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titude\AppData\Local\Temp\scp05009\var\www\miau\data\miau\280\"/>
    </mc:Choice>
  </mc:AlternateContent>
  <xr:revisionPtr revIDLastSave="0" documentId="13_ncr:1_{7961E3BA-CBE3-42F5-B741-48F6776898B2}" xr6:coauthVersionLast="47" xr6:coauthVersionMax="47" xr10:uidLastSave="{00000000-0000-0000-0000-000000000000}"/>
  <bookViews>
    <workbookView xWindow="-108" yWindow="-108" windowWidth="23256" windowHeight="12720" xr2:uid="{3DCB2B75-E990-4E07-8AD4-DA9B4BD64982}"/>
  </bookViews>
  <sheets>
    <sheet name="info" sheetId="9" r:id="rId1"/>
    <sheet name="fix1_same" sheetId="10" r:id="rId2"/>
    <sheet name="rnd_fix1" sheetId="2" r:id="rId3"/>
    <sheet name="rnd1_to_rnd2" sheetId="12" r:id="rId4"/>
    <sheet name="fix1_oam1" sheetId="5" r:id="rId5"/>
    <sheet name="fix1_fitt1" sheetId="6" r:id="rId6"/>
    <sheet name="fix1_oam2" sheetId="7" r:id="rId7"/>
    <sheet name="fix1_fitt2" sheetId="8" r:id="rId8"/>
    <sheet name="fitt2_test" sheetId="11" r:id="rId9"/>
    <sheet name="rnd1_rnd" sheetId="1" r:id="rId10"/>
    <sheet name="rnd2_rnd" sheetId="3" r:id="rId11"/>
    <sheet name="rnd_fix2" sheetId="4" r:id="rId12"/>
  </sheets>
  <definedNames>
    <definedName name="_xlnm._FilterDatabase" localSheetId="5" hidden="1">fix1_fitt1!$AB$2:$AE$2</definedName>
    <definedName name="_xlnm._FilterDatabase" localSheetId="6" hidden="1">fix1_oam2!$B$605:$H$605</definedName>
  </definedNames>
  <calcPr calcId="191029"/>
  <pivotCaches>
    <pivotCache cacheId="0" r:id="rId13"/>
    <pivotCache cacheId="1" r:id="rId14"/>
    <pivotCache cacheId="2" r:id="rId15"/>
    <pivotCache cacheId="3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" i="9" l="1"/>
  <c r="C12" i="9"/>
  <c r="BC1" i="12"/>
  <c r="BC4" i="12"/>
  <c r="BC5" i="12"/>
  <c r="BC6" i="12"/>
  <c r="BC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C98" i="12"/>
  <c r="BC99" i="12"/>
  <c r="BC100" i="12"/>
  <c r="BC101" i="12"/>
  <c r="BC102" i="12"/>
  <c r="BC103" i="12"/>
  <c r="BC104" i="12"/>
  <c r="BC105" i="12"/>
  <c r="BC106" i="12"/>
  <c r="BC107" i="12"/>
  <c r="BC108" i="12"/>
  <c r="BC109" i="12"/>
  <c r="BC110" i="12"/>
  <c r="BC111" i="12"/>
  <c r="BC112" i="12"/>
  <c r="BC113" i="12"/>
  <c r="BC114" i="12"/>
  <c r="BC115" i="12"/>
  <c r="BC116" i="12"/>
  <c r="BC117" i="12"/>
  <c r="BC118" i="12"/>
  <c r="BC119" i="12"/>
  <c r="BC120" i="12"/>
  <c r="BC121" i="12"/>
  <c r="BC122" i="12"/>
  <c r="BC123" i="12"/>
  <c r="BC124" i="12"/>
  <c r="BC125" i="12"/>
  <c r="BC126" i="12"/>
  <c r="BC127" i="12"/>
  <c r="BC128" i="12"/>
  <c r="BC129" i="12"/>
  <c r="BC130" i="12"/>
  <c r="BC131" i="12"/>
  <c r="BC132" i="12"/>
  <c r="BC133" i="12"/>
  <c r="BC134" i="12"/>
  <c r="BC135" i="12"/>
  <c r="BC136" i="12"/>
  <c r="BC137" i="12"/>
  <c r="BC138" i="12"/>
  <c r="BC139" i="12"/>
  <c r="BC140" i="12"/>
  <c r="BC141" i="12"/>
  <c r="BC142" i="12"/>
  <c r="BC143" i="12"/>
  <c r="BC144" i="12"/>
  <c r="BC145" i="12"/>
  <c r="BC146" i="12"/>
  <c r="BC147" i="12"/>
  <c r="BC148" i="12"/>
  <c r="BC149" i="12"/>
  <c r="BC150" i="12"/>
  <c r="BC151" i="12"/>
  <c r="BC152" i="12"/>
  <c r="BC153" i="12"/>
  <c r="BC154" i="12"/>
  <c r="BC155" i="12"/>
  <c r="BC156" i="12"/>
  <c r="BC157" i="12"/>
  <c r="BC158" i="12"/>
  <c r="BC159" i="12"/>
  <c r="BC160" i="12"/>
  <c r="BC161" i="12"/>
  <c r="BC162" i="12"/>
  <c r="BC163" i="12"/>
  <c r="BC164" i="12"/>
  <c r="BC165" i="12"/>
  <c r="BC166" i="12"/>
  <c r="BC167" i="12"/>
  <c r="BC168" i="12"/>
  <c r="BC169" i="12"/>
  <c r="BC170" i="12"/>
  <c r="BC171" i="12"/>
  <c r="BC172" i="12"/>
  <c r="BC173" i="12"/>
  <c r="BC174" i="12"/>
  <c r="BC175" i="12"/>
  <c r="BC176" i="12"/>
  <c r="BC177" i="12"/>
  <c r="BC178" i="12"/>
  <c r="BC179" i="12"/>
  <c r="BC180" i="12"/>
  <c r="BC181" i="12"/>
  <c r="BC182" i="12"/>
  <c r="BC183" i="12"/>
  <c r="BC184" i="12"/>
  <c r="BC185" i="12"/>
  <c r="BC186" i="12"/>
  <c r="BC187" i="12"/>
  <c r="BC188" i="12"/>
  <c r="BC189" i="12"/>
  <c r="BC190" i="12"/>
  <c r="BC191" i="12"/>
  <c r="BC192" i="12"/>
  <c r="BC193" i="12"/>
  <c r="BC194" i="12"/>
  <c r="BC195" i="12"/>
  <c r="BC196" i="12"/>
  <c r="BC197" i="12"/>
  <c r="BC198" i="12"/>
  <c r="BC199" i="12"/>
  <c r="BC200" i="12"/>
  <c r="BC201" i="12"/>
  <c r="BC202" i="12"/>
  <c r="BC203" i="12"/>
  <c r="BC204" i="12"/>
  <c r="BC205" i="12"/>
  <c r="BC206" i="12"/>
  <c r="BC207" i="12"/>
  <c r="BC208" i="12"/>
  <c r="BC209" i="12"/>
  <c r="BC210" i="12"/>
  <c r="BC211" i="12"/>
  <c r="BC212" i="12"/>
  <c r="BC213" i="12"/>
  <c r="BC214" i="12"/>
  <c r="BC215" i="12"/>
  <c r="BC216" i="12"/>
  <c r="BC217" i="12"/>
  <c r="BC218" i="12"/>
  <c r="BC219" i="12"/>
  <c r="BC220" i="12"/>
  <c r="BC221" i="12"/>
  <c r="BC222" i="12"/>
  <c r="BC223" i="12"/>
  <c r="BC224" i="12"/>
  <c r="BC225" i="12"/>
  <c r="BC226" i="12"/>
  <c r="BC227" i="12"/>
  <c r="BC228" i="12"/>
  <c r="BC229" i="12"/>
  <c r="BC230" i="12"/>
  <c r="BC231" i="12"/>
  <c r="BC232" i="12"/>
  <c r="BC233" i="12"/>
  <c r="BC234" i="12"/>
  <c r="BC235" i="12"/>
  <c r="BC236" i="12"/>
  <c r="BC237" i="12"/>
  <c r="BC238" i="12"/>
  <c r="BC239" i="12"/>
  <c r="BC240" i="12"/>
  <c r="BC241" i="12"/>
  <c r="BC242" i="12"/>
  <c r="BC243" i="12"/>
  <c r="BC244" i="12"/>
  <c r="BC245" i="12"/>
  <c r="BC246" i="12"/>
  <c r="BC247" i="12"/>
  <c r="BC248" i="12"/>
  <c r="BC249" i="12"/>
  <c r="BC250" i="12"/>
  <c r="BC251" i="12"/>
  <c r="BC252" i="12"/>
  <c r="BC253" i="12"/>
  <c r="BC254" i="12"/>
  <c r="BC255" i="12"/>
  <c r="BC256" i="12"/>
  <c r="BC257" i="12"/>
  <c r="BC258" i="12"/>
  <c r="BC259" i="12"/>
  <c r="BC260" i="12"/>
  <c r="BC261" i="12"/>
  <c r="BC262" i="12"/>
  <c r="BC263" i="12"/>
  <c r="BC264" i="12"/>
  <c r="BC265" i="12"/>
  <c r="BC266" i="12"/>
  <c r="BC267" i="12"/>
  <c r="BC268" i="12"/>
  <c r="BC269" i="12"/>
  <c r="BC270" i="12"/>
  <c r="BC271" i="12"/>
  <c r="BC272" i="12"/>
  <c r="BC273" i="12"/>
  <c r="BC274" i="12"/>
  <c r="BC275" i="12"/>
  <c r="BC276" i="12"/>
  <c r="BC277" i="12"/>
  <c r="BC278" i="12"/>
  <c r="BC279" i="12"/>
  <c r="BC280" i="12"/>
  <c r="BC281" i="12"/>
  <c r="BC282" i="12"/>
  <c r="BC283" i="12"/>
  <c r="BC284" i="12"/>
  <c r="BC285" i="12"/>
  <c r="BC286" i="12"/>
  <c r="BC287" i="12"/>
  <c r="BC288" i="12"/>
  <c r="BC289" i="12"/>
  <c r="BC290" i="12"/>
  <c r="BC291" i="12"/>
  <c r="BC292" i="12"/>
  <c r="BC293" i="12"/>
  <c r="BC294" i="12"/>
  <c r="BC295" i="12"/>
  <c r="BC296" i="12"/>
  <c r="BC297" i="12"/>
  <c r="BC298" i="12"/>
  <c r="BC299" i="12"/>
  <c r="BC300" i="12"/>
  <c r="BC301" i="12"/>
  <c r="BC302" i="12"/>
  <c r="BC303" i="12"/>
  <c r="BC304" i="12"/>
  <c r="BC305" i="12"/>
  <c r="BC306" i="12"/>
  <c r="BC307" i="12"/>
  <c r="BC308" i="12"/>
  <c r="BC309" i="12"/>
  <c r="BC310" i="12"/>
  <c r="BC311" i="12"/>
  <c r="BC312" i="12"/>
  <c r="BC313" i="12"/>
  <c r="BC314" i="12"/>
  <c r="BC315" i="12"/>
  <c r="BC316" i="12"/>
  <c r="BC317" i="12"/>
  <c r="BC318" i="12"/>
  <c r="BC319" i="12"/>
  <c r="BC320" i="12"/>
  <c r="BC321" i="12"/>
  <c r="BC322" i="12"/>
  <c r="BC323" i="12"/>
  <c r="BC324" i="12"/>
  <c r="BC325" i="12"/>
  <c r="BC326" i="12"/>
  <c r="BC327" i="12"/>
  <c r="BC328" i="12"/>
  <c r="BC329" i="12"/>
  <c r="BC330" i="12"/>
  <c r="BC331" i="12"/>
  <c r="BC332" i="12"/>
  <c r="BC333" i="12"/>
  <c r="BC334" i="12"/>
  <c r="BC335" i="12"/>
  <c r="BC336" i="12"/>
  <c r="BC337" i="12"/>
  <c r="BC338" i="12"/>
  <c r="BC339" i="12"/>
  <c r="BC340" i="12"/>
  <c r="BC341" i="12"/>
  <c r="BC342" i="12"/>
  <c r="BC343" i="12"/>
  <c r="BC344" i="12"/>
  <c r="BC345" i="12"/>
  <c r="BC346" i="12"/>
  <c r="BC347" i="12"/>
  <c r="BC348" i="12"/>
  <c r="BC349" i="12"/>
  <c r="BC350" i="12"/>
  <c r="BC351" i="12"/>
  <c r="BC352" i="12"/>
  <c r="BC353" i="12"/>
  <c r="BC354" i="12"/>
  <c r="BC355" i="12"/>
  <c r="BC356" i="12"/>
  <c r="BC357" i="12"/>
  <c r="BC358" i="12"/>
  <c r="BC359" i="12"/>
  <c r="BC360" i="12"/>
  <c r="BC361" i="12"/>
  <c r="BC362" i="12"/>
  <c r="BC363" i="12"/>
  <c r="BC364" i="12"/>
  <c r="BC365" i="12"/>
  <c r="BC366" i="12"/>
  <c r="BC367" i="12"/>
  <c r="BC368" i="12"/>
  <c r="BC369" i="12"/>
  <c r="BC370" i="12"/>
  <c r="BC371" i="12"/>
  <c r="BC372" i="12"/>
  <c r="BC373" i="12"/>
  <c r="BC374" i="12"/>
  <c r="BC375" i="12"/>
  <c r="BC376" i="12"/>
  <c r="BC377" i="12"/>
  <c r="BC378" i="12"/>
  <c r="BC379" i="12"/>
  <c r="BC380" i="12"/>
  <c r="BC381" i="12"/>
  <c r="BC382" i="12"/>
  <c r="BC383" i="12"/>
  <c r="BC384" i="12"/>
  <c r="BC385" i="12"/>
  <c r="BC386" i="12"/>
  <c r="BC387" i="12"/>
  <c r="BC388" i="12"/>
  <c r="BC389" i="12"/>
  <c r="BC390" i="12"/>
  <c r="BC391" i="12"/>
  <c r="BC392" i="12"/>
  <c r="BC393" i="12"/>
  <c r="BC394" i="12"/>
  <c r="BC395" i="12"/>
  <c r="BC396" i="12"/>
  <c r="BC397" i="12"/>
  <c r="BC398" i="12"/>
  <c r="BC399" i="12"/>
  <c r="BC400" i="12"/>
  <c r="BC401" i="12"/>
  <c r="BC402" i="12"/>
  <c r="BC403" i="12"/>
  <c r="BC404" i="12"/>
  <c r="BC405" i="12"/>
  <c r="BC406" i="12"/>
  <c r="BC407" i="12"/>
  <c r="BC408" i="12"/>
  <c r="BC409" i="12"/>
  <c r="BC410" i="12"/>
  <c r="BC411" i="12"/>
  <c r="BC412" i="12"/>
  <c r="BC413" i="12"/>
  <c r="BC414" i="12"/>
  <c r="BC415" i="12"/>
  <c r="BC416" i="12"/>
  <c r="BC417" i="12"/>
  <c r="BC418" i="12"/>
  <c r="BC419" i="12"/>
  <c r="BC420" i="12"/>
  <c r="BC421" i="12"/>
  <c r="BC422" i="12"/>
  <c r="BC423" i="12"/>
  <c r="BC424" i="12"/>
  <c r="BC425" i="12"/>
  <c r="BC426" i="12"/>
  <c r="BC427" i="12"/>
  <c r="BC428" i="12"/>
  <c r="BC429" i="12"/>
  <c r="BC430" i="12"/>
  <c r="BC431" i="12"/>
  <c r="BC432" i="12"/>
  <c r="BC433" i="12"/>
  <c r="BC434" i="12"/>
  <c r="BC435" i="12"/>
  <c r="BC436" i="12"/>
  <c r="BC437" i="12"/>
  <c r="BC438" i="12"/>
  <c r="BC439" i="12"/>
  <c r="BC440" i="12"/>
  <c r="BC441" i="12"/>
  <c r="BC442" i="12"/>
  <c r="BC443" i="12"/>
  <c r="BC444" i="12"/>
  <c r="BC445" i="12"/>
  <c r="BC446" i="12"/>
  <c r="BC447" i="12"/>
  <c r="BC448" i="12"/>
  <c r="BC449" i="12"/>
  <c r="BC450" i="12"/>
  <c r="BC451" i="12"/>
  <c r="BC452" i="12"/>
  <c r="BC453" i="12"/>
  <c r="BC454" i="12"/>
  <c r="BC455" i="12"/>
  <c r="BC456" i="12"/>
  <c r="BC457" i="12"/>
  <c r="BC458" i="12"/>
  <c r="BC459" i="12"/>
  <c r="BC460" i="12"/>
  <c r="BC461" i="12"/>
  <c r="BC462" i="12"/>
  <c r="BC463" i="12"/>
  <c r="BC464" i="12"/>
  <c r="BC465" i="12"/>
  <c r="BC466" i="12"/>
  <c r="BC467" i="12"/>
  <c r="BC468" i="12"/>
  <c r="BC469" i="12"/>
  <c r="BC470" i="12"/>
  <c r="BC471" i="12"/>
  <c r="BC472" i="12"/>
  <c r="BC473" i="12"/>
  <c r="BC474" i="12"/>
  <c r="BC475" i="12"/>
  <c r="BC476" i="12"/>
  <c r="BC477" i="12"/>
  <c r="BC478" i="12"/>
  <c r="BC479" i="12"/>
  <c r="BC480" i="12"/>
  <c r="BC481" i="12"/>
  <c r="BC482" i="12"/>
  <c r="BC483" i="12"/>
  <c r="BC484" i="12"/>
  <c r="BC485" i="12"/>
  <c r="BC486" i="12"/>
  <c r="BC487" i="12"/>
  <c r="BC488" i="12"/>
  <c r="BC489" i="12"/>
  <c r="BC490" i="12"/>
  <c r="BC491" i="12"/>
  <c r="BC492" i="12"/>
  <c r="BC493" i="12"/>
  <c r="BC494" i="12"/>
  <c r="BC495" i="12"/>
  <c r="BC496" i="12"/>
  <c r="BC497" i="12"/>
  <c r="BC498" i="12"/>
  <c r="BC499" i="12"/>
  <c r="BC500" i="12"/>
  <c r="BC501" i="12"/>
  <c r="BC502" i="12"/>
  <c r="BC503" i="12"/>
  <c r="BC504" i="12"/>
  <c r="BC505" i="12"/>
  <c r="BC506" i="12"/>
  <c r="BC507" i="12"/>
  <c r="BC508" i="12"/>
  <c r="BC509" i="12"/>
  <c r="BC510" i="12"/>
  <c r="BC511" i="12"/>
  <c r="BC512" i="12"/>
  <c r="BC513" i="12"/>
  <c r="BC514" i="12"/>
  <c r="BC515" i="12"/>
  <c r="BC516" i="12"/>
  <c r="BC517" i="12"/>
  <c r="BC518" i="12"/>
  <c r="BC519" i="12"/>
  <c r="BC520" i="12"/>
  <c r="BC521" i="12"/>
  <c r="BC522" i="12"/>
  <c r="BC523" i="12"/>
  <c r="BC524" i="12"/>
  <c r="BC525" i="12"/>
  <c r="BC526" i="12"/>
  <c r="BC527" i="12"/>
  <c r="BC528" i="12"/>
  <c r="BC529" i="12"/>
  <c r="BC530" i="12"/>
  <c r="BC531" i="12"/>
  <c r="BC532" i="12"/>
  <c r="BC533" i="12"/>
  <c r="BC534" i="12"/>
  <c r="BC535" i="12"/>
  <c r="BC536" i="12"/>
  <c r="BC537" i="12"/>
  <c r="BC538" i="12"/>
  <c r="BC539" i="12"/>
  <c r="BC540" i="12"/>
  <c r="BC541" i="12"/>
  <c r="BC542" i="12"/>
  <c r="BC3" i="12"/>
  <c r="BB4" i="12"/>
  <c r="BB5" i="12"/>
  <c r="BB6" i="12"/>
  <c r="BB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B98" i="12"/>
  <c r="BB99" i="12"/>
  <c r="BB100" i="12"/>
  <c r="BB101" i="12"/>
  <c r="BB102" i="12"/>
  <c r="BB103" i="12"/>
  <c r="BB104" i="12"/>
  <c r="BB105" i="12"/>
  <c r="BB106" i="12"/>
  <c r="BB107" i="12"/>
  <c r="BB108" i="12"/>
  <c r="BB109" i="12"/>
  <c r="BB110" i="12"/>
  <c r="BB111" i="12"/>
  <c r="BB112" i="12"/>
  <c r="BB113" i="12"/>
  <c r="BB114" i="12"/>
  <c r="BB115" i="12"/>
  <c r="BB116" i="12"/>
  <c r="BB117" i="12"/>
  <c r="BB118" i="12"/>
  <c r="BB119" i="12"/>
  <c r="BB120" i="12"/>
  <c r="BB121" i="12"/>
  <c r="BB122" i="12"/>
  <c r="BB123" i="12"/>
  <c r="BB124" i="12"/>
  <c r="BB125" i="12"/>
  <c r="BB126" i="12"/>
  <c r="BB127" i="12"/>
  <c r="BB128" i="12"/>
  <c r="BB129" i="12"/>
  <c r="BB130" i="12"/>
  <c r="BB131" i="12"/>
  <c r="BB132" i="12"/>
  <c r="BB133" i="12"/>
  <c r="BB134" i="12"/>
  <c r="BB135" i="12"/>
  <c r="BB136" i="12"/>
  <c r="BB137" i="12"/>
  <c r="BB138" i="12"/>
  <c r="BB139" i="12"/>
  <c r="BB140" i="12"/>
  <c r="BB141" i="12"/>
  <c r="BB142" i="12"/>
  <c r="BB143" i="12"/>
  <c r="BB144" i="12"/>
  <c r="BB145" i="12"/>
  <c r="BB146" i="12"/>
  <c r="BB147" i="12"/>
  <c r="BB148" i="12"/>
  <c r="BB149" i="12"/>
  <c r="BB150" i="12"/>
  <c r="BB151" i="12"/>
  <c r="BB152" i="12"/>
  <c r="BB153" i="12"/>
  <c r="BB154" i="12"/>
  <c r="BB155" i="12"/>
  <c r="BB156" i="12"/>
  <c r="BB157" i="12"/>
  <c r="BB158" i="12"/>
  <c r="BB159" i="12"/>
  <c r="BB160" i="12"/>
  <c r="BB161" i="12"/>
  <c r="BB162" i="12"/>
  <c r="BB163" i="12"/>
  <c r="BB164" i="12"/>
  <c r="BB165" i="12"/>
  <c r="BB166" i="12"/>
  <c r="BB167" i="12"/>
  <c r="BB168" i="12"/>
  <c r="BB169" i="12"/>
  <c r="BB170" i="12"/>
  <c r="BB171" i="12"/>
  <c r="BB172" i="12"/>
  <c r="BB173" i="12"/>
  <c r="BB174" i="12"/>
  <c r="BB175" i="12"/>
  <c r="BB176" i="12"/>
  <c r="BB177" i="12"/>
  <c r="BB178" i="12"/>
  <c r="BB179" i="12"/>
  <c r="BB180" i="12"/>
  <c r="BB181" i="12"/>
  <c r="BB182" i="12"/>
  <c r="BB183" i="12"/>
  <c r="BB184" i="12"/>
  <c r="BB185" i="12"/>
  <c r="BB186" i="12"/>
  <c r="BB187" i="12"/>
  <c r="BB188" i="12"/>
  <c r="BB189" i="12"/>
  <c r="BB190" i="12"/>
  <c r="BB191" i="12"/>
  <c r="BB192" i="12"/>
  <c r="BB193" i="12"/>
  <c r="BB194" i="12"/>
  <c r="BB195" i="12"/>
  <c r="BB196" i="12"/>
  <c r="BB197" i="12"/>
  <c r="BB198" i="12"/>
  <c r="BB199" i="12"/>
  <c r="BB200" i="12"/>
  <c r="BB201" i="12"/>
  <c r="BB202" i="12"/>
  <c r="BB203" i="12"/>
  <c r="BB204" i="12"/>
  <c r="BB205" i="12"/>
  <c r="BB206" i="12"/>
  <c r="BB207" i="12"/>
  <c r="BB208" i="12"/>
  <c r="BB209" i="12"/>
  <c r="BB210" i="12"/>
  <c r="BB211" i="12"/>
  <c r="BB212" i="12"/>
  <c r="BB213" i="12"/>
  <c r="BB214" i="12"/>
  <c r="BB215" i="12"/>
  <c r="BB216" i="12"/>
  <c r="BB217" i="12"/>
  <c r="BB218" i="12"/>
  <c r="BB219" i="12"/>
  <c r="BB220" i="12"/>
  <c r="BB221" i="12"/>
  <c r="BB222" i="12"/>
  <c r="BB223" i="12"/>
  <c r="BB224" i="12"/>
  <c r="BB225" i="12"/>
  <c r="BB226" i="12"/>
  <c r="BB227" i="12"/>
  <c r="BB228" i="12"/>
  <c r="BB229" i="12"/>
  <c r="BB230" i="12"/>
  <c r="BB231" i="12"/>
  <c r="BB232" i="12"/>
  <c r="BB233" i="12"/>
  <c r="BB234" i="12"/>
  <c r="BB235" i="12"/>
  <c r="BB236" i="12"/>
  <c r="BB237" i="12"/>
  <c r="BB238" i="12"/>
  <c r="BB239" i="12"/>
  <c r="BB240" i="12"/>
  <c r="BB241" i="12"/>
  <c r="BB242" i="12"/>
  <c r="BB243" i="12"/>
  <c r="BB244" i="12"/>
  <c r="BB245" i="12"/>
  <c r="BB246" i="12"/>
  <c r="BB247" i="12"/>
  <c r="BB248" i="12"/>
  <c r="BB249" i="12"/>
  <c r="BB250" i="12"/>
  <c r="BB251" i="12"/>
  <c r="BB252" i="12"/>
  <c r="BB253" i="12"/>
  <c r="BB254" i="12"/>
  <c r="BB255" i="12"/>
  <c r="BB256" i="12"/>
  <c r="BB257" i="12"/>
  <c r="BB258" i="12"/>
  <c r="BB259" i="12"/>
  <c r="BB260" i="12"/>
  <c r="BB261" i="12"/>
  <c r="BB262" i="12"/>
  <c r="BB263" i="12"/>
  <c r="BB264" i="12"/>
  <c r="BB265" i="12"/>
  <c r="BB266" i="12"/>
  <c r="BB267" i="12"/>
  <c r="BB268" i="12"/>
  <c r="BB269" i="12"/>
  <c r="BB270" i="12"/>
  <c r="BB271" i="12"/>
  <c r="BB272" i="12"/>
  <c r="BB273" i="12"/>
  <c r="BB274" i="12"/>
  <c r="BB275" i="12"/>
  <c r="BB276" i="12"/>
  <c r="BB277" i="12"/>
  <c r="BB278" i="12"/>
  <c r="BB279" i="12"/>
  <c r="BB280" i="12"/>
  <c r="BB281" i="12"/>
  <c r="BB282" i="12"/>
  <c r="BB283" i="12"/>
  <c r="BB284" i="12"/>
  <c r="BB285" i="12"/>
  <c r="BB286" i="12"/>
  <c r="BB287" i="12"/>
  <c r="BB288" i="12"/>
  <c r="BB289" i="12"/>
  <c r="BB290" i="12"/>
  <c r="BB291" i="12"/>
  <c r="BB292" i="12"/>
  <c r="BB293" i="12"/>
  <c r="BB294" i="12"/>
  <c r="BB295" i="12"/>
  <c r="BB296" i="12"/>
  <c r="BB297" i="12"/>
  <c r="BB298" i="12"/>
  <c r="BB299" i="12"/>
  <c r="BB300" i="12"/>
  <c r="BB301" i="12"/>
  <c r="BB302" i="12"/>
  <c r="BB303" i="12"/>
  <c r="BB304" i="12"/>
  <c r="BB305" i="12"/>
  <c r="BB306" i="12"/>
  <c r="BB307" i="12"/>
  <c r="BB308" i="12"/>
  <c r="BB309" i="12"/>
  <c r="BB310" i="12"/>
  <c r="BB311" i="12"/>
  <c r="BB312" i="12"/>
  <c r="BB313" i="12"/>
  <c r="BB314" i="12"/>
  <c r="BB315" i="12"/>
  <c r="BB316" i="12"/>
  <c r="BB317" i="12"/>
  <c r="BB318" i="12"/>
  <c r="BB319" i="12"/>
  <c r="BB320" i="12"/>
  <c r="BB321" i="12"/>
  <c r="BB322" i="12"/>
  <c r="BB323" i="12"/>
  <c r="BB324" i="12"/>
  <c r="BB325" i="12"/>
  <c r="BB326" i="12"/>
  <c r="BB327" i="12"/>
  <c r="BB328" i="12"/>
  <c r="BB329" i="12"/>
  <c r="BB330" i="12"/>
  <c r="BB331" i="12"/>
  <c r="BB332" i="12"/>
  <c r="BB333" i="12"/>
  <c r="BB334" i="12"/>
  <c r="BB335" i="12"/>
  <c r="BB336" i="12"/>
  <c r="BB337" i="12"/>
  <c r="BB338" i="12"/>
  <c r="BB339" i="12"/>
  <c r="BB340" i="12"/>
  <c r="BB341" i="12"/>
  <c r="BB342" i="12"/>
  <c r="BB343" i="12"/>
  <c r="BB344" i="12"/>
  <c r="BB345" i="12"/>
  <c r="BB346" i="12"/>
  <c r="BB347" i="12"/>
  <c r="BB348" i="12"/>
  <c r="BB349" i="12"/>
  <c r="BB350" i="12"/>
  <c r="BB351" i="12"/>
  <c r="BB352" i="12"/>
  <c r="BB353" i="12"/>
  <c r="BB354" i="12"/>
  <c r="BB355" i="12"/>
  <c r="BB356" i="12"/>
  <c r="BB357" i="12"/>
  <c r="BB358" i="12"/>
  <c r="BB359" i="12"/>
  <c r="BB360" i="12"/>
  <c r="BB361" i="12"/>
  <c r="BB362" i="12"/>
  <c r="BB363" i="12"/>
  <c r="BB364" i="12"/>
  <c r="BB365" i="12"/>
  <c r="BB366" i="12"/>
  <c r="BB367" i="12"/>
  <c r="BB368" i="12"/>
  <c r="BB369" i="12"/>
  <c r="BB370" i="12"/>
  <c r="BB371" i="12"/>
  <c r="BB372" i="12"/>
  <c r="BB373" i="12"/>
  <c r="BB374" i="12"/>
  <c r="BB375" i="12"/>
  <c r="BB376" i="12"/>
  <c r="BB377" i="12"/>
  <c r="BB378" i="12"/>
  <c r="BB379" i="12"/>
  <c r="BB380" i="12"/>
  <c r="BB381" i="12"/>
  <c r="BB382" i="12"/>
  <c r="BB383" i="12"/>
  <c r="BB384" i="12"/>
  <c r="BB385" i="12"/>
  <c r="BB386" i="12"/>
  <c r="BB387" i="12"/>
  <c r="BB388" i="12"/>
  <c r="BB389" i="12"/>
  <c r="BB390" i="12"/>
  <c r="BB391" i="12"/>
  <c r="BB392" i="12"/>
  <c r="BB393" i="12"/>
  <c r="BB394" i="12"/>
  <c r="BB395" i="12"/>
  <c r="BB396" i="12"/>
  <c r="BB397" i="12"/>
  <c r="BB398" i="12"/>
  <c r="BB399" i="12"/>
  <c r="BB400" i="12"/>
  <c r="BB401" i="12"/>
  <c r="BB402" i="12"/>
  <c r="BB403" i="12"/>
  <c r="BB404" i="12"/>
  <c r="BB405" i="12"/>
  <c r="BB406" i="12"/>
  <c r="BB407" i="12"/>
  <c r="BB408" i="12"/>
  <c r="BB409" i="12"/>
  <c r="BB410" i="12"/>
  <c r="BB411" i="12"/>
  <c r="BB412" i="12"/>
  <c r="BB413" i="12"/>
  <c r="BB414" i="12"/>
  <c r="BB415" i="12"/>
  <c r="BB416" i="12"/>
  <c r="BB417" i="12"/>
  <c r="BB418" i="12"/>
  <c r="BB419" i="12"/>
  <c r="BB420" i="12"/>
  <c r="BB421" i="12"/>
  <c r="BB422" i="12"/>
  <c r="BB423" i="12"/>
  <c r="BB424" i="12"/>
  <c r="BB425" i="12"/>
  <c r="BB426" i="12"/>
  <c r="BB427" i="12"/>
  <c r="BB428" i="12"/>
  <c r="BB429" i="12"/>
  <c r="BB430" i="12"/>
  <c r="BB431" i="12"/>
  <c r="BB432" i="12"/>
  <c r="BB433" i="12"/>
  <c r="BB434" i="12"/>
  <c r="BB435" i="12"/>
  <c r="BB436" i="12"/>
  <c r="BB437" i="12"/>
  <c r="BB438" i="12"/>
  <c r="BB439" i="12"/>
  <c r="BB440" i="12"/>
  <c r="BB441" i="12"/>
  <c r="BB442" i="12"/>
  <c r="BB443" i="12"/>
  <c r="BB444" i="12"/>
  <c r="BB445" i="12"/>
  <c r="BB446" i="12"/>
  <c r="BB447" i="12"/>
  <c r="BB448" i="12"/>
  <c r="BB449" i="12"/>
  <c r="BB450" i="12"/>
  <c r="BB451" i="12"/>
  <c r="BB452" i="12"/>
  <c r="BB453" i="12"/>
  <c r="BB454" i="12"/>
  <c r="BB455" i="12"/>
  <c r="BB456" i="12"/>
  <c r="BB457" i="12"/>
  <c r="BB458" i="12"/>
  <c r="BB459" i="12"/>
  <c r="BB460" i="12"/>
  <c r="BB461" i="12"/>
  <c r="BB462" i="12"/>
  <c r="BB463" i="12"/>
  <c r="BB464" i="12"/>
  <c r="BB465" i="12"/>
  <c r="BB466" i="12"/>
  <c r="BB467" i="12"/>
  <c r="BB468" i="12"/>
  <c r="BB469" i="12"/>
  <c r="BB470" i="12"/>
  <c r="BB471" i="12"/>
  <c r="BB472" i="12"/>
  <c r="BB473" i="12"/>
  <c r="BB474" i="12"/>
  <c r="BB475" i="12"/>
  <c r="BB476" i="12"/>
  <c r="BB477" i="12"/>
  <c r="BB478" i="12"/>
  <c r="BB479" i="12"/>
  <c r="BB480" i="12"/>
  <c r="BB481" i="12"/>
  <c r="BB482" i="12"/>
  <c r="BB483" i="12"/>
  <c r="BB484" i="12"/>
  <c r="BB485" i="12"/>
  <c r="BB486" i="12"/>
  <c r="BB487" i="12"/>
  <c r="BB488" i="12"/>
  <c r="BB489" i="12"/>
  <c r="BB490" i="12"/>
  <c r="BB491" i="12"/>
  <c r="BB492" i="12"/>
  <c r="BB493" i="12"/>
  <c r="BB494" i="12"/>
  <c r="BB495" i="12"/>
  <c r="BB496" i="12"/>
  <c r="BB497" i="12"/>
  <c r="BB498" i="12"/>
  <c r="BB499" i="12"/>
  <c r="BB500" i="12"/>
  <c r="BB501" i="12"/>
  <c r="BB502" i="12"/>
  <c r="BB503" i="12"/>
  <c r="BB504" i="12"/>
  <c r="BB505" i="12"/>
  <c r="BB506" i="12"/>
  <c r="BB507" i="12"/>
  <c r="BB508" i="12"/>
  <c r="BB509" i="12"/>
  <c r="BB510" i="12"/>
  <c r="BB511" i="12"/>
  <c r="BB512" i="12"/>
  <c r="BB513" i="12"/>
  <c r="BB514" i="12"/>
  <c r="BB515" i="12"/>
  <c r="BB516" i="12"/>
  <c r="BB517" i="12"/>
  <c r="BB518" i="12"/>
  <c r="BB519" i="12"/>
  <c r="BB520" i="12"/>
  <c r="BB521" i="12"/>
  <c r="BB522" i="12"/>
  <c r="BB523" i="12"/>
  <c r="BB524" i="12"/>
  <c r="BB525" i="12"/>
  <c r="BB526" i="12"/>
  <c r="BB527" i="12"/>
  <c r="BB528" i="12"/>
  <c r="BB529" i="12"/>
  <c r="BB530" i="12"/>
  <c r="BB531" i="12"/>
  <c r="BB532" i="12"/>
  <c r="BB533" i="12"/>
  <c r="BB534" i="12"/>
  <c r="BB535" i="12"/>
  <c r="BB536" i="12"/>
  <c r="BB537" i="12"/>
  <c r="BB538" i="12"/>
  <c r="BB539" i="12"/>
  <c r="BB540" i="12"/>
  <c r="BB541" i="12"/>
  <c r="BB542" i="12"/>
  <c r="BB3" i="12"/>
  <c r="AG38" i="12"/>
  <c r="BA38" i="12" s="1"/>
  <c r="Z12" i="12"/>
  <c r="BA2" i="12"/>
  <c r="AW2" i="12"/>
  <c r="BS2" i="12" s="1"/>
  <c r="AQ2" i="12"/>
  <c r="AP2" i="12"/>
  <c r="AO2" i="12"/>
  <c r="BK2" i="12" s="1"/>
  <c r="AN2" i="12"/>
  <c r="BJ2" i="12" s="1"/>
  <c r="AM2" i="12"/>
  <c r="AL2" i="12"/>
  <c r="AK2" i="12"/>
  <c r="BG2" i="12" s="1"/>
  <c r="AJ2" i="12"/>
  <c r="AI2" i="12"/>
  <c r="H602" i="12"/>
  <c r="I602" i="12" s="1"/>
  <c r="K602" i="12" s="1"/>
  <c r="H601" i="12"/>
  <c r="I601" i="12" s="1"/>
  <c r="K601" i="12" s="1"/>
  <c r="H600" i="12"/>
  <c r="I600" i="12" s="1"/>
  <c r="K600" i="12" s="1"/>
  <c r="H599" i="12"/>
  <c r="I599" i="12" s="1"/>
  <c r="K599" i="12" s="1"/>
  <c r="H598" i="12"/>
  <c r="I598" i="12" s="1"/>
  <c r="K598" i="12" s="1"/>
  <c r="H597" i="12"/>
  <c r="I597" i="12" s="1"/>
  <c r="K597" i="12" s="1"/>
  <c r="H596" i="12"/>
  <c r="I596" i="12" s="1"/>
  <c r="K596" i="12" s="1"/>
  <c r="H595" i="12"/>
  <c r="I595" i="12" s="1"/>
  <c r="K595" i="12" s="1"/>
  <c r="H594" i="12"/>
  <c r="I594" i="12" s="1"/>
  <c r="K594" i="12" s="1"/>
  <c r="H593" i="12"/>
  <c r="I593" i="12" s="1"/>
  <c r="K593" i="12" s="1"/>
  <c r="H592" i="12"/>
  <c r="I592" i="12" s="1"/>
  <c r="K592" i="12" s="1"/>
  <c r="H591" i="12"/>
  <c r="I591" i="12" s="1"/>
  <c r="K591" i="12" s="1"/>
  <c r="H590" i="12"/>
  <c r="I590" i="12" s="1"/>
  <c r="K590" i="12" s="1"/>
  <c r="H589" i="12"/>
  <c r="I589" i="12" s="1"/>
  <c r="K589" i="12" s="1"/>
  <c r="H588" i="12"/>
  <c r="I588" i="12" s="1"/>
  <c r="K588" i="12" s="1"/>
  <c r="H587" i="12"/>
  <c r="I587" i="12" s="1"/>
  <c r="K587" i="12" s="1"/>
  <c r="H586" i="12"/>
  <c r="I586" i="12" s="1"/>
  <c r="K586" i="12" s="1"/>
  <c r="H585" i="12"/>
  <c r="I585" i="12" s="1"/>
  <c r="K585" i="12" s="1"/>
  <c r="H584" i="12"/>
  <c r="I584" i="12" s="1"/>
  <c r="K584" i="12" s="1"/>
  <c r="H583" i="12"/>
  <c r="I583" i="12" s="1"/>
  <c r="K583" i="12" s="1"/>
  <c r="I582" i="12"/>
  <c r="K582" i="12" s="1"/>
  <c r="H582" i="12"/>
  <c r="H581" i="12"/>
  <c r="I581" i="12" s="1"/>
  <c r="K581" i="12" s="1"/>
  <c r="H580" i="12"/>
  <c r="I580" i="12" s="1"/>
  <c r="K580" i="12" s="1"/>
  <c r="H579" i="12"/>
  <c r="I579" i="12" s="1"/>
  <c r="K579" i="12" s="1"/>
  <c r="H578" i="12"/>
  <c r="I578" i="12" s="1"/>
  <c r="K578" i="12" s="1"/>
  <c r="H577" i="12"/>
  <c r="I577" i="12" s="1"/>
  <c r="K577" i="12" s="1"/>
  <c r="H576" i="12"/>
  <c r="I576" i="12" s="1"/>
  <c r="K576" i="12" s="1"/>
  <c r="H575" i="12"/>
  <c r="I575" i="12" s="1"/>
  <c r="K575" i="12" s="1"/>
  <c r="H574" i="12"/>
  <c r="I574" i="12" s="1"/>
  <c r="K574" i="12" s="1"/>
  <c r="H573" i="12"/>
  <c r="I573" i="12" s="1"/>
  <c r="K573" i="12" s="1"/>
  <c r="H572" i="12"/>
  <c r="I572" i="12" s="1"/>
  <c r="K572" i="12" s="1"/>
  <c r="H571" i="12"/>
  <c r="I571" i="12" s="1"/>
  <c r="K571" i="12" s="1"/>
  <c r="H570" i="12"/>
  <c r="I570" i="12" s="1"/>
  <c r="K570" i="12" s="1"/>
  <c r="H569" i="12"/>
  <c r="I569" i="12" s="1"/>
  <c r="K569" i="12" s="1"/>
  <c r="H568" i="12"/>
  <c r="I568" i="12" s="1"/>
  <c r="K568" i="12" s="1"/>
  <c r="H567" i="12"/>
  <c r="I567" i="12" s="1"/>
  <c r="K567" i="12" s="1"/>
  <c r="H566" i="12"/>
  <c r="I566" i="12" s="1"/>
  <c r="K566" i="12" s="1"/>
  <c r="H565" i="12"/>
  <c r="I565" i="12" s="1"/>
  <c r="K565" i="12" s="1"/>
  <c r="H564" i="12"/>
  <c r="I564" i="12" s="1"/>
  <c r="K564" i="12" s="1"/>
  <c r="H563" i="12"/>
  <c r="I563" i="12" s="1"/>
  <c r="K563" i="12" s="1"/>
  <c r="H562" i="12"/>
  <c r="I562" i="12" s="1"/>
  <c r="K562" i="12" s="1"/>
  <c r="H561" i="12"/>
  <c r="I561" i="12" s="1"/>
  <c r="K561" i="12" s="1"/>
  <c r="H560" i="12"/>
  <c r="I560" i="12" s="1"/>
  <c r="K560" i="12" s="1"/>
  <c r="H559" i="12"/>
  <c r="I559" i="12" s="1"/>
  <c r="K559" i="12" s="1"/>
  <c r="H558" i="12"/>
  <c r="I558" i="12" s="1"/>
  <c r="K558" i="12" s="1"/>
  <c r="H557" i="12"/>
  <c r="I557" i="12" s="1"/>
  <c r="K557" i="12" s="1"/>
  <c r="H556" i="12"/>
  <c r="I556" i="12" s="1"/>
  <c r="K556" i="12" s="1"/>
  <c r="H555" i="12"/>
  <c r="I555" i="12" s="1"/>
  <c r="K555" i="12" s="1"/>
  <c r="I554" i="12"/>
  <c r="K554" i="12" s="1"/>
  <c r="H554" i="12"/>
  <c r="H553" i="12"/>
  <c r="I553" i="12" s="1"/>
  <c r="K553" i="12" s="1"/>
  <c r="H552" i="12"/>
  <c r="I552" i="12" s="1"/>
  <c r="K552" i="12" s="1"/>
  <c r="H551" i="12"/>
  <c r="I551" i="12" s="1"/>
  <c r="K551" i="12" s="1"/>
  <c r="H550" i="12"/>
  <c r="I550" i="12" s="1"/>
  <c r="K550" i="12" s="1"/>
  <c r="H549" i="12"/>
  <c r="I549" i="12" s="1"/>
  <c r="K549" i="12" s="1"/>
  <c r="H548" i="12"/>
  <c r="I548" i="12" s="1"/>
  <c r="K548" i="12" s="1"/>
  <c r="H547" i="12"/>
  <c r="I547" i="12" s="1"/>
  <c r="K547" i="12" s="1"/>
  <c r="I546" i="12"/>
  <c r="K546" i="12" s="1"/>
  <c r="H546" i="12"/>
  <c r="H545" i="12"/>
  <c r="I545" i="12" s="1"/>
  <c r="K545" i="12" s="1"/>
  <c r="H544" i="12"/>
  <c r="I544" i="12" s="1"/>
  <c r="K544" i="12" s="1"/>
  <c r="H543" i="12"/>
  <c r="I543" i="12" s="1"/>
  <c r="K543" i="12" s="1"/>
  <c r="H542" i="12"/>
  <c r="I542" i="12" s="1"/>
  <c r="K542" i="12" s="1"/>
  <c r="H541" i="12"/>
  <c r="I541" i="12" s="1"/>
  <c r="K541" i="12" s="1"/>
  <c r="H540" i="12"/>
  <c r="I540" i="12" s="1"/>
  <c r="K540" i="12" s="1"/>
  <c r="H539" i="12"/>
  <c r="I539" i="12" s="1"/>
  <c r="K539" i="12" s="1"/>
  <c r="H538" i="12"/>
  <c r="I538" i="12" s="1"/>
  <c r="K538" i="12" s="1"/>
  <c r="H537" i="12"/>
  <c r="I537" i="12" s="1"/>
  <c r="K537" i="12" s="1"/>
  <c r="H536" i="12"/>
  <c r="I536" i="12" s="1"/>
  <c r="K536" i="12" s="1"/>
  <c r="H535" i="12"/>
  <c r="I535" i="12" s="1"/>
  <c r="K535" i="12" s="1"/>
  <c r="H534" i="12"/>
  <c r="I534" i="12" s="1"/>
  <c r="K534" i="12" s="1"/>
  <c r="H533" i="12"/>
  <c r="I533" i="12" s="1"/>
  <c r="K533" i="12" s="1"/>
  <c r="H532" i="12"/>
  <c r="I532" i="12" s="1"/>
  <c r="K532" i="12" s="1"/>
  <c r="H531" i="12"/>
  <c r="I531" i="12" s="1"/>
  <c r="K531" i="12" s="1"/>
  <c r="H530" i="12"/>
  <c r="I530" i="12" s="1"/>
  <c r="K530" i="12" s="1"/>
  <c r="H529" i="12"/>
  <c r="I529" i="12" s="1"/>
  <c r="K529" i="12" s="1"/>
  <c r="H528" i="12"/>
  <c r="I528" i="12" s="1"/>
  <c r="K528" i="12" s="1"/>
  <c r="H527" i="12"/>
  <c r="I527" i="12" s="1"/>
  <c r="K527" i="12" s="1"/>
  <c r="H526" i="12"/>
  <c r="I526" i="12" s="1"/>
  <c r="K526" i="12" s="1"/>
  <c r="H525" i="12"/>
  <c r="I525" i="12" s="1"/>
  <c r="K525" i="12" s="1"/>
  <c r="H524" i="12"/>
  <c r="I524" i="12" s="1"/>
  <c r="K524" i="12" s="1"/>
  <c r="H523" i="12"/>
  <c r="I523" i="12" s="1"/>
  <c r="K523" i="12" s="1"/>
  <c r="H522" i="12"/>
  <c r="I522" i="12" s="1"/>
  <c r="K522" i="12" s="1"/>
  <c r="H521" i="12"/>
  <c r="I521" i="12" s="1"/>
  <c r="K521" i="12" s="1"/>
  <c r="H520" i="12"/>
  <c r="I520" i="12" s="1"/>
  <c r="K520" i="12" s="1"/>
  <c r="H519" i="12"/>
  <c r="I519" i="12" s="1"/>
  <c r="K519" i="12" s="1"/>
  <c r="H518" i="12"/>
  <c r="I518" i="12" s="1"/>
  <c r="K518" i="12" s="1"/>
  <c r="H517" i="12"/>
  <c r="I517" i="12" s="1"/>
  <c r="K517" i="12" s="1"/>
  <c r="H516" i="12"/>
  <c r="I516" i="12" s="1"/>
  <c r="K516" i="12" s="1"/>
  <c r="H515" i="12"/>
  <c r="I515" i="12" s="1"/>
  <c r="K515" i="12" s="1"/>
  <c r="H514" i="12"/>
  <c r="I514" i="12" s="1"/>
  <c r="K514" i="12" s="1"/>
  <c r="H513" i="12"/>
  <c r="I513" i="12" s="1"/>
  <c r="K513" i="12" s="1"/>
  <c r="H512" i="12"/>
  <c r="I512" i="12" s="1"/>
  <c r="K512" i="12" s="1"/>
  <c r="K511" i="12"/>
  <c r="H511" i="12"/>
  <c r="I511" i="12" s="1"/>
  <c r="H510" i="12"/>
  <c r="I510" i="12" s="1"/>
  <c r="K510" i="12" s="1"/>
  <c r="H509" i="12"/>
  <c r="I509" i="12" s="1"/>
  <c r="K509" i="12" s="1"/>
  <c r="H508" i="12"/>
  <c r="I508" i="12" s="1"/>
  <c r="K508" i="12" s="1"/>
  <c r="H507" i="12"/>
  <c r="I507" i="12" s="1"/>
  <c r="K507" i="12" s="1"/>
  <c r="H506" i="12"/>
  <c r="I506" i="12" s="1"/>
  <c r="K506" i="12" s="1"/>
  <c r="H505" i="12"/>
  <c r="I505" i="12" s="1"/>
  <c r="K505" i="12" s="1"/>
  <c r="H504" i="12"/>
  <c r="I504" i="12" s="1"/>
  <c r="K504" i="12" s="1"/>
  <c r="H503" i="12"/>
  <c r="I503" i="12" s="1"/>
  <c r="K503" i="12" s="1"/>
  <c r="H502" i="12"/>
  <c r="I502" i="12" s="1"/>
  <c r="K502" i="12" s="1"/>
  <c r="H501" i="12"/>
  <c r="I501" i="12" s="1"/>
  <c r="K501" i="12" s="1"/>
  <c r="H500" i="12"/>
  <c r="I500" i="12" s="1"/>
  <c r="K500" i="12" s="1"/>
  <c r="H499" i="12"/>
  <c r="I499" i="12" s="1"/>
  <c r="K499" i="12" s="1"/>
  <c r="H498" i="12"/>
  <c r="I498" i="12" s="1"/>
  <c r="K498" i="12" s="1"/>
  <c r="H497" i="12"/>
  <c r="I497" i="12" s="1"/>
  <c r="K497" i="12" s="1"/>
  <c r="H496" i="12"/>
  <c r="I496" i="12" s="1"/>
  <c r="K496" i="12" s="1"/>
  <c r="H495" i="12"/>
  <c r="I495" i="12" s="1"/>
  <c r="K495" i="12" s="1"/>
  <c r="H494" i="12"/>
  <c r="I494" i="12" s="1"/>
  <c r="K494" i="12" s="1"/>
  <c r="H493" i="12"/>
  <c r="I493" i="12" s="1"/>
  <c r="K493" i="12" s="1"/>
  <c r="H492" i="12"/>
  <c r="I492" i="12" s="1"/>
  <c r="K492" i="12" s="1"/>
  <c r="H491" i="12"/>
  <c r="I491" i="12" s="1"/>
  <c r="K491" i="12" s="1"/>
  <c r="H490" i="12"/>
  <c r="I490" i="12" s="1"/>
  <c r="K490" i="12" s="1"/>
  <c r="H489" i="12"/>
  <c r="I489" i="12" s="1"/>
  <c r="K489" i="12" s="1"/>
  <c r="H488" i="12"/>
  <c r="I488" i="12" s="1"/>
  <c r="K488" i="12" s="1"/>
  <c r="H487" i="12"/>
  <c r="I487" i="12" s="1"/>
  <c r="K487" i="12" s="1"/>
  <c r="H486" i="12"/>
  <c r="I486" i="12" s="1"/>
  <c r="K486" i="12" s="1"/>
  <c r="H485" i="12"/>
  <c r="I485" i="12" s="1"/>
  <c r="K485" i="12" s="1"/>
  <c r="H484" i="12"/>
  <c r="I484" i="12" s="1"/>
  <c r="K484" i="12" s="1"/>
  <c r="H483" i="12"/>
  <c r="I483" i="12" s="1"/>
  <c r="K483" i="12" s="1"/>
  <c r="I482" i="12"/>
  <c r="K482" i="12" s="1"/>
  <c r="H482" i="12"/>
  <c r="H481" i="12"/>
  <c r="I481" i="12" s="1"/>
  <c r="K481" i="12" s="1"/>
  <c r="H480" i="12"/>
  <c r="I480" i="12" s="1"/>
  <c r="K480" i="12" s="1"/>
  <c r="H479" i="12"/>
  <c r="I479" i="12" s="1"/>
  <c r="K479" i="12" s="1"/>
  <c r="I478" i="12"/>
  <c r="K478" i="12" s="1"/>
  <c r="H478" i="12"/>
  <c r="H477" i="12"/>
  <c r="I477" i="12" s="1"/>
  <c r="K477" i="12" s="1"/>
  <c r="H476" i="12"/>
  <c r="I476" i="12" s="1"/>
  <c r="K476" i="12" s="1"/>
  <c r="H475" i="12"/>
  <c r="I475" i="12" s="1"/>
  <c r="K475" i="12" s="1"/>
  <c r="I474" i="12"/>
  <c r="K474" i="12" s="1"/>
  <c r="H474" i="12"/>
  <c r="H473" i="12"/>
  <c r="I473" i="12" s="1"/>
  <c r="K473" i="12" s="1"/>
  <c r="H472" i="12"/>
  <c r="I472" i="12" s="1"/>
  <c r="K472" i="12" s="1"/>
  <c r="H471" i="12"/>
  <c r="I471" i="12" s="1"/>
  <c r="K471" i="12" s="1"/>
  <c r="H470" i="12"/>
  <c r="I470" i="12" s="1"/>
  <c r="K470" i="12" s="1"/>
  <c r="H469" i="12"/>
  <c r="I469" i="12" s="1"/>
  <c r="K469" i="12" s="1"/>
  <c r="H468" i="12"/>
  <c r="I468" i="12" s="1"/>
  <c r="K468" i="12" s="1"/>
  <c r="H467" i="12"/>
  <c r="I467" i="12" s="1"/>
  <c r="K467" i="12" s="1"/>
  <c r="H466" i="12"/>
  <c r="I466" i="12" s="1"/>
  <c r="K466" i="12" s="1"/>
  <c r="H465" i="12"/>
  <c r="I465" i="12" s="1"/>
  <c r="K465" i="12" s="1"/>
  <c r="H464" i="12"/>
  <c r="I464" i="12" s="1"/>
  <c r="K464" i="12" s="1"/>
  <c r="H463" i="12"/>
  <c r="I463" i="12" s="1"/>
  <c r="K463" i="12" s="1"/>
  <c r="H462" i="12"/>
  <c r="I462" i="12" s="1"/>
  <c r="K462" i="12" s="1"/>
  <c r="H461" i="12"/>
  <c r="I461" i="12" s="1"/>
  <c r="K461" i="12" s="1"/>
  <c r="H460" i="12"/>
  <c r="I460" i="12" s="1"/>
  <c r="K460" i="12" s="1"/>
  <c r="H459" i="12"/>
  <c r="I459" i="12" s="1"/>
  <c r="K459" i="12" s="1"/>
  <c r="H458" i="12"/>
  <c r="I458" i="12" s="1"/>
  <c r="K458" i="12" s="1"/>
  <c r="H457" i="12"/>
  <c r="I457" i="12" s="1"/>
  <c r="K457" i="12" s="1"/>
  <c r="H456" i="12"/>
  <c r="I456" i="12" s="1"/>
  <c r="K456" i="12" s="1"/>
  <c r="H455" i="12"/>
  <c r="I455" i="12" s="1"/>
  <c r="K455" i="12" s="1"/>
  <c r="H454" i="12"/>
  <c r="I454" i="12" s="1"/>
  <c r="K454" i="12" s="1"/>
  <c r="H453" i="12"/>
  <c r="I453" i="12" s="1"/>
  <c r="K453" i="12" s="1"/>
  <c r="H452" i="12"/>
  <c r="I452" i="12" s="1"/>
  <c r="K452" i="12" s="1"/>
  <c r="H451" i="12"/>
  <c r="I451" i="12" s="1"/>
  <c r="K451" i="12" s="1"/>
  <c r="H450" i="12"/>
  <c r="I450" i="12" s="1"/>
  <c r="K450" i="12" s="1"/>
  <c r="H449" i="12"/>
  <c r="I449" i="12" s="1"/>
  <c r="K449" i="12" s="1"/>
  <c r="H448" i="12"/>
  <c r="I448" i="12" s="1"/>
  <c r="K448" i="12" s="1"/>
  <c r="H447" i="12"/>
  <c r="I447" i="12" s="1"/>
  <c r="K447" i="12" s="1"/>
  <c r="I446" i="12"/>
  <c r="K446" i="12" s="1"/>
  <c r="H446" i="12"/>
  <c r="H445" i="12"/>
  <c r="I445" i="12" s="1"/>
  <c r="K445" i="12" s="1"/>
  <c r="H444" i="12"/>
  <c r="I444" i="12" s="1"/>
  <c r="K444" i="12" s="1"/>
  <c r="H443" i="12"/>
  <c r="I443" i="12" s="1"/>
  <c r="K443" i="12" s="1"/>
  <c r="H442" i="12"/>
  <c r="I442" i="12" s="1"/>
  <c r="K442" i="12" s="1"/>
  <c r="H441" i="12"/>
  <c r="I441" i="12" s="1"/>
  <c r="K441" i="12" s="1"/>
  <c r="H440" i="12"/>
  <c r="I440" i="12" s="1"/>
  <c r="K440" i="12" s="1"/>
  <c r="H439" i="12"/>
  <c r="I439" i="12" s="1"/>
  <c r="K439" i="12" s="1"/>
  <c r="H438" i="12"/>
  <c r="I438" i="12" s="1"/>
  <c r="K438" i="12" s="1"/>
  <c r="H437" i="12"/>
  <c r="I437" i="12" s="1"/>
  <c r="K437" i="12" s="1"/>
  <c r="H436" i="12"/>
  <c r="I436" i="12" s="1"/>
  <c r="K436" i="12" s="1"/>
  <c r="H435" i="12"/>
  <c r="I435" i="12" s="1"/>
  <c r="K435" i="12" s="1"/>
  <c r="H434" i="12"/>
  <c r="I434" i="12" s="1"/>
  <c r="K434" i="12" s="1"/>
  <c r="H433" i="12"/>
  <c r="I433" i="12" s="1"/>
  <c r="K433" i="12" s="1"/>
  <c r="H432" i="12"/>
  <c r="I432" i="12" s="1"/>
  <c r="K432" i="12" s="1"/>
  <c r="H431" i="12"/>
  <c r="I431" i="12" s="1"/>
  <c r="K431" i="12" s="1"/>
  <c r="H430" i="12"/>
  <c r="I430" i="12" s="1"/>
  <c r="K430" i="12" s="1"/>
  <c r="H429" i="12"/>
  <c r="I429" i="12" s="1"/>
  <c r="K429" i="12" s="1"/>
  <c r="H428" i="12"/>
  <c r="I428" i="12" s="1"/>
  <c r="K428" i="12" s="1"/>
  <c r="I427" i="12"/>
  <c r="K427" i="12" s="1"/>
  <c r="H427" i="12"/>
  <c r="H426" i="12"/>
  <c r="I426" i="12" s="1"/>
  <c r="K426" i="12" s="1"/>
  <c r="H425" i="12"/>
  <c r="I425" i="12" s="1"/>
  <c r="K425" i="12" s="1"/>
  <c r="H424" i="12"/>
  <c r="I424" i="12" s="1"/>
  <c r="K424" i="12" s="1"/>
  <c r="H423" i="12"/>
  <c r="I423" i="12" s="1"/>
  <c r="K423" i="12" s="1"/>
  <c r="H422" i="12"/>
  <c r="I422" i="12" s="1"/>
  <c r="K422" i="12" s="1"/>
  <c r="H421" i="12"/>
  <c r="I421" i="12" s="1"/>
  <c r="K421" i="12" s="1"/>
  <c r="H420" i="12"/>
  <c r="I420" i="12" s="1"/>
  <c r="K420" i="12" s="1"/>
  <c r="H419" i="12"/>
  <c r="I419" i="12" s="1"/>
  <c r="K419" i="12" s="1"/>
  <c r="H418" i="12"/>
  <c r="I418" i="12" s="1"/>
  <c r="K418" i="12" s="1"/>
  <c r="H417" i="12"/>
  <c r="I417" i="12" s="1"/>
  <c r="K417" i="12" s="1"/>
  <c r="H416" i="12"/>
  <c r="I416" i="12" s="1"/>
  <c r="K416" i="12" s="1"/>
  <c r="H415" i="12"/>
  <c r="I415" i="12" s="1"/>
  <c r="K415" i="12" s="1"/>
  <c r="I414" i="12"/>
  <c r="K414" i="12" s="1"/>
  <c r="H414" i="12"/>
  <c r="H413" i="12"/>
  <c r="I413" i="12" s="1"/>
  <c r="K413" i="12" s="1"/>
  <c r="H412" i="12"/>
  <c r="I412" i="12" s="1"/>
  <c r="K412" i="12" s="1"/>
  <c r="H411" i="12"/>
  <c r="I411" i="12" s="1"/>
  <c r="K411" i="12" s="1"/>
  <c r="H410" i="12"/>
  <c r="I410" i="12" s="1"/>
  <c r="K410" i="12" s="1"/>
  <c r="H409" i="12"/>
  <c r="I409" i="12" s="1"/>
  <c r="K409" i="12" s="1"/>
  <c r="H408" i="12"/>
  <c r="I408" i="12" s="1"/>
  <c r="K408" i="12" s="1"/>
  <c r="H407" i="12"/>
  <c r="I407" i="12" s="1"/>
  <c r="K407" i="12" s="1"/>
  <c r="H406" i="12"/>
  <c r="I406" i="12" s="1"/>
  <c r="K406" i="12" s="1"/>
  <c r="H405" i="12"/>
  <c r="I405" i="12" s="1"/>
  <c r="K405" i="12" s="1"/>
  <c r="H404" i="12"/>
  <c r="I404" i="12" s="1"/>
  <c r="K404" i="12" s="1"/>
  <c r="I403" i="12"/>
  <c r="K403" i="12" s="1"/>
  <c r="H403" i="12"/>
  <c r="H402" i="12"/>
  <c r="I402" i="12" s="1"/>
  <c r="K402" i="12" s="1"/>
  <c r="H401" i="12"/>
  <c r="I401" i="12" s="1"/>
  <c r="K401" i="12" s="1"/>
  <c r="H400" i="12"/>
  <c r="I400" i="12" s="1"/>
  <c r="K400" i="12" s="1"/>
  <c r="H399" i="12"/>
  <c r="I399" i="12" s="1"/>
  <c r="K399" i="12" s="1"/>
  <c r="H398" i="12"/>
  <c r="I398" i="12" s="1"/>
  <c r="K398" i="12" s="1"/>
  <c r="H397" i="12"/>
  <c r="I397" i="12" s="1"/>
  <c r="K397" i="12" s="1"/>
  <c r="H396" i="12"/>
  <c r="I396" i="12" s="1"/>
  <c r="K396" i="12" s="1"/>
  <c r="H395" i="12"/>
  <c r="I395" i="12" s="1"/>
  <c r="K395" i="12" s="1"/>
  <c r="I394" i="12"/>
  <c r="K394" i="12" s="1"/>
  <c r="H394" i="12"/>
  <c r="H393" i="12"/>
  <c r="I393" i="12" s="1"/>
  <c r="K393" i="12" s="1"/>
  <c r="H392" i="12"/>
  <c r="I392" i="12" s="1"/>
  <c r="K392" i="12" s="1"/>
  <c r="H391" i="12"/>
  <c r="I391" i="12" s="1"/>
  <c r="K391" i="12" s="1"/>
  <c r="H390" i="12"/>
  <c r="I390" i="12" s="1"/>
  <c r="K390" i="12" s="1"/>
  <c r="H389" i="12"/>
  <c r="I389" i="12" s="1"/>
  <c r="K389" i="12" s="1"/>
  <c r="H388" i="12"/>
  <c r="I388" i="12" s="1"/>
  <c r="K388" i="12" s="1"/>
  <c r="H387" i="12"/>
  <c r="I387" i="12" s="1"/>
  <c r="K387" i="12" s="1"/>
  <c r="H386" i="12"/>
  <c r="I386" i="12" s="1"/>
  <c r="K386" i="12" s="1"/>
  <c r="H385" i="12"/>
  <c r="I385" i="12" s="1"/>
  <c r="K385" i="12" s="1"/>
  <c r="H384" i="12"/>
  <c r="I384" i="12" s="1"/>
  <c r="K384" i="12" s="1"/>
  <c r="H383" i="12"/>
  <c r="I383" i="12" s="1"/>
  <c r="K383" i="12" s="1"/>
  <c r="H382" i="12"/>
  <c r="I382" i="12" s="1"/>
  <c r="K382" i="12" s="1"/>
  <c r="H381" i="12"/>
  <c r="I381" i="12" s="1"/>
  <c r="K381" i="12" s="1"/>
  <c r="H380" i="12"/>
  <c r="I380" i="12" s="1"/>
  <c r="K380" i="12" s="1"/>
  <c r="H379" i="12"/>
  <c r="I379" i="12" s="1"/>
  <c r="K379" i="12" s="1"/>
  <c r="I378" i="12"/>
  <c r="K378" i="12" s="1"/>
  <c r="H378" i="12"/>
  <c r="H377" i="12"/>
  <c r="I377" i="12" s="1"/>
  <c r="K377" i="12" s="1"/>
  <c r="H376" i="12"/>
  <c r="I376" i="12" s="1"/>
  <c r="K376" i="12" s="1"/>
  <c r="H375" i="12"/>
  <c r="I375" i="12" s="1"/>
  <c r="K375" i="12" s="1"/>
  <c r="H374" i="12"/>
  <c r="I374" i="12" s="1"/>
  <c r="K374" i="12" s="1"/>
  <c r="H373" i="12"/>
  <c r="I373" i="12" s="1"/>
  <c r="K373" i="12" s="1"/>
  <c r="H372" i="12"/>
  <c r="I372" i="12" s="1"/>
  <c r="K372" i="12" s="1"/>
  <c r="H371" i="12"/>
  <c r="I371" i="12" s="1"/>
  <c r="K371" i="12" s="1"/>
  <c r="H370" i="12"/>
  <c r="I370" i="12" s="1"/>
  <c r="K370" i="12" s="1"/>
  <c r="H369" i="12"/>
  <c r="I369" i="12" s="1"/>
  <c r="K369" i="12" s="1"/>
  <c r="H368" i="12"/>
  <c r="I368" i="12" s="1"/>
  <c r="K368" i="12" s="1"/>
  <c r="H367" i="12"/>
  <c r="I367" i="12" s="1"/>
  <c r="K367" i="12" s="1"/>
  <c r="H366" i="12"/>
  <c r="I366" i="12" s="1"/>
  <c r="K366" i="12" s="1"/>
  <c r="H365" i="12"/>
  <c r="I365" i="12" s="1"/>
  <c r="K365" i="12" s="1"/>
  <c r="H364" i="12"/>
  <c r="I364" i="12" s="1"/>
  <c r="K364" i="12" s="1"/>
  <c r="H363" i="12"/>
  <c r="I363" i="12" s="1"/>
  <c r="K363" i="12" s="1"/>
  <c r="H362" i="12"/>
  <c r="I362" i="12" s="1"/>
  <c r="K362" i="12" s="1"/>
  <c r="H361" i="12"/>
  <c r="I361" i="12" s="1"/>
  <c r="K361" i="12" s="1"/>
  <c r="H360" i="12"/>
  <c r="I360" i="12" s="1"/>
  <c r="K360" i="12" s="1"/>
  <c r="H359" i="12"/>
  <c r="I359" i="12" s="1"/>
  <c r="K359" i="12" s="1"/>
  <c r="H358" i="12"/>
  <c r="I358" i="12" s="1"/>
  <c r="K358" i="12" s="1"/>
  <c r="H357" i="12"/>
  <c r="I357" i="12" s="1"/>
  <c r="K357" i="12" s="1"/>
  <c r="H356" i="12"/>
  <c r="I356" i="12" s="1"/>
  <c r="K356" i="12" s="1"/>
  <c r="H355" i="12"/>
  <c r="I355" i="12" s="1"/>
  <c r="K355" i="12" s="1"/>
  <c r="H354" i="12"/>
  <c r="I354" i="12" s="1"/>
  <c r="K354" i="12" s="1"/>
  <c r="H353" i="12"/>
  <c r="I353" i="12" s="1"/>
  <c r="K353" i="12" s="1"/>
  <c r="H352" i="12"/>
  <c r="I352" i="12" s="1"/>
  <c r="K352" i="12" s="1"/>
  <c r="H351" i="12"/>
  <c r="I351" i="12" s="1"/>
  <c r="K351" i="12" s="1"/>
  <c r="H350" i="12"/>
  <c r="I350" i="12" s="1"/>
  <c r="K350" i="12" s="1"/>
  <c r="H349" i="12"/>
  <c r="I349" i="12" s="1"/>
  <c r="K349" i="12" s="1"/>
  <c r="H348" i="12"/>
  <c r="I348" i="12" s="1"/>
  <c r="K348" i="12" s="1"/>
  <c r="H347" i="12"/>
  <c r="I347" i="12" s="1"/>
  <c r="K347" i="12" s="1"/>
  <c r="H346" i="12"/>
  <c r="I346" i="12" s="1"/>
  <c r="K346" i="12" s="1"/>
  <c r="I345" i="12"/>
  <c r="K345" i="12" s="1"/>
  <c r="H345" i="12"/>
  <c r="H344" i="12"/>
  <c r="I344" i="12" s="1"/>
  <c r="K344" i="12" s="1"/>
  <c r="H343" i="12"/>
  <c r="I343" i="12" s="1"/>
  <c r="K343" i="12" s="1"/>
  <c r="H342" i="12"/>
  <c r="I342" i="12" s="1"/>
  <c r="K342" i="12" s="1"/>
  <c r="H341" i="12"/>
  <c r="I341" i="12" s="1"/>
  <c r="K341" i="12" s="1"/>
  <c r="H340" i="12"/>
  <c r="I340" i="12" s="1"/>
  <c r="K340" i="12" s="1"/>
  <c r="H339" i="12"/>
  <c r="I339" i="12" s="1"/>
  <c r="K339" i="12" s="1"/>
  <c r="H338" i="12"/>
  <c r="I338" i="12" s="1"/>
  <c r="K338" i="12" s="1"/>
  <c r="H337" i="12"/>
  <c r="I337" i="12" s="1"/>
  <c r="K337" i="12" s="1"/>
  <c r="H336" i="12"/>
  <c r="I336" i="12" s="1"/>
  <c r="K336" i="12" s="1"/>
  <c r="H335" i="12"/>
  <c r="I335" i="12" s="1"/>
  <c r="K335" i="12" s="1"/>
  <c r="H334" i="12"/>
  <c r="I334" i="12" s="1"/>
  <c r="K334" i="12" s="1"/>
  <c r="H333" i="12"/>
  <c r="I333" i="12" s="1"/>
  <c r="K333" i="12" s="1"/>
  <c r="H332" i="12"/>
  <c r="I332" i="12" s="1"/>
  <c r="K332" i="12" s="1"/>
  <c r="H331" i="12"/>
  <c r="I331" i="12" s="1"/>
  <c r="K331" i="12" s="1"/>
  <c r="H330" i="12"/>
  <c r="I330" i="12" s="1"/>
  <c r="K330" i="12" s="1"/>
  <c r="H329" i="12"/>
  <c r="I329" i="12" s="1"/>
  <c r="K329" i="12" s="1"/>
  <c r="H328" i="12"/>
  <c r="I328" i="12" s="1"/>
  <c r="K328" i="12" s="1"/>
  <c r="H327" i="12"/>
  <c r="I327" i="12" s="1"/>
  <c r="K327" i="12" s="1"/>
  <c r="H326" i="12"/>
  <c r="I326" i="12" s="1"/>
  <c r="K326" i="12" s="1"/>
  <c r="H325" i="12"/>
  <c r="I325" i="12" s="1"/>
  <c r="K325" i="12" s="1"/>
  <c r="H324" i="12"/>
  <c r="I324" i="12" s="1"/>
  <c r="K324" i="12" s="1"/>
  <c r="H323" i="12"/>
  <c r="I323" i="12" s="1"/>
  <c r="K323" i="12" s="1"/>
  <c r="H322" i="12"/>
  <c r="I322" i="12" s="1"/>
  <c r="K322" i="12" s="1"/>
  <c r="H321" i="12"/>
  <c r="I321" i="12" s="1"/>
  <c r="K321" i="12" s="1"/>
  <c r="H320" i="12"/>
  <c r="I320" i="12" s="1"/>
  <c r="K320" i="12" s="1"/>
  <c r="H319" i="12"/>
  <c r="I319" i="12" s="1"/>
  <c r="K319" i="12" s="1"/>
  <c r="H318" i="12"/>
  <c r="I318" i="12" s="1"/>
  <c r="K318" i="12" s="1"/>
  <c r="H317" i="12"/>
  <c r="I317" i="12" s="1"/>
  <c r="K317" i="12" s="1"/>
  <c r="H316" i="12"/>
  <c r="I316" i="12" s="1"/>
  <c r="K316" i="12" s="1"/>
  <c r="H315" i="12"/>
  <c r="I315" i="12" s="1"/>
  <c r="K315" i="12" s="1"/>
  <c r="H314" i="12"/>
  <c r="I314" i="12" s="1"/>
  <c r="K314" i="12" s="1"/>
  <c r="H313" i="12"/>
  <c r="I313" i="12" s="1"/>
  <c r="K313" i="12" s="1"/>
  <c r="H312" i="12"/>
  <c r="I312" i="12" s="1"/>
  <c r="K312" i="12" s="1"/>
  <c r="H311" i="12"/>
  <c r="I311" i="12" s="1"/>
  <c r="K311" i="12" s="1"/>
  <c r="H310" i="12"/>
  <c r="I310" i="12" s="1"/>
  <c r="K310" i="12" s="1"/>
  <c r="H309" i="12"/>
  <c r="I309" i="12" s="1"/>
  <c r="K309" i="12" s="1"/>
  <c r="H308" i="12"/>
  <c r="I308" i="12" s="1"/>
  <c r="K308" i="12" s="1"/>
  <c r="I307" i="12"/>
  <c r="K307" i="12" s="1"/>
  <c r="H307" i="12"/>
  <c r="H306" i="12"/>
  <c r="I306" i="12" s="1"/>
  <c r="K306" i="12" s="1"/>
  <c r="H305" i="12"/>
  <c r="I305" i="12" s="1"/>
  <c r="K305" i="12" s="1"/>
  <c r="H304" i="12"/>
  <c r="I304" i="12" s="1"/>
  <c r="K304" i="12" s="1"/>
  <c r="H303" i="12"/>
  <c r="I303" i="12" s="1"/>
  <c r="K303" i="12" s="1"/>
  <c r="H302" i="12"/>
  <c r="I302" i="12" s="1"/>
  <c r="K302" i="12" s="1"/>
  <c r="H301" i="12"/>
  <c r="I301" i="12" s="1"/>
  <c r="K301" i="12" s="1"/>
  <c r="H300" i="12"/>
  <c r="I300" i="12" s="1"/>
  <c r="K300" i="12" s="1"/>
  <c r="H299" i="12"/>
  <c r="I299" i="12" s="1"/>
  <c r="K299" i="12" s="1"/>
  <c r="H298" i="12"/>
  <c r="I298" i="12" s="1"/>
  <c r="K298" i="12" s="1"/>
  <c r="H297" i="12"/>
  <c r="I297" i="12" s="1"/>
  <c r="K297" i="12" s="1"/>
  <c r="H296" i="12"/>
  <c r="I296" i="12" s="1"/>
  <c r="K296" i="12" s="1"/>
  <c r="H295" i="12"/>
  <c r="I295" i="12" s="1"/>
  <c r="K295" i="12" s="1"/>
  <c r="H294" i="12"/>
  <c r="I294" i="12" s="1"/>
  <c r="K294" i="12" s="1"/>
  <c r="H293" i="12"/>
  <c r="I293" i="12" s="1"/>
  <c r="K293" i="12" s="1"/>
  <c r="H292" i="12"/>
  <c r="I292" i="12" s="1"/>
  <c r="K292" i="12" s="1"/>
  <c r="H291" i="12"/>
  <c r="I291" i="12" s="1"/>
  <c r="K291" i="12" s="1"/>
  <c r="H290" i="12"/>
  <c r="I290" i="12" s="1"/>
  <c r="K290" i="12" s="1"/>
  <c r="H289" i="12"/>
  <c r="I289" i="12" s="1"/>
  <c r="K289" i="12" s="1"/>
  <c r="H288" i="12"/>
  <c r="I288" i="12" s="1"/>
  <c r="K288" i="12" s="1"/>
  <c r="H287" i="12"/>
  <c r="I287" i="12" s="1"/>
  <c r="K287" i="12" s="1"/>
  <c r="H286" i="12"/>
  <c r="I286" i="12" s="1"/>
  <c r="K286" i="12" s="1"/>
  <c r="H285" i="12"/>
  <c r="I285" i="12" s="1"/>
  <c r="K285" i="12" s="1"/>
  <c r="H284" i="12"/>
  <c r="I284" i="12" s="1"/>
  <c r="K284" i="12" s="1"/>
  <c r="H283" i="12"/>
  <c r="I283" i="12" s="1"/>
  <c r="K283" i="12" s="1"/>
  <c r="H282" i="12"/>
  <c r="I282" i="12" s="1"/>
  <c r="K282" i="12" s="1"/>
  <c r="H281" i="12"/>
  <c r="I281" i="12" s="1"/>
  <c r="K281" i="12" s="1"/>
  <c r="K280" i="12"/>
  <c r="H280" i="12"/>
  <c r="I280" i="12" s="1"/>
  <c r="H279" i="12"/>
  <c r="I279" i="12" s="1"/>
  <c r="K279" i="12" s="1"/>
  <c r="H278" i="12"/>
  <c r="I278" i="12" s="1"/>
  <c r="K278" i="12" s="1"/>
  <c r="H277" i="12"/>
  <c r="I277" i="12" s="1"/>
  <c r="K277" i="12" s="1"/>
  <c r="H276" i="12"/>
  <c r="I276" i="12" s="1"/>
  <c r="K276" i="12" s="1"/>
  <c r="H275" i="12"/>
  <c r="I275" i="12" s="1"/>
  <c r="K275" i="12" s="1"/>
  <c r="H274" i="12"/>
  <c r="I274" i="12" s="1"/>
  <c r="K274" i="12" s="1"/>
  <c r="H273" i="12"/>
  <c r="I273" i="12" s="1"/>
  <c r="K273" i="12" s="1"/>
  <c r="H272" i="12"/>
  <c r="I272" i="12" s="1"/>
  <c r="K272" i="12" s="1"/>
  <c r="H271" i="12"/>
  <c r="I271" i="12" s="1"/>
  <c r="K271" i="12" s="1"/>
  <c r="H270" i="12"/>
  <c r="I270" i="12" s="1"/>
  <c r="K270" i="12" s="1"/>
  <c r="H269" i="12"/>
  <c r="I269" i="12" s="1"/>
  <c r="K269" i="12" s="1"/>
  <c r="H268" i="12"/>
  <c r="I268" i="12" s="1"/>
  <c r="K268" i="12" s="1"/>
  <c r="H267" i="12"/>
  <c r="I267" i="12" s="1"/>
  <c r="K267" i="12" s="1"/>
  <c r="H266" i="12"/>
  <c r="I266" i="12" s="1"/>
  <c r="K266" i="12" s="1"/>
  <c r="H265" i="12"/>
  <c r="I265" i="12" s="1"/>
  <c r="K265" i="12" s="1"/>
  <c r="H264" i="12"/>
  <c r="I264" i="12" s="1"/>
  <c r="K264" i="12" s="1"/>
  <c r="H263" i="12"/>
  <c r="I263" i="12" s="1"/>
  <c r="K263" i="12" s="1"/>
  <c r="H262" i="12"/>
  <c r="I262" i="12" s="1"/>
  <c r="K262" i="12" s="1"/>
  <c r="H261" i="12"/>
  <c r="I261" i="12" s="1"/>
  <c r="K261" i="12" s="1"/>
  <c r="H260" i="12"/>
  <c r="I260" i="12" s="1"/>
  <c r="K260" i="12" s="1"/>
  <c r="H259" i="12"/>
  <c r="I259" i="12" s="1"/>
  <c r="K259" i="12" s="1"/>
  <c r="H258" i="12"/>
  <c r="I258" i="12" s="1"/>
  <c r="K258" i="12" s="1"/>
  <c r="H257" i="12"/>
  <c r="I257" i="12" s="1"/>
  <c r="K257" i="12" s="1"/>
  <c r="H256" i="12"/>
  <c r="I256" i="12" s="1"/>
  <c r="K256" i="12" s="1"/>
  <c r="H255" i="12"/>
  <c r="I255" i="12" s="1"/>
  <c r="K255" i="12" s="1"/>
  <c r="H254" i="12"/>
  <c r="I254" i="12" s="1"/>
  <c r="K254" i="12" s="1"/>
  <c r="H253" i="12"/>
  <c r="I253" i="12" s="1"/>
  <c r="K253" i="12" s="1"/>
  <c r="H252" i="12"/>
  <c r="I252" i="12" s="1"/>
  <c r="K252" i="12" s="1"/>
  <c r="I251" i="12"/>
  <c r="K251" i="12" s="1"/>
  <c r="H251" i="12"/>
  <c r="H250" i="12"/>
  <c r="I250" i="12" s="1"/>
  <c r="K250" i="12" s="1"/>
  <c r="H249" i="12"/>
  <c r="I249" i="12" s="1"/>
  <c r="K249" i="12" s="1"/>
  <c r="H248" i="12"/>
  <c r="I248" i="12" s="1"/>
  <c r="K248" i="12" s="1"/>
  <c r="H247" i="12"/>
  <c r="I247" i="12" s="1"/>
  <c r="K247" i="12" s="1"/>
  <c r="H246" i="12"/>
  <c r="I246" i="12" s="1"/>
  <c r="K246" i="12" s="1"/>
  <c r="H245" i="12"/>
  <c r="I245" i="12" s="1"/>
  <c r="K245" i="12" s="1"/>
  <c r="H244" i="12"/>
  <c r="I244" i="12" s="1"/>
  <c r="K244" i="12" s="1"/>
  <c r="H243" i="12"/>
  <c r="I243" i="12" s="1"/>
  <c r="K243" i="12" s="1"/>
  <c r="H242" i="12"/>
  <c r="I242" i="12" s="1"/>
  <c r="K242" i="12" s="1"/>
  <c r="H241" i="12"/>
  <c r="I241" i="12" s="1"/>
  <c r="K241" i="12" s="1"/>
  <c r="H240" i="12"/>
  <c r="I240" i="12" s="1"/>
  <c r="K240" i="12" s="1"/>
  <c r="H239" i="12"/>
  <c r="I239" i="12" s="1"/>
  <c r="K239" i="12" s="1"/>
  <c r="I238" i="12"/>
  <c r="K238" i="12" s="1"/>
  <c r="H238" i="12"/>
  <c r="H237" i="12"/>
  <c r="I237" i="12" s="1"/>
  <c r="K237" i="12" s="1"/>
  <c r="H236" i="12"/>
  <c r="I236" i="12" s="1"/>
  <c r="K236" i="12" s="1"/>
  <c r="H235" i="12"/>
  <c r="I235" i="12" s="1"/>
  <c r="K235" i="12" s="1"/>
  <c r="H234" i="12"/>
  <c r="I234" i="12" s="1"/>
  <c r="K234" i="12" s="1"/>
  <c r="H233" i="12"/>
  <c r="I233" i="12" s="1"/>
  <c r="K233" i="12" s="1"/>
  <c r="H232" i="12"/>
  <c r="I232" i="12" s="1"/>
  <c r="K232" i="12" s="1"/>
  <c r="H231" i="12"/>
  <c r="I231" i="12" s="1"/>
  <c r="K231" i="12" s="1"/>
  <c r="H230" i="12"/>
  <c r="I230" i="12" s="1"/>
  <c r="K230" i="12" s="1"/>
  <c r="H229" i="12"/>
  <c r="I229" i="12" s="1"/>
  <c r="K229" i="12" s="1"/>
  <c r="H228" i="12"/>
  <c r="I228" i="12" s="1"/>
  <c r="K228" i="12" s="1"/>
  <c r="H227" i="12"/>
  <c r="I227" i="12" s="1"/>
  <c r="K227" i="12" s="1"/>
  <c r="H226" i="12"/>
  <c r="I226" i="12" s="1"/>
  <c r="K226" i="12" s="1"/>
  <c r="H225" i="12"/>
  <c r="I225" i="12" s="1"/>
  <c r="K225" i="12" s="1"/>
  <c r="H224" i="12"/>
  <c r="I224" i="12" s="1"/>
  <c r="K224" i="12" s="1"/>
  <c r="H223" i="12"/>
  <c r="I223" i="12" s="1"/>
  <c r="K223" i="12" s="1"/>
  <c r="I222" i="12"/>
  <c r="K222" i="12" s="1"/>
  <c r="H222" i="12"/>
  <c r="H221" i="12"/>
  <c r="I221" i="12" s="1"/>
  <c r="K221" i="12" s="1"/>
  <c r="I220" i="12"/>
  <c r="K220" i="12" s="1"/>
  <c r="H220" i="12"/>
  <c r="H219" i="12"/>
  <c r="I219" i="12" s="1"/>
  <c r="K219" i="12" s="1"/>
  <c r="H218" i="12"/>
  <c r="I218" i="12" s="1"/>
  <c r="K218" i="12" s="1"/>
  <c r="H217" i="12"/>
  <c r="I217" i="12" s="1"/>
  <c r="K217" i="12" s="1"/>
  <c r="H216" i="12"/>
  <c r="I216" i="12" s="1"/>
  <c r="K216" i="12" s="1"/>
  <c r="H215" i="12"/>
  <c r="I215" i="12" s="1"/>
  <c r="K215" i="12" s="1"/>
  <c r="H214" i="12"/>
  <c r="I214" i="12" s="1"/>
  <c r="K214" i="12" s="1"/>
  <c r="H213" i="12"/>
  <c r="I213" i="12" s="1"/>
  <c r="K213" i="12" s="1"/>
  <c r="H212" i="12"/>
  <c r="I212" i="12" s="1"/>
  <c r="K212" i="12" s="1"/>
  <c r="I211" i="12"/>
  <c r="K211" i="12" s="1"/>
  <c r="H211" i="12"/>
  <c r="H210" i="12"/>
  <c r="I210" i="12" s="1"/>
  <c r="K210" i="12" s="1"/>
  <c r="H209" i="12"/>
  <c r="I209" i="12" s="1"/>
  <c r="K209" i="12" s="1"/>
  <c r="H208" i="12"/>
  <c r="I208" i="12" s="1"/>
  <c r="K208" i="12" s="1"/>
  <c r="H207" i="12"/>
  <c r="I207" i="12" s="1"/>
  <c r="K207" i="12" s="1"/>
  <c r="H206" i="12"/>
  <c r="I206" i="12" s="1"/>
  <c r="K206" i="12" s="1"/>
  <c r="H205" i="12"/>
  <c r="I205" i="12" s="1"/>
  <c r="K205" i="12" s="1"/>
  <c r="H204" i="12"/>
  <c r="I204" i="12" s="1"/>
  <c r="K204" i="12" s="1"/>
  <c r="H203" i="12"/>
  <c r="I203" i="12" s="1"/>
  <c r="K203" i="12" s="1"/>
  <c r="H202" i="12"/>
  <c r="I202" i="12" s="1"/>
  <c r="K202" i="12" s="1"/>
  <c r="I201" i="12"/>
  <c r="K201" i="12" s="1"/>
  <c r="H201" i="12"/>
  <c r="H200" i="12"/>
  <c r="I200" i="12" s="1"/>
  <c r="K200" i="12" s="1"/>
  <c r="H199" i="12"/>
  <c r="I199" i="12" s="1"/>
  <c r="K199" i="12" s="1"/>
  <c r="H198" i="12"/>
  <c r="I198" i="12" s="1"/>
  <c r="K198" i="12" s="1"/>
  <c r="H197" i="12"/>
  <c r="I197" i="12" s="1"/>
  <c r="K197" i="12" s="1"/>
  <c r="H196" i="12"/>
  <c r="I196" i="12" s="1"/>
  <c r="K196" i="12" s="1"/>
  <c r="H195" i="12"/>
  <c r="I195" i="12" s="1"/>
  <c r="K195" i="12" s="1"/>
  <c r="H194" i="12"/>
  <c r="I194" i="12" s="1"/>
  <c r="K194" i="12" s="1"/>
  <c r="H193" i="12"/>
  <c r="I193" i="12" s="1"/>
  <c r="K193" i="12" s="1"/>
  <c r="H192" i="12"/>
  <c r="I192" i="12" s="1"/>
  <c r="K192" i="12" s="1"/>
  <c r="H191" i="12"/>
  <c r="I191" i="12" s="1"/>
  <c r="K191" i="12" s="1"/>
  <c r="I190" i="12"/>
  <c r="K190" i="12" s="1"/>
  <c r="H190" i="12"/>
  <c r="H189" i="12"/>
  <c r="I189" i="12" s="1"/>
  <c r="K189" i="12" s="1"/>
  <c r="H188" i="12"/>
  <c r="I188" i="12" s="1"/>
  <c r="K188" i="12" s="1"/>
  <c r="H187" i="12"/>
  <c r="I187" i="12" s="1"/>
  <c r="K187" i="12" s="1"/>
  <c r="I186" i="12"/>
  <c r="K186" i="12" s="1"/>
  <c r="H186" i="12"/>
  <c r="H185" i="12"/>
  <c r="I185" i="12" s="1"/>
  <c r="K185" i="12" s="1"/>
  <c r="H184" i="12"/>
  <c r="I184" i="12" s="1"/>
  <c r="K184" i="12" s="1"/>
  <c r="H183" i="12"/>
  <c r="I183" i="12" s="1"/>
  <c r="K183" i="12" s="1"/>
  <c r="H182" i="12"/>
  <c r="I182" i="12" s="1"/>
  <c r="K182" i="12" s="1"/>
  <c r="I181" i="12"/>
  <c r="K181" i="12" s="1"/>
  <c r="H181" i="12"/>
  <c r="H180" i="12"/>
  <c r="I180" i="12" s="1"/>
  <c r="K180" i="12" s="1"/>
  <c r="H179" i="12"/>
  <c r="I179" i="12" s="1"/>
  <c r="K179" i="12" s="1"/>
  <c r="H178" i="12"/>
  <c r="I178" i="12" s="1"/>
  <c r="K178" i="12" s="1"/>
  <c r="H177" i="12"/>
  <c r="I177" i="12" s="1"/>
  <c r="K177" i="12" s="1"/>
  <c r="H176" i="12"/>
  <c r="I176" i="12" s="1"/>
  <c r="K176" i="12" s="1"/>
  <c r="H175" i="12"/>
  <c r="I175" i="12" s="1"/>
  <c r="K175" i="12" s="1"/>
  <c r="H174" i="12"/>
  <c r="I174" i="12" s="1"/>
  <c r="K174" i="12" s="1"/>
  <c r="H173" i="12"/>
  <c r="I173" i="12" s="1"/>
  <c r="K173" i="12" s="1"/>
  <c r="H172" i="12"/>
  <c r="I172" i="12" s="1"/>
  <c r="K172" i="12" s="1"/>
  <c r="H171" i="12"/>
  <c r="I171" i="12" s="1"/>
  <c r="K171" i="12" s="1"/>
  <c r="H170" i="12"/>
  <c r="I170" i="12" s="1"/>
  <c r="K170" i="12" s="1"/>
  <c r="H169" i="12"/>
  <c r="I169" i="12" s="1"/>
  <c r="K169" i="12" s="1"/>
  <c r="H168" i="12"/>
  <c r="I168" i="12" s="1"/>
  <c r="K168" i="12" s="1"/>
  <c r="H167" i="12"/>
  <c r="I167" i="12" s="1"/>
  <c r="K167" i="12" s="1"/>
  <c r="I166" i="12"/>
  <c r="K166" i="12" s="1"/>
  <c r="H166" i="12"/>
  <c r="H165" i="12"/>
  <c r="I165" i="12" s="1"/>
  <c r="K165" i="12" s="1"/>
  <c r="H164" i="12"/>
  <c r="I164" i="12" s="1"/>
  <c r="K164" i="12" s="1"/>
  <c r="H163" i="12"/>
  <c r="I163" i="12" s="1"/>
  <c r="K163" i="12" s="1"/>
  <c r="H162" i="12"/>
  <c r="I162" i="12" s="1"/>
  <c r="K162" i="12" s="1"/>
  <c r="H161" i="12"/>
  <c r="I161" i="12" s="1"/>
  <c r="K161" i="12" s="1"/>
  <c r="H160" i="12"/>
  <c r="I160" i="12" s="1"/>
  <c r="K160" i="12" s="1"/>
  <c r="H159" i="12"/>
  <c r="I159" i="12" s="1"/>
  <c r="K159" i="12" s="1"/>
  <c r="H158" i="12"/>
  <c r="I158" i="12" s="1"/>
  <c r="K158" i="12" s="1"/>
  <c r="H157" i="12"/>
  <c r="I157" i="12" s="1"/>
  <c r="K157" i="12" s="1"/>
  <c r="H156" i="12"/>
  <c r="I156" i="12" s="1"/>
  <c r="K156" i="12" s="1"/>
  <c r="H155" i="12"/>
  <c r="I155" i="12" s="1"/>
  <c r="K155" i="12" s="1"/>
  <c r="H154" i="12"/>
  <c r="I154" i="12" s="1"/>
  <c r="K154" i="12" s="1"/>
  <c r="H153" i="12"/>
  <c r="I153" i="12" s="1"/>
  <c r="K153" i="12" s="1"/>
  <c r="H152" i="12"/>
  <c r="I152" i="12" s="1"/>
  <c r="K152" i="12" s="1"/>
  <c r="K151" i="12"/>
  <c r="H151" i="12"/>
  <c r="I151" i="12" s="1"/>
  <c r="H150" i="12"/>
  <c r="I150" i="12" s="1"/>
  <c r="K150" i="12" s="1"/>
  <c r="H149" i="12"/>
  <c r="I149" i="12" s="1"/>
  <c r="K149" i="12" s="1"/>
  <c r="H148" i="12"/>
  <c r="I148" i="12" s="1"/>
  <c r="K148" i="12" s="1"/>
  <c r="H147" i="12"/>
  <c r="I147" i="12" s="1"/>
  <c r="K147" i="12" s="1"/>
  <c r="H146" i="12"/>
  <c r="I146" i="12" s="1"/>
  <c r="K146" i="12" s="1"/>
  <c r="H145" i="12"/>
  <c r="I145" i="12" s="1"/>
  <c r="K145" i="12" s="1"/>
  <c r="H144" i="12"/>
  <c r="I144" i="12" s="1"/>
  <c r="K144" i="12" s="1"/>
  <c r="H143" i="12"/>
  <c r="I143" i="12" s="1"/>
  <c r="K143" i="12" s="1"/>
  <c r="H142" i="12"/>
  <c r="I142" i="12" s="1"/>
  <c r="K142" i="12" s="1"/>
  <c r="H141" i="12"/>
  <c r="I141" i="12" s="1"/>
  <c r="K141" i="12" s="1"/>
  <c r="H140" i="12"/>
  <c r="I140" i="12" s="1"/>
  <c r="K140" i="12" s="1"/>
  <c r="H139" i="12"/>
  <c r="I139" i="12" s="1"/>
  <c r="K139" i="12" s="1"/>
  <c r="H138" i="12"/>
  <c r="I138" i="12" s="1"/>
  <c r="K138" i="12" s="1"/>
  <c r="H137" i="12"/>
  <c r="I137" i="12" s="1"/>
  <c r="K137" i="12" s="1"/>
  <c r="H136" i="12"/>
  <c r="I136" i="12" s="1"/>
  <c r="K136" i="12" s="1"/>
  <c r="H135" i="12"/>
  <c r="I135" i="12" s="1"/>
  <c r="K135" i="12" s="1"/>
  <c r="H134" i="12"/>
  <c r="I134" i="12" s="1"/>
  <c r="K134" i="12" s="1"/>
  <c r="H133" i="12"/>
  <c r="I133" i="12" s="1"/>
  <c r="K133" i="12" s="1"/>
  <c r="H132" i="12"/>
  <c r="I132" i="12" s="1"/>
  <c r="K132" i="12" s="1"/>
  <c r="H131" i="12"/>
  <c r="I131" i="12" s="1"/>
  <c r="K131" i="12" s="1"/>
  <c r="I130" i="12"/>
  <c r="K130" i="12" s="1"/>
  <c r="H130" i="12"/>
  <c r="H129" i="12"/>
  <c r="I129" i="12" s="1"/>
  <c r="K129" i="12" s="1"/>
  <c r="H128" i="12"/>
  <c r="I128" i="12" s="1"/>
  <c r="K128" i="12" s="1"/>
  <c r="H127" i="12"/>
  <c r="I127" i="12" s="1"/>
  <c r="K127" i="12" s="1"/>
  <c r="H126" i="12"/>
  <c r="I126" i="12" s="1"/>
  <c r="K126" i="12" s="1"/>
  <c r="H125" i="12"/>
  <c r="I125" i="12" s="1"/>
  <c r="K125" i="12" s="1"/>
  <c r="H124" i="12"/>
  <c r="I124" i="12" s="1"/>
  <c r="K124" i="12" s="1"/>
  <c r="H123" i="12"/>
  <c r="I123" i="12" s="1"/>
  <c r="K123" i="12" s="1"/>
  <c r="H122" i="12"/>
  <c r="I122" i="12" s="1"/>
  <c r="K122" i="12" s="1"/>
  <c r="H121" i="12"/>
  <c r="I121" i="12" s="1"/>
  <c r="K121" i="12" s="1"/>
  <c r="H120" i="12"/>
  <c r="I120" i="12" s="1"/>
  <c r="K120" i="12" s="1"/>
  <c r="H119" i="12"/>
  <c r="I119" i="12" s="1"/>
  <c r="K119" i="12" s="1"/>
  <c r="H118" i="12"/>
  <c r="I118" i="12" s="1"/>
  <c r="K118" i="12" s="1"/>
  <c r="H117" i="12"/>
  <c r="I117" i="12" s="1"/>
  <c r="K117" i="12" s="1"/>
  <c r="H116" i="12"/>
  <c r="I116" i="12" s="1"/>
  <c r="K116" i="12" s="1"/>
  <c r="H115" i="12"/>
  <c r="I115" i="12" s="1"/>
  <c r="K115" i="12" s="1"/>
  <c r="H114" i="12"/>
  <c r="I114" i="12" s="1"/>
  <c r="K114" i="12" s="1"/>
  <c r="H113" i="12"/>
  <c r="I113" i="12" s="1"/>
  <c r="K113" i="12" s="1"/>
  <c r="H112" i="12"/>
  <c r="I112" i="12" s="1"/>
  <c r="K112" i="12" s="1"/>
  <c r="H111" i="12"/>
  <c r="I111" i="12" s="1"/>
  <c r="K111" i="12" s="1"/>
  <c r="H110" i="12"/>
  <c r="I110" i="12" s="1"/>
  <c r="K110" i="12" s="1"/>
  <c r="H109" i="12"/>
  <c r="I109" i="12" s="1"/>
  <c r="K109" i="12" s="1"/>
  <c r="H108" i="12"/>
  <c r="I108" i="12" s="1"/>
  <c r="K108" i="12" s="1"/>
  <c r="H107" i="12"/>
  <c r="I107" i="12" s="1"/>
  <c r="K107" i="12" s="1"/>
  <c r="H106" i="12"/>
  <c r="I106" i="12" s="1"/>
  <c r="K106" i="12" s="1"/>
  <c r="H105" i="12"/>
  <c r="I105" i="12" s="1"/>
  <c r="K105" i="12" s="1"/>
  <c r="H104" i="12"/>
  <c r="I104" i="12" s="1"/>
  <c r="K104" i="12" s="1"/>
  <c r="H103" i="12"/>
  <c r="I103" i="12" s="1"/>
  <c r="K103" i="12" s="1"/>
  <c r="H102" i="12"/>
  <c r="I102" i="12" s="1"/>
  <c r="K102" i="12" s="1"/>
  <c r="H101" i="12"/>
  <c r="I101" i="12" s="1"/>
  <c r="K101" i="12" s="1"/>
  <c r="H100" i="12"/>
  <c r="I100" i="12" s="1"/>
  <c r="K100" i="12" s="1"/>
  <c r="H99" i="12"/>
  <c r="I99" i="12" s="1"/>
  <c r="K99" i="12" s="1"/>
  <c r="H98" i="12"/>
  <c r="I98" i="12" s="1"/>
  <c r="K98" i="12" s="1"/>
  <c r="H97" i="12"/>
  <c r="I97" i="12" s="1"/>
  <c r="K97" i="12" s="1"/>
  <c r="H96" i="12"/>
  <c r="I96" i="12" s="1"/>
  <c r="K96" i="12" s="1"/>
  <c r="H95" i="12"/>
  <c r="I95" i="12" s="1"/>
  <c r="K95" i="12" s="1"/>
  <c r="H94" i="12"/>
  <c r="I94" i="12" s="1"/>
  <c r="K94" i="12" s="1"/>
  <c r="H93" i="12"/>
  <c r="I93" i="12" s="1"/>
  <c r="K93" i="12" s="1"/>
  <c r="H92" i="12"/>
  <c r="I92" i="12" s="1"/>
  <c r="K92" i="12" s="1"/>
  <c r="H91" i="12"/>
  <c r="I91" i="12" s="1"/>
  <c r="K91" i="12" s="1"/>
  <c r="H90" i="12"/>
  <c r="I90" i="12" s="1"/>
  <c r="K90" i="12" s="1"/>
  <c r="H89" i="12"/>
  <c r="I89" i="12" s="1"/>
  <c r="K89" i="12" s="1"/>
  <c r="H88" i="12"/>
  <c r="I88" i="12" s="1"/>
  <c r="K88" i="12" s="1"/>
  <c r="K87" i="12"/>
  <c r="H87" i="12"/>
  <c r="I87" i="12" s="1"/>
  <c r="H86" i="12"/>
  <c r="I86" i="12" s="1"/>
  <c r="K86" i="12" s="1"/>
  <c r="H85" i="12"/>
  <c r="I85" i="12" s="1"/>
  <c r="K85" i="12" s="1"/>
  <c r="H84" i="12"/>
  <c r="I84" i="12" s="1"/>
  <c r="K84" i="12" s="1"/>
  <c r="H83" i="12"/>
  <c r="I83" i="12" s="1"/>
  <c r="K83" i="12" s="1"/>
  <c r="H82" i="12"/>
  <c r="I82" i="12" s="1"/>
  <c r="K82" i="12" s="1"/>
  <c r="H81" i="12"/>
  <c r="I81" i="12" s="1"/>
  <c r="K81" i="12" s="1"/>
  <c r="H80" i="12"/>
  <c r="I80" i="12" s="1"/>
  <c r="K80" i="12" s="1"/>
  <c r="H79" i="12"/>
  <c r="I79" i="12" s="1"/>
  <c r="K79" i="12" s="1"/>
  <c r="H78" i="12"/>
  <c r="I78" i="12" s="1"/>
  <c r="K78" i="12" s="1"/>
  <c r="H77" i="12"/>
  <c r="I77" i="12" s="1"/>
  <c r="K77" i="12" s="1"/>
  <c r="H76" i="12"/>
  <c r="I76" i="12" s="1"/>
  <c r="K76" i="12" s="1"/>
  <c r="H75" i="12"/>
  <c r="I75" i="12" s="1"/>
  <c r="K75" i="12" s="1"/>
  <c r="H74" i="12"/>
  <c r="I74" i="12" s="1"/>
  <c r="K74" i="12" s="1"/>
  <c r="H73" i="12"/>
  <c r="I73" i="12" s="1"/>
  <c r="K73" i="12" s="1"/>
  <c r="H72" i="12"/>
  <c r="I72" i="12" s="1"/>
  <c r="K72" i="12" s="1"/>
  <c r="H71" i="12"/>
  <c r="I71" i="12" s="1"/>
  <c r="K71" i="12" s="1"/>
  <c r="H70" i="12"/>
  <c r="I70" i="12" s="1"/>
  <c r="K70" i="12" s="1"/>
  <c r="H69" i="12"/>
  <c r="I69" i="12" s="1"/>
  <c r="K69" i="12" s="1"/>
  <c r="H68" i="12"/>
  <c r="I68" i="12" s="1"/>
  <c r="K68" i="12" s="1"/>
  <c r="H67" i="12"/>
  <c r="I67" i="12" s="1"/>
  <c r="K67" i="12" s="1"/>
  <c r="I66" i="12"/>
  <c r="K66" i="12" s="1"/>
  <c r="H66" i="12"/>
  <c r="H65" i="12"/>
  <c r="I65" i="12" s="1"/>
  <c r="K65" i="12" s="1"/>
  <c r="H64" i="12"/>
  <c r="I64" i="12" s="1"/>
  <c r="K64" i="12" s="1"/>
  <c r="H63" i="12"/>
  <c r="I63" i="12" s="1"/>
  <c r="K63" i="12" s="1"/>
  <c r="H62" i="12"/>
  <c r="I62" i="12" s="1"/>
  <c r="K62" i="12" s="1"/>
  <c r="H61" i="12"/>
  <c r="I61" i="12" s="1"/>
  <c r="K61" i="12" s="1"/>
  <c r="H60" i="12"/>
  <c r="I60" i="12" s="1"/>
  <c r="K60" i="12" s="1"/>
  <c r="H59" i="12"/>
  <c r="I59" i="12" s="1"/>
  <c r="K59" i="12" s="1"/>
  <c r="H58" i="12"/>
  <c r="I58" i="12" s="1"/>
  <c r="K58" i="12" s="1"/>
  <c r="H57" i="12"/>
  <c r="I57" i="12" s="1"/>
  <c r="K57" i="12" s="1"/>
  <c r="H56" i="12"/>
  <c r="I56" i="12" s="1"/>
  <c r="K56" i="12" s="1"/>
  <c r="H55" i="12"/>
  <c r="I55" i="12" s="1"/>
  <c r="K55" i="12" s="1"/>
  <c r="H54" i="12"/>
  <c r="I54" i="12" s="1"/>
  <c r="K54" i="12" s="1"/>
  <c r="H53" i="12"/>
  <c r="I53" i="12" s="1"/>
  <c r="K53" i="12" s="1"/>
  <c r="H52" i="12"/>
  <c r="I52" i="12" s="1"/>
  <c r="K52" i="12" s="1"/>
  <c r="H51" i="12"/>
  <c r="I51" i="12" s="1"/>
  <c r="K51" i="12" s="1"/>
  <c r="H50" i="12"/>
  <c r="I50" i="12" s="1"/>
  <c r="K50" i="12" s="1"/>
  <c r="H49" i="12"/>
  <c r="I49" i="12" s="1"/>
  <c r="K49" i="12" s="1"/>
  <c r="H48" i="12"/>
  <c r="I48" i="12" s="1"/>
  <c r="K48" i="12" s="1"/>
  <c r="H47" i="12"/>
  <c r="I47" i="12" s="1"/>
  <c r="K47" i="12" s="1"/>
  <c r="H46" i="12"/>
  <c r="I46" i="12" s="1"/>
  <c r="K46" i="12" s="1"/>
  <c r="H45" i="12"/>
  <c r="I45" i="12" s="1"/>
  <c r="K45" i="12" s="1"/>
  <c r="H44" i="12"/>
  <c r="I44" i="12" s="1"/>
  <c r="K44" i="12" s="1"/>
  <c r="H43" i="12"/>
  <c r="I43" i="12" s="1"/>
  <c r="K43" i="12" s="1"/>
  <c r="H42" i="12"/>
  <c r="I42" i="12" s="1"/>
  <c r="K42" i="12" s="1"/>
  <c r="H41" i="12"/>
  <c r="I41" i="12" s="1"/>
  <c r="K41" i="12" s="1"/>
  <c r="H40" i="12"/>
  <c r="I40" i="12" s="1"/>
  <c r="K40" i="12" s="1"/>
  <c r="H39" i="12"/>
  <c r="I39" i="12" s="1"/>
  <c r="K39" i="12" s="1"/>
  <c r="H38" i="12"/>
  <c r="I38" i="12" s="1"/>
  <c r="K38" i="12" s="1"/>
  <c r="H37" i="12"/>
  <c r="I37" i="12" s="1"/>
  <c r="K37" i="12" s="1"/>
  <c r="H36" i="12"/>
  <c r="I36" i="12" s="1"/>
  <c r="K36" i="12" s="1"/>
  <c r="H35" i="12"/>
  <c r="I35" i="12" s="1"/>
  <c r="K35" i="12" s="1"/>
  <c r="H34" i="12"/>
  <c r="I34" i="12" s="1"/>
  <c r="K34" i="12" s="1"/>
  <c r="H33" i="12"/>
  <c r="I33" i="12" s="1"/>
  <c r="K33" i="12" s="1"/>
  <c r="H32" i="12"/>
  <c r="I32" i="12" s="1"/>
  <c r="K32" i="12" s="1"/>
  <c r="H31" i="12"/>
  <c r="I31" i="12" s="1"/>
  <c r="K31" i="12" s="1"/>
  <c r="H30" i="12"/>
  <c r="I30" i="12" s="1"/>
  <c r="K30" i="12" s="1"/>
  <c r="H29" i="12"/>
  <c r="I29" i="12" s="1"/>
  <c r="K29" i="12" s="1"/>
  <c r="H28" i="12"/>
  <c r="I28" i="12" s="1"/>
  <c r="K28" i="12" s="1"/>
  <c r="H27" i="12"/>
  <c r="I27" i="12" s="1"/>
  <c r="K27" i="12" s="1"/>
  <c r="H26" i="12"/>
  <c r="I26" i="12" s="1"/>
  <c r="K26" i="12" s="1"/>
  <c r="H25" i="12"/>
  <c r="I25" i="12" s="1"/>
  <c r="K25" i="12" s="1"/>
  <c r="H24" i="12"/>
  <c r="I24" i="12" s="1"/>
  <c r="K24" i="12" s="1"/>
  <c r="K23" i="12"/>
  <c r="H23" i="12"/>
  <c r="I23" i="12" s="1"/>
  <c r="H22" i="12"/>
  <c r="I22" i="12" s="1"/>
  <c r="K22" i="12" s="1"/>
  <c r="H21" i="12"/>
  <c r="I21" i="12" s="1"/>
  <c r="K21" i="12" s="1"/>
  <c r="H20" i="12"/>
  <c r="I20" i="12" s="1"/>
  <c r="K20" i="12" s="1"/>
  <c r="H19" i="12"/>
  <c r="I19" i="12" s="1"/>
  <c r="K19" i="12" s="1"/>
  <c r="H18" i="12"/>
  <c r="I18" i="12" s="1"/>
  <c r="K18" i="12" s="1"/>
  <c r="H17" i="12"/>
  <c r="I17" i="12" s="1"/>
  <c r="K17" i="12" s="1"/>
  <c r="H16" i="12"/>
  <c r="I16" i="12" s="1"/>
  <c r="K16" i="12" s="1"/>
  <c r="H15" i="12"/>
  <c r="I15" i="12" s="1"/>
  <c r="K15" i="12" s="1"/>
  <c r="I14" i="12"/>
  <c r="K14" i="12" s="1"/>
  <c r="H14" i="12"/>
  <c r="H13" i="12"/>
  <c r="I13" i="12" s="1"/>
  <c r="K13" i="12" s="1"/>
  <c r="H12" i="12"/>
  <c r="I12" i="12" s="1"/>
  <c r="K12" i="12" s="1"/>
  <c r="H11" i="12"/>
  <c r="I11" i="12" s="1"/>
  <c r="K11" i="12" s="1"/>
  <c r="H10" i="12"/>
  <c r="I10" i="12" s="1"/>
  <c r="K10" i="12" s="1"/>
  <c r="H9" i="12"/>
  <c r="I9" i="12" s="1"/>
  <c r="K9" i="12" s="1"/>
  <c r="H8" i="12"/>
  <c r="I8" i="12" s="1"/>
  <c r="K8" i="12" s="1"/>
  <c r="H7" i="12"/>
  <c r="I7" i="12" s="1"/>
  <c r="K7" i="12" s="1"/>
  <c r="H6" i="12"/>
  <c r="I6" i="12" s="1"/>
  <c r="K6" i="12" s="1"/>
  <c r="H5" i="12"/>
  <c r="I5" i="12" s="1"/>
  <c r="K5" i="12" s="1"/>
  <c r="H4" i="12"/>
  <c r="I4" i="12" s="1"/>
  <c r="H3" i="12"/>
  <c r="R3" i="12"/>
  <c r="AG3" i="12" s="1"/>
  <c r="BA3" i="12" s="1"/>
  <c r="R4" i="12"/>
  <c r="R5" i="12"/>
  <c r="AG5" i="12" s="1"/>
  <c r="BA5" i="12" s="1"/>
  <c r="R6" i="12"/>
  <c r="AG6" i="12" s="1"/>
  <c r="BA6" i="12" s="1"/>
  <c r="R7" i="12"/>
  <c r="AG7" i="12" s="1"/>
  <c r="BA7" i="12" s="1"/>
  <c r="R8" i="12"/>
  <c r="R9" i="12"/>
  <c r="AG9" i="12" s="1"/>
  <c r="BA9" i="12" s="1"/>
  <c r="R10" i="12"/>
  <c r="AG10" i="12" s="1"/>
  <c r="BA10" i="12" s="1"/>
  <c r="R11" i="12"/>
  <c r="AG11" i="12" s="1"/>
  <c r="BA11" i="12" s="1"/>
  <c r="R12" i="12"/>
  <c r="AG12" i="12" s="1"/>
  <c r="BA12" i="12" s="1"/>
  <c r="R13" i="12"/>
  <c r="AG13" i="12" s="1"/>
  <c r="BA13" i="12" s="1"/>
  <c r="R14" i="12"/>
  <c r="AG14" i="12" s="1"/>
  <c r="BA14" i="12" s="1"/>
  <c r="R15" i="12"/>
  <c r="AG15" i="12" s="1"/>
  <c r="BA15" i="12" s="1"/>
  <c r="R16" i="12"/>
  <c r="R17" i="12"/>
  <c r="AG17" i="12" s="1"/>
  <c r="BA17" i="12" s="1"/>
  <c r="R18" i="12"/>
  <c r="AG18" i="12" s="1"/>
  <c r="BA18" i="12" s="1"/>
  <c r="R19" i="12"/>
  <c r="AG19" i="12" s="1"/>
  <c r="BA19" i="12" s="1"/>
  <c r="R20" i="12"/>
  <c r="AG20" i="12" s="1"/>
  <c r="BA20" i="12" s="1"/>
  <c r="R21" i="12"/>
  <c r="AG21" i="12" s="1"/>
  <c r="BA21" i="12" s="1"/>
  <c r="R22" i="12"/>
  <c r="R23" i="12"/>
  <c r="AG23" i="12" s="1"/>
  <c r="BA23" i="12" s="1"/>
  <c r="R24" i="12"/>
  <c r="AG24" i="12" s="1"/>
  <c r="BA24" i="12" s="1"/>
  <c r="R25" i="12"/>
  <c r="AG25" i="12" s="1"/>
  <c r="BA25" i="12" s="1"/>
  <c r="R26" i="12"/>
  <c r="AG26" i="12" s="1"/>
  <c r="BA26" i="12" s="1"/>
  <c r="R27" i="12"/>
  <c r="AG27" i="12" s="1"/>
  <c r="BA27" i="12" s="1"/>
  <c r="R28" i="12"/>
  <c r="R29" i="12"/>
  <c r="AG29" i="12" s="1"/>
  <c r="BA29" i="12" s="1"/>
  <c r="R30" i="12"/>
  <c r="R31" i="12"/>
  <c r="AG31" i="12" s="1"/>
  <c r="BA31" i="12" s="1"/>
  <c r="R32" i="12"/>
  <c r="R33" i="12"/>
  <c r="AG33" i="12" s="1"/>
  <c r="BA33" i="12" s="1"/>
  <c r="R34" i="12"/>
  <c r="AG34" i="12" s="1"/>
  <c r="BA34" i="12" s="1"/>
  <c r="R35" i="12"/>
  <c r="AG35" i="12" s="1"/>
  <c r="BA35" i="12" s="1"/>
  <c r="R36" i="12"/>
  <c r="AG36" i="12" s="1"/>
  <c r="BA36" i="12" s="1"/>
  <c r="R37" i="12"/>
  <c r="AG37" i="12" s="1"/>
  <c r="BA37" i="12" s="1"/>
  <c r="R38" i="12"/>
  <c r="R39" i="12"/>
  <c r="AG39" i="12" s="1"/>
  <c r="BA39" i="12" s="1"/>
  <c r="R40" i="12"/>
  <c r="AG40" i="12" s="1"/>
  <c r="BA40" i="12" s="1"/>
  <c r="R41" i="12"/>
  <c r="AG41" i="12" s="1"/>
  <c r="BA41" i="12" s="1"/>
  <c r="R42" i="12"/>
  <c r="AG42" i="12" s="1"/>
  <c r="BA42" i="12" s="1"/>
  <c r="R43" i="12"/>
  <c r="AG43" i="12" s="1"/>
  <c r="BA43" i="12" s="1"/>
  <c r="R44" i="12"/>
  <c r="AG44" i="12" s="1"/>
  <c r="BA44" i="12" s="1"/>
  <c r="R45" i="12"/>
  <c r="AG45" i="12" s="1"/>
  <c r="BA45" i="12" s="1"/>
  <c r="R46" i="12"/>
  <c r="R47" i="12"/>
  <c r="AG47" i="12" s="1"/>
  <c r="BA47" i="12" s="1"/>
  <c r="R48" i="12"/>
  <c r="AG48" i="12" s="1"/>
  <c r="BA48" i="12" s="1"/>
  <c r="R49" i="12"/>
  <c r="AG49" i="12" s="1"/>
  <c r="BA49" i="12" s="1"/>
  <c r="R50" i="12"/>
  <c r="AG50" i="12" s="1"/>
  <c r="BA50" i="12" s="1"/>
  <c r="R51" i="12"/>
  <c r="AG51" i="12" s="1"/>
  <c r="BA51" i="12" s="1"/>
  <c r="R52" i="12"/>
  <c r="AG52" i="12" s="1"/>
  <c r="BA52" i="12" s="1"/>
  <c r="R53" i="12"/>
  <c r="AG53" i="12" s="1"/>
  <c r="BA53" i="12" s="1"/>
  <c r="R54" i="12"/>
  <c r="AG54" i="12" s="1"/>
  <c r="BA54" i="12" s="1"/>
  <c r="R55" i="12"/>
  <c r="AG55" i="12" s="1"/>
  <c r="BA55" i="12" s="1"/>
  <c r="R56" i="12"/>
  <c r="R57" i="12"/>
  <c r="AG57" i="12" s="1"/>
  <c r="BA57" i="12" s="1"/>
  <c r="R58" i="12"/>
  <c r="AG58" i="12" s="1"/>
  <c r="BA58" i="12" s="1"/>
  <c r="R59" i="12"/>
  <c r="AG59" i="12" s="1"/>
  <c r="BA59" i="12" s="1"/>
  <c r="R60" i="12"/>
  <c r="AG60" i="12" s="1"/>
  <c r="BA60" i="12" s="1"/>
  <c r="R61" i="12"/>
  <c r="AG61" i="12" s="1"/>
  <c r="BA61" i="12" s="1"/>
  <c r="R62" i="12"/>
  <c r="R63" i="12"/>
  <c r="AG63" i="12" s="1"/>
  <c r="BA63" i="12" s="1"/>
  <c r="R64" i="12"/>
  <c r="AG64" i="12" s="1"/>
  <c r="BA64" i="12" s="1"/>
  <c r="R65" i="12"/>
  <c r="AG65" i="12" s="1"/>
  <c r="BA65" i="12" s="1"/>
  <c r="R66" i="12"/>
  <c r="AG66" i="12" s="1"/>
  <c r="BA66" i="12" s="1"/>
  <c r="R67" i="12"/>
  <c r="AG67" i="12" s="1"/>
  <c r="BA67" i="12" s="1"/>
  <c r="R68" i="12"/>
  <c r="AG68" i="12" s="1"/>
  <c r="BA68" i="12" s="1"/>
  <c r="R69" i="12"/>
  <c r="AG69" i="12" s="1"/>
  <c r="BA69" i="12" s="1"/>
  <c r="R70" i="12"/>
  <c r="AG70" i="12" s="1"/>
  <c r="BA70" i="12" s="1"/>
  <c r="R71" i="12"/>
  <c r="AG71" i="12" s="1"/>
  <c r="BA71" i="12" s="1"/>
  <c r="R72" i="12"/>
  <c r="AG72" i="12" s="1"/>
  <c r="BA72" i="12" s="1"/>
  <c r="R73" i="12"/>
  <c r="AG73" i="12" s="1"/>
  <c r="BA73" i="12" s="1"/>
  <c r="R74" i="12"/>
  <c r="AG74" i="12" s="1"/>
  <c r="BA74" i="12" s="1"/>
  <c r="R75" i="12"/>
  <c r="AG75" i="12" s="1"/>
  <c r="BA75" i="12" s="1"/>
  <c r="R76" i="12"/>
  <c r="AG76" i="12" s="1"/>
  <c r="BA76" i="12" s="1"/>
  <c r="R77" i="12"/>
  <c r="AG77" i="12" s="1"/>
  <c r="BA77" i="12" s="1"/>
  <c r="R78" i="12"/>
  <c r="AG78" i="12" s="1"/>
  <c r="BA78" i="12" s="1"/>
  <c r="R79" i="12"/>
  <c r="AG79" i="12" s="1"/>
  <c r="BA79" i="12" s="1"/>
  <c r="R80" i="12"/>
  <c r="AG80" i="12" s="1"/>
  <c r="BA80" i="12" s="1"/>
  <c r="R81" i="12"/>
  <c r="AG81" i="12" s="1"/>
  <c r="BA81" i="12" s="1"/>
  <c r="R82" i="12"/>
  <c r="AG82" i="12" s="1"/>
  <c r="BA82" i="12" s="1"/>
  <c r="R83" i="12"/>
  <c r="AG83" i="12" s="1"/>
  <c r="BA83" i="12" s="1"/>
  <c r="R84" i="12"/>
  <c r="AG84" i="12" s="1"/>
  <c r="BA84" i="12" s="1"/>
  <c r="R85" i="12"/>
  <c r="AG85" i="12" s="1"/>
  <c r="BA85" i="12" s="1"/>
  <c r="R86" i="12"/>
  <c r="AG86" i="12" s="1"/>
  <c r="BA86" i="12" s="1"/>
  <c r="R87" i="12"/>
  <c r="AG87" i="12" s="1"/>
  <c r="BA87" i="12" s="1"/>
  <c r="R88" i="12"/>
  <c r="AG88" i="12" s="1"/>
  <c r="BA88" i="12" s="1"/>
  <c r="R89" i="12"/>
  <c r="AG89" i="12" s="1"/>
  <c r="BA89" i="12" s="1"/>
  <c r="R90" i="12"/>
  <c r="AG90" i="12" s="1"/>
  <c r="BA90" i="12" s="1"/>
  <c r="R91" i="12"/>
  <c r="AG91" i="12" s="1"/>
  <c r="BA91" i="12" s="1"/>
  <c r="R92" i="12"/>
  <c r="R93" i="12"/>
  <c r="AG93" i="12" s="1"/>
  <c r="BA93" i="12" s="1"/>
  <c r="R94" i="12"/>
  <c r="AG94" i="12" s="1"/>
  <c r="BA94" i="12" s="1"/>
  <c r="R95" i="12"/>
  <c r="AG95" i="12" s="1"/>
  <c r="BA95" i="12" s="1"/>
  <c r="R96" i="12"/>
  <c r="AG96" i="12" s="1"/>
  <c r="BA96" i="12" s="1"/>
  <c r="R97" i="12"/>
  <c r="AG97" i="12" s="1"/>
  <c r="BA97" i="12" s="1"/>
  <c r="R98" i="12"/>
  <c r="AG98" i="12" s="1"/>
  <c r="BA98" i="12" s="1"/>
  <c r="R99" i="12"/>
  <c r="AG99" i="12" s="1"/>
  <c r="BA99" i="12" s="1"/>
  <c r="R100" i="12"/>
  <c r="AG100" i="12" s="1"/>
  <c r="BA100" i="12" s="1"/>
  <c r="R101" i="12"/>
  <c r="AG101" i="12" s="1"/>
  <c r="BA101" i="12" s="1"/>
  <c r="R102" i="12"/>
  <c r="AG102" i="12" s="1"/>
  <c r="BA102" i="12" s="1"/>
  <c r="R103" i="12"/>
  <c r="AG103" i="12" s="1"/>
  <c r="BA103" i="12" s="1"/>
  <c r="R104" i="12"/>
  <c r="AG104" i="12" s="1"/>
  <c r="BA104" i="12" s="1"/>
  <c r="R105" i="12"/>
  <c r="AG105" i="12" s="1"/>
  <c r="BA105" i="12" s="1"/>
  <c r="R106" i="12"/>
  <c r="AG106" i="12" s="1"/>
  <c r="BA106" i="12" s="1"/>
  <c r="R107" i="12"/>
  <c r="AG107" i="12" s="1"/>
  <c r="BA107" i="12" s="1"/>
  <c r="R108" i="12"/>
  <c r="AG108" i="12" s="1"/>
  <c r="BA108" i="12" s="1"/>
  <c r="R109" i="12"/>
  <c r="AG109" i="12" s="1"/>
  <c r="BA109" i="12" s="1"/>
  <c r="R110" i="12"/>
  <c r="AG110" i="12" s="1"/>
  <c r="BA110" i="12" s="1"/>
  <c r="R111" i="12"/>
  <c r="AG111" i="12" s="1"/>
  <c r="BA111" i="12" s="1"/>
  <c r="R112" i="12"/>
  <c r="AG112" i="12" s="1"/>
  <c r="BA112" i="12" s="1"/>
  <c r="R113" i="12"/>
  <c r="AG113" i="12" s="1"/>
  <c r="BA113" i="12" s="1"/>
  <c r="R114" i="12"/>
  <c r="AG114" i="12" s="1"/>
  <c r="BA114" i="12" s="1"/>
  <c r="R115" i="12"/>
  <c r="AG115" i="12" s="1"/>
  <c r="BA115" i="12" s="1"/>
  <c r="R116" i="12"/>
  <c r="AG116" i="12" s="1"/>
  <c r="BA116" i="12" s="1"/>
  <c r="R117" i="12"/>
  <c r="AG117" i="12" s="1"/>
  <c r="BA117" i="12" s="1"/>
  <c r="R118" i="12"/>
  <c r="AG118" i="12" s="1"/>
  <c r="BA118" i="12" s="1"/>
  <c r="R119" i="12"/>
  <c r="AG119" i="12" s="1"/>
  <c r="BA119" i="12" s="1"/>
  <c r="R120" i="12"/>
  <c r="AG120" i="12" s="1"/>
  <c r="BA120" i="12" s="1"/>
  <c r="R121" i="12"/>
  <c r="AG121" i="12" s="1"/>
  <c r="BA121" i="12" s="1"/>
  <c r="R122" i="12"/>
  <c r="AG122" i="12" s="1"/>
  <c r="BA122" i="12" s="1"/>
  <c r="R123" i="12"/>
  <c r="AG123" i="12" s="1"/>
  <c r="BA123" i="12" s="1"/>
  <c r="R124" i="12"/>
  <c r="AG124" i="12" s="1"/>
  <c r="BA124" i="12" s="1"/>
  <c r="R125" i="12"/>
  <c r="AG125" i="12" s="1"/>
  <c r="BA125" i="12" s="1"/>
  <c r="R126" i="12"/>
  <c r="AG126" i="12" s="1"/>
  <c r="BA126" i="12" s="1"/>
  <c r="R127" i="12"/>
  <c r="AG127" i="12" s="1"/>
  <c r="BA127" i="12" s="1"/>
  <c r="R128" i="12"/>
  <c r="AG128" i="12" s="1"/>
  <c r="BA128" i="12" s="1"/>
  <c r="R129" i="12"/>
  <c r="AG129" i="12" s="1"/>
  <c r="BA129" i="12" s="1"/>
  <c r="R130" i="12"/>
  <c r="AG130" i="12" s="1"/>
  <c r="BA130" i="12" s="1"/>
  <c r="R131" i="12"/>
  <c r="AG131" i="12" s="1"/>
  <c r="BA131" i="12" s="1"/>
  <c r="R132" i="12"/>
  <c r="AG132" i="12" s="1"/>
  <c r="BA132" i="12" s="1"/>
  <c r="R133" i="12"/>
  <c r="AG133" i="12" s="1"/>
  <c r="BA133" i="12" s="1"/>
  <c r="R134" i="12"/>
  <c r="AG134" i="12" s="1"/>
  <c r="BA134" i="12" s="1"/>
  <c r="R135" i="12"/>
  <c r="AG135" i="12" s="1"/>
  <c r="BA135" i="12" s="1"/>
  <c r="R136" i="12"/>
  <c r="AG136" i="12" s="1"/>
  <c r="BA136" i="12" s="1"/>
  <c r="R137" i="12"/>
  <c r="AG137" i="12" s="1"/>
  <c r="BA137" i="12" s="1"/>
  <c r="R138" i="12"/>
  <c r="AG138" i="12" s="1"/>
  <c r="BA138" i="12" s="1"/>
  <c r="R139" i="12"/>
  <c r="AG139" i="12" s="1"/>
  <c r="BA139" i="12" s="1"/>
  <c r="R140" i="12"/>
  <c r="AG140" i="12" s="1"/>
  <c r="BA140" i="12" s="1"/>
  <c r="R141" i="12"/>
  <c r="AG141" i="12" s="1"/>
  <c r="BA141" i="12" s="1"/>
  <c r="R142" i="12"/>
  <c r="AG142" i="12" s="1"/>
  <c r="BA142" i="12" s="1"/>
  <c r="R143" i="12"/>
  <c r="AG143" i="12" s="1"/>
  <c r="BA143" i="12" s="1"/>
  <c r="R144" i="12"/>
  <c r="AG144" i="12" s="1"/>
  <c r="BA144" i="12" s="1"/>
  <c r="R145" i="12"/>
  <c r="AG145" i="12" s="1"/>
  <c r="BA145" i="12" s="1"/>
  <c r="R146" i="12"/>
  <c r="R147" i="12"/>
  <c r="AG147" i="12" s="1"/>
  <c r="BA147" i="12" s="1"/>
  <c r="R148" i="12"/>
  <c r="AG148" i="12" s="1"/>
  <c r="BA148" i="12" s="1"/>
  <c r="R149" i="12"/>
  <c r="AG149" i="12" s="1"/>
  <c r="BA149" i="12" s="1"/>
  <c r="R150" i="12"/>
  <c r="AG150" i="12" s="1"/>
  <c r="BA150" i="12" s="1"/>
  <c r="R151" i="12"/>
  <c r="AG151" i="12" s="1"/>
  <c r="BA151" i="12" s="1"/>
  <c r="R152" i="12"/>
  <c r="AG152" i="12" s="1"/>
  <c r="BA152" i="12" s="1"/>
  <c r="R153" i="12"/>
  <c r="AG153" i="12" s="1"/>
  <c r="BA153" i="12" s="1"/>
  <c r="R154" i="12"/>
  <c r="AG154" i="12" s="1"/>
  <c r="BA154" i="12" s="1"/>
  <c r="R155" i="12"/>
  <c r="AG155" i="12" s="1"/>
  <c r="BA155" i="12" s="1"/>
  <c r="R156" i="12"/>
  <c r="AG156" i="12" s="1"/>
  <c r="BA156" i="12" s="1"/>
  <c r="R157" i="12"/>
  <c r="AG157" i="12" s="1"/>
  <c r="BA157" i="12" s="1"/>
  <c r="R158" i="12"/>
  <c r="AG158" i="12" s="1"/>
  <c r="BA158" i="12" s="1"/>
  <c r="R159" i="12"/>
  <c r="AG159" i="12" s="1"/>
  <c r="BA159" i="12" s="1"/>
  <c r="R160" i="12"/>
  <c r="R161" i="12"/>
  <c r="AG161" i="12" s="1"/>
  <c r="BA161" i="12" s="1"/>
  <c r="R162" i="12"/>
  <c r="AG162" i="12" s="1"/>
  <c r="BA162" i="12" s="1"/>
  <c r="R163" i="12"/>
  <c r="AG163" i="12" s="1"/>
  <c r="BA163" i="12" s="1"/>
  <c r="R164" i="12"/>
  <c r="AG164" i="12" s="1"/>
  <c r="BA164" i="12" s="1"/>
  <c r="R165" i="12"/>
  <c r="AG165" i="12" s="1"/>
  <c r="BA165" i="12" s="1"/>
  <c r="R166" i="12"/>
  <c r="AG166" i="12" s="1"/>
  <c r="BA166" i="12" s="1"/>
  <c r="R167" i="12"/>
  <c r="AG167" i="12" s="1"/>
  <c r="BA167" i="12" s="1"/>
  <c r="R168" i="12"/>
  <c r="AG168" i="12" s="1"/>
  <c r="BA168" i="12" s="1"/>
  <c r="R169" i="12"/>
  <c r="AG169" i="12" s="1"/>
  <c r="BA169" i="12" s="1"/>
  <c r="R170" i="12"/>
  <c r="AG170" i="12" s="1"/>
  <c r="BA170" i="12" s="1"/>
  <c r="R171" i="12"/>
  <c r="AG171" i="12" s="1"/>
  <c r="BA171" i="12" s="1"/>
  <c r="R172" i="12"/>
  <c r="AG172" i="12" s="1"/>
  <c r="BA172" i="12" s="1"/>
  <c r="R173" i="12"/>
  <c r="AG173" i="12" s="1"/>
  <c r="BA173" i="12" s="1"/>
  <c r="R174" i="12"/>
  <c r="AG174" i="12" s="1"/>
  <c r="BA174" i="12" s="1"/>
  <c r="R175" i="12"/>
  <c r="AG175" i="12" s="1"/>
  <c r="BA175" i="12" s="1"/>
  <c r="R176" i="12"/>
  <c r="AG176" i="12" s="1"/>
  <c r="BA176" i="12" s="1"/>
  <c r="R177" i="12"/>
  <c r="AG177" i="12" s="1"/>
  <c r="BA177" i="12" s="1"/>
  <c r="R178" i="12"/>
  <c r="AG178" i="12" s="1"/>
  <c r="BA178" i="12" s="1"/>
  <c r="R179" i="12"/>
  <c r="AG179" i="12" s="1"/>
  <c r="BA179" i="12" s="1"/>
  <c r="R180" i="12"/>
  <c r="AG180" i="12" s="1"/>
  <c r="BA180" i="12" s="1"/>
  <c r="R181" i="12"/>
  <c r="AG181" i="12" s="1"/>
  <c r="BA181" i="12" s="1"/>
  <c r="R182" i="12"/>
  <c r="AG182" i="12" s="1"/>
  <c r="BA182" i="12" s="1"/>
  <c r="R183" i="12"/>
  <c r="AG183" i="12" s="1"/>
  <c r="BA183" i="12" s="1"/>
  <c r="R184" i="12"/>
  <c r="AG184" i="12" s="1"/>
  <c r="BA184" i="12" s="1"/>
  <c r="R185" i="12"/>
  <c r="AG185" i="12" s="1"/>
  <c r="BA185" i="12" s="1"/>
  <c r="R186" i="12"/>
  <c r="AG186" i="12" s="1"/>
  <c r="BA186" i="12" s="1"/>
  <c r="R187" i="12"/>
  <c r="AG187" i="12" s="1"/>
  <c r="BA187" i="12" s="1"/>
  <c r="R188" i="12"/>
  <c r="AG188" i="12" s="1"/>
  <c r="BA188" i="12" s="1"/>
  <c r="R189" i="12"/>
  <c r="AG189" i="12" s="1"/>
  <c r="BA189" i="12" s="1"/>
  <c r="R190" i="12"/>
  <c r="AG190" i="12" s="1"/>
  <c r="BA190" i="12" s="1"/>
  <c r="R191" i="12"/>
  <c r="AG191" i="12" s="1"/>
  <c r="BA191" i="12" s="1"/>
  <c r="R192" i="12"/>
  <c r="AG192" i="12" s="1"/>
  <c r="BA192" i="12" s="1"/>
  <c r="R193" i="12"/>
  <c r="AG193" i="12" s="1"/>
  <c r="BA193" i="12" s="1"/>
  <c r="R194" i="12"/>
  <c r="AG194" i="12" s="1"/>
  <c r="BA194" i="12" s="1"/>
  <c r="R195" i="12"/>
  <c r="AG195" i="12" s="1"/>
  <c r="BA195" i="12" s="1"/>
  <c r="R196" i="12"/>
  <c r="AG196" i="12" s="1"/>
  <c r="BA196" i="12" s="1"/>
  <c r="R197" i="12"/>
  <c r="AG197" i="12" s="1"/>
  <c r="BA197" i="12" s="1"/>
  <c r="R198" i="12"/>
  <c r="AG198" i="12" s="1"/>
  <c r="BA198" i="12" s="1"/>
  <c r="R199" i="12"/>
  <c r="AG199" i="12" s="1"/>
  <c r="BA199" i="12" s="1"/>
  <c r="R200" i="12"/>
  <c r="AG200" i="12" s="1"/>
  <c r="BA200" i="12" s="1"/>
  <c r="R201" i="12"/>
  <c r="AG201" i="12" s="1"/>
  <c r="BA201" i="12" s="1"/>
  <c r="R202" i="12"/>
  <c r="AG202" i="12" s="1"/>
  <c r="BA202" i="12" s="1"/>
  <c r="R203" i="12"/>
  <c r="AG203" i="12" s="1"/>
  <c r="BA203" i="12" s="1"/>
  <c r="R204" i="12"/>
  <c r="AG204" i="12" s="1"/>
  <c r="BA204" i="12" s="1"/>
  <c r="R205" i="12"/>
  <c r="AG205" i="12" s="1"/>
  <c r="BA205" i="12" s="1"/>
  <c r="R206" i="12"/>
  <c r="AG206" i="12" s="1"/>
  <c r="BA206" i="12" s="1"/>
  <c r="R207" i="12"/>
  <c r="AG207" i="12" s="1"/>
  <c r="BA207" i="12" s="1"/>
  <c r="R208" i="12"/>
  <c r="AG208" i="12" s="1"/>
  <c r="BA208" i="12" s="1"/>
  <c r="R209" i="12"/>
  <c r="AG209" i="12" s="1"/>
  <c r="BA209" i="12" s="1"/>
  <c r="R210" i="12"/>
  <c r="AG210" i="12" s="1"/>
  <c r="BA210" i="12" s="1"/>
  <c r="R211" i="12"/>
  <c r="AG211" i="12" s="1"/>
  <c r="BA211" i="12" s="1"/>
  <c r="R212" i="12"/>
  <c r="AG212" i="12" s="1"/>
  <c r="BA212" i="12" s="1"/>
  <c r="R213" i="12"/>
  <c r="AG213" i="12" s="1"/>
  <c r="BA213" i="12" s="1"/>
  <c r="R214" i="12"/>
  <c r="AG214" i="12" s="1"/>
  <c r="BA214" i="12" s="1"/>
  <c r="R215" i="12"/>
  <c r="AG215" i="12" s="1"/>
  <c r="BA215" i="12" s="1"/>
  <c r="R216" i="12"/>
  <c r="AG216" i="12" s="1"/>
  <c r="BA216" i="12" s="1"/>
  <c r="R217" i="12"/>
  <c r="AG217" i="12" s="1"/>
  <c r="BA217" i="12" s="1"/>
  <c r="R218" i="12"/>
  <c r="AG218" i="12" s="1"/>
  <c r="BA218" i="12" s="1"/>
  <c r="R219" i="12"/>
  <c r="AG219" i="12" s="1"/>
  <c r="BA219" i="12" s="1"/>
  <c r="R220" i="12"/>
  <c r="AG220" i="12" s="1"/>
  <c r="BA220" i="12" s="1"/>
  <c r="R221" i="12"/>
  <c r="AG221" i="12" s="1"/>
  <c r="BA221" i="12" s="1"/>
  <c r="R222" i="12"/>
  <c r="AG222" i="12" s="1"/>
  <c r="BA222" i="12" s="1"/>
  <c r="R223" i="12"/>
  <c r="AG223" i="12" s="1"/>
  <c r="BA223" i="12" s="1"/>
  <c r="R224" i="12"/>
  <c r="AG224" i="12" s="1"/>
  <c r="BA224" i="12" s="1"/>
  <c r="R225" i="12"/>
  <c r="AG225" i="12" s="1"/>
  <c r="BA225" i="12" s="1"/>
  <c r="R226" i="12"/>
  <c r="AG226" i="12" s="1"/>
  <c r="BA226" i="12" s="1"/>
  <c r="R227" i="12"/>
  <c r="AG227" i="12" s="1"/>
  <c r="BA227" i="12" s="1"/>
  <c r="R228" i="12"/>
  <c r="AG228" i="12" s="1"/>
  <c r="BA228" i="12" s="1"/>
  <c r="R229" i="12"/>
  <c r="AG229" i="12" s="1"/>
  <c r="BA229" i="12" s="1"/>
  <c r="R230" i="12"/>
  <c r="AG230" i="12" s="1"/>
  <c r="BA230" i="12" s="1"/>
  <c r="R231" i="12"/>
  <c r="AG231" i="12" s="1"/>
  <c r="BA231" i="12" s="1"/>
  <c r="R232" i="12"/>
  <c r="AG232" i="12" s="1"/>
  <c r="BA232" i="12" s="1"/>
  <c r="R233" i="12"/>
  <c r="AG233" i="12" s="1"/>
  <c r="BA233" i="12" s="1"/>
  <c r="R234" i="12"/>
  <c r="AG234" i="12" s="1"/>
  <c r="BA234" i="12" s="1"/>
  <c r="R235" i="12"/>
  <c r="AG235" i="12" s="1"/>
  <c r="BA235" i="12" s="1"/>
  <c r="R236" i="12"/>
  <c r="AG236" i="12" s="1"/>
  <c r="BA236" i="12" s="1"/>
  <c r="R237" i="12"/>
  <c r="AG237" i="12" s="1"/>
  <c r="BA237" i="12" s="1"/>
  <c r="R238" i="12"/>
  <c r="AG238" i="12" s="1"/>
  <c r="BA238" i="12" s="1"/>
  <c r="R239" i="12"/>
  <c r="AG239" i="12" s="1"/>
  <c r="BA239" i="12" s="1"/>
  <c r="R240" i="12"/>
  <c r="AG240" i="12" s="1"/>
  <c r="BA240" i="12" s="1"/>
  <c r="R241" i="12"/>
  <c r="AG241" i="12" s="1"/>
  <c r="BA241" i="12" s="1"/>
  <c r="R242" i="12"/>
  <c r="AG242" i="12" s="1"/>
  <c r="BA242" i="12" s="1"/>
  <c r="R243" i="12"/>
  <c r="AG243" i="12" s="1"/>
  <c r="BA243" i="12" s="1"/>
  <c r="R244" i="12"/>
  <c r="AG244" i="12" s="1"/>
  <c r="BA244" i="12" s="1"/>
  <c r="R245" i="12"/>
  <c r="AG245" i="12" s="1"/>
  <c r="BA245" i="12" s="1"/>
  <c r="R246" i="12"/>
  <c r="AG246" i="12" s="1"/>
  <c r="BA246" i="12" s="1"/>
  <c r="R247" i="12"/>
  <c r="AG247" i="12" s="1"/>
  <c r="BA247" i="12" s="1"/>
  <c r="R248" i="12"/>
  <c r="AG248" i="12" s="1"/>
  <c r="BA248" i="12" s="1"/>
  <c r="R249" i="12"/>
  <c r="AG249" i="12" s="1"/>
  <c r="BA249" i="12" s="1"/>
  <c r="R250" i="12"/>
  <c r="AG250" i="12" s="1"/>
  <c r="BA250" i="12" s="1"/>
  <c r="R251" i="12"/>
  <c r="AG251" i="12" s="1"/>
  <c r="BA251" i="12" s="1"/>
  <c r="R252" i="12"/>
  <c r="AG252" i="12" s="1"/>
  <c r="BA252" i="12" s="1"/>
  <c r="R253" i="12"/>
  <c r="AG253" i="12" s="1"/>
  <c r="BA253" i="12" s="1"/>
  <c r="R254" i="12"/>
  <c r="AG254" i="12" s="1"/>
  <c r="BA254" i="12" s="1"/>
  <c r="R255" i="12"/>
  <c r="AG255" i="12" s="1"/>
  <c r="BA255" i="12" s="1"/>
  <c r="R256" i="12"/>
  <c r="AG256" i="12" s="1"/>
  <c r="BA256" i="12" s="1"/>
  <c r="R257" i="12"/>
  <c r="AG257" i="12" s="1"/>
  <c r="BA257" i="12" s="1"/>
  <c r="R258" i="12"/>
  <c r="AG258" i="12" s="1"/>
  <c r="BA258" i="12" s="1"/>
  <c r="R259" i="12"/>
  <c r="AG259" i="12" s="1"/>
  <c r="BA259" i="12" s="1"/>
  <c r="R260" i="12"/>
  <c r="AG260" i="12" s="1"/>
  <c r="BA260" i="12" s="1"/>
  <c r="R261" i="12"/>
  <c r="AG261" i="12" s="1"/>
  <c r="BA261" i="12" s="1"/>
  <c r="R262" i="12"/>
  <c r="AG262" i="12" s="1"/>
  <c r="BA262" i="12" s="1"/>
  <c r="R263" i="12"/>
  <c r="AG263" i="12" s="1"/>
  <c r="BA263" i="12" s="1"/>
  <c r="R264" i="12"/>
  <c r="AG264" i="12" s="1"/>
  <c r="BA264" i="12" s="1"/>
  <c r="R265" i="12"/>
  <c r="AG265" i="12" s="1"/>
  <c r="BA265" i="12" s="1"/>
  <c r="R266" i="12"/>
  <c r="AG266" i="12" s="1"/>
  <c r="BA266" i="12" s="1"/>
  <c r="R267" i="12"/>
  <c r="AG267" i="12" s="1"/>
  <c r="BA267" i="12" s="1"/>
  <c r="R268" i="12"/>
  <c r="AG268" i="12" s="1"/>
  <c r="BA268" i="12" s="1"/>
  <c r="R269" i="12"/>
  <c r="AG269" i="12" s="1"/>
  <c r="BA269" i="12" s="1"/>
  <c r="R270" i="12"/>
  <c r="AG270" i="12" s="1"/>
  <c r="BA270" i="12" s="1"/>
  <c r="R271" i="12"/>
  <c r="AG271" i="12" s="1"/>
  <c r="BA271" i="12" s="1"/>
  <c r="R272" i="12"/>
  <c r="AG272" i="12" s="1"/>
  <c r="BA272" i="12" s="1"/>
  <c r="R273" i="12"/>
  <c r="AG273" i="12" s="1"/>
  <c r="BA273" i="12" s="1"/>
  <c r="R274" i="12"/>
  <c r="AG274" i="12" s="1"/>
  <c r="BA274" i="12" s="1"/>
  <c r="R275" i="12"/>
  <c r="AG275" i="12" s="1"/>
  <c r="BA275" i="12" s="1"/>
  <c r="R276" i="12"/>
  <c r="AG276" i="12" s="1"/>
  <c r="BA276" i="12" s="1"/>
  <c r="R277" i="12"/>
  <c r="AG277" i="12" s="1"/>
  <c r="BA277" i="12" s="1"/>
  <c r="R278" i="12"/>
  <c r="AG278" i="12" s="1"/>
  <c r="BA278" i="12" s="1"/>
  <c r="R279" i="12"/>
  <c r="AG279" i="12" s="1"/>
  <c r="BA279" i="12" s="1"/>
  <c r="R280" i="12"/>
  <c r="AG280" i="12" s="1"/>
  <c r="BA280" i="12" s="1"/>
  <c r="R281" i="12"/>
  <c r="AG281" i="12" s="1"/>
  <c r="BA281" i="12" s="1"/>
  <c r="R282" i="12"/>
  <c r="AG282" i="12" s="1"/>
  <c r="BA282" i="12" s="1"/>
  <c r="R283" i="12"/>
  <c r="AG283" i="12" s="1"/>
  <c r="BA283" i="12" s="1"/>
  <c r="R284" i="12"/>
  <c r="AG284" i="12" s="1"/>
  <c r="BA284" i="12" s="1"/>
  <c r="R285" i="12"/>
  <c r="AG285" i="12" s="1"/>
  <c r="BA285" i="12" s="1"/>
  <c r="R286" i="12"/>
  <c r="AG286" i="12" s="1"/>
  <c r="BA286" i="12" s="1"/>
  <c r="R287" i="12"/>
  <c r="AG287" i="12" s="1"/>
  <c r="BA287" i="12" s="1"/>
  <c r="R288" i="12"/>
  <c r="AG288" i="12" s="1"/>
  <c r="BA288" i="12" s="1"/>
  <c r="R289" i="12"/>
  <c r="AG289" i="12" s="1"/>
  <c r="BA289" i="12" s="1"/>
  <c r="R290" i="12"/>
  <c r="AG290" i="12" s="1"/>
  <c r="BA290" i="12" s="1"/>
  <c r="R291" i="12"/>
  <c r="AG291" i="12" s="1"/>
  <c r="BA291" i="12" s="1"/>
  <c r="R292" i="12"/>
  <c r="AG292" i="12" s="1"/>
  <c r="BA292" i="12" s="1"/>
  <c r="R293" i="12"/>
  <c r="AG293" i="12" s="1"/>
  <c r="BA293" i="12" s="1"/>
  <c r="R294" i="12"/>
  <c r="AG294" i="12" s="1"/>
  <c r="BA294" i="12" s="1"/>
  <c r="R295" i="12"/>
  <c r="AG295" i="12" s="1"/>
  <c r="BA295" i="12" s="1"/>
  <c r="R296" i="12"/>
  <c r="AG296" i="12" s="1"/>
  <c r="BA296" i="12" s="1"/>
  <c r="R297" i="12"/>
  <c r="AG297" i="12" s="1"/>
  <c r="BA297" i="12" s="1"/>
  <c r="R298" i="12"/>
  <c r="AG298" i="12" s="1"/>
  <c r="BA298" i="12" s="1"/>
  <c r="R299" i="12"/>
  <c r="AG299" i="12" s="1"/>
  <c r="BA299" i="12" s="1"/>
  <c r="R300" i="12"/>
  <c r="AG300" i="12" s="1"/>
  <c r="BA300" i="12" s="1"/>
  <c r="R301" i="12"/>
  <c r="AG301" i="12" s="1"/>
  <c r="BA301" i="12" s="1"/>
  <c r="R302" i="12"/>
  <c r="AG302" i="12" s="1"/>
  <c r="BA302" i="12" s="1"/>
  <c r="R303" i="12"/>
  <c r="AG303" i="12" s="1"/>
  <c r="BA303" i="12" s="1"/>
  <c r="R304" i="12"/>
  <c r="AG304" i="12" s="1"/>
  <c r="BA304" i="12" s="1"/>
  <c r="R305" i="12"/>
  <c r="AG305" i="12" s="1"/>
  <c r="BA305" i="12" s="1"/>
  <c r="R306" i="12"/>
  <c r="AG306" i="12" s="1"/>
  <c r="BA306" i="12" s="1"/>
  <c r="R307" i="12"/>
  <c r="AG307" i="12" s="1"/>
  <c r="BA307" i="12" s="1"/>
  <c r="R308" i="12"/>
  <c r="AG308" i="12" s="1"/>
  <c r="BA308" i="12" s="1"/>
  <c r="R309" i="12"/>
  <c r="AG309" i="12" s="1"/>
  <c r="BA309" i="12" s="1"/>
  <c r="R310" i="12"/>
  <c r="AG310" i="12" s="1"/>
  <c r="BA310" i="12" s="1"/>
  <c r="R311" i="12"/>
  <c r="AG311" i="12" s="1"/>
  <c r="BA311" i="12" s="1"/>
  <c r="R312" i="12"/>
  <c r="AG312" i="12" s="1"/>
  <c r="BA312" i="12" s="1"/>
  <c r="R313" i="12"/>
  <c r="AG313" i="12" s="1"/>
  <c r="BA313" i="12" s="1"/>
  <c r="R314" i="12"/>
  <c r="AG314" i="12" s="1"/>
  <c r="BA314" i="12" s="1"/>
  <c r="R315" i="12"/>
  <c r="AG315" i="12" s="1"/>
  <c r="BA315" i="12" s="1"/>
  <c r="R316" i="12"/>
  <c r="AG316" i="12" s="1"/>
  <c r="BA316" i="12" s="1"/>
  <c r="R317" i="12"/>
  <c r="AG317" i="12" s="1"/>
  <c r="BA317" i="12" s="1"/>
  <c r="R318" i="12"/>
  <c r="AG318" i="12" s="1"/>
  <c r="BA318" i="12" s="1"/>
  <c r="R319" i="12"/>
  <c r="AG319" i="12" s="1"/>
  <c r="BA319" i="12" s="1"/>
  <c r="R320" i="12"/>
  <c r="AG320" i="12" s="1"/>
  <c r="BA320" i="12" s="1"/>
  <c r="R321" i="12"/>
  <c r="AG321" i="12" s="1"/>
  <c r="BA321" i="12" s="1"/>
  <c r="R322" i="12"/>
  <c r="AG322" i="12" s="1"/>
  <c r="BA322" i="12" s="1"/>
  <c r="R323" i="12"/>
  <c r="AG323" i="12" s="1"/>
  <c r="BA323" i="12" s="1"/>
  <c r="R324" i="12"/>
  <c r="AG324" i="12" s="1"/>
  <c r="BA324" i="12" s="1"/>
  <c r="R325" i="12"/>
  <c r="AG325" i="12" s="1"/>
  <c r="BA325" i="12" s="1"/>
  <c r="R326" i="12"/>
  <c r="AG326" i="12" s="1"/>
  <c r="BA326" i="12" s="1"/>
  <c r="R327" i="12"/>
  <c r="AG327" i="12" s="1"/>
  <c r="BA327" i="12" s="1"/>
  <c r="R328" i="12"/>
  <c r="AG328" i="12" s="1"/>
  <c r="BA328" i="12" s="1"/>
  <c r="R329" i="12"/>
  <c r="AG329" i="12" s="1"/>
  <c r="BA329" i="12" s="1"/>
  <c r="R330" i="12"/>
  <c r="AG330" i="12" s="1"/>
  <c r="BA330" i="12" s="1"/>
  <c r="R331" i="12"/>
  <c r="AG331" i="12" s="1"/>
  <c r="BA331" i="12" s="1"/>
  <c r="R332" i="12"/>
  <c r="AG332" i="12" s="1"/>
  <c r="BA332" i="12" s="1"/>
  <c r="R333" i="12"/>
  <c r="AG333" i="12" s="1"/>
  <c r="BA333" i="12" s="1"/>
  <c r="R334" i="12"/>
  <c r="AG334" i="12" s="1"/>
  <c r="BA334" i="12" s="1"/>
  <c r="R335" i="12"/>
  <c r="AG335" i="12" s="1"/>
  <c r="BA335" i="12" s="1"/>
  <c r="R336" i="12"/>
  <c r="AG336" i="12" s="1"/>
  <c r="BA336" i="12" s="1"/>
  <c r="R337" i="12"/>
  <c r="AG337" i="12" s="1"/>
  <c r="BA337" i="12" s="1"/>
  <c r="R338" i="12"/>
  <c r="AG338" i="12" s="1"/>
  <c r="BA338" i="12" s="1"/>
  <c r="R339" i="12"/>
  <c r="AG339" i="12" s="1"/>
  <c r="BA339" i="12" s="1"/>
  <c r="R340" i="12"/>
  <c r="AG340" i="12" s="1"/>
  <c r="BA340" i="12" s="1"/>
  <c r="R341" i="12"/>
  <c r="AG341" i="12" s="1"/>
  <c r="BA341" i="12" s="1"/>
  <c r="R342" i="12"/>
  <c r="AG342" i="12" s="1"/>
  <c r="BA342" i="12" s="1"/>
  <c r="R343" i="12"/>
  <c r="AG343" i="12" s="1"/>
  <c r="BA343" i="12" s="1"/>
  <c r="R344" i="12"/>
  <c r="AG344" i="12" s="1"/>
  <c r="BA344" i="12" s="1"/>
  <c r="R345" i="12"/>
  <c r="AG345" i="12" s="1"/>
  <c r="BA345" i="12" s="1"/>
  <c r="R346" i="12"/>
  <c r="AG346" i="12" s="1"/>
  <c r="BA346" i="12" s="1"/>
  <c r="R347" i="12"/>
  <c r="AG347" i="12" s="1"/>
  <c r="BA347" i="12" s="1"/>
  <c r="R348" i="12"/>
  <c r="AG348" i="12" s="1"/>
  <c r="BA348" i="12" s="1"/>
  <c r="R349" i="12"/>
  <c r="AG349" i="12" s="1"/>
  <c r="BA349" i="12" s="1"/>
  <c r="R350" i="12"/>
  <c r="AG350" i="12" s="1"/>
  <c r="BA350" i="12" s="1"/>
  <c r="R351" i="12"/>
  <c r="AG351" i="12" s="1"/>
  <c r="BA351" i="12" s="1"/>
  <c r="R352" i="12"/>
  <c r="AG352" i="12" s="1"/>
  <c r="BA352" i="12" s="1"/>
  <c r="R353" i="12"/>
  <c r="AG353" i="12" s="1"/>
  <c r="BA353" i="12" s="1"/>
  <c r="R354" i="12"/>
  <c r="AG354" i="12" s="1"/>
  <c r="BA354" i="12" s="1"/>
  <c r="R355" i="12"/>
  <c r="AG355" i="12" s="1"/>
  <c r="BA355" i="12" s="1"/>
  <c r="R356" i="12"/>
  <c r="AG356" i="12" s="1"/>
  <c r="BA356" i="12" s="1"/>
  <c r="R357" i="12"/>
  <c r="AG357" i="12" s="1"/>
  <c r="BA357" i="12" s="1"/>
  <c r="R358" i="12"/>
  <c r="AG358" i="12" s="1"/>
  <c r="BA358" i="12" s="1"/>
  <c r="R359" i="12"/>
  <c r="AG359" i="12" s="1"/>
  <c r="BA359" i="12" s="1"/>
  <c r="R360" i="12"/>
  <c r="AG360" i="12" s="1"/>
  <c r="BA360" i="12" s="1"/>
  <c r="R361" i="12"/>
  <c r="AG361" i="12" s="1"/>
  <c r="BA361" i="12" s="1"/>
  <c r="R362" i="12"/>
  <c r="AG362" i="12" s="1"/>
  <c r="BA362" i="12" s="1"/>
  <c r="R363" i="12"/>
  <c r="AG363" i="12" s="1"/>
  <c r="BA363" i="12" s="1"/>
  <c r="R364" i="12"/>
  <c r="AG364" i="12" s="1"/>
  <c r="BA364" i="12" s="1"/>
  <c r="R365" i="12"/>
  <c r="AG365" i="12" s="1"/>
  <c r="BA365" i="12" s="1"/>
  <c r="R366" i="12"/>
  <c r="AG366" i="12" s="1"/>
  <c r="BA366" i="12" s="1"/>
  <c r="R367" i="12"/>
  <c r="AG367" i="12" s="1"/>
  <c r="BA367" i="12" s="1"/>
  <c r="R368" i="12"/>
  <c r="AG368" i="12" s="1"/>
  <c r="BA368" i="12" s="1"/>
  <c r="R369" i="12"/>
  <c r="AG369" i="12" s="1"/>
  <c r="BA369" i="12" s="1"/>
  <c r="R370" i="12"/>
  <c r="AG370" i="12" s="1"/>
  <c r="BA370" i="12" s="1"/>
  <c r="R371" i="12"/>
  <c r="AG371" i="12" s="1"/>
  <c r="BA371" i="12" s="1"/>
  <c r="R372" i="12"/>
  <c r="AG372" i="12" s="1"/>
  <c r="BA372" i="12" s="1"/>
  <c r="R373" i="12"/>
  <c r="AG373" i="12" s="1"/>
  <c r="BA373" i="12" s="1"/>
  <c r="R374" i="12"/>
  <c r="AG374" i="12" s="1"/>
  <c r="BA374" i="12" s="1"/>
  <c r="R375" i="12"/>
  <c r="AG375" i="12" s="1"/>
  <c r="BA375" i="12" s="1"/>
  <c r="R376" i="12"/>
  <c r="AG376" i="12" s="1"/>
  <c r="BA376" i="12" s="1"/>
  <c r="R377" i="12"/>
  <c r="AG377" i="12" s="1"/>
  <c r="BA377" i="12" s="1"/>
  <c r="R378" i="12"/>
  <c r="AG378" i="12" s="1"/>
  <c r="BA378" i="12" s="1"/>
  <c r="R379" i="12"/>
  <c r="AG379" i="12" s="1"/>
  <c r="BA379" i="12" s="1"/>
  <c r="R380" i="12"/>
  <c r="AG380" i="12" s="1"/>
  <c r="BA380" i="12" s="1"/>
  <c r="R381" i="12"/>
  <c r="AG381" i="12" s="1"/>
  <c r="BA381" i="12" s="1"/>
  <c r="R382" i="12"/>
  <c r="AG382" i="12" s="1"/>
  <c r="BA382" i="12" s="1"/>
  <c r="R383" i="12"/>
  <c r="AG383" i="12" s="1"/>
  <c r="BA383" i="12" s="1"/>
  <c r="R384" i="12"/>
  <c r="AG384" i="12" s="1"/>
  <c r="BA384" i="12" s="1"/>
  <c r="R385" i="12"/>
  <c r="AG385" i="12" s="1"/>
  <c r="BA385" i="12" s="1"/>
  <c r="R386" i="12"/>
  <c r="AG386" i="12" s="1"/>
  <c r="BA386" i="12" s="1"/>
  <c r="R387" i="12"/>
  <c r="AG387" i="12" s="1"/>
  <c r="BA387" i="12" s="1"/>
  <c r="R388" i="12"/>
  <c r="AG388" i="12" s="1"/>
  <c r="BA388" i="12" s="1"/>
  <c r="R389" i="12"/>
  <c r="AG389" i="12" s="1"/>
  <c r="BA389" i="12" s="1"/>
  <c r="R390" i="12"/>
  <c r="AG390" i="12" s="1"/>
  <c r="BA390" i="12" s="1"/>
  <c r="R391" i="12"/>
  <c r="AG391" i="12" s="1"/>
  <c r="BA391" i="12" s="1"/>
  <c r="R392" i="12"/>
  <c r="AG392" i="12" s="1"/>
  <c r="BA392" i="12" s="1"/>
  <c r="R393" i="12"/>
  <c r="AG393" i="12" s="1"/>
  <c r="BA393" i="12" s="1"/>
  <c r="R394" i="12"/>
  <c r="AG394" i="12" s="1"/>
  <c r="BA394" i="12" s="1"/>
  <c r="R395" i="12"/>
  <c r="AG395" i="12" s="1"/>
  <c r="BA395" i="12" s="1"/>
  <c r="R396" i="12"/>
  <c r="AG396" i="12" s="1"/>
  <c r="BA396" i="12" s="1"/>
  <c r="R397" i="12"/>
  <c r="AG397" i="12" s="1"/>
  <c r="BA397" i="12" s="1"/>
  <c r="R398" i="12"/>
  <c r="AG398" i="12" s="1"/>
  <c r="BA398" i="12" s="1"/>
  <c r="R399" i="12"/>
  <c r="AG399" i="12" s="1"/>
  <c r="BA399" i="12" s="1"/>
  <c r="R400" i="12"/>
  <c r="AG400" i="12" s="1"/>
  <c r="BA400" i="12" s="1"/>
  <c r="R401" i="12"/>
  <c r="AG401" i="12" s="1"/>
  <c r="BA401" i="12" s="1"/>
  <c r="R402" i="12"/>
  <c r="AG402" i="12" s="1"/>
  <c r="BA402" i="12" s="1"/>
  <c r="R403" i="12"/>
  <c r="AG403" i="12" s="1"/>
  <c r="BA403" i="12" s="1"/>
  <c r="R404" i="12"/>
  <c r="AG404" i="12" s="1"/>
  <c r="BA404" i="12" s="1"/>
  <c r="R405" i="12"/>
  <c r="AG405" i="12" s="1"/>
  <c r="BA405" i="12" s="1"/>
  <c r="R406" i="12"/>
  <c r="AG406" i="12" s="1"/>
  <c r="BA406" i="12" s="1"/>
  <c r="R407" i="12"/>
  <c r="AG407" i="12" s="1"/>
  <c r="BA407" i="12" s="1"/>
  <c r="R408" i="12"/>
  <c r="AG408" i="12" s="1"/>
  <c r="BA408" i="12" s="1"/>
  <c r="R409" i="12"/>
  <c r="AG409" i="12" s="1"/>
  <c r="BA409" i="12" s="1"/>
  <c r="R410" i="12"/>
  <c r="AG410" i="12" s="1"/>
  <c r="BA410" i="12" s="1"/>
  <c r="R411" i="12"/>
  <c r="AG411" i="12" s="1"/>
  <c r="BA411" i="12" s="1"/>
  <c r="R412" i="12"/>
  <c r="AG412" i="12" s="1"/>
  <c r="BA412" i="12" s="1"/>
  <c r="R413" i="12"/>
  <c r="AG413" i="12" s="1"/>
  <c r="BA413" i="12" s="1"/>
  <c r="R414" i="12"/>
  <c r="AG414" i="12" s="1"/>
  <c r="BA414" i="12" s="1"/>
  <c r="R415" i="12"/>
  <c r="AG415" i="12" s="1"/>
  <c r="BA415" i="12" s="1"/>
  <c r="R416" i="12"/>
  <c r="AG416" i="12" s="1"/>
  <c r="BA416" i="12" s="1"/>
  <c r="R417" i="12"/>
  <c r="AG417" i="12" s="1"/>
  <c r="BA417" i="12" s="1"/>
  <c r="R418" i="12"/>
  <c r="AG418" i="12" s="1"/>
  <c r="BA418" i="12" s="1"/>
  <c r="R419" i="12"/>
  <c r="AG419" i="12" s="1"/>
  <c r="BA419" i="12" s="1"/>
  <c r="R420" i="12"/>
  <c r="AG420" i="12" s="1"/>
  <c r="BA420" i="12" s="1"/>
  <c r="R421" i="12"/>
  <c r="AG421" i="12" s="1"/>
  <c r="BA421" i="12" s="1"/>
  <c r="R422" i="12"/>
  <c r="AG422" i="12" s="1"/>
  <c r="BA422" i="12" s="1"/>
  <c r="R423" i="12"/>
  <c r="AG423" i="12" s="1"/>
  <c r="BA423" i="12" s="1"/>
  <c r="R424" i="12"/>
  <c r="AG424" i="12" s="1"/>
  <c r="BA424" i="12" s="1"/>
  <c r="R425" i="12"/>
  <c r="AG425" i="12" s="1"/>
  <c r="BA425" i="12" s="1"/>
  <c r="R426" i="12"/>
  <c r="AG426" i="12" s="1"/>
  <c r="BA426" i="12" s="1"/>
  <c r="R427" i="12"/>
  <c r="AG427" i="12" s="1"/>
  <c r="BA427" i="12" s="1"/>
  <c r="R428" i="12"/>
  <c r="AG428" i="12" s="1"/>
  <c r="BA428" i="12" s="1"/>
  <c r="R429" i="12"/>
  <c r="AG429" i="12" s="1"/>
  <c r="BA429" i="12" s="1"/>
  <c r="R430" i="12"/>
  <c r="AG430" i="12" s="1"/>
  <c r="BA430" i="12" s="1"/>
  <c r="R431" i="12"/>
  <c r="AG431" i="12" s="1"/>
  <c r="BA431" i="12" s="1"/>
  <c r="R432" i="12"/>
  <c r="AG432" i="12" s="1"/>
  <c r="BA432" i="12" s="1"/>
  <c r="R433" i="12"/>
  <c r="AG433" i="12" s="1"/>
  <c r="BA433" i="12" s="1"/>
  <c r="R434" i="12"/>
  <c r="AG434" i="12" s="1"/>
  <c r="BA434" i="12" s="1"/>
  <c r="R435" i="12"/>
  <c r="AG435" i="12" s="1"/>
  <c r="BA435" i="12" s="1"/>
  <c r="R436" i="12"/>
  <c r="AG436" i="12" s="1"/>
  <c r="BA436" i="12" s="1"/>
  <c r="R437" i="12"/>
  <c r="AG437" i="12" s="1"/>
  <c r="BA437" i="12" s="1"/>
  <c r="R438" i="12"/>
  <c r="AG438" i="12" s="1"/>
  <c r="BA438" i="12" s="1"/>
  <c r="R439" i="12"/>
  <c r="AG439" i="12" s="1"/>
  <c r="BA439" i="12" s="1"/>
  <c r="R440" i="12"/>
  <c r="AG440" i="12" s="1"/>
  <c r="BA440" i="12" s="1"/>
  <c r="R441" i="12"/>
  <c r="AG441" i="12" s="1"/>
  <c r="BA441" i="12" s="1"/>
  <c r="R442" i="12"/>
  <c r="AG442" i="12" s="1"/>
  <c r="BA442" i="12" s="1"/>
  <c r="R443" i="12"/>
  <c r="AG443" i="12" s="1"/>
  <c r="BA443" i="12" s="1"/>
  <c r="R444" i="12"/>
  <c r="AG444" i="12" s="1"/>
  <c r="BA444" i="12" s="1"/>
  <c r="R445" i="12"/>
  <c r="AG445" i="12" s="1"/>
  <c r="BA445" i="12" s="1"/>
  <c r="R446" i="12"/>
  <c r="AG446" i="12" s="1"/>
  <c r="BA446" i="12" s="1"/>
  <c r="R447" i="12"/>
  <c r="AG447" i="12" s="1"/>
  <c r="BA447" i="12" s="1"/>
  <c r="R448" i="12"/>
  <c r="AG448" i="12" s="1"/>
  <c r="BA448" i="12" s="1"/>
  <c r="R449" i="12"/>
  <c r="AG449" i="12" s="1"/>
  <c r="BA449" i="12" s="1"/>
  <c r="R450" i="12"/>
  <c r="AG450" i="12" s="1"/>
  <c r="BA450" i="12" s="1"/>
  <c r="R451" i="12"/>
  <c r="AG451" i="12" s="1"/>
  <c r="BA451" i="12" s="1"/>
  <c r="R452" i="12"/>
  <c r="AG452" i="12" s="1"/>
  <c r="BA452" i="12" s="1"/>
  <c r="R453" i="12"/>
  <c r="AG453" i="12" s="1"/>
  <c r="BA453" i="12" s="1"/>
  <c r="R454" i="12"/>
  <c r="AG454" i="12" s="1"/>
  <c r="BA454" i="12" s="1"/>
  <c r="R455" i="12"/>
  <c r="AG455" i="12" s="1"/>
  <c r="BA455" i="12" s="1"/>
  <c r="R456" i="12"/>
  <c r="AG456" i="12" s="1"/>
  <c r="BA456" i="12" s="1"/>
  <c r="R457" i="12"/>
  <c r="AG457" i="12" s="1"/>
  <c r="BA457" i="12" s="1"/>
  <c r="R458" i="12"/>
  <c r="AG458" i="12" s="1"/>
  <c r="BA458" i="12" s="1"/>
  <c r="R459" i="12"/>
  <c r="AG459" i="12" s="1"/>
  <c r="BA459" i="12" s="1"/>
  <c r="R460" i="12"/>
  <c r="AG460" i="12" s="1"/>
  <c r="BA460" i="12" s="1"/>
  <c r="R461" i="12"/>
  <c r="AG461" i="12" s="1"/>
  <c r="BA461" i="12" s="1"/>
  <c r="R462" i="12"/>
  <c r="AG462" i="12" s="1"/>
  <c r="BA462" i="12" s="1"/>
  <c r="R463" i="12"/>
  <c r="AG463" i="12" s="1"/>
  <c r="BA463" i="12" s="1"/>
  <c r="R464" i="12"/>
  <c r="AG464" i="12" s="1"/>
  <c r="BA464" i="12" s="1"/>
  <c r="R465" i="12"/>
  <c r="AG465" i="12" s="1"/>
  <c r="BA465" i="12" s="1"/>
  <c r="R466" i="12"/>
  <c r="AG466" i="12" s="1"/>
  <c r="BA466" i="12" s="1"/>
  <c r="R467" i="12"/>
  <c r="AG467" i="12" s="1"/>
  <c r="BA467" i="12" s="1"/>
  <c r="R468" i="12"/>
  <c r="AG468" i="12" s="1"/>
  <c r="BA468" i="12" s="1"/>
  <c r="R469" i="12"/>
  <c r="AG469" i="12" s="1"/>
  <c r="BA469" i="12" s="1"/>
  <c r="R470" i="12"/>
  <c r="AG470" i="12" s="1"/>
  <c r="BA470" i="12" s="1"/>
  <c r="R471" i="12"/>
  <c r="AG471" i="12" s="1"/>
  <c r="BA471" i="12" s="1"/>
  <c r="R472" i="12"/>
  <c r="AG472" i="12" s="1"/>
  <c r="BA472" i="12" s="1"/>
  <c r="R473" i="12"/>
  <c r="AG473" i="12" s="1"/>
  <c r="BA473" i="12" s="1"/>
  <c r="R474" i="12"/>
  <c r="AG474" i="12" s="1"/>
  <c r="BA474" i="12" s="1"/>
  <c r="R475" i="12"/>
  <c r="AG475" i="12" s="1"/>
  <c r="BA475" i="12" s="1"/>
  <c r="R476" i="12"/>
  <c r="AG476" i="12" s="1"/>
  <c r="BA476" i="12" s="1"/>
  <c r="R477" i="12"/>
  <c r="AG477" i="12" s="1"/>
  <c r="BA477" i="12" s="1"/>
  <c r="R478" i="12"/>
  <c r="AG478" i="12" s="1"/>
  <c r="BA478" i="12" s="1"/>
  <c r="R479" i="12"/>
  <c r="AG479" i="12" s="1"/>
  <c r="BA479" i="12" s="1"/>
  <c r="R480" i="12"/>
  <c r="AG480" i="12" s="1"/>
  <c r="BA480" i="12" s="1"/>
  <c r="R481" i="12"/>
  <c r="AG481" i="12" s="1"/>
  <c r="BA481" i="12" s="1"/>
  <c r="R482" i="12"/>
  <c r="AG482" i="12" s="1"/>
  <c r="BA482" i="12" s="1"/>
  <c r="R483" i="12"/>
  <c r="AG483" i="12" s="1"/>
  <c r="BA483" i="12" s="1"/>
  <c r="R484" i="12"/>
  <c r="AG484" i="12" s="1"/>
  <c r="BA484" i="12" s="1"/>
  <c r="R485" i="12"/>
  <c r="AG485" i="12" s="1"/>
  <c r="BA485" i="12" s="1"/>
  <c r="R486" i="12"/>
  <c r="AG486" i="12" s="1"/>
  <c r="BA486" i="12" s="1"/>
  <c r="R487" i="12"/>
  <c r="AG487" i="12" s="1"/>
  <c r="BA487" i="12" s="1"/>
  <c r="R488" i="12"/>
  <c r="AG488" i="12" s="1"/>
  <c r="BA488" i="12" s="1"/>
  <c r="R489" i="12"/>
  <c r="AG489" i="12" s="1"/>
  <c r="BA489" i="12" s="1"/>
  <c r="R490" i="12"/>
  <c r="AG490" i="12" s="1"/>
  <c r="BA490" i="12" s="1"/>
  <c r="R491" i="12"/>
  <c r="AG491" i="12" s="1"/>
  <c r="BA491" i="12" s="1"/>
  <c r="R492" i="12"/>
  <c r="AG492" i="12" s="1"/>
  <c r="BA492" i="12" s="1"/>
  <c r="R493" i="12"/>
  <c r="AG493" i="12" s="1"/>
  <c r="BA493" i="12" s="1"/>
  <c r="R494" i="12"/>
  <c r="AG494" i="12" s="1"/>
  <c r="BA494" i="12" s="1"/>
  <c r="R495" i="12"/>
  <c r="AG495" i="12" s="1"/>
  <c r="BA495" i="12" s="1"/>
  <c r="R496" i="12"/>
  <c r="AG496" i="12" s="1"/>
  <c r="BA496" i="12" s="1"/>
  <c r="R497" i="12"/>
  <c r="AG497" i="12" s="1"/>
  <c r="BA497" i="12" s="1"/>
  <c r="R498" i="12"/>
  <c r="AG498" i="12" s="1"/>
  <c r="BA498" i="12" s="1"/>
  <c r="R499" i="12"/>
  <c r="AG499" i="12" s="1"/>
  <c r="BA499" i="12" s="1"/>
  <c r="R500" i="12"/>
  <c r="AG500" i="12" s="1"/>
  <c r="BA500" i="12" s="1"/>
  <c r="R501" i="12"/>
  <c r="AG501" i="12" s="1"/>
  <c r="BA501" i="12" s="1"/>
  <c r="R502" i="12"/>
  <c r="AG502" i="12" s="1"/>
  <c r="BA502" i="12" s="1"/>
  <c r="R503" i="12"/>
  <c r="AG503" i="12" s="1"/>
  <c r="BA503" i="12" s="1"/>
  <c r="R504" i="12"/>
  <c r="AG504" i="12" s="1"/>
  <c r="BA504" i="12" s="1"/>
  <c r="R505" i="12"/>
  <c r="AG505" i="12" s="1"/>
  <c r="BA505" i="12" s="1"/>
  <c r="R506" i="12"/>
  <c r="AG506" i="12" s="1"/>
  <c r="BA506" i="12" s="1"/>
  <c r="R507" i="12"/>
  <c r="AG507" i="12" s="1"/>
  <c r="BA507" i="12" s="1"/>
  <c r="R508" i="12"/>
  <c r="AG508" i="12" s="1"/>
  <c r="BA508" i="12" s="1"/>
  <c r="R509" i="12"/>
  <c r="AG509" i="12" s="1"/>
  <c r="BA509" i="12" s="1"/>
  <c r="R510" i="12"/>
  <c r="AG510" i="12" s="1"/>
  <c r="BA510" i="12" s="1"/>
  <c r="R511" i="12"/>
  <c r="AG511" i="12" s="1"/>
  <c r="BA511" i="12" s="1"/>
  <c r="R512" i="12"/>
  <c r="AG512" i="12" s="1"/>
  <c r="BA512" i="12" s="1"/>
  <c r="R513" i="12"/>
  <c r="AG513" i="12" s="1"/>
  <c r="BA513" i="12" s="1"/>
  <c r="R514" i="12"/>
  <c r="AG514" i="12" s="1"/>
  <c r="BA514" i="12" s="1"/>
  <c r="R515" i="12"/>
  <c r="AG515" i="12" s="1"/>
  <c r="BA515" i="12" s="1"/>
  <c r="R516" i="12"/>
  <c r="AG516" i="12" s="1"/>
  <c r="BA516" i="12" s="1"/>
  <c r="R517" i="12"/>
  <c r="AG517" i="12" s="1"/>
  <c r="BA517" i="12" s="1"/>
  <c r="R518" i="12"/>
  <c r="AG518" i="12" s="1"/>
  <c r="BA518" i="12" s="1"/>
  <c r="R519" i="12"/>
  <c r="AG519" i="12" s="1"/>
  <c r="BA519" i="12" s="1"/>
  <c r="R520" i="12"/>
  <c r="AG520" i="12" s="1"/>
  <c r="BA520" i="12" s="1"/>
  <c r="R521" i="12"/>
  <c r="AG521" i="12" s="1"/>
  <c r="BA521" i="12" s="1"/>
  <c r="R522" i="12"/>
  <c r="AG522" i="12" s="1"/>
  <c r="BA522" i="12" s="1"/>
  <c r="R523" i="12"/>
  <c r="AG523" i="12" s="1"/>
  <c r="BA523" i="12" s="1"/>
  <c r="R524" i="12"/>
  <c r="AG524" i="12" s="1"/>
  <c r="BA524" i="12" s="1"/>
  <c r="R525" i="12"/>
  <c r="AG525" i="12" s="1"/>
  <c r="BA525" i="12" s="1"/>
  <c r="R526" i="12"/>
  <c r="AG526" i="12" s="1"/>
  <c r="BA526" i="12" s="1"/>
  <c r="R527" i="12"/>
  <c r="AG527" i="12" s="1"/>
  <c r="BA527" i="12" s="1"/>
  <c r="R528" i="12"/>
  <c r="AG528" i="12" s="1"/>
  <c r="BA528" i="12" s="1"/>
  <c r="R529" i="12"/>
  <c r="AG529" i="12" s="1"/>
  <c r="BA529" i="12" s="1"/>
  <c r="R530" i="12"/>
  <c r="AG530" i="12" s="1"/>
  <c r="BA530" i="12" s="1"/>
  <c r="R531" i="12"/>
  <c r="AG531" i="12" s="1"/>
  <c r="BA531" i="12" s="1"/>
  <c r="R532" i="12"/>
  <c r="AG532" i="12" s="1"/>
  <c r="BA532" i="12" s="1"/>
  <c r="R533" i="12"/>
  <c r="AG533" i="12" s="1"/>
  <c r="BA533" i="12" s="1"/>
  <c r="R534" i="12"/>
  <c r="AG534" i="12" s="1"/>
  <c r="BA534" i="12" s="1"/>
  <c r="R535" i="12"/>
  <c r="AG535" i="12" s="1"/>
  <c r="BA535" i="12" s="1"/>
  <c r="R536" i="12"/>
  <c r="AG536" i="12" s="1"/>
  <c r="BA536" i="12" s="1"/>
  <c r="R537" i="12"/>
  <c r="AG537" i="12" s="1"/>
  <c r="BA537" i="12" s="1"/>
  <c r="R538" i="12"/>
  <c r="AG538" i="12" s="1"/>
  <c r="BA538" i="12" s="1"/>
  <c r="R539" i="12"/>
  <c r="AG539" i="12" s="1"/>
  <c r="BA539" i="12" s="1"/>
  <c r="R540" i="12"/>
  <c r="AG540" i="12" s="1"/>
  <c r="BA540" i="12" s="1"/>
  <c r="R541" i="12"/>
  <c r="AG541" i="12" s="1"/>
  <c r="BA541" i="12" s="1"/>
  <c r="R542" i="12"/>
  <c r="AG542" i="12" s="1"/>
  <c r="BA542" i="12" s="1"/>
  <c r="R543" i="12"/>
  <c r="R544" i="12"/>
  <c r="R545" i="12"/>
  <c r="R546" i="12"/>
  <c r="R547" i="12"/>
  <c r="R548" i="12"/>
  <c r="R549" i="12"/>
  <c r="R550" i="12"/>
  <c r="R551" i="12"/>
  <c r="R552" i="12"/>
  <c r="R553" i="12"/>
  <c r="R554" i="12"/>
  <c r="R555" i="12"/>
  <c r="R556" i="12"/>
  <c r="R557" i="12"/>
  <c r="R558" i="12"/>
  <c r="R559" i="12"/>
  <c r="R560" i="12"/>
  <c r="R561" i="12"/>
  <c r="R562" i="12"/>
  <c r="R563" i="12"/>
  <c r="R564" i="12"/>
  <c r="R565" i="12"/>
  <c r="R566" i="12"/>
  <c r="R567" i="12"/>
  <c r="R568" i="12"/>
  <c r="R569" i="12"/>
  <c r="R570" i="12"/>
  <c r="R571" i="12"/>
  <c r="R572" i="12"/>
  <c r="R573" i="12"/>
  <c r="R574" i="12"/>
  <c r="R575" i="12"/>
  <c r="R576" i="12"/>
  <c r="R577" i="12"/>
  <c r="R578" i="12"/>
  <c r="R579" i="12"/>
  <c r="R580" i="12"/>
  <c r="R581" i="12"/>
  <c r="R582" i="12"/>
  <c r="R583" i="12"/>
  <c r="R584" i="12"/>
  <c r="R585" i="12"/>
  <c r="R586" i="12"/>
  <c r="R587" i="12"/>
  <c r="R588" i="12"/>
  <c r="R589" i="12"/>
  <c r="R590" i="12"/>
  <c r="R591" i="12"/>
  <c r="R592" i="12"/>
  <c r="R593" i="12"/>
  <c r="R594" i="12"/>
  <c r="R595" i="12"/>
  <c r="R596" i="12"/>
  <c r="R597" i="12"/>
  <c r="R598" i="12"/>
  <c r="R599" i="12"/>
  <c r="R600" i="12"/>
  <c r="R601" i="12"/>
  <c r="R602" i="12"/>
  <c r="Q602" i="12"/>
  <c r="P602" i="12"/>
  <c r="O602" i="12"/>
  <c r="N602" i="12"/>
  <c r="Q601" i="12"/>
  <c r="P601" i="12"/>
  <c r="O601" i="12"/>
  <c r="N601" i="12"/>
  <c r="S601" i="12" s="1"/>
  <c r="T601" i="12" s="1"/>
  <c r="V601" i="12" s="1"/>
  <c r="Q600" i="12"/>
  <c r="P600" i="12"/>
  <c r="O600" i="12"/>
  <c r="N600" i="12"/>
  <c r="Q599" i="12"/>
  <c r="P599" i="12"/>
  <c r="O599" i="12"/>
  <c r="N599" i="12"/>
  <c r="S599" i="12" s="1"/>
  <c r="T599" i="12" s="1"/>
  <c r="V599" i="12" s="1"/>
  <c r="Q598" i="12"/>
  <c r="P598" i="12"/>
  <c r="O598" i="12"/>
  <c r="N598" i="12"/>
  <c r="Q597" i="12"/>
  <c r="P597" i="12"/>
  <c r="O597" i="12"/>
  <c r="N597" i="12"/>
  <c r="S597" i="12" s="1"/>
  <c r="T597" i="12" s="1"/>
  <c r="V597" i="12" s="1"/>
  <c r="Q596" i="12"/>
  <c r="P596" i="12"/>
  <c r="O596" i="12"/>
  <c r="N596" i="12"/>
  <c r="Q595" i="12"/>
  <c r="P595" i="12"/>
  <c r="O595" i="12"/>
  <c r="N595" i="12"/>
  <c r="S595" i="12" s="1"/>
  <c r="T595" i="12" s="1"/>
  <c r="Q594" i="12"/>
  <c r="P594" i="12"/>
  <c r="O594" i="12"/>
  <c r="N594" i="12"/>
  <c r="Q593" i="12"/>
  <c r="P593" i="12"/>
  <c r="O593" i="12"/>
  <c r="N593" i="12"/>
  <c r="S593" i="12" s="1"/>
  <c r="T593" i="12" s="1"/>
  <c r="V593" i="12" s="1"/>
  <c r="Q592" i="12"/>
  <c r="P592" i="12"/>
  <c r="O592" i="12"/>
  <c r="N592" i="12"/>
  <c r="Q591" i="12"/>
  <c r="P591" i="12"/>
  <c r="O591" i="12"/>
  <c r="N591" i="12"/>
  <c r="S591" i="12" s="1"/>
  <c r="T591" i="12" s="1"/>
  <c r="V591" i="12" s="1"/>
  <c r="Q590" i="12"/>
  <c r="P590" i="12"/>
  <c r="O590" i="12"/>
  <c r="N590" i="12"/>
  <c r="Q589" i="12"/>
  <c r="P589" i="12"/>
  <c r="O589" i="12"/>
  <c r="N589" i="12"/>
  <c r="S589" i="12" s="1"/>
  <c r="T589" i="12" s="1"/>
  <c r="Q588" i="12"/>
  <c r="P588" i="12"/>
  <c r="O588" i="12"/>
  <c r="N588" i="12"/>
  <c r="Q587" i="12"/>
  <c r="P587" i="12"/>
  <c r="O587" i="12"/>
  <c r="N587" i="12"/>
  <c r="S587" i="12" s="1"/>
  <c r="T587" i="12" s="1"/>
  <c r="Q586" i="12"/>
  <c r="P586" i="12"/>
  <c r="O586" i="12"/>
  <c r="N586" i="12"/>
  <c r="Q585" i="12"/>
  <c r="P585" i="12"/>
  <c r="O585" i="12"/>
  <c r="N585" i="12"/>
  <c r="S585" i="12" s="1"/>
  <c r="T585" i="12" s="1"/>
  <c r="V585" i="12" s="1"/>
  <c r="Q584" i="12"/>
  <c r="P584" i="12"/>
  <c r="O584" i="12"/>
  <c r="N584" i="12"/>
  <c r="Q583" i="12"/>
  <c r="P583" i="12"/>
  <c r="O583" i="12"/>
  <c r="N583" i="12"/>
  <c r="S583" i="12" s="1"/>
  <c r="T583" i="12" s="1"/>
  <c r="V583" i="12" s="1"/>
  <c r="Q582" i="12"/>
  <c r="P582" i="12"/>
  <c r="O582" i="12"/>
  <c r="N582" i="12"/>
  <c r="Q581" i="12"/>
  <c r="P581" i="12"/>
  <c r="O581" i="12"/>
  <c r="N581" i="12"/>
  <c r="S581" i="12" s="1"/>
  <c r="T581" i="12" s="1"/>
  <c r="Q580" i="12"/>
  <c r="P580" i="12"/>
  <c r="O580" i="12"/>
  <c r="N580" i="12"/>
  <c r="Q579" i="12"/>
  <c r="P579" i="12"/>
  <c r="O579" i="12"/>
  <c r="N579" i="12"/>
  <c r="S579" i="12" s="1"/>
  <c r="T579" i="12" s="1"/>
  <c r="Q578" i="12"/>
  <c r="P578" i="12"/>
  <c r="O578" i="12"/>
  <c r="N578" i="12"/>
  <c r="Q577" i="12"/>
  <c r="P577" i="12"/>
  <c r="O577" i="12"/>
  <c r="N577" i="12"/>
  <c r="S577" i="12" s="1"/>
  <c r="T577" i="12" s="1"/>
  <c r="V577" i="12" s="1"/>
  <c r="Q576" i="12"/>
  <c r="P576" i="12"/>
  <c r="O576" i="12"/>
  <c r="N576" i="12"/>
  <c r="Q575" i="12"/>
  <c r="P575" i="12"/>
  <c r="O575" i="12"/>
  <c r="N575" i="12"/>
  <c r="S575" i="12" s="1"/>
  <c r="T575" i="12" s="1"/>
  <c r="V575" i="12" s="1"/>
  <c r="Q574" i="12"/>
  <c r="P574" i="12"/>
  <c r="O574" i="12"/>
  <c r="N574" i="12"/>
  <c r="Q573" i="12"/>
  <c r="P573" i="12"/>
  <c r="O573" i="12"/>
  <c r="N573" i="12"/>
  <c r="S573" i="12" s="1"/>
  <c r="T573" i="12" s="1"/>
  <c r="Q572" i="12"/>
  <c r="P572" i="12"/>
  <c r="O572" i="12"/>
  <c r="N572" i="12"/>
  <c r="Q571" i="12"/>
  <c r="P571" i="12"/>
  <c r="O571" i="12"/>
  <c r="N571" i="12"/>
  <c r="S571" i="12" s="1"/>
  <c r="T571" i="12" s="1"/>
  <c r="Q570" i="12"/>
  <c r="P570" i="12"/>
  <c r="O570" i="12"/>
  <c r="N570" i="12"/>
  <c r="Q569" i="12"/>
  <c r="P569" i="12"/>
  <c r="O569" i="12"/>
  <c r="N569" i="12"/>
  <c r="S569" i="12" s="1"/>
  <c r="T569" i="12" s="1"/>
  <c r="V569" i="12" s="1"/>
  <c r="Q568" i="12"/>
  <c r="P568" i="12"/>
  <c r="O568" i="12"/>
  <c r="N568" i="12"/>
  <c r="Q567" i="12"/>
  <c r="P567" i="12"/>
  <c r="O567" i="12"/>
  <c r="N567" i="12"/>
  <c r="S567" i="12" s="1"/>
  <c r="T567" i="12" s="1"/>
  <c r="Q566" i="12"/>
  <c r="P566" i="12"/>
  <c r="O566" i="12"/>
  <c r="N566" i="12"/>
  <c r="Q565" i="12"/>
  <c r="P565" i="12"/>
  <c r="O565" i="12"/>
  <c r="N565" i="12"/>
  <c r="S565" i="12" s="1"/>
  <c r="T565" i="12" s="1"/>
  <c r="V565" i="12" s="1"/>
  <c r="Q564" i="12"/>
  <c r="P564" i="12"/>
  <c r="O564" i="12"/>
  <c r="N564" i="12"/>
  <c r="Q563" i="12"/>
  <c r="P563" i="12"/>
  <c r="O563" i="12"/>
  <c r="N563" i="12"/>
  <c r="S563" i="12" s="1"/>
  <c r="T563" i="12" s="1"/>
  <c r="Q562" i="12"/>
  <c r="P562" i="12"/>
  <c r="O562" i="12"/>
  <c r="N562" i="12"/>
  <c r="Q561" i="12"/>
  <c r="P561" i="12"/>
  <c r="O561" i="12"/>
  <c r="N561" i="12"/>
  <c r="S561" i="12" s="1"/>
  <c r="T561" i="12" s="1"/>
  <c r="V561" i="12" s="1"/>
  <c r="Q560" i="12"/>
  <c r="P560" i="12"/>
  <c r="O560" i="12"/>
  <c r="N560" i="12"/>
  <c r="Q559" i="12"/>
  <c r="P559" i="12"/>
  <c r="O559" i="12"/>
  <c r="N559" i="12"/>
  <c r="S559" i="12" s="1"/>
  <c r="T559" i="12" s="1"/>
  <c r="Q558" i="12"/>
  <c r="P558" i="12"/>
  <c r="O558" i="12"/>
  <c r="N558" i="12"/>
  <c r="Q557" i="12"/>
  <c r="P557" i="12"/>
  <c r="O557" i="12"/>
  <c r="N557" i="12"/>
  <c r="S557" i="12" s="1"/>
  <c r="T557" i="12" s="1"/>
  <c r="Q556" i="12"/>
  <c r="P556" i="12"/>
  <c r="O556" i="12"/>
  <c r="N556" i="12"/>
  <c r="Q555" i="12"/>
  <c r="P555" i="12"/>
  <c r="O555" i="12"/>
  <c r="N555" i="12"/>
  <c r="S555" i="12" s="1"/>
  <c r="T555" i="12" s="1"/>
  <c r="Q554" i="12"/>
  <c r="P554" i="12"/>
  <c r="O554" i="12"/>
  <c r="N554" i="12"/>
  <c r="Q553" i="12"/>
  <c r="P553" i="12"/>
  <c r="O553" i="12"/>
  <c r="N553" i="12"/>
  <c r="S553" i="12" s="1"/>
  <c r="T553" i="12" s="1"/>
  <c r="V553" i="12" s="1"/>
  <c r="Q552" i="12"/>
  <c r="P552" i="12"/>
  <c r="O552" i="12"/>
  <c r="N552" i="12"/>
  <c r="Q551" i="12"/>
  <c r="P551" i="12"/>
  <c r="O551" i="12"/>
  <c r="N551" i="12"/>
  <c r="S551" i="12" s="1"/>
  <c r="T551" i="12" s="1"/>
  <c r="V551" i="12" s="1"/>
  <c r="Q550" i="12"/>
  <c r="P550" i="12"/>
  <c r="O550" i="12"/>
  <c r="N550" i="12"/>
  <c r="Q549" i="12"/>
  <c r="P549" i="12"/>
  <c r="O549" i="12"/>
  <c r="N549" i="12"/>
  <c r="S549" i="12" s="1"/>
  <c r="T549" i="12" s="1"/>
  <c r="Q548" i="12"/>
  <c r="P548" i="12"/>
  <c r="O548" i="12"/>
  <c r="N548" i="12"/>
  <c r="Q547" i="12"/>
  <c r="P547" i="12"/>
  <c r="O547" i="12"/>
  <c r="N547" i="12"/>
  <c r="S547" i="12" s="1"/>
  <c r="T547" i="12" s="1"/>
  <c r="Q546" i="12"/>
  <c r="P546" i="12"/>
  <c r="O546" i="12"/>
  <c r="N546" i="12"/>
  <c r="Q545" i="12"/>
  <c r="P545" i="12"/>
  <c r="O545" i="12"/>
  <c r="N545" i="12"/>
  <c r="S545" i="12" s="1"/>
  <c r="T545" i="12" s="1"/>
  <c r="V545" i="12" s="1"/>
  <c r="Q544" i="12"/>
  <c r="P544" i="12"/>
  <c r="O544" i="12"/>
  <c r="N544" i="12"/>
  <c r="Q543" i="12"/>
  <c r="P543" i="12"/>
  <c r="O543" i="12"/>
  <c r="N543" i="12"/>
  <c r="S543" i="12" s="1"/>
  <c r="T543" i="12" s="1"/>
  <c r="Q542" i="12"/>
  <c r="P542" i="12"/>
  <c r="O542" i="12"/>
  <c r="N542" i="12"/>
  <c r="Q541" i="12"/>
  <c r="P541" i="12"/>
  <c r="O541" i="12"/>
  <c r="N541" i="12"/>
  <c r="S541" i="12" s="1"/>
  <c r="Q540" i="12"/>
  <c r="P540" i="12"/>
  <c r="O540" i="12"/>
  <c r="N540" i="12"/>
  <c r="Q539" i="12"/>
  <c r="P539" i="12"/>
  <c r="O539" i="12"/>
  <c r="N539" i="12"/>
  <c r="S539" i="12" s="1"/>
  <c r="Q538" i="12"/>
  <c r="P538" i="12"/>
  <c r="O538" i="12"/>
  <c r="N538" i="12"/>
  <c r="Q537" i="12"/>
  <c r="P537" i="12"/>
  <c r="O537" i="12"/>
  <c r="N537" i="12"/>
  <c r="Q536" i="12"/>
  <c r="P536" i="12"/>
  <c r="O536" i="12"/>
  <c r="N536" i="12"/>
  <c r="Q535" i="12"/>
  <c r="P535" i="12"/>
  <c r="O535" i="12"/>
  <c r="N535" i="12"/>
  <c r="S535" i="12" s="1"/>
  <c r="Q534" i="12"/>
  <c r="P534" i="12"/>
  <c r="O534" i="12"/>
  <c r="N534" i="12"/>
  <c r="Q533" i="12"/>
  <c r="P533" i="12"/>
  <c r="O533" i="12"/>
  <c r="N533" i="12"/>
  <c r="Q532" i="12"/>
  <c r="P532" i="12"/>
  <c r="O532" i="12"/>
  <c r="N532" i="12"/>
  <c r="Q531" i="12"/>
  <c r="P531" i="12"/>
  <c r="O531" i="12"/>
  <c r="N531" i="12"/>
  <c r="Q530" i="12"/>
  <c r="P530" i="12"/>
  <c r="O530" i="12"/>
  <c r="N530" i="12"/>
  <c r="Q529" i="12"/>
  <c r="P529" i="12"/>
  <c r="O529" i="12"/>
  <c r="N529" i="12"/>
  <c r="S529" i="12" s="1"/>
  <c r="Q528" i="12"/>
  <c r="P528" i="12"/>
  <c r="O528" i="12"/>
  <c r="N528" i="12"/>
  <c r="Q527" i="12"/>
  <c r="P527" i="12"/>
  <c r="O527" i="12"/>
  <c r="N527" i="12"/>
  <c r="Q526" i="12"/>
  <c r="P526" i="12"/>
  <c r="O526" i="12"/>
  <c r="N526" i="12"/>
  <c r="Q525" i="12"/>
  <c r="P525" i="12"/>
  <c r="O525" i="12"/>
  <c r="N525" i="12"/>
  <c r="Q524" i="12"/>
  <c r="P524" i="12"/>
  <c r="O524" i="12"/>
  <c r="N524" i="12"/>
  <c r="Q523" i="12"/>
  <c r="P523" i="12"/>
  <c r="O523" i="12"/>
  <c r="N523" i="12"/>
  <c r="Q522" i="12"/>
  <c r="P522" i="12"/>
  <c r="O522" i="12"/>
  <c r="N522" i="12"/>
  <c r="Q521" i="12"/>
  <c r="P521" i="12"/>
  <c r="O521" i="12"/>
  <c r="N521" i="12"/>
  <c r="Q520" i="12"/>
  <c r="P520" i="12"/>
  <c r="O520" i="12"/>
  <c r="N520" i="12"/>
  <c r="Q519" i="12"/>
  <c r="P519" i="12"/>
  <c r="O519" i="12"/>
  <c r="N519" i="12"/>
  <c r="Q518" i="12"/>
  <c r="P518" i="12"/>
  <c r="O518" i="12"/>
  <c r="N518" i="12"/>
  <c r="Q517" i="12"/>
  <c r="P517" i="12"/>
  <c r="O517" i="12"/>
  <c r="N517" i="12"/>
  <c r="Q516" i="12"/>
  <c r="P516" i="12"/>
  <c r="O516" i="12"/>
  <c r="N516" i="12"/>
  <c r="Q515" i="12"/>
  <c r="P515" i="12"/>
  <c r="O515" i="12"/>
  <c r="N515" i="12"/>
  <c r="S515" i="12" s="1"/>
  <c r="Q514" i="12"/>
  <c r="P514" i="12"/>
  <c r="O514" i="12"/>
  <c r="N514" i="12"/>
  <c r="Q513" i="12"/>
  <c r="P513" i="12"/>
  <c r="O513" i="12"/>
  <c r="N513" i="12"/>
  <c r="S513" i="12" s="1"/>
  <c r="Q512" i="12"/>
  <c r="P512" i="12"/>
  <c r="O512" i="12"/>
  <c r="N512" i="12"/>
  <c r="Q511" i="12"/>
  <c r="P511" i="12"/>
  <c r="O511" i="12"/>
  <c r="N511" i="12"/>
  <c r="Q510" i="12"/>
  <c r="P510" i="12"/>
  <c r="O510" i="12"/>
  <c r="N510" i="12"/>
  <c r="Q509" i="12"/>
  <c r="P509" i="12"/>
  <c r="O509" i="12"/>
  <c r="N509" i="12"/>
  <c r="Q508" i="12"/>
  <c r="P508" i="12"/>
  <c r="O508" i="12"/>
  <c r="N508" i="12"/>
  <c r="Q507" i="12"/>
  <c r="P507" i="12"/>
  <c r="O507" i="12"/>
  <c r="N507" i="12"/>
  <c r="S507" i="12" s="1"/>
  <c r="Q506" i="12"/>
  <c r="P506" i="12"/>
  <c r="O506" i="12"/>
  <c r="N506" i="12"/>
  <c r="Q505" i="12"/>
  <c r="P505" i="12"/>
  <c r="O505" i="12"/>
  <c r="N505" i="12"/>
  <c r="S505" i="12" s="1"/>
  <c r="Q504" i="12"/>
  <c r="P504" i="12"/>
  <c r="O504" i="12"/>
  <c r="N504" i="12"/>
  <c r="Q503" i="12"/>
  <c r="P503" i="12"/>
  <c r="O503" i="12"/>
  <c r="N503" i="12"/>
  <c r="Q502" i="12"/>
  <c r="P502" i="12"/>
  <c r="O502" i="12"/>
  <c r="N502" i="12"/>
  <c r="Q501" i="12"/>
  <c r="P501" i="12"/>
  <c r="O501" i="12"/>
  <c r="N501" i="12"/>
  <c r="S501" i="12" s="1"/>
  <c r="Q500" i="12"/>
  <c r="P500" i="12"/>
  <c r="O500" i="12"/>
  <c r="N500" i="12"/>
  <c r="Q499" i="12"/>
  <c r="P499" i="12"/>
  <c r="O499" i="12"/>
  <c r="N499" i="12"/>
  <c r="Q498" i="12"/>
  <c r="P498" i="12"/>
  <c r="O498" i="12"/>
  <c r="N498" i="12"/>
  <c r="Q497" i="12"/>
  <c r="P497" i="12"/>
  <c r="O497" i="12"/>
  <c r="N497" i="12"/>
  <c r="Q496" i="12"/>
  <c r="P496" i="12"/>
  <c r="O496" i="12"/>
  <c r="N496" i="12"/>
  <c r="Q495" i="12"/>
  <c r="P495" i="12"/>
  <c r="O495" i="12"/>
  <c r="N495" i="12"/>
  <c r="Q494" i="12"/>
  <c r="P494" i="12"/>
  <c r="O494" i="12"/>
  <c r="N494" i="12"/>
  <c r="Q493" i="12"/>
  <c r="P493" i="12"/>
  <c r="O493" i="12"/>
  <c r="N493" i="12"/>
  <c r="S493" i="12" s="1"/>
  <c r="Q492" i="12"/>
  <c r="P492" i="12"/>
  <c r="O492" i="12"/>
  <c r="N492" i="12"/>
  <c r="Q491" i="12"/>
  <c r="P491" i="12"/>
  <c r="O491" i="12"/>
  <c r="N491" i="12"/>
  <c r="Q490" i="12"/>
  <c r="P490" i="12"/>
  <c r="O490" i="12"/>
  <c r="N490" i="12"/>
  <c r="Q489" i="12"/>
  <c r="P489" i="12"/>
  <c r="O489" i="12"/>
  <c r="N489" i="12"/>
  <c r="Q488" i="12"/>
  <c r="P488" i="12"/>
  <c r="O488" i="12"/>
  <c r="N488" i="12"/>
  <c r="Q487" i="12"/>
  <c r="P487" i="12"/>
  <c r="O487" i="12"/>
  <c r="N487" i="12"/>
  <c r="S487" i="12" s="1"/>
  <c r="Q486" i="12"/>
  <c r="P486" i="12"/>
  <c r="O486" i="12"/>
  <c r="N486" i="12"/>
  <c r="Q485" i="12"/>
  <c r="P485" i="12"/>
  <c r="O485" i="12"/>
  <c r="N485" i="12"/>
  <c r="Q484" i="12"/>
  <c r="P484" i="12"/>
  <c r="O484" i="12"/>
  <c r="N484" i="12"/>
  <c r="Q483" i="12"/>
  <c r="P483" i="12"/>
  <c r="O483" i="12"/>
  <c r="N483" i="12"/>
  <c r="Q482" i="12"/>
  <c r="P482" i="12"/>
  <c r="O482" i="12"/>
  <c r="N482" i="12"/>
  <c r="Q481" i="12"/>
  <c r="P481" i="12"/>
  <c r="O481" i="12"/>
  <c r="N481" i="12"/>
  <c r="Q480" i="12"/>
  <c r="P480" i="12"/>
  <c r="O480" i="12"/>
  <c r="N480" i="12"/>
  <c r="Q479" i="12"/>
  <c r="P479" i="12"/>
  <c r="O479" i="12"/>
  <c r="N479" i="12"/>
  <c r="Q478" i="12"/>
  <c r="P478" i="12"/>
  <c r="O478" i="12"/>
  <c r="N478" i="12"/>
  <c r="Q477" i="12"/>
  <c r="P477" i="12"/>
  <c r="O477" i="12"/>
  <c r="N477" i="12"/>
  <c r="S477" i="12" s="1"/>
  <c r="Q476" i="12"/>
  <c r="P476" i="12"/>
  <c r="O476" i="12"/>
  <c r="N476" i="12"/>
  <c r="Q475" i="12"/>
  <c r="P475" i="12"/>
  <c r="O475" i="12"/>
  <c r="N475" i="12"/>
  <c r="S475" i="12" s="1"/>
  <c r="Q474" i="12"/>
  <c r="P474" i="12"/>
  <c r="O474" i="12"/>
  <c r="N474" i="12"/>
  <c r="Q473" i="12"/>
  <c r="P473" i="12"/>
  <c r="O473" i="12"/>
  <c r="N473" i="12"/>
  <c r="S473" i="12" s="1"/>
  <c r="Q472" i="12"/>
  <c r="P472" i="12"/>
  <c r="O472" i="12"/>
  <c r="N472" i="12"/>
  <c r="Q471" i="12"/>
  <c r="P471" i="12"/>
  <c r="O471" i="12"/>
  <c r="N471" i="12"/>
  <c r="Q470" i="12"/>
  <c r="P470" i="12"/>
  <c r="O470" i="12"/>
  <c r="N470" i="12"/>
  <c r="Q469" i="12"/>
  <c r="P469" i="12"/>
  <c r="O469" i="12"/>
  <c r="N469" i="12"/>
  <c r="S469" i="12" s="1"/>
  <c r="Q468" i="12"/>
  <c r="P468" i="12"/>
  <c r="O468" i="12"/>
  <c r="N468" i="12"/>
  <c r="Q467" i="12"/>
  <c r="P467" i="12"/>
  <c r="O467" i="12"/>
  <c r="N467" i="12"/>
  <c r="S467" i="12" s="1"/>
  <c r="Q466" i="12"/>
  <c r="P466" i="12"/>
  <c r="O466" i="12"/>
  <c r="N466" i="12"/>
  <c r="Q465" i="12"/>
  <c r="P465" i="12"/>
  <c r="O465" i="12"/>
  <c r="N465" i="12"/>
  <c r="Q464" i="12"/>
  <c r="P464" i="12"/>
  <c r="O464" i="12"/>
  <c r="N464" i="12"/>
  <c r="Q463" i="12"/>
  <c r="P463" i="12"/>
  <c r="O463" i="12"/>
  <c r="N463" i="12"/>
  <c r="S463" i="12" s="1"/>
  <c r="Q462" i="12"/>
  <c r="P462" i="12"/>
  <c r="O462" i="12"/>
  <c r="N462" i="12"/>
  <c r="Q461" i="12"/>
  <c r="P461" i="12"/>
  <c r="O461" i="12"/>
  <c r="N461" i="12"/>
  <c r="Q460" i="12"/>
  <c r="P460" i="12"/>
  <c r="O460" i="12"/>
  <c r="N460" i="12"/>
  <c r="Q459" i="12"/>
  <c r="P459" i="12"/>
  <c r="O459" i="12"/>
  <c r="N459" i="12"/>
  <c r="Q458" i="12"/>
  <c r="P458" i="12"/>
  <c r="O458" i="12"/>
  <c r="N458" i="12"/>
  <c r="Q457" i="12"/>
  <c r="P457" i="12"/>
  <c r="O457" i="12"/>
  <c r="N457" i="12"/>
  <c r="S457" i="12" s="1"/>
  <c r="Q456" i="12"/>
  <c r="P456" i="12"/>
  <c r="O456" i="12"/>
  <c r="N456" i="12"/>
  <c r="Q455" i="12"/>
  <c r="P455" i="12"/>
  <c r="O455" i="12"/>
  <c r="N455" i="12"/>
  <c r="Q454" i="12"/>
  <c r="P454" i="12"/>
  <c r="O454" i="12"/>
  <c r="N454" i="12"/>
  <c r="Q453" i="12"/>
  <c r="P453" i="12"/>
  <c r="O453" i="12"/>
  <c r="N453" i="12"/>
  <c r="Q452" i="12"/>
  <c r="P452" i="12"/>
  <c r="O452" i="12"/>
  <c r="N452" i="12"/>
  <c r="Q451" i="12"/>
  <c r="P451" i="12"/>
  <c r="O451" i="12"/>
  <c r="N451" i="12"/>
  <c r="S451" i="12" s="1"/>
  <c r="Q450" i="12"/>
  <c r="P450" i="12"/>
  <c r="O450" i="12"/>
  <c r="N450" i="12"/>
  <c r="Q449" i="12"/>
  <c r="P449" i="12"/>
  <c r="O449" i="12"/>
  <c r="N449" i="12"/>
  <c r="Q448" i="12"/>
  <c r="P448" i="12"/>
  <c r="O448" i="12"/>
  <c r="N448" i="12"/>
  <c r="Q447" i="12"/>
  <c r="P447" i="12"/>
  <c r="O447" i="12"/>
  <c r="N447" i="12"/>
  <c r="S447" i="12" s="1"/>
  <c r="Q446" i="12"/>
  <c r="P446" i="12"/>
  <c r="O446" i="12"/>
  <c r="N446" i="12"/>
  <c r="Q445" i="12"/>
  <c r="P445" i="12"/>
  <c r="O445" i="12"/>
  <c r="N445" i="12"/>
  <c r="S445" i="12" s="1"/>
  <c r="Q444" i="12"/>
  <c r="P444" i="12"/>
  <c r="O444" i="12"/>
  <c r="N444" i="12"/>
  <c r="Q443" i="12"/>
  <c r="P443" i="12"/>
  <c r="O443" i="12"/>
  <c r="N443" i="12"/>
  <c r="Q442" i="12"/>
  <c r="P442" i="12"/>
  <c r="O442" i="12"/>
  <c r="N442" i="12"/>
  <c r="Q441" i="12"/>
  <c r="P441" i="12"/>
  <c r="O441" i="12"/>
  <c r="N441" i="12"/>
  <c r="S441" i="12" s="1"/>
  <c r="Q440" i="12"/>
  <c r="P440" i="12"/>
  <c r="O440" i="12"/>
  <c r="N440" i="12"/>
  <c r="Q439" i="12"/>
  <c r="P439" i="12"/>
  <c r="O439" i="12"/>
  <c r="N439" i="12"/>
  <c r="S439" i="12" s="1"/>
  <c r="Q438" i="12"/>
  <c r="P438" i="12"/>
  <c r="O438" i="12"/>
  <c r="N438" i="12"/>
  <c r="Q437" i="12"/>
  <c r="P437" i="12"/>
  <c r="O437" i="12"/>
  <c r="N437" i="12"/>
  <c r="S437" i="12" s="1"/>
  <c r="Q436" i="12"/>
  <c r="P436" i="12"/>
  <c r="O436" i="12"/>
  <c r="N436" i="12"/>
  <c r="Q435" i="12"/>
  <c r="P435" i="12"/>
  <c r="O435" i="12"/>
  <c r="N435" i="12"/>
  <c r="Q434" i="12"/>
  <c r="P434" i="12"/>
  <c r="O434" i="12"/>
  <c r="N434" i="12"/>
  <c r="Q433" i="12"/>
  <c r="P433" i="12"/>
  <c r="O433" i="12"/>
  <c r="N433" i="12"/>
  <c r="S433" i="12" s="1"/>
  <c r="Q432" i="12"/>
  <c r="P432" i="12"/>
  <c r="O432" i="12"/>
  <c r="N432" i="12"/>
  <c r="Q431" i="12"/>
  <c r="P431" i="12"/>
  <c r="O431" i="12"/>
  <c r="N431" i="12"/>
  <c r="Q430" i="12"/>
  <c r="P430" i="12"/>
  <c r="O430" i="12"/>
  <c r="N430" i="12"/>
  <c r="Q429" i="12"/>
  <c r="P429" i="12"/>
  <c r="O429" i="12"/>
  <c r="N429" i="12"/>
  <c r="Z429" i="12" s="1"/>
  <c r="Q428" i="12"/>
  <c r="P428" i="12"/>
  <c r="O428" i="12"/>
  <c r="N428" i="12"/>
  <c r="Q427" i="12"/>
  <c r="P427" i="12"/>
  <c r="O427" i="12"/>
  <c r="N427" i="12"/>
  <c r="Q426" i="12"/>
  <c r="P426" i="12"/>
  <c r="O426" i="12"/>
  <c r="N426" i="12"/>
  <c r="Q425" i="12"/>
  <c r="P425" i="12"/>
  <c r="O425" i="12"/>
  <c r="N425" i="12"/>
  <c r="S425" i="12" s="1"/>
  <c r="Q424" i="12"/>
  <c r="P424" i="12"/>
  <c r="O424" i="12"/>
  <c r="N424" i="12"/>
  <c r="Q423" i="12"/>
  <c r="P423" i="12"/>
  <c r="O423" i="12"/>
  <c r="N423" i="12"/>
  <c r="Q422" i="12"/>
  <c r="P422" i="12"/>
  <c r="O422" i="12"/>
  <c r="N422" i="12"/>
  <c r="Q421" i="12"/>
  <c r="P421" i="12"/>
  <c r="O421" i="12"/>
  <c r="N421" i="12"/>
  <c r="Q420" i="12"/>
  <c r="P420" i="12"/>
  <c r="O420" i="12"/>
  <c r="N420" i="12"/>
  <c r="Q419" i="12"/>
  <c r="P419" i="12"/>
  <c r="O419" i="12"/>
  <c r="N419" i="12"/>
  <c r="S419" i="12" s="1"/>
  <c r="Q418" i="12"/>
  <c r="P418" i="12"/>
  <c r="O418" i="12"/>
  <c r="N418" i="12"/>
  <c r="Q417" i="12"/>
  <c r="P417" i="12"/>
  <c r="O417" i="12"/>
  <c r="N417" i="12"/>
  <c r="S417" i="12" s="1"/>
  <c r="Q416" i="12"/>
  <c r="P416" i="12"/>
  <c r="O416" i="12"/>
  <c r="N416" i="12"/>
  <c r="Q415" i="12"/>
  <c r="P415" i="12"/>
  <c r="O415" i="12"/>
  <c r="N415" i="12"/>
  <c r="Q414" i="12"/>
  <c r="P414" i="12"/>
  <c r="O414" i="12"/>
  <c r="N414" i="12"/>
  <c r="Q413" i="12"/>
  <c r="P413" i="12"/>
  <c r="O413" i="12"/>
  <c r="N413" i="12"/>
  <c r="S413" i="12" s="1"/>
  <c r="Q412" i="12"/>
  <c r="P412" i="12"/>
  <c r="O412" i="12"/>
  <c r="N412" i="12"/>
  <c r="Q411" i="12"/>
  <c r="P411" i="12"/>
  <c r="O411" i="12"/>
  <c r="N411" i="12"/>
  <c r="Q410" i="12"/>
  <c r="P410" i="12"/>
  <c r="O410" i="12"/>
  <c r="N410" i="12"/>
  <c r="Q409" i="12"/>
  <c r="P409" i="12"/>
  <c r="O409" i="12"/>
  <c r="N409" i="12"/>
  <c r="Q408" i="12"/>
  <c r="P408" i="12"/>
  <c r="O408" i="12"/>
  <c r="N408" i="12"/>
  <c r="Q407" i="12"/>
  <c r="P407" i="12"/>
  <c r="O407" i="12"/>
  <c r="N407" i="12"/>
  <c r="S407" i="12" s="1"/>
  <c r="Q406" i="12"/>
  <c r="P406" i="12"/>
  <c r="O406" i="12"/>
  <c r="N406" i="12"/>
  <c r="Q405" i="12"/>
  <c r="P405" i="12"/>
  <c r="O405" i="12"/>
  <c r="N405" i="12"/>
  <c r="Q404" i="12"/>
  <c r="P404" i="12"/>
  <c r="O404" i="12"/>
  <c r="N404" i="12"/>
  <c r="Q403" i="12"/>
  <c r="P403" i="12"/>
  <c r="O403" i="12"/>
  <c r="N403" i="12"/>
  <c r="Q402" i="12"/>
  <c r="P402" i="12"/>
  <c r="O402" i="12"/>
  <c r="N402" i="12"/>
  <c r="Q401" i="12"/>
  <c r="P401" i="12"/>
  <c r="O401" i="12"/>
  <c r="N401" i="12"/>
  <c r="Q400" i="12"/>
  <c r="P400" i="12"/>
  <c r="O400" i="12"/>
  <c r="N400" i="12"/>
  <c r="Q399" i="12"/>
  <c r="P399" i="12"/>
  <c r="O399" i="12"/>
  <c r="N399" i="12"/>
  <c r="Q398" i="12"/>
  <c r="P398" i="12"/>
  <c r="O398" i="12"/>
  <c r="N398" i="12"/>
  <c r="Q397" i="12"/>
  <c r="P397" i="12"/>
  <c r="O397" i="12"/>
  <c r="N397" i="12"/>
  <c r="Q396" i="12"/>
  <c r="P396" i="12"/>
  <c r="O396" i="12"/>
  <c r="N396" i="12"/>
  <c r="Q395" i="12"/>
  <c r="P395" i="12"/>
  <c r="O395" i="12"/>
  <c r="N395" i="12"/>
  <c r="Q394" i="12"/>
  <c r="P394" i="12"/>
  <c r="O394" i="12"/>
  <c r="N394" i="12"/>
  <c r="Q393" i="12"/>
  <c r="P393" i="12"/>
  <c r="O393" i="12"/>
  <c r="N393" i="12"/>
  <c r="S393" i="12" s="1"/>
  <c r="Q392" i="12"/>
  <c r="P392" i="12"/>
  <c r="O392" i="12"/>
  <c r="N392" i="12"/>
  <c r="Q391" i="12"/>
  <c r="P391" i="12"/>
  <c r="O391" i="12"/>
  <c r="N391" i="12"/>
  <c r="Q390" i="12"/>
  <c r="P390" i="12"/>
  <c r="O390" i="12"/>
  <c r="N390" i="12"/>
  <c r="Q389" i="12"/>
  <c r="P389" i="12"/>
  <c r="O389" i="12"/>
  <c r="N389" i="12"/>
  <c r="S389" i="12" s="1"/>
  <c r="Q388" i="12"/>
  <c r="P388" i="12"/>
  <c r="O388" i="12"/>
  <c r="N388" i="12"/>
  <c r="Q387" i="12"/>
  <c r="P387" i="12"/>
  <c r="O387" i="12"/>
  <c r="N387" i="12"/>
  <c r="Q386" i="12"/>
  <c r="P386" i="12"/>
  <c r="O386" i="12"/>
  <c r="N386" i="12"/>
  <c r="Q385" i="12"/>
  <c r="P385" i="12"/>
  <c r="O385" i="12"/>
  <c r="N385" i="12"/>
  <c r="S385" i="12" s="1"/>
  <c r="Q384" i="12"/>
  <c r="P384" i="12"/>
  <c r="O384" i="12"/>
  <c r="N384" i="12"/>
  <c r="Q383" i="12"/>
  <c r="P383" i="12"/>
  <c r="O383" i="12"/>
  <c r="N383" i="12"/>
  <c r="S383" i="12" s="1"/>
  <c r="Q382" i="12"/>
  <c r="P382" i="12"/>
  <c r="O382" i="12"/>
  <c r="N382" i="12"/>
  <c r="Q381" i="12"/>
  <c r="P381" i="12"/>
  <c r="O381" i="12"/>
  <c r="N381" i="12"/>
  <c r="Q380" i="12"/>
  <c r="P380" i="12"/>
  <c r="O380" i="12"/>
  <c r="N380" i="12"/>
  <c r="Q379" i="12"/>
  <c r="P379" i="12"/>
  <c r="O379" i="12"/>
  <c r="N379" i="12"/>
  <c r="Q378" i="12"/>
  <c r="P378" i="12"/>
  <c r="O378" i="12"/>
  <c r="N378" i="12"/>
  <c r="Q377" i="12"/>
  <c r="P377" i="12"/>
  <c r="O377" i="12"/>
  <c r="N377" i="12"/>
  <c r="S377" i="12" s="1"/>
  <c r="Q376" i="12"/>
  <c r="P376" i="12"/>
  <c r="O376" i="12"/>
  <c r="N376" i="12"/>
  <c r="Q375" i="12"/>
  <c r="P375" i="12"/>
  <c r="O375" i="12"/>
  <c r="N375" i="12"/>
  <c r="Q374" i="12"/>
  <c r="P374" i="12"/>
  <c r="O374" i="12"/>
  <c r="N374" i="12"/>
  <c r="Q373" i="12"/>
  <c r="P373" i="12"/>
  <c r="O373" i="12"/>
  <c r="N373" i="12"/>
  <c r="S373" i="12" s="1"/>
  <c r="Q372" i="12"/>
  <c r="P372" i="12"/>
  <c r="O372" i="12"/>
  <c r="N372" i="12"/>
  <c r="Q371" i="12"/>
  <c r="P371" i="12"/>
  <c r="O371" i="12"/>
  <c r="N371" i="12"/>
  <c r="Q370" i="12"/>
  <c r="P370" i="12"/>
  <c r="O370" i="12"/>
  <c r="N370" i="12"/>
  <c r="Q369" i="12"/>
  <c r="P369" i="12"/>
  <c r="O369" i="12"/>
  <c r="N369" i="12"/>
  <c r="S369" i="12" s="1"/>
  <c r="Q368" i="12"/>
  <c r="P368" i="12"/>
  <c r="O368" i="12"/>
  <c r="N368" i="12"/>
  <c r="Q367" i="12"/>
  <c r="P367" i="12"/>
  <c r="O367" i="12"/>
  <c r="N367" i="12"/>
  <c r="Q366" i="12"/>
  <c r="P366" i="12"/>
  <c r="O366" i="12"/>
  <c r="N366" i="12"/>
  <c r="Q365" i="12"/>
  <c r="P365" i="12"/>
  <c r="O365" i="12"/>
  <c r="N365" i="12"/>
  <c r="Q364" i="12"/>
  <c r="P364" i="12"/>
  <c r="O364" i="12"/>
  <c r="N364" i="12"/>
  <c r="Q363" i="12"/>
  <c r="P363" i="12"/>
  <c r="O363" i="12"/>
  <c r="N363" i="12"/>
  <c r="S363" i="12" s="1"/>
  <c r="Q362" i="12"/>
  <c r="P362" i="12"/>
  <c r="O362" i="12"/>
  <c r="N362" i="12"/>
  <c r="Q361" i="12"/>
  <c r="P361" i="12"/>
  <c r="O361" i="12"/>
  <c r="N361" i="12"/>
  <c r="S361" i="12" s="1"/>
  <c r="Q360" i="12"/>
  <c r="P360" i="12"/>
  <c r="O360" i="12"/>
  <c r="N360" i="12"/>
  <c r="Q359" i="12"/>
  <c r="P359" i="12"/>
  <c r="O359" i="12"/>
  <c r="N359" i="12"/>
  <c r="S359" i="12" s="1"/>
  <c r="Q358" i="12"/>
  <c r="P358" i="12"/>
  <c r="O358" i="12"/>
  <c r="N358" i="12"/>
  <c r="Q357" i="12"/>
  <c r="P357" i="12"/>
  <c r="O357" i="12"/>
  <c r="N357" i="12"/>
  <c r="S357" i="12" s="1"/>
  <c r="Q356" i="12"/>
  <c r="P356" i="12"/>
  <c r="O356" i="12"/>
  <c r="N356" i="12"/>
  <c r="Q355" i="12"/>
  <c r="P355" i="12"/>
  <c r="O355" i="12"/>
  <c r="N355" i="12"/>
  <c r="Q354" i="12"/>
  <c r="P354" i="12"/>
  <c r="O354" i="12"/>
  <c r="N354" i="12"/>
  <c r="Q353" i="12"/>
  <c r="P353" i="12"/>
  <c r="O353" i="12"/>
  <c r="N353" i="12"/>
  <c r="Q352" i="12"/>
  <c r="P352" i="12"/>
  <c r="O352" i="12"/>
  <c r="N352" i="12"/>
  <c r="Q351" i="12"/>
  <c r="P351" i="12"/>
  <c r="O351" i="12"/>
  <c r="N351" i="12"/>
  <c r="Q350" i="12"/>
  <c r="P350" i="12"/>
  <c r="O350" i="12"/>
  <c r="N350" i="12"/>
  <c r="Q349" i="12"/>
  <c r="P349" i="12"/>
  <c r="O349" i="12"/>
  <c r="N349" i="12"/>
  <c r="S349" i="12" s="1"/>
  <c r="Q348" i="12"/>
  <c r="P348" i="12"/>
  <c r="O348" i="12"/>
  <c r="N348" i="12"/>
  <c r="Q347" i="12"/>
  <c r="P347" i="12"/>
  <c r="O347" i="12"/>
  <c r="N347" i="12"/>
  <c r="S347" i="12" s="1"/>
  <c r="Q346" i="12"/>
  <c r="P346" i="12"/>
  <c r="O346" i="12"/>
  <c r="N346" i="12"/>
  <c r="Q345" i="12"/>
  <c r="P345" i="12"/>
  <c r="O345" i="12"/>
  <c r="N345" i="12"/>
  <c r="S345" i="12" s="1"/>
  <c r="Q344" i="12"/>
  <c r="P344" i="12"/>
  <c r="O344" i="12"/>
  <c r="N344" i="12"/>
  <c r="Q343" i="12"/>
  <c r="P343" i="12"/>
  <c r="O343" i="12"/>
  <c r="N343" i="12"/>
  <c r="Q342" i="12"/>
  <c r="P342" i="12"/>
  <c r="S342" i="12" s="1"/>
  <c r="AE342" i="12" s="1"/>
  <c r="O342" i="12"/>
  <c r="N342" i="12"/>
  <c r="Q341" i="12"/>
  <c r="P341" i="12"/>
  <c r="O341" i="12"/>
  <c r="N341" i="12"/>
  <c r="Q340" i="12"/>
  <c r="P340" i="12"/>
  <c r="O340" i="12"/>
  <c r="N340" i="12"/>
  <c r="Q339" i="12"/>
  <c r="P339" i="12"/>
  <c r="O339" i="12"/>
  <c r="N339" i="12"/>
  <c r="Q338" i="12"/>
  <c r="P338" i="12"/>
  <c r="O338" i="12"/>
  <c r="N338" i="12"/>
  <c r="Q337" i="12"/>
  <c r="P337" i="12"/>
  <c r="O337" i="12"/>
  <c r="N337" i="12"/>
  <c r="Q336" i="12"/>
  <c r="P336" i="12"/>
  <c r="O336" i="12"/>
  <c r="N336" i="12"/>
  <c r="Q335" i="12"/>
  <c r="P335" i="12"/>
  <c r="O335" i="12"/>
  <c r="N335" i="12"/>
  <c r="S335" i="12" s="1"/>
  <c r="Q334" i="12"/>
  <c r="P334" i="12"/>
  <c r="O334" i="12"/>
  <c r="N334" i="12"/>
  <c r="Q333" i="12"/>
  <c r="P333" i="12"/>
  <c r="O333" i="12"/>
  <c r="N333" i="12"/>
  <c r="S333" i="12" s="1"/>
  <c r="Q332" i="12"/>
  <c r="P332" i="12"/>
  <c r="O332" i="12"/>
  <c r="N332" i="12"/>
  <c r="Q331" i="12"/>
  <c r="P331" i="12"/>
  <c r="O331" i="12"/>
  <c r="N331" i="12"/>
  <c r="Q330" i="12"/>
  <c r="P330" i="12"/>
  <c r="O330" i="12"/>
  <c r="N330" i="12"/>
  <c r="Q329" i="12"/>
  <c r="P329" i="12"/>
  <c r="O329" i="12"/>
  <c r="N329" i="12"/>
  <c r="Q328" i="12"/>
  <c r="P328" i="12"/>
  <c r="O328" i="12"/>
  <c r="N328" i="12"/>
  <c r="Q327" i="12"/>
  <c r="P327" i="12"/>
  <c r="O327" i="12"/>
  <c r="N327" i="12"/>
  <c r="Q326" i="12"/>
  <c r="P326" i="12"/>
  <c r="O326" i="12"/>
  <c r="N326" i="12"/>
  <c r="Q325" i="12"/>
  <c r="P325" i="12"/>
  <c r="O325" i="12"/>
  <c r="N325" i="12"/>
  <c r="S325" i="12" s="1"/>
  <c r="Q324" i="12"/>
  <c r="P324" i="12"/>
  <c r="O324" i="12"/>
  <c r="N324" i="12"/>
  <c r="Q323" i="12"/>
  <c r="P323" i="12"/>
  <c r="O323" i="12"/>
  <c r="N323" i="12"/>
  <c r="AD323" i="12" s="1"/>
  <c r="Q322" i="12"/>
  <c r="P322" i="12"/>
  <c r="O322" i="12"/>
  <c r="N322" i="12"/>
  <c r="Q321" i="12"/>
  <c r="P321" i="12"/>
  <c r="O321" i="12"/>
  <c r="N321" i="12"/>
  <c r="Q320" i="12"/>
  <c r="P320" i="12"/>
  <c r="O320" i="12"/>
  <c r="N320" i="12"/>
  <c r="Q319" i="12"/>
  <c r="P319" i="12"/>
  <c r="O319" i="12"/>
  <c r="N319" i="12"/>
  <c r="Q318" i="12"/>
  <c r="P318" i="12"/>
  <c r="O318" i="12"/>
  <c r="N318" i="12"/>
  <c r="Q317" i="12"/>
  <c r="P317" i="12"/>
  <c r="O317" i="12"/>
  <c r="N317" i="12"/>
  <c r="Q316" i="12"/>
  <c r="P316" i="12"/>
  <c r="O316" i="12"/>
  <c r="N316" i="12"/>
  <c r="Q315" i="12"/>
  <c r="P315" i="12"/>
  <c r="O315" i="12"/>
  <c r="N315" i="12"/>
  <c r="S315" i="12" s="1"/>
  <c r="Q314" i="12"/>
  <c r="P314" i="12"/>
  <c r="O314" i="12"/>
  <c r="N314" i="12"/>
  <c r="Q313" i="12"/>
  <c r="P313" i="12"/>
  <c r="O313" i="12"/>
  <c r="N313" i="12"/>
  <c r="Q312" i="12"/>
  <c r="P312" i="12"/>
  <c r="O312" i="12"/>
  <c r="N312" i="12"/>
  <c r="Q311" i="12"/>
  <c r="P311" i="12"/>
  <c r="O311" i="12"/>
  <c r="N311" i="12"/>
  <c r="S311" i="12" s="1"/>
  <c r="Q310" i="12"/>
  <c r="P310" i="12"/>
  <c r="O310" i="12"/>
  <c r="N310" i="12"/>
  <c r="Q309" i="12"/>
  <c r="P309" i="12"/>
  <c r="O309" i="12"/>
  <c r="N309" i="12"/>
  <c r="Q308" i="12"/>
  <c r="P308" i="12"/>
  <c r="O308" i="12"/>
  <c r="N308" i="12"/>
  <c r="Q307" i="12"/>
  <c r="P307" i="12"/>
  <c r="O307" i="12"/>
  <c r="N307" i="12"/>
  <c r="S307" i="12" s="1"/>
  <c r="Q306" i="12"/>
  <c r="P306" i="12"/>
  <c r="O306" i="12"/>
  <c r="N306" i="12"/>
  <c r="Q305" i="12"/>
  <c r="P305" i="12"/>
  <c r="O305" i="12"/>
  <c r="N305" i="12"/>
  <c r="Q304" i="12"/>
  <c r="AD304" i="12" s="1"/>
  <c r="P304" i="12"/>
  <c r="O304" i="12"/>
  <c r="N304" i="12"/>
  <c r="Q303" i="12"/>
  <c r="P303" i="12"/>
  <c r="O303" i="12"/>
  <c r="N303" i="12"/>
  <c r="Q302" i="12"/>
  <c r="P302" i="12"/>
  <c r="O302" i="12"/>
  <c r="N302" i="12"/>
  <c r="Q301" i="12"/>
  <c r="P301" i="12"/>
  <c r="O301" i="12"/>
  <c r="N301" i="12"/>
  <c r="S301" i="12" s="1"/>
  <c r="Q300" i="12"/>
  <c r="P300" i="12"/>
  <c r="O300" i="12"/>
  <c r="N300" i="12"/>
  <c r="Q299" i="12"/>
  <c r="P299" i="12"/>
  <c r="O299" i="12"/>
  <c r="N299" i="12"/>
  <c r="Q298" i="12"/>
  <c r="P298" i="12"/>
  <c r="O298" i="12"/>
  <c r="N298" i="12"/>
  <c r="Q297" i="12"/>
  <c r="P297" i="12"/>
  <c r="O297" i="12"/>
  <c r="N297" i="12"/>
  <c r="Q296" i="12"/>
  <c r="P296" i="12"/>
  <c r="O296" i="12"/>
  <c r="N296" i="12"/>
  <c r="Q295" i="12"/>
  <c r="P295" i="12"/>
  <c r="O295" i="12"/>
  <c r="N295" i="12"/>
  <c r="Q294" i="12"/>
  <c r="P294" i="12"/>
  <c r="O294" i="12"/>
  <c r="N294" i="12"/>
  <c r="Q293" i="12"/>
  <c r="P293" i="12"/>
  <c r="O293" i="12"/>
  <c r="N293" i="12"/>
  <c r="AB293" i="12" s="1"/>
  <c r="Q292" i="12"/>
  <c r="P292" i="12"/>
  <c r="O292" i="12"/>
  <c r="N292" i="12"/>
  <c r="Q291" i="12"/>
  <c r="P291" i="12"/>
  <c r="O291" i="12"/>
  <c r="N291" i="12"/>
  <c r="Q290" i="12"/>
  <c r="P290" i="12"/>
  <c r="O290" i="12"/>
  <c r="N290" i="12"/>
  <c r="Q289" i="12"/>
  <c r="P289" i="12"/>
  <c r="O289" i="12"/>
  <c r="N289" i="12"/>
  <c r="Q288" i="12"/>
  <c r="P288" i="12"/>
  <c r="O288" i="12"/>
  <c r="N288" i="12"/>
  <c r="Q287" i="12"/>
  <c r="P287" i="12"/>
  <c r="O287" i="12"/>
  <c r="N287" i="12"/>
  <c r="Q286" i="12"/>
  <c r="P286" i="12"/>
  <c r="O286" i="12"/>
  <c r="N286" i="12"/>
  <c r="Q285" i="12"/>
  <c r="P285" i="12"/>
  <c r="O285" i="12"/>
  <c r="N285" i="12"/>
  <c r="Q284" i="12"/>
  <c r="P284" i="12"/>
  <c r="O284" i="12"/>
  <c r="N284" i="12"/>
  <c r="Q283" i="12"/>
  <c r="P283" i="12"/>
  <c r="O283" i="12"/>
  <c r="N283" i="12"/>
  <c r="AA283" i="12" s="1"/>
  <c r="Q282" i="12"/>
  <c r="P282" i="12"/>
  <c r="O282" i="12"/>
  <c r="N282" i="12"/>
  <c r="Q281" i="12"/>
  <c r="P281" i="12"/>
  <c r="O281" i="12"/>
  <c r="N281" i="12"/>
  <c r="S281" i="12" s="1"/>
  <c r="Q280" i="12"/>
  <c r="P280" i="12"/>
  <c r="O280" i="12"/>
  <c r="N280" i="12"/>
  <c r="Q279" i="12"/>
  <c r="P279" i="12"/>
  <c r="O279" i="12"/>
  <c r="N279" i="12"/>
  <c r="Q278" i="12"/>
  <c r="P278" i="12"/>
  <c r="O278" i="12"/>
  <c r="N278" i="12"/>
  <c r="Q277" i="12"/>
  <c r="P277" i="12"/>
  <c r="O277" i="12"/>
  <c r="N277" i="12"/>
  <c r="AA277" i="12" s="1"/>
  <c r="Q276" i="12"/>
  <c r="P276" i="12"/>
  <c r="O276" i="12"/>
  <c r="N276" i="12"/>
  <c r="Q275" i="12"/>
  <c r="P275" i="12"/>
  <c r="O275" i="12"/>
  <c r="N275" i="12"/>
  <c r="Q274" i="12"/>
  <c r="P274" i="12"/>
  <c r="O274" i="12"/>
  <c r="N274" i="12"/>
  <c r="Q273" i="12"/>
  <c r="P273" i="12"/>
  <c r="O273" i="12"/>
  <c r="N273" i="12"/>
  <c r="Q272" i="12"/>
  <c r="P272" i="12"/>
  <c r="O272" i="12"/>
  <c r="N272" i="12"/>
  <c r="Q271" i="12"/>
  <c r="P271" i="12"/>
  <c r="O271" i="12"/>
  <c r="N271" i="12"/>
  <c r="AA271" i="12" s="1"/>
  <c r="Q270" i="12"/>
  <c r="P270" i="12"/>
  <c r="O270" i="12"/>
  <c r="N270" i="12"/>
  <c r="Q269" i="12"/>
  <c r="P269" i="12"/>
  <c r="O269" i="12"/>
  <c r="N269" i="12"/>
  <c r="Q268" i="12"/>
  <c r="P268" i="12"/>
  <c r="O268" i="12"/>
  <c r="N268" i="12"/>
  <c r="Q267" i="12"/>
  <c r="P267" i="12"/>
  <c r="O267" i="12"/>
  <c r="N267" i="12"/>
  <c r="Q266" i="12"/>
  <c r="P266" i="12"/>
  <c r="O266" i="12"/>
  <c r="N266" i="12"/>
  <c r="Q265" i="12"/>
  <c r="P265" i="12"/>
  <c r="O265" i="12"/>
  <c r="N265" i="12"/>
  <c r="Q264" i="12"/>
  <c r="P264" i="12"/>
  <c r="O264" i="12"/>
  <c r="N264" i="12"/>
  <c r="Q263" i="12"/>
  <c r="P263" i="12"/>
  <c r="O263" i="12"/>
  <c r="N263" i="12"/>
  <c r="Z263" i="12" s="1"/>
  <c r="Q262" i="12"/>
  <c r="P262" i="12"/>
  <c r="O262" i="12"/>
  <c r="N262" i="12"/>
  <c r="Q261" i="12"/>
  <c r="P261" i="12"/>
  <c r="O261" i="12"/>
  <c r="N261" i="12"/>
  <c r="Q260" i="12"/>
  <c r="P260" i="12"/>
  <c r="O260" i="12"/>
  <c r="N260" i="12"/>
  <c r="Q259" i="12"/>
  <c r="P259" i="12"/>
  <c r="O259" i="12"/>
  <c r="N259" i="12"/>
  <c r="Q258" i="12"/>
  <c r="P258" i="12"/>
  <c r="O258" i="12"/>
  <c r="N258" i="12"/>
  <c r="Q257" i="12"/>
  <c r="P257" i="12"/>
  <c r="O257" i="12"/>
  <c r="N257" i="12"/>
  <c r="S257" i="12" s="1"/>
  <c r="Q256" i="12"/>
  <c r="P256" i="12"/>
  <c r="O256" i="12"/>
  <c r="N256" i="12"/>
  <c r="Q255" i="12"/>
  <c r="P255" i="12"/>
  <c r="O255" i="12"/>
  <c r="N255" i="12"/>
  <c r="Q254" i="12"/>
  <c r="P254" i="12"/>
  <c r="O254" i="12"/>
  <c r="N254" i="12"/>
  <c r="Q253" i="12"/>
  <c r="P253" i="12"/>
  <c r="O253" i="12"/>
  <c r="N253" i="12"/>
  <c r="S253" i="12" s="1"/>
  <c r="Q252" i="12"/>
  <c r="P252" i="12"/>
  <c r="O252" i="12"/>
  <c r="N252" i="12"/>
  <c r="Q251" i="12"/>
  <c r="P251" i="12"/>
  <c r="O251" i="12"/>
  <c r="N251" i="12"/>
  <c r="AB251" i="12" s="1"/>
  <c r="Q250" i="12"/>
  <c r="P250" i="12"/>
  <c r="O250" i="12"/>
  <c r="N250" i="12"/>
  <c r="Q249" i="12"/>
  <c r="P249" i="12"/>
  <c r="O249" i="12"/>
  <c r="N249" i="12"/>
  <c r="Q248" i="12"/>
  <c r="P248" i="12"/>
  <c r="O248" i="12"/>
  <c r="N248" i="12"/>
  <c r="Q247" i="12"/>
  <c r="P247" i="12"/>
  <c r="O247" i="12"/>
  <c r="N247" i="12"/>
  <c r="Q246" i="12"/>
  <c r="P246" i="12"/>
  <c r="S246" i="12" s="1"/>
  <c r="AE246" i="12" s="1"/>
  <c r="O246" i="12"/>
  <c r="N246" i="12"/>
  <c r="Q245" i="12"/>
  <c r="P245" i="12"/>
  <c r="O245" i="12"/>
  <c r="N245" i="12"/>
  <c r="AA245" i="12" s="1"/>
  <c r="Q244" i="12"/>
  <c r="P244" i="12"/>
  <c r="O244" i="12"/>
  <c r="N244" i="12"/>
  <c r="Q243" i="12"/>
  <c r="P243" i="12"/>
  <c r="O243" i="12"/>
  <c r="N243" i="12"/>
  <c r="Q242" i="12"/>
  <c r="P242" i="12"/>
  <c r="O242" i="12"/>
  <c r="N242" i="12"/>
  <c r="Q241" i="12"/>
  <c r="P241" i="12"/>
  <c r="O241" i="12"/>
  <c r="N241" i="12"/>
  <c r="Q240" i="12"/>
  <c r="P240" i="12"/>
  <c r="O240" i="12"/>
  <c r="N240" i="12"/>
  <c r="Q239" i="12"/>
  <c r="P239" i="12"/>
  <c r="O239" i="12"/>
  <c r="N239" i="12"/>
  <c r="S239" i="12" s="1"/>
  <c r="Q238" i="12"/>
  <c r="P238" i="12"/>
  <c r="O238" i="12"/>
  <c r="N238" i="12"/>
  <c r="Q237" i="12"/>
  <c r="P237" i="12"/>
  <c r="O237" i="12"/>
  <c r="N237" i="12"/>
  <c r="AB237" i="12" s="1"/>
  <c r="Q236" i="12"/>
  <c r="P236" i="12"/>
  <c r="O236" i="12"/>
  <c r="N236" i="12"/>
  <c r="Q235" i="12"/>
  <c r="P235" i="12"/>
  <c r="O235" i="12"/>
  <c r="N235" i="12"/>
  <c r="Q234" i="12"/>
  <c r="P234" i="12"/>
  <c r="O234" i="12"/>
  <c r="N234" i="12"/>
  <c r="Q233" i="12"/>
  <c r="P233" i="12"/>
  <c r="O233" i="12"/>
  <c r="N233" i="12"/>
  <c r="Q232" i="12"/>
  <c r="P232" i="12"/>
  <c r="O232" i="12"/>
  <c r="N232" i="12"/>
  <c r="Q231" i="12"/>
  <c r="P231" i="12"/>
  <c r="O231" i="12"/>
  <c r="N231" i="12"/>
  <c r="AA231" i="12" s="1"/>
  <c r="Q230" i="12"/>
  <c r="P230" i="12"/>
  <c r="O230" i="12"/>
  <c r="N230" i="12"/>
  <c r="Q229" i="12"/>
  <c r="P229" i="12"/>
  <c r="O229" i="12"/>
  <c r="N229" i="12"/>
  <c r="Q228" i="12"/>
  <c r="P228" i="12"/>
  <c r="O228" i="12"/>
  <c r="N228" i="12"/>
  <c r="Q227" i="12"/>
  <c r="P227" i="12"/>
  <c r="O227" i="12"/>
  <c r="N227" i="12"/>
  <c r="S227" i="12" s="1"/>
  <c r="Q226" i="12"/>
  <c r="P226" i="12"/>
  <c r="O226" i="12"/>
  <c r="N226" i="12"/>
  <c r="Q225" i="12"/>
  <c r="P225" i="12"/>
  <c r="O225" i="12"/>
  <c r="N225" i="12"/>
  <c r="Q224" i="12"/>
  <c r="P224" i="12"/>
  <c r="O224" i="12"/>
  <c r="N224" i="12"/>
  <c r="Q223" i="12"/>
  <c r="P223" i="12"/>
  <c r="O223" i="12"/>
  <c r="N223" i="12"/>
  <c r="Q222" i="12"/>
  <c r="P222" i="12"/>
  <c r="O222" i="12"/>
  <c r="N222" i="12"/>
  <c r="Q221" i="12"/>
  <c r="P221" i="12"/>
  <c r="O221" i="12"/>
  <c r="N221" i="12"/>
  <c r="Q220" i="12"/>
  <c r="P220" i="12"/>
  <c r="O220" i="12"/>
  <c r="N220" i="12"/>
  <c r="Q219" i="12"/>
  <c r="P219" i="12"/>
  <c r="O219" i="12"/>
  <c r="N219" i="12"/>
  <c r="S219" i="12" s="1"/>
  <c r="Q218" i="12"/>
  <c r="P218" i="12"/>
  <c r="O218" i="12"/>
  <c r="N218" i="12"/>
  <c r="Q217" i="12"/>
  <c r="P217" i="12"/>
  <c r="O217" i="12"/>
  <c r="N217" i="12"/>
  <c r="Q216" i="12"/>
  <c r="P216" i="12"/>
  <c r="O216" i="12"/>
  <c r="N216" i="12"/>
  <c r="Q215" i="12"/>
  <c r="P215" i="12"/>
  <c r="O215" i="12"/>
  <c r="N215" i="12"/>
  <c r="Q214" i="12"/>
  <c r="P214" i="12"/>
  <c r="O214" i="12"/>
  <c r="N214" i="12"/>
  <c r="Q213" i="12"/>
  <c r="P213" i="12"/>
  <c r="O213" i="12"/>
  <c r="N213" i="12"/>
  <c r="Q212" i="12"/>
  <c r="P212" i="12"/>
  <c r="O212" i="12"/>
  <c r="N212" i="12"/>
  <c r="Q211" i="12"/>
  <c r="P211" i="12"/>
  <c r="O211" i="12"/>
  <c r="N211" i="12"/>
  <c r="AD211" i="12" s="1"/>
  <c r="Q210" i="12"/>
  <c r="P210" i="12"/>
  <c r="O210" i="12"/>
  <c r="N210" i="12"/>
  <c r="Q209" i="12"/>
  <c r="P209" i="12"/>
  <c r="O209" i="12"/>
  <c r="N209" i="12"/>
  <c r="Q208" i="12"/>
  <c r="P208" i="12"/>
  <c r="O208" i="12"/>
  <c r="N208" i="12"/>
  <c r="Q207" i="12"/>
  <c r="P207" i="12"/>
  <c r="O207" i="12"/>
  <c r="N207" i="12"/>
  <c r="Q206" i="12"/>
  <c r="P206" i="12"/>
  <c r="O206" i="12"/>
  <c r="N206" i="12"/>
  <c r="Q205" i="12"/>
  <c r="P205" i="12"/>
  <c r="O205" i="12"/>
  <c r="N205" i="12"/>
  <c r="Z205" i="12" s="1"/>
  <c r="Q204" i="12"/>
  <c r="P204" i="12"/>
  <c r="O204" i="12"/>
  <c r="N204" i="12"/>
  <c r="Q203" i="12"/>
  <c r="P203" i="12"/>
  <c r="O203" i="12"/>
  <c r="N203" i="12"/>
  <c r="Q202" i="12"/>
  <c r="P202" i="12"/>
  <c r="O202" i="12"/>
  <c r="N202" i="12"/>
  <c r="Q201" i="12"/>
  <c r="P201" i="12"/>
  <c r="O201" i="12"/>
  <c r="N201" i="12"/>
  <c r="Q200" i="12"/>
  <c r="P200" i="12"/>
  <c r="O200" i="12"/>
  <c r="N200" i="12"/>
  <c r="Q199" i="12"/>
  <c r="P199" i="12"/>
  <c r="O199" i="12"/>
  <c r="N199" i="12"/>
  <c r="Q198" i="12"/>
  <c r="P198" i="12"/>
  <c r="O198" i="12"/>
  <c r="N198" i="12"/>
  <c r="Q197" i="12"/>
  <c r="P197" i="12"/>
  <c r="O197" i="12"/>
  <c r="N197" i="12"/>
  <c r="AB197" i="12" s="1"/>
  <c r="Q196" i="12"/>
  <c r="P196" i="12"/>
  <c r="O196" i="12"/>
  <c r="N196" i="12"/>
  <c r="Q195" i="12"/>
  <c r="P195" i="12"/>
  <c r="O195" i="12"/>
  <c r="N195" i="12"/>
  <c r="AD195" i="12" s="1"/>
  <c r="Q194" i="12"/>
  <c r="P194" i="12"/>
  <c r="O194" i="12"/>
  <c r="N194" i="12"/>
  <c r="Q193" i="12"/>
  <c r="P193" i="12"/>
  <c r="O193" i="12"/>
  <c r="N193" i="12"/>
  <c r="Q192" i="12"/>
  <c r="P192" i="12"/>
  <c r="O192" i="12"/>
  <c r="N192" i="12"/>
  <c r="Q191" i="12"/>
  <c r="P191" i="12"/>
  <c r="O191" i="12"/>
  <c r="N191" i="12"/>
  <c r="Q190" i="12"/>
  <c r="P190" i="12"/>
  <c r="O190" i="12"/>
  <c r="N190" i="12"/>
  <c r="Q189" i="12"/>
  <c r="P189" i="12"/>
  <c r="O189" i="12"/>
  <c r="N189" i="12"/>
  <c r="Q188" i="12"/>
  <c r="P188" i="12"/>
  <c r="O188" i="12"/>
  <c r="N188" i="12"/>
  <c r="Q187" i="12"/>
  <c r="P187" i="12"/>
  <c r="O187" i="12"/>
  <c r="N187" i="12"/>
  <c r="Q186" i="12"/>
  <c r="P186" i="12"/>
  <c r="O186" i="12"/>
  <c r="N186" i="12"/>
  <c r="Q185" i="12"/>
  <c r="P185" i="12"/>
  <c r="O185" i="12"/>
  <c r="N185" i="12"/>
  <c r="Q184" i="12"/>
  <c r="P184" i="12"/>
  <c r="O184" i="12"/>
  <c r="N184" i="12"/>
  <c r="Q183" i="12"/>
  <c r="P183" i="12"/>
  <c r="O183" i="12"/>
  <c r="N183" i="12"/>
  <c r="Q182" i="12"/>
  <c r="P182" i="12"/>
  <c r="O182" i="12"/>
  <c r="N182" i="12"/>
  <c r="Q181" i="12"/>
  <c r="P181" i="12"/>
  <c r="O181" i="12"/>
  <c r="N181" i="12"/>
  <c r="Q180" i="12"/>
  <c r="P180" i="12"/>
  <c r="O180" i="12"/>
  <c r="N180" i="12"/>
  <c r="Q179" i="12"/>
  <c r="P179" i="12"/>
  <c r="O179" i="12"/>
  <c r="N179" i="12"/>
  <c r="Q178" i="12"/>
  <c r="P178" i="12"/>
  <c r="O178" i="12"/>
  <c r="N178" i="12"/>
  <c r="Q177" i="12"/>
  <c r="P177" i="12"/>
  <c r="O177" i="12"/>
  <c r="N177" i="12"/>
  <c r="S177" i="12" s="1"/>
  <c r="Q176" i="12"/>
  <c r="P176" i="12"/>
  <c r="O176" i="12"/>
  <c r="N176" i="12"/>
  <c r="Q175" i="12"/>
  <c r="P175" i="12"/>
  <c r="O175" i="12"/>
  <c r="N175" i="12"/>
  <c r="Q174" i="12"/>
  <c r="P174" i="12"/>
  <c r="O174" i="12"/>
  <c r="N174" i="12"/>
  <c r="Q173" i="12"/>
  <c r="P173" i="12"/>
  <c r="O173" i="12"/>
  <c r="N173" i="12"/>
  <c r="Q172" i="12"/>
  <c r="P172" i="12"/>
  <c r="O172" i="12"/>
  <c r="N172" i="12"/>
  <c r="Q171" i="12"/>
  <c r="P171" i="12"/>
  <c r="O171" i="12"/>
  <c r="N171" i="12"/>
  <c r="Q170" i="12"/>
  <c r="P170" i="12"/>
  <c r="O170" i="12"/>
  <c r="N170" i="12"/>
  <c r="Q169" i="12"/>
  <c r="P169" i="12"/>
  <c r="O169" i="12"/>
  <c r="N169" i="12"/>
  <c r="Q168" i="12"/>
  <c r="P168" i="12"/>
  <c r="O168" i="12"/>
  <c r="N168" i="12"/>
  <c r="Q167" i="12"/>
  <c r="P167" i="12"/>
  <c r="O167" i="12"/>
  <c r="N167" i="12"/>
  <c r="Q166" i="12"/>
  <c r="P166" i="12"/>
  <c r="O166" i="12"/>
  <c r="N166" i="12"/>
  <c r="Q165" i="12"/>
  <c r="P165" i="12"/>
  <c r="O165" i="12"/>
  <c r="N165" i="12"/>
  <c r="Q164" i="12"/>
  <c r="P164" i="12"/>
  <c r="O164" i="12"/>
  <c r="N164" i="12"/>
  <c r="Q163" i="12"/>
  <c r="P163" i="12"/>
  <c r="O163" i="12"/>
  <c r="N163" i="12"/>
  <c r="AB163" i="12" s="1"/>
  <c r="Q162" i="12"/>
  <c r="P162" i="12"/>
  <c r="O162" i="12"/>
  <c r="N162" i="12"/>
  <c r="Q161" i="12"/>
  <c r="P161" i="12"/>
  <c r="O161" i="12"/>
  <c r="N161" i="12"/>
  <c r="Q160" i="12"/>
  <c r="P160" i="12"/>
  <c r="O160" i="12"/>
  <c r="N160" i="12"/>
  <c r="Q159" i="12"/>
  <c r="P159" i="12"/>
  <c r="O159" i="12"/>
  <c r="N159" i="12"/>
  <c r="Q158" i="12"/>
  <c r="P158" i="12"/>
  <c r="O158" i="12"/>
  <c r="N158" i="12"/>
  <c r="Q157" i="12"/>
  <c r="P157" i="12"/>
  <c r="O157" i="12"/>
  <c r="N157" i="12"/>
  <c r="Q156" i="12"/>
  <c r="P156" i="12"/>
  <c r="O156" i="12"/>
  <c r="N156" i="12"/>
  <c r="Q155" i="12"/>
  <c r="P155" i="12"/>
  <c r="O155" i="12"/>
  <c r="N155" i="12"/>
  <c r="Q154" i="12"/>
  <c r="P154" i="12"/>
  <c r="O154" i="12"/>
  <c r="N154" i="12"/>
  <c r="Q153" i="12"/>
  <c r="P153" i="12"/>
  <c r="O153" i="12"/>
  <c r="N153" i="12"/>
  <c r="S153" i="12" s="1"/>
  <c r="Q152" i="12"/>
  <c r="P152" i="12"/>
  <c r="O152" i="12"/>
  <c r="N152" i="12"/>
  <c r="Q151" i="12"/>
  <c r="P151" i="12"/>
  <c r="O151" i="12"/>
  <c r="N151" i="12"/>
  <c r="S151" i="12" s="1"/>
  <c r="Q150" i="12"/>
  <c r="P150" i="12"/>
  <c r="O150" i="12"/>
  <c r="N150" i="12"/>
  <c r="Q149" i="12"/>
  <c r="P149" i="12"/>
  <c r="O149" i="12"/>
  <c r="N149" i="12"/>
  <c r="Q148" i="12"/>
  <c r="P148" i="12"/>
  <c r="O148" i="12"/>
  <c r="N148" i="12"/>
  <c r="Q147" i="12"/>
  <c r="P147" i="12"/>
  <c r="O147" i="12"/>
  <c r="N147" i="12"/>
  <c r="Q146" i="12"/>
  <c r="P146" i="12"/>
  <c r="O146" i="12"/>
  <c r="N146" i="12"/>
  <c r="Q145" i="12"/>
  <c r="P145" i="12"/>
  <c r="O145" i="12"/>
  <c r="N145" i="12"/>
  <c r="S145" i="12" s="1"/>
  <c r="Q144" i="12"/>
  <c r="P144" i="12"/>
  <c r="O144" i="12"/>
  <c r="N144" i="12"/>
  <c r="Q143" i="12"/>
  <c r="P143" i="12"/>
  <c r="O143" i="12"/>
  <c r="N143" i="12"/>
  <c r="Q142" i="12"/>
  <c r="P142" i="12"/>
  <c r="O142" i="12"/>
  <c r="N142" i="12"/>
  <c r="Q141" i="12"/>
  <c r="P141" i="12"/>
  <c r="O141" i="12"/>
  <c r="N141" i="12"/>
  <c r="Q140" i="12"/>
  <c r="P140" i="12"/>
  <c r="O140" i="12"/>
  <c r="N140" i="12"/>
  <c r="Q139" i="12"/>
  <c r="P139" i="12"/>
  <c r="O139" i="12"/>
  <c r="N139" i="12"/>
  <c r="S139" i="12" s="1"/>
  <c r="Q138" i="12"/>
  <c r="Z138" i="12" s="1"/>
  <c r="P138" i="12"/>
  <c r="O138" i="12"/>
  <c r="N138" i="12"/>
  <c r="Q137" i="12"/>
  <c r="P137" i="12"/>
  <c r="O137" i="12"/>
  <c r="N137" i="12"/>
  <c r="Q136" i="12"/>
  <c r="P136" i="12"/>
  <c r="O136" i="12"/>
  <c r="N136" i="12"/>
  <c r="Q135" i="12"/>
  <c r="P135" i="12"/>
  <c r="O135" i="12"/>
  <c r="N135" i="12"/>
  <c r="Q134" i="12"/>
  <c r="P134" i="12"/>
  <c r="O134" i="12"/>
  <c r="N134" i="12"/>
  <c r="Q133" i="12"/>
  <c r="P133" i="12"/>
  <c r="O133" i="12"/>
  <c r="N133" i="12"/>
  <c r="Q132" i="12"/>
  <c r="P132" i="12"/>
  <c r="O132" i="12"/>
  <c r="N132" i="12"/>
  <c r="Q131" i="12"/>
  <c r="P131" i="12"/>
  <c r="O131" i="12"/>
  <c r="N131" i="12"/>
  <c r="AA131" i="12" s="1"/>
  <c r="Q130" i="12"/>
  <c r="P130" i="12"/>
  <c r="O130" i="12"/>
  <c r="N130" i="12"/>
  <c r="Q129" i="12"/>
  <c r="P129" i="12"/>
  <c r="O129" i="12"/>
  <c r="N129" i="12"/>
  <c r="S129" i="12" s="1"/>
  <c r="Q128" i="12"/>
  <c r="P128" i="12"/>
  <c r="O128" i="12"/>
  <c r="N128" i="12"/>
  <c r="Q127" i="12"/>
  <c r="P127" i="12"/>
  <c r="O127" i="12"/>
  <c r="N127" i="12"/>
  <c r="Q126" i="12"/>
  <c r="P126" i="12"/>
  <c r="O126" i="12"/>
  <c r="N126" i="12"/>
  <c r="Q125" i="12"/>
  <c r="P125" i="12"/>
  <c r="O125" i="12"/>
  <c r="N125" i="12"/>
  <c r="AA125" i="12" s="1"/>
  <c r="Q124" i="12"/>
  <c r="P124" i="12"/>
  <c r="O124" i="12"/>
  <c r="N124" i="12"/>
  <c r="Q123" i="12"/>
  <c r="P123" i="12"/>
  <c r="O123" i="12"/>
  <c r="N123" i="12"/>
  <c r="Q122" i="12"/>
  <c r="P122" i="12"/>
  <c r="O122" i="12"/>
  <c r="N122" i="12"/>
  <c r="Q121" i="12"/>
  <c r="P121" i="12"/>
  <c r="O121" i="12"/>
  <c r="N121" i="12"/>
  <c r="S121" i="12" s="1"/>
  <c r="Q120" i="12"/>
  <c r="P120" i="12"/>
  <c r="O120" i="12"/>
  <c r="N120" i="12"/>
  <c r="Q119" i="12"/>
  <c r="P119" i="12"/>
  <c r="O119" i="12"/>
  <c r="N119" i="12"/>
  <c r="Q118" i="12"/>
  <c r="P118" i="12"/>
  <c r="O118" i="12"/>
  <c r="N118" i="12"/>
  <c r="Q117" i="12"/>
  <c r="P117" i="12"/>
  <c r="O117" i="12"/>
  <c r="N117" i="12"/>
  <c r="Q116" i="12"/>
  <c r="P116" i="12"/>
  <c r="O116" i="12"/>
  <c r="N116" i="12"/>
  <c r="Q115" i="12"/>
  <c r="P115" i="12"/>
  <c r="O115" i="12"/>
  <c r="N115" i="12"/>
  <c r="S115" i="12" s="1"/>
  <c r="Q114" i="12"/>
  <c r="P114" i="12"/>
  <c r="O114" i="12"/>
  <c r="N114" i="12"/>
  <c r="Q113" i="12"/>
  <c r="P113" i="12"/>
  <c r="O113" i="12"/>
  <c r="N113" i="12"/>
  <c r="S113" i="12" s="1"/>
  <c r="Q112" i="12"/>
  <c r="P112" i="12"/>
  <c r="O112" i="12"/>
  <c r="N112" i="12"/>
  <c r="Q111" i="12"/>
  <c r="P111" i="12"/>
  <c r="O111" i="12"/>
  <c r="N111" i="12"/>
  <c r="Q110" i="12"/>
  <c r="P110" i="12"/>
  <c r="O110" i="12"/>
  <c r="N110" i="12"/>
  <c r="Q109" i="12"/>
  <c r="P109" i="12"/>
  <c r="O109" i="12"/>
  <c r="N109" i="12"/>
  <c r="S109" i="12" s="1"/>
  <c r="Q108" i="12"/>
  <c r="P108" i="12"/>
  <c r="O108" i="12"/>
  <c r="N108" i="12"/>
  <c r="Q107" i="12"/>
  <c r="P107" i="12"/>
  <c r="O107" i="12"/>
  <c r="N107" i="12"/>
  <c r="Q106" i="12"/>
  <c r="P106" i="12"/>
  <c r="O106" i="12"/>
  <c r="N106" i="12"/>
  <c r="Q105" i="12"/>
  <c r="P105" i="12"/>
  <c r="O105" i="12"/>
  <c r="N105" i="12"/>
  <c r="S105" i="12" s="1"/>
  <c r="Q104" i="12"/>
  <c r="P104" i="12"/>
  <c r="O104" i="12"/>
  <c r="N104" i="12"/>
  <c r="Q103" i="12"/>
  <c r="P103" i="12"/>
  <c r="O103" i="12"/>
  <c r="N103" i="12"/>
  <c r="S103" i="12" s="1"/>
  <c r="Q102" i="12"/>
  <c r="P102" i="12"/>
  <c r="O102" i="12"/>
  <c r="N102" i="12"/>
  <c r="Q101" i="12"/>
  <c r="P101" i="12"/>
  <c r="O101" i="12"/>
  <c r="N101" i="12"/>
  <c r="Q100" i="12"/>
  <c r="P100" i="12"/>
  <c r="O100" i="12"/>
  <c r="N100" i="12"/>
  <c r="Q99" i="12"/>
  <c r="P99" i="12"/>
  <c r="O99" i="12"/>
  <c r="N99" i="12"/>
  <c r="Q98" i="12"/>
  <c r="P98" i="12"/>
  <c r="O98" i="12"/>
  <c r="N98" i="12"/>
  <c r="Q97" i="12"/>
  <c r="P97" i="12"/>
  <c r="O97" i="12"/>
  <c r="N97" i="12"/>
  <c r="S97" i="12" s="1"/>
  <c r="Q96" i="12"/>
  <c r="P96" i="12"/>
  <c r="O96" i="12"/>
  <c r="N96" i="12"/>
  <c r="Q95" i="12"/>
  <c r="P95" i="12"/>
  <c r="O95" i="12"/>
  <c r="N95" i="12"/>
  <c r="Q94" i="12"/>
  <c r="P94" i="12"/>
  <c r="O94" i="12"/>
  <c r="N94" i="12"/>
  <c r="Q93" i="12"/>
  <c r="P93" i="12"/>
  <c r="O93" i="12"/>
  <c r="N93" i="12"/>
  <c r="Q92" i="12"/>
  <c r="P92" i="12"/>
  <c r="O92" i="12"/>
  <c r="N92" i="12"/>
  <c r="Q91" i="12"/>
  <c r="P91" i="12"/>
  <c r="O91" i="12"/>
  <c r="N91" i="12"/>
  <c r="S91" i="12" s="1"/>
  <c r="Q90" i="12"/>
  <c r="P90" i="12"/>
  <c r="O90" i="12"/>
  <c r="N90" i="12"/>
  <c r="Q89" i="12"/>
  <c r="P89" i="12"/>
  <c r="O89" i="12"/>
  <c r="N89" i="12"/>
  <c r="S89" i="12" s="1"/>
  <c r="Q88" i="12"/>
  <c r="P88" i="12"/>
  <c r="O88" i="12"/>
  <c r="N88" i="12"/>
  <c r="Q87" i="12"/>
  <c r="P87" i="12"/>
  <c r="O87" i="12"/>
  <c r="N87" i="12"/>
  <c r="Q86" i="12"/>
  <c r="P86" i="12"/>
  <c r="O86" i="12"/>
  <c r="N86" i="12"/>
  <c r="Q85" i="12"/>
  <c r="P85" i="12"/>
  <c r="O85" i="12"/>
  <c r="N85" i="12"/>
  <c r="S85" i="12" s="1"/>
  <c r="Q84" i="12"/>
  <c r="P84" i="12"/>
  <c r="O84" i="12"/>
  <c r="N84" i="12"/>
  <c r="Q83" i="12"/>
  <c r="P83" i="12"/>
  <c r="O83" i="12"/>
  <c r="N83" i="12"/>
  <c r="AB83" i="12" s="1"/>
  <c r="Q82" i="12"/>
  <c r="P82" i="12"/>
  <c r="O82" i="12"/>
  <c r="N82" i="12"/>
  <c r="Q81" i="12"/>
  <c r="P81" i="12"/>
  <c r="O81" i="12"/>
  <c r="N81" i="12"/>
  <c r="Q80" i="12"/>
  <c r="P80" i="12"/>
  <c r="O80" i="12"/>
  <c r="N80" i="12"/>
  <c r="Q79" i="12"/>
  <c r="P79" i="12"/>
  <c r="O79" i="12"/>
  <c r="N79" i="12"/>
  <c r="S79" i="12" s="1"/>
  <c r="Q78" i="12"/>
  <c r="P78" i="12"/>
  <c r="O78" i="12"/>
  <c r="N78" i="12"/>
  <c r="Q77" i="12"/>
  <c r="P77" i="12"/>
  <c r="O77" i="12"/>
  <c r="N77" i="12"/>
  <c r="AB77" i="12" s="1"/>
  <c r="Q76" i="12"/>
  <c r="P76" i="12"/>
  <c r="O76" i="12"/>
  <c r="N76" i="12"/>
  <c r="Q75" i="12"/>
  <c r="P75" i="12"/>
  <c r="O75" i="12"/>
  <c r="N75" i="12"/>
  <c r="S75" i="12" s="1"/>
  <c r="Q74" i="12"/>
  <c r="P74" i="12"/>
  <c r="O74" i="12"/>
  <c r="N74" i="12"/>
  <c r="Q73" i="12"/>
  <c r="P73" i="12"/>
  <c r="O73" i="12"/>
  <c r="N73" i="12"/>
  <c r="Z73" i="12" s="1"/>
  <c r="Q72" i="12"/>
  <c r="P72" i="12"/>
  <c r="O72" i="12"/>
  <c r="N72" i="12"/>
  <c r="Q71" i="12"/>
  <c r="P71" i="12"/>
  <c r="O71" i="12"/>
  <c r="N71" i="12"/>
  <c r="Q70" i="12"/>
  <c r="P70" i="12"/>
  <c r="O70" i="12"/>
  <c r="N70" i="12"/>
  <c r="Q69" i="12"/>
  <c r="P69" i="12"/>
  <c r="O69" i="12"/>
  <c r="N69" i="12"/>
  <c r="AD69" i="12" s="1"/>
  <c r="Q68" i="12"/>
  <c r="P68" i="12"/>
  <c r="O68" i="12"/>
  <c r="N68" i="12"/>
  <c r="Q67" i="12"/>
  <c r="P67" i="12"/>
  <c r="O67" i="12"/>
  <c r="N67" i="12"/>
  <c r="Q66" i="12"/>
  <c r="P66" i="12"/>
  <c r="O66" i="12"/>
  <c r="N66" i="12"/>
  <c r="Q65" i="12"/>
  <c r="P65" i="12"/>
  <c r="O65" i="12"/>
  <c r="N65" i="12"/>
  <c r="AA65" i="12" s="1"/>
  <c r="Q64" i="12"/>
  <c r="P64" i="12"/>
  <c r="O64" i="12"/>
  <c r="N64" i="12"/>
  <c r="Q63" i="12"/>
  <c r="P63" i="12"/>
  <c r="O63" i="12"/>
  <c r="N63" i="12"/>
  <c r="Q62" i="12"/>
  <c r="P62" i="12"/>
  <c r="O62" i="12"/>
  <c r="N62" i="12"/>
  <c r="Q61" i="12"/>
  <c r="P61" i="12"/>
  <c r="O61" i="12"/>
  <c r="N61" i="12"/>
  <c r="S61" i="12" s="1"/>
  <c r="Q60" i="12"/>
  <c r="P60" i="12"/>
  <c r="O60" i="12"/>
  <c r="N60" i="12"/>
  <c r="Q59" i="12"/>
  <c r="P59" i="12"/>
  <c r="O59" i="12"/>
  <c r="N59" i="12"/>
  <c r="Q58" i="12"/>
  <c r="P58" i="12"/>
  <c r="O58" i="12"/>
  <c r="N58" i="12"/>
  <c r="Q57" i="12"/>
  <c r="P57" i="12"/>
  <c r="O57" i="12"/>
  <c r="N57" i="12"/>
  <c r="AD57" i="12" s="1"/>
  <c r="Q56" i="12"/>
  <c r="P56" i="12"/>
  <c r="O56" i="12"/>
  <c r="N56" i="12"/>
  <c r="Q55" i="12"/>
  <c r="P55" i="12"/>
  <c r="O55" i="12"/>
  <c r="N55" i="12"/>
  <c r="S55" i="12" s="1"/>
  <c r="Q54" i="12"/>
  <c r="P54" i="12"/>
  <c r="O54" i="12"/>
  <c r="N54" i="12"/>
  <c r="Q53" i="12"/>
  <c r="P53" i="12"/>
  <c r="O53" i="12"/>
  <c r="N53" i="12"/>
  <c r="Q52" i="12"/>
  <c r="P52" i="12"/>
  <c r="O52" i="12"/>
  <c r="N52" i="12"/>
  <c r="Q51" i="12"/>
  <c r="P51" i="12"/>
  <c r="O51" i="12"/>
  <c r="N51" i="12"/>
  <c r="Q50" i="12"/>
  <c r="P50" i="12"/>
  <c r="O50" i="12"/>
  <c r="N50" i="12"/>
  <c r="Q49" i="12"/>
  <c r="P49" i="12"/>
  <c r="O49" i="12"/>
  <c r="N49" i="12"/>
  <c r="AB49" i="12" s="1"/>
  <c r="Q48" i="12"/>
  <c r="P48" i="12"/>
  <c r="O48" i="12"/>
  <c r="N48" i="12"/>
  <c r="Q47" i="12"/>
  <c r="P47" i="12"/>
  <c r="O47" i="12"/>
  <c r="N47" i="12"/>
  <c r="Q46" i="12"/>
  <c r="P46" i="12"/>
  <c r="O46" i="12"/>
  <c r="N46" i="12"/>
  <c r="Q45" i="12"/>
  <c r="P45" i="12"/>
  <c r="O45" i="12"/>
  <c r="N45" i="12"/>
  <c r="S45" i="12" s="1"/>
  <c r="Q44" i="12"/>
  <c r="P44" i="12"/>
  <c r="O44" i="12"/>
  <c r="N44" i="12"/>
  <c r="Q43" i="12"/>
  <c r="P43" i="12"/>
  <c r="O43" i="12"/>
  <c r="N43" i="12"/>
  <c r="AB43" i="12" s="1"/>
  <c r="Q42" i="12"/>
  <c r="P42" i="12"/>
  <c r="O42" i="12"/>
  <c r="N42" i="12"/>
  <c r="Q41" i="12"/>
  <c r="P41" i="12"/>
  <c r="O41" i="12"/>
  <c r="N41" i="12"/>
  <c r="AD41" i="12" s="1"/>
  <c r="Q40" i="12"/>
  <c r="P40" i="12"/>
  <c r="O40" i="12"/>
  <c r="N40" i="12"/>
  <c r="Q39" i="12"/>
  <c r="P39" i="12"/>
  <c r="O39" i="12"/>
  <c r="N39" i="12"/>
  <c r="Q38" i="12"/>
  <c r="P38" i="12"/>
  <c r="O38" i="12"/>
  <c r="N38" i="12"/>
  <c r="Q37" i="12"/>
  <c r="P37" i="12"/>
  <c r="O37" i="12"/>
  <c r="N37" i="12"/>
  <c r="Q36" i="12"/>
  <c r="P36" i="12"/>
  <c r="O36" i="12"/>
  <c r="N36" i="12"/>
  <c r="Q35" i="12"/>
  <c r="P35" i="12"/>
  <c r="O35" i="12"/>
  <c r="N35" i="12"/>
  <c r="AA35" i="12" s="1"/>
  <c r="Q34" i="12"/>
  <c r="P34" i="12"/>
  <c r="O34" i="12"/>
  <c r="N34" i="12"/>
  <c r="Q33" i="12"/>
  <c r="P33" i="12"/>
  <c r="O33" i="12"/>
  <c r="N33" i="12"/>
  <c r="AD33" i="12" s="1"/>
  <c r="Q32" i="12"/>
  <c r="P32" i="12"/>
  <c r="O32" i="12"/>
  <c r="N32" i="12"/>
  <c r="Q31" i="12"/>
  <c r="P31" i="12"/>
  <c r="O31" i="12"/>
  <c r="N31" i="12"/>
  <c r="Z31" i="12" s="1"/>
  <c r="Q30" i="12"/>
  <c r="P30" i="12"/>
  <c r="O30" i="12"/>
  <c r="N30" i="12"/>
  <c r="Q29" i="12"/>
  <c r="P29" i="12"/>
  <c r="O29" i="12"/>
  <c r="N29" i="12"/>
  <c r="AA29" i="12" s="1"/>
  <c r="Q28" i="12"/>
  <c r="P28" i="12"/>
  <c r="O28" i="12"/>
  <c r="N28" i="12"/>
  <c r="Q27" i="12"/>
  <c r="P27" i="12"/>
  <c r="O27" i="12"/>
  <c r="N27" i="12"/>
  <c r="AD27" i="12" s="1"/>
  <c r="Q26" i="12"/>
  <c r="P26" i="12"/>
  <c r="O26" i="12"/>
  <c r="N26" i="12"/>
  <c r="Q25" i="12"/>
  <c r="P25" i="12"/>
  <c r="O25" i="12"/>
  <c r="N25" i="12"/>
  <c r="AD25" i="12" s="1"/>
  <c r="Q24" i="12"/>
  <c r="P24" i="12"/>
  <c r="O24" i="12"/>
  <c r="N24" i="12"/>
  <c r="Q23" i="12"/>
  <c r="P23" i="12"/>
  <c r="O23" i="12"/>
  <c r="N23" i="12"/>
  <c r="Q22" i="12"/>
  <c r="P22" i="12"/>
  <c r="O22" i="12"/>
  <c r="N22" i="12"/>
  <c r="Q21" i="12"/>
  <c r="P21" i="12"/>
  <c r="O21" i="12"/>
  <c r="N21" i="12"/>
  <c r="AB21" i="12" s="1"/>
  <c r="Q20" i="12"/>
  <c r="P20" i="12"/>
  <c r="O20" i="12"/>
  <c r="N20" i="12"/>
  <c r="Q19" i="12"/>
  <c r="P19" i="12"/>
  <c r="O19" i="12"/>
  <c r="N19" i="12"/>
  <c r="Z19" i="12" s="1"/>
  <c r="Q18" i="12"/>
  <c r="P18" i="12"/>
  <c r="O18" i="12"/>
  <c r="N18" i="12"/>
  <c r="Q17" i="12"/>
  <c r="P17" i="12"/>
  <c r="O17" i="12"/>
  <c r="N17" i="12"/>
  <c r="Q16" i="12"/>
  <c r="P16" i="12"/>
  <c r="O16" i="12"/>
  <c r="N16" i="12"/>
  <c r="Q15" i="12"/>
  <c r="P15" i="12"/>
  <c r="O15" i="12"/>
  <c r="N15" i="12"/>
  <c r="AA15" i="12" s="1"/>
  <c r="Q14" i="12"/>
  <c r="P14" i="12"/>
  <c r="O14" i="12"/>
  <c r="N14" i="12"/>
  <c r="Q13" i="12"/>
  <c r="P13" i="12"/>
  <c r="O13" i="12"/>
  <c r="N13" i="12"/>
  <c r="Q12" i="12"/>
  <c r="P12" i="12"/>
  <c r="O12" i="12"/>
  <c r="N12" i="12"/>
  <c r="Q11" i="12"/>
  <c r="P11" i="12"/>
  <c r="O11" i="12"/>
  <c r="N11" i="12"/>
  <c r="AB11" i="12" s="1"/>
  <c r="Q10" i="12"/>
  <c r="P10" i="12"/>
  <c r="O10" i="12"/>
  <c r="N10" i="12"/>
  <c r="Q9" i="12"/>
  <c r="P9" i="12"/>
  <c r="O9" i="12"/>
  <c r="N9" i="12"/>
  <c r="Q8" i="12"/>
  <c r="P8" i="12"/>
  <c r="O8" i="12"/>
  <c r="N8" i="12"/>
  <c r="Q7" i="12"/>
  <c r="P7" i="12"/>
  <c r="O7" i="12"/>
  <c r="N7" i="12"/>
  <c r="AB7" i="12" s="1"/>
  <c r="Q6" i="12"/>
  <c r="P6" i="12"/>
  <c r="O6" i="12"/>
  <c r="N6" i="12"/>
  <c r="Q5" i="12"/>
  <c r="P5" i="12"/>
  <c r="O5" i="12"/>
  <c r="N5" i="12"/>
  <c r="AD5" i="12" s="1"/>
  <c r="Q4" i="12"/>
  <c r="P4" i="12"/>
  <c r="O4" i="12"/>
  <c r="N4" i="12"/>
  <c r="Q3" i="12"/>
  <c r="P3" i="12"/>
  <c r="O3" i="12"/>
  <c r="N3" i="12"/>
  <c r="AD3" i="12" s="1"/>
  <c r="R2" i="12"/>
  <c r="Q2" i="12"/>
  <c r="P2" i="12"/>
  <c r="O2" i="12"/>
  <c r="N2" i="12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3" i="7"/>
  <c r="E8" i="9"/>
  <c r="G11" i="11"/>
  <c r="F605" i="7"/>
  <c r="D605" i="7"/>
  <c r="C605" i="7"/>
  <c r="B605" i="7"/>
  <c r="F664" i="7"/>
  <c r="D664" i="7"/>
  <c r="D663" i="7"/>
  <c r="C663" i="7"/>
  <c r="B663" i="7"/>
  <c r="H663" i="7" s="1"/>
  <c r="I601" i="7" s="1"/>
  <c r="B662" i="7"/>
  <c r="D660" i="7"/>
  <c r="D659" i="7"/>
  <c r="C659" i="7"/>
  <c r="F656" i="7"/>
  <c r="D656" i="7"/>
  <c r="D655" i="7"/>
  <c r="C655" i="7"/>
  <c r="B655" i="7"/>
  <c r="B654" i="7"/>
  <c r="D652" i="7"/>
  <c r="D651" i="7"/>
  <c r="C651" i="7"/>
  <c r="F648" i="7"/>
  <c r="D648" i="7"/>
  <c r="D647" i="7"/>
  <c r="C647" i="7"/>
  <c r="B647" i="7"/>
  <c r="B646" i="7"/>
  <c r="D644" i="7"/>
  <c r="D643" i="7"/>
  <c r="C643" i="7"/>
  <c r="F640" i="7"/>
  <c r="D640" i="7"/>
  <c r="D639" i="7"/>
  <c r="C639" i="7"/>
  <c r="B639" i="7"/>
  <c r="B638" i="7"/>
  <c r="D636" i="7"/>
  <c r="D635" i="7"/>
  <c r="C635" i="7"/>
  <c r="F632" i="7"/>
  <c r="D632" i="7"/>
  <c r="D631" i="7"/>
  <c r="C631" i="7"/>
  <c r="B631" i="7"/>
  <c r="B630" i="7"/>
  <c r="D628" i="7"/>
  <c r="D627" i="7"/>
  <c r="C627" i="7"/>
  <c r="F624" i="7"/>
  <c r="D624" i="7"/>
  <c r="D623" i="7"/>
  <c r="C623" i="7"/>
  <c r="B623" i="7"/>
  <c r="B622" i="7"/>
  <c r="D620" i="7"/>
  <c r="D619" i="7"/>
  <c r="C619" i="7"/>
  <c r="F616" i="7"/>
  <c r="D616" i="7"/>
  <c r="D615" i="7"/>
  <c r="C615" i="7"/>
  <c r="B615" i="7"/>
  <c r="B614" i="7"/>
  <c r="D612" i="7"/>
  <c r="D611" i="7"/>
  <c r="C611" i="7"/>
  <c r="F608" i="7"/>
  <c r="D608" i="7"/>
  <c r="D607" i="7"/>
  <c r="C607" i="7"/>
  <c r="B607" i="7"/>
  <c r="B606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E603" i="7"/>
  <c r="E665" i="7" s="1"/>
  <c r="G602" i="7"/>
  <c r="G664" i="7" s="1"/>
  <c r="F602" i="7"/>
  <c r="E600" i="7"/>
  <c r="E662" i="7" s="1"/>
  <c r="G597" i="7"/>
  <c r="G659" i="7" s="1"/>
  <c r="F597" i="7"/>
  <c r="F659" i="7" s="1"/>
  <c r="E595" i="7"/>
  <c r="E657" i="7" s="1"/>
  <c r="G594" i="7"/>
  <c r="G656" i="7" s="1"/>
  <c r="F594" i="7"/>
  <c r="E592" i="7"/>
  <c r="E654" i="7" s="1"/>
  <c r="G589" i="7"/>
  <c r="G651" i="7" s="1"/>
  <c r="F589" i="7"/>
  <c r="F651" i="7" s="1"/>
  <c r="E587" i="7"/>
  <c r="E649" i="7" s="1"/>
  <c r="G586" i="7"/>
  <c r="G648" i="7" s="1"/>
  <c r="F586" i="7"/>
  <c r="E584" i="7"/>
  <c r="E646" i="7" s="1"/>
  <c r="G581" i="7"/>
  <c r="G643" i="7" s="1"/>
  <c r="F581" i="7"/>
  <c r="F643" i="7" s="1"/>
  <c r="E579" i="7"/>
  <c r="E641" i="7" s="1"/>
  <c r="G578" i="7"/>
  <c r="G640" i="7" s="1"/>
  <c r="F578" i="7"/>
  <c r="E576" i="7"/>
  <c r="E638" i="7" s="1"/>
  <c r="G573" i="7"/>
  <c r="G635" i="7" s="1"/>
  <c r="F573" i="7"/>
  <c r="F635" i="7" s="1"/>
  <c r="E571" i="7"/>
  <c r="E633" i="7" s="1"/>
  <c r="G570" i="7"/>
  <c r="G632" i="7" s="1"/>
  <c r="F570" i="7"/>
  <c r="E568" i="7"/>
  <c r="E630" i="7" s="1"/>
  <c r="G565" i="7"/>
  <c r="G627" i="7" s="1"/>
  <c r="F565" i="7"/>
  <c r="F627" i="7" s="1"/>
  <c r="E563" i="7"/>
  <c r="E625" i="7" s="1"/>
  <c r="G562" i="7"/>
  <c r="G624" i="7" s="1"/>
  <c r="F562" i="7"/>
  <c r="E560" i="7"/>
  <c r="E622" i="7" s="1"/>
  <c r="G557" i="7"/>
  <c r="G619" i="7" s="1"/>
  <c r="F557" i="7"/>
  <c r="F619" i="7" s="1"/>
  <c r="E555" i="7"/>
  <c r="E617" i="7" s="1"/>
  <c r="G554" i="7"/>
  <c r="G616" i="7" s="1"/>
  <c r="F554" i="7"/>
  <c r="E552" i="7"/>
  <c r="E614" i="7" s="1"/>
  <c r="G549" i="7"/>
  <c r="G611" i="7" s="1"/>
  <c r="F549" i="7"/>
  <c r="F611" i="7" s="1"/>
  <c r="E547" i="7"/>
  <c r="E609" i="7" s="1"/>
  <c r="G546" i="7"/>
  <c r="G608" i="7" s="1"/>
  <c r="F546" i="7"/>
  <c r="E544" i="7"/>
  <c r="E606" i="7" s="1"/>
  <c r="D603" i="7"/>
  <c r="D665" i="7" s="1"/>
  <c r="C603" i="7"/>
  <c r="C665" i="7" s="1"/>
  <c r="D602" i="7"/>
  <c r="C602" i="7"/>
  <c r="C664" i="7" s="1"/>
  <c r="D601" i="7"/>
  <c r="G601" i="7" s="1"/>
  <c r="G663" i="7" s="1"/>
  <c r="C601" i="7"/>
  <c r="F601" i="7" s="1"/>
  <c r="F663" i="7" s="1"/>
  <c r="D600" i="7"/>
  <c r="D662" i="7" s="1"/>
  <c r="C600" i="7"/>
  <c r="D599" i="7"/>
  <c r="D661" i="7" s="1"/>
  <c r="C599" i="7"/>
  <c r="C661" i="7" s="1"/>
  <c r="D598" i="7"/>
  <c r="G598" i="7" s="1"/>
  <c r="G660" i="7" s="1"/>
  <c r="C598" i="7"/>
  <c r="C660" i="7" s="1"/>
  <c r="D597" i="7"/>
  <c r="C597" i="7"/>
  <c r="D596" i="7"/>
  <c r="D658" i="7" s="1"/>
  <c r="C596" i="7"/>
  <c r="D595" i="7"/>
  <c r="D657" i="7" s="1"/>
  <c r="C595" i="7"/>
  <c r="C657" i="7" s="1"/>
  <c r="D594" i="7"/>
  <c r="C594" i="7"/>
  <c r="C656" i="7" s="1"/>
  <c r="D593" i="7"/>
  <c r="G593" i="7" s="1"/>
  <c r="G655" i="7" s="1"/>
  <c r="C593" i="7"/>
  <c r="F593" i="7" s="1"/>
  <c r="F655" i="7" s="1"/>
  <c r="D592" i="7"/>
  <c r="D654" i="7" s="1"/>
  <c r="C592" i="7"/>
  <c r="D591" i="7"/>
  <c r="D653" i="7" s="1"/>
  <c r="C591" i="7"/>
  <c r="C653" i="7" s="1"/>
  <c r="D590" i="7"/>
  <c r="G590" i="7" s="1"/>
  <c r="G652" i="7" s="1"/>
  <c r="C590" i="7"/>
  <c r="C652" i="7" s="1"/>
  <c r="D589" i="7"/>
  <c r="C589" i="7"/>
  <c r="D588" i="7"/>
  <c r="D650" i="7" s="1"/>
  <c r="C588" i="7"/>
  <c r="D587" i="7"/>
  <c r="D649" i="7" s="1"/>
  <c r="C587" i="7"/>
  <c r="C649" i="7" s="1"/>
  <c r="D586" i="7"/>
  <c r="C586" i="7"/>
  <c r="C648" i="7" s="1"/>
  <c r="D585" i="7"/>
  <c r="G585" i="7" s="1"/>
  <c r="G647" i="7" s="1"/>
  <c r="C585" i="7"/>
  <c r="F585" i="7" s="1"/>
  <c r="F647" i="7" s="1"/>
  <c r="D584" i="7"/>
  <c r="D646" i="7" s="1"/>
  <c r="C584" i="7"/>
  <c r="D583" i="7"/>
  <c r="D645" i="7" s="1"/>
  <c r="C583" i="7"/>
  <c r="C645" i="7" s="1"/>
  <c r="D582" i="7"/>
  <c r="G582" i="7" s="1"/>
  <c r="G644" i="7" s="1"/>
  <c r="C582" i="7"/>
  <c r="C644" i="7" s="1"/>
  <c r="D581" i="7"/>
  <c r="C581" i="7"/>
  <c r="D580" i="7"/>
  <c r="D642" i="7" s="1"/>
  <c r="C580" i="7"/>
  <c r="D579" i="7"/>
  <c r="D641" i="7" s="1"/>
  <c r="C579" i="7"/>
  <c r="C641" i="7" s="1"/>
  <c r="D578" i="7"/>
  <c r="C578" i="7"/>
  <c r="C640" i="7" s="1"/>
  <c r="D577" i="7"/>
  <c r="G577" i="7" s="1"/>
  <c r="G639" i="7" s="1"/>
  <c r="C577" i="7"/>
  <c r="F577" i="7" s="1"/>
  <c r="F639" i="7" s="1"/>
  <c r="D576" i="7"/>
  <c r="D638" i="7" s="1"/>
  <c r="C576" i="7"/>
  <c r="D575" i="7"/>
  <c r="D637" i="7" s="1"/>
  <c r="C575" i="7"/>
  <c r="C637" i="7" s="1"/>
  <c r="D574" i="7"/>
  <c r="G574" i="7" s="1"/>
  <c r="G636" i="7" s="1"/>
  <c r="C574" i="7"/>
  <c r="C636" i="7" s="1"/>
  <c r="D573" i="7"/>
  <c r="C573" i="7"/>
  <c r="D572" i="7"/>
  <c r="D634" i="7" s="1"/>
  <c r="C572" i="7"/>
  <c r="D571" i="7"/>
  <c r="D633" i="7" s="1"/>
  <c r="C571" i="7"/>
  <c r="C633" i="7" s="1"/>
  <c r="D570" i="7"/>
  <c r="C570" i="7"/>
  <c r="C632" i="7" s="1"/>
  <c r="D569" i="7"/>
  <c r="G569" i="7" s="1"/>
  <c r="G631" i="7" s="1"/>
  <c r="C569" i="7"/>
  <c r="F569" i="7" s="1"/>
  <c r="F631" i="7" s="1"/>
  <c r="D568" i="7"/>
  <c r="D630" i="7" s="1"/>
  <c r="C568" i="7"/>
  <c r="D567" i="7"/>
  <c r="D629" i="7" s="1"/>
  <c r="C567" i="7"/>
  <c r="C629" i="7" s="1"/>
  <c r="D566" i="7"/>
  <c r="G566" i="7" s="1"/>
  <c r="G628" i="7" s="1"/>
  <c r="C566" i="7"/>
  <c r="C628" i="7" s="1"/>
  <c r="D565" i="7"/>
  <c r="C565" i="7"/>
  <c r="D564" i="7"/>
  <c r="D626" i="7" s="1"/>
  <c r="C564" i="7"/>
  <c r="D563" i="7"/>
  <c r="D625" i="7" s="1"/>
  <c r="C563" i="7"/>
  <c r="C625" i="7" s="1"/>
  <c r="D562" i="7"/>
  <c r="C562" i="7"/>
  <c r="C624" i="7" s="1"/>
  <c r="D561" i="7"/>
  <c r="G561" i="7" s="1"/>
  <c r="G623" i="7" s="1"/>
  <c r="C561" i="7"/>
  <c r="F561" i="7" s="1"/>
  <c r="F623" i="7" s="1"/>
  <c r="D560" i="7"/>
  <c r="D622" i="7" s="1"/>
  <c r="C560" i="7"/>
  <c r="D559" i="7"/>
  <c r="D621" i="7" s="1"/>
  <c r="C559" i="7"/>
  <c r="C621" i="7" s="1"/>
  <c r="D558" i="7"/>
  <c r="G558" i="7" s="1"/>
  <c r="G620" i="7" s="1"/>
  <c r="C558" i="7"/>
  <c r="C620" i="7" s="1"/>
  <c r="D557" i="7"/>
  <c r="C557" i="7"/>
  <c r="D556" i="7"/>
  <c r="D618" i="7" s="1"/>
  <c r="C556" i="7"/>
  <c r="D555" i="7"/>
  <c r="D617" i="7" s="1"/>
  <c r="C555" i="7"/>
  <c r="C617" i="7" s="1"/>
  <c r="D554" i="7"/>
  <c r="C554" i="7"/>
  <c r="C616" i="7" s="1"/>
  <c r="D553" i="7"/>
  <c r="G553" i="7" s="1"/>
  <c r="G615" i="7" s="1"/>
  <c r="C553" i="7"/>
  <c r="F553" i="7" s="1"/>
  <c r="F615" i="7" s="1"/>
  <c r="D552" i="7"/>
  <c r="D614" i="7" s="1"/>
  <c r="C552" i="7"/>
  <c r="D551" i="7"/>
  <c r="D613" i="7" s="1"/>
  <c r="C551" i="7"/>
  <c r="C613" i="7" s="1"/>
  <c r="D550" i="7"/>
  <c r="G550" i="7" s="1"/>
  <c r="G612" i="7" s="1"/>
  <c r="C550" i="7"/>
  <c r="C612" i="7" s="1"/>
  <c r="D549" i="7"/>
  <c r="C549" i="7"/>
  <c r="D548" i="7"/>
  <c r="D610" i="7" s="1"/>
  <c r="C548" i="7"/>
  <c r="D547" i="7"/>
  <c r="D609" i="7" s="1"/>
  <c r="C547" i="7"/>
  <c r="C609" i="7" s="1"/>
  <c r="D546" i="7"/>
  <c r="C546" i="7"/>
  <c r="C608" i="7" s="1"/>
  <c r="D545" i="7"/>
  <c r="G545" i="7" s="1"/>
  <c r="G607" i="7" s="1"/>
  <c r="C545" i="7"/>
  <c r="F545" i="7" s="1"/>
  <c r="F607" i="7" s="1"/>
  <c r="D544" i="7"/>
  <c r="D606" i="7" s="1"/>
  <c r="C544" i="7"/>
  <c r="B603" i="7"/>
  <c r="B665" i="7" s="1"/>
  <c r="B602" i="7"/>
  <c r="B664" i="7" s="1"/>
  <c r="B601" i="7"/>
  <c r="E601" i="7" s="1"/>
  <c r="E663" i="7" s="1"/>
  <c r="B600" i="7"/>
  <c r="B599" i="7"/>
  <c r="E599" i="7" s="1"/>
  <c r="E661" i="7" s="1"/>
  <c r="B598" i="7"/>
  <c r="B660" i="7" s="1"/>
  <c r="B597" i="7"/>
  <c r="E597" i="7" s="1"/>
  <c r="E659" i="7" s="1"/>
  <c r="B596" i="7"/>
  <c r="E596" i="7" s="1"/>
  <c r="E658" i="7" s="1"/>
  <c r="B595" i="7"/>
  <c r="B657" i="7" s="1"/>
  <c r="B594" i="7"/>
  <c r="B656" i="7" s="1"/>
  <c r="B593" i="7"/>
  <c r="E593" i="7" s="1"/>
  <c r="E655" i="7" s="1"/>
  <c r="B592" i="7"/>
  <c r="B591" i="7"/>
  <c r="E591" i="7" s="1"/>
  <c r="E653" i="7" s="1"/>
  <c r="B590" i="7"/>
  <c r="B652" i="7" s="1"/>
  <c r="B589" i="7"/>
  <c r="E589" i="7" s="1"/>
  <c r="E651" i="7" s="1"/>
  <c r="B588" i="7"/>
  <c r="E588" i="7" s="1"/>
  <c r="E650" i="7" s="1"/>
  <c r="B587" i="7"/>
  <c r="B649" i="7" s="1"/>
  <c r="B586" i="7"/>
  <c r="B648" i="7" s="1"/>
  <c r="B585" i="7"/>
  <c r="E585" i="7" s="1"/>
  <c r="E647" i="7" s="1"/>
  <c r="B584" i="7"/>
  <c r="B583" i="7"/>
  <c r="E583" i="7" s="1"/>
  <c r="E645" i="7" s="1"/>
  <c r="B582" i="7"/>
  <c r="B644" i="7" s="1"/>
  <c r="B581" i="7"/>
  <c r="E581" i="7" s="1"/>
  <c r="E643" i="7" s="1"/>
  <c r="B580" i="7"/>
  <c r="E580" i="7" s="1"/>
  <c r="E642" i="7" s="1"/>
  <c r="B579" i="7"/>
  <c r="B641" i="7" s="1"/>
  <c r="B578" i="7"/>
  <c r="B640" i="7" s="1"/>
  <c r="B577" i="7"/>
  <c r="E577" i="7" s="1"/>
  <c r="E639" i="7" s="1"/>
  <c r="B576" i="7"/>
  <c r="B575" i="7"/>
  <c r="E575" i="7" s="1"/>
  <c r="E637" i="7" s="1"/>
  <c r="B574" i="7"/>
  <c r="B636" i="7" s="1"/>
  <c r="B573" i="7"/>
  <c r="E573" i="7" s="1"/>
  <c r="E635" i="7" s="1"/>
  <c r="B572" i="7"/>
  <c r="E572" i="7" s="1"/>
  <c r="E634" i="7" s="1"/>
  <c r="B571" i="7"/>
  <c r="B633" i="7" s="1"/>
  <c r="B570" i="7"/>
  <c r="B632" i="7" s="1"/>
  <c r="B569" i="7"/>
  <c r="E569" i="7" s="1"/>
  <c r="E631" i="7" s="1"/>
  <c r="B568" i="7"/>
  <c r="B567" i="7"/>
  <c r="E567" i="7" s="1"/>
  <c r="E629" i="7" s="1"/>
  <c r="B566" i="7"/>
  <c r="B628" i="7" s="1"/>
  <c r="B565" i="7"/>
  <c r="E565" i="7" s="1"/>
  <c r="E627" i="7" s="1"/>
  <c r="B564" i="7"/>
  <c r="E564" i="7" s="1"/>
  <c r="E626" i="7" s="1"/>
  <c r="B563" i="7"/>
  <c r="B625" i="7" s="1"/>
  <c r="B562" i="7"/>
  <c r="B624" i="7" s="1"/>
  <c r="B561" i="7"/>
  <c r="E561" i="7" s="1"/>
  <c r="E623" i="7" s="1"/>
  <c r="B560" i="7"/>
  <c r="B559" i="7"/>
  <c r="E559" i="7" s="1"/>
  <c r="E621" i="7" s="1"/>
  <c r="B558" i="7"/>
  <c r="B620" i="7" s="1"/>
  <c r="B557" i="7"/>
  <c r="E557" i="7" s="1"/>
  <c r="E619" i="7" s="1"/>
  <c r="B556" i="7"/>
  <c r="E556" i="7" s="1"/>
  <c r="E618" i="7" s="1"/>
  <c r="B555" i="7"/>
  <c r="B617" i="7" s="1"/>
  <c r="B554" i="7"/>
  <c r="B616" i="7" s="1"/>
  <c r="B553" i="7"/>
  <c r="E553" i="7" s="1"/>
  <c r="E615" i="7" s="1"/>
  <c r="B552" i="7"/>
  <c r="B551" i="7"/>
  <c r="E551" i="7" s="1"/>
  <c r="E613" i="7" s="1"/>
  <c r="B550" i="7"/>
  <c r="B612" i="7" s="1"/>
  <c r="B549" i="7"/>
  <c r="E549" i="7" s="1"/>
  <c r="E611" i="7" s="1"/>
  <c r="B548" i="7"/>
  <c r="E548" i="7" s="1"/>
  <c r="E610" i="7" s="1"/>
  <c r="B547" i="7"/>
  <c r="B609" i="7" s="1"/>
  <c r="B546" i="7"/>
  <c r="B608" i="7" s="1"/>
  <c r="B545" i="7"/>
  <c r="E545" i="7" s="1"/>
  <c r="E607" i="7" s="1"/>
  <c r="B544" i="7"/>
  <c r="V25" i="2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E7" i="9"/>
  <c r="AF603" i="6"/>
  <c r="AA602" i="6"/>
  <c r="AD602" i="6" s="1"/>
  <c r="Y602" i="6"/>
  <c r="U602" i="6" s="1"/>
  <c r="X602" i="6"/>
  <c r="AA601" i="6"/>
  <c r="AD601" i="6" s="1"/>
  <c r="Y601" i="6"/>
  <c r="Z601" i="6" s="1"/>
  <c r="V601" i="6" s="1"/>
  <c r="X601" i="6"/>
  <c r="AD600" i="6"/>
  <c r="AA600" i="6"/>
  <c r="Y600" i="6"/>
  <c r="U600" i="6" s="1"/>
  <c r="X600" i="6"/>
  <c r="AD599" i="6"/>
  <c r="AA599" i="6"/>
  <c r="Z599" i="6"/>
  <c r="V599" i="6" s="1"/>
  <c r="Y599" i="6"/>
  <c r="U599" i="6" s="1"/>
  <c r="X599" i="6"/>
  <c r="AA598" i="6"/>
  <c r="AD598" i="6" s="1"/>
  <c r="AE598" i="6" s="1"/>
  <c r="Z598" i="6"/>
  <c r="Y598" i="6"/>
  <c r="U598" i="6" s="1"/>
  <c r="AB598" i="6" s="1"/>
  <c r="AC598" i="6" s="1"/>
  <c r="X598" i="6"/>
  <c r="V598" i="6"/>
  <c r="AA597" i="6"/>
  <c r="AD597" i="6" s="1"/>
  <c r="X597" i="6"/>
  <c r="Y597" i="6" s="1"/>
  <c r="AA596" i="6"/>
  <c r="AD596" i="6" s="1"/>
  <c r="X596" i="6"/>
  <c r="Y596" i="6" s="1"/>
  <c r="AD595" i="6"/>
  <c r="AA595" i="6"/>
  <c r="X595" i="6"/>
  <c r="Y595" i="6" s="1"/>
  <c r="AA594" i="6"/>
  <c r="AD594" i="6" s="1"/>
  <c r="Y594" i="6"/>
  <c r="U594" i="6" s="1"/>
  <c r="X594" i="6"/>
  <c r="AD593" i="6"/>
  <c r="AE593" i="6" s="1"/>
  <c r="AA593" i="6"/>
  <c r="Y593" i="6"/>
  <c r="Z593" i="6" s="1"/>
  <c r="V593" i="6" s="1"/>
  <c r="AB593" i="6" s="1"/>
  <c r="AC593" i="6" s="1"/>
  <c r="AF593" i="6" s="1"/>
  <c r="X593" i="6"/>
  <c r="U593" i="6"/>
  <c r="AA592" i="6"/>
  <c r="AD592" i="6" s="1"/>
  <c r="Y592" i="6"/>
  <c r="U592" i="6" s="1"/>
  <c r="X592" i="6"/>
  <c r="AD591" i="6"/>
  <c r="AA591" i="6"/>
  <c r="Z591" i="6"/>
  <c r="V591" i="6" s="1"/>
  <c r="Y591" i="6"/>
  <c r="U591" i="6" s="1"/>
  <c r="X591" i="6"/>
  <c r="AA590" i="6"/>
  <c r="AD590" i="6" s="1"/>
  <c r="Z590" i="6"/>
  <c r="Y590" i="6"/>
  <c r="U590" i="6" s="1"/>
  <c r="AB590" i="6" s="1"/>
  <c r="AC590" i="6" s="1"/>
  <c r="AF590" i="6" s="1"/>
  <c r="X590" i="6"/>
  <c r="V590" i="6"/>
  <c r="AD589" i="6"/>
  <c r="AA589" i="6"/>
  <c r="X589" i="6"/>
  <c r="Y589" i="6" s="1"/>
  <c r="AA588" i="6"/>
  <c r="AD588" i="6" s="1"/>
  <c r="X588" i="6"/>
  <c r="Y588" i="6" s="1"/>
  <c r="AD587" i="6"/>
  <c r="AA587" i="6"/>
  <c r="X587" i="6"/>
  <c r="Y587" i="6" s="1"/>
  <c r="AA586" i="6"/>
  <c r="AD586" i="6" s="1"/>
  <c r="Y586" i="6"/>
  <c r="U586" i="6" s="1"/>
  <c r="X586" i="6"/>
  <c r="AD585" i="6"/>
  <c r="AA585" i="6"/>
  <c r="Y585" i="6"/>
  <c r="Z585" i="6" s="1"/>
  <c r="V585" i="6" s="1"/>
  <c r="AB585" i="6" s="1"/>
  <c r="AC585" i="6" s="1"/>
  <c r="AF585" i="6" s="1"/>
  <c r="X585" i="6"/>
  <c r="U585" i="6"/>
  <c r="AD584" i="6"/>
  <c r="AA584" i="6"/>
  <c r="Y584" i="6"/>
  <c r="U584" i="6" s="1"/>
  <c r="X584" i="6"/>
  <c r="AD583" i="6"/>
  <c r="AA583" i="6"/>
  <c r="Z583" i="6"/>
  <c r="V583" i="6" s="1"/>
  <c r="Y583" i="6"/>
  <c r="U583" i="6" s="1"/>
  <c r="AB583" i="6" s="1"/>
  <c r="AC583" i="6" s="1"/>
  <c r="X583" i="6"/>
  <c r="AA582" i="6"/>
  <c r="AD582" i="6" s="1"/>
  <c r="AE582" i="6" s="1"/>
  <c r="Z582" i="6"/>
  <c r="Y582" i="6"/>
  <c r="U582" i="6" s="1"/>
  <c r="AB582" i="6" s="1"/>
  <c r="AC582" i="6" s="1"/>
  <c r="X582" i="6"/>
  <c r="V582" i="6"/>
  <c r="AA581" i="6"/>
  <c r="AD581" i="6" s="1"/>
  <c r="X581" i="6"/>
  <c r="Y581" i="6" s="1"/>
  <c r="AA580" i="6"/>
  <c r="AD580" i="6" s="1"/>
  <c r="X580" i="6"/>
  <c r="Y580" i="6" s="1"/>
  <c r="AD579" i="6"/>
  <c r="AA579" i="6"/>
  <c r="X579" i="6"/>
  <c r="Y579" i="6" s="1"/>
  <c r="AA578" i="6"/>
  <c r="AD578" i="6" s="1"/>
  <c r="Y578" i="6"/>
  <c r="U578" i="6" s="1"/>
  <c r="X578" i="6"/>
  <c r="AD577" i="6"/>
  <c r="AA577" i="6"/>
  <c r="Y577" i="6"/>
  <c r="Z577" i="6" s="1"/>
  <c r="V577" i="6" s="1"/>
  <c r="X577" i="6"/>
  <c r="AD576" i="6"/>
  <c r="AA576" i="6"/>
  <c r="Y576" i="6"/>
  <c r="U576" i="6" s="1"/>
  <c r="X576" i="6"/>
  <c r="AD575" i="6"/>
  <c r="AA575" i="6"/>
  <c r="Z575" i="6"/>
  <c r="V575" i="6" s="1"/>
  <c r="Y575" i="6"/>
  <c r="U575" i="6" s="1"/>
  <c r="X575" i="6"/>
  <c r="AD574" i="6"/>
  <c r="AA574" i="6"/>
  <c r="Z574" i="6"/>
  <c r="V574" i="6" s="1"/>
  <c r="Y574" i="6"/>
  <c r="U574" i="6" s="1"/>
  <c r="X574" i="6"/>
  <c r="AA573" i="6"/>
  <c r="AD573" i="6" s="1"/>
  <c r="X573" i="6"/>
  <c r="Y573" i="6" s="1"/>
  <c r="AA572" i="6"/>
  <c r="AD572" i="6" s="1"/>
  <c r="X572" i="6"/>
  <c r="Y572" i="6" s="1"/>
  <c r="AD571" i="6"/>
  <c r="AA571" i="6"/>
  <c r="X571" i="6"/>
  <c r="Y571" i="6" s="1"/>
  <c r="AD570" i="6"/>
  <c r="AA570" i="6"/>
  <c r="Y570" i="6"/>
  <c r="U570" i="6" s="1"/>
  <c r="X570" i="6"/>
  <c r="AD569" i="6"/>
  <c r="AA569" i="6"/>
  <c r="Y569" i="6"/>
  <c r="Z569" i="6" s="1"/>
  <c r="V569" i="6" s="1"/>
  <c r="X569" i="6"/>
  <c r="AD568" i="6"/>
  <c r="AA568" i="6"/>
  <c r="Y568" i="6"/>
  <c r="U568" i="6" s="1"/>
  <c r="X568" i="6"/>
  <c r="AD567" i="6"/>
  <c r="AA567" i="6"/>
  <c r="Z567" i="6"/>
  <c r="V567" i="6" s="1"/>
  <c r="Y567" i="6"/>
  <c r="U567" i="6" s="1"/>
  <c r="X567" i="6"/>
  <c r="AD566" i="6"/>
  <c r="AA566" i="6"/>
  <c r="Z566" i="6"/>
  <c r="V566" i="6" s="1"/>
  <c r="Y566" i="6"/>
  <c r="U566" i="6" s="1"/>
  <c r="AB566" i="6" s="1"/>
  <c r="AC566" i="6" s="1"/>
  <c r="X566" i="6"/>
  <c r="AA565" i="6"/>
  <c r="AD565" i="6" s="1"/>
  <c r="X565" i="6"/>
  <c r="Y565" i="6" s="1"/>
  <c r="AA564" i="6"/>
  <c r="AD564" i="6" s="1"/>
  <c r="X564" i="6"/>
  <c r="Y564" i="6" s="1"/>
  <c r="AD563" i="6"/>
  <c r="AA563" i="6"/>
  <c r="X563" i="6"/>
  <c r="Y563" i="6" s="1"/>
  <c r="AD562" i="6"/>
  <c r="AA562" i="6"/>
  <c r="Y562" i="6"/>
  <c r="U562" i="6" s="1"/>
  <c r="X562" i="6"/>
  <c r="AD561" i="6"/>
  <c r="AA561" i="6"/>
  <c r="Y561" i="6"/>
  <c r="Z561" i="6" s="1"/>
  <c r="V561" i="6" s="1"/>
  <c r="X561" i="6"/>
  <c r="AD560" i="6"/>
  <c r="AA560" i="6"/>
  <c r="Y560" i="6"/>
  <c r="U560" i="6" s="1"/>
  <c r="X560" i="6"/>
  <c r="AD559" i="6"/>
  <c r="AA559" i="6"/>
  <c r="Z559" i="6"/>
  <c r="V559" i="6" s="1"/>
  <c r="Y559" i="6"/>
  <c r="U559" i="6" s="1"/>
  <c r="AB559" i="6" s="1"/>
  <c r="AC559" i="6" s="1"/>
  <c r="X559" i="6"/>
  <c r="AA558" i="6"/>
  <c r="AD558" i="6" s="1"/>
  <c r="Z558" i="6"/>
  <c r="V558" i="6" s="1"/>
  <c r="Y558" i="6"/>
  <c r="U558" i="6" s="1"/>
  <c r="X558" i="6"/>
  <c r="AD557" i="6"/>
  <c r="AA557" i="6"/>
  <c r="X557" i="6"/>
  <c r="Y557" i="6" s="1"/>
  <c r="AA556" i="6"/>
  <c r="AD556" i="6" s="1"/>
  <c r="X556" i="6"/>
  <c r="Y556" i="6" s="1"/>
  <c r="AD555" i="6"/>
  <c r="AA555" i="6"/>
  <c r="X555" i="6"/>
  <c r="Y555" i="6" s="1"/>
  <c r="AD554" i="6"/>
  <c r="AA554" i="6"/>
  <c r="Y554" i="6"/>
  <c r="U554" i="6" s="1"/>
  <c r="X554" i="6"/>
  <c r="AD553" i="6"/>
  <c r="AA553" i="6"/>
  <c r="Y553" i="6"/>
  <c r="Z553" i="6" s="1"/>
  <c r="V553" i="6" s="1"/>
  <c r="X553" i="6"/>
  <c r="AD552" i="6"/>
  <c r="AA552" i="6"/>
  <c r="Y552" i="6"/>
  <c r="U552" i="6" s="1"/>
  <c r="X552" i="6"/>
  <c r="AD551" i="6"/>
  <c r="AA551" i="6"/>
  <c r="Z551" i="6"/>
  <c r="V551" i="6" s="1"/>
  <c r="Y551" i="6"/>
  <c r="U551" i="6" s="1"/>
  <c r="AB551" i="6" s="1"/>
  <c r="AC551" i="6" s="1"/>
  <c r="X551" i="6"/>
  <c r="AA550" i="6"/>
  <c r="AD550" i="6" s="1"/>
  <c r="Z550" i="6"/>
  <c r="V550" i="6" s="1"/>
  <c r="Y550" i="6"/>
  <c r="U550" i="6" s="1"/>
  <c r="AB550" i="6" s="1"/>
  <c r="AC550" i="6" s="1"/>
  <c r="AF550" i="6" s="1"/>
  <c r="X550" i="6"/>
  <c r="AA549" i="6"/>
  <c r="AD549" i="6" s="1"/>
  <c r="X549" i="6"/>
  <c r="Y549" i="6" s="1"/>
  <c r="AA548" i="6"/>
  <c r="AD548" i="6" s="1"/>
  <c r="X548" i="6"/>
  <c r="Y548" i="6" s="1"/>
  <c r="AD547" i="6"/>
  <c r="AA547" i="6"/>
  <c r="X547" i="6"/>
  <c r="Y547" i="6" s="1"/>
  <c r="AD546" i="6"/>
  <c r="AA546" i="6"/>
  <c r="Y546" i="6"/>
  <c r="U546" i="6" s="1"/>
  <c r="X546" i="6"/>
  <c r="AD545" i="6"/>
  <c r="AA545" i="6"/>
  <c r="Y545" i="6"/>
  <c r="Z545" i="6" s="1"/>
  <c r="V545" i="6" s="1"/>
  <c r="X545" i="6"/>
  <c r="AD544" i="6"/>
  <c r="AA544" i="6"/>
  <c r="Y544" i="6"/>
  <c r="U544" i="6" s="1"/>
  <c r="X544" i="6"/>
  <c r="AD543" i="6"/>
  <c r="AA543" i="6"/>
  <c r="Z543" i="6"/>
  <c r="V543" i="6" s="1"/>
  <c r="Y543" i="6"/>
  <c r="U543" i="6" s="1"/>
  <c r="AB543" i="6" s="1"/>
  <c r="AC543" i="6" s="1"/>
  <c r="X543" i="6"/>
  <c r="E5" i="9"/>
  <c r="AC4" i="6"/>
  <c r="AC5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216" i="6"/>
  <c r="AC217" i="6"/>
  <c r="AC218" i="6"/>
  <c r="AC219" i="6"/>
  <c r="AC220" i="6"/>
  <c r="AC221" i="6"/>
  <c r="AC222" i="6"/>
  <c r="AC223" i="6"/>
  <c r="AC224" i="6"/>
  <c r="AC225" i="6"/>
  <c r="AC226" i="6"/>
  <c r="AC227" i="6"/>
  <c r="AC228" i="6"/>
  <c r="AC229" i="6"/>
  <c r="AC230" i="6"/>
  <c r="AC231" i="6"/>
  <c r="AC232" i="6"/>
  <c r="AC233" i="6"/>
  <c r="AC234" i="6"/>
  <c r="AC235" i="6"/>
  <c r="AC236" i="6"/>
  <c r="AC237" i="6"/>
  <c r="AC238" i="6"/>
  <c r="AC239" i="6"/>
  <c r="AC240" i="6"/>
  <c r="AC241" i="6"/>
  <c r="AC242" i="6"/>
  <c r="AC243" i="6"/>
  <c r="AC244" i="6"/>
  <c r="AC245" i="6"/>
  <c r="AC246" i="6"/>
  <c r="AC247" i="6"/>
  <c r="AC248" i="6"/>
  <c r="AC249" i="6"/>
  <c r="AC250" i="6"/>
  <c r="AC251" i="6"/>
  <c r="AC252" i="6"/>
  <c r="AC253" i="6"/>
  <c r="AC254" i="6"/>
  <c r="AC255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8" i="6"/>
  <c r="AC279" i="6"/>
  <c r="AC280" i="6"/>
  <c r="AC281" i="6"/>
  <c r="AC282" i="6"/>
  <c r="AC283" i="6"/>
  <c r="AC284" i="6"/>
  <c r="AC285" i="6"/>
  <c r="AC286" i="6"/>
  <c r="AC287" i="6"/>
  <c r="AC288" i="6"/>
  <c r="AC289" i="6"/>
  <c r="AC290" i="6"/>
  <c r="AC291" i="6"/>
  <c r="AC292" i="6"/>
  <c r="AC293" i="6"/>
  <c r="AC294" i="6"/>
  <c r="AC295" i="6"/>
  <c r="AC296" i="6"/>
  <c r="AC297" i="6"/>
  <c r="AC298" i="6"/>
  <c r="AC299" i="6"/>
  <c r="AC300" i="6"/>
  <c r="AC301" i="6"/>
  <c r="AC302" i="6"/>
  <c r="AC303" i="6"/>
  <c r="AC304" i="6"/>
  <c r="AC305" i="6"/>
  <c r="AC306" i="6"/>
  <c r="AC307" i="6"/>
  <c r="AC308" i="6"/>
  <c r="AC309" i="6"/>
  <c r="AC310" i="6"/>
  <c r="AC311" i="6"/>
  <c r="AC312" i="6"/>
  <c r="AC313" i="6"/>
  <c r="AC314" i="6"/>
  <c r="AC315" i="6"/>
  <c r="AC316" i="6"/>
  <c r="AC317" i="6"/>
  <c r="AC318" i="6"/>
  <c r="AC319" i="6"/>
  <c r="AC320" i="6"/>
  <c r="AC321" i="6"/>
  <c r="AC322" i="6"/>
  <c r="AC323" i="6"/>
  <c r="D323" i="7" s="1"/>
  <c r="G323" i="7" s="1"/>
  <c r="AC324" i="6"/>
  <c r="AC325" i="6"/>
  <c r="AC326" i="6"/>
  <c r="AC327" i="6"/>
  <c r="AC328" i="6"/>
  <c r="AC329" i="6"/>
  <c r="AC330" i="6"/>
  <c r="AC331" i="6"/>
  <c r="AC332" i="6"/>
  <c r="AC333" i="6"/>
  <c r="AC334" i="6"/>
  <c r="AC335" i="6"/>
  <c r="AC336" i="6"/>
  <c r="AC337" i="6"/>
  <c r="AC338" i="6"/>
  <c r="AC339" i="6"/>
  <c r="AC340" i="6"/>
  <c r="AC341" i="6"/>
  <c r="AC342" i="6"/>
  <c r="AC343" i="6"/>
  <c r="AC344" i="6"/>
  <c r="AC345" i="6"/>
  <c r="AC346" i="6"/>
  <c r="AC347" i="6"/>
  <c r="AC348" i="6"/>
  <c r="AC349" i="6"/>
  <c r="AC350" i="6"/>
  <c r="AC351" i="6"/>
  <c r="AC352" i="6"/>
  <c r="AC353" i="6"/>
  <c r="AC354" i="6"/>
  <c r="AC355" i="6"/>
  <c r="AC356" i="6"/>
  <c r="AC357" i="6"/>
  <c r="AC358" i="6"/>
  <c r="AC359" i="6"/>
  <c r="AC360" i="6"/>
  <c r="AC361" i="6"/>
  <c r="AC362" i="6"/>
  <c r="AC363" i="6"/>
  <c r="AC364" i="6"/>
  <c r="AC365" i="6"/>
  <c r="AC366" i="6"/>
  <c r="AC367" i="6"/>
  <c r="AC368" i="6"/>
  <c r="AC369" i="6"/>
  <c r="AC370" i="6"/>
  <c r="AC371" i="6"/>
  <c r="AC372" i="6"/>
  <c r="AC373" i="6"/>
  <c r="AC374" i="6"/>
  <c r="AC375" i="6"/>
  <c r="AC376" i="6"/>
  <c r="AC377" i="6"/>
  <c r="AC378" i="6"/>
  <c r="AC379" i="6"/>
  <c r="AC380" i="6"/>
  <c r="AC381" i="6"/>
  <c r="AC382" i="6"/>
  <c r="AC383" i="6"/>
  <c r="AC384" i="6"/>
  <c r="AC385" i="6"/>
  <c r="AC386" i="6"/>
  <c r="AC387" i="6"/>
  <c r="AC388" i="6"/>
  <c r="AC389" i="6"/>
  <c r="AC390" i="6"/>
  <c r="AC391" i="6"/>
  <c r="AC392" i="6"/>
  <c r="AC393" i="6"/>
  <c r="AC394" i="6"/>
  <c r="AC395" i="6"/>
  <c r="AC396" i="6"/>
  <c r="AC397" i="6"/>
  <c r="AC398" i="6"/>
  <c r="AC399" i="6"/>
  <c r="AC400" i="6"/>
  <c r="AC401" i="6"/>
  <c r="AC402" i="6"/>
  <c r="AC403" i="6"/>
  <c r="AC404" i="6"/>
  <c r="AC405" i="6"/>
  <c r="AC406" i="6"/>
  <c r="AC407" i="6"/>
  <c r="AC408" i="6"/>
  <c r="AC409" i="6"/>
  <c r="AC410" i="6"/>
  <c r="AC411" i="6"/>
  <c r="AC412" i="6"/>
  <c r="AC413" i="6"/>
  <c r="AC414" i="6"/>
  <c r="AC415" i="6"/>
  <c r="AC416" i="6"/>
  <c r="AC417" i="6"/>
  <c r="AC418" i="6"/>
  <c r="AC419" i="6"/>
  <c r="AC420" i="6"/>
  <c r="AC421" i="6"/>
  <c r="AC422" i="6"/>
  <c r="AC423" i="6"/>
  <c r="AC424" i="6"/>
  <c r="AC425" i="6"/>
  <c r="AC426" i="6"/>
  <c r="AC427" i="6"/>
  <c r="AC428" i="6"/>
  <c r="AC429" i="6"/>
  <c r="AC430" i="6"/>
  <c r="AC431" i="6"/>
  <c r="AC432" i="6"/>
  <c r="AC433" i="6"/>
  <c r="AC434" i="6"/>
  <c r="AC435" i="6"/>
  <c r="AC436" i="6"/>
  <c r="AC437" i="6"/>
  <c r="AC438" i="6"/>
  <c r="AC439" i="6"/>
  <c r="AC440" i="6"/>
  <c r="AC441" i="6"/>
  <c r="AC442" i="6"/>
  <c r="AC443" i="6"/>
  <c r="AC444" i="6"/>
  <c r="AC445" i="6"/>
  <c r="AC446" i="6"/>
  <c r="AC447" i="6"/>
  <c r="AC448" i="6"/>
  <c r="AC449" i="6"/>
  <c r="AC450" i="6"/>
  <c r="AC451" i="6"/>
  <c r="AC452" i="6"/>
  <c r="AC453" i="6"/>
  <c r="AC454" i="6"/>
  <c r="AC455" i="6"/>
  <c r="AC456" i="6"/>
  <c r="AC457" i="6"/>
  <c r="AC458" i="6"/>
  <c r="AC459" i="6"/>
  <c r="AC460" i="6"/>
  <c r="AC461" i="6"/>
  <c r="AC462" i="6"/>
  <c r="AC463" i="6"/>
  <c r="AC464" i="6"/>
  <c r="AC465" i="6"/>
  <c r="AC466" i="6"/>
  <c r="AC467" i="6"/>
  <c r="AC468" i="6"/>
  <c r="AC469" i="6"/>
  <c r="AC470" i="6"/>
  <c r="AC471" i="6"/>
  <c r="AC472" i="6"/>
  <c r="AC473" i="6"/>
  <c r="AC474" i="6"/>
  <c r="AC475" i="6"/>
  <c r="AC476" i="6"/>
  <c r="AC477" i="6"/>
  <c r="AC478" i="6"/>
  <c r="AC479" i="6"/>
  <c r="AC480" i="6"/>
  <c r="AC481" i="6"/>
  <c r="AC482" i="6"/>
  <c r="AC483" i="6"/>
  <c r="AC484" i="6"/>
  <c r="AC485" i="6"/>
  <c r="AC486" i="6"/>
  <c r="AC487" i="6"/>
  <c r="AC488" i="6"/>
  <c r="AC489" i="6"/>
  <c r="AC490" i="6"/>
  <c r="AC491" i="6"/>
  <c r="AC492" i="6"/>
  <c r="AC493" i="6"/>
  <c r="AC494" i="6"/>
  <c r="AC495" i="6"/>
  <c r="AC496" i="6"/>
  <c r="AC497" i="6"/>
  <c r="AC498" i="6"/>
  <c r="AC499" i="6"/>
  <c r="AC500" i="6"/>
  <c r="AC501" i="6"/>
  <c r="AC502" i="6"/>
  <c r="AC503" i="6"/>
  <c r="AC504" i="6"/>
  <c r="AC505" i="6"/>
  <c r="AC506" i="6"/>
  <c r="AC507" i="6"/>
  <c r="AC508" i="6"/>
  <c r="AC509" i="6"/>
  <c r="AC510" i="6"/>
  <c r="AC511" i="6"/>
  <c r="AC512" i="6"/>
  <c r="AC513" i="6"/>
  <c r="AC514" i="6"/>
  <c r="AC515" i="6"/>
  <c r="AC516" i="6"/>
  <c r="AC517" i="6"/>
  <c r="AC518" i="6"/>
  <c r="AC519" i="6"/>
  <c r="AC520" i="6"/>
  <c r="AC521" i="6"/>
  <c r="AC522" i="6"/>
  <c r="AC523" i="6"/>
  <c r="AC524" i="6"/>
  <c r="AC525" i="6"/>
  <c r="AC526" i="6"/>
  <c r="AC527" i="6"/>
  <c r="AC528" i="6"/>
  <c r="AC529" i="6"/>
  <c r="AC530" i="6"/>
  <c r="AC531" i="6"/>
  <c r="AC532" i="6"/>
  <c r="AC533" i="6"/>
  <c r="AC534" i="6"/>
  <c r="AC535" i="6"/>
  <c r="AC536" i="6"/>
  <c r="AC537" i="6"/>
  <c r="AC538" i="6"/>
  <c r="AC539" i="6"/>
  <c r="AC540" i="6"/>
  <c r="AC541" i="6"/>
  <c r="AC542" i="6"/>
  <c r="AC3" i="6"/>
  <c r="D233" i="7"/>
  <c r="G233" i="7" s="1"/>
  <c r="D473" i="7"/>
  <c r="G473" i="7" s="1"/>
  <c r="AO603" i="5"/>
  <c r="AN603" i="5"/>
  <c r="AM603" i="5"/>
  <c r="AL603" i="5"/>
  <c r="AK603" i="5"/>
  <c r="AJ603" i="5"/>
  <c r="AI603" i="5"/>
  <c r="AH603" i="5"/>
  <c r="AO602" i="5"/>
  <c r="AN602" i="5"/>
  <c r="AM602" i="5"/>
  <c r="AL602" i="5"/>
  <c r="AK602" i="5"/>
  <c r="AJ602" i="5"/>
  <c r="AI602" i="5"/>
  <c r="AH602" i="5"/>
  <c r="AO601" i="5"/>
  <c r="AN601" i="5"/>
  <c r="AM601" i="5"/>
  <c r="AL601" i="5"/>
  <c r="AK601" i="5"/>
  <c r="AJ601" i="5"/>
  <c r="AI601" i="5"/>
  <c r="AH601" i="5"/>
  <c r="AO600" i="5"/>
  <c r="AN600" i="5"/>
  <c r="AM600" i="5"/>
  <c r="AL600" i="5"/>
  <c r="AK600" i="5"/>
  <c r="AJ600" i="5"/>
  <c r="AI600" i="5"/>
  <c r="AH600" i="5"/>
  <c r="AO599" i="5"/>
  <c r="AN599" i="5"/>
  <c r="AM599" i="5"/>
  <c r="AL599" i="5"/>
  <c r="AK599" i="5"/>
  <c r="AJ599" i="5"/>
  <c r="AI599" i="5"/>
  <c r="AH599" i="5"/>
  <c r="AO598" i="5"/>
  <c r="AN598" i="5"/>
  <c r="AM598" i="5"/>
  <c r="AL598" i="5"/>
  <c r="AK598" i="5"/>
  <c r="AJ598" i="5"/>
  <c r="AI598" i="5"/>
  <c r="AH598" i="5"/>
  <c r="AO597" i="5"/>
  <c r="AN597" i="5"/>
  <c r="AM597" i="5"/>
  <c r="AL597" i="5"/>
  <c r="AK597" i="5"/>
  <c r="AJ597" i="5"/>
  <c r="AI597" i="5"/>
  <c r="AH597" i="5"/>
  <c r="AO596" i="5"/>
  <c r="AN596" i="5"/>
  <c r="AM596" i="5"/>
  <c r="AL596" i="5"/>
  <c r="AK596" i="5"/>
  <c r="AJ596" i="5"/>
  <c r="AI596" i="5"/>
  <c r="AH596" i="5"/>
  <c r="AO595" i="5"/>
  <c r="AN595" i="5"/>
  <c r="AM595" i="5"/>
  <c r="AL595" i="5"/>
  <c r="AK595" i="5"/>
  <c r="AJ595" i="5"/>
  <c r="AI595" i="5"/>
  <c r="AH595" i="5"/>
  <c r="AO594" i="5"/>
  <c r="AN594" i="5"/>
  <c r="AM594" i="5"/>
  <c r="AL594" i="5"/>
  <c r="AK594" i="5"/>
  <c r="AJ594" i="5"/>
  <c r="AI594" i="5"/>
  <c r="AH594" i="5"/>
  <c r="AO593" i="5"/>
  <c r="AN593" i="5"/>
  <c r="AM593" i="5"/>
  <c r="AL593" i="5"/>
  <c r="AK593" i="5"/>
  <c r="AJ593" i="5"/>
  <c r="AI593" i="5"/>
  <c r="AH593" i="5"/>
  <c r="AO592" i="5"/>
  <c r="AN592" i="5"/>
  <c r="AM592" i="5"/>
  <c r="AL592" i="5"/>
  <c r="AK592" i="5"/>
  <c r="AJ592" i="5"/>
  <c r="AI592" i="5"/>
  <c r="AH592" i="5"/>
  <c r="AO591" i="5"/>
  <c r="AN591" i="5"/>
  <c r="AM591" i="5"/>
  <c r="AL591" i="5"/>
  <c r="AK591" i="5"/>
  <c r="AJ591" i="5"/>
  <c r="AI591" i="5"/>
  <c r="AH591" i="5"/>
  <c r="AO590" i="5"/>
  <c r="AN590" i="5"/>
  <c r="AM590" i="5"/>
  <c r="AL590" i="5"/>
  <c r="AK590" i="5"/>
  <c r="AJ590" i="5"/>
  <c r="AI590" i="5"/>
  <c r="AH590" i="5"/>
  <c r="AO589" i="5"/>
  <c r="AN589" i="5"/>
  <c r="AM589" i="5"/>
  <c r="AL589" i="5"/>
  <c r="AK589" i="5"/>
  <c r="AJ589" i="5"/>
  <c r="AI589" i="5"/>
  <c r="AH589" i="5"/>
  <c r="AO588" i="5"/>
  <c r="AN588" i="5"/>
  <c r="AM588" i="5"/>
  <c r="AL588" i="5"/>
  <c r="AK588" i="5"/>
  <c r="AJ588" i="5"/>
  <c r="AI588" i="5"/>
  <c r="AH588" i="5"/>
  <c r="AO587" i="5"/>
  <c r="AN587" i="5"/>
  <c r="AM587" i="5"/>
  <c r="AL587" i="5"/>
  <c r="AK587" i="5"/>
  <c r="AJ587" i="5"/>
  <c r="AI587" i="5"/>
  <c r="AH587" i="5"/>
  <c r="AO586" i="5"/>
  <c r="AN586" i="5"/>
  <c r="AM586" i="5"/>
  <c r="AL586" i="5"/>
  <c r="AK586" i="5"/>
  <c r="AJ586" i="5"/>
  <c r="AI586" i="5"/>
  <c r="AH586" i="5"/>
  <c r="AO585" i="5"/>
  <c r="AN585" i="5"/>
  <c r="AM585" i="5"/>
  <c r="AL585" i="5"/>
  <c r="AK585" i="5"/>
  <c r="AJ585" i="5"/>
  <c r="AI585" i="5"/>
  <c r="AH585" i="5"/>
  <c r="AO584" i="5"/>
  <c r="AN584" i="5"/>
  <c r="AM584" i="5"/>
  <c r="AL584" i="5"/>
  <c r="AK584" i="5"/>
  <c r="AJ584" i="5"/>
  <c r="AI584" i="5"/>
  <c r="AH584" i="5"/>
  <c r="AO583" i="5"/>
  <c r="AN583" i="5"/>
  <c r="AM583" i="5"/>
  <c r="AL583" i="5"/>
  <c r="AK583" i="5"/>
  <c r="AJ583" i="5"/>
  <c r="AI583" i="5"/>
  <c r="AH583" i="5"/>
  <c r="AO582" i="5"/>
  <c r="AN582" i="5"/>
  <c r="AM582" i="5"/>
  <c r="AL582" i="5"/>
  <c r="AK582" i="5"/>
  <c r="AJ582" i="5"/>
  <c r="AI582" i="5"/>
  <c r="AH582" i="5"/>
  <c r="AO581" i="5"/>
  <c r="AN581" i="5"/>
  <c r="AM581" i="5"/>
  <c r="AL581" i="5"/>
  <c r="AK581" i="5"/>
  <c r="AJ581" i="5"/>
  <c r="AI581" i="5"/>
  <c r="AH581" i="5"/>
  <c r="AO580" i="5"/>
  <c r="AN580" i="5"/>
  <c r="AM580" i="5"/>
  <c r="AL580" i="5"/>
  <c r="AK580" i="5"/>
  <c r="AJ580" i="5"/>
  <c r="AI580" i="5"/>
  <c r="AH580" i="5"/>
  <c r="AO579" i="5"/>
  <c r="AN579" i="5"/>
  <c r="AM579" i="5"/>
  <c r="AL579" i="5"/>
  <c r="AK579" i="5"/>
  <c r="AJ579" i="5"/>
  <c r="AI579" i="5"/>
  <c r="AH579" i="5"/>
  <c r="AO578" i="5"/>
  <c r="AN578" i="5"/>
  <c r="AM578" i="5"/>
  <c r="AL578" i="5"/>
  <c r="AK578" i="5"/>
  <c r="AJ578" i="5"/>
  <c r="AI578" i="5"/>
  <c r="AH578" i="5"/>
  <c r="AO577" i="5"/>
  <c r="AN577" i="5"/>
  <c r="AM577" i="5"/>
  <c r="AL577" i="5"/>
  <c r="AK577" i="5"/>
  <c r="AJ577" i="5"/>
  <c r="AI577" i="5"/>
  <c r="AH577" i="5"/>
  <c r="AO576" i="5"/>
  <c r="AN576" i="5"/>
  <c r="AM576" i="5"/>
  <c r="AL576" i="5"/>
  <c r="AK576" i="5"/>
  <c r="AJ576" i="5"/>
  <c r="AI576" i="5"/>
  <c r="AH576" i="5"/>
  <c r="AO575" i="5"/>
  <c r="AN575" i="5"/>
  <c r="AM575" i="5"/>
  <c r="AL575" i="5"/>
  <c r="AK575" i="5"/>
  <c r="AJ575" i="5"/>
  <c r="AI575" i="5"/>
  <c r="AH575" i="5"/>
  <c r="AO574" i="5"/>
  <c r="AN574" i="5"/>
  <c r="AM574" i="5"/>
  <c r="AL574" i="5"/>
  <c r="AK574" i="5"/>
  <c r="AJ574" i="5"/>
  <c r="AI574" i="5"/>
  <c r="AH574" i="5"/>
  <c r="AO573" i="5"/>
  <c r="AN573" i="5"/>
  <c r="AM573" i="5"/>
  <c r="AL573" i="5"/>
  <c r="AK573" i="5"/>
  <c r="AJ573" i="5"/>
  <c r="AI573" i="5"/>
  <c r="AH573" i="5"/>
  <c r="AO572" i="5"/>
  <c r="AN572" i="5"/>
  <c r="AM572" i="5"/>
  <c r="AL572" i="5"/>
  <c r="AK572" i="5"/>
  <c r="AJ572" i="5"/>
  <c r="AI572" i="5"/>
  <c r="AH572" i="5"/>
  <c r="AO571" i="5"/>
  <c r="AN571" i="5"/>
  <c r="AM571" i="5"/>
  <c r="AL571" i="5"/>
  <c r="AK571" i="5"/>
  <c r="AJ571" i="5"/>
  <c r="AI571" i="5"/>
  <c r="AH571" i="5"/>
  <c r="AO570" i="5"/>
  <c r="AN570" i="5"/>
  <c r="AM570" i="5"/>
  <c r="AL570" i="5"/>
  <c r="AK570" i="5"/>
  <c r="AJ570" i="5"/>
  <c r="AI570" i="5"/>
  <c r="AH570" i="5"/>
  <c r="AO569" i="5"/>
  <c r="AN569" i="5"/>
  <c r="AM569" i="5"/>
  <c r="AL569" i="5"/>
  <c r="AK569" i="5"/>
  <c r="AJ569" i="5"/>
  <c r="AI569" i="5"/>
  <c r="AH569" i="5"/>
  <c r="AO568" i="5"/>
  <c r="AN568" i="5"/>
  <c r="AM568" i="5"/>
  <c r="AL568" i="5"/>
  <c r="AK568" i="5"/>
  <c r="AJ568" i="5"/>
  <c r="AI568" i="5"/>
  <c r="AH568" i="5"/>
  <c r="AO567" i="5"/>
  <c r="AN567" i="5"/>
  <c r="AM567" i="5"/>
  <c r="AL567" i="5"/>
  <c r="AK567" i="5"/>
  <c r="AJ567" i="5"/>
  <c r="AI567" i="5"/>
  <c r="AH567" i="5"/>
  <c r="AO566" i="5"/>
  <c r="AN566" i="5"/>
  <c r="AM566" i="5"/>
  <c r="AL566" i="5"/>
  <c r="AK566" i="5"/>
  <c r="AJ566" i="5"/>
  <c r="AI566" i="5"/>
  <c r="AH566" i="5"/>
  <c r="AO565" i="5"/>
  <c r="AN565" i="5"/>
  <c r="AM565" i="5"/>
  <c r="AL565" i="5"/>
  <c r="AK565" i="5"/>
  <c r="AJ565" i="5"/>
  <c r="AI565" i="5"/>
  <c r="AH565" i="5"/>
  <c r="AO564" i="5"/>
  <c r="AN564" i="5"/>
  <c r="AM564" i="5"/>
  <c r="AL564" i="5"/>
  <c r="AK564" i="5"/>
  <c r="AJ564" i="5"/>
  <c r="AI564" i="5"/>
  <c r="AH564" i="5"/>
  <c r="AO563" i="5"/>
  <c r="AN563" i="5"/>
  <c r="AM563" i="5"/>
  <c r="AL563" i="5"/>
  <c r="AK563" i="5"/>
  <c r="AJ563" i="5"/>
  <c r="AI563" i="5"/>
  <c r="AH563" i="5"/>
  <c r="AO562" i="5"/>
  <c r="AN562" i="5"/>
  <c r="AM562" i="5"/>
  <c r="AL562" i="5"/>
  <c r="AK562" i="5"/>
  <c r="AJ562" i="5"/>
  <c r="AI562" i="5"/>
  <c r="AH562" i="5"/>
  <c r="AO561" i="5"/>
  <c r="AN561" i="5"/>
  <c r="AM561" i="5"/>
  <c r="AL561" i="5"/>
  <c r="AK561" i="5"/>
  <c r="AJ561" i="5"/>
  <c r="AI561" i="5"/>
  <c r="AH561" i="5"/>
  <c r="AO560" i="5"/>
  <c r="AN560" i="5"/>
  <c r="AM560" i="5"/>
  <c r="AL560" i="5"/>
  <c r="AK560" i="5"/>
  <c r="AJ560" i="5"/>
  <c r="AI560" i="5"/>
  <c r="AH560" i="5"/>
  <c r="AO559" i="5"/>
  <c r="AN559" i="5"/>
  <c r="AM559" i="5"/>
  <c r="AL559" i="5"/>
  <c r="AK559" i="5"/>
  <c r="AJ559" i="5"/>
  <c r="AI559" i="5"/>
  <c r="AH559" i="5"/>
  <c r="AO558" i="5"/>
  <c r="AN558" i="5"/>
  <c r="AM558" i="5"/>
  <c r="AL558" i="5"/>
  <c r="AK558" i="5"/>
  <c r="AJ558" i="5"/>
  <c r="AI558" i="5"/>
  <c r="AH558" i="5"/>
  <c r="AO557" i="5"/>
  <c r="AN557" i="5"/>
  <c r="AM557" i="5"/>
  <c r="AL557" i="5"/>
  <c r="AK557" i="5"/>
  <c r="AJ557" i="5"/>
  <c r="AI557" i="5"/>
  <c r="AH557" i="5"/>
  <c r="AO556" i="5"/>
  <c r="AN556" i="5"/>
  <c r="AM556" i="5"/>
  <c r="AL556" i="5"/>
  <c r="AK556" i="5"/>
  <c r="AJ556" i="5"/>
  <c r="AI556" i="5"/>
  <c r="AH556" i="5"/>
  <c r="AO555" i="5"/>
  <c r="AN555" i="5"/>
  <c r="AM555" i="5"/>
  <c r="AL555" i="5"/>
  <c r="AK555" i="5"/>
  <c r="AJ555" i="5"/>
  <c r="AI555" i="5"/>
  <c r="AH555" i="5"/>
  <c r="AO554" i="5"/>
  <c r="AN554" i="5"/>
  <c r="AM554" i="5"/>
  <c r="AL554" i="5"/>
  <c r="AK554" i="5"/>
  <c r="AJ554" i="5"/>
  <c r="AI554" i="5"/>
  <c r="AH554" i="5"/>
  <c r="AO553" i="5"/>
  <c r="AN553" i="5"/>
  <c r="AM553" i="5"/>
  <c r="AL553" i="5"/>
  <c r="AK553" i="5"/>
  <c r="AJ553" i="5"/>
  <c r="AI553" i="5"/>
  <c r="AH553" i="5"/>
  <c r="AO552" i="5"/>
  <c r="AN552" i="5"/>
  <c r="AM552" i="5"/>
  <c r="AL552" i="5"/>
  <c r="AK552" i="5"/>
  <c r="AJ552" i="5"/>
  <c r="AI552" i="5"/>
  <c r="AH552" i="5"/>
  <c r="AO551" i="5"/>
  <c r="AN551" i="5"/>
  <c r="AM551" i="5"/>
  <c r="AL551" i="5"/>
  <c r="AK551" i="5"/>
  <c r="AJ551" i="5"/>
  <c r="AI551" i="5"/>
  <c r="AH551" i="5"/>
  <c r="AO550" i="5"/>
  <c r="AN550" i="5"/>
  <c r="AM550" i="5"/>
  <c r="AL550" i="5"/>
  <c r="AK550" i="5"/>
  <c r="AJ550" i="5"/>
  <c r="AI550" i="5"/>
  <c r="AH550" i="5"/>
  <c r="AO549" i="5"/>
  <c r="AN549" i="5"/>
  <c r="AM549" i="5"/>
  <c r="AL549" i="5"/>
  <c r="AK549" i="5"/>
  <c r="AJ549" i="5"/>
  <c r="AI549" i="5"/>
  <c r="AH549" i="5"/>
  <c r="AO548" i="5"/>
  <c r="AN548" i="5"/>
  <c r="AM548" i="5"/>
  <c r="AL548" i="5"/>
  <c r="AK548" i="5"/>
  <c r="AJ548" i="5"/>
  <c r="AI548" i="5"/>
  <c r="AH548" i="5"/>
  <c r="AO547" i="5"/>
  <c r="AN547" i="5"/>
  <c r="AM547" i="5"/>
  <c r="AL547" i="5"/>
  <c r="AK547" i="5"/>
  <c r="AJ547" i="5"/>
  <c r="AI547" i="5"/>
  <c r="AH547" i="5"/>
  <c r="AO546" i="5"/>
  <c r="AN546" i="5"/>
  <c r="AM546" i="5"/>
  <c r="AL546" i="5"/>
  <c r="AK546" i="5"/>
  <c r="AJ546" i="5"/>
  <c r="AI546" i="5"/>
  <c r="AH546" i="5"/>
  <c r="AO545" i="5"/>
  <c r="AN545" i="5"/>
  <c r="AM545" i="5"/>
  <c r="AL545" i="5"/>
  <c r="AK545" i="5"/>
  <c r="AJ545" i="5"/>
  <c r="AI545" i="5"/>
  <c r="AH545" i="5"/>
  <c r="AO544" i="5"/>
  <c r="AN544" i="5"/>
  <c r="AM544" i="5"/>
  <c r="AL544" i="5"/>
  <c r="AK544" i="5"/>
  <c r="AJ544" i="5"/>
  <c r="AI544" i="5"/>
  <c r="AH544" i="5"/>
  <c r="AH607" i="5" s="1"/>
  <c r="AG543" i="5"/>
  <c r="AG542" i="5"/>
  <c r="AG541" i="5"/>
  <c r="AG540" i="5"/>
  <c r="AG539" i="5"/>
  <c r="AG538" i="5"/>
  <c r="AG537" i="5"/>
  <c r="AG536" i="5"/>
  <c r="AG535" i="5"/>
  <c r="AG534" i="5"/>
  <c r="AG533" i="5"/>
  <c r="AG532" i="5"/>
  <c r="AG531" i="5"/>
  <c r="AG530" i="5"/>
  <c r="AG529" i="5"/>
  <c r="AG528" i="5"/>
  <c r="AG527" i="5"/>
  <c r="AG526" i="5"/>
  <c r="AG525" i="5"/>
  <c r="AG524" i="5"/>
  <c r="AG523" i="5"/>
  <c r="AG522" i="5"/>
  <c r="AG521" i="5"/>
  <c r="AG520" i="5"/>
  <c r="AG519" i="5"/>
  <c r="AG518" i="5"/>
  <c r="AG517" i="5"/>
  <c r="AG516" i="5"/>
  <c r="AG515" i="5"/>
  <c r="AG514" i="5"/>
  <c r="AG513" i="5"/>
  <c r="AG512" i="5"/>
  <c r="AG511" i="5"/>
  <c r="AG510" i="5"/>
  <c r="AG509" i="5"/>
  <c r="AG508" i="5"/>
  <c r="AG507" i="5"/>
  <c r="AG506" i="5"/>
  <c r="AG505" i="5"/>
  <c r="AG504" i="5"/>
  <c r="AG503" i="5"/>
  <c r="AG502" i="5"/>
  <c r="AG501" i="5"/>
  <c r="AG500" i="5"/>
  <c r="AG499" i="5"/>
  <c r="AG498" i="5"/>
  <c r="AG497" i="5"/>
  <c r="AG496" i="5"/>
  <c r="AG495" i="5"/>
  <c r="AG494" i="5"/>
  <c r="AG493" i="5"/>
  <c r="AG492" i="5"/>
  <c r="AG491" i="5"/>
  <c r="AG490" i="5"/>
  <c r="AG489" i="5"/>
  <c r="AG488" i="5"/>
  <c r="AG487" i="5"/>
  <c r="AG486" i="5"/>
  <c r="AG485" i="5"/>
  <c r="AG484" i="5"/>
  <c r="AG483" i="5"/>
  <c r="AG482" i="5"/>
  <c r="AG481" i="5"/>
  <c r="AG480" i="5"/>
  <c r="AG479" i="5"/>
  <c r="AG478" i="5"/>
  <c r="AG477" i="5"/>
  <c r="AG476" i="5"/>
  <c r="AG475" i="5"/>
  <c r="AG474" i="5"/>
  <c r="AG473" i="5"/>
  <c r="AG472" i="5"/>
  <c r="AG471" i="5"/>
  <c r="AG470" i="5"/>
  <c r="AG469" i="5"/>
  <c r="AG468" i="5"/>
  <c r="AG467" i="5"/>
  <c r="AG466" i="5"/>
  <c r="AG465" i="5"/>
  <c r="AG464" i="5"/>
  <c r="AG463" i="5"/>
  <c r="AG462" i="5"/>
  <c r="AG461" i="5"/>
  <c r="AG460" i="5"/>
  <c r="AG459" i="5"/>
  <c r="AG458" i="5"/>
  <c r="AG457" i="5"/>
  <c r="AG456" i="5"/>
  <c r="AG455" i="5"/>
  <c r="AG454" i="5"/>
  <c r="AG453" i="5"/>
  <c r="AG452" i="5"/>
  <c r="AG451" i="5"/>
  <c r="AG450" i="5"/>
  <c r="AG449" i="5"/>
  <c r="AG448" i="5"/>
  <c r="AG447" i="5"/>
  <c r="AG446" i="5"/>
  <c r="AG445" i="5"/>
  <c r="AG444" i="5"/>
  <c r="AG443" i="5"/>
  <c r="AG442" i="5"/>
  <c r="AG441" i="5"/>
  <c r="AG440" i="5"/>
  <c r="AG439" i="5"/>
  <c r="AG438" i="5"/>
  <c r="AG437" i="5"/>
  <c r="AG436" i="5"/>
  <c r="AG435" i="5"/>
  <c r="AG434" i="5"/>
  <c r="AG433" i="5"/>
  <c r="AG432" i="5"/>
  <c r="AG431" i="5"/>
  <c r="AG430" i="5"/>
  <c r="AG429" i="5"/>
  <c r="AG428" i="5"/>
  <c r="AG427" i="5"/>
  <c r="AG426" i="5"/>
  <c r="AG425" i="5"/>
  <c r="AG424" i="5"/>
  <c r="AG423" i="5"/>
  <c r="AG422" i="5"/>
  <c r="AG421" i="5"/>
  <c r="AG420" i="5"/>
  <c r="AG419" i="5"/>
  <c r="AG418" i="5"/>
  <c r="AG417" i="5"/>
  <c r="AG416" i="5"/>
  <c r="AG415" i="5"/>
  <c r="AG414" i="5"/>
  <c r="AG413" i="5"/>
  <c r="AG412" i="5"/>
  <c r="AG411" i="5"/>
  <c r="AG410" i="5"/>
  <c r="AG409" i="5"/>
  <c r="AG408" i="5"/>
  <c r="AG407" i="5"/>
  <c r="AG406" i="5"/>
  <c r="AG405" i="5"/>
  <c r="AG404" i="5"/>
  <c r="AG403" i="5"/>
  <c r="AG402" i="5"/>
  <c r="AG401" i="5"/>
  <c r="AG400" i="5"/>
  <c r="AG399" i="5"/>
  <c r="AG398" i="5"/>
  <c r="AG397" i="5"/>
  <c r="AG396" i="5"/>
  <c r="AG395" i="5"/>
  <c r="AG394" i="5"/>
  <c r="AG393" i="5"/>
  <c r="AG392" i="5"/>
  <c r="AG391" i="5"/>
  <c r="AG390" i="5"/>
  <c r="AG389" i="5"/>
  <c r="AG388" i="5"/>
  <c r="AG387" i="5"/>
  <c r="AG386" i="5"/>
  <c r="AG385" i="5"/>
  <c r="AG384" i="5"/>
  <c r="AG383" i="5"/>
  <c r="AG382" i="5"/>
  <c r="AG381" i="5"/>
  <c r="AG380" i="5"/>
  <c r="AG379" i="5"/>
  <c r="AG378" i="5"/>
  <c r="AG377" i="5"/>
  <c r="AG376" i="5"/>
  <c r="AG375" i="5"/>
  <c r="AG374" i="5"/>
  <c r="AG373" i="5"/>
  <c r="AG372" i="5"/>
  <c r="AG371" i="5"/>
  <c r="AG370" i="5"/>
  <c r="AG369" i="5"/>
  <c r="AG368" i="5"/>
  <c r="AG367" i="5"/>
  <c r="AG366" i="5"/>
  <c r="AG365" i="5"/>
  <c r="AG364" i="5"/>
  <c r="AG363" i="5"/>
  <c r="AG362" i="5"/>
  <c r="AG361" i="5"/>
  <c r="AG360" i="5"/>
  <c r="AG359" i="5"/>
  <c r="AG358" i="5"/>
  <c r="AG357" i="5"/>
  <c r="AG356" i="5"/>
  <c r="AG355" i="5"/>
  <c r="AG354" i="5"/>
  <c r="AG353" i="5"/>
  <c r="AG352" i="5"/>
  <c r="AG351" i="5"/>
  <c r="AG350" i="5"/>
  <c r="AG349" i="5"/>
  <c r="AG348" i="5"/>
  <c r="AG347" i="5"/>
  <c r="AG346" i="5"/>
  <c r="AG345" i="5"/>
  <c r="AG344" i="5"/>
  <c r="AG343" i="5"/>
  <c r="AG342" i="5"/>
  <c r="AG341" i="5"/>
  <c r="AG340" i="5"/>
  <c r="AG339" i="5"/>
  <c r="AG338" i="5"/>
  <c r="AG337" i="5"/>
  <c r="AG336" i="5"/>
  <c r="AG335" i="5"/>
  <c r="AG334" i="5"/>
  <c r="AG333" i="5"/>
  <c r="AG332" i="5"/>
  <c r="AG331" i="5"/>
  <c r="AG330" i="5"/>
  <c r="AG329" i="5"/>
  <c r="AG328" i="5"/>
  <c r="AG327" i="5"/>
  <c r="AG326" i="5"/>
  <c r="AG325" i="5"/>
  <c r="AG324" i="5"/>
  <c r="AG323" i="5"/>
  <c r="AG322" i="5"/>
  <c r="AG321" i="5"/>
  <c r="AG320" i="5"/>
  <c r="AG319" i="5"/>
  <c r="AG318" i="5"/>
  <c r="AG317" i="5"/>
  <c r="AG316" i="5"/>
  <c r="AG315" i="5"/>
  <c r="AG314" i="5"/>
  <c r="AG313" i="5"/>
  <c r="AG312" i="5"/>
  <c r="AG311" i="5"/>
  <c r="AG310" i="5"/>
  <c r="AG309" i="5"/>
  <c r="AG308" i="5"/>
  <c r="AG307" i="5"/>
  <c r="AG306" i="5"/>
  <c r="AG305" i="5"/>
  <c r="AG304" i="5"/>
  <c r="AG303" i="5"/>
  <c r="AG302" i="5"/>
  <c r="AG301" i="5"/>
  <c r="AG300" i="5"/>
  <c r="AG299" i="5"/>
  <c r="AG298" i="5"/>
  <c r="AG297" i="5"/>
  <c r="AG296" i="5"/>
  <c r="AG295" i="5"/>
  <c r="AG294" i="5"/>
  <c r="AG293" i="5"/>
  <c r="AG292" i="5"/>
  <c r="AG291" i="5"/>
  <c r="AG290" i="5"/>
  <c r="AG289" i="5"/>
  <c r="AG288" i="5"/>
  <c r="AG287" i="5"/>
  <c r="AG286" i="5"/>
  <c r="AG285" i="5"/>
  <c r="AG284" i="5"/>
  <c r="AG283" i="5"/>
  <c r="AG282" i="5"/>
  <c r="AG281" i="5"/>
  <c r="AG280" i="5"/>
  <c r="AG279" i="5"/>
  <c r="AG278" i="5"/>
  <c r="AG277" i="5"/>
  <c r="AG276" i="5"/>
  <c r="AG275" i="5"/>
  <c r="AG274" i="5"/>
  <c r="AG273" i="5"/>
  <c r="AG272" i="5"/>
  <c r="AG271" i="5"/>
  <c r="AG270" i="5"/>
  <c r="AG269" i="5"/>
  <c r="AG268" i="5"/>
  <c r="AG267" i="5"/>
  <c r="AG266" i="5"/>
  <c r="AG265" i="5"/>
  <c r="AG264" i="5"/>
  <c r="AG263" i="5"/>
  <c r="AG262" i="5"/>
  <c r="AG261" i="5"/>
  <c r="AG260" i="5"/>
  <c r="AG259" i="5"/>
  <c r="AG258" i="5"/>
  <c r="AG257" i="5"/>
  <c r="AG256" i="5"/>
  <c r="AG255" i="5"/>
  <c r="AG254" i="5"/>
  <c r="AG253" i="5"/>
  <c r="AG252" i="5"/>
  <c r="AG251" i="5"/>
  <c r="AG250" i="5"/>
  <c r="AG249" i="5"/>
  <c r="AG248" i="5"/>
  <c r="AG247" i="5"/>
  <c r="AG246" i="5"/>
  <c r="AG245" i="5"/>
  <c r="AG244" i="5"/>
  <c r="AG243" i="5"/>
  <c r="AG242" i="5"/>
  <c r="AG241" i="5"/>
  <c r="AG240" i="5"/>
  <c r="AG239" i="5"/>
  <c r="AG238" i="5"/>
  <c r="AG237" i="5"/>
  <c r="AG236" i="5"/>
  <c r="AG235" i="5"/>
  <c r="AG234" i="5"/>
  <c r="AG233" i="5"/>
  <c r="AG232" i="5"/>
  <c r="AG231" i="5"/>
  <c r="AG230" i="5"/>
  <c r="AG229" i="5"/>
  <c r="AG228" i="5"/>
  <c r="AG227" i="5"/>
  <c r="AG226" i="5"/>
  <c r="AG225" i="5"/>
  <c r="AG224" i="5"/>
  <c r="AG223" i="5"/>
  <c r="AG222" i="5"/>
  <c r="AG221" i="5"/>
  <c r="AG220" i="5"/>
  <c r="AG219" i="5"/>
  <c r="AG218" i="5"/>
  <c r="AG217" i="5"/>
  <c r="AG216" i="5"/>
  <c r="AG215" i="5"/>
  <c r="AG214" i="5"/>
  <c r="AG213" i="5"/>
  <c r="AG212" i="5"/>
  <c r="AG211" i="5"/>
  <c r="AG210" i="5"/>
  <c r="AG209" i="5"/>
  <c r="AG208" i="5"/>
  <c r="AG207" i="5"/>
  <c r="AG206" i="5"/>
  <c r="AG205" i="5"/>
  <c r="AG204" i="5"/>
  <c r="AG203" i="5"/>
  <c r="AG202" i="5"/>
  <c r="AG201" i="5"/>
  <c r="AG200" i="5"/>
  <c r="AG199" i="5"/>
  <c r="AG198" i="5"/>
  <c r="AG197" i="5"/>
  <c r="AG196" i="5"/>
  <c r="AG195" i="5"/>
  <c r="AG194" i="5"/>
  <c r="AG193" i="5"/>
  <c r="AG192" i="5"/>
  <c r="AG191" i="5"/>
  <c r="AG190" i="5"/>
  <c r="AG189" i="5"/>
  <c r="AG188" i="5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115" i="5"/>
  <c r="AG114" i="5"/>
  <c r="AG113" i="5"/>
  <c r="AG112" i="5"/>
  <c r="AG111" i="5"/>
  <c r="AG110" i="5"/>
  <c r="AG109" i="5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4" i="5"/>
  <c r="AG73" i="5"/>
  <c r="AG72" i="5"/>
  <c r="AG71" i="5"/>
  <c r="AG70" i="5"/>
  <c r="AG69" i="5"/>
  <c r="AG68" i="5"/>
  <c r="AG67" i="5"/>
  <c r="AG66" i="5"/>
  <c r="AG65" i="5"/>
  <c r="AG64" i="5"/>
  <c r="AG63" i="5"/>
  <c r="AG62" i="5"/>
  <c r="AG61" i="5"/>
  <c r="AG60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H9" i="5" s="1"/>
  <c r="AG18" i="5"/>
  <c r="AG17" i="5"/>
  <c r="AG16" i="5"/>
  <c r="AG15" i="5"/>
  <c r="AG14" i="5"/>
  <c r="AG13" i="5"/>
  <c r="AG12" i="5"/>
  <c r="AG11" i="5"/>
  <c r="AH99" i="5" s="1"/>
  <c r="AG10" i="5"/>
  <c r="AG9" i="5"/>
  <c r="AG8" i="5"/>
  <c r="AG7" i="5"/>
  <c r="AH84" i="5" s="1"/>
  <c r="AG6" i="5"/>
  <c r="AG5" i="5"/>
  <c r="AG4" i="5"/>
  <c r="AP566" i="5"/>
  <c r="AR566" i="5" s="1"/>
  <c r="AH666" i="5"/>
  <c r="AH665" i="5"/>
  <c r="AH664" i="5"/>
  <c r="AH663" i="5"/>
  <c r="AH662" i="5"/>
  <c r="AH661" i="5"/>
  <c r="AH660" i="5"/>
  <c r="AH659" i="5"/>
  <c r="AH658" i="5"/>
  <c r="AH657" i="5"/>
  <c r="AH656" i="5"/>
  <c r="AH655" i="5"/>
  <c r="AH654" i="5"/>
  <c r="AH653" i="5"/>
  <c r="AH652" i="5"/>
  <c r="AH651" i="5"/>
  <c r="AH650" i="5"/>
  <c r="AH649" i="5"/>
  <c r="AH648" i="5"/>
  <c r="AH647" i="5"/>
  <c r="AH646" i="5"/>
  <c r="AH645" i="5"/>
  <c r="AH644" i="5"/>
  <c r="AH643" i="5"/>
  <c r="AH642" i="5"/>
  <c r="AH641" i="5"/>
  <c r="AH640" i="5"/>
  <c r="AH639" i="5"/>
  <c r="AH638" i="5"/>
  <c r="AH637" i="5"/>
  <c r="AH636" i="5"/>
  <c r="AH635" i="5"/>
  <c r="AH634" i="5"/>
  <c r="AH633" i="5"/>
  <c r="AH632" i="5"/>
  <c r="AH631" i="5"/>
  <c r="AH630" i="5"/>
  <c r="AH629" i="5"/>
  <c r="AH628" i="5"/>
  <c r="AH627" i="5"/>
  <c r="AH626" i="5"/>
  <c r="AH625" i="5"/>
  <c r="AH624" i="5"/>
  <c r="AH623" i="5"/>
  <c r="AH622" i="5"/>
  <c r="AH621" i="5"/>
  <c r="AH620" i="5"/>
  <c r="AH619" i="5"/>
  <c r="AH618" i="5"/>
  <c r="AH617" i="5"/>
  <c r="AH616" i="5"/>
  <c r="AH615" i="5"/>
  <c r="AH614" i="5"/>
  <c r="AH613" i="5"/>
  <c r="AH612" i="5"/>
  <c r="AH611" i="5"/>
  <c r="AH610" i="5"/>
  <c r="AH609" i="5"/>
  <c r="AH608" i="5"/>
  <c r="S603" i="5"/>
  <c r="Q603" i="5"/>
  <c r="P603" i="5"/>
  <c r="O603" i="5"/>
  <c r="S602" i="5"/>
  <c r="Q602" i="5"/>
  <c r="P602" i="5"/>
  <c r="O602" i="5"/>
  <c r="S601" i="5"/>
  <c r="Q601" i="5"/>
  <c r="P601" i="5"/>
  <c r="O601" i="5"/>
  <c r="S600" i="5"/>
  <c r="Q600" i="5"/>
  <c r="P600" i="5"/>
  <c r="O600" i="5"/>
  <c r="S599" i="5"/>
  <c r="R599" i="5"/>
  <c r="Q599" i="5"/>
  <c r="P599" i="5"/>
  <c r="O599" i="5"/>
  <c r="S598" i="5"/>
  <c r="Q598" i="5"/>
  <c r="P598" i="5"/>
  <c r="O598" i="5"/>
  <c r="S597" i="5"/>
  <c r="Q597" i="5"/>
  <c r="P597" i="5"/>
  <c r="O597" i="5"/>
  <c r="S596" i="5"/>
  <c r="Q596" i="5"/>
  <c r="P596" i="5"/>
  <c r="O596" i="5"/>
  <c r="S595" i="5"/>
  <c r="Q595" i="5"/>
  <c r="P595" i="5"/>
  <c r="O595" i="5"/>
  <c r="S594" i="5"/>
  <c r="R594" i="5"/>
  <c r="Q594" i="5"/>
  <c r="P594" i="5"/>
  <c r="O594" i="5"/>
  <c r="S593" i="5"/>
  <c r="Q593" i="5"/>
  <c r="P593" i="5"/>
  <c r="O593" i="5"/>
  <c r="S592" i="5"/>
  <c r="Q592" i="5"/>
  <c r="P592" i="5"/>
  <c r="O592" i="5"/>
  <c r="S591" i="5"/>
  <c r="Q591" i="5"/>
  <c r="P591" i="5"/>
  <c r="O591" i="5"/>
  <c r="S590" i="5"/>
  <c r="Q590" i="5"/>
  <c r="P590" i="5"/>
  <c r="O590" i="5"/>
  <c r="S589" i="5"/>
  <c r="Q589" i="5"/>
  <c r="P589" i="5"/>
  <c r="O589" i="5"/>
  <c r="S588" i="5"/>
  <c r="Q588" i="5"/>
  <c r="P588" i="5"/>
  <c r="O588" i="5"/>
  <c r="S587" i="5"/>
  <c r="Q587" i="5"/>
  <c r="P587" i="5"/>
  <c r="O587" i="5"/>
  <c r="S586" i="5"/>
  <c r="Q586" i="5"/>
  <c r="P586" i="5"/>
  <c r="O586" i="5"/>
  <c r="S585" i="5"/>
  <c r="Q585" i="5"/>
  <c r="P585" i="5"/>
  <c r="O585" i="5"/>
  <c r="S584" i="5"/>
  <c r="Q584" i="5"/>
  <c r="P584" i="5"/>
  <c r="O584" i="5"/>
  <c r="S583" i="5"/>
  <c r="Q583" i="5"/>
  <c r="P583" i="5"/>
  <c r="O583" i="5"/>
  <c r="S582" i="5"/>
  <c r="Q582" i="5"/>
  <c r="P582" i="5"/>
  <c r="O582" i="5"/>
  <c r="S581" i="5"/>
  <c r="Q581" i="5"/>
  <c r="P581" i="5"/>
  <c r="R581" i="5" s="1"/>
  <c r="O581" i="5"/>
  <c r="S580" i="5"/>
  <c r="Q580" i="5"/>
  <c r="P580" i="5"/>
  <c r="O580" i="5"/>
  <c r="S579" i="5"/>
  <c r="Q579" i="5"/>
  <c r="P579" i="5"/>
  <c r="O579" i="5"/>
  <c r="S578" i="5"/>
  <c r="R578" i="5"/>
  <c r="Q578" i="5"/>
  <c r="P578" i="5"/>
  <c r="O578" i="5"/>
  <c r="S577" i="5"/>
  <c r="Q577" i="5"/>
  <c r="P577" i="5"/>
  <c r="O577" i="5"/>
  <c r="S576" i="5"/>
  <c r="Q576" i="5"/>
  <c r="P576" i="5"/>
  <c r="O576" i="5"/>
  <c r="S575" i="5"/>
  <c r="R575" i="5"/>
  <c r="Q575" i="5"/>
  <c r="P575" i="5"/>
  <c r="O575" i="5"/>
  <c r="S574" i="5"/>
  <c r="R574" i="5"/>
  <c r="Q574" i="5"/>
  <c r="P574" i="5"/>
  <c r="O574" i="5"/>
  <c r="S573" i="5"/>
  <c r="Q573" i="5"/>
  <c r="P573" i="5"/>
  <c r="O573" i="5"/>
  <c r="S572" i="5"/>
  <c r="Q572" i="5"/>
  <c r="P572" i="5"/>
  <c r="O572" i="5"/>
  <c r="S571" i="5"/>
  <c r="Q571" i="5"/>
  <c r="P571" i="5"/>
  <c r="O571" i="5"/>
  <c r="S570" i="5"/>
  <c r="R570" i="5"/>
  <c r="Q570" i="5"/>
  <c r="P570" i="5"/>
  <c r="O570" i="5"/>
  <c r="S569" i="5"/>
  <c r="Q569" i="5"/>
  <c r="P569" i="5"/>
  <c r="O569" i="5"/>
  <c r="S568" i="5"/>
  <c r="Q568" i="5"/>
  <c r="P568" i="5"/>
  <c r="O568" i="5"/>
  <c r="S567" i="5"/>
  <c r="Q567" i="5"/>
  <c r="P567" i="5"/>
  <c r="O567" i="5"/>
  <c r="S566" i="5"/>
  <c r="R566" i="5"/>
  <c r="Q566" i="5"/>
  <c r="P566" i="5"/>
  <c r="O566" i="5"/>
  <c r="S565" i="5"/>
  <c r="Q565" i="5"/>
  <c r="P565" i="5"/>
  <c r="O565" i="5"/>
  <c r="S564" i="5"/>
  <c r="Q564" i="5"/>
  <c r="P564" i="5"/>
  <c r="O564" i="5"/>
  <c r="S563" i="5"/>
  <c r="Q563" i="5"/>
  <c r="P563" i="5"/>
  <c r="O563" i="5"/>
  <c r="S562" i="5"/>
  <c r="Q562" i="5"/>
  <c r="P562" i="5"/>
  <c r="O562" i="5"/>
  <c r="S561" i="5"/>
  <c r="Q561" i="5"/>
  <c r="P561" i="5"/>
  <c r="O561" i="5"/>
  <c r="S560" i="5"/>
  <c r="Q560" i="5"/>
  <c r="P560" i="5"/>
  <c r="O560" i="5"/>
  <c r="S559" i="5"/>
  <c r="Q559" i="5"/>
  <c r="P559" i="5"/>
  <c r="O559" i="5"/>
  <c r="S558" i="5"/>
  <c r="Q558" i="5"/>
  <c r="P558" i="5"/>
  <c r="O558" i="5"/>
  <c r="S557" i="5"/>
  <c r="Q557" i="5"/>
  <c r="P557" i="5"/>
  <c r="O557" i="5"/>
  <c r="S556" i="5"/>
  <c r="Q556" i="5"/>
  <c r="P556" i="5"/>
  <c r="O556" i="5"/>
  <c r="S555" i="5"/>
  <c r="Q555" i="5"/>
  <c r="P555" i="5"/>
  <c r="O555" i="5"/>
  <c r="S554" i="5"/>
  <c r="Q554" i="5"/>
  <c r="P554" i="5"/>
  <c r="O554" i="5"/>
  <c r="S553" i="5"/>
  <c r="Q553" i="5"/>
  <c r="P553" i="5"/>
  <c r="O553" i="5"/>
  <c r="S552" i="5"/>
  <c r="Q552" i="5"/>
  <c r="P552" i="5"/>
  <c r="O552" i="5"/>
  <c r="S551" i="5"/>
  <c r="Q551" i="5"/>
  <c r="P551" i="5"/>
  <c r="O551" i="5"/>
  <c r="S550" i="5"/>
  <c r="Q550" i="5"/>
  <c r="P550" i="5"/>
  <c r="O550" i="5"/>
  <c r="S549" i="5"/>
  <c r="Q549" i="5"/>
  <c r="P549" i="5"/>
  <c r="O549" i="5"/>
  <c r="S548" i="5"/>
  <c r="Q548" i="5"/>
  <c r="P548" i="5"/>
  <c r="O548" i="5"/>
  <c r="S547" i="5"/>
  <c r="Q547" i="5"/>
  <c r="P547" i="5"/>
  <c r="O547" i="5"/>
  <c r="S546" i="5"/>
  <c r="Q546" i="5"/>
  <c r="P546" i="5"/>
  <c r="O546" i="5"/>
  <c r="S545" i="5"/>
  <c r="Q545" i="5"/>
  <c r="P545" i="5"/>
  <c r="O545" i="5"/>
  <c r="S544" i="5"/>
  <c r="Q544" i="5"/>
  <c r="P544" i="5"/>
  <c r="O544" i="5"/>
  <c r="V603" i="5"/>
  <c r="V602" i="5"/>
  <c r="V601" i="5"/>
  <c r="V600" i="5"/>
  <c r="AP600" i="5" s="1"/>
  <c r="AR600" i="5" s="1"/>
  <c r="V599" i="5"/>
  <c r="AP599" i="5" s="1"/>
  <c r="AR599" i="5" s="1"/>
  <c r="V598" i="5"/>
  <c r="V597" i="5"/>
  <c r="V596" i="5"/>
  <c r="V595" i="5"/>
  <c r="V594" i="5"/>
  <c r="V593" i="5"/>
  <c r="V592" i="5"/>
  <c r="V591" i="5"/>
  <c r="V590" i="5"/>
  <c r="V589" i="5"/>
  <c r="V588" i="5"/>
  <c r="V587" i="5"/>
  <c r="V586" i="5"/>
  <c r="V585" i="5"/>
  <c r="V584" i="5"/>
  <c r="AP584" i="5" s="1"/>
  <c r="AR584" i="5" s="1"/>
  <c r="V583" i="5"/>
  <c r="V582" i="5"/>
  <c r="V581" i="5"/>
  <c r="AP581" i="5" s="1"/>
  <c r="AR581" i="5" s="1"/>
  <c r="V580" i="5"/>
  <c r="V579" i="5"/>
  <c r="V578" i="5"/>
  <c r="AP578" i="5" s="1"/>
  <c r="AR578" i="5" s="1"/>
  <c r="V577" i="5"/>
  <c r="V576" i="5"/>
  <c r="V575" i="5"/>
  <c r="AP575" i="5" s="1"/>
  <c r="AR575" i="5" s="1"/>
  <c r="V574" i="5"/>
  <c r="V573" i="5"/>
  <c r="V572" i="5"/>
  <c r="V571" i="5"/>
  <c r="V570" i="5"/>
  <c r="V569" i="5"/>
  <c r="V568" i="5"/>
  <c r="V567" i="5"/>
  <c r="V566" i="5"/>
  <c r="V565" i="5"/>
  <c r="AP565" i="5" s="1"/>
  <c r="AR565" i="5" s="1"/>
  <c r="V564" i="5"/>
  <c r="V563" i="5"/>
  <c r="V562" i="5"/>
  <c r="V561" i="5"/>
  <c r="V560" i="5"/>
  <c r="V559" i="5"/>
  <c r="V558" i="5"/>
  <c r="AP558" i="5" s="1"/>
  <c r="AR558" i="5" s="1"/>
  <c r="V557" i="5"/>
  <c r="AP557" i="5" s="1"/>
  <c r="AR557" i="5" s="1"/>
  <c r="V556" i="5"/>
  <c r="V555" i="5"/>
  <c r="V554" i="5"/>
  <c r="AP554" i="5" s="1"/>
  <c r="AR554" i="5" s="1"/>
  <c r="V553" i="5"/>
  <c r="V552" i="5"/>
  <c r="V551" i="5"/>
  <c r="V550" i="5"/>
  <c r="AP550" i="5" s="1"/>
  <c r="AR550" i="5" s="1"/>
  <c r="V549" i="5"/>
  <c r="AP549" i="5" s="1"/>
  <c r="AR549" i="5" s="1"/>
  <c r="V548" i="5"/>
  <c r="V547" i="5"/>
  <c r="V546" i="5"/>
  <c r="AP546" i="5" s="1"/>
  <c r="AR546" i="5" s="1"/>
  <c r="V545" i="5"/>
  <c r="V544" i="5"/>
  <c r="B541" i="10"/>
  <c r="A541" i="10"/>
  <c r="C1" i="10"/>
  <c r="B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2" i="10"/>
  <c r="A1" i="10"/>
  <c r="E4" i="9"/>
  <c r="D4" i="9"/>
  <c r="C4" i="9"/>
  <c r="J1" i="4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3" i="7"/>
  <c r="E335" i="7"/>
  <c r="E351" i="7"/>
  <c r="E471" i="7"/>
  <c r="E496" i="7"/>
  <c r="E535" i="7"/>
  <c r="G2" i="7"/>
  <c r="G605" i="7" s="1"/>
  <c r="F2" i="7"/>
  <c r="E2" i="7"/>
  <c r="E605" i="7" s="1"/>
  <c r="H542" i="7"/>
  <c r="K542" i="7" s="1"/>
  <c r="C541" i="10" s="1"/>
  <c r="B542" i="7"/>
  <c r="E542" i="7" s="1"/>
  <c r="A542" i="7"/>
  <c r="H541" i="7"/>
  <c r="K541" i="7" s="1"/>
  <c r="C540" i="10" s="1"/>
  <c r="B541" i="7"/>
  <c r="E541" i="7" s="1"/>
  <c r="A541" i="7"/>
  <c r="H540" i="7"/>
  <c r="K540" i="7" s="1"/>
  <c r="C539" i="10" s="1"/>
  <c r="B540" i="7"/>
  <c r="E540" i="7" s="1"/>
  <c r="A540" i="7"/>
  <c r="H539" i="7"/>
  <c r="B539" i="7"/>
  <c r="E539" i="7" s="1"/>
  <c r="A539" i="7"/>
  <c r="H538" i="7"/>
  <c r="K538" i="7" s="1"/>
  <c r="C537" i="10" s="1"/>
  <c r="B538" i="7"/>
  <c r="E538" i="7" s="1"/>
  <c r="A538" i="7"/>
  <c r="H537" i="7"/>
  <c r="K537" i="7" s="1"/>
  <c r="C536" i="10" s="1"/>
  <c r="B537" i="7"/>
  <c r="E537" i="7" s="1"/>
  <c r="A537" i="7"/>
  <c r="H536" i="7"/>
  <c r="K536" i="7" s="1"/>
  <c r="C535" i="10" s="1"/>
  <c r="B536" i="7"/>
  <c r="E536" i="7" s="1"/>
  <c r="A536" i="7"/>
  <c r="H535" i="7"/>
  <c r="K535" i="7" s="1"/>
  <c r="C534" i="10" s="1"/>
  <c r="B535" i="7"/>
  <c r="A535" i="7"/>
  <c r="H534" i="7"/>
  <c r="K534" i="7" s="1"/>
  <c r="C533" i="10" s="1"/>
  <c r="B534" i="7"/>
  <c r="E534" i="7" s="1"/>
  <c r="A534" i="7"/>
  <c r="H533" i="7"/>
  <c r="K533" i="7" s="1"/>
  <c r="C532" i="10" s="1"/>
  <c r="B533" i="7"/>
  <c r="E533" i="7" s="1"/>
  <c r="A533" i="7"/>
  <c r="H532" i="7"/>
  <c r="K532" i="7" s="1"/>
  <c r="C531" i="10" s="1"/>
  <c r="B532" i="7"/>
  <c r="E532" i="7" s="1"/>
  <c r="A532" i="7"/>
  <c r="H531" i="7"/>
  <c r="B531" i="7"/>
  <c r="E531" i="7" s="1"/>
  <c r="A531" i="7"/>
  <c r="H530" i="7"/>
  <c r="K530" i="7" s="1"/>
  <c r="C529" i="10" s="1"/>
  <c r="B530" i="7"/>
  <c r="E530" i="7" s="1"/>
  <c r="A530" i="7"/>
  <c r="H529" i="7"/>
  <c r="K529" i="7" s="1"/>
  <c r="C528" i="10" s="1"/>
  <c r="B529" i="7"/>
  <c r="E529" i="7" s="1"/>
  <c r="A529" i="7"/>
  <c r="H528" i="7"/>
  <c r="K528" i="7" s="1"/>
  <c r="C527" i="10" s="1"/>
  <c r="B528" i="7"/>
  <c r="E528" i="7" s="1"/>
  <c r="A528" i="7"/>
  <c r="H527" i="7"/>
  <c r="K527" i="7" s="1"/>
  <c r="C526" i="10" s="1"/>
  <c r="B527" i="7"/>
  <c r="E527" i="7" s="1"/>
  <c r="A527" i="7"/>
  <c r="H526" i="7"/>
  <c r="K526" i="7" s="1"/>
  <c r="C525" i="10" s="1"/>
  <c r="B526" i="7"/>
  <c r="E526" i="7" s="1"/>
  <c r="A526" i="7"/>
  <c r="H525" i="7"/>
  <c r="K525" i="7" s="1"/>
  <c r="C524" i="10" s="1"/>
  <c r="B525" i="7"/>
  <c r="E525" i="7" s="1"/>
  <c r="A525" i="7"/>
  <c r="H524" i="7"/>
  <c r="K524" i="7" s="1"/>
  <c r="C523" i="10" s="1"/>
  <c r="B524" i="7"/>
  <c r="E524" i="7" s="1"/>
  <c r="A524" i="7"/>
  <c r="H523" i="7"/>
  <c r="B523" i="7"/>
  <c r="E523" i="7" s="1"/>
  <c r="A523" i="7"/>
  <c r="H522" i="7"/>
  <c r="K522" i="7" s="1"/>
  <c r="C521" i="10" s="1"/>
  <c r="B522" i="7"/>
  <c r="E522" i="7" s="1"/>
  <c r="A522" i="7"/>
  <c r="H521" i="7"/>
  <c r="K521" i="7" s="1"/>
  <c r="C520" i="10" s="1"/>
  <c r="B521" i="7"/>
  <c r="E521" i="7" s="1"/>
  <c r="A521" i="7"/>
  <c r="H520" i="7"/>
  <c r="K520" i="7" s="1"/>
  <c r="C519" i="10" s="1"/>
  <c r="B520" i="7"/>
  <c r="E520" i="7" s="1"/>
  <c r="A520" i="7"/>
  <c r="H519" i="7"/>
  <c r="K519" i="7" s="1"/>
  <c r="C518" i="10" s="1"/>
  <c r="B519" i="7"/>
  <c r="E519" i="7" s="1"/>
  <c r="A519" i="7"/>
  <c r="H518" i="7"/>
  <c r="K518" i="7" s="1"/>
  <c r="C517" i="10" s="1"/>
  <c r="B518" i="7"/>
  <c r="E518" i="7" s="1"/>
  <c r="A518" i="7"/>
  <c r="H517" i="7"/>
  <c r="K517" i="7" s="1"/>
  <c r="C516" i="10" s="1"/>
  <c r="B517" i="7"/>
  <c r="E517" i="7" s="1"/>
  <c r="A517" i="7"/>
  <c r="H516" i="7"/>
  <c r="K516" i="7" s="1"/>
  <c r="C515" i="10" s="1"/>
  <c r="B516" i="7"/>
  <c r="E516" i="7" s="1"/>
  <c r="A516" i="7"/>
  <c r="H515" i="7"/>
  <c r="B515" i="7"/>
  <c r="E515" i="7" s="1"/>
  <c r="A515" i="7"/>
  <c r="H514" i="7"/>
  <c r="K514" i="7" s="1"/>
  <c r="C513" i="10" s="1"/>
  <c r="B514" i="7"/>
  <c r="E514" i="7" s="1"/>
  <c r="A514" i="7"/>
  <c r="H513" i="7"/>
  <c r="K513" i="7" s="1"/>
  <c r="C512" i="10" s="1"/>
  <c r="B513" i="7"/>
  <c r="E513" i="7" s="1"/>
  <c r="A513" i="7"/>
  <c r="H512" i="7"/>
  <c r="K512" i="7" s="1"/>
  <c r="C511" i="10" s="1"/>
  <c r="B512" i="7"/>
  <c r="E512" i="7" s="1"/>
  <c r="A512" i="7"/>
  <c r="H511" i="7"/>
  <c r="K511" i="7" s="1"/>
  <c r="C510" i="10" s="1"/>
  <c r="B511" i="7"/>
  <c r="E511" i="7" s="1"/>
  <c r="A511" i="7"/>
  <c r="H510" i="7"/>
  <c r="K510" i="7" s="1"/>
  <c r="C509" i="10" s="1"/>
  <c r="B510" i="7"/>
  <c r="E510" i="7" s="1"/>
  <c r="A510" i="7"/>
  <c r="H509" i="7"/>
  <c r="K509" i="7" s="1"/>
  <c r="C508" i="10" s="1"/>
  <c r="B509" i="7"/>
  <c r="E509" i="7" s="1"/>
  <c r="A509" i="7"/>
  <c r="H508" i="7"/>
  <c r="K508" i="7" s="1"/>
  <c r="C507" i="10" s="1"/>
  <c r="B508" i="7"/>
  <c r="E508" i="7" s="1"/>
  <c r="A508" i="7"/>
  <c r="H507" i="7"/>
  <c r="B507" i="7"/>
  <c r="E507" i="7" s="1"/>
  <c r="A507" i="7"/>
  <c r="H506" i="7"/>
  <c r="K506" i="7" s="1"/>
  <c r="C505" i="10" s="1"/>
  <c r="B506" i="7"/>
  <c r="E506" i="7" s="1"/>
  <c r="A506" i="7"/>
  <c r="H505" i="7"/>
  <c r="K505" i="7" s="1"/>
  <c r="C504" i="10" s="1"/>
  <c r="B505" i="7"/>
  <c r="E505" i="7" s="1"/>
  <c r="A505" i="7"/>
  <c r="H504" i="7"/>
  <c r="K504" i="7" s="1"/>
  <c r="C503" i="10" s="1"/>
  <c r="B504" i="7"/>
  <c r="E504" i="7" s="1"/>
  <c r="A504" i="7"/>
  <c r="H503" i="7"/>
  <c r="K503" i="7" s="1"/>
  <c r="C502" i="10" s="1"/>
  <c r="B503" i="7"/>
  <c r="E503" i="7" s="1"/>
  <c r="A503" i="7"/>
  <c r="H502" i="7"/>
  <c r="K502" i="7" s="1"/>
  <c r="C501" i="10" s="1"/>
  <c r="B502" i="7"/>
  <c r="E502" i="7" s="1"/>
  <c r="A502" i="7"/>
  <c r="H501" i="7"/>
  <c r="K501" i="7" s="1"/>
  <c r="C500" i="10" s="1"/>
  <c r="B501" i="7"/>
  <c r="E501" i="7" s="1"/>
  <c r="A501" i="7"/>
  <c r="H500" i="7"/>
  <c r="K500" i="7" s="1"/>
  <c r="C499" i="10" s="1"/>
  <c r="B500" i="7"/>
  <c r="E500" i="7" s="1"/>
  <c r="A500" i="7"/>
  <c r="H499" i="7"/>
  <c r="B499" i="7"/>
  <c r="E499" i="7" s="1"/>
  <c r="A499" i="7"/>
  <c r="H498" i="7"/>
  <c r="K498" i="7" s="1"/>
  <c r="C497" i="10" s="1"/>
  <c r="B498" i="7"/>
  <c r="E498" i="7" s="1"/>
  <c r="A498" i="7"/>
  <c r="H497" i="7"/>
  <c r="K497" i="7" s="1"/>
  <c r="C496" i="10" s="1"/>
  <c r="B497" i="7"/>
  <c r="E497" i="7" s="1"/>
  <c r="A497" i="7"/>
  <c r="H496" i="7"/>
  <c r="K496" i="7" s="1"/>
  <c r="C495" i="10" s="1"/>
  <c r="B496" i="7"/>
  <c r="A496" i="7"/>
  <c r="H495" i="7"/>
  <c r="K495" i="7" s="1"/>
  <c r="C494" i="10" s="1"/>
  <c r="B495" i="7"/>
  <c r="E495" i="7" s="1"/>
  <c r="A495" i="7"/>
  <c r="H494" i="7"/>
  <c r="K494" i="7" s="1"/>
  <c r="C493" i="10" s="1"/>
  <c r="B494" i="7"/>
  <c r="E494" i="7" s="1"/>
  <c r="A494" i="7"/>
  <c r="H493" i="7"/>
  <c r="K493" i="7" s="1"/>
  <c r="C492" i="10" s="1"/>
  <c r="B493" i="7"/>
  <c r="E493" i="7" s="1"/>
  <c r="A493" i="7"/>
  <c r="H492" i="7"/>
  <c r="K492" i="7" s="1"/>
  <c r="C491" i="10" s="1"/>
  <c r="B492" i="7"/>
  <c r="E492" i="7" s="1"/>
  <c r="A492" i="7"/>
  <c r="H491" i="7"/>
  <c r="B491" i="7"/>
  <c r="E491" i="7" s="1"/>
  <c r="A491" i="7"/>
  <c r="H490" i="7"/>
  <c r="K490" i="7" s="1"/>
  <c r="C489" i="10" s="1"/>
  <c r="B490" i="7"/>
  <c r="E490" i="7" s="1"/>
  <c r="A490" i="7"/>
  <c r="H489" i="7"/>
  <c r="K489" i="7" s="1"/>
  <c r="C488" i="10" s="1"/>
  <c r="B489" i="7"/>
  <c r="E489" i="7" s="1"/>
  <c r="A489" i="7"/>
  <c r="H488" i="7"/>
  <c r="K488" i="7" s="1"/>
  <c r="C487" i="10" s="1"/>
  <c r="B488" i="7"/>
  <c r="E488" i="7" s="1"/>
  <c r="A488" i="7"/>
  <c r="H487" i="7"/>
  <c r="K487" i="7" s="1"/>
  <c r="C486" i="10" s="1"/>
  <c r="B487" i="7"/>
  <c r="E487" i="7" s="1"/>
  <c r="A487" i="7"/>
  <c r="H486" i="7"/>
  <c r="K486" i="7" s="1"/>
  <c r="C485" i="10" s="1"/>
  <c r="B486" i="7"/>
  <c r="E486" i="7" s="1"/>
  <c r="A486" i="7"/>
  <c r="H485" i="7"/>
  <c r="K485" i="7" s="1"/>
  <c r="C484" i="10" s="1"/>
  <c r="B485" i="7"/>
  <c r="E485" i="7" s="1"/>
  <c r="A485" i="7"/>
  <c r="H484" i="7"/>
  <c r="K484" i="7" s="1"/>
  <c r="C483" i="10" s="1"/>
  <c r="B484" i="7"/>
  <c r="E484" i="7" s="1"/>
  <c r="A484" i="7"/>
  <c r="H483" i="7"/>
  <c r="B483" i="7"/>
  <c r="E483" i="7" s="1"/>
  <c r="A483" i="7"/>
  <c r="H482" i="7"/>
  <c r="K482" i="7" s="1"/>
  <c r="C481" i="10" s="1"/>
  <c r="B482" i="7"/>
  <c r="E482" i="7" s="1"/>
  <c r="A482" i="7"/>
  <c r="H481" i="7"/>
  <c r="K481" i="7" s="1"/>
  <c r="C480" i="10" s="1"/>
  <c r="B481" i="7"/>
  <c r="E481" i="7" s="1"/>
  <c r="A481" i="7"/>
  <c r="H480" i="7"/>
  <c r="K480" i="7" s="1"/>
  <c r="C479" i="10" s="1"/>
  <c r="B480" i="7"/>
  <c r="E480" i="7" s="1"/>
  <c r="A480" i="7"/>
  <c r="H479" i="7"/>
  <c r="K479" i="7" s="1"/>
  <c r="C478" i="10" s="1"/>
  <c r="B479" i="7"/>
  <c r="E479" i="7" s="1"/>
  <c r="A479" i="7"/>
  <c r="H478" i="7"/>
  <c r="K478" i="7" s="1"/>
  <c r="C477" i="10" s="1"/>
  <c r="B478" i="7"/>
  <c r="E478" i="7" s="1"/>
  <c r="A478" i="7"/>
  <c r="H477" i="7"/>
  <c r="K477" i="7" s="1"/>
  <c r="C476" i="10" s="1"/>
  <c r="B477" i="7"/>
  <c r="E477" i="7" s="1"/>
  <c r="A477" i="7"/>
  <c r="H476" i="7"/>
  <c r="K476" i="7" s="1"/>
  <c r="C475" i="10" s="1"/>
  <c r="B476" i="7"/>
  <c r="E476" i="7" s="1"/>
  <c r="A476" i="7"/>
  <c r="H475" i="7"/>
  <c r="B475" i="7"/>
  <c r="E475" i="7" s="1"/>
  <c r="A475" i="7"/>
  <c r="H474" i="7"/>
  <c r="K474" i="7" s="1"/>
  <c r="C473" i="10" s="1"/>
  <c r="B474" i="7"/>
  <c r="E474" i="7" s="1"/>
  <c r="A474" i="7"/>
  <c r="H473" i="7"/>
  <c r="K473" i="7" s="1"/>
  <c r="C472" i="10" s="1"/>
  <c r="B473" i="7"/>
  <c r="E473" i="7" s="1"/>
  <c r="A473" i="7"/>
  <c r="H472" i="7"/>
  <c r="K472" i="7" s="1"/>
  <c r="C471" i="10" s="1"/>
  <c r="B472" i="7"/>
  <c r="E472" i="7" s="1"/>
  <c r="A472" i="7"/>
  <c r="H471" i="7"/>
  <c r="K471" i="7" s="1"/>
  <c r="C470" i="10" s="1"/>
  <c r="B471" i="7"/>
  <c r="A471" i="7"/>
  <c r="H470" i="7"/>
  <c r="K470" i="7" s="1"/>
  <c r="C469" i="10" s="1"/>
  <c r="B470" i="7"/>
  <c r="E470" i="7" s="1"/>
  <c r="A470" i="7"/>
  <c r="H469" i="7"/>
  <c r="K469" i="7" s="1"/>
  <c r="C468" i="10" s="1"/>
  <c r="B469" i="7"/>
  <c r="E469" i="7" s="1"/>
  <c r="A469" i="7"/>
  <c r="H468" i="7"/>
  <c r="K468" i="7" s="1"/>
  <c r="C467" i="10" s="1"/>
  <c r="B468" i="7"/>
  <c r="E468" i="7" s="1"/>
  <c r="A468" i="7"/>
  <c r="H467" i="7"/>
  <c r="B467" i="7"/>
  <c r="E467" i="7" s="1"/>
  <c r="A467" i="7"/>
  <c r="H466" i="7"/>
  <c r="K466" i="7" s="1"/>
  <c r="C465" i="10" s="1"/>
  <c r="B466" i="7"/>
  <c r="E466" i="7" s="1"/>
  <c r="A466" i="7"/>
  <c r="H465" i="7"/>
  <c r="K465" i="7" s="1"/>
  <c r="C464" i="10" s="1"/>
  <c r="B465" i="7"/>
  <c r="E465" i="7" s="1"/>
  <c r="A465" i="7"/>
  <c r="H464" i="7"/>
  <c r="K464" i="7" s="1"/>
  <c r="C463" i="10" s="1"/>
  <c r="B464" i="7"/>
  <c r="E464" i="7" s="1"/>
  <c r="A464" i="7"/>
  <c r="H463" i="7"/>
  <c r="K463" i="7" s="1"/>
  <c r="C462" i="10" s="1"/>
  <c r="B463" i="7"/>
  <c r="E463" i="7" s="1"/>
  <c r="A463" i="7"/>
  <c r="H462" i="7"/>
  <c r="K462" i="7" s="1"/>
  <c r="C461" i="10" s="1"/>
  <c r="B462" i="7"/>
  <c r="E462" i="7" s="1"/>
  <c r="A462" i="7"/>
  <c r="H461" i="7"/>
  <c r="K461" i="7" s="1"/>
  <c r="C460" i="10" s="1"/>
  <c r="B461" i="7"/>
  <c r="E461" i="7" s="1"/>
  <c r="A461" i="7"/>
  <c r="H460" i="7"/>
  <c r="K460" i="7" s="1"/>
  <c r="C459" i="10" s="1"/>
  <c r="B460" i="7"/>
  <c r="E460" i="7" s="1"/>
  <c r="A460" i="7"/>
  <c r="H459" i="7"/>
  <c r="B459" i="7"/>
  <c r="E459" i="7" s="1"/>
  <c r="A459" i="7"/>
  <c r="H458" i="7"/>
  <c r="K458" i="7" s="1"/>
  <c r="C457" i="10" s="1"/>
  <c r="B458" i="7"/>
  <c r="E458" i="7" s="1"/>
  <c r="A458" i="7"/>
  <c r="H457" i="7"/>
  <c r="K457" i="7" s="1"/>
  <c r="C456" i="10" s="1"/>
  <c r="B457" i="7"/>
  <c r="E457" i="7" s="1"/>
  <c r="A457" i="7"/>
  <c r="H456" i="7"/>
  <c r="K456" i="7" s="1"/>
  <c r="C455" i="10" s="1"/>
  <c r="B456" i="7"/>
  <c r="E456" i="7" s="1"/>
  <c r="A456" i="7"/>
  <c r="H455" i="7"/>
  <c r="K455" i="7" s="1"/>
  <c r="C454" i="10" s="1"/>
  <c r="B455" i="7"/>
  <c r="E455" i="7" s="1"/>
  <c r="A455" i="7"/>
  <c r="H454" i="7"/>
  <c r="K454" i="7" s="1"/>
  <c r="C453" i="10" s="1"/>
  <c r="B454" i="7"/>
  <c r="E454" i="7" s="1"/>
  <c r="A454" i="7"/>
  <c r="H453" i="7"/>
  <c r="K453" i="7" s="1"/>
  <c r="C452" i="10" s="1"/>
  <c r="B453" i="7"/>
  <c r="E453" i="7" s="1"/>
  <c r="A453" i="7"/>
  <c r="H452" i="7"/>
  <c r="K452" i="7" s="1"/>
  <c r="C451" i="10" s="1"/>
  <c r="B452" i="7"/>
  <c r="E452" i="7" s="1"/>
  <c r="A452" i="7"/>
  <c r="H451" i="7"/>
  <c r="B451" i="7"/>
  <c r="E451" i="7" s="1"/>
  <c r="A451" i="7"/>
  <c r="H450" i="7"/>
  <c r="K450" i="7" s="1"/>
  <c r="C449" i="10" s="1"/>
  <c r="B450" i="7"/>
  <c r="E450" i="7" s="1"/>
  <c r="A450" i="7"/>
  <c r="H449" i="7"/>
  <c r="K449" i="7" s="1"/>
  <c r="C448" i="10" s="1"/>
  <c r="B449" i="7"/>
  <c r="E449" i="7" s="1"/>
  <c r="A449" i="7"/>
  <c r="H448" i="7"/>
  <c r="K448" i="7" s="1"/>
  <c r="C447" i="10" s="1"/>
  <c r="B448" i="7"/>
  <c r="E448" i="7" s="1"/>
  <c r="A448" i="7"/>
  <c r="H447" i="7"/>
  <c r="K447" i="7" s="1"/>
  <c r="C446" i="10" s="1"/>
  <c r="B447" i="7"/>
  <c r="E447" i="7" s="1"/>
  <c r="A447" i="7"/>
  <c r="H446" i="7"/>
  <c r="K446" i="7" s="1"/>
  <c r="C445" i="10" s="1"/>
  <c r="B446" i="7"/>
  <c r="E446" i="7" s="1"/>
  <c r="A446" i="7"/>
  <c r="H445" i="7"/>
  <c r="K445" i="7" s="1"/>
  <c r="C444" i="10" s="1"/>
  <c r="B445" i="7"/>
  <c r="E445" i="7" s="1"/>
  <c r="A445" i="7"/>
  <c r="H444" i="7"/>
  <c r="K444" i="7" s="1"/>
  <c r="C443" i="10" s="1"/>
  <c r="B444" i="7"/>
  <c r="E444" i="7" s="1"/>
  <c r="A444" i="7"/>
  <c r="H443" i="7"/>
  <c r="B443" i="7"/>
  <c r="E443" i="7" s="1"/>
  <c r="A443" i="7"/>
  <c r="H442" i="7"/>
  <c r="K442" i="7" s="1"/>
  <c r="C441" i="10" s="1"/>
  <c r="B442" i="7"/>
  <c r="E442" i="7" s="1"/>
  <c r="A442" i="7"/>
  <c r="H441" i="7"/>
  <c r="K441" i="7" s="1"/>
  <c r="C440" i="10" s="1"/>
  <c r="B441" i="7"/>
  <c r="E441" i="7" s="1"/>
  <c r="A441" i="7"/>
  <c r="H440" i="7"/>
  <c r="K440" i="7" s="1"/>
  <c r="C439" i="10" s="1"/>
  <c r="B440" i="7"/>
  <c r="E440" i="7" s="1"/>
  <c r="A440" i="7"/>
  <c r="H439" i="7"/>
  <c r="K439" i="7" s="1"/>
  <c r="C438" i="10" s="1"/>
  <c r="B439" i="7"/>
  <c r="E439" i="7" s="1"/>
  <c r="A439" i="7"/>
  <c r="H438" i="7"/>
  <c r="K438" i="7" s="1"/>
  <c r="C437" i="10" s="1"/>
  <c r="B438" i="7"/>
  <c r="E438" i="7" s="1"/>
  <c r="A438" i="7"/>
  <c r="H437" i="7"/>
  <c r="K437" i="7" s="1"/>
  <c r="C436" i="10" s="1"/>
  <c r="B437" i="7"/>
  <c r="E437" i="7" s="1"/>
  <c r="A437" i="7"/>
  <c r="H436" i="7"/>
  <c r="K436" i="7" s="1"/>
  <c r="C435" i="10" s="1"/>
  <c r="B436" i="7"/>
  <c r="E436" i="7" s="1"/>
  <c r="A436" i="7"/>
  <c r="H435" i="7"/>
  <c r="B435" i="7"/>
  <c r="E435" i="7" s="1"/>
  <c r="A435" i="7"/>
  <c r="H434" i="7"/>
  <c r="K434" i="7" s="1"/>
  <c r="C433" i="10" s="1"/>
  <c r="B434" i="7"/>
  <c r="E434" i="7" s="1"/>
  <c r="A434" i="7"/>
  <c r="H433" i="7"/>
  <c r="K433" i="7" s="1"/>
  <c r="C432" i="10" s="1"/>
  <c r="B433" i="7"/>
  <c r="E433" i="7" s="1"/>
  <c r="A433" i="7"/>
  <c r="H432" i="7"/>
  <c r="K432" i="7" s="1"/>
  <c r="C431" i="10" s="1"/>
  <c r="B432" i="7"/>
  <c r="E432" i="7" s="1"/>
  <c r="A432" i="7"/>
  <c r="H431" i="7"/>
  <c r="K431" i="7" s="1"/>
  <c r="C430" i="10" s="1"/>
  <c r="B431" i="7"/>
  <c r="E431" i="7" s="1"/>
  <c r="A431" i="7"/>
  <c r="H430" i="7"/>
  <c r="K430" i="7" s="1"/>
  <c r="C429" i="10" s="1"/>
  <c r="B430" i="7"/>
  <c r="E430" i="7" s="1"/>
  <c r="A430" i="7"/>
  <c r="H429" i="7"/>
  <c r="K429" i="7" s="1"/>
  <c r="C428" i="10" s="1"/>
  <c r="B429" i="7"/>
  <c r="E429" i="7" s="1"/>
  <c r="A429" i="7"/>
  <c r="H428" i="7"/>
  <c r="K428" i="7" s="1"/>
  <c r="C427" i="10" s="1"/>
  <c r="B428" i="7"/>
  <c r="E428" i="7" s="1"/>
  <c r="A428" i="7"/>
  <c r="H427" i="7"/>
  <c r="B427" i="7"/>
  <c r="E427" i="7" s="1"/>
  <c r="A427" i="7"/>
  <c r="H426" i="7"/>
  <c r="K426" i="7" s="1"/>
  <c r="C425" i="10" s="1"/>
  <c r="B426" i="7"/>
  <c r="E426" i="7" s="1"/>
  <c r="A426" i="7"/>
  <c r="H425" i="7"/>
  <c r="K425" i="7" s="1"/>
  <c r="C424" i="10" s="1"/>
  <c r="B425" i="7"/>
  <c r="E425" i="7" s="1"/>
  <c r="A425" i="7"/>
  <c r="H424" i="7"/>
  <c r="K424" i="7" s="1"/>
  <c r="C423" i="10" s="1"/>
  <c r="B424" i="7"/>
  <c r="E424" i="7" s="1"/>
  <c r="A424" i="7"/>
  <c r="H423" i="7"/>
  <c r="K423" i="7" s="1"/>
  <c r="C422" i="10" s="1"/>
  <c r="B423" i="7"/>
  <c r="E423" i="7" s="1"/>
  <c r="A423" i="7"/>
  <c r="H422" i="7"/>
  <c r="K422" i="7" s="1"/>
  <c r="C421" i="10" s="1"/>
  <c r="B422" i="7"/>
  <c r="E422" i="7" s="1"/>
  <c r="A422" i="7"/>
  <c r="H421" i="7"/>
  <c r="K421" i="7" s="1"/>
  <c r="C420" i="10" s="1"/>
  <c r="B421" i="7"/>
  <c r="E421" i="7" s="1"/>
  <c r="A421" i="7"/>
  <c r="H420" i="7"/>
  <c r="K420" i="7" s="1"/>
  <c r="C419" i="10" s="1"/>
  <c r="B420" i="7"/>
  <c r="E420" i="7" s="1"/>
  <c r="A420" i="7"/>
  <c r="H419" i="7"/>
  <c r="B419" i="7"/>
  <c r="E419" i="7" s="1"/>
  <c r="A419" i="7"/>
  <c r="H418" i="7"/>
  <c r="K418" i="7" s="1"/>
  <c r="C417" i="10" s="1"/>
  <c r="B418" i="7"/>
  <c r="E418" i="7" s="1"/>
  <c r="A418" i="7"/>
  <c r="H417" i="7"/>
  <c r="K417" i="7" s="1"/>
  <c r="C416" i="10" s="1"/>
  <c r="B417" i="7"/>
  <c r="E417" i="7" s="1"/>
  <c r="A417" i="7"/>
  <c r="H416" i="7"/>
  <c r="K416" i="7" s="1"/>
  <c r="C415" i="10" s="1"/>
  <c r="B416" i="7"/>
  <c r="E416" i="7" s="1"/>
  <c r="A416" i="7"/>
  <c r="H415" i="7"/>
  <c r="K415" i="7" s="1"/>
  <c r="C414" i="10" s="1"/>
  <c r="B415" i="7"/>
  <c r="E415" i="7" s="1"/>
  <c r="A415" i="7"/>
  <c r="H414" i="7"/>
  <c r="K414" i="7" s="1"/>
  <c r="C413" i="10" s="1"/>
  <c r="B414" i="7"/>
  <c r="E414" i="7" s="1"/>
  <c r="A414" i="7"/>
  <c r="H413" i="7"/>
  <c r="K413" i="7" s="1"/>
  <c r="C412" i="10" s="1"/>
  <c r="B413" i="7"/>
  <c r="E413" i="7" s="1"/>
  <c r="A413" i="7"/>
  <c r="H412" i="7"/>
  <c r="K412" i="7" s="1"/>
  <c r="C411" i="10" s="1"/>
  <c r="B412" i="7"/>
  <c r="E412" i="7" s="1"/>
  <c r="A412" i="7"/>
  <c r="H411" i="7"/>
  <c r="B411" i="7"/>
  <c r="E411" i="7" s="1"/>
  <c r="A411" i="7"/>
  <c r="H410" i="7"/>
  <c r="K410" i="7" s="1"/>
  <c r="C409" i="10" s="1"/>
  <c r="B410" i="7"/>
  <c r="E410" i="7" s="1"/>
  <c r="A410" i="7"/>
  <c r="H409" i="7"/>
  <c r="K409" i="7" s="1"/>
  <c r="C408" i="10" s="1"/>
  <c r="B409" i="7"/>
  <c r="E409" i="7" s="1"/>
  <c r="A409" i="7"/>
  <c r="H408" i="7"/>
  <c r="K408" i="7" s="1"/>
  <c r="C407" i="10" s="1"/>
  <c r="B408" i="7"/>
  <c r="E408" i="7" s="1"/>
  <c r="A408" i="7"/>
  <c r="H407" i="7"/>
  <c r="K407" i="7" s="1"/>
  <c r="C406" i="10" s="1"/>
  <c r="B407" i="7"/>
  <c r="E407" i="7" s="1"/>
  <c r="A407" i="7"/>
  <c r="H406" i="7"/>
  <c r="K406" i="7" s="1"/>
  <c r="C405" i="10" s="1"/>
  <c r="B406" i="7"/>
  <c r="E406" i="7" s="1"/>
  <c r="A406" i="7"/>
  <c r="H405" i="7"/>
  <c r="K405" i="7" s="1"/>
  <c r="C404" i="10" s="1"/>
  <c r="B405" i="7"/>
  <c r="E405" i="7" s="1"/>
  <c r="A405" i="7"/>
  <c r="H404" i="7"/>
  <c r="K404" i="7" s="1"/>
  <c r="C403" i="10" s="1"/>
  <c r="B404" i="7"/>
  <c r="E404" i="7" s="1"/>
  <c r="A404" i="7"/>
  <c r="H403" i="7"/>
  <c r="B403" i="7"/>
  <c r="E403" i="7" s="1"/>
  <c r="A403" i="7"/>
  <c r="H402" i="7"/>
  <c r="K402" i="7" s="1"/>
  <c r="C401" i="10" s="1"/>
  <c r="B402" i="7"/>
  <c r="E402" i="7" s="1"/>
  <c r="A402" i="7"/>
  <c r="H401" i="7"/>
  <c r="K401" i="7" s="1"/>
  <c r="C400" i="10" s="1"/>
  <c r="B401" i="7"/>
  <c r="E401" i="7" s="1"/>
  <c r="A401" i="7"/>
  <c r="H400" i="7"/>
  <c r="K400" i="7" s="1"/>
  <c r="C399" i="10" s="1"/>
  <c r="B400" i="7"/>
  <c r="E400" i="7" s="1"/>
  <c r="A400" i="7"/>
  <c r="H399" i="7"/>
  <c r="K399" i="7" s="1"/>
  <c r="C398" i="10" s="1"/>
  <c r="B399" i="7"/>
  <c r="E399" i="7" s="1"/>
  <c r="A399" i="7"/>
  <c r="H398" i="7"/>
  <c r="K398" i="7" s="1"/>
  <c r="C397" i="10" s="1"/>
  <c r="B398" i="7"/>
  <c r="E398" i="7" s="1"/>
  <c r="A398" i="7"/>
  <c r="H397" i="7"/>
  <c r="K397" i="7" s="1"/>
  <c r="C396" i="10" s="1"/>
  <c r="B397" i="7"/>
  <c r="E397" i="7" s="1"/>
  <c r="A397" i="7"/>
  <c r="H396" i="7"/>
  <c r="K396" i="7" s="1"/>
  <c r="C395" i="10" s="1"/>
  <c r="B396" i="7"/>
  <c r="E396" i="7" s="1"/>
  <c r="A396" i="7"/>
  <c r="H395" i="7"/>
  <c r="B395" i="7"/>
  <c r="E395" i="7" s="1"/>
  <c r="A395" i="7"/>
  <c r="H394" i="7"/>
  <c r="K394" i="7" s="1"/>
  <c r="C393" i="10" s="1"/>
  <c r="B394" i="7"/>
  <c r="E394" i="7" s="1"/>
  <c r="A394" i="7"/>
  <c r="H393" i="7"/>
  <c r="K393" i="7" s="1"/>
  <c r="C392" i="10" s="1"/>
  <c r="B393" i="7"/>
  <c r="E393" i="7" s="1"/>
  <c r="A393" i="7"/>
  <c r="H392" i="7"/>
  <c r="K392" i="7" s="1"/>
  <c r="C391" i="10" s="1"/>
  <c r="B392" i="7"/>
  <c r="E392" i="7" s="1"/>
  <c r="A392" i="7"/>
  <c r="H391" i="7"/>
  <c r="K391" i="7" s="1"/>
  <c r="C390" i="10" s="1"/>
  <c r="B391" i="7"/>
  <c r="E391" i="7" s="1"/>
  <c r="A391" i="7"/>
  <c r="H390" i="7"/>
  <c r="K390" i="7" s="1"/>
  <c r="C389" i="10" s="1"/>
  <c r="B390" i="7"/>
  <c r="E390" i="7" s="1"/>
  <c r="A390" i="7"/>
  <c r="H389" i="7"/>
  <c r="K389" i="7" s="1"/>
  <c r="C388" i="10" s="1"/>
  <c r="B389" i="7"/>
  <c r="E389" i="7" s="1"/>
  <c r="A389" i="7"/>
  <c r="H388" i="7"/>
  <c r="K388" i="7" s="1"/>
  <c r="C387" i="10" s="1"/>
  <c r="B388" i="7"/>
  <c r="E388" i="7" s="1"/>
  <c r="A388" i="7"/>
  <c r="H387" i="7"/>
  <c r="B387" i="7"/>
  <c r="E387" i="7" s="1"/>
  <c r="A387" i="7"/>
  <c r="H386" i="7"/>
  <c r="K386" i="7" s="1"/>
  <c r="C385" i="10" s="1"/>
  <c r="B386" i="7"/>
  <c r="E386" i="7" s="1"/>
  <c r="A386" i="7"/>
  <c r="H385" i="7"/>
  <c r="K385" i="7" s="1"/>
  <c r="C384" i="10" s="1"/>
  <c r="B385" i="7"/>
  <c r="E385" i="7" s="1"/>
  <c r="A385" i="7"/>
  <c r="H384" i="7"/>
  <c r="K384" i="7" s="1"/>
  <c r="C383" i="10" s="1"/>
  <c r="B384" i="7"/>
  <c r="E384" i="7" s="1"/>
  <c r="A384" i="7"/>
  <c r="H383" i="7"/>
  <c r="K383" i="7" s="1"/>
  <c r="C382" i="10" s="1"/>
  <c r="B383" i="7"/>
  <c r="E383" i="7" s="1"/>
  <c r="A383" i="7"/>
  <c r="H382" i="7"/>
  <c r="K382" i="7" s="1"/>
  <c r="C381" i="10" s="1"/>
  <c r="B382" i="7"/>
  <c r="E382" i="7" s="1"/>
  <c r="A382" i="7"/>
  <c r="H381" i="7"/>
  <c r="K381" i="7" s="1"/>
  <c r="C380" i="10" s="1"/>
  <c r="B381" i="7"/>
  <c r="E381" i="7" s="1"/>
  <c r="A381" i="7"/>
  <c r="H380" i="7"/>
  <c r="K380" i="7" s="1"/>
  <c r="C379" i="10" s="1"/>
  <c r="B380" i="7"/>
  <c r="E380" i="7" s="1"/>
  <c r="A380" i="7"/>
  <c r="H379" i="7"/>
  <c r="B379" i="7"/>
  <c r="E379" i="7" s="1"/>
  <c r="A379" i="7"/>
  <c r="H378" i="7"/>
  <c r="K378" i="7" s="1"/>
  <c r="C377" i="10" s="1"/>
  <c r="B378" i="7"/>
  <c r="E378" i="7" s="1"/>
  <c r="A378" i="7"/>
  <c r="H377" i="7"/>
  <c r="K377" i="7" s="1"/>
  <c r="C376" i="10" s="1"/>
  <c r="B377" i="7"/>
  <c r="E377" i="7" s="1"/>
  <c r="A377" i="7"/>
  <c r="H376" i="7"/>
  <c r="K376" i="7" s="1"/>
  <c r="C375" i="10" s="1"/>
  <c r="B376" i="7"/>
  <c r="E376" i="7" s="1"/>
  <c r="A376" i="7"/>
  <c r="H375" i="7"/>
  <c r="K375" i="7" s="1"/>
  <c r="C374" i="10" s="1"/>
  <c r="B375" i="7"/>
  <c r="E375" i="7" s="1"/>
  <c r="A375" i="7"/>
  <c r="H374" i="7"/>
  <c r="K374" i="7" s="1"/>
  <c r="C373" i="10" s="1"/>
  <c r="B374" i="7"/>
  <c r="E374" i="7" s="1"/>
  <c r="A374" i="7"/>
  <c r="H373" i="7"/>
  <c r="K373" i="7" s="1"/>
  <c r="C372" i="10" s="1"/>
  <c r="B373" i="7"/>
  <c r="E373" i="7" s="1"/>
  <c r="A373" i="7"/>
  <c r="H372" i="7"/>
  <c r="K372" i="7" s="1"/>
  <c r="C371" i="10" s="1"/>
  <c r="B372" i="7"/>
  <c r="E372" i="7" s="1"/>
  <c r="A372" i="7"/>
  <c r="H371" i="7"/>
  <c r="B371" i="7"/>
  <c r="E371" i="7" s="1"/>
  <c r="A371" i="7"/>
  <c r="H370" i="7"/>
  <c r="K370" i="7" s="1"/>
  <c r="C369" i="10" s="1"/>
  <c r="B370" i="7"/>
  <c r="E370" i="7" s="1"/>
  <c r="A370" i="7"/>
  <c r="H369" i="7"/>
  <c r="K369" i="7" s="1"/>
  <c r="C368" i="10" s="1"/>
  <c r="B369" i="7"/>
  <c r="E369" i="7" s="1"/>
  <c r="A369" i="7"/>
  <c r="H368" i="7"/>
  <c r="K368" i="7" s="1"/>
  <c r="C367" i="10" s="1"/>
  <c r="B368" i="7"/>
  <c r="E368" i="7" s="1"/>
  <c r="A368" i="7"/>
  <c r="H367" i="7"/>
  <c r="K367" i="7" s="1"/>
  <c r="C366" i="10" s="1"/>
  <c r="B367" i="7"/>
  <c r="E367" i="7" s="1"/>
  <c r="A367" i="7"/>
  <c r="H366" i="7"/>
  <c r="K366" i="7" s="1"/>
  <c r="C365" i="10" s="1"/>
  <c r="B366" i="7"/>
  <c r="E366" i="7" s="1"/>
  <c r="A366" i="7"/>
  <c r="H365" i="7"/>
  <c r="K365" i="7" s="1"/>
  <c r="C364" i="10" s="1"/>
  <c r="B365" i="7"/>
  <c r="E365" i="7" s="1"/>
  <c r="A365" i="7"/>
  <c r="H364" i="7"/>
  <c r="K364" i="7" s="1"/>
  <c r="C363" i="10" s="1"/>
  <c r="B364" i="7"/>
  <c r="E364" i="7" s="1"/>
  <c r="A364" i="7"/>
  <c r="H363" i="7"/>
  <c r="B363" i="7"/>
  <c r="E363" i="7" s="1"/>
  <c r="A363" i="7"/>
  <c r="H362" i="7"/>
  <c r="K362" i="7" s="1"/>
  <c r="C361" i="10" s="1"/>
  <c r="B362" i="7"/>
  <c r="E362" i="7" s="1"/>
  <c r="A362" i="7"/>
  <c r="H361" i="7"/>
  <c r="K361" i="7" s="1"/>
  <c r="C360" i="10" s="1"/>
  <c r="B361" i="7"/>
  <c r="E361" i="7" s="1"/>
  <c r="A361" i="7"/>
  <c r="H360" i="7"/>
  <c r="K360" i="7" s="1"/>
  <c r="C359" i="10" s="1"/>
  <c r="B360" i="7"/>
  <c r="E360" i="7" s="1"/>
  <c r="A360" i="7"/>
  <c r="H359" i="7"/>
  <c r="K359" i="7" s="1"/>
  <c r="C358" i="10" s="1"/>
  <c r="B359" i="7"/>
  <c r="E359" i="7" s="1"/>
  <c r="A359" i="7"/>
  <c r="H358" i="7"/>
  <c r="K358" i="7" s="1"/>
  <c r="C357" i="10" s="1"/>
  <c r="B358" i="7"/>
  <c r="E358" i="7" s="1"/>
  <c r="A358" i="7"/>
  <c r="H357" i="7"/>
  <c r="K357" i="7" s="1"/>
  <c r="C356" i="10" s="1"/>
  <c r="B357" i="7"/>
  <c r="E357" i="7" s="1"/>
  <c r="A357" i="7"/>
  <c r="H356" i="7"/>
  <c r="K356" i="7" s="1"/>
  <c r="C355" i="10" s="1"/>
  <c r="B356" i="7"/>
  <c r="E356" i="7" s="1"/>
  <c r="A356" i="7"/>
  <c r="H355" i="7"/>
  <c r="B355" i="7"/>
  <c r="E355" i="7" s="1"/>
  <c r="A355" i="7"/>
  <c r="H354" i="7"/>
  <c r="K354" i="7" s="1"/>
  <c r="C353" i="10" s="1"/>
  <c r="B354" i="7"/>
  <c r="E354" i="7" s="1"/>
  <c r="A354" i="7"/>
  <c r="H353" i="7"/>
  <c r="K353" i="7" s="1"/>
  <c r="C352" i="10" s="1"/>
  <c r="B353" i="7"/>
  <c r="E353" i="7" s="1"/>
  <c r="A353" i="7"/>
  <c r="H352" i="7"/>
  <c r="K352" i="7" s="1"/>
  <c r="C351" i="10" s="1"/>
  <c r="B352" i="7"/>
  <c r="E352" i="7" s="1"/>
  <c r="A352" i="7"/>
  <c r="H351" i="7"/>
  <c r="K351" i="7" s="1"/>
  <c r="C350" i="10" s="1"/>
  <c r="B351" i="7"/>
  <c r="A351" i="7"/>
  <c r="H350" i="7"/>
  <c r="K350" i="7" s="1"/>
  <c r="C349" i="10" s="1"/>
  <c r="B350" i="7"/>
  <c r="E350" i="7" s="1"/>
  <c r="A350" i="7"/>
  <c r="H349" i="7"/>
  <c r="K349" i="7" s="1"/>
  <c r="C348" i="10" s="1"/>
  <c r="B349" i="7"/>
  <c r="E349" i="7" s="1"/>
  <c r="A349" i="7"/>
  <c r="H348" i="7"/>
  <c r="K348" i="7" s="1"/>
  <c r="C347" i="10" s="1"/>
  <c r="B348" i="7"/>
  <c r="E348" i="7" s="1"/>
  <c r="A348" i="7"/>
  <c r="H347" i="7"/>
  <c r="B347" i="7"/>
  <c r="E347" i="7" s="1"/>
  <c r="A347" i="7"/>
  <c r="H346" i="7"/>
  <c r="K346" i="7" s="1"/>
  <c r="C345" i="10" s="1"/>
  <c r="B346" i="7"/>
  <c r="E346" i="7" s="1"/>
  <c r="A346" i="7"/>
  <c r="H345" i="7"/>
  <c r="K345" i="7" s="1"/>
  <c r="C344" i="10" s="1"/>
  <c r="B345" i="7"/>
  <c r="E345" i="7" s="1"/>
  <c r="A345" i="7"/>
  <c r="H344" i="7"/>
  <c r="K344" i="7" s="1"/>
  <c r="C343" i="10" s="1"/>
  <c r="B344" i="7"/>
  <c r="E344" i="7" s="1"/>
  <c r="A344" i="7"/>
  <c r="H343" i="7"/>
  <c r="K343" i="7" s="1"/>
  <c r="C342" i="10" s="1"/>
  <c r="B343" i="7"/>
  <c r="E343" i="7" s="1"/>
  <c r="A343" i="7"/>
  <c r="H342" i="7"/>
  <c r="K342" i="7" s="1"/>
  <c r="C341" i="10" s="1"/>
  <c r="B342" i="7"/>
  <c r="E342" i="7" s="1"/>
  <c r="A342" i="7"/>
  <c r="H341" i="7"/>
  <c r="K341" i="7" s="1"/>
  <c r="C340" i="10" s="1"/>
  <c r="B341" i="7"/>
  <c r="E341" i="7" s="1"/>
  <c r="A341" i="7"/>
  <c r="H340" i="7"/>
  <c r="K340" i="7" s="1"/>
  <c r="C339" i="10" s="1"/>
  <c r="B340" i="7"/>
  <c r="E340" i="7" s="1"/>
  <c r="A340" i="7"/>
  <c r="H339" i="7"/>
  <c r="B339" i="7"/>
  <c r="E339" i="7" s="1"/>
  <c r="A339" i="7"/>
  <c r="H338" i="7"/>
  <c r="K338" i="7" s="1"/>
  <c r="C337" i="10" s="1"/>
  <c r="B338" i="7"/>
  <c r="E338" i="7" s="1"/>
  <c r="A338" i="7"/>
  <c r="H337" i="7"/>
  <c r="K337" i="7" s="1"/>
  <c r="C336" i="10" s="1"/>
  <c r="B337" i="7"/>
  <c r="E337" i="7" s="1"/>
  <c r="A337" i="7"/>
  <c r="H336" i="7"/>
  <c r="K336" i="7" s="1"/>
  <c r="C335" i="10" s="1"/>
  <c r="B336" i="7"/>
  <c r="E336" i="7" s="1"/>
  <c r="A336" i="7"/>
  <c r="H335" i="7"/>
  <c r="K335" i="7" s="1"/>
  <c r="C334" i="10" s="1"/>
  <c r="B335" i="7"/>
  <c r="A335" i="7"/>
  <c r="H334" i="7"/>
  <c r="K334" i="7" s="1"/>
  <c r="C333" i="10" s="1"/>
  <c r="B334" i="7"/>
  <c r="E334" i="7" s="1"/>
  <c r="A334" i="7"/>
  <c r="H333" i="7"/>
  <c r="K333" i="7" s="1"/>
  <c r="C332" i="10" s="1"/>
  <c r="B333" i="7"/>
  <c r="E333" i="7" s="1"/>
  <c r="A333" i="7"/>
  <c r="H332" i="7"/>
  <c r="K332" i="7" s="1"/>
  <c r="C331" i="10" s="1"/>
  <c r="B332" i="7"/>
  <c r="E332" i="7" s="1"/>
  <c r="A332" i="7"/>
  <c r="H331" i="7"/>
  <c r="B331" i="7"/>
  <c r="E331" i="7" s="1"/>
  <c r="A331" i="7"/>
  <c r="H330" i="7"/>
  <c r="K330" i="7" s="1"/>
  <c r="C329" i="10" s="1"/>
  <c r="B330" i="7"/>
  <c r="E330" i="7" s="1"/>
  <c r="A330" i="7"/>
  <c r="H329" i="7"/>
  <c r="K329" i="7" s="1"/>
  <c r="C328" i="10" s="1"/>
  <c r="B329" i="7"/>
  <c r="E329" i="7" s="1"/>
  <c r="A329" i="7"/>
  <c r="H328" i="7"/>
  <c r="K328" i="7" s="1"/>
  <c r="C327" i="10" s="1"/>
  <c r="B328" i="7"/>
  <c r="E328" i="7" s="1"/>
  <c r="A328" i="7"/>
  <c r="H327" i="7"/>
  <c r="K327" i="7" s="1"/>
  <c r="C326" i="10" s="1"/>
  <c r="B327" i="7"/>
  <c r="E327" i="7" s="1"/>
  <c r="A327" i="7"/>
  <c r="H326" i="7"/>
  <c r="K326" i="7" s="1"/>
  <c r="C325" i="10" s="1"/>
  <c r="B326" i="7"/>
  <c r="E326" i="7" s="1"/>
  <c r="A326" i="7"/>
  <c r="H325" i="7"/>
  <c r="K325" i="7" s="1"/>
  <c r="C324" i="10" s="1"/>
  <c r="B325" i="7"/>
  <c r="E325" i="7" s="1"/>
  <c r="A325" i="7"/>
  <c r="H324" i="7"/>
  <c r="K324" i="7" s="1"/>
  <c r="C323" i="10" s="1"/>
  <c r="B324" i="7"/>
  <c r="E324" i="7" s="1"/>
  <c r="A324" i="7"/>
  <c r="H323" i="7"/>
  <c r="B323" i="7"/>
  <c r="E323" i="7" s="1"/>
  <c r="A323" i="7"/>
  <c r="H322" i="7"/>
  <c r="K322" i="7" s="1"/>
  <c r="C321" i="10" s="1"/>
  <c r="B322" i="7"/>
  <c r="E322" i="7" s="1"/>
  <c r="A322" i="7"/>
  <c r="H321" i="7"/>
  <c r="K321" i="7" s="1"/>
  <c r="C320" i="10" s="1"/>
  <c r="B321" i="7"/>
  <c r="E321" i="7" s="1"/>
  <c r="A321" i="7"/>
  <c r="H320" i="7"/>
  <c r="K320" i="7" s="1"/>
  <c r="C319" i="10" s="1"/>
  <c r="B320" i="7"/>
  <c r="E320" i="7" s="1"/>
  <c r="A320" i="7"/>
  <c r="H319" i="7"/>
  <c r="K319" i="7" s="1"/>
  <c r="C318" i="10" s="1"/>
  <c r="B319" i="7"/>
  <c r="E319" i="7" s="1"/>
  <c r="A319" i="7"/>
  <c r="H318" i="7"/>
  <c r="K318" i="7" s="1"/>
  <c r="C317" i="10" s="1"/>
  <c r="B318" i="7"/>
  <c r="E318" i="7" s="1"/>
  <c r="A318" i="7"/>
  <c r="H317" i="7"/>
  <c r="K317" i="7" s="1"/>
  <c r="C316" i="10" s="1"/>
  <c r="B317" i="7"/>
  <c r="E317" i="7" s="1"/>
  <c r="A317" i="7"/>
  <c r="H316" i="7"/>
  <c r="K316" i="7" s="1"/>
  <c r="C315" i="10" s="1"/>
  <c r="B316" i="7"/>
  <c r="E316" i="7" s="1"/>
  <c r="A316" i="7"/>
  <c r="H315" i="7"/>
  <c r="B315" i="7"/>
  <c r="E315" i="7" s="1"/>
  <c r="A315" i="7"/>
  <c r="H314" i="7"/>
  <c r="K314" i="7" s="1"/>
  <c r="C313" i="10" s="1"/>
  <c r="B314" i="7"/>
  <c r="E314" i="7" s="1"/>
  <c r="A314" i="7"/>
  <c r="H313" i="7"/>
  <c r="K313" i="7" s="1"/>
  <c r="C312" i="10" s="1"/>
  <c r="B313" i="7"/>
  <c r="E313" i="7" s="1"/>
  <c r="A313" i="7"/>
  <c r="H312" i="7"/>
  <c r="K312" i="7" s="1"/>
  <c r="C311" i="10" s="1"/>
  <c r="B312" i="7"/>
  <c r="E312" i="7" s="1"/>
  <c r="A312" i="7"/>
  <c r="H311" i="7"/>
  <c r="K311" i="7" s="1"/>
  <c r="C310" i="10" s="1"/>
  <c r="B311" i="7"/>
  <c r="E311" i="7" s="1"/>
  <c r="A311" i="7"/>
  <c r="H310" i="7"/>
  <c r="K310" i="7" s="1"/>
  <c r="C309" i="10" s="1"/>
  <c r="B310" i="7"/>
  <c r="E310" i="7" s="1"/>
  <c r="A310" i="7"/>
  <c r="H309" i="7"/>
  <c r="K309" i="7" s="1"/>
  <c r="C308" i="10" s="1"/>
  <c r="B309" i="7"/>
  <c r="E309" i="7" s="1"/>
  <c r="A309" i="7"/>
  <c r="H308" i="7"/>
  <c r="K308" i="7" s="1"/>
  <c r="C307" i="10" s="1"/>
  <c r="B308" i="7"/>
  <c r="E308" i="7" s="1"/>
  <c r="A308" i="7"/>
  <c r="H307" i="7"/>
  <c r="B307" i="7"/>
  <c r="E307" i="7" s="1"/>
  <c r="A307" i="7"/>
  <c r="H306" i="7"/>
  <c r="K306" i="7" s="1"/>
  <c r="C305" i="10" s="1"/>
  <c r="B306" i="7"/>
  <c r="E306" i="7" s="1"/>
  <c r="A306" i="7"/>
  <c r="H305" i="7"/>
  <c r="K305" i="7" s="1"/>
  <c r="C304" i="10" s="1"/>
  <c r="B305" i="7"/>
  <c r="E305" i="7" s="1"/>
  <c r="A305" i="7"/>
  <c r="H304" i="7"/>
  <c r="K304" i="7" s="1"/>
  <c r="C303" i="10" s="1"/>
  <c r="B304" i="7"/>
  <c r="E304" i="7" s="1"/>
  <c r="A304" i="7"/>
  <c r="H303" i="7"/>
  <c r="K303" i="7" s="1"/>
  <c r="C302" i="10" s="1"/>
  <c r="B303" i="7"/>
  <c r="E303" i="7" s="1"/>
  <c r="A303" i="7"/>
  <c r="H302" i="7"/>
  <c r="K302" i="7" s="1"/>
  <c r="C301" i="10" s="1"/>
  <c r="B302" i="7"/>
  <c r="E302" i="7" s="1"/>
  <c r="A302" i="7"/>
  <c r="H301" i="7"/>
  <c r="K301" i="7" s="1"/>
  <c r="C300" i="10" s="1"/>
  <c r="B301" i="7"/>
  <c r="E301" i="7" s="1"/>
  <c r="A301" i="7"/>
  <c r="H300" i="7"/>
  <c r="K300" i="7" s="1"/>
  <c r="C299" i="10" s="1"/>
  <c r="B300" i="7"/>
  <c r="E300" i="7" s="1"/>
  <c r="A300" i="7"/>
  <c r="H299" i="7"/>
  <c r="B299" i="7"/>
  <c r="E299" i="7" s="1"/>
  <c r="A299" i="7"/>
  <c r="H298" i="7"/>
  <c r="K298" i="7" s="1"/>
  <c r="C297" i="10" s="1"/>
  <c r="B298" i="7"/>
  <c r="E298" i="7" s="1"/>
  <c r="A298" i="7"/>
  <c r="H297" i="7"/>
  <c r="K297" i="7" s="1"/>
  <c r="C296" i="10" s="1"/>
  <c r="B297" i="7"/>
  <c r="E297" i="7" s="1"/>
  <c r="A297" i="7"/>
  <c r="H296" i="7"/>
  <c r="K296" i="7" s="1"/>
  <c r="C295" i="10" s="1"/>
  <c r="B296" i="7"/>
  <c r="E296" i="7" s="1"/>
  <c r="A296" i="7"/>
  <c r="H295" i="7"/>
  <c r="K295" i="7" s="1"/>
  <c r="C294" i="10" s="1"/>
  <c r="B295" i="7"/>
  <c r="E295" i="7" s="1"/>
  <c r="A295" i="7"/>
  <c r="H294" i="7"/>
  <c r="K294" i="7" s="1"/>
  <c r="C293" i="10" s="1"/>
  <c r="B294" i="7"/>
  <c r="E294" i="7" s="1"/>
  <c r="A294" i="7"/>
  <c r="H293" i="7"/>
  <c r="K293" i="7" s="1"/>
  <c r="C292" i="10" s="1"/>
  <c r="B293" i="7"/>
  <c r="E293" i="7" s="1"/>
  <c r="A293" i="7"/>
  <c r="H292" i="7"/>
  <c r="K292" i="7" s="1"/>
  <c r="C291" i="10" s="1"/>
  <c r="B292" i="7"/>
  <c r="E292" i="7" s="1"/>
  <c r="A292" i="7"/>
  <c r="H291" i="7"/>
  <c r="B291" i="7"/>
  <c r="E291" i="7" s="1"/>
  <c r="A291" i="7"/>
  <c r="H290" i="7"/>
  <c r="K290" i="7" s="1"/>
  <c r="C289" i="10" s="1"/>
  <c r="B290" i="7"/>
  <c r="E290" i="7" s="1"/>
  <c r="A290" i="7"/>
  <c r="H289" i="7"/>
  <c r="K289" i="7" s="1"/>
  <c r="C288" i="10" s="1"/>
  <c r="B289" i="7"/>
  <c r="E289" i="7" s="1"/>
  <c r="A289" i="7"/>
  <c r="H288" i="7"/>
  <c r="K288" i="7" s="1"/>
  <c r="C287" i="10" s="1"/>
  <c r="B288" i="7"/>
  <c r="E288" i="7" s="1"/>
  <c r="A288" i="7"/>
  <c r="H287" i="7"/>
  <c r="K287" i="7" s="1"/>
  <c r="C286" i="10" s="1"/>
  <c r="B287" i="7"/>
  <c r="E287" i="7" s="1"/>
  <c r="A287" i="7"/>
  <c r="H286" i="7"/>
  <c r="K286" i="7" s="1"/>
  <c r="C285" i="10" s="1"/>
  <c r="B286" i="7"/>
  <c r="E286" i="7" s="1"/>
  <c r="A286" i="7"/>
  <c r="H285" i="7"/>
  <c r="K285" i="7" s="1"/>
  <c r="C284" i="10" s="1"/>
  <c r="B285" i="7"/>
  <c r="E285" i="7" s="1"/>
  <c r="A285" i="7"/>
  <c r="H284" i="7"/>
  <c r="K284" i="7" s="1"/>
  <c r="C283" i="10" s="1"/>
  <c r="B284" i="7"/>
  <c r="E284" i="7" s="1"/>
  <c r="A284" i="7"/>
  <c r="H283" i="7"/>
  <c r="B283" i="7"/>
  <c r="E283" i="7" s="1"/>
  <c r="A283" i="7"/>
  <c r="H282" i="7"/>
  <c r="K282" i="7" s="1"/>
  <c r="C281" i="10" s="1"/>
  <c r="B282" i="7"/>
  <c r="E282" i="7" s="1"/>
  <c r="A282" i="7"/>
  <c r="H281" i="7"/>
  <c r="K281" i="7" s="1"/>
  <c r="C280" i="10" s="1"/>
  <c r="B281" i="7"/>
  <c r="E281" i="7" s="1"/>
  <c r="A281" i="7"/>
  <c r="H280" i="7"/>
  <c r="K280" i="7" s="1"/>
  <c r="C279" i="10" s="1"/>
  <c r="B280" i="7"/>
  <c r="E280" i="7" s="1"/>
  <c r="A280" i="7"/>
  <c r="H279" i="7"/>
  <c r="K279" i="7" s="1"/>
  <c r="C278" i="10" s="1"/>
  <c r="B279" i="7"/>
  <c r="E279" i="7" s="1"/>
  <c r="A279" i="7"/>
  <c r="H278" i="7"/>
  <c r="K278" i="7" s="1"/>
  <c r="C277" i="10" s="1"/>
  <c r="B278" i="7"/>
  <c r="E278" i="7" s="1"/>
  <c r="A278" i="7"/>
  <c r="H277" i="7"/>
  <c r="K277" i="7" s="1"/>
  <c r="C276" i="10" s="1"/>
  <c r="B277" i="7"/>
  <c r="E277" i="7" s="1"/>
  <c r="A277" i="7"/>
  <c r="H276" i="7"/>
  <c r="K276" i="7" s="1"/>
  <c r="C275" i="10" s="1"/>
  <c r="B276" i="7"/>
  <c r="E276" i="7" s="1"/>
  <c r="A276" i="7"/>
  <c r="H275" i="7"/>
  <c r="B275" i="7"/>
  <c r="E275" i="7" s="1"/>
  <c r="A275" i="7"/>
  <c r="H274" i="7"/>
  <c r="K274" i="7" s="1"/>
  <c r="C273" i="10" s="1"/>
  <c r="B274" i="7"/>
  <c r="E274" i="7" s="1"/>
  <c r="A274" i="7"/>
  <c r="H273" i="7"/>
  <c r="K273" i="7" s="1"/>
  <c r="C272" i="10" s="1"/>
  <c r="B273" i="7"/>
  <c r="E273" i="7" s="1"/>
  <c r="A273" i="7"/>
  <c r="H272" i="7"/>
  <c r="K272" i="7" s="1"/>
  <c r="C271" i="10" s="1"/>
  <c r="B272" i="7"/>
  <c r="E272" i="7" s="1"/>
  <c r="A272" i="7"/>
  <c r="H271" i="7"/>
  <c r="K271" i="7" s="1"/>
  <c r="C270" i="10" s="1"/>
  <c r="B271" i="7"/>
  <c r="E271" i="7" s="1"/>
  <c r="A271" i="7"/>
  <c r="H270" i="7"/>
  <c r="K270" i="7" s="1"/>
  <c r="C269" i="10" s="1"/>
  <c r="B270" i="7"/>
  <c r="E270" i="7" s="1"/>
  <c r="A270" i="7"/>
  <c r="H269" i="7"/>
  <c r="K269" i="7" s="1"/>
  <c r="C268" i="10" s="1"/>
  <c r="B269" i="7"/>
  <c r="E269" i="7" s="1"/>
  <c r="A269" i="7"/>
  <c r="H268" i="7"/>
  <c r="K268" i="7" s="1"/>
  <c r="C267" i="10" s="1"/>
  <c r="B268" i="7"/>
  <c r="E268" i="7" s="1"/>
  <c r="A268" i="7"/>
  <c r="H267" i="7"/>
  <c r="B267" i="7"/>
  <c r="E267" i="7" s="1"/>
  <c r="A267" i="7"/>
  <c r="H266" i="7"/>
  <c r="K266" i="7" s="1"/>
  <c r="C265" i="10" s="1"/>
  <c r="B266" i="7"/>
  <c r="E266" i="7" s="1"/>
  <c r="A266" i="7"/>
  <c r="H265" i="7"/>
  <c r="K265" i="7" s="1"/>
  <c r="C264" i="10" s="1"/>
  <c r="B265" i="7"/>
  <c r="E265" i="7" s="1"/>
  <c r="A265" i="7"/>
  <c r="H264" i="7"/>
  <c r="K264" i="7" s="1"/>
  <c r="C263" i="10" s="1"/>
  <c r="B264" i="7"/>
  <c r="E264" i="7" s="1"/>
  <c r="A264" i="7"/>
  <c r="H263" i="7"/>
  <c r="K263" i="7" s="1"/>
  <c r="C262" i="10" s="1"/>
  <c r="B263" i="7"/>
  <c r="E263" i="7" s="1"/>
  <c r="A263" i="7"/>
  <c r="H262" i="7"/>
  <c r="K262" i="7" s="1"/>
  <c r="C261" i="10" s="1"/>
  <c r="B262" i="7"/>
  <c r="E262" i="7" s="1"/>
  <c r="A262" i="7"/>
  <c r="H261" i="7"/>
  <c r="K261" i="7" s="1"/>
  <c r="C260" i="10" s="1"/>
  <c r="B261" i="7"/>
  <c r="E261" i="7" s="1"/>
  <c r="A261" i="7"/>
  <c r="H260" i="7"/>
  <c r="K260" i="7" s="1"/>
  <c r="C259" i="10" s="1"/>
  <c r="B260" i="7"/>
  <c r="E260" i="7" s="1"/>
  <c r="A260" i="7"/>
  <c r="H259" i="7"/>
  <c r="B259" i="7"/>
  <c r="E259" i="7" s="1"/>
  <c r="A259" i="7"/>
  <c r="H258" i="7"/>
  <c r="K258" i="7" s="1"/>
  <c r="C257" i="10" s="1"/>
  <c r="B258" i="7"/>
  <c r="E258" i="7" s="1"/>
  <c r="A258" i="7"/>
  <c r="H257" i="7"/>
  <c r="K257" i="7" s="1"/>
  <c r="C256" i="10" s="1"/>
  <c r="B257" i="7"/>
  <c r="E257" i="7" s="1"/>
  <c r="A257" i="7"/>
  <c r="H256" i="7"/>
  <c r="K256" i="7" s="1"/>
  <c r="C255" i="10" s="1"/>
  <c r="B256" i="7"/>
  <c r="E256" i="7" s="1"/>
  <c r="A256" i="7"/>
  <c r="H255" i="7"/>
  <c r="K255" i="7" s="1"/>
  <c r="C254" i="10" s="1"/>
  <c r="B255" i="7"/>
  <c r="E255" i="7" s="1"/>
  <c r="A255" i="7"/>
  <c r="H254" i="7"/>
  <c r="K254" i="7" s="1"/>
  <c r="C253" i="10" s="1"/>
  <c r="B254" i="7"/>
  <c r="E254" i="7" s="1"/>
  <c r="A254" i="7"/>
  <c r="H253" i="7"/>
  <c r="K253" i="7" s="1"/>
  <c r="C252" i="10" s="1"/>
  <c r="B253" i="7"/>
  <c r="E253" i="7" s="1"/>
  <c r="A253" i="7"/>
  <c r="H252" i="7"/>
  <c r="K252" i="7" s="1"/>
  <c r="C251" i="10" s="1"/>
  <c r="B252" i="7"/>
  <c r="E252" i="7" s="1"/>
  <c r="A252" i="7"/>
  <c r="H251" i="7"/>
  <c r="B251" i="7"/>
  <c r="E251" i="7" s="1"/>
  <c r="A251" i="7"/>
  <c r="H250" i="7"/>
  <c r="K250" i="7" s="1"/>
  <c r="C249" i="10" s="1"/>
  <c r="B250" i="7"/>
  <c r="E250" i="7" s="1"/>
  <c r="A250" i="7"/>
  <c r="H249" i="7"/>
  <c r="K249" i="7" s="1"/>
  <c r="C248" i="10" s="1"/>
  <c r="B249" i="7"/>
  <c r="E249" i="7" s="1"/>
  <c r="A249" i="7"/>
  <c r="H248" i="7"/>
  <c r="K248" i="7" s="1"/>
  <c r="C247" i="10" s="1"/>
  <c r="B248" i="7"/>
  <c r="E248" i="7" s="1"/>
  <c r="A248" i="7"/>
  <c r="H247" i="7"/>
  <c r="K247" i="7" s="1"/>
  <c r="C246" i="10" s="1"/>
  <c r="B247" i="7"/>
  <c r="E247" i="7" s="1"/>
  <c r="A247" i="7"/>
  <c r="H246" i="7"/>
  <c r="K246" i="7" s="1"/>
  <c r="C245" i="10" s="1"/>
  <c r="B246" i="7"/>
  <c r="E246" i="7" s="1"/>
  <c r="A246" i="7"/>
  <c r="H245" i="7"/>
  <c r="K245" i="7" s="1"/>
  <c r="C244" i="10" s="1"/>
  <c r="B245" i="7"/>
  <c r="E245" i="7" s="1"/>
  <c r="A245" i="7"/>
  <c r="H244" i="7"/>
  <c r="K244" i="7" s="1"/>
  <c r="C243" i="10" s="1"/>
  <c r="B244" i="7"/>
  <c r="E244" i="7" s="1"/>
  <c r="A244" i="7"/>
  <c r="H243" i="7"/>
  <c r="B243" i="7"/>
  <c r="E243" i="7" s="1"/>
  <c r="A243" i="7"/>
  <c r="H242" i="7"/>
  <c r="K242" i="7" s="1"/>
  <c r="C241" i="10" s="1"/>
  <c r="B242" i="7"/>
  <c r="E242" i="7" s="1"/>
  <c r="A242" i="7"/>
  <c r="H241" i="7"/>
  <c r="K241" i="7" s="1"/>
  <c r="C240" i="10" s="1"/>
  <c r="B241" i="7"/>
  <c r="E241" i="7" s="1"/>
  <c r="A241" i="7"/>
  <c r="H240" i="7"/>
  <c r="K240" i="7" s="1"/>
  <c r="C239" i="10" s="1"/>
  <c r="B240" i="7"/>
  <c r="E240" i="7" s="1"/>
  <c r="A240" i="7"/>
  <c r="H239" i="7"/>
  <c r="K239" i="7" s="1"/>
  <c r="C238" i="10" s="1"/>
  <c r="B239" i="7"/>
  <c r="E239" i="7" s="1"/>
  <c r="A239" i="7"/>
  <c r="H238" i="7"/>
  <c r="K238" i="7" s="1"/>
  <c r="C237" i="10" s="1"/>
  <c r="B238" i="7"/>
  <c r="E238" i="7" s="1"/>
  <c r="A238" i="7"/>
  <c r="H237" i="7"/>
  <c r="K237" i="7" s="1"/>
  <c r="C236" i="10" s="1"/>
  <c r="B237" i="7"/>
  <c r="E237" i="7" s="1"/>
  <c r="A237" i="7"/>
  <c r="H236" i="7"/>
  <c r="K236" i="7" s="1"/>
  <c r="C235" i="10" s="1"/>
  <c r="B236" i="7"/>
  <c r="E236" i="7" s="1"/>
  <c r="A236" i="7"/>
  <c r="H235" i="7"/>
  <c r="B235" i="7"/>
  <c r="E235" i="7" s="1"/>
  <c r="A235" i="7"/>
  <c r="H234" i="7"/>
  <c r="K234" i="7" s="1"/>
  <c r="C233" i="10" s="1"/>
  <c r="B234" i="7"/>
  <c r="E234" i="7" s="1"/>
  <c r="A234" i="7"/>
  <c r="H233" i="7"/>
  <c r="K233" i="7" s="1"/>
  <c r="C232" i="10" s="1"/>
  <c r="B233" i="7"/>
  <c r="E233" i="7" s="1"/>
  <c r="A233" i="7"/>
  <c r="H232" i="7"/>
  <c r="K232" i="7" s="1"/>
  <c r="C231" i="10" s="1"/>
  <c r="B232" i="7"/>
  <c r="E232" i="7" s="1"/>
  <c r="A232" i="7"/>
  <c r="H231" i="7"/>
  <c r="K231" i="7" s="1"/>
  <c r="C230" i="10" s="1"/>
  <c r="B231" i="7"/>
  <c r="E231" i="7" s="1"/>
  <c r="A231" i="7"/>
  <c r="H230" i="7"/>
  <c r="K230" i="7" s="1"/>
  <c r="C229" i="10" s="1"/>
  <c r="B230" i="7"/>
  <c r="E230" i="7" s="1"/>
  <c r="A230" i="7"/>
  <c r="H229" i="7"/>
  <c r="K229" i="7" s="1"/>
  <c r="C228" i="10" s="1"/>
  <c r="B229" i="7"/>
  <c r="E229" i="7" s="1"/>
  <c r="A229" i="7"/>
  <c r="H228" i="7"/>
  <c r="K228" i="7" s="1"/>
  <c r="C227" i="10" s="1"/>
  <c r="B228" i="7"/>
  <c r="E228" i="7" s="1"/>
  <c r="A228" i="7"/>
  <c r="H227" i="7"/>
  <c r="B227" i="7"/>
  <c r="E227" i="7" s="1"/>
  <c r="A227" i="7"/>
  <c r="H226" i="7"/>
  <c r="K226" i="7" s="1"/>
  <c r="C225" i="10" s="1"/>
  <c r="B226" i="7"/>
  <c r="E226" i="7" s="1"/>
  <c r="A226" i="7"/>
  <c r="H225" i="7"/>
  <c r="K225" i="7" s="1"/>
  <c r="C224" i="10" s="1"/>
  <c r="B225" i="7"/>
  <c r="E225" i="7" s="1"/>
  <c r="A225" i="7"/>
  <c r="H224" i="7"/>
  <c r="K224" i="7" s="1"/>
  <c r="C223" i="10" s="1"/>
  <c r="B224" i="7"/>
  <c r="E224" i="7" s="1"/>
  <c r="A224" i="7"/>
  <c r="H223" i="7"/>
  <c r="K223" i="7" s="1"/>
  <c r="C222" i="10" s="1"/>
  <c r="B223" i="7"/>
  <c r="E223" i="7" s="1"/>
  <c r="A223" i="7"/>
  <c r="H222" i="7"/>
  <c r="K222" i="7" s="1"/>
  <c r="C221" i="10" s="1"/>
  <c r="B222" i="7"/>
  <c r="E222" i="7" s="1"/>
  <c r="A222" i="7"/>
  <c r="H221" i="7"/>
  <c r="K221" i="7" s="1"/>
  <c r="C220" i="10" s="1"/>
  <c r="B221" i="7"/>
  <c r="E221" i="7" s="1"/>
  <c r="A221" i="7"/>
  <c r="H220" i="7"/>
  <c r="K220" i="7" s="1"/>
  <c r="C219" i="10" s="1"/>
  <c r="B220" i="7"/>
  <c r="E220" i="7" s="1"/>
  <c r="A220" i="7"/>
  <c r="H219" i="7"/>
  <c r="B219" i="7"/>
  <c r="E219" i="7" s="1"/>
  <c r="A219" i="7"/>
  <c r="H218" i="7"/>
  <c r="K218" i="7" s="1"/>
  <c r="C217" i="10" s="1"/>
  <c r="B218" i="7"/>
  <c r="E218" i="7" s="1"/>
  <c r="A218" i="7"/>
  <c r="H217" i="7"/>
  <c r="K217" i="7" s="1"/>
  <c r="C216" i="10" s="1"/>
  <c r="B217" i="7"/>
  <c r="E217" i="7" s="1"/>
  <c r="A217" i="7"/>
  <c r="H216" i="7"/>
  <c r="K216" i="7" s="1"/>
  <c r="C215" i="10" s="1"/>
  <c r="B216" i="7"/>
  <c r="E216" i="7" s="1"/>
  <c r="A216" i="7"/>
  <c r="H215" i="7"/>
  <c r="K215" i="7" s="1"/>
  <c r="C214" i="10" s="1"/>
  <c r="B215" i="7"/>
  <c r="E215" i="7" s="1"/>
  <c r="A215" i="7"/>
  <c r="H214" i="7"/>
  <c r="K214" i="7" s="1"/>
  <c r="C213" i="10" s="1"/>
  <c r="B214" i="7"/>
  <c r="E214" i="7" s="1"/>
  <c r="A214" i="7"/>
  <c r="H213" i="7"/>
  <c r="K213" i="7" s="1"/>
  <c r="C212" i="10" s="1"/>
  <c r="B213" i="7"/>
  <c r="E213" i="7" s="1"/>
  <c r="A213" i="7"/>
  <c r="H212" i="7"/>
  <c r="K212" i="7" s="1"/>
  <c r="C211" i="10" s="1"/>
  <c r="B212" i="7"/>
  <c r="E212" i="7" s="1"/>
  <c r="A212" i="7"/>
  <c r="H211" i="7"/>
  <c r="B211" i="7"/>
  <c r="E211" i="7" s="1"/>
  <c r="A211" i="7"/>
  <c r="H210" i="7"/>
  <c r="K210" i="7" s="1"/>
  <c r="C209" i="10" s="1"/>
  <c r="B210" i="7"/>
  <c r="E210" i="7" s="1"/>
  <c r="A210" i="7"/>
  <c r="H209" i="7"/>
  <c r="K209" i="7" s="1"/>
  <c r="C208" i="10" s="1"/>
  <c r="B209" i="7"/>
  <c r="E209" i="7" s="1"/>
  <c r="A209" i="7"/>
  <c r="H208" i="7"/>
  <c r="K208" i="7" s="1"/>
  <c r="C207" i="10" s="1"/>
  <c r="B208" i="7"/>
  <c r="E208" i="7" s="1"/>
  <c r="A208" i="7"/>
  <c r="H207" i="7"/>
  <c r="K207" i="7" s="1"/>
  <c r="C206" i="10" s="1"/>
  <c r="B207" i="7"/>
  <c r="E207" i="7" s="1"/>
  <c r="A207" i="7"/>
  <c r="H206" i="7"/>
  <c r="K206" i="7" s="1"/>
  <c r="C205" i="10" s="1"/>
  <c r="B206" i="7"/>
  <c r="E206" i="7" s="1"/>
  <c r="A206" i="7"/>
  <c r="H205" i="7"/>
  <c r="K205" i="7" s="1"/>
  <c r="C204" i="10" s="1"/>
  <c r="B205" i="7"/>
  <c r="E205" i="7" s="1"/>
  <c r="A205" i="7"/>
  <c r="H204" i="7"/>
  <c r="K204" i="7" s="1"/>
  <c r="C203" i="10" s="1"/>
  <c r="B204" i="7"/>
  <c r="E204" i="7" s="1"/>
  <c r="A204" i="7"/>
  <c r="H203" i="7"/>
  <c r="B203" i="7"/>
  <c r="E203" i="7" s="1"/>
  <c r="A203" i="7"/>
  <c r="H202" i="7"/>
  <c r="K202" i="7" s="1"/>
  <c r="C201" i="10" s="1"/>
  <c r="B202" i="7"/>
  <c r="E202" i="7" s="1"/>
  <c r="A202" i="7"/>
  <c r="H201" i="7"/>
  <c r="K201" i="7" s="1"/>
  <c r="C200" i="10" s="1"/>
  <c r="B201" i="7"/>
  <c r="E201" i="7" s="1"/>
  <c r="A201" i="7"/>
  <c r="H200" i="7"/>
  <c r="K200" i="7" s="1"/>
  <c r="C199" i="10" s="1"/>
  <c r="B200" i="7"/>
  <c r="E200" i="7" s="1"/>
  <c r="A200" i="7"/>
  <c r="H199" i="7"/>
  <c r="K199" i="7" s="1"/>
  <c r="C198" i="10" s="1"/>
  <c r="B199" i="7"/>
  <c r="E199" i="7" s="1"/>
  <c r="A199" i="7"/>
  <c r="H198" i="7"/>
  <c r="K198" i="7" s="1"/>
  <c r="C197" i="10" s="1"/>
  <c r="B198" i="7"/>
  <c r="E198" i="7" s="1"/>
  <c r="A198" i="7"/>
  <c r="H197" i="7"/>
  <c r="K197" i="7" s="1"/>
  <c r="C196" i="10" s="1"/>
  <c r="B197" i="7"/>
  <c r="E197" i="7" s="1"/>
  <c r="A197" i="7"/>
  <c r="H196" i="7"/>
  <c r="K196" i="7" s="1"/>
  <c r="C195" i="10" s="1"/>
  <c r="B196" i="7"/>
  <c r="E196" i="7" s="1"/>
  <c r="A196" i="7"/>
  <c r="H195" i="7"/>
  <c r="B195" i="7"/>
  <c r="E195" i="7" s="1"/>
  <c r="A195" i="7"/>
  <c r="H194" i="7"/>
  <c r="K194" i="7" s="1"/>
  <c r="C193" i="10" s="1"/>
  <c r="B194" i="7"/>
  <c r="E194" i="7" s="1"/>
  <c r="A194" i="7"/>
  <c r="H193" i="7"/>
  <c r="K193" i="7" s="1"/>
  <c r="C192" i="10" s="1"/>
  <c r="B193" i="7"/>
  <c r="E193" i="7" s="1"/>
  <c r="A193" i="7"/>
  <c r="H192" i="7"/>
  <c r="K192" i="7" s="1"/>
  <c r="C191" i="10" s="1"/>
  <c r="B192" i="7"/>
  <c r="E192" i="7" s="1"/>
  <c r="A192" i="7"/>
  <c r="H191" i="7"/>
  <c r="K191" i="7" s="1"/>
  <c r="C190" i="10" s="1"/>
  <c r="B191" i="7"/>
  <c r="E191" i="7" s="1"/>
  <c r="A191" i="7"/>
  <c r="H190" i="7"/>
  <c r="K190" i="7" s="1"/>
  <c r="C189" i="10" s="1"/>
  <c r="B190" i="7"/>
  <c r="E190" i="7" s="1"/>
  <c r="A190" i="7"/>
  <c r="H189" i="7"/>
  <c r="K189" i="7" s="1"/>
  <c r="C188" i="10" s="1"/>
  <c r="B189" i="7"/>
  <c r="E189" i="7" s="1"/>
  <c r="A189" i="7"/>
  <c r="H188" i="7"/>
  <c r="K188" i="7" s="1"/>
  <c r="C187" i="10" s="1"/>
  <c r="B188" i="7"/>
  <c r="E188" i="7" s="1"/>
  <c r="A188" i="7"/>
  <c r="H187" i="7"/>
  <c r="B187" i="7"/>
  <c r="E187" i="7" s="1"/>
  <c r="A187" i="7"/>
  <c r="H186" i="7"/>
  <c r="K186" i="7" s="1"/>
  <c r="C185" i="10" s="1"/>
  <c r="B186" i="7"/>
  <c r="E186" i="7" s="1"/>
  <c r="A186" i="7"/>
  <c r="H185" i="7"/>
  <c r="K185" i="7" s="1"/>
  <c r="C184" i="10" s="1"/>
  <c r="B185" i="7"/>
  <c r="E185" i="7" s="1"/>
  <c r="A185" i="7"/>
  <c r="H184" i="7"/>
  <c r="K184" i="7" s="1"/>
  <c r="C183" i="10" s="1"/>
  <c r="B184" i="7"/>
  <c r="E184" i="7" s="1"/>
  <c r="A184" i="7"/>
  <c r="H183" i="7"/>
  <c r="K183" i="7" s="1"/>
  <c r="C182" i="10" s="1"/>
  <c r="B183" i="7"/>
  <c r="E183" i="7" s="1"/>
  <c r="A183" i="7"/>
  <c r="H182" i="7"/>
  <c r="K182" i="7" s="1"/>
  <c r="C181" i="10" s="1"/>
  <c r="B182" i="7"/>
  <c r="E182" i="7" s="1"/>
  <c r="A182" i="7"/>
  <c r="H181" i="7"/>
  <c r="K181" i="7" s="1"/>
  <c r="C180" i="10" s="1"/>
  <c r="B181" i="7"/>
  <c r="E181" i="7" s="1"/>
  <c r="A181" i="7"/>
  <c r="H180" i="7"/>
  <c r="K180" i="7" s="1"/>
  <c r="C179" i="10" s="1"/>
  <c r="B180" i="7"/>
  <c r="E180" i="7" s="1"/>
  <c r="A180" i="7"/>
  <c r="H179" i="7"/>
  <c r="B179" i="7"/>
  <c r="E179" i="7" s="1"/>
  <c r="A179" i="7"/>
  <c r="H178" i="7"/>
  <c r="K178" i="7" s="1"/>
  <c r="C177" i="10" s="1"/>
  <c r="B178" i="7"/>
  <c r="E178" i="7" s="1"/>
  <c r="A178" i="7"/>
  <c r="H177" i="7"/>
  <c r="K177" i="7" s="1"/>
  <c r="C176" i="10" s="1"/>
  <c r="B177" i="7"/>
  <c r="E177" i="7" s="1"/>
  <c r="A177" i="7"/>
  <c r="H176" i="7"/>
  <c r="K176" i="7" s="1"/>
  <c r="C175" i="10" s="1"/>
  <c r="B176" i="7"/>
  <c r="E176" i="7" s="1"/>
  <c r="A176" i="7"/>
  <c r="H175" i="7"/>
  <c r="K175" i="7" s="1"/>
  <c r="C174" i="10" s="1"/>
  <c r="B175" i="7"/>
  <c r="E175" i="7" s="1"/>
  <c r="A175" i="7"/>
  <c r="H174" i="7"/>
  <c r="K174" i="7" s="1"/>
  <c r="C173" i="10" s="1"/>
  <c r="B174" i="7"/>
  <c r="E174" i="7" s="1"/>
  <c r="A174" i="7"/>
  <c r="H173" i="7"/>
  <c r="K173" i="7" s="1"/>
  <c r="C172" i="10" s="1"/>
  <c r="B173" i="7"/>
  <c r="E173" i="7" s="1"/>
  <c r="A173" i="7"/>
  <c r="H172" i="7"/>
  <c r="K172" i="7" s="1"/>
  <c r="C171" i="10" s="1"/>
  <c r="B172" i="7"/>
  <c r="E172" i="7" s="1"/>
  <c r="A172" i="7"/>
  <c r="H171" i="7"/>
  <c r="B171" i="7"/>
  <c r="E171" i="7" s="1"/>
  <c r="A171" i="7"/>
  <c r="H170" i="7"/>
  <c r="K170" i="7" s="1"/>
  <c r="C169" i="10" s="1"/>
  <c r="B170" i="7"/>
  <c r="E170" i="7" s="1"/>
  <c r="A170" i="7"/>
  <c r="H169" i="7"/>
  <c r="K169" i="7" s="1"/>
  <c r="C168" i="10" s="1"/>
  <c r="B169" i="7"/>
  <c r="E169" i="7" s="1"/>
  <c r="A169" i="7"/>
  <c r="H168" i="7"/>
  <c r="K168" i="7" s="1"/>
  <c r="C167" i="10" s="1"/>
  <c r="B168" i="7"/>
  <c r="E168" i="7" s="1"/>
  <c r="A168" i="7"/>
  <c r="H167" i="7"/>
  <c r="K167" i="7" s="1"/>
  <c r="C166" i="10" s="1"/>
  <c r="B167" i="7"/>
  <c r="E167" i="7" s="1"/>
  <c r="A167" i="7"/>
  <c r="H166" i="7"/>
  <c r="K166" i="7" s="1"/>
  <c r="C165" i="10" s="1"/>
  <c r="B166" i="7"/>
  <c r="E166" i="7" s="1"/>
  <c r="A166" i="7"/>
  <c r="H165" i="7"/>
  <c r="K165" i="7" s="1"/>
  <c r="C164" i="10" s="1"/>
  <c r="B165" i="7"/>
  <c r="E165" i="7" s="1"/>
  <c r="A165" i="7"/>
  <c r="H164" i="7"/>
  <c r="K164" i="7" s="1"/>
  <c r="C163" i="10" s="1"/>
  <c r="B164" i="7"/>
  <c r="E164" i="7" s="1"/>
  <c r="A164" i="7"/>
  <c r="H163" i="7"/>
  <c r="B163" i="7"/>
  <c r="E163" i="7" s="1"/>
  <c r="A163" i="7"/>
  <c r="H162" i="7"/>
  <c r="K162" i="7" s="1"/>
  <c r="C161" i="10" s="1"/>
  <c r="B162" i="7"/>
  <c r="E162" i="7" s="1"/>
  <c r="A162" i="7"/>
  <c r="H161" i="7"/>
  <c r="K161" i="7" s="1"/>
  <c r="C160" i="10" s="1"/>
  <c r="B161" i="7"/>
  <c r="E161" i="7" s="1"/>
  <c r="A161" i="7"/>
  <c r="H160" i="7"/>
  <c r="K160" i="7" s="1"/>
  <c r="C159" i="10" s="1"/>
  <c r="B160" i="7"/>
  <c r="E160" i="7" s="1"/>
  <c r="A160" i="7"/>
  <c r="H159" i="7"/>
  <c r="K159" i="7" s="1"/>
  <c r="C158" i="10" s="1"/>
  <c r="B159" i="7"/>
  <c r="E159" i="7" s="1"/>
  <c r="A159" i="7"/>
  <c r="H158" i="7"/>
  <c r="K158" i="7" s="1"/>
  <c r="C157" i="10" s="1"/>
  <c r="B158" i="7"/>
  <c r="E158" i="7" s="1"/>
  <c r="A158" i="7"/>
  <c r="H157" i="7"/>
  <c r="K157" i="7" s="1"/>
  <c r="C156" i="10" s="1"/>
  <c r="B157" i="7"/>
  <c r="E157" i="7" s="1"/>
  <c r="A157" i="7"/>
  <c r="H156" i="7"/>
  <c r="K156" i="7" s="1"/>
  <c r="C155" i="10" s="1"/>
  <c r="B156" i="7"/>
  <c r="E156" i="7" s="1"/>
  <c r="A156" i="7"/>
  <c r="H155" i="7"/>
  <c r="B155" i="7"/>
  <c r="E155" i="7" s="1"/>
  <c r="A155" i="7"/>
  <c r="H154" i="7"/>
  <c r="K154" i="7" s="1"/>
  <c r="C153" i="10" s="1"/>
  <c r="B154" i="7"/>
  <c r="E154" i="7" s="1"/>
  <c r="A154" i="7"/>
  <c r="H153" i="7"/>
  <c r="K153" i="7" s="1"/>
  <c r="C152" i="10" s="1"/>
  <c r="B153" i="7"/>
  <c r="E153" i="7" s="1"/>
  <c r="A153" i="7"/>
  <c r="H152" i="7"/>
  <c r="K152" i="7" s="1"/>
  <c r="C151" i="10" s="1"/>
  <c r="B152" i="7"/>
  <c r="E152" i="7" s="1"/>
  <c r="A152" i="7"/>
  <c r="H151" i="7"/>
  <c r="K151" i="7" s="1"/>
  <c r="C150" i="10" s="1"/>
  <c r="B151" i="7"/>
  <c r="E151" i="7" s="1"/>
  <c r="A151" i="7"/>
  <c r="H150" i="7"/>
  <c r="K150" i="7" s="1"/>
  <c r="C149" i="10" s="1"/>
  <c r="B150" i="7"/>
  <c r="E150" i="7" s="1"/>
  <c r="A150" i="7"/>
  <c r="H149" i="7"/>
  <c r="K149" i="7" s="1"/>
  <c r="C148" i="10" s="1"/>
  <c r="B149" i="7"/>
  <c r="E149" i="7" s="1"/>
  <c r="A149" i="7"/>
  <c r="H148" i="7"/>
  <c r="K148" i="7" s="1"/>
  <c r="C147" i="10" s="1"/>
  <c r="B148" i="7"/>
  <c r="E148" i="7" s="1"/>
  <c r="A148" i="7"/>
  <c r="H147" i="7"/>
  <c r="B147" i="7"/>
  <c r="E147" i="7" s="1"/>
  <c r="A147" i="7"/>
  <c r="H146" i="7"/>
  <c r="K146" i="7" s="1"/>
  <c r="C145" i="10" s="1"/>
  <c r="B146" i="7"/>
  <c r="E146" i="7" s="1"/>
  <c r="A146" i="7"/>
  <c r="H145" i="7"/>
  <c r="K145" i="7" s="1"/>
  <c r="C144" i="10" s="1"/>
  <c r="B145" i="7"/>
  <c r="E145" i="7" s="1"/>
  <c r="A145" i="7"/>
  <c r="H144" i="7"/>
  <c r="K144" i="7" s="1"/>
  <c r="C143" i="10" s="1"/>
  <c r="B144" i="7"/>
  <c r="E144" i="7" s="1"/>
  <c r="A144" i="7"/>
  <c r="H143" i="7"/>
  <c r="K143" i="7" s="1"/>
  <c r="C142" i="10" s="1"/>
  <c r="B143" i="7"/>
  <c r="E143" i="7" s="1"/>
  <c r="A143" i="7"/>
  <c r="H142" i="7"/>
  <c r="K142" i="7" s="1"/>
  <c r="C141" i="10" s="1"/>
  <c r="B142" i="7"/>
  <c r="E142" i="7" s="1"/>
  <c r="A142" i="7"/>
  <c r="H141" i="7"/>
  <c r="K141" i="7" s="1"/>
  <c r="C140" i="10" s="1"/>
  <c r="B141" i="7"/>
  <c r="E141" i="7" s="1"/>
  <c r="A141" i="7"/>
  <c r="H140" i="7"/>
  <c r="K140" i="7" s="1"/>
  <c r="C139" i="10" s="1"/>
  <c r="B140" i="7"/>
  <c r="E140" i="7" s="1"/>
  <c r="A140" i="7"/>
  <c r="H139" i="7"/>
  <c r="B139" i="7"/>
  <c r="E139" i="7" s="1"/>
  <c r="A139" i="7"/>
  <c r="H138" i="7"/>
  <c r="K138" i="7" s="1"/>
  <c r="C137" i="10" s="1"/>
  <c r="B138" i="7"/>
  <c r="E138" i="7" s="1"/>
  <c r="A138" i="7"/>
  <c r="H137" i="7"/>
  <c r="K137" i="7" s="1"/>
  <c r="C136" i="10" s="1"/>
  <c r="B137" i="7"/>
  <c r="E137" i="7" s="1"/>
  <c r="A137" i="7"/>
  <c r="H136" i="7"/>
  <c r="K136" i="7" s="1"/>
  <c r="C135" i="10" s="1"/>
  <c r="B136" i="7"/>
  <c r="E136" i="7" s="1"/>
  <c r="A136" i="7"/>
  <c r="H135" i="7"/>
  <c r="K135" i="7" s="1"/>
  <c r="C134" i="10" s="1"/>
  <c r="B135" i="7"/>
  <c r="E135" i="7" s="1"/>
  <c r="A135" i="7"/>
  <c r="H134" i="7"/>
  <c r="K134" i="7" s="1"/>
  <c r="C133" i="10" s="1"/>
  <c r="B134" i="7"/>
  <c r="E134" i="7" s="1"/>
  <c r="A134" i="7"/>
  <c r="H133" i="7"/>
  <c r="K133" i="7" s="1"/>
  <c r="C132" i="10" s="1"/>
  <c r="B133" i="7"/>
  <c r="E133" i="7" s="1"/>
  <c r="A133" i="7"/>
  <c r="H132" i="7"/>
  <c r="K132" i="7" s="1"/>
  <c r="C131" i="10" s="1"/>
  <c r="B132" i="7"/>
  <c r="E132" i="7" s="1"/>
  <c r="A132" i="7"/>
  <c r="H131" i="7"/>
  <c r="B131" i="7"/>
  <c r="E131" i="7" s="1"/>
  <c r="A131" i="7"/>
  <c r="H130" i="7"/>
  <c r="K130" i="7" s="1"/>
  <c r="C129" i="10" s="1"/>
  <c r="B130" i="7"/>
  <c r="E130" i="7" s="1"/>
  <c r="A130" i="7"/>
  <c r="H129" i="7"/>
  <c r="K129" i="7" s="1"/>
  <c r="C128" i="10" s="1"/>
  <c r="B129" i="7"/>
  <c r="E129" i="7" s="1"/>
  <c r="A129" i="7"/>
  <c r="H128" i="7"/>
  <c r="K128" i="7" s="1"/>
  <c r="C127" i="10" s="1"/>
  <c r="B128" i="7"/>
  <c r="E128" i="7" s="1"/>
  <c r="A128" i="7"/>
  <c r="H127" i="7"/>
  <c r="K127" i="7" s="1"/>
  <c r="C126" i="10" s="1"/>
  <c r="B127" i="7"/>
  <c r="E127" i="7" s="1"/>
  <c r="A127" i="7"/>
  <c r="H126" i="7"/>
  <c r="K126" i="7" s="1"/>
  <c r="C125" i="10" s="1"/>
  <c r="B126" i="7"/>
  <c r="E126" i="7" s="1"/>
  <c r="A126" i="7"/>
  <c r="H125" i="7"/>
  <c r="K125" i="7" s="1"/>
  <c r="C124" i="10" s="1"/>
  <c r="B125" i="7"/>
  <c r="E125" i="7" s="1"/>
  <c r="A125" i="7"/>
  <c r="H124" i="7"/>
  <c r="K124" i="7" s="1"/>
  <c r="C123" i="10" s="1"/>
  <c r="B124" i="7"/>
  <c r="E124" i="7" s="1"/>
  <c r="A124" i="7"/>
  <c r="H123" i="7"/>
  <c r="B123" i="7"/>
  <c r="E123" i="7" s="1"/>
  <c r="A123" i="7"/>
  <c r="H122" i="7"/>
  <c r="K122" i="7" s="1"/>
  <c r="C121" i="10" s="1"/>
  <c r="B122" i="7"/>
  <c r="E122" i="7" s="1"/>
  <c r="A122" i="7"/>
  <c r="H121" i="7"/>
  <c r="K121" i="7" s="1"/>
  <c r="C120" i="10" s="1"/>
  <c r="B121" i="7"/>
  <c r="E121" i="7" s="1"/>
  <c r="A121" i="7"/>
  <c r="H120" i="7"/>
  <c r="K120" i="7" s="1"/>
  <c r="C119" i="10" s="1"/>
  <c r="B120" i="7"/>
  <c r="E120" i="7" s="1"/>
  <c r="A120" i="7"/>
  <c r="H119" i="7"/>
  <c r="K119" i="7" s="1"/>
  <c r="C118" i="10" s="1"/>
  <c r="B119" i="7"/>
  <c r="E119" i="7" s="1"/>
  <c r="A119" i="7"/>
  <c r="H118" i="7"/>
  <c r="K118" i="7" s="1"/>
  <c r="C117" i="10" s="1"/>
  <c r="B118" i="7"/>
  <c r="E118" i="7" s="1"/>
  <c r="A118" i="7"/>
  <c r="H117" i="7"/>
  <c r="K117" i="7" s="1"/>
  <c r="C116" i="10" s="1"/>
  <c r="B117" i="7"/>
  <c r="E117" i="7" s="1"/>
  <c r="A117" i="7"/>
  <c r="H116" i="7"/>
  <c r="K116" i="7" s="1"/>
  <c r="C115" i="10" s="1"/>
  <c r="B116" i="7"/>
  <c r="E116" i="7" s="1"/>
  <c r="A116" i="7"/>
  <c r="H115" i="7"/>
  <c r="B115" i="7"/>
  <c r="E115" i="7" s="1"/>
  <c r="A115" i="7"/>
  <c r="H114" i="7"/>
  <c r="K114" i="7" s="1"/>
  <c r="C113" i="10" s="1"/>
  <c r="B114" i="7"/>
  <c r="E114" i="7" s="1"/>
  <c r="A114" i="7"/>
  <c r="H113" i="7"/>
  <c r="K113" i="7" s="1"/>
  <c r="C112" i="10" s="1"/>
  <c r="B113" i="7"/>
  <c r="E113" i="7" s="1"/>
  <c r="A113" i="7"/>
  <c r="H112" i="7"/>
  <c r="K112" i="7" s="1"/>
  <c r="C111" i="10" s="1"/>
  <c r="B112" i="7"/>
  <c r="E112" i="7" s="1"/>
  <c r="A112" i="7"/>
  <c r="H111" i="7"/>
  <c r="K111" i="7" s="1"/>
  <c r="C110" i="10" s="1"/>
  <c r="B111" i="7"/>
  <c r="E111" i="7" s="1"/>
  <c r="A111" i="7"/>
  <c r="H110" i="7"/>
  <c r="K110" i="7" s="1"/>
  <c r="C109" i="10" s="1"/>
  <c r="B110" i="7"/>
  <c r="E110" i="7" s="1"/>
  <c r="A110" i="7"/>
  <c r="H109" i="7"/>
  <c r="K109" i="7" s="1"/>
  <c r="C108" i="10" s="1"/>
  <c r="B109" i="7"/>
  <c r="E109" i="7" s="1"/>
  <c r="A109" i="7"/>
  <c r="H108" i="7"/>
  <c r="K108" i="7" s="1"/>
  <c r="C107" i="10" s="1"/>
  <c r="B108" i="7"/>
  <c r="E108" i="7" s="1"/>
  <c r="A108" i="7"/>
  <c r="H107" i="7"/>
  <c r="B107" i="7"/>
  <c r="E107" i="7" s="1"/>
  <c r="A107" i="7"/>
  <c r="H106" i="7"/>
  <c r="K106" i="7" s="1"/>
  <c r="C105" i="10" s="1"/>
  <c r="B106" i="7"/>
  <c r="E106" i="7" s="1"/>
  <c r="A106" i="7"/>
  <c r="H105" i="7"/>
  <c r="K105" i="7" s="1"/>
  <c r="C104" i="10" s="1"/>
  <c r="B105" i="7"/>
  <c r="E105" i="7" s="1"/>
  <c r="A105" i="7"/>
  <c r="H104" i="7"/>
  <c r="K104" i="7" s="1"/>
  <c r="C103" i="10" s="1"/>
  <c r="B104" i="7"/>
  <c r="E104" i="7" s="1"/>
  <c r="A104" i="7"/>
  <c r="H103" i="7"/>
  <c r="K103" i="7" s="1"/>
  <c r="C102" i="10" s="1"/>
  <c r="B103" i="7"/>
  <c r="E103" i="7" s="1"/>
  <c r="A103" i="7"/>
  <c r="H102" i="7"/>
  <c r="K102" i="7" s="1"/>
  <c r="C101" i="10" s="1"/>
  <c r="B102" i="7"/>
  <c r="E102" i="7" s="1"/>
  <c r="A102" i="7"/>
  <c r="H101" i="7"/>
  <c r="K101" i="7" s="1"/>
  <c r="C100" i="10" s="1"/>
  <c r="B101" i="7"/>
  <c r="E101" i="7" s="1"/>
  <c r="A101" i="7"/>
  <c r="H100" i="7"/>
  <c r="K100" i="7" s="1"/>
  <c r="C99" i="10" s="1"/>
  <c r="B100" i="7"/>
  <c r="E100" i="7" s="1"/>
  <c r="A100" i="7"/>
  <c r="H99" i="7"/>
  <c r="B99" i="7"/>
  <c r="E99" i="7" s="1"/>
  <c r="A99" i="7"/>
  <c r="H98" i="7"/>
  <c r="K98" i="7" s="1"/>
  <c r="C97" i="10" s="1"/>
  <c r="B98" i="7"/>
  <c r="E98" i="7" s="1"/>
  <c r="A98" i="7"/>
  <c r="H97" i="7"/>
  <c r="K97" i="7" s="1"/>
  <c r="C96" i="10" s="1"/>
  <c r="B97" i="7"/>
  <c r="E97" i="7" s="1"/>
  <c r="A97" i="7"/>
  <c r="H96" i="7"/>
  <c r="K96" i="7" s="1"/>
  <c r="C95" i="10" s="1"/>
  <c r="B96" i="7"/>
  <c r="E96" i="7" s="1"/>
  <c r="A96" i="7"/>
  <c r="H95" i="7"/>
  <c r="K95" i="7" s="1"/>
  <c r="C94" i="10" s="1"/>
  <c r="B95" i="7"/>
  <c r="E95" i="7" s="1"/>
  <c r="A95" i="7"/>
  <c r="H94" i="7"/>
  <c r="K94" i="7" s="1"/>
  <c r="C93" i="10" s="1"/>
  <c r="B94" i="7"/>
  <c r="E94" i="7" s="1"/>
  <c r="A94" i="7"/>
  <c r="H93" i="7"/>
  <c r="K93" i="7" s="1"/>
  <c r="C92" i="10" s="1"/>
  <c r="B93" i="7"/>
  <c r="E93" i="7" s="1"/>
  <c r="A93" i="7"/>
  <c r="H92" i="7"/>
  <c r="K92" i="7" s="1"/>
  <c r="C91" i="10" s="1"/>
  <c r="B92" i="7"/>
  <c r="E92" i="7" s="1"/>
  <c r="A92" i="7"/>
  <c r="H91" i="7"/>
  <c r="B91" i="7"/>
  <c r="E91" i="7" s="1"/>
  <c r="A91" i="7"/>
  <c r="H90" i="7"/>
  <c r="K90" i="7" s="1"/>
  <c r="C89" i="10" s="1"/>
  <c r="B90" i="7"/>
  <c r="E90" i="7" s="1"/>
  <c r="A90" i="7"/>
  <c r="H89" i="7"/>
  <c r="K89" i="7" s="1"/>
  <c r="C88" i="10" s="1"/>
  <c r="B89" i="7"/>
  <c r="E89" i="7" s="1"/>
  <c r="A89" i="7"/>
  <c r="H88" i="7"/>
  <c r="K88" i="7" s="1"/>
  <c r="C87" i="10" s="1"/>
  <c r="B88" i="7"/>
  <c r="E88" i="7" s="1"/>
  <c r="A88" i="7"/>
  <c r="H87" i="7"/>
  <c r="K87" i="7" s="1"/>
  <c r="C86" i="10" s="1"/>
  <c r="B87" i="7"/>
  <c r="E87" i="7" s="1"/>
  <c r="A87" i="7"/>
  <c r="H86" i="7"/>
  <c r="K86" i="7" s="1"/>
  <c r="C85" i="10" s="1"/>
  <c r="B86" i="7"/>
  <c r="E86" i="7" s="1"/>
  <c r="A86" i="7"/>
  <c r="H85" i="7"/>
  <c r="K85" i="7" s="1"/>
  <c r="C84" i="10" s="1"/>
  <c r="B85" i="7"/>
  <c r="E85" i="7" s="1"/>
  <c r="A85" i="7"/>
  <c r="H84" i="7"/>
  <c r="K84" i="7" s="1"/>
  <c r="C83" i="10" s="1"/>
  <c r="B84" i="7"/>
  <c r="E84" i="7" s="1"/>
  <c r="A84" i="7"/>
  <c r="H83" i="7"/>
  <c r="B83" i="7"/>
  <c r="E83" i="7" s="1"/>
  <c r="A83" i="7"/>
  <c r="H82" i="7"/>
  <c r="K82" i="7" s="1"/>
  <c r="C81" i="10" s="1"/>
  <c r="B82" i="7"/>
  <c r="E82" i="7" s="1"/>
  <c r="A82" i="7"/>
  <c r="H81" i="7"/>
  <c r="K81" i="7" s="1"/>
  <c r="C80" i="10" s="1"/>
  <c r="B81" i="7"/>
  <c r="E81" i="7" s="1"/>
  <c r="A81" i="7"/>
  <c r="H80" i="7"/>
  <c r="K80" i="7" s="1"/>
  <c r="C79" i="10" s="1"/>
  <c r="B80" i="7"/>
  <c r="E80" i="7" s="1"/>
  <c r="A80" i="7"/>
  <c r="H79" i="7"/>
  <c r="K79" i="7" s="1"/>
  <c r="C78" i="10" s="1"/>
  <c r="B79" i="7"/>
  <c r="E79" i="7" s="1"/>
  <c r="A79" i="7"/>
  <c r="H78" i="7"/>
  <c r="K78" i="7" s="1"/>
  <c r="C77" i="10" s="1"/>
  <c r="B78" i="7"/>
  <c r="E78" i="7" s="1"/>
  <c r="A78" i="7"/>
  <c r="H77" i="7"/>
  <c r="K77" i="7" s="1"/>
  <c r="C76" i="10" s="1"/>
  <c r="B77" i="7"/>
  <c r="E77" i="7" s="1"/>
  <c r="A77" i="7"/>
  <c r="H76" i="7"/>
  <c r="K76" i="7" s="1"/>
  <c r="C75" i="10" s="1"/>
  <c r="B76" i="7"/>
  <c r="E76" i="7" s="1"/>
  <c r="A76" i="7"/>
  <c r="H75" i="7"/>
  <c r="B75" i="7"/>
  <c r="E75" i="7" s="1"/>
  <c r="A75" i="7"/>
  <c r="H74" i="7"/>
  <c r="K74" i="7" s="1"/>
  <c r="C73" i="10" s="1"/>
  <c r="B74" i="7"/>
  <c r="E74" i="7" s="1"/>
  <c r="A74" i="7"/>
  <c r="H73" i="7"/>
  <c r="K73" i="7" s="1"/>
  <c r="C72" i="10" s="1"/>
  <c r="B73" i="7"/>
  <c r="E73" i="7" s="1"/>
  <c r="A73" i="7"/>
  <c r="H72" i="7"/>
  <c r="K72" i="7" s="1"/>
  <c r="C71" i="10" s="1"/>
  <c r="B72" i="7"/>
  <c r="E72" i="7" s="1"/>
  <c r="A72" i="7"/>
  <c r="H71" i="7"/>
  <c r="K71" i="7" s="1"/>
  <c r="C70" i="10" s="1"/>
  <c r="B71" i="7"/>
  <c r="E71" i="7" s="1"/>
  <c r="A71" i="7"/>
  <c r="H70" i="7"/>
  <c r="K70" i="7" s="1"/>
  <c r="C69" i="10" s="1"/>
  <c r="B70" i="7"/>
  <c r="E70" i="7" s="1"/>
  <c r="A70" i="7"/>
  <c r="H69" i="7"/>
  <c r="K69" i="7" s="1"/>
  <c r="C68" i="10" s="1"/>
  <c r="B69" i="7"/>
  <c r="E69" i="7" s="1"/>
  <c r="A69" i="7"/>
  <c r="H68" i="7"/>
  <c r="K68" i="7" s="1"/>
  <c r="C67" i="10" s="1"/>
  <c r="B68" i="7"/>
  <c r="E68" i="7" s="1"/>
  <c r="A68" i="7"/>
  <c r="H67" i="7"/>
  <c r="B67" i="7"/>
  <c r="E67" i="7" s="1"/>
  <c r="A67" i="7"/>
  <c r="H66" i="7"/>
  <c r="K66" i="7" s="1"/>
  <c r="C65" i="10" s="1"/>
  <c r="B66" i="7"/>
  <c r="E66" i="7" s="1"/>
  <c r="A66" i="7"/>
  <c r="H65" i="7"/>
  <c r="K65" i="7" s="1"/>
  <c r="C64" i="10" s="1"/>
  <c r="B65" i="7"/>
  <c r="E65" i="7" s="1"/>
  <c r="A65" i="7"/>
  <c r="H64" i="7"/>
  <c r="K64" i="7" s="1"/>
  <c r="C63" i="10" s="1"/>
  <c r="B64" i="7"/>
  <c r="E64" i="7" s="1"/>
  <c r="A64" i="7"/>
  <c r="H63" i="7"/>
  <c r="K63" i="7" s="1"/>
  <c r="C62" i="10" s="1"/>
  <c r="B63" i="7"/>
  <c r="E63" i="7" s="1"/>
  <c r="A63" i="7"/>
  <c r="H62" i="7"/>
  <c r="K62" i="7" s="1"/>
  <c r="C61" i="10" s="1"/>
  <c r="B62" i="7"/>
  <c r="E62" i="7" s="1"/>
  <c r="A62" i="7"/>
  <c r="H61" i="7"/>
  <c r="K61" i="7" s="1"/>
  <c r="C60" i="10" s="1"/>
  <c r="B61" i="7"/>
  <c r="E61" i="7" s="1"/>
  <c r="A61" i="7"/>
  <c r="H60" i="7"/>
  <c r="K60" i="7" s="1"/>
  <c r="C59" i="10" s="1"/>
  <c r="B60" i="7"/>
  <c r="E60" i="7" s="1"/>
  <c r="A60" i="7"/>
  <c r="H59" i="7"/>
  <c r="B59" i="7"/>
  <c r="E59" i="7" s="1"/>
  <c r="A59" i="7"/>
  <c r="H58" i="7"/>
  <c r="K58" i="7" s="1"/>
  <c r="C57" i="10" s="1"/>
  <c r="B58" i="7"/>
  <c r="E58" i="7" s="1"/>
  <c r="A58" i="7"/>
  <c r="H57" i="7"/>
  <c r="K57" i="7" s="1"/>
  <c r="C56" i="10" s="1"/>
  <c r="B57" i="7"/>
  <c r="E57" i="7" s="1"/>
  <c r="A57" i="7"/>
  <c r="H56" i="7"/>
  <c r="K56" i="7" s="1"/>
  <c r="C55" i="10" s="1"/>
  <c r="B56" i="7"/>
  <c r="E56" i="7" s="1"/>
  <c r="A56" i="7"/>
  <c r="H55" i="7"/>
  <c r="K55" i="7" s="1"/>
  <c r="C54" i="10" s="1"/>
  <c r="B55" i="7"/>
  <c r="E55" i="7" s="1"/>
  <c r="A55" i="7"/>
  <c r="H54" i="7"/>
  <c r="K54" i="7" s="1"/>
  <c r="C53" i="10" s="1"/>
  <c r="B54" i="7"/>
  <c r="E54" i="7" s="1"/>
  <c r="A54" i="7"/>
  <c r="H53" i="7"/>
  <c r="K53" i="7" s="1"/>
  <c r="C52" i="10" s="1"/>
  <c r="B53" i="7"/>
  <c r="E53" i="7" s="1"/>
  <c r="A53" i="7"/>
  <c r="H52" i="7"/>
  <c r="K52" i="7" s="1"/>
  <c r="C51" i="10" s="1"/>
  <c r="B52" i="7"/>
  <c r="E52" i="7" s="1"/>
  <c r="A52" i="7"/>
  <c r="H51" i="7"/>
  <c r="B51" i="7"/>
  <c r="E51" i="7" s="1"/>
  <c r="A51" i="7"/>
  <c r="H50" i="7"/>
  <c r="K50" i="7" s="1"/>
  <c r="C49" i="10" s="1"/>
  <c r="B50" i="7"/>
  <c r="E50" i="7" s="1"/>
  <c r="A50" i="7"/>
  <c r="H49" i="7"/>
  <c r="K49" i="7" s="1"/>
  <c r="C48" i="10" s="1"/>
  <c r="B49" i="7"/>
  <c r="E49" i="7" s="1"/>
  <c r="A49" i="7"/>
  <c r="H48" i="7"/>
  <c r="K48" i="7" s="1"/>
  <c r="C47" i="10" s="1"/>
  <c r="B48" i="7"/>
  <c r="E48" i="7" s="1"/>
  <c r="A48" i="7"/>
  <c r="H47" i="7"/>
  <c r="K47" i="7" s="1"/>
  <c r="C46" i="10" s="1"/>
  <c r="B47" i="7"/>
  <c r="E47" i="7" s="1"/>
  <c r="A47" i="7"/>
  <c r="H46" i="7"/>
  <c r="K46" i="7" s="1"/>
  <c r="C45" i="10" s="1"/>
  <c r="B46" i="7"/>
  <c r="E46" i="7" s="1"/>
  <c r="A46" i="7"/>
  <c r="H45" i="7"/>
  <c r="K45" i="7" s="1"/>
  <c r="C44" i="10" s="1"/>
  <c r="B45" i="7"/>
  <c r="E45" i="7" s="1"/>
  <c r="A45" i="7"/>
  <c r="H44" i="7"/>
  <c r="K44" i="7" s="1"/>
  <c r="C43" i="10" s="1"/>
  <c r="B44" i="7"/>
  <c r="E44" i="7" s="1"/>
  <c r="A44" i="7"/>
  <c r="H43" i="7"/>
  <c r="B43" i="7"/>
  <c r="E43" i="7" s="1"/>
  <c r="A43" i="7"/>
  <c r="H42" i="7"/>
  <c r="K42" i="7" s="1"/>
  <c r="C41" i="10" s="1"/>
  <c r="B42" i="7"/>
  <c r="E42" i="7" s="1"/>
  <c r="A42" i="7"/>
  <c r="H41" i="7"/>
  <c r="K41" i="7" s="1"/>
  <c r="C40" i="10" s="1"/>
  <c r="B41" i="7"/>
  <c r="E41" i="7" s="1"/>
  <c r="A41" i="7"/>
  <c r="H40" i="7"/>
  <c r="K40" i="7" s="1"/>
  <c r="C39" i="10" s="1"/>
  <c r="B40" i="7"/>
  <c r="E40" i="7" s="1"/>
  <c r="A40" i="7"/>
  <c r="H39" i="7"/>
  <c r="K39" i="7" s="1"/>
  <c r="C38" i="10" s="1"/>
  <c r="B39" i="7"/>
  <c r="E39" i="7" s="1"/>
  <c r="A39" i="7"/>
  <c r="H38" i="7"/>
  <c r="K38" i="7" s="1"/>
  <c r="C37" i="10" s="1"/>
  <c r="B38" i="7"/>
  <c r="E38" i="7" s="1"/>
  <c r="A38" i="7"/>
  <c r="H37" i="7"/>
  <c r="K37" i="7" s="1"/>
  <c r="C36" i="10" s="1"/>
  <c r="B37" i="7"/>
  <c r="E37" i="7" s="1"/>
  <c r="A37" i="7"/>
  <c r="H36" i="7"/>
  <c r="K36" i="7" s="1"/>
  <c r="C35" i="10" s="1"/>
  <c r="B36" i="7"/>
  <c r="E36" i="7" s="1"/>
  <c r="A36" i="7"/>
  <c r="H35" i="7"/>
  <c r="B35" i="7"/>
  <c r="E35" i="7" s="1"/>
  <c r="A35" i="7"/>
  <c r="H34" i="7"/>
  <c r="K34" i="7" s="1"/>
  <c r="C33" i="10" s="1"/>
  <c r="B34" i="7"/>
  <c r="E34" i="7" s="1"/>
  <c r="A34" i="7"/>
  <c r="H33" i="7"/>
  <c r="K33" i="7" s="1"/>
  <c r="C32" i="10" s="1"/>
  <c r="B33" i="7"/>
  <c r="E33" i="7" s="1"/>
  <c r="A33" i="7"/>
  <c r="H32" i="7"/>
  <c r="K32" i="7" s="1"/>
  <c r="C31" i="10" s="1"/>
  <c r="B32" i="7"/>
  <c r="E32" i="7" s="1"/>
  <c r="A32" i="7"/>
  <c r="H31" i="7"/>
  <c r="K31" i="7" s="1"/>
  <c r="C30" i="10" s="1"/>
  <c r="B31" i="7"/>
  <c r="E31" i="7" s="1"/>
  <c r="A31" i="7"/>
  <c r="H30" i="7"/>
  <c r="K30" i="7" s="1"/>
  <c r="C29" i="10" s="1"/>
  <c r="B30" i="7"/>
  <c r="E30" i="7" s="1"/>
  <c r="A30" i="7"/>
  <c r="H29" i="7"/>
  <c r="K29" i="7" s="1"/>
  <c r="C28" i="10" s="1"/>
  <c r="B29" i="7"/>
  <c r="E29" i="7" s="1"/>
  <c r="A29" i="7"/>
  <c r="H28" i="7"/>
  <c r="K28" i="7" s="1"/>
  <c r="C27" i="10" s="1"/>
  <c r="B28" i="7"/>
  <c r="E28" i="7" s="1"/>
  <c r="A28" i="7"/>
  <c r="H27" i="7"/>
  <c r="B27" i="7"/>
  <c r="E27" i="7" s="1"/>
  <c r="A27" i="7"/>
  <c r="H26" i="7"/>
  <c r="K26" i="7" s="1"/>
  <c r="C25" i="10" s="1"/>
  <c r="B26" i="7"/>
  <c r="E26" i="7" s="1"/>
  <c r="A26" i="7"/>
  <c r="H25" i="7"/>
  <c r="K25" i="7" s="1"/>
  <c r="C24" i="10" s="1"/>
  <c r="B25" i="7"/>
  <c r="E25" i="7" s="1"/>
  <c r="A25" i="7"/>
  <c r="H24" i="7"/>
  <c r="K24" i="7" s="1"/>
  <c r="C23" i="10" s="1"/>
  <c r="B24" i="7"/>
  <c r="E24" i="7" s="1"/>
  <c r="A24" i="7"/>
  <c r="H23" i="7"/>
  <c r="K23" i="7" s="1"/>
  <c r="C22" i="10" s="1"/>
  <c r="B23" i="7"/>
  <c r="E23" i="7" s="1"/>
  <c r="A23" i="7"/>
  <c r="H22" i="7"/>
  <c r="K22" i="7" s="1"/>
  <c r="C21" i="10" s="1"/>
  <c r="B22" i="7"/>
  <c r="E22" i="7" s="1"/>
  <c r="A22" i="7"/>
  <c r="H21" i="7"/>
  <c r="K21" i="7" s="1"/>
  <c r="C20" i="10" s="1"/>
  <c r="B21" i="7"/>
  <c r="E21" i="7" s="1"/>
  <c r="A21" i="7"/>
  <c r="H20" i="7"/>
  <c r="K20" i="7" s="1"/>
  <c r="C19" i="10" s="1"/>
  <c r="B20" i="7"/>
  <c r="E20" i="7" s="1"/>
  <c r="A20" i="7"/>
  <c r="H19" i="7"/>
  <c r="B19" i="7"/>
  <c r="E19" i="7" s="1"/>
  <c r="A19" i="7"/>
  <c r="H18" i="7"/>
  <c r="K18" i="7" s="1"/>
  <c r="C17" i="10" s="1"/>
  <c r="B18" i="7"/>
  <c r="E18" i="7" s="1"/>
  <c r="A18" i="7"/>
  <c r="H17" i="7"/>
  <c r="K17" i="7" s="1"/>
  <c r="C16" i="10" s="1"/>
  <c r="B17" i="7"/>
  <c r="E17" i="7" s="1"/>
  <c r="A17" i="7"/>
  <c r="H16" i="7"/>
  <c r="K16" i="7" s="1"/>
  <c r="C15" i="10" s="1"/>
  <c r="B16" i="7"/>
  <c r="E16" i="7" s="1"/>
  <c r="A16" i="7"/>
  <c r="H15" i="7"/>
  <c r="K15" i="7" s="1"/>
  <c r="C14" i="10" s="1"/>
  <c r="B15" i="7"/>
  <c r="E15" i="7" s="1"/>
  <c r="A15" i="7"/>
  <c r="H14" i="7"/>
  <c r="K14" i="7" s="1"/>
  <c r="C13" i="10" s="1"/>
  <c r="B14" i="7"/>
  <c r="E14" i="7" s="1"/>
  <c r="A14" i="7"/>
  <c r="H13" i="7"/>
  <c r="K13" i="7" s="1"/>
  <c r="C12" i="10" s="1"/>
  <c r="B13" i="7"/>
  <c r="E13" i="7" s="1"/>
  <c r="A13" i="7"/>
  <c r="H12" i="7"/>
  <c r="K12" i="7" s="1"/>
  <c r="C11" i="10" s="1"/>
  <c r="B12" i="7"/>
  <c r="E12" i="7" s="1"/>
  <c r="A12" i="7"/>
  <c r="H11" i="7"/>
  <c r="B11" i="7"/>
  <c r="E11" i="7" s="1"/>
  <c r="A11" i="7"/>
  <c r="H10" i="7"/>
  <c r="K10" i="7" s="1"/>
  <c r="C9" i="10" s="1"/>
  <c r="B10" i="7"/>
  <c r="E10" i="7" s="1"/>
  <c r="A10" i="7"/>
  <c r="H9" i="7"/>
  <c r="K9" i="7" s="1"/>
  <c r="C8" i="10" s="1"/>
  <c r="B9" i="7"/>
  <c r="E9" i="7" s="1"/>
  <c r="A9" i="7"/>
  <c r="H8" i="7"/>
  <c r="K8" i="7" s="1"/>
  <c r="C7" i="10" s="1"/>
  <c r="B8" i="7"/>
  <c r="E8" i="7" s="1"/>
  <c r="A8" i="7"/>
  <c r="H7" i="7"/>
  <c r="K7" i="7" s="1"/>
  <c r="C6" i="10" s="1"/>
  <c r="B7" i="7"/>
  <c r="E7" i="7" s="1"/>
  <c r="A7" i="7"/>
  <c r="H6" i="7"/>
  <c r="K6" i="7" s="1"/>
  <c r="C5" i="10" s="1"/>
  <c r="B6" i="7"/>
  <c r="E6" i="7" s="1"/>
  <c r="A6" i="7"/>
  <c r="H5" i="7"/>
  <c r="K5" i="7" s="1"/>
  <c r="C4" i="10" s="1"/>
  <c r="B5" i="7"/>
  <c r="E5" i="7" s="1"/>
  <c r="A5" i="7"/>
  <c r="H4" i="7"/>
  <c r="K4" i="7" s="1"/>
  <c r="C3" i="10" s="1"/>
  <c r="B4" i="7"/>
  <c r="E4" i="7" s="1"/>
  <c r="A4" i="7"/>
  <c r="H3" i="7"/>
  <c r="A3" i="7"/>
  <c r="B3" i="7"/>
  <c r="E3" i="7" s="1"/>
  <c r="D136" i="7"/>
  <c r="G136" i="7" s="1"/>
  <c r="D391" i="7"/>
  <c r="G391" i="7" s="1"/>
  <c r="D430" i="7"/>
  <c r="G430" i="7" s="1"/>
  <c r="D519" i="7"/>
  <c r="G519" i="7" s="1"/>
  <c r="K1" i="2"/>
  <c r="I1" i="2"/>
  <c r="AL24" i="6"/>
  <c r="AK24" i="6"/>
  <c r="AL25" i="6" s="1"/>
  <c r="AJ24" i="6"/>
  <c r="AI24" i="6"/>
  <c r="AH24" i="6"/>
  <c r="AK23" i="6"/>
  <c r="AJ23" i="6"/>
  <c r="AI23" i="6"/>
  <c r="AH23" i="6"/>
  <c r="AL23" i="6" s="1"/>
  <c r="AK22" i="6"/>
  <c r="AJ22" i="6"/>
  <c r="AI22" i="6"/>
  <c r="AH22" i="6"/>
  <c r="AL22" i="6" s="1"/>
  <c r="AK21" i="6"/>
  <c r="AK25" i="6" s="1"/>
  <c r="AJ21" i="6"/>
  <c r="AJ25" i="6" s="1"/>
  <c r="AI21" i="6"/>
  <c r="AI25" i="6" s="1"/>
  <c r="AH21" i="6"/>
  <c r="AM26" i="6" s="1"/>
  <c r="AB4" i="6"/>
  <c r="AB5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D184" i="7" s="1"/>
  <c r="G184" i="7" s="1"/>
  <c r="AB185" i="6"/>
  <c r="AB186" i="6"/>
  <c r="AB187" i="6"/>
  <c r="AB188" i="6"/>
  <c r="AB189" i="6"/>
  <c r="AB190" i="6"/>
  <c r="AB191" i="6"/>
  <c r="AB192" i="6"/>
  <c r="D192" i="7" s="1"/>
  <c r="G192" i="7" s="1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D375" i="7" s="1"/>
  <c r="G375" i="7" s="1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D407" i="7" s="1"/>
  <c r="G407" i="7" s="1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D423" i="7" s="1"/>
  <c r="G423" i="7" s="1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D439" i="7" s="1"/>
  <c r="G439" i="7" s="1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D455" i="7" s="1"/>
  <c r="G455" i="7" s="1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D471" i="7" s="1"/>
  <c r="G471" i="7" s="1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D487" i="7" s="1"/>
  <c r="G487" i="7" s="1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D503" i="7" s="1"/>
  <c r="G503" i="7" s="1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D528" i="7" s="1"/>
  <c r="G528" i="7" s="1"/>
  <c r="AB529" i="6"/>
  <c r="AB530" i="6"/>
  <c r="AB531" i="6"/>
  <c r="AB532" i="6"/>
  <c r="AB533" i="6"/>
  <c r="AB534" i="6"/>
  <c r="AB535" i="6"/>
  <c r="D535" i="7" s="1"/>
  <c r="G535" i="7" s="1"/>
  <c r="AB536" i="6"/>
  <c r="D536" i="7" s="1"/>
  <c r="G536" i="7" s="1"/>
  <c r="AB537" i="6"/>
  <c r="AB538" i="6"/>
  <c r="AB539" i="6"/>
  <c r="AB540" i="6"/>
  <c r="AB541" i="6"/>
  <c r="AB542" i="6"/>
  <c r="AB3" i="6"/>
  <c r="X2" i="6"/>
  <c r="Q24" i="6"/>
  <c r="P24" i="6"/>
  <c r="O24" i="6"/>
  <c r="N24" i="6"/>
  <c r="Q23" i="6"/>
  <c r="P23" i="6"/>
  <c r="O23" i="6"/>
  <c r="N23" i="6"/>
  <c r="Q22" i="6"/>
  <c r="P22" i="6"/>
  <c r="O22" i="6"/>
  <c r="N22" i="6"/>
  <c r="N25" i="6" s="1"/>
  <c r="Q21" i="6"/>
  <c r="P21" i="6"/>
  <c r="O21" i="6"/>
  <c r="N21" i="6"/>
  <c r="K2" i="6"/>
  <c r="AE2" i="6" s="1"/>
  <c r="J2" i="6"/>
  <c r="AD2" i="6" s="1"/>
  <c r="I2" i="6"/>
  <c r="AS5" i="5"/>
  <c r="X4" i="6" s="1"/>
  <c r="AS6" i="5"/>
  <c r="X5" i="6" s="1"/>
  <c r="AS7" i="5"/>
  <c r="X6" i="6" s="1"/>
  <c r="AS8" i="5"/>
  <c r="X7" i="6" s="1"/>
  <c r="AS9" i="5"/>
  <c r="X8" i="6" s="1"/>
  <c r="AS10" i="5"/>
  <c r="X9" i="6" s="1"/>
  <c r="AS11" i="5"/>
  <c r="X10" i="6" s="1"/>
  <c r="AS12" i="5"/>
  <c r="X11" i="6" s="1"/>
  <c r="AS13" i="5"/>
  <c r="X12" i="6" s="1"/>
  <c r="AS14" i="5"/>
  <c r="X13" i="6" s="1"/>
  <c r="AS15" i="5"/>
  <c r="X14" i="6" s="1"/>
  <c r="AS16" i="5"/>
  <c r="X15" i="6" s="1"/>
  <c r="AS17" i="5"/>
  <c r="X16" i="6" s="1"/>
  <c r="AS18" i="5"/>
  <c r="X17" i="6" s="1"/>
  <c r="AS19" i="5"/>
  <c r="X18" i="6" s="1"/>
  <c r="AS20" i="5"/>
  <c r="X19" i="6" s="1"/>
  <c r="AS21" i="5"/>
  <c r="X20" i="6" s="1"/>
  <c r="AS22" i="5"/>
  <c r="X21" i="6" s="1"/>
  <c r="AS23" i="5"/>
  <c r="X22" i="6" s="1"/>
  <c r="AS24" i="5"/>
  <c r="X23" i="6" s="1"/>
  <c r="AS25" i="5"/>
  <c r="X24" i="6" s="1"/>
  <c r="AS26" i="5"/>
  <c r="X25" i="6" s="1"/>
  <c r="AS27" i="5"/>
  <c r="X26" i="6" s="1"/>
  <c r="AS28" i="5"/>
  <c r="X27" i="6" s="1"/>
  <c r="AS29" i="5"/>
  <c r="X28" i="6" s="1"/>
  <c r="AS30" i="5"/>
  <c r="X29" i="6" s="1"/>
  <c r="AS31" i="5"/>
  <c r="X30" i="6" s="1"/>
  <c r="AS32" i="5"/>
  <c r="X31" i="6" s="1"/>
  <c r="AS33" i="5"/>
  <c r="X32" i="6" s="1"/>
  <c r="AS34" i="5"/>
  <c r="X33" i="6" s="1"/>
  <c r="AS35" i="5"/>
  <c r="X34" i="6" s="1"/>
  <c r="AS36" i="5"/>
  <c r="X35" i="6" s="1"/>
  <c r="AS37" i="5"/>
  <c r="X36" i="6" s="1"/>
  <c r="AS38" i="5"/>
  <c r="X37" i="6" s="1"/>
  <c r="AS39" i="5"/>
  <c r="X38" i="6" s="1"/>
  <c r="AS40" i="5"/>
  <c r="X39" i="6" s="1"/>
  <c r="AS41" i="5"/>
  <c r="X40" i="6" s="1"/>
  <c r="AS42" i="5"/>
  <c r="X41" i="6" s="1"/>
  <c r="AS43" i="5"/>
  <c r="X42" i="6" s="1"/>
  <c r="AS44" i="5"/>
  <c r="X43" i="6" s="1"/>
  <c r="AS45" i="5"/>
  <c r="X44" i="6" s="1"/>
  <c r="AS46" i="5"/>
  <c r="X45" i="6" s="1"/>
  <c r="AS47" i="5"/>
  <c r="X46" i="6" s="1"/>
  <c r="AS48" i="5"/>
  <c r="X47" i="6" s="1"/>
  <c r="AS49" i="5"/>
  <c r="X48" i="6" s="1"/>
  <c r="AS50" i="5"/>
  <c r="X49" i="6" s="1"/>
  <c r="AS51" i="5"/>
  <c r="X50" i="6" s="1"/>
  <c r="AS52" i="5"/>
  <c r="X51" i="6" s="1"/>
  <c r="AS53" i="5"/>
  <c r="X52" i="6" s="1"/>
  <c r="AS54" i="5"/>
  <c r="X53" i="6" s="1"/>
  <c r="AS55" i="5"/>
  <c r="X54" i="6" s="1"/>
  <c r="AS56" i="5"/>
  <c r="X55" i="6" s="1"/>
  <c r="AS57" i="5"/>
  <c r="X56" i="6" s="1"/>
  <c r="AS58" i="5"/>
  <c r="X57" i="6" s="1"/>
  <c r="AS59" i="5"/>
  <c r="X58" i="6" s="1"/>
  <c r="AS60" i="5"/>
  <c r="X59" i="6" s="1"/>
  <c r="AS61" i="5"/>
  <c r="X60" i="6" s="1"/>
  <c r="AS62" i="5"/>
  <c r="X61" i="6" s="1"/>
  <c r="AS63" i="5"/>
  <c r="X62" i="6" s="1"/>
  <c r="AS64" i="5"/>
  <c r="X63" i="6" s="1"/>
  <c r="AS65" i="5"/>
  <c r="X64" i="6" s="1"/>
  <c r="AS66" i="5"/>
  <c r="X65" i="6" s="1"/>
  <c r="AS67" i="5"/>
  <c r="X66" i="6" s="1"/>
  <c r="AS68" i="5"/>
  <c r="X67" i="6" s="1"/>
  <c r="AS69" i="5"/>
  <c r="X68" i="6" s="1"/>
  <c r="AS70" i="5"/>
  <c r="X69" i="6" s="1"/>
  <c r="AS71" i="5"/>
  <c r="X70" i="6" s="1"/>
  <c r="AS72" i="5"/>
  <c r="X71" i="6" s="1"/>
  <c r="AS73" i="5"/>
  <c r="X72" i="6" s="1"/>
  <c r="AS74" i="5"/>
  <c r="X73" i="6" s="1"/>
  <c r="AS75" i="5"/>
  <c r="X74" i="6" s="1"/>
  <c r="AS76" i="5"/>
  <c r="X75" i="6" s="1"/>
  <c r="AS77" i="5"/>
  <c r="X76" i="6" s="1"/>
  <c r="AS78" i="5"/>
  <c r="X77" i="6" s="1"/>
  <c r="AS79" i="5"/>
  <c r="X78" i="6" s="1"/>
  <c r="AS80" i="5"/>
  <c r="X79" i="6" s="1"/>
  <c r="AS81" i="5"/>
  <c r="X80" i="6" s="1"/>
  <c r="AS82" i="5"/>
  <c r="X81" i="6" s="1"/>
  <c r="AS83" i="5"/>
  <c r="X82" i="6" s="1"/>
  <c r="AS84" i="5"/>
  <c r="X83" i="6" s="1"/>
  <c r="AS85" i="5"/>
  <c r="X84" i="6" s="1"/>
  <c r="AS86" i="5"/>
  <c r="X85" i="6" s="1"/>
  <c r="AS87" i="5"/>
  <c r="X86" i="6" s="1"/>
  <c r="AS88" i="5"/>
  <c r="X87" i="6" s="1"/>
  <c r="AS89" i="5"/>
  <c r="X88" i="6" s="1"/>
  <c r="AS90" i="5"/>
  <c r="X89" i="6" s="1"/>
  <c r="AS91" i="5"/>
  <c r="X90" i="6" s="1"/>
  <c r="AS92" i="5"/>
  <c r="X91" i="6" s="1"/>
  <c r="AS93" i="5"/>
  <c r="X92" i="6" s="1"/>
  <c r="AS94" i="5"/>
  <c r="X93" i="6" s="1"/>
  <c r="AS95" i="5"/>
  <c r="X94" i="6" s="1"/>
  <c r="AS96" i="5"/>
  <c r="X95" i="6" s="1"/>
  <c r="AS97" i="5"/>
  <c r="X96" i="6" s="1"/>
  <c r="AS98" i="5"/>
  <c r="X97" i="6" s="1"/>
  <c r="AS99" i="5"/>
  <c r="X98" i="6" s="1"/>
  <c r="AS100" i="5"/>
  <c r="X99" i="6" s="1"/>
  <c r="AS101" i="5"/>
  <c r="X100" i="6" s="1"/>
  <c r="AS102" i="5"/>
  <c r="X101" i="6" s="1"/>
  <c r="AS103" i="5"/>
  <c r="X102" i="6" s="1"/>
  <c r="AS104" i="5"/>
  <c r="X103" i="6" s="1"/>
  <c r="AS105" i="5"/>
  <c r="X104" i="6" s="1"/>
  <c r="AS106" i="5"/>
  <c r="X105" i="6" s="1"/>
  <c r="AS107" i="5"/>
  <c r="X106" i="6" s="1"/>
  <c r="AS108" i="5"/>
  <c r="X107" i="6" s="1"/>
  <c r="AS109" i="5"/>
  <c r="X108" i="6" s="1"/>
  <c r="AS110" i="5"/>
  <c r="X109" i="6" s="1"/>
  <c r="AS111" i="5"/>
  <c r="X110" i="6" s="1"/>
  <c r="AS112" i="5"/>
  <c r="X111" i="6" s="1"/>
  <c r="AS113" i="5"/>
  <c r="X112" i="6" s="1"/>
  <c r="AS114" i="5"/>
  <c r="X113" i="6" s="1"/>
  <c r="AS115" i="5"/>
  <c r="X114" i="6" s="1"/>
  <c r="AS116" i="5"/>
  <c r="X115" i="6" s="1"/>
  <c r="AS117" i="5"/>
  <c r="X116" i="6" s="1"/>
  <c r="AS118" i="5"/>
  <c r="X117" i="6" s="1"/>
  <c r="AS119" i="5"/>
  <c r="X118" i="6" s="1"/>
  <c r="AS120" i="5"/>
  <c r="X119" i="6" s="1"/>
  <c r="AS121" i="5"/>
  <c r="X120" i="6" s="1"/>
  <c r="AS122" i="5"/>
  <c r="X121" i="6" s="1"/>
  <c r="AS123" i="5"/>
  <c r="X122" i="6" s="1"/>
  <c r="AS124" i="5"/>
  <c r="X123" i="6" s="1"/>
  <c r="AS125" i="5"/>
  <c r="X124" i="6" s="1"/>
  <c r="AS126" i="5"/>
  <c r="X125" i="6" s="1"/>
  <c r="AS127" i="5"/>
  <c r="X126" i="6" s="1"/>
  <c r="AS128" i="5"/>
  <c r="X127" i="6" s="1"/>
  <c r="AS129" i="5"/>
  <c r="X128" i="6" s="1"/>
  <c r="AS130" i="5"/>
  <c r="X129" i="6" s="1"/>
  <c r="AS131" i="5"/>
  <c r="X130" i="6" s="1"/>
  <c r="AS132" i="5"/>
  <c r="X131" i="6" s="1"/>
  <c r="AS133" i="5"/>
  <c r="X132" i="6" s="1"/>
  <c r="AS134" i="5"/>
  <c r="X133" i="6" s="1"/>
  <c r="AS135" i="5"/>
  <c r="X134" i="6" s="1"/>
  <c r="AS136" i="5"/>
  <c r="X135" i="6" s="1"/>
  <c r="AS137" i="5"/>
  <c r="X136" i="6" s="1"/>
  <c r="AS138" i="5"/>
  <c r="X137" i="6" s="1"/>
  <c r="AS139" i="5"/>
  <c r="X138" i="6" s="1"/>
  <c r="AS140" i="5"/>
  <c r="X139" i="6" s="1"/>
  <c r="AS141" i="5"/>
  <c r="X140" i="6" s="1"/>
  <c r="AS142" i="5"/>
  <c r="X141" i="6" s="1"/>
  <c r="AS143" i="5"/>
  <c r="X142" i="6" s="1"/>
  <c r="AS144" i="5"/>
  <c r="X143" i="6" s="1"/>
  <c r="AS145" i="5"/>
  <c r="X144" i="6" s="1"/>
  <c r="AS146" i="5"/>
  <c r="X145" i="6" s="1"/>
  <c r="AS147" i="5"/>
  <c r="X146" i="6" s="1"/>
  <c r="AS148" i="5"/>
  <c r="X147" i="6" s="1"/>
  <c r="AS149" i="5"/>
  <c r="X148" i="6" s="1"/>
  <c r="AS150" i="5"/>
  <c r="X149" i="6" s="1"/>
  <c r="AS151" i="5"/>
  <c r="X150" i="6" s="1"/>
  <c r="AS152" i="5"/>
  <c r="X151" i="6" s="1"/>
  <c r="AS153" i="5"/>
  <c r="X152" i="6" s="1"/>
  <c r="AS154" i="5"/>
  <c r="X153" i="6" s="1"/>
  <c r="AS155" i="5"/>
  <c r="X154" i="6" s="1"/>
  <c r="AS156" i="5"/>
  <c r="X155" i="6" s="1"/>
  <c r="AS157" i="5"/>
  <c r="X156" i="6" s="1"/>
  <c r="AS158" i="5"/>
  <c r="X157" i="6" s="1"/>
  <c r="AS159" i="5"/>
  <c r="X158" i="6" s="1"/>
  <c r="AS160" i="5"/>
  <c r="X159" i="6" s="1"/>
  <c r="AS161" i="5"/>
  <c r="X160" i="6" s="1"/>
  <c r="AS162" i="5"/>
  <c r="X161" i="6" s="1"/>
  <c r="AS163" i="5"/>
  <c r="X162" i="6" s="1"/>
  <c r="AS164" i="5"/>
  <c r="X163" i="6" s="1"/>
  <c r="AS165" i="5"/>
  <c r="X164" i="6" s="1"/>
  <c r="AS166" i="5"/>
  <c r="X165" i="6" s="1"/>
  <c r="AS167" i="5"/>
  <c r="X166" i="6" s="1"/>
  <c r="AS168" i="5"/>
  <c r="X167" i="6" s="1"/>
  <c r="AS169" i="5"/>
  <c r="X168" i="6" s="1"/>
  <c r="AS170" i="5"/>
  <c r="X169" i="6" s="1"/>
  <c r="AS171" i="5"/>
  <c r="X170" i="6" s="1"/>
  <c r="AS172" i="5"/>
  <c r="X171" i="6" s="1"/>
  <c r="AS173" i="5"/>
  <c r="X172" i="6" s="1"/>
  <c r="AS174" i="5"/>
  <c r="X173" i="6" s="1"/>
  <c r="AS175" i="5"/>
  <c r="X174" i="6" s="1"/>
  <c r="AS176" i="5"/>
  <c r="X175" i="6" s="1"/>
  <c r="AS177" i="5"/>
  <c r="X176" i="6" s="1"/>
  <c r="AS178" i="5"/>
  <c r="X177" i="6" s="1"/>
  <c r="AS179" i="5"/>
  <c r="X178" i="6" s="1"/>
  <c r="AS180" i="5"/>
  <c r="X179" i="6" s="1"/>
  <c r="AS181" i="5"/>
  <c r="X180" i="6" s="1"/>
  <c r="AS182" i="5"/>
  <c r="X181" i="6" s="1"/>
  <c r="AS183" i="5"/>
  <c r="X182" i="6" s="1"/>
  <c r="AS184" i="5"/>
  <c r="X183" i="6" s="1"/>
  <c r="AS185" i="5"/>
  <c r="X184" i="6" s="1"/>
  <c r="AS186" i="5"/>
  <c r="X185" i="6" s="1"/>
  <c r="AS187" i="5"/>
  <c r="X186" i="6" s="1"/>
  <c r="AS188" i="5"/>
  <c r="X187" i="6" s="1"/>
  <c r="AS189" i="5"/>
  <c r="X188" i="6" s="1"/>
  <c r="AS190" i="5"/>
  <c r="X189" i="6" s="1"/>
  <c r="AS191" i="5"/>
  <c r="X190" i="6" s="1"/>
  <c r="AS192" i="5"/>
  <c r="X191" i="6" s="1"/>
  <c r="AS193" i="5"/>
  <c r="X192" i="6" s="1"/>
  <c r="AS194" i="5"/>
  <c r="X193" i="6" s="1"/>
  <c r="AS195" i="5"/>
  <c r="X194" i="6" s="1"/>
  <c r="AS196" i="5"/>
  <c r="X195" i="6" s="1"/>
  <c r="AS197" i="5"/>
  <c r="X196" i="6" s="1"/>
  <c r="AS198" i="5"/>
  <c r="X197" i="6" s="1"/>
  <c r="AS199" i="5"/>
  <c r="X198" i="6" s="1"/>
  <c r="AS200" i="5"/>
  <c r="X199" i="6" s="1"/>
  <c r="AS201" i="5"/>
  <c r="X200" i="6" s="1"/>
  <c r="AS202" i="5"/>
  <c r="X201" i="6" s="1"/>
  <c r="AS203" i="5"/>
  <c r="X202" i="6" s="1"/>
  <c r="AS204" i="5"/>
  <c r="X203" i="6" s="1"/>
  <c r="AS205" i="5"/>
  <c r="X204" i="6" s="1"/>
  <c r="AS206" i="5"/>
  <c r="X205" i="6" s="1"/>
  <c r="AS207" i="5"/>
  <c r="X206" i="6" s="1"/>
  <c r="AS208" i="5"/>
  <c r="X207" i="6" s="1"/>
  <c r="AS209" i="5"/>
  <c r="X208" i="6" s="1"/>
  <c r="AS210" i="5"/>
  <c r="X209" i="6" s="1"/>
  <c r="AS211" i="5"/>
  <c r="X210" i="6" s="1"/>
  <c r="AS212" i="5"/>
  <c r="X211" i="6" s="1"/>
  <c r="AS213" i="5"/>
  <c r="X212" i="6" s="1"/>
  <c r="AS214" i="5"/>
  <c r="X213" i="6" s="1"/>
  <c r="AS215" i="5"/>
  <c r="X214" i="6" s="1"/>
  <c r="AS216" i="5"/>
  <c r="X215" i="6" s="1"/>
  <c r="AS217" i="5"/>
  <c r="X216" i="6" s="1"/>
  <c r="AS218" i="5"/>
  <c r="X217" i="6" s="1"/>
  <c r="AS219" i="5"/>
  <c r="X218" i="6" s="1"/>
  <c r="AS220" i="5"/>
  <c r="X219" i="6" s="1"/>
  <c r="AS221" i="5"/>
  <c r="X220" i="6" s="1"/>
  <c r="AS222" i="5"/>
  <c r="X221" i="6" s="1"/>
  <c r="AS223" i="5"/>
  <c r="X222" i="6" s="1"/>
  <c r="AS224" i="5"/>
  <c r="X223" i="6" s="1"/>
  <c r="AS225" i="5"/>
  <c r="X224" i="6" s="1"/>
  <c r="AS226" i="5"/>
  <c r="X225" i="6" s="1"/>
  <c r="AS227" i="5"/>
  <c r="X226" i="6" s="1"/>
  <c r="AS228" i="5"/>
  <c r="X227" i="6" s="1"/>
  <c r="AS229" i="5"/>
  <c r="X228" i="6" s="1"/>
  <c r="AS230" i="5"/>
  <c r="X229" i="6" s="1"/>
  <c r="AS231" i="5"/>
  <c r="X230" i="6" s="1"/>
  <c r="AS232" i="5"/>
  <c r="X231" i="6" s="1"/>
  <c r="AS233" i="5"/>
  <c r="X232" i="6" s="1"/>
  <c r="AS234" i="5"/>
  <c r="X233" i="6" s="1"/>
  <c r="AS235" i="5"/>
  <c r="X234" i="6" s="1"/>
  <c r="AS236" i="5"/>
  <c r="X235" i="6" s="1"/>
  <c r="AS237" i="5"/>
  <c r="X236" i="6" s="1"/>
  <c r="AS238" i="5"/>
  <c r="X237" i="6" s="1"/>
  <c r="AS239" i="5"/>
  <c r="X238" i="6" s="1"/>
  <c r="AS240" i="5"/>
  <c r="X239" i="6" s="1"/>
  <c r="AS241" i="5"/>
  <c r="X240" i="6" s="1"/>
  <c r="AS242" i="5"/>
  <c r="X241" i="6" s="1"/>
  <c r="AS243" i="5"/>
  <c r="X242" i="6" s="1"/>
  <c r="AS244" i="5"/>
  <c r="X243" i="6" s="1"/>
  <c r="AS245" i="5"/>
  <c r="X244" i="6" s="1"/>
  <c r="AS246" i="5"/>
  <c r="X245" i="6" s="1"/>
  <c r="AS247" i="5"/>
  <c r="X246" i="6" s="1"/>
  <c r="AS248" i="5"/>
  <c r="X247" i="6" s="1"/>
  <c r="AS249" i="5"/>
  <c r="X248" i="6" s="1"/>
  <c r="AS250" i="5"/>
  <c r="X249" i="6" s="1"/>
  <c r="AS251" i="5"/>
  <c r="X250" i="6" s="1"/>
  <c r="AS252" i="5"/>
  <c r="X251" i="6" s="1"/>
  <c r="AS253" i="5"/>
  <c r="X252" i="6" s="1"/>
  <c r="AS254" i="5"/>
  <c r="X253" i="6" s="1"/>
  <c r="AS255" i="5"/>
  <c r="X254" i="6" s="1"/>
  <c r="AS256" i="5"/>
  <c r="X255" i="6" s="1"/>
  <c r="AS257" i="5"/>
  <c r="X256" i="6" s="1"/>
  <c r="AS258" i="5"/>
  <c r="X257" i="6" s="1"/>
  <c r="AS259" i="5"/>
  <c r="X258" i="6" s="1"/>
  <c r="AS260" i="5"/>
  <c r="X259" i="6" s="1"/>
  <c r="AS261" i="5"/>
  <c r="X260" i="6" s="1"/>
  <c r="AS262" i="5"/>
  <c r="X261" i="6" s="1"/>
  <c r="AS263" i="5"/>
  <c r="X262" i="6" s="1"/>
  <c r="AS264" i="5"/>
  <c r="X263" i="6" s="1"/>
  <c r="AS265" i="5"/>
  <c r="X264" i="6" s="1"/>
  <c r="AS266" i="5"/>
  <c r="X265" i="6" s="1"/>
  <c r="AS267" i="5"/>
  <c r="X266" i="6" s="1"/>
  <c r="AS268" i="5"/>
  <c r="X267" i="6" s="1"/>
  <c r="AS269" i="5"/>
  <c r="X268" i="6" s="1"/>
  <c r="AS270" i="5"/>
  <c r="X269" i="6" s="1"/>
  <c r="AS271" i="5"/>
  <c r="X270" i="6" s="1"/>
  <c r="AS272" i="5"/>
  <c r="X271" i="6" s="1"/>
  <c r="AS273" i="5"/>
  <c r="X272" i="6" s="1"/>
  <c r="AS274" i="5"/>
  <c r="X273" i="6" s="1"/>
  <c r="AS275" i="5"/>
  <c r="X274" i="6" s="1"/>
  <c r="AS276" i="5"/>
  <c r="X275" i="6" s="1"/>
  <c r="AS277" i="5"/>
  <c r="X276" i="6" s="1"/>
  <c r="AS278" i="5"/>
  <c r="X277" i="6" s="1"/>
  <c r="AS279" i="5"/>
  <c r="X278" i="6" s="1"/>
  <c r="AS280" i="5"/>
  <c r="X279" i="6" s="1"/>
  <c r="AS281" i="5"/>
  <c r="X280" i="6" s="1"/>
  <c r="AS282" i="5"/>
  <c r="X281" i="6" s="1"/>
  <c r="AS283" i="5"/>
  <c r="X282" i="6" s="1"/>
  <c r="AS284" i="5"/>
  <c r="X283" i="6" s="1"/>
  <c r="AS285" i="5"/>
  <c r="X284" i="6" s="1"/>
  <c r="AS286" i="5"/>
  <c r="X285" i="6" s="1"/>
  <c r="AS287" i="5"/>
  <c r="X286" i="6" s="1"/>
  <c r="AS288" i="5"/>
  <c r="X287" i="6" s="1"/>
  <c r="AS289" i="5"/>
  <c r="X288" i="6" s="1"/>
  <c r="AS290" i="5"/>
  <c r="X289" i="6" s="1"/>
  <c r="AS291" i="5"/>
  <c r="X290" i="6" s="1"/>
  <c r="AS292" i="5"/>
  <c r="X291" i="6" s="1"/>
  <c r="AS293" i="5"/>
  <c r="X292" i="6" s="1"/>
  <c r="AS294" i="5"/>
  <c r="X293" i="6" s="1"/>
  <c r="AS295" i="5"/>
  <c r="X294" i="6" s="1"/>
  <c r="AS296" i="5"/>
  <c r="X295" i="6" s="1"/>
  <c r="AS297" i="5"/>
  <c r="X296" i="6" s="1"/>
  <c r="AS298" i="5"/>
  <c r="X297" i="6" s="1"/>
  <c r="AS299" i="5"/>
  <c r="X298" i="6" s="1"/>
  <c r="AS300" i="5"/>
  <c r="X299" i="6" s="1"/>
  <c r="AS301" i="5"/>
  <c r="X300" i="6" s="1"/>
  <c r="AS302" i="5"/>
  <c r="X301" i="6" s="1"/>
  <c r="AS303" i="5"/>
  <c r="X302" i="6" s="1"/>
  <c r="AS304" i="5"/>
  <c r="X303" i="6" s="1"/>
  <c r="AS305" i="5"/>
  <c r="X304" i="6" s="1"/>
  <c r="AS306" i="5"/>
  <c r="X305" i="6" s="1"/>
  <c r="AS307" i="5"/>
  <c r="X306" i="6" s="1"/>
  <c r="AS308" i="5"/>
  <c r="X307" i="6" s="1"/>
  <c r="AS309" i="5"/>
  <c r="X308" i="6" s="1"/>
  <c r="AS310" i="5"/>
  <c r="X309" i="6" s="1"/>
  <c r="AS311" i="5"/>
  <c r="X310" i="6" s="1"/>
  <c r="AS312" i="5"/>
  <c r="X311" i="6" s="1"/>
  <c r="AS313" i="5"/>
  <c r="X312" i="6" s="1"/>
  <c r="AS314" i="5"/>
  <c r="X313" i="6" s="1"/>
  <c r="AS315" i="5"/>
  <c r="X314" i="6" s="1"/>
  <c r="AS316" i="5"/>
  <c r="X315" i="6" s="1"/>
  <c r="AS317" i="5"/>
  <c r="X316" i="6" s="1"/>
  <c r="AS318" i="5"/>
  <c r="X317" i="6" s="1"/>
  <c r="AS319" i="5"/>
  <c r="X318" i="6" s="1"/>
  <c r="AS320" i="5"/>
  <c r="X319" i="6" s="1"/>
  <c r="AS321" i="5"/>
  <c r="X320" i="6" s="1"/>
  <c r="AS322" i="5"/>
  <c r="X321" i="6" s="1"/>
  <c r="AS323" i="5"/>
  <c r="X322" i="6" s="1"/>
  <c r="AS324" i="5"/>
  <c r="X323" i="6" s="1"/>
  <c r="AS325" i="5"/>
  <c r="X324" i="6" s="1"/>
  <c r="AS326" i="5"/>
  <c r="X325" i="6" s="1"/>
  <c r="AS327" i="5"/>
  <c r="X326" i="6" s="1"/>
  <c r="AS328" i="5"/>
  <c r="X327" i="6" s="1"/>
  <c r="AS329" i="5"/>
  <c r="X328" i="6" s="1"/>
  <c r="AS330" i="5"/>
  <c r="X329" i="6" s="1"/>
  <c r="AS331" i="5"/>
  <c r="X330" i="6" s="1"/>
  <c r="AS332" i="5"/>
  <c r="X331" i="6" s="1"/>
  <c r="AS333" i="5"/>
  <c r="X332" i="6" s="1"/>
  <c r="AS334" i="5"/>
  <c r="X333" i="6" s="1"/>
  <c r="AS335" i="5"/>
  <c r="X334" i="6" s="1"/>
  <c r="AS336" i="5"/>
  <c r="X335" i="6" s="1"/>
  <c r="AS337" i="5"/>
  <c r="X336" i="6" s="1"/>
  <c r="AS338" i="5"/>
  <c r="X337" i="6" s="1"/>
  <c r="AS339" i="5"/>
  <c r="X338" i="6" s="1"/>
  <c r="AS340" i="5"/>
  <c r="X339" i="6" s="1"/>
  <c r="AS341" i="5"/>
  <c r="X340" i="6" s="1"/>
  <c r="AS342" i="5"/>
  <c r="X341" i="6" s="1"/>
  <c r="AS343" i="5"/>
  <c r="X342" i="6" s="1"/>
  <c r="AS344" i="5"/>
  <c r="X343" i="6" s="1"/>
  <c r="AS345" i="5"/>
  <c r="X344" i="6" s="1"/>
  <c r="AS346" i="5"/>
  <c r="X345" i="6" s="1"/>
  <c r="AS347" i="5"/>
  <c r="X346" i="6" s="1"/>
  <c r="AS348" i="5"/>
  <c r="X347" i="6" s="1"/>
  <c r="AS349" i="5"/>
  <c r="X348" i="6" s="1"/>
  <c r="AS350" i="5"/>
  <c r="X349" i="6" s="1"/>
  <c r="AS351" i="5"/>
  <c r="X350" i="6" s="1"/>
  <c r="AS352" i="5"/>
  <c r="X351" i="6" s="1"/>
  <c r="AS353" i="5"/>
  <c r="X352" i="6" s="1"/>
  <c r="AS354" i="5"/>
  <c r="X353" i="6" s="1"/>
  <c r="AS355" i="5"/>
  <c r="X354" i="6" s="1"/>
  <c r="AS356" i="5"/>
  <c r="X355" i="6" s="1"/>
  <c r="AS357" i="5"/>
  <c r="X356" i="6" s="1"/>
  <c r="AS358" i="5"/>
  <c r="X357" i="6" s="1"/>
  <c r="AS359" i="5"/>
  <c r="X358" i="6" s="1"/>
  <c r="AS360" i="5"/>
  <c r="X359" i="6" s="1"/>
  <c r="AS361" i="5"/>
  <c r="X360" i="6" s="1"/>
  <c r="AS362" i="5"/>
  <c r="X361" i="6" s="1"/>
  <c r="AS363" i="5"/>
  <c r="X362" i="6" s="1"/>
  <c r="AS364" i="5"/>
  <c r="X363" i="6" s="1"/>
  <c r="AS365" i="5"/>
  <c r="X364" i="6" s="1"/>
  <c r="AS366" i="5"/>
  <c r="X365" i="6" s="1"/>
  <c r="AS367" i="5"/>
  <c r="X366" i="6" s="1"/>
  <c r="AS368" i="5"/>
  <c r="X367" i="6" s="1"/>
  <c r="AS369" i="5"/>
  <c r="X368" i="6" s="1"/>
  <c r="AS370" i="5"/>
  <c r="X369" i="6" s="1"/>
  <c r="AS371" i="5"/>
  <c r="X370" i="6" s="1"/>
  <c r="AS372" i="5"/>
  <c r="X371" i="6" s="1"/>
  <c r="AS373" i="5"/>
  <c r="X372" i="6" s="1"/>
  <c r="AS374" i="5"/>
  <c r="X373" i="6" s="1"/>
  <c r="AS375" i="5"/>
  <c r="X374" i="6" s="1"/>
  <c r="AS376" i="5"/>
  <c r="X375" i="6" s="1"/>
  <c r="AS377" i="5"/>
  <c r="X376" i="6" s="1"/>
  <c r="AS378" i="5"/>
  <c r="X377" i="6" s="1"/>
  <c r="AS379" i="5"/>
  <c r="X378" i="6" s="1"/>
  <c r="AS380" i="5"/>
  <c r="X379" i="6" s="1"/>
  <c r="AS381" i="5"/>
  <c r="X380" i="6" s="1"/>
  <c r="AS382" i="5"/>
  <c r="X381" i="6" s="1"/>
  <c r="AS383" i="5"/>
  <c r="X382" i="6" s="1"/>
  <c r="AS384" i="5"/>
  <c r="X383" i="6" s="1"/>
  <c r="AS385" i="5"/>
  <c r="X384" i="6" s="1"/>
  <c r="AS386" i="5"/>
  <c r="X385" i="6" s="1"/>
  <c r="AS387" i="5"/>
  <c r="X386" i="6" s="1"/>
  <c r="AS388" i="5"/>
  <c r="X387" i="6" s="1"/>
  <c r="AS389" i="5"/>
  <c r="X388" i="6" s="1"/>
  <c r="AS390" i="5"/>
  <c r="X389" i="6" s="1"/>
  <c r="AS391" i="5"/>
  <c r="X390" i="6" s="1"/>
  <c r="AS392" i="5"/>
  <c r="X391" i="6" s="1"/>
  <c r="AS393" i="5"/>
  <c r="X392" i="6" s="1"/>
  <c r="AS394" i="5"/>
  <c r="X393" i="6" s="1"/>
  <c r="AS395" i="5"/>
  <c r="X394" i="6" s="1"/>
  <c r="AS396" i="5"/>
  <c r="X395" i="6" s="1"/>
  <c r="AS397" i="5"/>
  <c r="X396" i="6" s="1"/>
  <c r="AS398" i="5"/>
  <c r="X397" i="6" s="1"/>
  <c r="AS399" i="5"/>
  <c r="X398" i="6" s="1"/>
  <c r="AS400" i="5"/>
  <c r="X399" i="6" s="1"/>
  <c r="AS401" i="5"/>
  <c r="X400" i="6" s="1"/>
  <c r="AS402" i="5"/>
  <c r="X401" i="6" s="1"/>
  <c r="AS403" i="5"/>
  <c r="X402" i="6" s="1"/>
  <c r="AS404" i="5"/>
  <c r="X403" i="6" s="1"/>
  <c r="AS405" i="5"/>
  <c r="X404" i="6" s="1"/>
  <c r="AS406" i="5"/>
  <c r="X405" i="6" s="1"/>
  <c r="AS407" i="5"/>
  <c r="X406" i="6" s="1"/>
  <c r="AS408" i="5"/>
  <c r="X407" i="6" s="1"/>
  <c r="AS409" i="5"/>
  <c r="X408" i="6" s="1"/>
  <c r="AS410" i="5"/>
  <c r="X409" i="6" s="1"/>
  <c r="AS411" i="5"/>
  <c r="X410" i="6" s="1"/>
  <c r="AS412" i="5"/>
  <c r="X411" i="6" s="1"/>
  <c r="AS413" i="5"/>
  <c r="X412" i="6" s="1"/>
  <c r="AS414" i="5"/>
  <c r="X413" i="6" s="1"/>
  <c r="AS415" i="5"/>
  <c r="X414" i="6" s="1"/>
  <c r="AS416" i="5"/>
  <c r="X415" i="6" s="1"/>
  <c r="AS417" i="5"/>
  <c r="X416" i="6" s="1"/>
  <c r="AS418" i="5"/>
  <c r="X417" i="6" s="1"/>
  <c r="AS419" i="5"/>
  <c r="X418" i="6" s="1"/>
  <c r="AS420" i="5"/>
  <c r="X419" i="6" s="1"/>
  <c r="AS421" i="5"/>
  <c r="X420" i="6" s="1"/>
  <c r="AS422" i="5"/>
  <c r="X421" i="6" s="1"/>
  <c r="AS423" i="5"/>
  <c r="X422" i="6" s="1"/>
  <c r="AS424" i="5"/>
  <c r="X423" i="6" s="1"/>
  <c r="AS425" i="5"/>
  <c r="X424" i="6" s="1"/>
  <c r="AS426" i="5"/>
  <c r="X425" i="6" s="1"/>
  <c r="AS427" i="5"/>
  <c r="X426" i="6" s="1"/>
  <c r="AS428" i="5"/>
  <c r="X427" i="6" s="1"/>
  <c r="AS429" i="5"/>
  <c r="X428" i="6" s="1"/>
  <c r="AS430" i="5"/>
  <c r="X429" i="6" s="1"/>
  <c r="AS431" i="5"/>
  <c r="X430" i="6" s="1"/>
  <c r="AS432" i="5"/>
  <c r="X431" i="6" s="1"/>
  <c r="AS433" i="5"/>
  <c r="X432" i="6" s="1"/>
  <c r="AS434" i="5"/>
  <c r="X433" i="6" s="1"/>
  <c r="AS435" i="5"/>
  <c r="X434" i="6" s="1"/>
  <c r="AS436" i="5"/>
  <c r="X435" i="6" s="1"/>
  <c r="AS437" i="5"/>
  <c r="X436" i="6" s="1"/>
  <c r="AS438" i="5"/>
  <c r="X437" i="6" s="1"/>
  <c r="AS439" i="5"/>
  <c r="X438" i="6" s="1"/>
  <c r="AS440" i="5"/>
  <c r="X439" i="6" s="1"/>
  <c r="AS441" i="5"/>
  <c r="X440" i="6" s="1"/>
  <c r="AS442" i="5"/>
  <c r="X441" i="6" s="1"/>
  <c r="AS443" i="5"/>
  <c r="X442" i="6" s="1"/>
  <c r="AS444" i="5"/>
  <c r="X443" i="6" s="1"/>
  <c r="AS445" i="5"/>
  <c r="X444" i="6" s="1"/>
  <c r="AS446" i="5"/>
  <c r="X445" i="6" s="1"/>
  <c r="AS447" i="5"/>
  <c r="X446" i="6" s="1"/>
  <c r="AS448" i="5"/>
  <c r="X447" i="6" s="1"/>
  <c r="AS449" i="5"/>
  <c r="X448" i="6" s="1"/>
  <c r="AS450" i="5"/>
  <c r="X449" i="6" s="1"/>
  <c r="AS451" i="5"/>
  <c r="X450" i="6" s="1"/>
  <c r="AS452" i="5"/>
  <c r="X451" i="6" s="1"/>
  <c r="AS453" i="5"/>
  <c r="X452" i="6" s="1"/>
  <c r="AS454" i="5"/>
  <c r="X453" i="6" s="1"/>
  <c r="AS455" i="5"/>
  <c r="X454" i="6" s="1"/>
  <c r="AS456" i="5"/>
  <c r="X455" i="6" s="1"/>
  <c r="AS457" i="5"/>
  <c r="X456" i="6" s="1"/>
  <c r="AS458" i="5"/>
  <c r="X457" i="6" s="1"/>
  <c r="AS459" i="5"/>
  <c r="X458" i="6" s="1"/>
  <c r="AS460" i="5"/>
  <c r="X459" i="6" s="1"/>
  <c r="AS461" i="5"/>
  <c r="X460" i="6" s="1"/>
  <c r="AS462" i="5"/>
  <c r="X461" i="6" s="1"/>
  <c r="AS463" i="5"/>
  <c r="X462" i="6" s="1"/>
  <c r="AS464" i="5"/>
  <c r="X463" i="6" s="1"/>
  <c r="AS465" i="5"/>
  <c r="X464" i="6" s="1"/>
  <c r="AS466" i="5"/>
  <c r="X465" i="6" s="1"/>
  <c r="AS467" i="5"/>
  <c r="X466" i="6" s="1"/>
  <c r="AS468" i="5"/>
  <c r="X467" i="6" s="1"/>
  <c r="AS469" i="5"/>
  <c r="X468" i="6" s="1"/>
  <c r="AS470" i="5"/>
  <c r="X469" i="6" s="1"/>
  <c r="AS471" i="5"/>
  <c r="X470" i="6" s="1"/>
  <c r="AS472" i="5"/>
  <c r="X471" i="6" s="1"/>
  <c r="AS473" i="5"/>
  <c r="X472" i="6" s="1"/>
  <c r="AS474" i="5"/>
  <c r="X473" i="6" s="1"/>
  <c r="AS475" i="5"/>
  <c r="X474" i="6" s="1"/>
  <c r="AS476" i="5"/>
  <c r="X475" i="6" s="1"/>
  <c r="AS477" i="5"/>
  <c r="X476" i="6" s="1"/>
  <c r="AS478" i="5"/>
  <c r="X477" i="6" s="1"/>
  <c r="AS479" i="5"/>
  <c r="X478" i="6" s="1"/>
  <c r="AS480" i="5"/>
  <c r="X479" i="6" s="1"/>
  <c r="AS481" i="5"/>
  <c r="X480" i="6" s="1"/>
  <c r="AS482" i="5"/>
  <c r="X481" i="6" s="1"/>
  <c r="AS483" i="5"/>
  <c r="X482" i="6" s="1"/>
  <c r="AS484" i="5"/>
  <c r="X483" i="6" s="1"/>
  <c r="AS485" i="5"/>
  <c r="X484" i="6" s="1"/>
  <c r="AS486" i="5"/>
  <c r="X485" i="6" s="1"/>
  <c r="AS487" i="5"/>
  <c r="X486" i="6" s="1"/>
  <c r="AS488" i="5"/>
  <c r="X487" i="6" s="1"/>
  <c r="AS489" i="5"/>
  <c r="X488" i="6" s="1"/>
  <c r="AS490" i="5"/>
  <c r="X489" i="6" s="1"/>
  <c r="AS491" i="5"/>
  <c r="X490" i="6" s="1"/>
  <c r="AS492" i="5"/>
  <c r="X491" i="6" s="1"/>
  <c r="AS493" i="5"/>
  <c r="X492" i="6" s="1"/>
  <c r="AS494" i="5"/>
  <c r="X493" i="6" s="1"/>
  <c r="AS495" i="5"/>
  <c r="X494" i="6" s="1"/>
  <c r="AS496" i="5"/>
  <c r="X495" i="6" s="1"/>
  <c r="AS497" i="5"/>
  <c r="X496" i="6" s="1"/>
  <c r="AS498" i="5"/>
  <c r="X497" i="6" s="1"/>
  <c r="AS499" i="5"/>
  <c r="X498" i="6" s="1"/>
  <c r="AS500" i="5"/>
  <c r="X499" i="6" s="1"/>
  <c r="AS501" i="5"/>
  <c r="X500" i="6" s="1"/>
  <c r="AS502" i="5"/>
  <c r="X501" i="6" s="1"/>
  <c r="AS503" i="5"/>
  <c r="X502" i="6" s="1"/>
  <c r="AS504" i="5"/>
  <c r="X503" i="6" s="1"/>
  <c r="AS505" i="5"/>
  <c r="X504" i="6" s="1"/>
  <c r="AS506" i="5"/>
  <c r="X505" i="6" s="1"/>
  <c r="AS507" i="5"/>
  <c r="X506" i="6" s="1"/>
  <c r="AS508" i="5"/>
  <c r="X507" i="6" s="1"/>
  <c r="AS509" i="5"/>
  <c r="X508" i="6" s="1"/>
  <c r="AS510" i="5"/>
  <c r="X509" i="6" s="1"/>
  <c r="AS511" i="5"/>
  <c r="X510" i="6" s="1"/>
  <c r="AS512" i="5"/>
  <c r="X511" i="6" s="1"/>
  <c r="AS513" i="5"/>
  <c r="X512" i="6" s="1"/>
  <c r="AS514" i="5"/>
  <c r="X513" i="6" s="1"/>
  <c r="AS515" i="5"/>
  <c r="X514" i="6" s="1"/>
  <c r="AS516" i="5"/>
  <c r="X515" i="6" s="1"/>
  <c r="AS517" i="5"/>
  <c r="X516" i="6" s="1"/>
  <c r="AS518" i="5"/>
  <c r="X517" i="6" s="1"/>
  <c r="AS519" i="5"/>
  <c r="X518" i="6" s="1"/>
  <c r="AS520" i="5"/>
  <c r="X519" i="6" s="1"/>
  <c r="AS521" i="5"/>
  <c r="X520" i="6" s="1"/>
  <c r="AS522" i="5"/>
  <c r="X521" i="6" s="1"/>
  <c r="AS523" i="5"/>
  <c r="X522" i="6" s="1"/>
  <c r="AS524" i="5"/>
  <c r="X523" i="6" s="1"/>
  <c r="AS525" i="5"/>
  <c r="X524" i="6" s="1"/>
  <c r="AS526" i="5"/>
  <c r="X525" i="6" s="1"/>
  <c r="AS527" i="5"/>
  <c r="X526" i="6" s="1"/>
  <c r="AS528" i="5"/>
  <c r="X527" i="6" s="1"/>
  <c r="AS529" i="5"/>
  <c r="X528" i="6" s="1"/>
  <c r="AS530" i="5"/>
  <c r="X529" i="6" s="1"/>
  <c r="AS531" i="5"/>
  <c r="X530" i="6" s="1"/>
  <c r="AS532" i="5"/>
  <c r="X531" i="6" s="1"/>
  <c r="AS533" i="5"/>
  <c r="X532" i="6" s="1"/>
  <c r="AS534" i="5"/>
  <c r="X533" i="6" s="1"/>
  <c r="AS535" i="5"/>
  <c r="X534" i="6" s="1"/>
  <c r="AS536" i="5"/>
  <c r="X535" i="6" s="1"/>
  <c r="AS537" i="5"/>
  <c r="X536" i="6" s="1"/>
  <c r="AS538" i="5"/>
  <c r="X537" i="6" s="1"/>
  <c r="AS539" i="5"/>
  <c r="X538" i="6" s="1"/>
  <c r="AS540" i="5"/>
  <c r="X539" i="6" s="1"/>
  <c r="AS541" i="5"/>
  <c r="X540" i="6" s="1"/>
  <c r="AS542" i="5"/>
  <c r="X541" i="6" s="1"/>
  <c r="AS543" i="5"/>
  <c r="X542" i="6" s="1"/>
  <c r="AS4" i="5"/>
  <c r="X3" i="6" s="1"/>
  <c r="AR87" i="5"/>
  <c r="J86" i="6" s="1"/>
  <c r="AD86" i="6" s="1"/>
  <c r="AR215" i="5"/>
  <c r="J214" i="6" s="1"/>
  <c r="AD214" i="6" s="1"/>
  <c r="AR222" i="5"/>
  <c r="J221" i="6" s="1"/>
  <c r="AD221" i="6" s="1"/>
  <c r="AR343" i="5"/>
  <c r="J342" i="6" s="1"/>
  <c r="AD342" i="6" s="1"/>
  <c r="AR350" i="5"/>
  <c r="J349" i="6" s="1"/>
  <c r="AD349" i="6" s="1"/>
  <c r="AR471" i="5"/>
  <c r="J470" i="6" s="1"/>
  <c r="AR478" i="5"/>
  <c r="J477" i="6" s="1"/>
  <c r="AD477" i="6" s="1"/>
  <c r="AQ5" i="5"/>
  <c r="C4" i="7" s="1"/>
  <c r="F4" i="7" s="1"/>
  <c r="AQ6" i="5"/>
  <c r="AQ7" i="5"/>
  <c r="AQ8" i="5"/>
  <c r="C7" i="7" s="1"/>
  <c r="F7" i="7" s="1"/>
  <c r="AQ9" i="5"/>
  <c r="C8" i="7" s="1"/>
  <c r="F8" i="7" s="1"/>
  <c r="AQ10" i="5"/>
  <c r="AQ11" i="5"/>
  <c r="AQ12" i="5"/>
  <c r="AQ13" i="5"/>
  <c r="C12" i="7" s="1"/>
  <c r="F12" i="7" s="1"/>
  <c r="AQ14" i="5"/>
  <c r="AQ15" i="5"/>
  <c r="AQ16" i="5"/>
  <c r="C15" i="7" s="1"/>
  <c r="F15" i="7" s="1"/>
  <c r="AQ17" i="5"/>
  <c r="C16" i="7" s="1"/>
  <c r="F16" i="7" s="1"/>
  <c r="AQ18" i="5"/>
  <c r="AQ19" i="5"/>
  <c r="AQ20" i="5"/>
  <c r="AQ21" i="5"/>
  <c r="C20" i="7" s="1"/>
  <c r="F20" i="7" s="1"/>
  <c r="AQ22" i="5"/>
  <c r="AQ23" i="5"/>
  <c r="AQ24" i="5"/>
  <c r="C23" i="7" s="1"/>
  <c r="F23" i="7" s="1"/>
  <c r="AQ25" i="5"/>
  <c r="C24" i="7" s="1"/>
  <c r="F24" i="7" s="1"/>
  <c r="AQ26" i="5"/>
  <c r="AQ27" i="5"/>
  <c r="AQ28" i="5"/>
  <c r="AQ29" i="5"/>
  <c r="C28" i="7" s="1"/>
  <c r="F28" i="7" s="1"/>
  <c r="AQ30" i="5"/>
  <c r="AQ31" i="5"/>
  <c r="AQ32" i="5"/>
  <c r="AQ33" i="5"/>
  <c r="C32" i="7" s="1"/>
  <c r="F32" i="7" s="1"/>
  <c r="AQ34" i="5"/>
  <c r="AQ35" i="5"/>
  <c r="AQ36" i="5"/>
  <c r="AQ37" i="5"/>
  <c r="C36" i="7" s="1"/>
  <c r="F36" i="7" s="1"/>
  <c r="AQ38" i="5"/>
  <c r="AQ39" i="5"/>
  <c r="AQ40" i="5"/>
  <c r="C39" i="7" s="1"/>
  <c r="F39" i="7" s="1"/>
  <c r="AQ41" i="5"/>
  <c r="C40" i="7" s="1"/>
  <c r="F40" i="7" s="1"/>
  <c r="AQ42" i="5"/>
  <c r="AQ43" i="5"/>
  <c r="AQ44" i="5"/>
  <c r="AQ45" i="5"/>
  <c r="C44" i="7" s="1"/>
  <c r="F44" i="7" s="1"/>
  <c r="AQ46" i="5"/>
  <c r="AQ47" i="5"/>
  <c r="AQ48" i="5"/>
  <c r="AQ49" i="5"/>
  <c r="C48" i="7" s="1"/>
  <c r="F48" i="7" s="1"/>
  <c r="AQ50" i="5"/>
  <c r="AQ51" i="5"/>
  <c r="AQ52" i="5"/>
  <c r="AQ53" i="5"/>
  <c r="C52" i="7" s="1"/>
  <c r="F52" i="7" s="1"/>
  <c r="AQ54" i="5"/>
  <c r="AQ55" i="5"/>
  <c r="AQ56" i="5"/>
  <c r="AQ57" i="5"/>
  <c r="C56" i="7" s="1"/>
  <c r="F56" i="7" s="1"/>
  <c r="AQ58" i="5"/>
  <c r="AQ59" i="5"/>
  <c r="AQ60" i="5"/>
  <c r="AQ61" i="5"/>
  <c r="C60" i="7" s="1"/>
  <c r="F60" i="7" s="1"/>
  <c r="AQ62" i="5"/>
  <c r="AQ63" i="5"/>
  <c r="AQ64" i="5"/>
  <c r="AQ65" i="5"/>
  <c r="C64" i="7" s="1"/>
  <c r="F64" i="7" s="1"/>
  <c r="AQ66" i="5"/>
  <c r="AQ67" i="5"/>
  <c r="AQ68" i="5"/>
  <c r="AQ69" i="5"/>
  <c r="C68" i="7" s="1"/>
  <c r="F68" i="7" s="1"/>
  <c r="AQ70" i="5"/>
  <c r="AQ71" i="5"/>
  <c r="AQ72" i="5"/>
  <c r="C71" i="7" s="1"/>
  <c r="F71" i="7" s="1"/>
  <c r="AQ73" i="5"/>
  <c r="C72" i="7" s="1"/>
  <c r="F72" i="7" s="1"/>
  <c r="AQ74" i="5"/>
  <c r="AQ75" i="5"/>
  <c r="AQ76" i="5"/>
  <c r="AQ77" i="5"/>
  <c r="C76" i="7" s="1"/>
  <c r="F76" i="7" s="1"/>
  <c r="AQ78" i="5"/>
  <c r="AQ79" i="5"/>
  <c r="AQ80" i="5"/>
  <c r="AQ81" i="5"/>
  <c r="C80" i="7" s="1"/>
  <c r="F80" i="7" s="1"/>
  <c r="AQ82" i="5"/>
  <c r="AQ83" i="5"/>
  <c r="AQ84" i="5"/>
  <c r="AQ85" i="5"/>
  <c r="C84" i="7" s="1"/>
  <c r="F84" i="7" s="1"/>
  <c r="AQ86" i="5"/>
  <c r="AQ87" i="5"/>
  <c r="AQ88" i="5"/>
  <c r="AQ89" i="5"/>
  <c r="C88" i="7" s="1"/>
  <c r="F88" i="7" s="1"/>
  <c r="AQ90" i="5"/>
  <c r="AQ91" i="5"/>
  <c r="AQ92" i="5"/>
  <c r="AQ93" i="5"/>
  <c r="C92" i="7" s="1"/>
  <c r="F92" i="7" s="1"/>
  <c r="AQ94" i="5"/>
  <c r="AQ95" i="5"/>
  <c r="AQ96" i="5"/>
  <c r="AQ97" i="5"/>
  <c r="C96" i="7" s="1"/>
  <c r="F96" i="7" s="1"/>
  <c r="AQ98" i="5"/>
  <c r="AQ99" i="5"/>
  <c r="AQ100" i="5"/>
  <c r="AQ101" i="5"/>
  <c r="C100" i="7" s="1"/>
  <c r="F100" i="7" s="1"/>
  <c r="AQ102" i="5"/>
  <c r="AQ103" i="5"/>
  <c r="AQ104" i="5"/>
  <c r="AQ105" i="5"/>
  <c r="C104" i="7" s="1"/>
  <c r="F104" i="7" s="1"/>
  <c r="AQ106" i="5"/>
  <c r="AQ107" i="5"/>
  <c r="AQ108" i="5"/>
  <c r="AQ109" i="5"/>
  <c r="C108" i="7" s="1"/>
  <c r="F108" i="7" s="1"/>
  <c r="AQ110" i="5"/>
  <c r="AQ111" i="5"/>
  <c r="AQ112" i="5"/>
  <c r="AQ113" i="5"/>
  <c r="C112" i="7" s="1"/>
  <c r="F112" i="7" s="1"/>
  <c r="AQ114" i="5"/>
  <c r="AQ115" i="5"/>
  <c r="AQ116" i="5"/>
  <c r="AQ117" i="5"/>
  <c r="C116" i="7" s="1"/>
  <c r="F116" i="7" s="1"/>
  <c r="AQ118" i="5"/>
  <c r="AQ119" i="5"/>
  <c r="AQ120" i="5"/>
  <c r="AQ121" i="5"/>
  <c r="C120" i="7" s="1"/>
  <c r="F120" i="7" s="1"/>
  <c r="AQ122" i="5"/>
  <c r="AQ123" i="5"/>
  <c r="AQ124" i="5"/>
  <c r="AQ125" i="5"/>
  <c r="C124" i="7" s="1"/>
  <c r="F124" i="7" s="1"/>
  <c r="AQ126" i="5"/>
  <c r="AQ127" i="5"/>
  <c r="AQ128" i="5"/>
  <c r="AQ129" i="5"/>
  <c r="C128" i="7" s="1"/>
  <c r="F128" i="7" s="1"/>
  <c r="AQ130" i="5"/>
  <c r="AQ131" i="5"/>
  <c r="AQ132" i="5"/>
  <c r="AQ133" i="5"/>
  <c r="C132" i="7" s="1"/>
  <c r="F132" i="7" s="1"/>
  <c r="AQ134" i="5"/>
  <c r="AQ135" i="5"/>
  <c r="AQ136" i="5"/>
  <c r="AQ137" i="5"/>
  <c r="C136" i="7" s="1"/>
  <c r="F136" i="7" s="1"/>
  <c r="AQ138" i="5"/>
  <c r="AQ139" i="5"/>
  <c r="AQ140" i="5"/>
  <c r="AQ141" i="5"/>
  <c r="C140" i="7" s="1"/>
  <c r="F140" i="7" s="1"/>
  <c r="AQ142" i="5"/>
  <c r="AQ143" i="5"/>
  <c r="AQ144" i="5"/>
  <c r="AQ145" i="5"/>
  <c r="C144" i="7" s="1"/>
  <c r="F144" i="7" s="1"/>
  <c r="AQ146" i="5"/>
  <c r="AQ147" i="5"/>
  <c r="AQ148" i="5"/>
  <c r="AQ149" i="5"/>
  <c r="C148" i="7" s="1"/>
  <c r="F148" i="7" s="1"/>
  <c r="AQ150" i="5"/>
  <c r="AQ151" i="5"/>
  <c r="AQ152" i="5"/>
  <c r="AQ153" i="5"/>
  <c r="C152" i="7" s="1"/>
  <c r="F152" i="7" s="1"/>
  <c r="AQ154" i="5"/>
  <c r="AQ155" i="5"/>
  <c r="AQ156" i="5"/>
  <c r="AQ157" i="5"/>
  <c r="C156" i="7" s="1"/>
  <c r="F156" i="7" s="1"/>
  <c r="AQ158" i="5"/>
  <c r="AQ159" i="5"/>
  <c r="AQ160" i="5"/>
  <c r="AQ161" i="5"/>
  <c r="C160" i="7" s="1"/>
  <c r="F160" i="7" s="1"/>
  <c r="AQ162" i="5"/>
  <c r="AQ163" i="5"/>
  <c r="AQ164" i="5"/>
  <c r="AQ165" i="5"/>
  <c r="C164" i="7" s="1"/>
  <c r="F164" i="7" s="1"/>
  <c r="AQ166" i="5"/>
  <c r="AQ167" i="5"/>
  <c r="AQ168" i="5"/>
  <c r="AQ169" i="5"/>
  <c r="C168" i="7" s="1"/>
  <c r="F168" i="7" s="1"/>
  <c r="AQ170" i="5"/>
  <c r="AQ171" i="5"/>
  <c r="AQ172" i="5"/>
  <c r="AQ173" i="5"/>
  <c r="C172" i="7" s="1"/>
  <c r="F172" i="7" s="1"/>
  <c r="AQ174" i="5"/>
  <c r="AQ175" i="5"/>
  <c r="AQ176" i="5"/>
  <c r="AQ177" i="5"/>
  <c r="C176" i="7" s="1"/>
  <c r="F176" i="7" s="1"/>
  <c r="AQ178" i="5"/>
  <c r="AQ179" i="5"/>
  <c r="AQ180" i="5"/>
  <c r="AQ181" i="5"/>
  <c r="AQ182" i="5"/>
  <c r="AQ183" i="5"/>
  <c r="C182" i="7" s="1"/>
  <c r="F182" i="7" s="1"/>
  <c r="AQ184" i="5"/>
  <c r="AQ185" i="5"/>
  <c r="AQ186" i="5"/>
  <c r="AQ187" i="5"/>
  <c r="AQ188" i="5"/>
  <c r="AQ189" i="5"/>
  <c r="AQ190" i="5"/>
  <c r="AQ191" i="5"/>
  <c r="C190" i="7" s="1"/>
  <c r="F190" i="7" s="1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C215" i="7" s="1"/>
  <c r="F215" i="7" s="1"/>
  <c r="AQ217" i="5"/>
  <c r="AQ218" i="5"/>
  <c r="AQ219" i="5"/>
  <c r="AQ220" i="5"/>
  <c r="AQ221" i="5"/>
  <c r="AQ222" i="5"/>
  <c r="AQ223" i="5"/>
  <c r="AQ224" i="5"/>
  <c r="C223" i="7" s="1"/>
  <c r="F223" i="7" s="1"/>
  <c r="AQ225" i="5"/>
  <c r="AQ226" i="5"/>
  <c r="AQ227" i="5"/>
  <c r="AQ228" i="5"/>
  <c r="AQ229" i="5"/>
  <c r="AQ230" i="5"/>
  <c r="AQ231" i="5"/>
  <c r="AQ232" i="5"/>
  <c r="C231" i="7" s="1"/>
  <c r="F231" i="7" s="1"/>
  <c r="AQ233" i="5"/>
  <c r="AQ234" i="5"/>
  <c r="AQ235" i="5"/>
  <c r="AQ236" i="5"/>
  <c r="AQ237" i="5"/>
  <c r="AQ238" i="5"/>
  <c r="AQ239" i="5"/>
  <c r="AQ240" i="5"/>
  <c r="C239" i="7" s="1"/>
  <c r="F239" i="7" s="1"/>
  <c r="AQ241" i="5"/>
  <c r="AQ242" i="5"/>
  <c r="AQ243" i="5"/>
  <c r="AQ244" i="5"/>
  <c r="AQ245" i="5"/>
  <c r="AQ246" i="5"/>
  <c r="AQ247" i="5"/>
  <c r="AQ248" i="5"/>
  <c r="C247" i="7" s="1"/>
  <c r="F247" i="7" s="1"/>
  <c r="AQ249" i="5"/>
  <c r="AQ250" i="5"/>
  <c r="AQ251" i="5"/>
  <c r="AQ252" i="5"/>
  <c r="AQ253" i="5"/>
  <c r="AQ254" i="5"/>
  <c r="AQ255" i="5"/>
  <c r="AQ256" i="5"/>
  <c r="C255" i="7" s="1"/>
  <c r="F255" i="7" s="1"/>
  <c r="AQ257" i="5"/>
  <c r="AQ258" i="5"/>
  <c r="AQ259" i="5"/>
  <c r="AQ260" i="5"/>
  <c r="AQ261" i="5"/>
  <c r="AQ262" i="5"/>
  <c r="AQ263" i="5"/>
  <c r="AQ264" i="5"/>
  <c r="C263" i="7" s="1"/>
  <c r="F263" i="7" s="1"/>
  <c r="AQ265" i="5"/>
  <c r="AQ266" i="5"/>
  <c r="AQ267" i="5"/>
  <c r="AQ268" i="5"/>
  <c r="AQ269" i="5"/>
  <c r="AQ270" i="5"/>
  <c r="AQ271" i="5"/>
  <c r="AQ272" i="5"/>
  <c r="C271" i="7" s="1"/>
  <c r="F271" i="7" s="1"/>
  <c r="AQ273" i="5"/>
  <c r="AQ274" i="5"/>
  <c r="AQ275" i="5"/>
  <c r="AQ276" i="5"/>
  <c r="AQ277" i="5"/>
  <c r="AQ278" i="5"/>
  <c r="AQ279" i="5"/>
  <c r="AQ280" i="5"/>
  <c r="C279" i="7" s="1"/>
  <c r="F279" i="7" s="1"/>
  <c r="AQ281" i="5"/>
  <c r="AQ282" i="5"/>
  <c r="AQ283" i="5"/>
  <c r="AQ284" i="5"/>
  <c r="AQ285" i="5"/>
  <c r="AQ286" i="5"/>
  <c r="AQ287" i="5"/>
  <c r="AQ288" i="5"/>
  <c r="C287" i="7" s="1"/>
  <c r="F287" i="7" s="1"/>
  <c r="AQ289" i="5"/>
  <c r="AQ290" i="5"/>
  <c r="AQ291" i="5"/>
  <c r="AQ292" i="5"/>
  <c r="AQ293" i="5"/>
  <c r="AQ294" i="5"/>
  <c r="AQ295" i="5"/>
  <c r="AQ296" i="5"/>
  <c r="C295" i="7" s="1"/>
  <c r="F295" i="7" s="1"/>
  <c r="AQ297" i="5"/>
  <c r="I296" i="6" s="1"/>
  <c r="AQ298" i="5"/>
  <c r="AQ299" i="5"/>
  <c r="AQ300" i="5"/>
  <c r="AQ301" i="5"/>
  <c r="AQ302" i="5"/>
  <c r="AQ303" i="5"/>
  <c r="AQ304" i="5"/>
  <c r="C303" i="7" s="1"/>
  <c r="F303" i="7" s="1"/>
  <c r="AQ305" i="5"/>
  <c r="AQ306" i="5"/>
  <c r="AQ307" i="5"/>
  <c r="AQ308" i="5"/>
  <c r="AQ309" i="5"/>
  <c r="AQ310" i="5"/>
  <c r="AQ311" i="5"/>
  <c r="AQ312" i="5"/>
  <c r="C311" i="7" s="1"/>
  <c r="F311" i="7" s="1"/>
  <c r="AQ313" i="5"/>
  <c r="AQ314" i="5"/>
  <c r="AQ315" i="5"/>
  <c r="AQ316" i="5"/>
  <c r="AQ317" i="5"/>
  <c r="AQ318" i="5"/>
  <c r="AQ319" i="5"/>
  <c r="AQ320" i="5"/>
  <c r="C319" i="7" s="1"/>
  <c r="F319" i="7" s="1"/>
  <c r="AQ321" i="5"/>
  <c r="AQ322" i="5"/>
  <c r="AQ323" i="5"/>
  <c r="AQ324" i="5"/>
  <c r="AQ325" i="5"/>
  <c r="AQ326" i="5"/>
  <c r="AQ327" i="5"/>
  <c r="AQ328" i="5"/>
  <c r="C327" i="7" s="1"/>
  <c r="F327" i="7" s="1"/>
  <c r="AQ329" i="5"/>
  <c r="AQ330" i="5"/>
  <c r="AQ331" i="5"/>
  <c r="AQ332" i="5"/>
  <c r="AQ333" i="5"/>
  <c r="AQ334" i="5"/>
  <c r="AQ335" i="5"/>
  <c r="AQ336" i="5"/>
  <c r="C335" i="7" s="1"/>
  <c r="F335" i="7" s="1"/>
  <c r="AQ337" i="5"/>
  <c r="AQ338" i="5"/>
  <c r="C337" i="7" s="1"/>
  <c r="F337" i="7" s="1"/>
  <c r="AQ339" i="5"/>
  <c r="AQ340" i="5"/>
  <c r="AQ341" i="5"/>
  <c r="AQ342" i="5"/>
  <c r="C341" i="7" s="1"/>
  <c r="F341" i="7" s="1"/>
  <c r="AQ343" i="5"/>
  <c r="AQ344" i="5"/>
  <c r="AQ345" i="5"/>
  <c r="AQ346" i="5"/>
  <c r="C345" i="7" s="1"/>
  <c r="F345" i="7" s="1"/>
  <c r="AQ347" i="5"/>
  <c r="AQ348" i="5"/>
  <c r="AQ349" i="5"/>
  <c r="AQ350" i="5"/>
  <c r="C349" i="7" s="1"/>
  <c r="F349" i="7" s="1"/>
  <c r="AQ351" i="5"/>
  <c r="AQ352" i="5"/>
  <c r="AQ353" i="5"/>
  <c r="AQ354" i="5"/>
  <c r="C353" i="7" s="1"/>
  <c r="F353" i="7" s="1"/>
  <c r="AQ355" i="5"/>
  <c r="AQ356" i="5"/>
  <c r="AQ357" i="5"/>
  <c r="AQ358" i="5"/>
  <c r="AQ359" i="5"/>
  <c r="AQ360" i="5"/>
  <c r="AQ361" i="5"/>
  <c r="AQ362" i="5"/>
  <c r="AQ363" i="5"/>
  <c r="AQ364" i="5"/>
  <c r="AQ365" i="5"/>
  <c r="C364" i="7" s="1"/>
  <c r="F364" i="7" s="1"/>
  <c r="AQ366" i="5"/>
  <c r="C365" i="7" s="1"/>
  <c r="F365" i="7" s="1"/>
  <c r="AQ367" i="5"/>
  <c r="AQ368" i="5"/>
  <c r="AQ369" i="5"/>
  <c r="C368" i="7" s="1"/>
  <c r="F368" i="7" s="1"/>
  <c r="AQ370" i="5"/>
  <c r="C369" i="7" s="1"/>
  <c r="F369" i="7" s="1"/>
  <c r="AQ371" i="5"/>
  <c r="AQ372" i="5"/>
  <c r="AQ373" i="5"/>
  <c r="AQ374" i="5"/>
  <c r="AQ375" i="5"/>
  <c r="AQ376" i="5"/>
  <c r="AQ377" i="5"/>
  <c r="AQ378" i="5"/>
  <c r="AQ379" i="5"/>
  <c r="AQ380" i="5"/>
  <c r="AQ381" i="5"/>
  <c r="C380" i="7" s="1"/>
  <c r="F380" i="7" s="1"/>
  <c r="AQ382" i="5"/>
  <c r="C381" i="7" s="1"/>
  <c r="F381" i="7" s="1"/>
  <c r="AQ383" i="5"/>
  <c r="AQ384" i="5"/>
  <c r="AQ385" i="5"/>
  <c r="AQ386" i="5"/>
  <c r="AQ387" i="5"/>
  <c r="AQ388" i="5"/>
  <c r="AQ389" i="5"/>
  <c r="AQ390" i="5"/>
  <c r="AQ391" i="5"/>
  <c r="AQ392" i="5"/>
  <c r="AQ393" i="5"/>
  <c r="AQ394" i="5"/>
  <c r="AQ395" i="5"/>
  <c r="AQ396" i="5"/>
  <c r="AQ397" i="5"/>
  <c r="AQ398" i="5"/>
  <c r="AQ399" i="5"/>
  <c r="AQ400" i="5"/>
  <c r="C399" i="7" s="1"/>
  <c r="F399" i="7" s="1"/>
  <c r="AQ401" i="5"/>
  <c r="AQ402" i="5"/>
  <c r="AQ403" i="5"/>
  <c r="AQ404" i="5"/>
  <c r="AQ405" i="5"/>
  <c r="AQ406" i="5"/>
  <c r="AQ407" i="5"/>
  <c r="AQ408" i="5"/>
  <c r="AQ409" i="5"/>
  <c r="AQ410" i="5"/>
  <c r="AQ411" i="5"/>
  <c r="AQ412" i="5"/>
  <c r="AQ413" i="5"/>
  <c r="AQ414" i="5"/>
  <c r="AQ415" i="5"/>
  <c r="AQ416" i="5"/>
  <c r="AQ417" i="5"/>
  <c r="AQ418" i="5"/>
  <c r="AQ419" i="5"/>
  <c r="AQ420" i="5"/>
  <c r="AQ421" i="5"/>
  <c r="AQ422" i="5"/>
  <c r="AQ423" i="5"/>
  <c r="AQ424" i="5"/>
  <c r="AQ425" i="5"/>
  <c r="AQ426" i="5"/>
  <c r="AQ427" i="5"/>
  <c r="AQ428" i="5"/>
  <c r="AQ429" i="5"/>
  <c r="AQ430" i="5"/>
  <c r="AQ431" i="5"/>
  <c r="AQ432" i="5"/>
  <c r="AQ433" i="5"/>
  <c r="AQ434" i="5"/>
  <c r="AQ435" i="5"/>
  <c r="AQ436" i="5"/>
  <c r="C435" i="7" s="1"/>
  <c r="F435" i="7" s="1"/>
  <c r="AQ437" i="5"/>
  <c r="C436" i="7" s="1"/>
  <c r="F436" i="7" s="1"/>
  <c r="AQ438" i="5"/>
  <c r="C437" i="7" s="1"/>
  <c r="F437" i="7" s="1"/>
  <c r="AQ439" i="5"/>
  <c r="AQ440" i="5"/>
  <c r="AQ441" i="5"/>
  <c r="AQ442" i="5"/>
  <c r="AQ443" i="5"/>
  <c r="AQ444" i="5"/>
  <c r="AQ445" i="5"/>
  <c r="AQ446" i="5"/>
  <c r="AQ447" i="5"/>
  <c r="AQ448" i="5"/>
  <c r="AQ449" i="5"/>
  <c r="C448" i="7" s="1"/>
  <c r="F448" i="7" s="1"/>
  <c r="AQ450" i="5"/>
  <c r="AQ451" i="5"/>
  <c r="AQ452" i="5"/>
  <c r="AQ453" i="5"/>
  <c r="AQ454" i="5"/>
  <c r="AQ455" i="5"/>
  <c r="AQ456" i="5"/>
  <c r="AQ457" i="5"/>
  <c r="C456" i="7" s="1"/>
  <c r="F456" i="7" s="1"/>
  <c r="AQ458" i="5"/>
  <c r="AQ459" i="5"/>
  <c r="AQ460" i="5"/>
  <c r="AQ461" i="5"/>
  <c r="AQ462" i="5"/>
  <c r="C461" i="7" s="1"/>
  <c r="F461" i="7" s="1"/>
  <c r="AQ463" i="5"/>
  <c r="AQ464" i="5"/>
  <c r="AQ465" i="5"/>
  <c r="AQ466" i="5"/>
  <c r="AQ467" i="5"/>
  <c r="AQ468" i="5"/>
  <c r="AQ469" i="5"/>
  <c r="C468" i="7" s="1"/>
  <c r="F468" i="7" s="1"/>
  <c r="AQ470" i="5"/>
  <c r="C469" i="7" s="1"/>
  <c r="F469" i="7" s="1"/>
  <c r="AQ471" i="5"/>
  <c r="AQ472" i="5"/>
  <c r="AQ473" i="5"/>
  <c r="AQ474" i="5"/>
  <c r="AQ475" i="5"/>
  <c r="AQ476" i="5"/>
  <c r="AQ477" i="5"/>
  <c r="AQ478" i="5"/>
  <c r="AQ479" i="5"/>
  <c r="AQ480" i="5"/>
  <c r="AQ481" i="5"/>
  <c r="C480" i="7" s="1"/>
  <c r="F480" i="7" s="1"/>
  <c r="AQ482" i="5"/>
  <c r="AQ483" i="5"/>
  <c r="AQ484" i="5"/>
  <c r="AQ485" i="5"/>
  <c r="AQ486" i="5"/>
  <c r="AQ487" i="5"/>
  <c r="AQ488" i="5"/>
  <c r="AQ489" i="5"/>
  <c r="C488" i="7" s="1"/>
  <c r="F488" i="7" s="1"/>
  <c r="AQ490" i="5"/>
  <c r="AQ491" i="5"/>
  <c r="AQ492" i="5"/>
  <c r="AQ493" i="5"/>
  <c r="AQ494" i="5"/>
  <c r="C493" i="7" s="1"/>
  <c r="F493" i="7" s="1"/>
  <c r="AQ495" i="5"/>
  <c r="AQ496" i="5"/>
  <c r="AQ497" i="5"/>
  <c r="AQ498" i="5"/>
  <c r="AQ499" i="5"/>
  <c r="AQ500" i="5"/>
  <c r="AQ501" i="5"/>
  <c r="AQ502" i="5"/>
  <c r="C501" i="7" s="1"/>
  <c r="F501" i="7" s="1"/>
  <c r="AQ503" i="5"/>
  <c r="AQ504" i="5"/>
  <c r="AQ505" i="5"/>
  <c r="AQ506" i="5"/>
  <c r="AQ507" i="5"/>
  <c r="AQ508" i="5"/>
  <c r="AQ509" i="5"/>
  <c r="AQ510" i="5"/>
  <c r="AQ511" i="5"/>
  <c r="AQ512" i="5"/>
  <c r="AQ513" i="5"/>
  <c r="C512" i="7" s="1"/>
  <c r="F512" i="7" s="1"/>
  <c r="AQ514" i="5"/>
  <c r="AQ515" i="5"/>
  <c r="AQ516" i="5"/>
  <c r="AQ517" i="5"/>
  <c r="AQ518" i="5"/>
  <c r="AQ519" i="5"/>
  <c r="AQ520" i="5"/>
  <c r="C519" i="7" s="1"/>
  <c r="F519" i="7" s="1"/>
  <c r="AQ521" i="5"/>
  <c r="C520" i="7" s="1"/>
  <c r="F520" i="7" s="1"/>
  <c r="AQ522" i="5"/>
  <c r="AQ523" i="5"/>
  <c r="AQ524" i="5"/>
  <c r="AQ525" i="5"/>
  <c r="AQ526" i="5"/>
  <c r="C525" i="7" s="1"/>
  <c r="F525" i="7" s="1"/>
  <c r="AQ527" i="5"/>
  <c r="AQ528" i="5"/>
  <c r="AQ529" i="5"/>
  <c r="AQ530" i="5"/>
  <c r="AQ531" i="5"/>
  <c r="AQ532" i="5"/>
  <c r="AQ533" i="5"/>
  <c r="AQ534" i="5"/>
  <c r="C533" i="7" s="1"/>
  <c r="F533" i="7" s="1"/>
  <c r="AQ535" i="5"/>
  <c r="AQ536" i="5"/>
  <c r="AQ537" i="5"/>
  <c r="AQ538" i="5"/>
  <c r="AQ539" i="5"/>
  <c r="AQ540" i="5"/>
  <c r="AQ541" i="5"/>
  <c r="AQ542" i="5"/>
  <c r="C541" i="7" s="1"/>
  <c r="F541" i="7" s="1"/>
  <c r="AQ543" i="5"/>
  <c r="C542" i="7" s="1"/>
  <c r="F542" i="7" s="1"/>
  <c r="AQ4" i="5"/>
  <c r="AP532" i="5"/>
  <c r="AP531" i="5"/>
  <c r="AP523" i="5"/>
  <c r="AP508" i="5"/>
  <c r="AP491" i="5"/>
  <c r="AP468" i="5"/>
  <c r="AP467" i="5"/>
  <c r="AP459" i="5"/>
  <c r="AP444" i="5"/>
  <c r="AP427" i="5"/>
  <c r="AP404" i="5"/>
  <c r="AP403" i="5"/>
  <c r="AP395" i="5"/>
  <c r="AP380" i="5"/>
  <c r="AP363" i="5"/>
  <c r="AP340" i="5"/>
  <c r="AP339" i="5"/>
  <c r="AP331" i="5"/>
  <c r="AP316" i="5"/>
  <c r="AP299" i="5"/>
  <c r="AP276" i="5"/>
  <c r="AP275" i="5"/>
  <c r="AP267" i="5"/>
  <c r="AP256" i="5"/>
  <c r="AP252" i="5"/>
  <c r="AP235" i="5"/>
  <c r="AP212" i="5"/>
  <c r="AP211" i="5"/>
  <c r="AP203" i="5"/>
  <c r="AP195" i="5"/>
  <c r="AP187" i="5"/>
  <c r="AP179" i="5"/>
  <c r="AP171" i="5"/>
  <c r="AP163" i="5"/>
  <c r="AP155" i="5"/>
  <c r="AP147" i="5"/>
  <c r="AP139" i="5"/>
  <c r="AP131" i="5"/>
  <c r="AP123" i="5"/>
  <c r="AP115" i="5"/>
  <c r="AP107" i="5"/>
  <c r="AP99" i="5"/>
  <c r="AP91" i="5"/>
  <c r="AP83" i="5"/>
  <c r="AP75" i="5"/>
  <c r="AP67" i="5"/>
  <c r="AP59" i="5"/>
  <c r="AP51" i="5"/>
  <c r="AP43" i="5"/>
  <c r="AP35" i="5"/>
  <c r="AP32" i="5"/>
  <c r="AP27" i="5"/>
  <c r="AP19" i="5"/>
  <c r="AP11" i="5"/>
  <c r="AP3" i="5"/>
  <c r="AA2" i="6" s="1"/>
  <c r="AM3" i="5"/>
  <c r="AF3" i="5"/>
  <c r="AO3" i="5" s="1"/>
  <c r="AE3" i="5"/>
  <c r="AN3" i="5" s="1"/>
  <c r="AD3" i="5"/>
  <c r="AC3" i="5"/>
  <c r="AL3" i="5" s="1"/>
  <c r="AB3" i="5"/>
  <c r="AK3" i="5" s="1"/>
  <c r="AA3" i="5"/>
  <c r="AJ3" i="5" s="1"/>
  <c r="Z3" i="5"/>
  <c r="AI3" i="5" s="1"/>
  <c r="Y3" i="5"/>
  <c r="AH3" i="5" s="1"/>
  <c r="X3" i="5"/>
  <c r="AG3" i="5" s="1"/>
  <c r="V5" i="5"/>
  <c r="AP5" i="5" s="1"/>
  <c r="V6" i="5"/>
  <c r="AP6" i="5" s="1"/>
  <c r="V7" i="5"/>
  <c r="AP7" i="5" s="1"/>
  <c r="V8" i="5"/>
  <c r="AP8" i="5" s="1"/>
  <c r="V9" i="5"/>
  <c r="AP9" i="5" s="1"/>
  <c r="V10" i="5"/>
  <c r="AP10" i="5" s="1"/>
  <c r="V11" i="5"/>
  <c r="V12" i="5"/>
  <c r="AP12" i="5" s="1"/>
  <c r="V13" i="5"/>
  <c r="AP13" i="5" s="1"/>
  <c r="V14" i="5"/>
  <c r="AP14" i="5" s="1"/>
  <c r="V15" i="5"/>
  <c r="AP15" i="5" s="1"/>
  <c r="V16" i="5"/>
  <c r="AP16" i="5" s="1"/>
  <c r="V17" i="5"/>
  <c r="AP17" i="5" s="1"/>
  <c r="V18" i="5"/>
  <c r="AP18" i="5" s="1"/>
  <c r="V19" i="5"/>
  <c r="V20" i="5"/>
  <c r="AP20" i="5" s="1"/>
  <c r="V21" i="5"/>
  <c r="AP21" i="5" s="1"/>
  <c r="V22" i="5"/>
  <c r="AP22" i="5" s="1"/>
  <c r="V23" i="5"/>
  <c r="AP23" i="5" s="1"/>
  <c r="AA22" i="6" s="1"/>
  <c r="V24" i="5"/>
  <c r="AP24" i="5" s="1"/>
  <c r="V25" i="5"/>
  <c r="AP25" i="5" s="1"/>
  <c r="V26" i="5"/>
  <c r="AP26" i="5" s="1"/>
  <c r="AR26" i="5" s="1"/>
  <c r="J25" i="6" s="1"/>
  <c r="V27" i="5"/>
  <c r="V28" i="5"/>
  <c r="AP28" i="5" s="1"/>
  <c r="V29" i="5"/>
  <c r="AP29" i="5" s="1"/>
  <c r="V30" i="5"/>
  <c r="AP30" i="5" s="1"/>
  <c r="V31" i="5"/>
  <c r="AP31" i="5" s="1"/>
  <c r="V32" i="5"/>
  <c r="V33" i="5"/>
  <c r="AP33" i="5" s="1"/>
  <c r="V34" i="5"/>
  <c r="AP34" i="5" s="1"/>
  <c r="V35" i="5"/>
  <c r="V36" i="5"/>
  <c r="AP36" i="5" s="1"/>
  <c r="V37" i="5"/>
  <c r="AP37" i="5" s="1"/>
  <c r="V38" i="5"/>
  <c r="AP38" i="5" s="1"/>
  <c r="V39" i="5"/>
  <c r="AP39" i="5" s="1"/>
  <c r="V40" i="5"/>
  <c r="AP40" i="5" s="1"/>
  <c r="V41" i="5"/>
  <c r="AP41" i="5" s="1"/>
  <c r="V42" i="5"/>
  <c r="AP42" i="5" s="1"/>
  <c r="V43" i="5"/>
  <c r="V44" i="5"/>
  <c r="AP44" i="5" s="1"/>
  <c r="V45" i="5"/>
  <c r="AP45" i="5" s="1"/>
  <c r="V46" i="5"/>
  <c r="AP46" i="5" s="1"/>
  <c r="V47" i="5"/>
  <c r="AP47" i="5" s="1"/>
  <c r="V48" i="5"/>
  <c r="AP48" i="5" s="1"/>
  <c r="V49" i="5"/>
  <c r="AP49" i="5" s="1"/>
  <c r="V50" i="5"/>
  <c r="AP50" i="5" s="1"/>
  <c r="V51" i="5"/>
  <c r="V52" i="5"/>
  <c r="AP52" i="5" s="1"/>
  <c r="V53" i="5"/>
  <c r="AP53" i="5" s="1"/>
  <c r="V54" i="5"/>
  <c r="AP54" i="5" s="1"/>
  <c r="V55" i="5"/>
  <c r="AP55" i="5" s="1"/>
  <c r="AA54" i="6" s="1"/>
  <c r="V56" i="5"/>
  <c r="AP56" i="5" s="1"/>
  <c r="V57" i="5"/>
  <c r="AP57" i="5" s="1"/>
  <c r="V58" i="5"/>
  <c r="AP58" i="5" s="1"/>
  <c r="V59" i="5"/>
  <c r="V60" i="5"/>
  <c r="AP60" i="5" s="1"/>
  <c r="V61" i="5"/>
  <c r="AP61" i="5" s="1"/>
  <c r="V62" i="5"/>
  <c r="AP62" i="5" s="1"/>
  <c r="V63" i="5"/>
  <c r="AP63" i="5" s="1"/>
  <c r="V64" i="5"/>
  <c r="AP64" i="5" s="1"/>
  <c r="V65" i="5"/>
  <c r="AP65" i="5" s="1"/>
  <c r="V66" i="5"/>
  <c r="AP66" i="5" s="1"/>
  <c r="V67" i="5"/>
  <c r="V68" i="5"/>
  <c r="AP68" i="5" s="1"/>
  <c r="V69" i="5"/>
  <c r="AP69" i="5" s="1"/>
  <c r="V70" i="5"/>
  <c r="AP70" i="5" s="1"/>
  <c r="V71" i="5"/>
  <c r="AP71" i="5" s="1"/>
  <c r="V72" i="5"/>
  <c r="AP72" i="5" s="1"/>
  <c r="V73" i="5"/>
  <c r="AP73" i="5" s="1"/>
  <c r="V74" i="5"/>
  <c r="AP74" i="5" s="1"/>
  <c r="V75" i="5"/>
  <c r="V76" i="5"/>
  <c r="AP76" i="5" s="1"/>
  <c r="V77" i="5"/>
  <c r="AP77" i="5" s="1"/>
  <c r="V78" i="5"/>
  <c r="AP78" i="5" s="1"/>
  <c r="V79" i="5"/>
  <c r="AP79" i="5" s="1"/>
  <c r="V80" i="5"/>
  <c r="AP80" i="5" s="1"/>
  <c r="V81" i="5"/>
  <c r="AP81" i="5" s="1"/>
  <c r="V82" i="5"/>
  <c r="AP82" i="5" s="1"/>
  <c r="V83" i="5"/>
  <c r="V84" i="5"/>
  <c r="AP84" i="5" s="1"/>
  <c r="V85" i="5"/>
  <c r="AP85" i="5" s="1"/>
  <c r="V86" i="5"/>
  <c r="AP86" i="5" s="1"/>
  <c r="V87" i="5"/>
  <c r="AP87" i="5" s="1"/>
  <c r="AA86" i="6" s="1"/>
  <c r="V88" i="5"/>
  <c r="AP88" i="5" s="1"/>
  <c r="V89" i="5"/>
  <c r="AP89" i="5" s="1"/>
  <c r="V90" i="5"/>
  <c r="AP90" i="5" s="1"/>
  <c r="V91" i="5"/>
  <c r="V92" i="5"/>
  <c r="AP92" i="5" s="1"/>
  <c r="V93" i="5"/>
  <c r="AP93" i="5" s="1"/>
  <c r="V94" i="5"/>
  <c r="AP94" i="5" s="1"/>
  <c r="AA93" i="6" s="1"/>
  <c r="V95" i="5"/>
  <c r="AP95" i="5" s="1"/>
  <c r="V96" i="5"/>
  <c r="AP96" i="5" s="1"/>
  <c r="V97" i="5"/>
  <c r="AP97" i="5" s="1"/>
  <c r="V98" i="5"/>
  <c r="AP98" i="5" s="1"/>
  <c r="V99" i="5"/>
  <c r="V100" i="5"/>
  <c r="AP100" i="5" s="1"/>
  <c r="V101" i="5"/>
  <c r="AP101" i="5" s="1"/>
  <c r="V102" i="5"/>
  <c r="AP102" i="5" s="1"/>
  <c r="V103" i="5"/>
  <c r="AP103" i="5" s="1"/>
  <c r="V104" i="5"/>
  <c r="AP104" i="5" s="1"/>
  <c r="V105" i="5"/>
  <c r="AP105" i="5" s="1"/>
  <c r="V106" i="5"/>
  <c r="AP106" i="5" s="1"/>
  <c r="V107" i="5"/>
  <c r="V108" i="5"/>
  <c r="AP108" i="5" s="1"/>
  <c r="V109" i="5"/>
  <c r="AP109" i="5" s="1"/>
  <c r="V110" i="5"/>
  <c r="AP110" i="5" s="1"/>
  <c r="V111" i="5"/>
  <c r="AP111" i="5" s="1"/>
  <c r="V112" i="5"/>
  <c r="AP112" i="5" s="1"/>
  <c r="V113" i="5"/>
  <c r="AP113" i="5" s="1"/>
  <c r="V114" i="5"/>
  <c r="AP114" i="5" s="1"/>
  <c r="AR114" i="5" s="1"/>
  <c r="J113" i="6" s="1"/>
  <c r="AD113" i="6" s="1"/>
  <c r="V115" i="5"/>
  <c r="V116" i="5"/>
  <c r="AP116" i="5" s="1"/>
  <c r="V117" i="5"/>
  <c r="AP117" i="5" s="1"/>
  <c r="V118" i="5"/>
  <c r="AP118" i="5" s="1"/>
  <c r="V119" i="5"/>
  <c r="AP119" i="5" s="1"/>
  <c r="AA118" i="6" s="1"/>
  <c r="V120" i="5"/>
  <c r="AP120" i="5" s="1"/>
  <c r="V121" i="5"/>
  <c r="AP121" i="5" s="1"/>
  <c r="V122" i="5"/>
  <c r="AP122" i="5" s="1"/>
  <c r="V123" i="5"/>
  <c r="V124" i="5"/>
  <c r="AP124" i="5" s="1"/>
  <c r="V125" i="5"/>
  <c r="AP125" i="5" s="1"/>
  <c r="V126" i="5"/>
  <c r="AP126" i="5" s="1"/>
  <c r="V127" i="5"/>
  <c r="AP127" i="5" s="1"/>
  <c r="V128" i="5"/>
  <c r="AP128" i="5" s="1"/>
  <c r="V129" i="5"/>
  <c r="AP129" i="5" s="1"/>
  <c r="V130" i="5"/>
  <c r="AP130" i="5" s="1"/>
  <c r="V131" i="5"/>
  <c r="V132" i="5"/>
  <c r="AP132" i="5" s="1"/>
  <c r="V133" i="5"/>
  <c r="AP133" i="5" s="1"/>
  <c r="V134" i="5"/>
  <c r="AP134" i="5" s="1"/>
  <c r="V135" i="5"/>
  <c r="AP135" i="5" s="1"/>
  <c r="V136" i="5"/>
  <c r="AP136" i="5" s="1"/>
  <c r="V137" i="5"/>
  <c r="AP137" i="5" s="1"/>
  <c r="V138" i="5"/>
  <c r="AP138" i="5" s="1"/>
  <c r="V139" i="5"/>
  <c r="V140" i="5"/>
  <c r="AP140" i="5" s="1"/>
  <c r="V141" i="5"/>
  <c r="AP141" i="5" s="1"/>
  <c r="V142" i="5"/>
  <c r="AP142" i="5" s="1"/>
  <c r="V143" i="5"/>
  <c r="AP143" i="5" s="1"/>
  <c r="V144" i="5"/>
  <c r="AP144" i="5" s="1"/>
  <c r="V145" i="5"/>
  <c r="AP145" i="5" s="1"/>
  <c r="V146" i="5"/>
  <c r="AP146" i="5" s="1"/>
  <c r="V147" i="5"/>
  <c r="V148" i="5"/>
  <c r="AP148" i="5" s="1"/>
  <c r="V149" i="5"/>
  <c r="AP149" i="5" s="1"/>
  <c r="V150" i="5"/>
  <c r="AP150" i="5" s="1"/>
  <c r="V151" i="5"/>
  <c r="AP151" i="5" s="1"/>
  <c r="AA150" i="6" s="1"/>
  <c r="V152" i="5"/>
  <c r="AP152" i="5" s="1"/>
  <c r="V153" i="5"/>
  <c r="AP153" i="5" s="1"/>
  <c r="V154" i="5"/>
  <c r="AP154" i="5" s="1"/>
  <c r="V155" i="5"/>
  <c r="V156" i="5"/>
  <c r="AP156" i="5" s="1"/>
  <c r="V157" i="5"/>
  <c r="AP157" i="5" s="1"/>
  <c r="V158" i="5"/>
  <c r="AP158" i="5" s="1"/>
  <c r="V159" i="5"/>
  <c r="AP159" i="5" s="1"/>
  <c r="V160" i="5"/>
  <c r="AP160" i="5" s="1"/>
  <c r="V161" i="5"/>
  <c r="AP161" i="5" s="1"/>
  <c r="V162" i="5"/>
  <c r="AP162" i="5" s="1"/>
  <c r="V163" i="5"/>
  <c r="V164" i="5"/>
  <c r="AP164" i="5" s="1"/>
  <c r="V165" i="5"/>
  <c r="AP165" i="5" s="1"/>
  <c r="V166" i="5"/>
  <c r="AP166" i="5" s="1"/>
  <c r="V167" i="5"/>
  <c r="AP167" i="5" s="1"/>
  <c r="V168" i="5"/>
  <c r="AP168" i="5" s="1"/>
  <c r="V169" i="5"/>
  <c r="AP169" i="5" s="1"/>
  <c r="V170" i="5"/>
  <c r="AP170" i="5" s="1"/>
  <c r="V171" i="5"/>
  <c r="V172" i="5"/>
  <c r="AP172" i="5" s="1"/>
  <c r="V173" i="5"/>
  <c r="AP173" i="5" s="1"/>
  <c r="V174" i="5"/>
  <c r="AP174" i="5" s="1"/>
  <c r="V175" i="5"/>
  <c r="AP175" i="5" s="1"/>
  <c r="V176" i="5"/>
  <c r="AP176" i="5" s="1"/>
  <c r="V177" i="5"/>
  <c r="AP177" i="5" s="1"/>
  <c r="V178" i="5"/>
  <c r="AP178" i="5" s="1"/>
  <c r="V179" i="5"/>
  <c r="V180" i="5"/>
  <c r="AP180" i="5" s="1"/>
  <c r="V181" i="5"/>
  <c r="AP181" i="5" s="1"/>
  <c r="V182" i="5"/>
  <c r="AP182" i="5" s="1"/>
  <c r="V183" i="5"/>
  <c r="AP183" i="5" s="1"/>
  <c r="AA182" i="6" s="1"/>
  <c r="V184" i="5"/>
  <c r="AP184" i="5" s="1"/>
  <c r="V185" i="5"/>
  <c r="AP185" i="5" s="1"/>
  <c r="V186" i="5"/>
  <c r="AP186" i="5" s="1"/>
  <c r="V187" i="5"/>
  <c r="V188" i="5"/>
  <c r="AP188" i="5" s="1"/>
  <c r="V189" i="5"/>
  <c r="AP189" i="5" s="1"/>
  <c r="V190" i="5"/>
  <c r="AP190" i="5" s="1"/>
  <c r="V191" i="5"/>
  <c r="AP191" i="5" s="1"/>
  <c r="AR191" i="5" s="1"/>
  <c r="J190" i="6" s="1"/>
  <c r="AD190" i="6" s="1"/>
  <c r="V192" i="5"/>
  <c r="AP192" i="5" s="1"/>
  <c r="V193" i="5"/>
  <c r="AP193" i="5" s="1"/>
  <c r="V194" i="5"/>
  <c r="AP194" i="5" s="1"/>
  <c r="V195" i="5"/>
  <c r="V196" i="5"/>
  <c r="AP196" i="5" s="1"/>
  <c r="V197" i="5"/>
  <c r="AP197" i="5" s="1"/>
  <c r="V198" i="5"/>
  <c r="AP198" i="5" s="1"/>
  <c r="V199" i="5"/>
  <c r="AP199" i="5" s="1"/>
  <c r="V200" i="5"/>
  <c r="AP200" i="5" s="1"/>
  <c r="V201" i="5"/>
  <c r="AP201" i="5" s="1"/>
  <c r="V202" i="5"/>
  <c r="AP202" i="5" s="1"/>
  <c r="V203" i="5"/>
  <c r="V204" i="5"/>
  <c r="AP204" i="5" s="1"/>
  <c r="V205" i="5"/>
  <c r="AP205" i="5" s="1"/>
  <c r="V206" i="5"/>
  <c r="AP206" i="5" s="1"/>
  <c r="V207" i="5"/>
  <c r="AP207" i="5" s="1"/>
  <c r="V208" i="5"/>
  <c r="AP208" i="5" s="1"/>
  <c r="V209" i="5"/>
  <c r="AP209" i="5" s="1"/>
  <c r="V210" i="5"/>
  <c r="AP210" i="5" s="1"/>
  <c r="V211" i="5"/>
  <c r="V212" i="5"/>
  <c r="V213" i="5"/>
  <c r="AP213" i="5" s="1"/>
  <c r="V214" i="5"/>
  <c r="AP214" i="5" s="1"/>
  <c r="V215" i="5"/>
  <c r="AP215" i="5" s="1"/>
  <c r="AA214" i="6" s="1"/>
  <c r="V216" i="5"/>
  <c r="AP216" i="5" s="1"/>
  <c r="V217" i="5"/>
  <c r="AP217" i="5" s="1"/>
  <c r="V218" i="5"/>
  <c r="AP218" i="5" s="1"/>
  <c r="V219" i="5"/>
  <c r="AP219" i="5" s="1"/>
  <c r="V220" i="5"/>
  <c r="AP220" i="5" s="1"/>
  <c r="V221" i="5"/>
  <c r="AP221" i="5" s="1"/>
  <c r="V222" i="5"/>
  <c r="AP222" i="5" s="1"/>
  <c r="AA221" i="6" s="1"/>
  <c r="V223" i="5"/>
  <c r="AP223" i="5" s="1"/>
  <c r="V224" i="5"/>
  <c r="AP224" i="5" s="1"/>
  <c r="V225" i="5"/>
  <c r="AP225" i="5" s="1"/>
  <c r="V226" i="5"/>
  <c r="AP226" i="5" s="1"/>
  <c r="V227" i="5"/>
  <c r="AP227" i="5" s="1"/>
  <c r="V228" i="5"/>
  <c r="AP228" i="5" s="1"/>
  <c r="V229" i="5"/>
  <c r="AP229" i="5" s="1"/>
  <c r="V230" i="5"/>
  <c r="AP230" i="5" s="1"/>
  <c r="V231" i="5"/>
  <c r="AP231" i="5" s="1"/>
  <c r="V232" i="5"/>
  <c r="AP232" i="5" s="1"/>
  <c r="V233" i="5"/>
  <c r="AP233" i="5" s="1"/>
  <c r="V234" i="5"/>
  <c r="AP234" i="5" s="1"/>
  <c r="V235" i="5"/>
  <c r="V236" i="5"/>
  <c r="AP236" i="5" s="1"/>
  <c r="V237" i="5"/>
  <c r="AP237" i="5" s="1"/>
  <c r="V238" i="5"/>
  <c r="AP238" i="5" s="1"/>
  <c r="V239" i="5"/>
  <c r="AP239" i="5" s="1"/>
  <c r="V240" i="5"/>
  <c r="AP240" i="5" s="1"/>
  <c r="V241" i="5"/>
  <c r="AP241" i="5" s="1"/>
  <c r="V242" i="5"/>
  <c r="AP242" i="5" s="1"/>
  <c r="V243" i="5"/>
  <c r="AP243" i="5" s="1"/>
  <c r="V244" i="5"/>
  <c r="AP244" i="5" s="1"/>
  <c r="V245" i="5"/>
  <c r="AP245" i="5" s="1"/>
  <c r="V246" i="5"/>
  <c r="AP246" i="5" s="1"/>
  <c r="V247" i="5"/>
  <c r="AP247" i="5" s="1"/>
  <c r="AA246" i="6" s="1"/>
  <c r="V248" i="5"/>
  <c r="AP248" i="5" s="1"/>
  <c r="V249" i="5"/>
  <c r="AP249" i="5" s="1"/>
  <c r="V250" i="5"/>
  <c r="AP250" i="5" s="1"/>
  <c r="V251" i="5"/>
  <c r="AP251" i="5" s="1"/>
  <c r="V252" i="5"/>
  <c r="V253" i="5"/>
  <c r="AP253" i="5" s="1"/>
  <c r="V254" i="5"/>
  <c r="AP254" i="5" s="1"/>
  <c r="AA253" i="6" s="1"/>
  <c r="V255" i="5"/>
  <c r="AP255" i="5" s="1"/>
  <c r="V256" i="5"/>
  <c r="V257" i="5"/>
  <c r="AP257" i="5" s="1"/>
  <c r="V258" i="5"/>
  <c r="AP258" i="5" s="1"/>
  <c r="V259" i="5"/>
  <c r="AP259" i="5" s="1"/>
  <c r="V260" i="5"/>
  <c r="AP260" i="5" s="1"/>
  <c r="V261" i="5"/>
  <c r="AP261" i="5" s="1"/>
  <c r="V262" i="5"/>
  <c r="AP262" i="5" s="1"/>
  <c r="V263" i="5"/>
  <c r="AP263" i="5" s="1"/>
  <c r="V264" i="5"/>
  <c r="AP264" i="5" s="1"/>
  <c r="V265" i="5"/>
  <c r="AP265" i="5" s="1"/>
  <c r="V266" i="5"/>
  <c r="AP266" i="5" s="1"/>
  <c r="V267" i="5"/>
  <c r="V268" i="5"/>
  <c r="AP268" i="5" s="1"/>
  <c r="V269" i="5"/>
  <c r="AP269" i="5" s="1"/>
  <c r="V270" i="5"/>
  <c r="AP270" i="5" s="1"/>
  <c r="V271" i="5"/>
  <c r="AP271" i="5" s="1"/>
  <c r="V272" i="5"/>
  <c r="AP272" i="5" s="1"/>
  <c r="V273" i="5"/>
  <c r="AP273" i="5" s="1"/>
  <c r="V274" i="5"/>
  <c r="AP274" i="5" s="1"/>
  <c r="V275" i="5"/>
  <c r="V276" i="5"/>
  <c r="V277" i="5"/>
  <c r="AP277" i="5" s="1"/>
  <c r="V278" i="5"/>
  <c r="AP278" i="5" s="1"/>
  <c r="V279" i="5"/>
  <c r="AP279" i="5" s="1"/>
  <c r="AA278" i="6" s="1"/>
  <c r="V280" i="5"/>
  <c r="AP280" i="5" s="1"/>
  <c r="V281" i="5"/>
  <c r="AP281" i="5" s="1"/>
  <c r="V282" i="5"/>
  <c r="AP282" i="5" s="1"/>
  <c r="V283" i="5"/>
  <c r="AP283" i="5" s="1"/>
  <c r="V284" i="5"/>
  <c r="AP284" i="5" s="1"/>
  <c r="V285" i="5"/>
  <c r="AP285" i="5" s="1"/>
  <c r="V286" i="5"/>
  <c r="AP286" i="5" s="1"/>
  <c r="AA285" i="6" s="1"/>
  <c r="V287" i="5"/>
  <c r="AP287" i="5" s="1"/>
  <c r="V288" i="5"/>
  <c r="AP288" i="5" s="1"/>
  <c r="V289" i="5"/>
  <c r="AP289" i="5" s="1"/>
  <c r="V290" i="5"/>
  <c r="AP290" i="5" s="1"/>
  <c r="V291" i="5"/>
  <c r="AP291" i="5" s="1"/>
  <c r="V292" i="5"/>
  <c r="AP292" i="5" s="1"/>
  <c r="V293" i="5"/>
  <c r="AP293" i="5" s="1"/>
  <c r="V294" i="5"/>
  <c r="AP294" i="5" s="1"/>
  <c r="V295" i="5"/>
  <c r="AP295" i="5" s="1"/>
  <c r="V296" i="5"/>
  <c r="AP296" i="5" s="1"/>
  <c r="V297" i="5"/>
  <c r="AP297" i="5" s="1"/>
  <c r="V298" i="5"/>
  <c r="AP298" i="5" s="1"/>
  <c r="V299" i="5"/>
  <c r="V300" i="5"/>
  <c r="AP300" i="5" s="1"/>
  <c r="V301" i="5"/>
  <c r="AP301" i="5" s="1"/>
  <c r="V302" i="5"/>
  <c r="AP302" i="5" s="1"/>
  <c r="V303" i="5"/>
  <c r="AP303" i="5" s="1"/>
  <c r="V304" i="5"/>
  <c r="AP304" i="5" s="1"/>
  <c r="V305" i="5"/>
  <c r="AP305" i="5" s="1"/>
  <c r="V306" i="5"/>
  <c r="AP306" i="5" s="1"/>
  <c r="V307" i="5"/>
  <c r="AP307" i="5" s="1"/>
  <c r="V308" i="5"/>
  <c r="AP308" i="5" s="1"/>
  <c r="V309" i="5"/>
  <c r="AP309" i="5" s="1"/>
  <c r="V310" i="5"/>
  <c r="AP310" i="5" s="1"/>
  <c r="V311" i="5"/>
  <c r="AP311" i="5" s="1"/>
  <c r="AA310" i="6" s="1"/>
  <c r="V312" i="5"/>
  <c r="AP312" i="5" s="1"/>
  <c r="V313" i="5"/>
  <c r="AP313" i="5" s="1"/>
  <c r="V314" i="5"/>
  <c r="AP314" i="5" s="1"/>
  <c r="V315" i="5"/>
  <c r="AP315" i="5" s="1"/>
  <c r="V316" i="5"/>
  <c r="V317" i="5"/>
  <c r="AP317" i="5" s="1"/>
  <c r="V318" i="5"/>
  <c r="AP318" i="5" s="1"/>
  <c r="AA317" i="6" s="1"/>
  <c r="V319" i="5"/>
  <c r="AP319" i="5" s="1"/>
  <c r="V320" i="5"/>
  <c r="AP320" i="5" s="1"/>
  <c r="V321" i="5"/>
  <c r="AP321" i="5" s="1"/>
  <c r="V322" i="5"/>
  <c r="AP322" i="5" s="1"/>
  <c r="V323" i="5"/>
  <c r="AP323" i="5" s="1"/>
  <c r="V324" i="5"/>
  <c r="AP324" i="5" s="1"/>
  <c r="V325" i="5"/>
  <c r="AP325" i="5" s="1"/>
  <c r="V326" i="5"/>
  <c r="AP326" i="5" s="1"/>
  <c r="V327" i="5"/>
  <c r="AP327" i="5" s="1"/>
  <c r="V328" i="5"/>
  <c r="AP328" i="5" s="1"/>
  <c r="V329" i="5"/>
  <c r="AP329" i="5" s="1"/>
  <c r="V330" i="5"/>
  <c r="AP330" i="5" s="1"/>
  <c r="V331" i="5"/>
  <c r="V332" i="5"/>
  <c r="AP332" i="5" s="1"/>
  <c r="V333" i="5"/>
  <c r="AP333" i="5" s="1"/>
  <c r="V334" i="5"/>
  <c r="AP334" i="5" s="1"/>
  <c r="V335" i="5"/>
  <c r="AP335" i="5" s="1"/>
  <c r="V336" i="5"/>
  <c r="AP336" i="5" s="1"/>
  <c r="V337" i="5"/>
  <c r="AP337" i="5" s="1"/>
  <c r="V338" i="5"/>
  <c r="AP338" i="5" s="1"/>
  <c r="V339" i="5"/>
  <c r="V340" i="5"/>
  <c r="V341" i="5"/>
  <c r="AP341" i="5" s="1"/>
  <c r="V342" i="5"/>
  <c r="AP342" i="5" s="1"/>
  <c r="V343" i="5"/>
  <c r="AP343" i="5" s="1"/>
  <c r="AA342" i="6" s="1"/>
  <c r="V344" i="5"/>
  <c r="AP344" i="5" s="1"/>
  <c r="V345" i="5"/>
  <c r="AP345" i="5" s="1"/>
  <c r="V346" i="5"/>
  <c r="AP346" i="5" s="1"/>
  <c r="V347" i="5"/>
  <c r="AP347" i="5" s="1"/>
  <c r="V348" i="5"/>
  <c r="AP348" i="5" s="1"/>
  <c r="V349" i="5"/>
  <c r="AP349" i="5" s="1"/>
  <c r="V350" i="5"/>
  <c r="AP350" i="5" s="1"/>
  <c r="AA349" i="6" s="1"/>
  <c r="V351" i="5"/>
  <c r="AP351" i="5" s="1"/>
  <c r="V352" i="5"/>
  <c r="AP352" i="5" s="1"/>
  <c r="V353" i="5"/>
  <c r="AP353" i="5" s="1"/>
  <c r="V354" i="5"/>
  <c r="AP354" i="5" s="1"/>
  <c r="V355" i="5"/>
  <c r="AP355" i="5" s="1"/>
  <c r="V356" i="5"/>
  <c r="AP356" i="5" s="1"/>
  <c r="V357" i="5"/>
  <c r="AP357" i="5" s="1"/>
  <c r="V358" i="5"/>
  <c r="AP358" i="5" s="1"/>
  <c r="V359" i="5"/>
  <c r="AP359" i="5" s="1"/>
  <c r="V360" i="5"/>
  <c r="AP360" i="5" s="1"/>
  <c r="V361" i="5"/>
  <c r="AP361" i="5" s="1"/>
  <c r="V362" i="5"/>
  <c r="AP362" i="5" s="1"/>
  <c r="V363" i="5"/>
  <c r="V364" i="5"/>
  <c r="AP364" i="5" s="1"/>
  <c r="V365" i="5"/>
  <c r="AP365" i="5" s="1"/>
  <c r="V366" i="5"/>
  <c r="AP366" i="5" s="1"/>
  <c r="V367" i="5"/>
  <c r="AP367" i="5" s="1"/>
  <c r="V368" i="5"/>
  <c r="AP368" i="5" s="1"/>
  <c r="V369" i="5"/>
  <c r="AP369" i="5" s="1"/>
  <c r="V370" i="5"/>
  <c r="AP370" i="5" s="1"/>
  <c r="V371" i="5"/>
  <c r="AP371" i="5" s="1"/>
  <c r="V372" i="5"/>
  <c r="AP372" i="5" s="1"/>
  <c r="V373" i="5"/>
  <c r="AP373" i="5" s="1"/>
  <c r="V374" i="5"/>
  <c r="AP374" i="5" s="1"/>
  <c r="V375" i="5"/>
  <c r="AP375" i="5" s="1"/>
  <c r="AA374" i="6" s="1"/>
  <c r="V376" i="5"/>
  <c r="AP376" i="5" s="1"/>
  <c r="V377" i="5"/>
  <c r="AP377" i="5" s="1"/>
  <c r="V378" i="5"/>
  <c r="AP378" i="5" s="1"/>
  <c r="V379" i="5"/>
  <c r="AP379" i="5" s="1"/>
  <c r="V380" i="5"/>
  <c r="V381" i="5"/>
  <c r="AP381" i="5" s="1"/>
  <c r="V382" i="5"/>
  <c r="AP382" i="5" s="1"/>
  <c r="AA381" i="6" s="1"/>
  <c r="V383" i="5"/>
  <c r="AP383" i="5" s="1"/>
  <c r="V384" i="5"/>
  <c r="AP384" i="5" s="1"/>
  <c r="V385" i="5"/>
  <c r="AP385" i="5" s="1"/>
  <c r="V386" i="5"/>
  <c r="AP386" i="5" s="1"/>
  <c r="V387" i="5"/>
  <c r="AP387" i="5" s="1"/>
  <c r="V388" i="5"/>
  <c r="AP388" i="5" s="1"/>
  <c r="V389" i="5"/>
  <c r="AP389" i="5" s="1"/>
  <c r="V390" i="5"/>
  <c r="AP390" i="5" s="1"/>
  <c r="V391" i="5"/>
  <c r="AP391" i="5" s="1"/>
  <c r="V392" i="5"/>
  <c r="AP392" i="5" s="1"/>
  <c r="V393" i="5"/>
  <c r="AP393" i="5" s="1"/>
  <c r="V394" i="5"/>
  <c r="AP394" i="5" s="1"/>
  <c r="V395" i="5"/>
  <c r="V396" i="5"/>
  <c r="AP396" i="5" s="1"/>
  <c r="V397" i="5"/>
  <c r="AP397" i="5" s="1"/>
  <c r="V398" i="5"/>
  <c r="AP398" i="5" s="1"/>
  <c r="V399" i="5"/>
  <c r="AP399" i="5" s="1"/>
  <c r="V400" i="5"/>
  <c r="AP400" i="5" s="1"/>
  <c r="V401" i="5"/>
  <c r="AP401" i="5" s="1"/>
  <c r="V402" i="5"/>
  <c r="AP402" i="5" s="1"/>
  <c r="V403" i="5"/>
  <c r="V404" i="5"/>
  <c r="V405" i="5"/>
  <c r="AP405" i="5" s="1"/>
  <c r="V406" i="5"/>
  <c r="AP406" i="5" s="1"/>
  <c r="V407" i="5"/>
  <c r="AP407" i="5" s="1"/>
  <c r="AA406" i="6" s="1"/>
  <c r="V408" i="5"/>
  <c r="AP408" i="5" s="1"/>
  <c r="V409" i="5"/>
  <c r="AP409" i="5" s="1"/>
  <c r="V410" i="5"/>
  <c r="AP410" i="5" s="1"/>
  <c r="V411" i="5"/>
  <c r="AP411" i="5" s="1"/>
  <c r="V412" i="5"/>
  <c r="AP412" i="5" s="1"/>
  <c r="V413" i="5"/>
  <c r="AP413" i="5" s="1"/>
  <c r="V414" i="5"/>
  <c r="AP414" i="5" s="1"/>
  <c r="AA413" i="6" s="1"/>
  <c r="V415" i="5"/>
  <c r="AP415" i="5" s="1"/>
  <c r="V416" i="5"/>
  <c r="AP416" i="5" s="1"/>
  <c r="V417" i="5"/>
  <c r="AP417" i="5" s="1"/>
  <c r="V418" i="5"/>
  <c r="AP418" i="5" s="1"/>
  <c r="V419" i="5"/>
  <c r="AP419" i="5" s="1"/>
  <c r="V420" i="5"/>
  <c r="AP420" i="5" s="1"/>
  <c r="V421" i="5"/>
  <c r="AP421" i="5" s="1"/>
  <c r="V422" i="5"/>
  <c r="AP422" i="5" s="1"/>
  <c r="V423" i="5"/>
  <c r="AP423" i="5" s="1"/>
  <c r="V424" i="5"/>
  <c r="AP424" i="5" s="1"/>
  <c r="V425" i="5"/>
  <c r="AP425" i="5" s="1"/>
  <c r="V426" i="5"/>
  <c r="AP426" i="5" s="1"/>
  <c r="V427" i="5"/>
  <c r="V428" i="5"/>
  <c r="AP428" i="5" s="1"/>
  <c r="V429" i="5"/>
  <c r="AP429" i="5" s="1"/>
  <c r="V430" i="5"/>
  <c r="AP430" i="5" s="1"/>
  <c r="V431" i="5"/>
  <c r="AP431" i="5" s="1"/>
  <c r="V432" i="5"/>
  <c r="AP432" i="5" s="1"/>
  <c r="V433" i="5"/>
  <c r="AP433" i="5" s="1"/>
  <c r="V434" i="5"/>
  <c r="AP434" i="5" s="1"/>
  <c r="V435" i="5"/>
  <c r="AP435" i="5" s="1"/>
  <c r="V436" i="5"/>
  <c r="AP436" i="5" s="1"/>
  <c r="V437" i="5"/>
  <c r="AP437" i="5" s="1"/>
  <c r="V438" i="5"/>
  <c r="AP438" i="5" s="1"/>
  <c r="V439" i="5"/>
  <c r="AP439" i="5" s="1"/>
  <c r="AA438" i="6" s="1"/>
  <c r="V440" i="5"/>
  <c r="AP440" i="5" s="1"/>
  <c r="V441" i="5"/>
  <c r="AP441" i="5" s="1"/>
  <c r="V442" i="5"/>
  <c r="AP442" i="5" s="1"/>
  <c r="V443" i="5"/>
  <c r="AP443" i="5" s="1"/>
  <c r="V444" i="5"/>
  <c r="V445" i="5"/>
  <c r="AP445" i="5" s="1"/>
  <c r="V446" i="5"/>
  <c r="AP446" i="5" s="1"/>
  <c r="AA445" i="6" s="1"/>
  <c r="V447" i="5"/>
  <c r="AP447" i="5" s="1"/>
  <c r="V448" i="5"/>
  <c r="AP448" i="5" s="1"/>
  <c r="V449" i="5"/>
  <c r="AP449" i="5" s="1"/>
  <c r="V450" i="5"/>
  <c r="AP450" i="5" s="1"/>
  <c r="V451" i="5"/>
  <c r="AP451" i="5" s="1"/>
  <c r="V452" i="5"/>
  <c r="AP452" i="5" s="1"/>
  <c r="V453" i="5"/>
  <c r="AP453" i="5" s="1"/>
  <c r="V454" i="5"/>
  <c r="AP454" i="5" s="1"/>
  <c r="V455" i="5"/>
  <c r="AP455" i="5" s="1"/>
  <c r="V456" i="5"/>
  <c r="AP456" i="5" s="1"/>
  <c r="V457" i="5"/>
  <c r="AP457" i="5" s="1"/>
  <c r="V458" i="5"/>
  <c r="AP458" i="5" s="1"/>
  <c r="V459" i="5"/>
  <c r="V460" i="5"/>
  <c r="AP460" i="5" s="1"/>
  <c r="V461" i="5"/>
  <c r="AP461" i="5" s="1"/>
  <c r="V462" i="5"/>
  <c r="AP462" i="5" s="1"/>
  <c r="V463" i="5"/>
  <c r="AP463" i="5" s="1"/>
  <c r="V464" i="5"/>
  <c r="AP464" i="5" s="1"/>
  <c r="V465" i="5"/>
  <c r="AP465" i="5" s="1"/>
  <c r="V466" i="5"/>
  <c r="AP466" i="5" s="1"/>
  <c r="V467" i="5"/>
  <c r="V468" i="5"/>
  <c r="V469" i="5"/>
  <c r="AP469" i="5" s="1"/>
  <c r="V470" i="5"/>
  <c r="AP470" i="5" s="1"/>
  <c r="V471" i="5"/>
  <c r="AP471" i="5" s="1"/>
  <c r="AA470" i="6" s="1"/>
  <c r="V472" i="5"/>
  <c r="AP472" i="5" s="1"/>
  <c r="V473" i="5"/>
  <c r="AP473" i="5" s="1"/>
  <c r="V474" i="5"/>
  <c r="AP474" i="5" s="1"/>
  <c r="V475" i="5"/>
  <c r="AP475" i="5" s="1"/>
  <c r="V476" i="5"/>
  <c r="AP476" i="5" s="1"/>
  <c r="V477" i="5"/>
  <c r="AP477" i="5" s="1"/>
  <c r="V478" i="5"/>
  <c r="AP478" i="5" s="1"/>
  <c r="AA477" i="6" s="1"/>
  <c r="V479" i="5"/>
  <c r="AP479" i="5" s="1"/>
  <c r="V480" i="5"/>
  <c r="AP480" i="5" s="1"/>
  <c r="V481" i="5"/>
  <c r="AP481" i="5" s="1"/>
  <c r="V482" i="5"/>
  <c r="AP482" i="5" s="1"/>
  <c r="V483" i="5"/>
  <c r="AP483" i="5" s="1"/>
  <c r="V484" i="5"/>
  <c r="AP484" i="5" s="1"/>
  <c r="V485" i="5"/>
  <c r="AP485" i="5" s="1"/>
  <c r="V486" i="5"/>
  <c r="AP486" i="5" s="1"/>
  <c r="V487" i="5"/>
  <c r="AP487" i="5" s="1"/>
  <c r="V488" i="5"/>
  <c r="AP488" i="5" s="1"/>
  <c r="V489" i="5"/>
  <c r="AP489" i="5" s="1"/>
  <c r="V490" i="5"/>
  <c r="AP490" i="5" s="1"/>
  <c r="V491" i="5"/>
  <c r="V492" i="5"/>
  <c r="AP492" i="5" s="1"/>
  <c r="V493" i="5"/>
  <c r="AP493" i="5" s="1"/>
  <c r="V494" i="5"/>
  <c r="AP494" i="5" s="1"/>
  <c r="V495" i="5"/>
  <c r="AP495" i="5" s="1"/>
  <c r="V496" i="5"/>
  <c r="AP496" i="5" s="1"/>
  <c r="V497" i="5"/>
  <c r="AP497" i="5" s="1"/>
  <c r="V498" i="5"/>
  <c r="AP498" i="5" s="1"/>
  <c r="V499" i="5"/>
  <c r="AP499" i="5" s="1"/>
  <c r="V500" i="5"/>
  <c r="AP500" i="5" s="1"/>
  <c r="V501" i="5"/>
  <c r="AP501" i="5" s="1"/>
  <c r="V502" i="5"/>
  <c r="AP502" i="5" s="1"/>
  <c r="V503" i="5"/>
  <c r="AP503" i="5" s="1"/>
  <c r="AA502" i="6" s="1"/>
  <c r="V504" i="5"/>
  <c r="AP504" i="5" s="1"/>
  <c r="V505" i="5"/>
  <c r="AP505" i="5" s="1"/>
  <c r="V506" i="5"/>
  <c r="AP506" i="5" s="1"/>
  <c r="V507" i="5"/>
  <c r="AP507" i="5" s="1"/>
  <c r="V508" i="5"/>
  <c r="V509" i="5"/>
  <c r="AP509" i="5" s="1"/>
  <c r="V510" i="5"/>
  <c r="AP510" i="5" s="1"/>
  <c r="AA509" i="6" s="1"/>
  <c r="V511" i="5"/>
  <c r="AP511" i="5" s="1"/>
  <c r="V512" i="5"/>
  <c r="AP512" i="5" s="1"/>
  <c r="V513" i="5"/>
  <c r="AP513" i="5" s="1"/>
  <c r="V514" i="5"/>
  <c r="AP514" i="5" s="1"/>
  <c r="V515" i="5"/>
  <c r="AP515" i="5" s="1"/>
  <c r="V516" i="5"/>
  <c r="AP516" i="5" s="1"/>
  <c r="V517" i="5"/>
  <c r="AP517" i="5" s="1"/>
  <c r="V518" i="5"/>
  <c r="AP518" i="5" s="1"/>
  <c r="V519" i="5"/>
  <c r="AP519" i="5" s="1"/>
  <c r="V520" i="5"/>
  <c r="AP520" i="5" s="1"/>
  <c r="V521" i="5"/>
  <c r="AP521" i="5" s="1"/>
  <c r="V522" i="5"/>
  <c r="AP522" i="5" s="1"/>
  <c r="V523" i="5"/>
  <c r="V524" i="5"/>
  <c r="AP524" i="5" s="1"/>
  <c r="V525" i="5"/>
  <c r="AP525" i="5" s="1"/>
  <c r="V526" i="5"/>
  <c r="AP526" i="5" s="1"/>
  <c r="V527" i="5"/>
  <c r="AP527" i="5" s="1"/>
  <c r="V528" i="5"/>
  <c r="AP528" i="5" s="1"/>
  <c r="V529" i="5"/>
  <c r="AP529" i="5" s="1"/>
  <c r="V530" i="5"/>
  <c r="AP530" i="5" s="1"/>
  <c r="V531" i="5"/>
  <c r="V532" i="5"/>
  <c r="V533" i="5"/>
  <c r="AP533" i="5" s="1"/>
  <c r="V534" i="5"/>
  <c r="AP534" i="5" s="1"/>
  <c r="V535" i="5"/>
  <c r="AP535" i="5" s="1"/>
  <c r="AA534" i="6" s="1"/>
  <c r="V536" i="5"/>
  <c r="AP536" i="5" s="1"/>
  <c r="V537" i="5"/>
  <c r="AP537" i="5" s="1"/>
  <c r="V538" i="5"/>
  <c r="AP538" i="5" s="1"/>
  <c r="V539" i="5"/>
  <c r="AP539" i="5" s="1"/>
  <c r="V540" i="5"/>
  <c r="AP540" i="5" s="1"/>
  <c r="V541" i="5"/>
  <c r="AP541" i="5" s="1"/>
  <c r="V542" i="5"/>
  <c r="AP542" i="5" s="1"/>
  <c r="AA541" i="6" s="1"/>
  <c r="V543" i="5"/>
  <c r="AP543" i="5" s="1"/>
  <c r="AA542" i="6" s="1"/>
  <c r="V4" i="5"/>
  <c r="S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AD369" i="5" s="1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AD385" i="5" s="1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AD401" i="5" s="1"/>
  <c r="S402" i="5"/>
  <c r="S403" i="5"/>
  <c r="S404" i="5"/>
  <c r="S405" i="5"/>
  <c r="S406" i="5"/>
  <c r="S407" i="5"/>
  <c r="S408" i="5"/>
  <c r="S409" i="5"/>
  <c r="AD409" i="5" s="1"/>
  <c r="S410" i="5"/>
  <c r="S411" i="5"/>
  <c r="S412" i="5"/>
  <c r="S413" i="5"/>
  <c r="S414" i="5"/>
  <c r="S415" i="5"/>
  <c r="S416" i="5"/>
  <c r="S417" i="5"/>
  <c r="AD417" i="5" s="1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AD433" i="5" s="1"/>
  <c r="S434" i="5"/>
  <c r="S435" i="5"/>
  <c r="S436" i="5"/>
  <c r="S437" i="5"/>
  <c r="S438" i="5"/>
  <c r="S439" i="5"/>
  <c r="S440" i="5"/>
  <c r="S441" i="5"/>
  <c r="AD441" i="5" s="1"/>
  <c r="S442" i="5"/>
  <c r="S443" i="5"/>
  <c r="S444" i="5"/>
  <c r="S445" i="5"/>
  <c r="S446" i="5"/>
  <c r="S447" i="5"/>
  <c r="S448" i="5"/>
  <c r="S449" i="5"/>
  <c r="AD449" i="5" s="1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AD465" i="5" s="1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AD497" i="5" s="1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AD529" i="5" s="1"/>
  <c r="S530" i="5"/>
  <c r="S531" i="5"/>
  <c r="S532" i="5"/>
  <c r="S533" i="5"/>
  <c r="S534" i="5"/>
  <c r="S535" i="5"/>
  <c r="S536" i="5"/>
  <c r="S537" i="5"/>
  <c r="S538" i="5"/>
  <c r="S539" i="5"/>
  <c r="S540" i="5"/>
  <c r="AD540" i="5" s="1"/>
  <c r="S541" i="5"/>
  <c r="S542" i="5"/>
  <c r="S543" i="5"/>
  <c r="S4" i="5"/>
  <c r="R62" i="5"/>
  <c r="R190" i="5"/>
  <c r="R366" i="5"/>
  <c r="Q5" i="5"/>
  <c r="Q6" i="5"/>
  <c r="Q7" i="5"/>
  <c r="Q8" i="5"/>
  <c r="Q9" i="5"/>
  <c r="AB133" i="5" s="1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AB526" i="5" s="1"/>
  <c r="Q527" i="5"/>
  <c r="Q528" i="5"/>
  <c r="Q529" i="5"/>
  <c r="Q530" i="5"/>
  <c r="Q531" i="5"/>
  <c r="Q532" i="5"/>
  <c r="Q533" i="5"/>
  <c r="Q534" i="5"/>
  <c r="AB534" i="5" s="1"/>
  <c r="Q535" i="5"/>
  <c r="Q536" i="5"/>
  <c r="Q537" i="5"/>
  <c r="Q538" i="5"/>
  <c r="Q539" i="5"/>
  <c r="Q540" i="5"/>
  <c r="Q541" i="5"/>
  <c r="Q542" i="5"/>
  <c r="AB542" i="5" s="1"/>
  <c r="Q543" i="5"/>
  <c r="Q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R270" i="5" s="1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R334" i="5" s="1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AA426" i="5" s="1"/>
  <c r="P427" i="5"/>
  <c r="P428" i="5"/>
  <c r="P429" i="5"/>
  <c r="P430" i="5"/>
  <c r="P431" i="5"/>
  <c r="P432" i="5"/>
  <c r="P433" i="5"/>
  <c r="P434" i="5"/>
  <c r="AA434" i="5" s="1"/>
  <c r="P435" i="5"/>
  <c r="P436" i="5"/>
  <c r="P437" i="5"/>
  <c r="P438" i="5"/>
  <c r="P439" i="5"/>
  <c r="P440" i="5"/>
  <c r="P441" i="5"/>
  <c r="P442" i="5"/>
  <c r="AA442" i="5" s="1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4" i="5"/>
  <c r="O5" i="5"/>
  <c r="O6" i="5"/>
  <c r="Z26" i="5" s="1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Z494" i="5" s="1"/>
  <c r="O495" i="5"/>
  <c r="O496" i="5"/>
  <c r="O497" i="5"/>
  <c r="O498" i="5"/>
  <c r="O499" i="5"/>
  <c r="O500" i="5"/>
  <c r="O501" i="5"/>
  <c r="O502" i="5"/>
  <c r="Z502" i="5" s="1"/>
  <c r="O503" i="5"/>
  <c r="O504" i="5"/>
  <c r="O505" i="5"/>
  <c r="O506" i="5"/>
  <c r="O507" i="5"/>
  <c r="O508" i="5"/>
  <c r="O509" i="5"/>
  <c r="O510" i="5"/>
  <c r="Z510" i="5" s="1"/>
  <c r="O511" i="5"/>
  <c r="O512" i="5"/>
  <c r="O513" i="5"/>
  <c r="O514" i="5"/>
  <c r="O515" i="5"/>
  <c r="O516" i="5"/>
  <c r="O517" i="5"/>
  <c r="O518" i="5"/>
  <c r="Z518" i="5" s="1"/>
  <c r="O519" i="5"/>
  <c r="O520" i="5"/>
  <c r="O521" i="5"/>
  <c r="O522" i="5"/>
  <c r="O523" i="5"/>
  <c r="O524" i="5"/>
  <c r="O525" i="5"/>
  <c r="O526" i="5"/>
  <c r="Z526" i="5" s="1"/>
  <c r="O527" i="5"/>
  <c r="O528" i="5"/>
  <c r="O529" i="5"/>
  <c r="O530" i="5"/>
  <c r="O531" i="5"/>
  <c r="O532" i="5"/>
  <c r="O533" i="5"/>
  <c r="O534" i="5"/>
  <c r="Z534" i="5" s="1"/>
  <c r="O535" i="5"/>
  <c r="O536" i="5"/>
  <c r="O537" i="5"/>
  <c r="O538" i="5"/>
  <c r="O539" i="5"/>
  <c r="O540" i="5"/>
  <c r="O541" i="5"/>
  <c r="O542" i="5"/>
  <c r="Z542" i="5" s="1"/>
  <c r="O543" i="5"/>
  <c r="O4" i="5"/>
  <c r="N27" i="5"/>
  <c r="N91" i="5"/>
  <c r="N155" i="5"/>
  <c r="N219" i="5"/>
  <c r="N283" i="5"/>
  <c r="N347" i="5"/>
  <c r="N376" i="5"/>
  <c r="N409" i="5"/>
  <c r="N419" i="5"/>
  <c r="N431" i="5"/>
  <c r="N473" i="5"/>
  <c r="N481" i="5"/>
  <c r="N518" i="5"/>
  <c r="N536" i="5"/>
  <c r="M75" i="5"/>
  <c r="I595" i="5"/>
  <c r="I593" i="5"/>
  <c r="I558" i="5"/>
  <c r="I521" i="5"/>
  <c r="I513" i="5"/>
  <c r="K513" i="5" s="1"/>
  <c r="I510" i="5"/>
  <c r="I500" i="5"/>
  <c r="I492" i="5"/>
  <c r="I481" i="5"/>
  <c r="I479" i="5"/>
  <c r="K479" i="5" s="1"/>
  <c r="I470" i="5"/>
  <c r="I464" i="5"/>
  <c r="I457" i="5"/>
  <c r="I454" i="5"/>
  <c r="I452" i="5"/>
  <c r="I417" i="5"/>
  <c r="K417" i="5" s="1"/>
  <c r="I415" i="5"/>
  <c r="I400" i="5"/>
  <c r="I392" i="5"/>
  <c r="I369" i="5"/>
  <c r="K369" i="5" s="1"/>
  <c r="I368" i="5"/>
  <c r="I345" i="5"/>
  <c r="I336" i="5"/>
  <c r="I331" i="5"/>
  <c r="K331" i="5" s="1"/>
  <c r="I320" i="5"/>
  <c r="I299" i="5"/>
  <c r="K299" i="5" s="1"/>
  <c r="I289" i="5"/>
  <c r="K289" i="5" s="1"/>
  <c r="I265" i="5"/>
  <c r="K265" i="5" s="1"/>
  <c r="I262" i="5"/>
  <c r="I260" i="5"/>
  <c r="I251" i="5"/>
  <c r="K251" i="5" s="1"/>
  <c r="I246" i="5"/>
  <c r="I241" i="5"/>
  <c r="K241" i="5" s="1"/>
  <c r="I239" i="5"/>
  <c r="I231" i="5"/>
  <c r="M231" i="5" s="1"/>
  <c r="I230" i="5"/>
  <c r="I225" i="5"/>
  <c r="K225" i="5" s="1"/>
  <c r="I208" i="5"/>
  <c r="I204" i="5"/>
  <c r="I183" i="5"/>
  <c r="I177" i="5"/>
  <c r="K177" i="5" s="1"/>
  <c r="I169" i="5"/>
  <c r="M169" i="5" s="1"/>
  <c r="I161" i="5"/>
  <c r="K161" i="5" s="1"/>
  <c r="I159" i="5"/>
  <c r="M159" i="5" s="1"/>
  <c r="I153" i="5"/>
  <c r="I148" i="5"/>
  <c r="I145" i="5"/>
  <c r="K145" i="5" s="1"/>
  <c r="I140" i="5"/>
  <c r="I131" i="5"/>
  <c r="I127" i="5"/>
  <c r="M127" i="5" s="1"/>
  <c r="I121" i="5"/>
  <c r="I113" i="5"/>
  <c r="K113" i="5" s="1"/>
  <c r="I108" i="5"/>
  <c r="I105" i="5"/>
  <c r="M105" i="5" s="1"/>
  <c r="I99" i="5"/>
  <c r="I89" i="5"/>
  <c r="I86" i="5"/>
  <c r="M86" i="5" s="1"/>
  <c r="I81" i="5"/>
  <c r="K81" i="5" s="1"/>
  <c r="I75" i="5"/>
  <c r="K75" i="5" s="1"/>
  <c r="I67" i="5"/>
  <c r="I65" i="5"/>
  <c r="K65" i="5" s="1"/>
  <c r="I54" i="5"/>
  <c r="M54" i="5" s="1"/>
  <c r="I49" i="5"/>
  <c r="K49" i="5" s="1"/>
  <c r="I43" i="5"/>
  <c r="K43" i="5" s="1"/>
  <c r="I33" i="5"/>
  <c r="K33" i="5" s="1"/>
  <c r="I25" i="5"/>
  <c r="I22" i="5"/>
  <c r="M22" i="5" s="1"/>
  <c r="I11" i="5"/>
  <c r="K11" i="5" s="1"/>
  <c r="I9" i="5"/>
  <c r="M9" i="5" s="1"/>
  <c r="H603" i="5"/>
  <c r="H602" i="5"/>
  <c r="H601" i="5"/>
  <c r="I601" i="5" s="1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I581" i="5" s="1"/>
  <c r="H580" i="5"/>
  <c r="H579" i="5"/>
  <c r="H578" i="5"/>
  <c r="H577" i="5"/>
  <c r="H576" i="5"/>
  <c r="H575" i="5"/>
  <c r="H574" i="5"/>
  <c r="H573" i="5"/>
  <c r="H572" i="5"/>
  <c r="I572" i="5" s="1"/>
  <c r="H571" i="5"/>
  <c r="I571" i="5" s="1"/>
  <c r="H570" i="5"/>
  <c r="H569" i="5"/>
  <c r="H568" i="5"/>
  <c r="H567" i="5"/>
  <c r="H566" i="5"/>
  <c r="H565" i="5"/>
  <c r="I565" i="5" s="1"/>
  <c r="H564" i="5"/>
  <c r="H563" i="5"/>
  <c r="H562" i="5"/>
  <c r="H561" i="5"/>
  <c r="H560" i="5"/>
  <c r="H559" i="5"/>
  <c r="I559" i="5" s="1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T543" i="5" s="1"/>
  <c r="H542" i="5"/>
  <c r="H541" i="5"/>
  <c r="I541" i="5" s="1"/>
  <c r="H540" i="5"/>
  <c r="H539" i="5"/>
  <c r="H538" i="5"/>
  <c r="H537" i="5"/>
  <c r="N537" i="5" s="1"/>
  <c r="H536" i="5"/>
  <c r="H535" i="5"/>
  <c r="I535" i="5" s="1"/>
  <c r="H534" i="5"/>
  <c r="T534" i="5" s="1"/>
  <c r="H533" i="5"/>
  <c r="I533" i="5" s="1"/>
  <c r="H532" i="5"/>
  <c r="H531" i="5"/>
  <c r="I531" i="5" s="1"/>
  <c r="H530" i="5"/>
  <c r="H529" i="5"/>
  <c r="T529" i="5" s="1"/>
  <c r="H528" i="5"/>
  <c r="H527" i="5"/>
  <c r="T527" i="5" s="1"/>
  <c r="H526" i="5"/>
  <c r="H525" i="5"/>
  <c r="H524" i="5"/>
  <c r="H523" i="5"/>
  <c r="H522" i="5"/>
  <c r="H521" i="5"/>
  <c r="H520" i="5"/>
  <c r="H519" i="5"/>
  <c r="H518" i="5"/>
  <c r="T518" i="5" s="1"/>
  <c r="H517" i="5"/>
  <c r="H516" i="5"/>
  <c r="T516" i="5" s="1"/>
  <c r="H515" i="5"/>
  <c r="H514" i="5"/>
  <c r="H513" i="5"/>
  <c r="H512" i="5"/>
  <c r="H511" i="5"/>
  <c r="N511" i="5" s="1"/>
  <c r="H510" i="5"/>
  <c r="T510" i="5" s="1"/>
  <c r="H509" i="5"/>
  <c r="N509" i="5" s="1"/>
  <c r="H508" i="5"/>
  <c r="I508" i="5" s="1"/>
  <c r="H507" i="5"/>
  <c r="T507" i="5" s="1"/>
  <c r="H506" i="5"/>
  <c r="I506" i="5" s="1"/>
  <c r="H505" i="5"/>
  <c r="I505" i="5" s="1"/>
  <c r="H504" i="5"/>
  <c r="H503" i="5"/>
  <c r="I503" i="5" s="1"/>
  <c r="H502" i="5"/>
  <c r="H501" i="5"/>
  <c r="T501" i="5" s="1"/>
  <c r="H500" i="5"/>
  <c r="T500" i="5" s="1"/>
  <c r="H499" i="5"/>
  <c r="H498" i="5"/>
  <c r="I498" i="5" s="1"/>
  <c r="H497" i="5"/>
  <c r="H496" i="5"/>
  <c r="H495" i="5"/>
  <c r="I495" i="5" s="1"/>
  <c r="H494" i="5"/>
  <c r="I494" i="5" s="1"/>
  <c r="H493" i="5"/>
  <c r="T493" i="5" s="1"/>
  <c r="H492" i="5"/>
  <c r="T492" i="5" s="1"/>
  <c r="H491" i="5"/>
  <c r="H490" i="5"/>
  <c r="H489" i="5"/>
  <c r="H488" i="5"/>
  <c r="H487" i="5"/>
  <c r="I487" i="5" s="1"/>
  <c r="H486" i="5"/>
  <c r="I486" i="5" s="1"/>
  <c r="H485" i="5"/>
  <c r="I485" i="5" s="1"/>
  <c r="H484" i="5"/>
  <c r="H483" i="5"/>
  <c r="T483" i="5" s="1"/>
  <c r="H482" i="5"/>
  <c r="H481" i="5"/>
  <c r="T481" i="5" s="1"/>
  <c r="H480" i="5"/>
  <c r="H479" i="5"/>
  <c r="T479" i="5" s="1"/>
  <c r="H478" i="5"/>
  <c r="H477" i="5"/>
  <c r="I477" i="5" s="1"/>
  <c r="K477" i="5" s="1"/>
  <c r="H476" i="5"/>
  <c r="H475" i="5"/>
  <c r="T475" i="5" s="1"/>
  <c r="H474" i="5"/>
  <c r="H473" i="5"/>
  <c r="T473" i="5" s="1"/>
  <c r="H472" i="5"/>
  <c r="H471" i="5"/>
  <c r="H470" i="5"/>
  <c r="H469" i="5"/>
  <c r="H468" i="5"/>
  <c r="H467" i="5"/>
  <c r="H466" i="5"/>
  <c r="H465" i="5"/>
  <c r="I465" i="5" s="1"/>
  <c r="H464" i="5"/>
  <c r="H463" i="5"/>
  <c r="H462" i="5"/>
  <c r="H461" i="5"/>
  <c r="N461" i="5" s="1"/>
  <c r="H460" i="5"/>
  <c r="H459" i="5"/>
  <c r="T459" i="5" s="1"/>
  <c r="H458" i="5"/>
  <c r="H457" i="5"/>
  <c r="H456" i="5"/>
  <c r="H455" i="5"/>
  <c r="H454" i="5"/>
  <c r="H453" i="5"/>
  <c r="T453" i="5" s="1"/>
  <c r="H452" i="5"/>
  <c r="T452" i="5" s="1"/>
  <c r="H451" i="5"/>
  <c r="T451" i="5" s="1"/>
  <c r="H450" i="5"/>
  <c r="H449" i="5"/>
  <c r="H448" i="5"/>
  <c r="H447" i="5"/>
  <c r="H446" i="5"/>
  <c r="I446" i="5" s="1"/>
  <c r="H445" i="5"/>
  <c r="I445" i="5" s="1"/>
  <c r="K445" i="5" s="1"/>
  <c r="H444" i="5"/>
  <c r="I444" i="5" s="1"/>
  <c r="H443" i="5"/>
  <c r="T443" i="5" s="1"/>
  <c r="H442" i="5"/>
  <c r="I442" i="5" s="1"/>
  <c r="H441" i="5"/>
  <c r="N441" i="5" s="1"/>
  <c r="H440" i="5"/>
  <c r="H439" i="5"/>
  <c r="I439" i="5" s="1"/>
  <c r="H438" i="5"/>
  <c r="I438" i="5" s="1"/>
  <c r="H437" i="5"/>
  <c r="T437" i="5" s="1"/>
  <c r="H436" i="5"/>
  <c r="I436" i="5" s="1"/>
  <c r="H435" i="5"/>
  <c r="H434" i="5"/>
  <c r="H433" i="5"/>
  <c r="H432" i="5"/>
  <c r="H431" i="5"/>
  <c r="T431" i="5" s="1"/>
  <c r="H430" i="5"/>
  <c r="I430" i="5" s="1"/>
  <c r="H429" i="5"/>
  <c r="T429" i="5" s="1"/>
  <c r="H428" i="5"/>
  <c r="I428" i="5" s="1"/>
  <c r="H427" i="5"/>
  <c r="H426" i="5"/>
  <c r="I426" i="5" s="1"/>
  <c r="H425" i="5"/>
  <c r="H424" i="5"/>
  <c r="H423" i="5"/>
  <c r="I423" i="5" s="1"/>
  <c r="H422" i="5"/>
  <c r="H421" i="5"/>
  <c r="T421" i="5" s="1"/>
  <c r="H420" i="5"/>
  <c r="H419" i="5"/>
  <c r="T419" i="5" s="1"/>
  <c r="H418" i="5"/>
  <c r="H417" i="5"/>
  <c r="H416" i="5"/>
  <c r="H415" i="5"/>
  <c r="H414" i="5"/>
  <c r="H413" i="5"/>
  <c r="I413" i="5" s="1"/>
  <c r="K413" i="5" s="1"/>
  <c r="H412" i="5"/>
  <c r="H411" i="5"/>
  <c r="T411" i="5" s="1"/>
  <c r="H410" i="5"/>
  <c r="H409" i="5"/>
  <c r="T409" i="5" s="1"/>
  <c r="H408" i="5"/>
  <c r="H407" i="5"/>
  <c r="I407" i="5" s="1"/>
  <c r="H406" i="5"/>
  <c r="H405" i="5"/>
  <c r="H404" i="5"/>
  <c r="H403" i="5"/>
  <c r="H402" i="5"/>
  <c r="H401" i="5"/>
  <c r="I401" i="5" s="1"/>
  <c r="H400" i="5"/>
  <c r="H399" i="5"/>
  <c r="H398" i="5"/>
  <c r="H397" i="5"/>
  <c r="T397" i="5" s="1"/>
  <c r="H396" i="5"/>
  <c r="H395" i="5"/>
  <c r="T395" i="5" s="1"/>
  <c r="H394" i="5"/>
  <c r="I394" i="5" s="1"/>
  <c r="H393" i="5"/>
  <c r="H392" i="5"/>
  <c r="H391" i="5"/>
  <c r="H390" i="5"/>
  <c r="H389" i="5"/>
  <c r="T389" i="5" s="1"/>
  <c r="H388" i="5"/>
  <c r="T388" i="5" s="1"/>
  <c r="H387" i="5"/>
  <c r="T387" i="5" s="1"/>
  <c r="H386" i="5"/>
  <c r="H385" i="5"/>
  <c r="H384" i="5"/>
  <c r="H383" i="5"/>
  <c r="I383" i="5" s="1"/>
  <c r="H382" i="5"/>
  <c r="H381" i="5"/>
  <c r="I381" i="5" s="1"/>
  <c r="K381" i="5" s="1"/>
  <c r="H380" i="5"/>
  <c r="H379" i="5"/>
  <c r="T379" i="5" s="1"/>
  <c r="H378" i="5"/>
  <c r="H377" i="5"/>
  <c r="N377" i="5" s="1"/>
  <c r="H376" i="5"/>
  <c r="H375" i="5"/>
  <c r="I375" i="5" s="1"/>
  <c r="H374" i="5"/>
  <c r="H373" i="5"/>
  <c r="T373" i="5" s="1"/>
  <c r="H372" i="5"/>
  <c r="H371" i="5"/>
  <c r="H370" i="5"/>
  <c r="H369" i="5"/>
  <c r="H368" i="5"/>
  <c r="H367" i="5"/>
  <c r="T367" i="5" s="1"/>
  <c r="H366" i="5"/>
  <c r="H365" i="5"/>
  <c r="T365" i="5" s="1"/>
  <c r="H364" i="5"/>
  <c r="H363" i="5"/>
  <c r="T363" i="5" s="1"/>
  <c r="H362" i="5"/>
  <c r="H361" i="5"/>
  <c r="H360" i="5"/>
  <c r="H359" i="5"/>
  <c r="I359" i="5" s="1"/>
  <c r="H358" i="5"/>
  <c r="H357" i="5"/>
  <c r="T357" i="5" s="1"/>
  <c r="H356" i="5"/>
  <c r="T356" i="5" s="1"/>
  <c r="H355" i="5"/>
  <c r="T355" i="5" s="1"/>
  <c r="H354" i="5"/>
  <c r="I354" i="5" s="1"/>
  <c r="H353" i="5"/>
  <c r="H352" i="5"/>
  <c r="H351" i="5"/>
  <c r="H350" i="5"/>
  <c r="H349" i="5"/>
  <c r="I349" i="5" s="1"/>
  <c r="K349" i="5" s="1"/>
  <c r="H348" i="5"/>
  <c r="H347" i="5"/>
  <c r="T347" i="5" s="1"/>
  <c r="H346" i="5"/>
  <c r="H345" i="5"/>
  <c r="T345" i="5" s="1"/>
  <c r="H344" i="5"/>
  <c r="I344" i="5" s="1"/>
  <c r="H343" i="5"/>
  <c r="H342" i="5"/>
  <c r="H341" i="5"/>
  <c r="T341" i="5" s="1"/>
  <c r="H340" i="5"/>
  <c r="H339" i="5"/>
  <c r="H338" i="5"/>
  <c r="H337" i="5"/>
  <c r="H336" i="5"/>
  <c r="H335" i="5"/>
  <c r="T335" i="5" s="1"/>
  <c r="H334" i="5"/>
  <c r="H333" i="5"/>
  <c r="T333" i="5" s="1"/>
  <c r="H332" i="5"/>
  <c r="I332" i="5" s="1"/>
  <c r="M332" i="5" s="1"/>
  <c r="H331" i="5"/>
  <c r="T331" i="5" s="1"/>
  <c r="H330" i="5"/>
  <c r="H329" i="5"/>
  <c r="H328" i="5"/>
  <c r="H327" i="5"/>
  <c r="I327" i="5" s="1"/>
  <c r="H326" i="5"/>
  <c r="I326" i="5" s="1"/>
  <c r="H325" i="5"/>
  <c r="T325" i="5" s="1"/>
  <c r="H324" i="5"/>
  <c r="T324" i="5" s="1"/>
  <c r="H323" i="5"/>
  <c r="H322" i="5"/>
  <c r="H321" i="5"/>
  <c r="H320" i="5"/>
  <c r="H319" i="5"/>
  <c r="H318" i="5"/>
  <c r="H317" i="5"/>
  <c r="H316" i="5"/>
  <c r="H315" i="5"/>
  <c r="H314" i="5"/>
  <c r="H313" i="5"/>
  <c r="T313" i="5" s="1"/>
  <c r="H312" i="5"/>
  <c r="T312" i="5" s="1"/>
  <c r="H311" i="5"/>
  <c r="H310" i="5"/>
  <c r="H309" i="5"/>
  <c r="T309" i="5" s="1"/>
  <c r="H308" i="5"/>
  <c r="H307" i="5"/>
  <c r="H306" i="5"/>
  <c r="I306" i="5" s="1"/>
  <c r="H305" i="5"/>
  <c r="H304" i="5"/>
  <c r="H303" i="5"/>
  <c r="T303" i="5" s="1"/>
  <c r="H302" i="5"/>
  <c r="H301" i="5"/>
  <c r="T301" i="5" s="1"/>
  <c r="H300" i="5"/>
  <c r="I300" i="5" s="1"/>
  <c r="M300" i="5" s="1"/>
  <c r="H299" i="5"/>
  <c r="T299" i="5" s="1"/>
  <c r="H298" i="5"/>
  <c r="H297" i="5"/>
  <c r="I297" i="5" s="1"/>
  <c r="H296" i="5"/>
  <c r="H295" i="5"/>
  <c r="I295" i="5" s="1"/>
  <c r="H294" i="5"/>
  <c r="I294" i="5" s="1"/>
  <c r="H293" i="5"/>
  <c r="T293" i="5" s="1"/>
  <c r="H292" i="5"/>
  <c r="T292" i="5" s="1"/>
  <c r="H291" i="5"/>
  <c r="T291" i="5" s="1"/>
  <c r="H290" i="5"/>
  <c r="H289" i="5"/>
  <c r="H288" i="5"/>
  <c r="H287" i="5"/>
  <c r="H286" i="5"/>
  <c r="H285" i="5"/>
  <c r="H284" i="5"/>
  <c r="H283" i="5"/>
  <c r="T283" i="5" s="1"/>
  <c r="H282" i="5"/>
  <c r="I282" i="5" s="1"/>
  <c r="H281" i="5"/>
  <c r="T281" i="5" s="1"/>
  <c r="H280" i="5"/>
  <c r="I280" i="5" s="1"/>
  <c r="H279" i="5"/>
  <c r="H278" i="5"/>
  <c r="H277" i="5"/>
  <c r="T277" i="5" s="1"/>
  <c r="H276" i="5"/>
  <c r="I276" i="5" s="1"/>
  <c r="M276" i="5" s="1"/>
  <c r="H275" i="5"/>
  <c r="I275" i="5" s="1"/>
  <c r="H274" i="5"/>
  <c r="H273" i="5"/>
  <c r="H272" i="5"/>
  <c r="H271" i="5"/>
  <c r="T271" i="5" s="1"/>
  <c r="H270" i="5"/>
  <c r="I270" i="5" s="1"/>
  <c r="H269" i="5"/>
  <c r="T269" i="5" s="1"/>
  <c r="H268" i="5"/>
  <c r="I268" i="5" s="1"/>
  <c r="H267" i="5"/>
  <c r="T267" i="5" s="1"/>
  <c r="H266" i="5"/>
  <c r="I266" i="5" s="1"/>
  <c r="H265" i="5"/>
  <c r="H264" i="5"/>
  <c r="H263" i="5"/>
  <c r="I263" i="5" s="1"/>
  <c r="M263" i="5" s="1"/>
  <c r="H262" i="5"/>
  <c r="H261" i="5"/>
  <c r="T261" i="5" s="1"/>
  <c r="H260" i="5"/>
  <c r="T260" i="5" s="1"/>
  <c r="H259" i="5"/>
  <c r="T259" i="5" s="1"/>
  <c r="H258" i="5"/>
  <c r="H257" i="5"/>
  <c r="I257" i="5" s="1"/>
  <c r="H256" i="5"/>
  <c r="H255" i="5"/>
  <c r="I255" i="5" s="1"/>
  <c r="H254" i="5"/>
  <c r="H253" i="5"/>
  <c r="H252" i="5"/>
  <c r="H251" i="5"/>
  <c r="T251" i="5" s="1"/>
  <c r="H250" i="5"/>
  <c r="I250" i="5" s="1"/>
  <c r="H249" i="5"/>
  <c r="N249" i="5" s="1"/>
  <c r="H248" i="5"/>
  <c r="N248" i="5" s="1"/>
  <c r="H247" i="5"/>
  <c r="I247" i="5" s="1"/>
  <c r="M247" i="5" s="1"/>
  <c r="H246" i="5"/>
  <c r="H245" i="5"/>
  <c r="T245" i="5" s="1"/>
  <c r="H244" i="5"/>
  <c r="H243" i="5"/>
  <c r="H242" i="5"/>
  <c r="H241" i="5"/>
  <c r="H240" i="5"/>
  <c r="H239" i="5"/>
  <c r="T239" i="5" s="1"/>
  <c r="H238" i="5"/>
  <c r="H237" i="5"/>
  <c r="T237" i="5" s="1"/>
  <c r="H236" i="5"/>
  <c r="I236" i="5" s="1"/>
  <c r="H235" i="5"/>
  <c r="H234" i="5"/>
  <c r="I234" i="5" s="1"/>
  <c r="H233" i="5"/>
  <c r="I233" i="5" s="1"/>
  <c r="K233" i="5" s="1"/>
  <c r="H232" i="5"/>
  <c r="H231" i="5"/>
  <c r="H230" i="5"/>
  <c r="H229" i="5"/>
  <c r="T229" i="5" s="1"/>
  <c r="H228" i="5"/>
  <c r="T228" i="5" s="1"/>
  <c r="H227" i="5"/>
  <c r="T227" i="5" s="1"/>
  <c r="H226" i="5"/>
  <c r="H225" i="5"/>
  <c r="H224" i="5"/>
  <c r="H223" i="5"/>
  <c r="H222" i="5"/>
  <c r="I222" i="5" s="1"/>
  <c r="H221" i="5"/>
  <c r="I221" i="5" s="1"/>
  <c r="K221" i="5" s="1"/>
  <c r="H220" i="5"/>
  <c r="I220" i="5" s="1"/>
  <c r="H219" i="5"/>
  <c r="T219" i="5" s="1"/>
  <c r="H218" i="5"/>
  <c r="H217" i="5"/>
  <c r="N217" i="5" s="1"/>
  <c r="H216" i="5"/>
  <c r="H215" i="5"/>
  <c r="I215" i="5" s="1"/>
  <c r="M215" i="5" s="1"/>
  <c r="H214" i="5"/>
  <c r="H213" i="5"/>
  <c r="T213" i="5" s="1"/>
  <c r="H212" i="5"/>
  <c r="H211" i="5"/>
  <c r="H210" i="5"/>
  <c r="H209" i="5"/>
  <c r="H208" i="5"/>
  <c r="H207" i="5"/>
  <c r="T207" i="5" s="1"/>
  <c r="H206" i="5"/>
  <c r="I206" i="5" s="1"/>
  <c r="H205" i="5"/>
  <c r="T205" i="5" s="1"/>
  <c r="H204" i="5"/>
  <c r="H203" i="5"/>
  <c r="H202" i="5"/>
  <c r="H201" i="5"/>
  <c r="I201" i="5" s="1"/>
  <c r="H200" i="5"/>
  <c r="H199" i="5"/>
  <c r="I199" i="5" s="1"/>
  <c r="H198" i="5"/>
  <c r="H197" i="5"/>
  <c r="T197" i="5" s="1"/>
  <c r="H196" i="5"/>
  <c r="T196" i="5" s="1"/>
  <c r="H195" i="5"/>
  <c r="T195" i="5" s="1"/>
  <c r="H194" i="5"/>
  <c r="H193" i="5"/>
  <c r="H192" i="5"/>
  <c r="I192" i="5" s="1"/>
  <c r="H191" i="5"/>
  <c r="I191" i="5" s="1"/>
  <c r="H190" i="5"/>
  <c r="I190" i="5" s="1"/>
  <c r="H189" i="5"/>
  <c r="I189" i="5" s="1"/>
  <c r="K189" i="5" s="1"/>
  <c r="H188" i="5"/>
  <c r="I188" i="5" s="1"/>
  <c r="H187" i="5"/>
  <c r="T187" i="5" s="1"/>
  <c r="H186" i="5"/>
  <c r="H185" i="5"/>
  <c r="N185" i="5" s="1"/>
  <c r="H184" i="5"/>
  <c r="H183" i="5"/>
  <c r="H182" i="5"/>
  <c r="I182" i="5" s="1"/>
  <c r="H181" i="5"/>
  <c r="T181" i="5" s="1"/>
  <c r="H180" i="5"/>
  <c r="H179" i="5"/>
  <c r="H178" i="5"/>
  <c r="I178" i="5" s="1"/>
  <c r="H177" i="5"/>
  <c r="H176" i="5"/>
  <c r="H175" i="5"/>
  <c r="T175" i="5" s="1"/>
  <c r="H174" i="5"/>
  <c r="I174" i="5" s="1"/>
  <c r="H173" i="5"/>
  <c r="T173" i="5" s="1"/>
  <c r="H172" i="5"/>
  <c r="H171" i="5"/>
  <c r="H170" i="5"/>
  <c r="H169" i="5"/>
  <c r="H168" i="5"/>
  <c r="H167" i="5"/>
  <c r="H166" i="5"/>
  <c r="N166" i="5" s="1"/>
  <c r="H165" i="5"/>
  <c r="T165" i="5" s="1"/>
  <c r="H164" i="5"/>
  <c r="T164" i="5" s="1"/>
  <c r="H163" i="5"/>
  <c r="T163" i="5" s="1"/>
  <c r="H162" i="5"/>
  <c r="I162" i="5" s="1"/>
  <c r="H161" i="5"/>
  <c r="H160" i="5"/>
  <c r="H159" i="5"/>
  <c r="H158" i="5"/>
  <c r="H157" i="5"/>
  <c r="I157" i="5" s="1"/>
  <c r="H156" i="5"/>
  <c r="H155" i="5"/>
  <c r="T155" i="5" s="1"/>
  <c r="H154" i="5"/>
  <c r="I154" i="5" s="1"/>
  <c r="H153" i="5"/>
  <c r="T153" i="5" s="1"/>
  <c r="H152" i="5"/>
  <c r="H151" i="5"/>
  <c r="I151" i="5" s="1"/>
  <c r="H150" i="5"/>
  <c r="I150" i="5" s="1"/>
  <c r="M150" i="5" s="1"/>
  <c r="H149" i="5"/>
  <c r="T149" i="5" s="1"/>
  <c r="H148" i="5"/>
  <c r="H147" i="5"/>
  <c r="H146" i="5"/>
  <c r="H145" i="5"/>
  <c r="H144" i="5"/>
  <c r="H143" i="5"/>
  <c r="T143" i="5" s="1"/>
  <c r="H142" i="5"/>
  <c r="I142" i="5" s="1"/>
  <c r="H141" i="5"/>
  <c r="T141" i="5" s="1"/>
  <c r="H140" i="5"/>
  <c r="H139" i="5"/>
  <c r="T139" i="5" s="1"/>
  <c r="H138" i="5"/>
  <c r="H137" i="5"/>
  <c r="I137" i="5" s="1"/>
  <c r="M137" i="5" s="1"/>
  <c r="H136" i="5"/>
  <c r="H135" i="5"/>
  <c r="H134" i="5"/>
  <c r="H133" i="5"/>
  <c r="T133" i="5" s="1"/>
  <c r="H132" i="5"/>
  <c r="T132" i="5" s="1"/>
  <c r="H131" i="5"/>
  <c r="T131" i="5" s="1"/>
  <c r="H130" i="5"/>
  <c r="H129" i="5"/>
  <c r="I129" i="5" s="1"/>
  <c r="H128" i="5"/>
  <c r="H127" i="5"/>
  <c r="H126" i="5"/>
  <c r="H125" i="5"/>
  <c r="I125" i="5" s="1"/>
  <c r="H124" i="5"/>
  <c r="H123" i="5"/>
  <c r="T123" i="5" s="1"/>
  <c r="H122" i="5"/>
  <c r="H121" i="5"/>
  <c r="T121" i="5" s="1"/>
  <c r="H120" i="5"/>
  <c r="H119" i="5"/>
  <c r="I119" i="5" s="1"/>
  <c r="H118" i="5"/>
  <c r="I118" i="5" s="1"/>
  <c r="M118" i="5" s="1"/>
  <c r="H117" i="5"/>
  <c r="T117" i="5" s="1"/>
  <c r="H116" i="5"/>
  <c r="I116" i="5" s="1"/>
  <c r="H115" i="5"/>
  <c r="H114" i="5"/>
  <c r="H113" i="5"/>
  <c r="H112" i="5"/>
  <c r="H111" i="5"/>
  <c r="T111" i="5" s="1"/>
  <c r="H110" i="5"/>
  <c r="I110" i="5" s="1"/>
  <c r="H109" i="5"/>
  <c r="T109" i="5" s="1"/>
  <c r="H108" i="5"/>
  <c r="H107" i="5"/>
  <c r="T107" i="5" s="1"/>
  <c r="H106" i="5"/>
  <c r="H105" i="5"/>
  <c r="H104" i="5"/>
  <c r="H103" i="5"/>
  <c r="H102" i="5"/>
  <c r="H101" i="5"/>
  <c r="T101" i="5" s="1"/>
  <c r="H100" i="5"/>
  <c r="T100" i="5" s="1"/>
  <c r="H99" i="5"/>
  <c r="T99" i="5" s="1"/>
  <c r="H98" i="5"/>
  <c r="I98" i="5" s="1"/>
  <c r="H97" i="5"/>
  <c r="I97" i="5" s="1"/>
  <c r="H96" i="5"/>
  <c r="H95" i="5"/>
  <c r="I95" i="5" s="1"/>
  <c r="M95" i="5" s="1"/>
  <c r="H94" i="5"/>
  <c r="H93" i="5"/>
  <c r="I93" i="5" s="1"/>
  <c r="H92" i="5"/>
  <c r="H91" i="5"/>
  <c r="T91" i="5" s="1"/>
  <c r="H90" i="5"/>
  <c r="I90" i="5" s="1"/>
  <c r="H89" i="5"/>
  <c r="T89" i="5" s="1"/>
  <c r="H88" i="5"/>
  <c r="H87" i="5"/>
  <c r="I87" i="5" s="1"/>
  <c r="H86" i="5"/>
  <c r="H85" i="5"/>
  <c r="T85" i="5" s="1"/>
  <c r="H84" i="5"/>
  <c r="I84" i="5" s="1"/>
  <c r="H83" i="5"/>
  <c r="H82" i="5"/>
  <c r="H81" i="5"/>
  <c r="H80" i="5"/>
  <c r="H79" i="5"/>
  <c r="T79" i="5" s="1"/>
  <c r="H78" i="5"/>
  <c r="I78" i="5" s="1"/>
  <c r="H77" i="5"/>
  <c r="T77" i="5" s="1"/>
  <c r="H76" i="5"/>
  <c r="I76" i="5" s="1"/>
  <c r="H75" i="5"/>
  <c r="T75" i="5" s="1"/>
  <c r="H74" i="5"/>
  <c r="H73" i="5"/>
  <c r="I73" i="5" s="1"/>
  <c r="M73" i="5" s="1"/>
  <c r="H72" i="5"/>
  <c r="H71" i="5"/>
  <c r="H70" i="5"/>
  <c r="H69" i="5"/>
  <c r="T69" i="5" s="1"/>
  <c r="H68" i="5"/>
  <c r="T68" i="5" s="1"/>
  <c r="H67" i="5"/>
  <c r="T67" i="5" s="1"/>
  <c r="H66" i="5"/>
  <c r="H65" i="5"/>
  <c r="H64" i="5"/>
  <c r="H63" i="5"/>
  <c r="I63" i="5" s="1"/>
  <c r="M63" i="5" s="1"/>
  <c r="H62" i="5"/>
  <c r="H61" i="5"/>
  <c r="I61" i="5" s="1"/>
  <c r="H60" i="5"/>
  <c r="H59" i="5"/>
  <c r="T59" i="5" s="1"/>
  <c r="H58" i="5"/>
  <c r="H57" i="5"/>
  <c r="T57" i="5" s="1"/>
  <c r="H56" i="5"/>
  <c r="H55" i="5"/>
  <c r="I55" i="5" s="1"/>
  <c r="H54" i="5"/>
  <c r="H53" i="5"/>
  <c r="T53" i="5" s="1"/>
  <c r="H52" i="5"/>
  <c r="I52" i="5" s="1"/>
  <c r="H51" i="5"/>
  <c r="H50" i="5"/>
  <c r="H49" i="5"/>
  <c r="H48" i="5"/>
  <c r="H47" i="5"/>
  <c r="T47" i="5" s="1"/>
  <c r="H46" i="5"/>
  <c r="I46" i="5" s="1"/>
  <c r="H45" i="5"/>
  <c r="T45" i="5" s="1"/>
  <c r="H44" i="5"/>
  <c r="I44" i="5" s="1"/>
  <c r="H43" i="5"/>
  <c r="T43" i="5" s="1"/>
  <c r="H42" i="5"/>
  <c r="H41" i="5"/>
  <c r="I41" i="5" s="1"/>
  <c r="M41" i="5" s="1"/>
  <c r="H40" i="5"/>
  <c r="H39" i="5"/>
  <c r="H38" i="5"/>
  <c r="H37" i="5"/>
  <c r="T37" i="5" s="1"/>
  <c r="H36" i="5"/>
  <c r="T36" i="5" s="1"/>
  <c r="H35" i="5"/>
  <c r="T35" i="5" s="1"/>
  <c r="H34" i="5"/>
  <c r="I34" i="5" s="1"/>
  <c r="H33" i="5"/>
  <c r="H32" i="5"/>
  <c r="H31" i="5"/>
  <c r="I31" i="5" s="1"/>
  <c r="M31" i="5" s="1"/>
  <c r="H30" i="5"/>
  <c r="H29" i="5"/>
  <c r="I29" i="5" s="1"/>
  <c r="H28" i="5"/>
  <c r="H27" i="5"/>
  <c r="T27" i="5" s="1"/>
  <c r="H26" i="5"/>
  <c r="I26" i="5" s="1"/>
  <c r="H25" i="5"/>
  <c r="T25" i="5" s="1"/>
  <c r="H24" i="5"/>
  <c r="H23" i="5"/>
  <c r="I23" i="5" s="1"/>
  <c r="H22" i="5"/>
  <c r="H21" i="5"/>
  <c r="T21" i="5" s="1"/>
  <c r="H20" i="5"/>
  <c r="I20" i="5" s="1"/>
  <c r="H19" i="5"/>
  <c r="H18" i="5"/>
  <c r="H17" i="5"/>
  <c r="I17" i="5" s="1"/>
  <c r="K17" i="5" s="1"/>
  <c r="H16" i="5"/>
  <c r="H15" i="5"/>
  <c r="T15" i="5" s="1"/>
  <c r="H14" i="5"/>
  <c r="I14" i="5" s="1"/>
  <c r="H13" i="5"/>
  <c r="T13" i="5" s="1"/>
  <c r="H12" i="5"/>
  <c r="I12" i="5" s="1"/>
  <c r="H11" i="5"/>
  <c r="T11" i="5" s="1"/>
  <c r="H10" i="5"/>
  <c r="H9" i="5"/>
  <c r="H8" i="5"/>
  <c r="H7" i="5"/>
  <c r="H6" i="5"/>
  <c r="H5" i="5"/>
  <c r="T5" i="5" s="1"/>
  <c r="H4" i="5"/>
  <c r="A603" i="4"/>
  <c r="A603" i="3"/>
  <c r="D602" i="3"/>
  <c r="D601" i="3"/>
  <c r="E601" i="3" s="1"/>
  <c r="D600" i="3"/>
  <c r="D599" i="3"/>
  <c r="D598" i="3"/>
  <c r="D597" i="3"/>
  <c r="E597" i="3" s="1"/>
  <c r="D596" i="3"/>
  <c r="D595" i="3"/>
  <c r="D594" i="3"/>
  <c r="D593" i="3"/>
  <c r="E593" i="3" s="1"/>
  <c r="D592" i="3"/>
  <c r="D591" i="3"/>
  <c r="D590" i="3"/>
  <c r="D589" i="3"/>
  <c r="D588" i="3"/>
  <c r="D587" i="3"/>
  <c r="D586" i="3"/>
  <c r="D585" i="3"/>
  <c r="E585" i="3" s="1"/>
  <c r="D584" i="3"/>
  <c r="D583" i="3"/>
  <c r="D582" i="3"/>
  <c r="D581" i="3"/>
  <c r="E581" i="3" s="1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E559" i="3" s="1"/>
  <c r="F559" i="3" s="1"/>
  <c r="D558" i="3"/>
  <c r="D557" i="3"/>
  <c r="D556" i="3"/>
  <c r="D555" i="3"/>
  <c r="E555" i="3" s="1"/>
  <c r="D554" i="3"/>
  <c r="D553" i="3"/>
  <c r="D552" i="3"/>
  <c r="D551" i="3"/>
  <c r="E551" i="3" s="1"/>
  <c r="F551" i="3" s="1"/>
  <c r="D550" i="3"/>
  <c r="D549" i="3"/>
  <c r="D548" i="3"/>
  <c r="D547" i="3"/>
  <c r="D546" i="3"/>
  <c r="D545" i="3"/>
  <c r="D544" i="3"/>
  <c r="D543" i="3"/>
  <c r="E543" i="3" s="1"/>
  <c r="F543" i="3" s="1"/>
  <c r="D542" i="3"/>
  <c r="D541" i="3"/>
  <c r="D540" i="3"/>
  <c r="D539" i="3"/>
  <c r="D538" i="3"/>
  <c r="D537" i="3"/>
  <c r="D536" i="3"/>
  <c r="D535" i="3"/>
  <c r="E535" i="3" s="1"/>
  <c r="F535" i="3" s="1"/>
  <c r="D534" i="3"/>
  <c r="D533" i="3"/>
  <c r="D532" i="3"/>
  <c r="D531" i="3"/>
  <c r="D530" i="3"/>
  <c r="D529" i="3"/>
  <c r="D528" i="3"/>
  <c r="D527" i="3"/>
  <c r="E527" i="3" s="1"/>
  <c r="F527" i="3" s="1"/>
  <c r="D526" i="3"/>
  <c r="D525" i="3"/>
  <c r="D524" i="3"/>
  <c r="D523" i="3"/>
  <c r="E523" i="3" s="1"/>
  <c r="D522" i="3"/>
  <c r="D521" i="3"/>
  <c r="D520" i="3"/>
  <c r="D519" i="3"/>
  <c r="E519" i="3" s="1"/>
  <c r="F519" i="3" s="1"/>
  <c r="D518" i="3"/>
  <c r="D517" i="3"/>
  <c r="D516" i="3"/>
  <c r="D515" i="3"/>
  <c r="D514" i="3"/>
  <c r="D513" i="3"/>
  <c r="D512" i="3"/>
  <c r="D511" i="3"/>
  <c r="E511" i="3" s="1"/>
  <c r="F511" i="3" s="1"/>
  <c r="D510" i="3"/>
  <c r="D509" i="3"/>
  <c r="D508" i="3"/>
  <c r="D507" i="3"/>
  <c r="E507" i="3" s="1"/>
  <c r="D506" i="3"/>
  <c r="D505" i="3"/>
  <c r="D504" i="3"/>
  <c r="D503" i="3"/>
  <c r="E503" i="3" s="1"/>
  <c r="F503" i="3" s="1"/>
  <c r="D502" i="3"/>
  <c r="D501" i="3"/>
  <c r="D500" i="3"/>
  <c r="D499" i="3"/>
  <c r="D498" i="3"/>
  <c r="D497" i="3"/>
  <c r="D496" i="3"/>
  <c r="D495" i="3"/>
  <c r="E495" i="3" s="1"/>
  <c r="F495" i="3" s="1"/>
  <c r="D494" i="3"/>
  <c r="D493" i="3"/>
  <c r="D492" i="3"/>
  <c r="D491" i="3"/>
  <c r="E491" i="3" s="1"/>
  <c r="D490" i="3"/>
  <c r="D489" i="3"/>
  <c r="D488" i="3"/>
  <c r="D487" i="3"/>
  <c r="E487" i="3" s="1"/>
  <c r="F487" i="3" s="1"/>
  <c r="D486" i="3"/>
  <c r="D485" i="3"/>
  <c r="D484" i="3"/>
  <c r="D483" i="3"/>
  <c r="D482" i="3"/>
  <c r="D481" i="3"/>
  <c r="D480" i="3"/>
  <c r="D479" i="3"/>
  <c r="E479" i="3" s="1"/>
  <c r="F479" i="3" s="1"/>
  <c r="D478" i="3"/>
  <c r="D477" i="3"/>
  <c r="D476" i="3"/>
  <c r="D475" i="3"/>
  <c r="E475" i="3" s="1"/>
  <c r="D474" i="3"/>
  <c r="D473" i="3"/>
  <c r="E473" i="3" s="1"/>
  <c r="D472" i="3"/>
  <c r="D471" i="3"/>
  <c r="E471" i="3" s="1"/>
  <c r="F471" i="3" s="1"/>
  <c r="D470" i="3"/>
  <c r="D469" i="3"/>
  <c r="D468" i="3"/>
  <c r="D467" i="3"/>
  <c r="D466" i="3"/>
  <c r="D465" i="3"/>
  <c r="D464" i="3"/>
  <c r="D463" i="3"/>
  <c r="D462" i="3"/>
  <c r="D461" i="3"/>
  <c r="E461" i="3" s="1"/>
  <c r="F461" i="3" s="1"/>
  <c r="D460" i="3"/>
  <c r="D459" i="3"/>
  <c r="E459" i="3" s="1"/>
  <c r="D458" i="3"/>
  <c r="D457" i="3"/>
  <c r="E457" i="3" s="1"/>
  <c r="D456" i="3"/>
  <c r="D455" i="3"/>
  <c r="E455" i="3" s="1"/>
  <c r="F455" i="3" s="1"/>
  <c r="D454" i="3"/>
  <c r="D453" i="3"/>
  <c r="D452" i="3"/>
  <c r="D451" i="3"/>
  <c r="D450" i="3"/>
  <c r="D449" i="3"/>
  <c r="D448" i="3"/>
  <c r="D447" i="3"/>
  <c r="E447" i="3" s="1"/>
  <c r="F447" i="3" s="1"/>
  <c r="D446" i="3"/>
  <c r="D445" i="3"/>
  <c r="D444" i="3"/>
  <c r="D443" i="3"/>
  <c r="E443" i="3" s="1"/>
  <c r="F443" i="3" s="1"/>
  <c r="D442" i="3"/>
  <c r="E442" i="3" s="1"/>
  <c r="D441" i="3"/>
  <c r="E441" i="3" s="1"/>
  <c r="D440" i="3"/>
  <c r="E440" i="3" s="1"/>
  <c r="D439" i="3"/>
  <c r="E439" i="3" s="1"/>
  <c r="D438" i="3"/>
  <c r="D437" i="3"/>
  <c r="D436" i="3"/>
  <c r="E436" i="3" s="1"/>
  <c r="D435" i="3"/>
  <c r="E435" i="3" s="1"/>
  <c r="F435" i="3" s="1"/>
  <c r="D434" i="3"/>
  <c r="D433" i="3"/>
  <c r="D432" i="3"/>
  <c r="E432" i="3" s="1"/>
  <c r="D431" i="3"/>
  <c r="D430" i="3"/>
  <c r="D429" i="3"/>
  <c r="D428" i="3"/>
  <c r="E428" i="3" s="1"/>
  <c r="F428" i="3" s="1"/>
  <c r="D427" i="3"/>
  <c r="E427" i="3" s="1"/>
  <c r="D426" i="3"/>
  <c r="D425" i="3"/>
  <c r="D424" i="3"/>
  <c r="E424" i="3" s="1"/>
  <c r="D423" i="3"/>
  <c r="D422" i="3"/>
  <c r="D421" i="3"/>
  <c r="D420" i="3"/>
  <c r="E420" i="3" s="1"/>
  <c r="F420" i="3" s="1"/>
  <c r="D419" i="3"/>
  <c r="E419" i="3" s="1"/>
  <c r="D418" i="3"/>
  <c r="D417" i="3"/>
  <c r="D416" i="3"/>
  <c r="E416" i="3" s="1"/>
  <c r="D415" i="3"/>
  <c r="D414" i="3"/>
  <c r="D413" i="3"/>
  <c r="D412" i="3"/>
  <c r="E412" i="3" s="1"/>
  <c r="F412" i="3" s="1"/>
  <c r="D411" i="3"/>
  <c r="E411" i="3" s="1"/>
  <c r="D410" i="3"/>
  <c r="D409" i="3"/>
  <c r="D408" i="3"/>
  <c r="E408" i="3" s="1"/>
  <c r="D407" i="3"/>
  <c r="D406" i="3"/>
  <c r="D405" i="3"/>
  <c r="D404" i="3"/>
  <c r="E404" i="3" s="1"/>
  <c r="F404" i="3" s="1"/>
  <c r="D403" i="3"/>
  <c r="E403" i="3" s="1"/>
  <c r="D402" i="3"/>
  <c r="D401" i="3"/>
  <c r="D400" i="3"/>
  <c r="E400" i="3" s="1"/>
  <c r="D399" i="3"/>
  <c r="D398" i="3"/>
  <c r="D397" i="3"/>
  <c r="D396" i="3"/>
  <c r="E396" i="3" s="1"/>
  <c r="F396" i="3" s="1"/>
  <c r="D395" i="3"/>
  <c r="E395" i="3" s="1"/>
  <c r="D394" i="3"/>
  <c r="D393" i="3"/>
  <c r="D392" i="3"/>
  <c r="D391" i="3"/>
  <c r="D390" i="3"/>
  <c r="D389" i="3"/>
  <c r="D388" i="3"/>
  <c r="E388" i="3" s="1"/>
  <c r="F388" i="3" s="1"/>
  <c r="D387" i="3"/>
  <c r="E387" i="3" s="1"/>
  <c r="D386" i="3"/>
  <c r="D385" i="3"/>
  <c r="D384" i="3"/>
  <c r="E384" i="3" s="1"/>
  <c r="D383" i="3"/>
  <c r="D382" i="3"/>
  <c r="D381" i="3"/>
  <c r="D380" i="3"/>
  <c r="E380" i="3" s="1"/>
  <c r="F380" i="3" s="1"/>
  <c r="D379" i="3"/>
  <c r="D378" i="3"/>
  <c r="D377" i="3"/>
  <c r="D376" i="3"/>
  <c r="D375" i="3"/>
  <c r="D374" i="3"/>
  <c r="D373" i="3"/>
  <c r="D372" i="3"/>
  <c r="E372" i="3" s="1"/>
  <c r="F372" i="3" s="1"/>
  <c r="D371" i="3"/>
  <c r="E371" i="3" s="1"/>
  <c r="D370" i="3"/>
  <c r="D369" i="3"/>
  <c r="E369" i="3" s="1"/>
  <c r="D368" i="3"/>
  <c r="E368" i="3" s="1"/>
  <c r="D367" i="3"/>
  <c r="D366" i="3"/>
  <c r="D365" i="3"/>
  <c r="D364" i="3"/>
  <c r="E364" i="3" s="1"/>
  <c r="F364" i="3" s="1"/>
  <c r="D363" i="3"/>
  <c r="E363" i="3" s="1"/>
  <c r="D362" i="3"/>
  <c r="D361" i="3"/>
  <c r="D360" i="3"/>
  <c r="D359" i="3"/>
  <c r="D358" i="3"/>
  <c r="D357" i="3"/>
  <c r="D356" i="3"/>
  <c r="D355" i="3"/>
  <c r="E355" i="3" s="1"/>
  <c r="D354" i="3"/>
  <c r="D353" i="3"/>
  <c r="D352" i="3"/>
  <c r="E352" i="3" s="1"/>
  <c r="D351" i="3"/>
  <c r="D350" i="3"/>
  <c r="E350" i="3" s="1"/>
  <c r="D349" i="3"/>
  <c r="D348" i="3"/>
  <c r="D347" i="3"/>
  <c r="E347" i="3" s="1"/>
  <c r="D346" i="3"/>
  <c r="E346" i="3" s="1"/>
  <c r="D345" i="3"/>
  <c r="E345" i="3" s="1"/>
  <c r="D344" i="3"/>
  <c r="E344" i="3" s="1"/>
  <c r="D343" i="3"/>
  <c r="D342" i="3"/>
  <c r="E342" i="3" s="1"/>
  <c r="D341" i="3"/>
  <c r="E341" i="3" s="1"/>
  <c r="D340" i="3"/>
  <c r="D339" i="3"/>
  <c r="D338" i="3"/>
  <c r="E338" i="3" s="1"/>
  <c r="D337" i="3"/>
  <c r="E337" i="3" s="1"/>
  <c r="D336" i="3"/>
  <c r="D335" i="3"/>
  <c r="D334" i="3"/>
  <c r="E334" i="3" s="1"/>
  <c r="D333" i="3"/>
  <c r="E333" i="3" s="1"/>
  <c r="D332" i="3"/>
  <c r="D331" i="3"/>
  <c r="E331" i="3" s="1"/>
  <c r="D330" i="3"/>
  <c r="E330" i="3" s="1"/>
  <c r="D329" i="3"/>
  <c r="E329" i="3" s="1"/>
  <c r="D328" i="3"/>
  <c r="D327" i="3"/>
  <c r="D326" i="3"/>
  <c r="E326" i="3" s="1"/>
  <c r="D325" i="3"/>
  <c r="E325" i="3" s="1"/>
  <c r="D324" i="3"/>
  <c r="D323" i="3"/>
  <c r="D322" i="3"/>
  <c r="E322" i="3" s="1"/>
  <c r="D321" i="3"/>
  <c r="D320" i="3"/>
  <c r="D319" i="3"/>
  <c r="D318" i="3"/>
  <c r="E318" i="3" s="1"/>
  <c r="D317" i="3"/>
  <c r="E317" i="3" s="1"/>
  <c r="D316" i="3"/>
  <c r="D315" i="3"/>
  <c r="E315" i="3" s="1"/>
  <c r="D314" i="3"/>
  <c r="E314" i="3" s="1"/>
  <c r="D313" i="3"/>
  <c r="E313" i="3" s="1"/>
  <c r="D312" i="3"/>
  <c r="D311" i="3"/>
  <c r="D310" i="3"/>
  <c r="E310" i="3" s="1"/>
  <c r="D309" i="3"/>
  <c r="E309" i="3" s="1"/>
  <c r="D308" i="3"/>
  <c r="D307" i="3"/>
  <c r="E307" i="3" s="1"/>
  <c r="D306" i="3"/>
  <c r="E306" i="3" s="1"/>
  <c r="D305" i="3"/>
  <c r="D304" i="3"/>
  <c r="D303" i="3"/>
  <c r="D302" i="3"/>
  <c r="E302" i="3" s="1"/>
  <c r="D301" i="3"/>
  <c r="E301" i="3" s="1"/>
  <c r="D300" i="3"/>
  <c r="D299" i="3"/>
  <c r="E299" i="3" s="1"/>
  <c r="D298" i="3"/>
  <c r="E298" i="3" s="1"/>
  <c r="D297" i="3"/>
  <c r="E297" i="3" s="1"/>
  <c r="D296" i="3"/>
  <c r="D295" i="3"/>
  <c r="D294" i="3"/>
  <c r="E294" i="3" s="1"/>
  <c r="D293" i="3"/>
  <c r="E293" i="3" s="1"/>
  <c r="D292" i="3"/>
  <c r="D291" i="3"/>
  <c r="D290" i="3"/>
  <c r="E290" i="3" s="1"/>
  <c r="D289" i="3"/>
  <c r="D288" i="3"/>
  <c r="D287" i="3"/>
  <c r="D286" i="3"/>
  <c r="E286" i="3" s="1"/>
  <c r="D285" i="3"/>
  <c r="E285" i="3" s="1"/>
  <c r="D284" i="3"/>
  <c r="D283" i="3"/>
  <c r="E283" i="3" s="1"/>
  <c r="D282" i="3"/>
  <c r="E282" i="3" s="1"/>
  <c r="D281" i="3"/>
  <c r="E281" i="3" s="1"/>
  <c r="D280" i="3"/>
  <c r="D279" i="3"/>
  <c r="D278" i="3"/>
  <c r="E278" i="3" s="1"/>
  <c r="D277" i="3"/>
  <c r="E277" i="3" s="1"/>
  <c r="D276" i="3"/>
  <c r="D275" i="3"/>
  <c r="D274" i="3"/>
  <c r="E274" i="3" s="1"/>
  <c r="D273" i="3"/>
  <c r="E273" i="3" s="1"/>
  <c r="D272" i="3"/>
  <c r="D271" i="3"/>
  <c r="D270" i="3"/>
  <c r="E270" i="3" s="1"/>
  <c r="D269" i="3"/>
  <c r="E269" i="3" s="1"/>
  <c r="D268" i="3"/>
  <c r="D267" i="3"/>
  <c r="E267" i="3" s="1"/>
  <c r="D266" i="3"/>
  <c r="E266" i="3" s="1"/>
  <c r="D265" i="3"/>
  <c r="D264" i="3"/>
  <c r="D263" i="3"/>
  <c r="E263" i="3" s="1"/>
  <c r="D262" i="3"/>
  <c r="E262" i="3" s="1"/>
  <c r="D261" i="3"/>
  <c r="E261" i="3" s="1"/>
  <c r="D260" i="3"/>
  <c r="D259" i="3"/>
  <c r="D258" i="3"/>
  <c r="E258" i="3" s="1"/>
  <c r="D257" i="3"/>
  <c r="D256" i="3"/>
  <c r="D255" i="3"/>
  <c r="D254" i="3"/>
  <c r="E254" i="3" s="1"/>
  <c r="D253" i="3"/>
  <c r="E253" i="3" s="1"/>
  <c r="D252" i="3"/>
  <c r="E252" i="3" s="1"/>
  <c r="F252" i="3" s="1"/>
  <c r="D251" i="3"/>
  <c r="D250" i="3"/>
  <c r="D249" i="3"/>
  <c r="D248" i="3"/>
  <c r="D247" i="3"/>
  <c r="E247" i="3" s="1"/>
  <c r="D246" i="3"/>
  <c r="D245" i="3"/>
  <c r="D244" i="3"/>
  <c r="D243" i="3"/>
  <c r="E243" i="3" s="1"/>
  <c r="D242" i="3"/>
  <c r="D241" i="3"/>
  <c r="D240" i="3"/>
  <c r="D239" i="3"/>
  <c r="E239" i="3" s="1"/>
  <c r="D238" i="3"/>
  <c r="D237" i="3"/>
  <c r="D236" i="3"/>
  <c r="D235" i="3"/>
  <c r="E235" i="3" s="1"/>
  <c r="D234" i="3"/>
  <c r="D233" i="3"/>
  <c r="D232" i="3"/>
  <c r="D231" i="3"/>
  <c r="E231" i="3" s="1"/>
  <c r="D230" i="3"/>
  <c r="D229" i="3"/>
  <c r="D228" i="3"/>
  <c r="D227" i="3"/>
  <c r="E227" i="3" s="1"/>
  <c r="D226" i="3"/>
  <c r="D225" i="3"/>
  <c r="D224" i="3"/>
  <c r="D223" i="3"/>
  <c r="E223" i="3" s="1"/>
  <c r="D222" i="3"/>
  <c r="D221" i="3"/>
  <c r="D220" i="3"/>
  <c r="D219" i="3"/>
  <c r="E219" i="3" s="1"/>
  <c r="D218" i="3"/>
  <c r="D217" i="3"/>
  <c r="D216" i="3"/>
  <c r="D215" i="3"/>
  <c r="E215" i="3" s="1"/>
  <c r="D214" i="3"/>
  <c r="D213" i="3"/>
  <c r="D212" i="3"/>
  <c r="D211" i="3"/>
  <c r="E211" i="3" s="1"/>
  <c r="D210" i="3"/>
  <c r="D209" i="3"/>
  <c r="D208" i="3"/>
  <c r="D207" i="3"/>
  <c r="E207" i="3" s="1"/>
  <c r="D206" i="3"/>
  <c r="D205" i="3"/>
  <c r="D204" i="3"/>
  <c r="D203" i="3"/>
  <c r="E203" i="3" s="1"/>
  <c r="D202" i="3"/>
  <c r="D201" i="3"/>
  <c r="D200" i="3"/>
  <c r="D199" i="3"/>
  <c r="E199" i="3" s="1"/>
  <c r="D198" i="3"/>
  <c r="D197" i="3"/>
  <c r="D196" i="3"/>
  <c r="D195" i="3"/>
  <c r="E195" i="3" s="1"/>
  <c r="D194" i="3"/>
  <c r="D193" i="3"/>
  <c r="D192" i="3"/>
  <c r="D191" i="3"/>
  <c r="E191" i="3" s="1"/>
  <c r="D190" i="3"/>
  <c r="D189" i="3"/>
  <c r="D188" i="3"/>
  <c r="D187" i="3"/>
  <c r="E187" i="3" s="1"/>
  <c r="D186" i="3"/>
  <c r="D185" i="3"/>
  <c r="D184" i="3"/>
  <c r="D183" i="3"/>
  <c r="E183" i="3" s="1"/>
  <c r="D182" i="3"/>
  <c r="D181" i="3"/>
  <c r="D180" i="3"/>
  <c r="D179" i="3"/>
  <c r="E179" i="3" s="1"/>
  <c r="D178" i="3"/>
  <c r="D177" i="3"/>
  <c r="D176" i="3"/>
  <c r="D175" i="3"/>
  <c r="E175" i="3" s="1"/>
  <c r="D174" i="3"/>
  <c r="D173" i="3"/>
  <c r="D172" i="3"/>
  <c r="D171" i="3"/>
  <c r="E171" i="3" s="1"/>
  <c r="D170" i="3"/>
  <c r="D169" i="3"/>
  <c r="D168" i="3"/>
  <c r="D167" i="3"/>
  <c r="E167" i="3" s="1"/>
  <c r="D166" i="3"/>
  <c r="D165" i="3"/>
  <c r="D164" i="3"/>
  <c r="D163" i="3"/>
  <c r="E163" i="3" s="1"/>
  <c r="D162" i="3"/>
  <c r="D161" i="3"/>
  <c r="D160" i="3"/>
  <c r="E160" i="3" s="1"/>
  <c r="D159" i="3"/>
  <c r="E159" i="3" s="1"/>
  <c r="D158" i="3"/>
  <c r="E158" i="3" s="1"/>
  <c r="D157" i="3"/>
  <c r="D156" i="3"/>
  <c r="E156" i="3" s="1"/>
  <c r="D155" i="3"/>
  <c r="E155" i="3" s="1"/>
  <c r="D154" i="3"/>
  <c r="E154" i="3" s="1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E62" i="3" s="1"/>
  <c r="D61" i="3"/>
  <c r="D60" i="3"/>
  <c r="E60" i="3" s="1"/>
  <c r="D59" i="3"/>
  <c r="D58" i="3"/>
  <c r="E58" i="3" s="1"/>
  <c r="F58" i="3" s="1"/>
  <c r="D57" i="3"/>
  <c r="D56" i="3"/>
  <c r="E56" i="3" s="1"/>
  <c r="D55" i="3"/>
  <c r="D54" i="3"/>
  <c r="E54" i="3" s="1"/>
  <c r="D53" i="3"/>
  <c r="D52" i="3"/>
  <c r="E52" i="3" s="1"/>
  <c r="D51" i="3"/>
  <c r="D50" i="3"/>
  <c r="E50" i="3" s="1"/>
  <c r="D49" i="3"/>
  <c r="D48" i="3"/>
  <c r="E48" i="3" s="1"/>
  <c r="D47" i="3"/>
  <c r="D46" i="3"/>
  <c r="E46" i="3" s="1"/>
  <c r="F46" i="3" s="1"/>
  <c r="G46" i="3" s="1"/>
  <c r="D45" i="3"/>
  <c r="D44" i="3"/>
  <c r="E44" i="3" s="1"/>
  <c r="D43" i="3"/>
  <c r="D42" i="3"/>
  <c r="E42" i="3" s="1"/>
  <c r="F42" i="3" s="1"/>
  <c r="D41" i="3"/>
  <c r="D40" i="3"/>
  <c r="E40" i="3" s="1"/>
  <c r="F40" i="3" s="1"/>
  <c r="D39" i="3"/>
  <c r="D38" i="3"/>
  <c r="E38" i="3" s="1"/>
  <c r="D37" i="3"/>
  <c r="D36" i="3"/>
  <c r="E36" i="3" s="1"/>
  <c r="D35" i="3"/>
  <c r="D34" i="3"/>
  <c r="E34" i="3" s="1"/>
  <c r="D33" i="3"/>
  <c r="D32" i="3"/>
  <c r="E32" i="3" s="1"/>
  <c r="D31" i="3"/>
  <c r="D30" i="3"/>
  <c r="E30" i="3" s="1"/>
  <c r="D29" i="3"/>
  <c r="D28" i="3"/>
  <c r="E28" i="3" s="1"/>
  <c r="D27" i="3"/>
  <c r="D26" i="3"/>
  <c r="E26" i="3" s="1"/>
  <c r="D25" i="3"/>
  <c r="D24" i="3"/>
  <c r="E24" i="3" s="1"/>
  <c r="D23" i="3"/>
  <c r="D22" i="3"/>
  <c r="D21" i="3"/>
  <c r="D20" i="3"/>
  <c r="E20" i="3" s="1"/>
  <c r="D19" i="3"/>
  <c r="D18" i="3"/>
  <c r="E18" i="3" s="1"/>
  <c r="D17" i="3"/>
  <c r="D16" i="3"/>
  <c r="E16" i="3" s="1"/>
  <c r="D15" i="3"/>
  <c r="D14" i="3"/>
  <c r="E14" i="3" s="1"/>
  <c r="D13" i="3"/>
  <c r="D12" i="3"/>
  <c r="E12" i="3" s="1"/>
  <c r="D11" i="3"/>
  <c r="D10" i="3"/>
  <c r="E10" i="3" s="1"/>
  <c r="D9" i="3"/>
  <c r="D8" i="3"/>
  <c r="E8" i="3" s="1"/>
  <c r="D7" i="3"/>
  <c r="D6" i="3"/>
  <c r="E6" i="3" s="1"/>
  <c r="D5" i="3"/>
  <c r="D4" i="3"/>
  <c r="E4" i="3" s="1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D3" i="3"/>
  <c r="E3" i="3" s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3" i="1"/>
  <c r="F602" i="1"/>
  <c r="E602" i="1"/>
  <c r="D602" i="1"/>
  <c r="C602" i="1"/>
  <c r="F601" i="1"/>
  <c r="E601" i="1"/>
  <c r="D601" i="1"/>
  <c r="C601" i="1"/>
  <c r="F600" i="1"/>
  <c r="E600" i="1"/>
  <c r="D600" i="1"/>
  <c r="C600" i="1"/>
  <c r="F599" i="1"/>
  <c r="E599" i="1"/>
  <c r="D599" i="1"/>
  <c r="C599" i="1"/>
  <c r="F598" i="1"/>
  <c r="E598" i="1"/>
  <c r="D598" i="1"/>
  <c r="C598" i="1"/>
  <c r="F597" i="1"/>
  <c r="E597" i="1"/>
  <c r="D597" i="1"/>
  <c r="C597" i="1"/>
  <c r="F596" i="1"/>
  <c r="E596" i="1"/>
  <c r="D596" i="1"/>
  <c r="C596" i="1"/>
  <c r="F595" i="1"/>
  <c r="E595" i="1"/>
  <c r="D595" i="1"/>
  <c r="C595" i="1"/>
  <c r="F594" i="1"/>
  <c r="E594" i="1"/>
  <c r="D594" i="1"/>
  <c r="C594" i="1"/>
  <c r="F593" i="1"/>
  <c r="E593" i="1"/>
  <c r="D593" i="1"/>
  <c r="C593" i="1"/>
  <c r="F592" i="1"/>
  <c r="E592" i="1"/>
  <c r="D592" i="1"/>
  <c r="C592" i="1"/>
  <c r="F591" i="1"/>
  <c r="E591" i="1"/>
  <c r="D591" i="1"/>
  <c r="C591" i="1"/>
  <c r="F590" i="1"/>
  <c r="E590" i="1"/>
  <c r="D590" i="1"/>
  <c r="C590" i="1"/>
  <c r="F589" i="1"/>
  <c r="E589" i="1"/>
  <c r="D589" i="1"/>
  <c r="C589" i="1"/>
  <c r="F588" i="1"/>
  <c r="E588" i="1"/>
  <c r="D588" i="1"/>
  <c r="C588" i="1"/>
  <c r="F587" i="1"/>
  <c r="E587" i="1"/>
  <c r="D587" i="1"/>
  <c r="C587" i="1"/>
  <c r="F586" i="1"/>
  <c r="E586" i="1"/>
  <c r="D586" i="1"/>
  <c r="C586" i="1"/>
  <c r="F585" i="1"/>
  <c r="E585" i="1"/>
  <c r="D585" i="1"/>
  <c r="C585" i="1"/>
  <c r="F584" i="1"/>
  <c r="E584" i="1"/>
  <c r="D584" i="1"/>
  <c r="C584" i="1"/>
  <c r="F583" i="1"/>
  <c r="E583" i="1"/>
  <c r="D583" i="1"/>
  <c r="C583" i="1"/>
  <c r="F582" i="1"/>
  <c r="E582" i="1"/>
  <c r="D582" i="1"/>
  <c r="C582" i="1"/>
  <c r="F581" i="1"/>
  <c r="E581" i="1"/>
  <c r="D581" i="1"/>
  <c r="C581" i="1"/>
  <c r="F580" i="1"/>
  <c r="E580" i="1"/>
  <c r="D580" i="1"/>
  <c r="C580" i="1"/>
  <c r="F579" i="1"/>
  <c r="E579" i="1"/>
  <c r="D579" i="1"/>
  <c r="C579" i="1"/>
  <c r="F578" i="1"/>
  <c r="E578" i="1"/>
  <c r="D578" i="1"/>
  <c r="C578" i="1"/>
  <c r="F577" i="1"/>
  <c r="E577" i="1"/>
  <c r="D577" i="1"/>
  <c r="C577" i="1"/>
  <c r="F576" i="1"/>
  <c r="E576" i="1"/>
  <c r="D576" i="1"/>
  <c r="C576" i="1"/>
  <c r="F575" i="1"/>
  <c r="E575" i="1"/>
  <c r="D575" i="1"/>
  <c r="C575" i="1"/>
  <c r="F574" i="1"/>
  <c r="E574" i="1"/>
  <c r="D574" i="1"/>
  <c r="C574" i="1"/>
  <c r="F573" i="1"/>
  <c r="E573" i="1"/>
  <c r="D573" i="1"/>
  <c r="C573" i="1"/>
  <c r="F572" i="1"/>
  <c r="E572" i="1"/>
  <c r="D572" i="1"/>
  <c r="C572" i="1"/>
  <c r="F571" i="1"/>
  <c r="E571" i="1"/>
  <c r="D571" i="1"/>
  <c r="C571" i="1"/>
  <c r="F570" i="1"/>
  <c r="E570" i="1"/>
  <c r="D570" i="1"/>
  <c r="C570" i="1"/>
  <c r="F569" i="1"/>
  <c r="E569" i="1"/>
  <c r="D569" i="1"/>
  <c r="C569" i="1"/>
  <c r="F568" i="1"/>
  <c r="E568" i="1"/>
  <c r="D568" i="1"/>
  <c r="C568" i="1"/>
  <c r="F567" i="1"/>
  <c r="E567" i="1"/>
  <c r="D567" i="1"/>
  <c r="C567" i="1"/>
  <c r="F566" i="1"/>
  <c r="E566" i="1"/>
  <c r="D566" i="1"/>
  <c r="C566" i="1"/>
  <c r="F565" i="1"/>
  <c r="E565" i="1"/>
  <c r="D565" i="1"/>
  <c r="C565" i="1"/>
  <c r="F564" i="1"/>
  <c r="E564" i="1"/>
  <c r="D564" i="1"/>
  <c r="C564" i="1"/>
  <c r="F563" i="1"/>
  <c r="E563" i="1"/>
  <c r="D563" i="1"/>
  <c r="C563" i="1"/>
  <c r="F562" i="1"/>
  <c r="E562" i="1"/>
  <c r="D562" i="1"/>
  <c r="C562" i="1"/>
  <c r="F561" i="1"/>
  <c r="E561" i="1"/>
  <c r="D561" i="1"/>
  <c r="C561" i="1"/>
  <c r="F560" i="1"/>
  <c r="E560" i="1"/>
  <c r="D560" i="1"/>
  <c r="C560" i="1"/>
  <c r="F559" i="1"/>
  <c r="E559" i="1"/>
  <c r="D559" i="1"/>
  <c r="C559" i="1"/>
  <c r="F558" i="1"/>
  <c r="E558" i="1"/>
  <c r="D558" i="1"/>
  <c r="C558" i="1"/>
  <c r="F557" i="1"/>
  <c r="E557" i="1"/>
  <c r="D557" i="1"/>
  <c r="C557" i="1"/>
  <c r="F556" i="1"/>
  <c r="E556" i="1"/>
  <c r="D556" i="1"/>
  <c r="C556" i="1"/>
  <c r="F555" i="1"/>
  <c r="E555" i="1"/>
  <c r="D555" i="1"/>
  <c r="C555" i="1"/>
  <c r="F554" i="1"/>
  <c r="E554" i="1"/>
  <c r="D554" i="1"/>
  <c r="C554" i="1"/>
  <c r="F553" i="1"/>
  <c r="E553" i="1"/>
  <c r="D553" i="1"/>
  <c r="C553" i="1"/>
  <c r="F552" i="1"/>
  <c r="E552" i="1"/>
  <c r="D552" i="1"/>
  <c r="C552" i="1"/>
  <c r="F551" i="1"/>
  <c r="E551" i="1"/>
  <c r="D551" i="1"/>
  <c r="C551" i="1"/>
  <c r="F550" i="1"/>
  <c r="E550" i="1"/>
  <c r="D550" i="1"/>
  <c r="C550" i="1"/>
  <c r="F549" i="1"/>
  <c r="E549" i="1"/>
  <c r="D549" i="1"/>
  <c r="C549" i="1"/>
  <c r="F548" i="1"/>
  <c r="E548" i="1"/>
  <c r="D548" i="1"/>
  <c r="C548" i="1"/>
  <c r="F547" i="1"/>
  <c r="E547" i="1"/>
  <c r="D547" i="1"/>
  <c r="C547" i="1"/>
  <c r="F546" i="1"/>
  <c r="E546" i="1"/>
  <c r="D546" i="1"/>
  <c r="C546" i="1"/>
  <c r="F545" i="1"/>
  <c r="E545" i="1"/>
  <c r="D545" i="1"/>
  <c r="C545" i="1"/>
  <c r="F544" i="1"/>
  <c r="E544" i="1"/>
  <c r="D544" i="1"/>
  <c r="C544" i="1"/>
  <c r="F543" i="1"/>
  <c r="E543" i="1"/>
  <c r="D543" i="1"/>
  <c r="C543" i="1"/>
  <c r="F542" i="1"/>
  <c r="E542" i="1"/>
  <c r="D542" i="1"/>
  <c r="C542" i="1"/>
  <c r="F541" i="1"/>
  <c r="E541" i="1"/>
  <c r="D541" i="1"/>
  <c r="C541" i="1"/>
  <c r="F540" i="1"/>
  <c r="E540" i="1"/>
  <c r="D540" i="1"/>
  <c r="C540" i="1"/>
  <c r="F539" i="1"/>
  <c r="E539" i="1"/>
  <c r="D539" i="1"/>
  <c r="C539" i="1"/>
  <c r="F538" i="1"/>
  <c r="E538" i="1"/>
  <c r="D538" i="1"/>
  <c r="C538" i="1"/>
  <c r="F537" i="1"/>
  <c r="E537" i="1"/>
  <c r="D537" i="1"/>
  <c r="C537" i="1"/>
  <c r="F536" i="1"/>
  <c r="E536" i="1"/>
  <c r="D536" i="1"/>
  <c r="C536" i="1"/>
  <c r="F535" i="1"/>
  <c r="E535" i="1"/>
  <c r="D535" i="1"/>
  <c r="C535" i="1"/>
  <c r="F534" i="1"/>
  <c r="E534" i="1"/>
  <c r="D534" i="1"/>
  <c r="C534" i="1"/>
  <c r="F533" i="1"/>
  <c r="E533" i="1"/>
  <c r="D533" i="1"/>
  <c r="C533" i="1"/>
  <c r="F532" i="1"/>
  <c r="E532" i="1"/>
  <c r="D532" i="1"/>
  <c r="C532" i="1"/>
  <c r="F531" i="1"/>
  <c r="E531" i="1"/>
  <c r="D531" i="1"/>
  <c r="C531" i="1"/>
  <c r="F530" i="1"/>
  <c r="E530" i="1"/>
  <c r="D530" i="1"/>
  <c r="C530" i="1"/>
  <c r="F529" i="1"/>
  <c r="E529" i="1"/>
  <c r="D529" i="1"/>
  <c r="C529" i="1"/>
  <c r="F528" i="1"/>
  <c r="E528" i="1"/>
  <c r="D528" i="1"/>
  <c r="C528" i="1"/>
  <c r="F527" i="1"/>
  <c r="E527" i="1"/>
  <c r="D527" i="1"/>
  <c r="C527" i="1"/>
  <c r="F526" i="1"/>
  <c r="E526" i="1"/>
  <c r="D526" i="1"/>
  <c r="C526" i="1"/>
  <c r="F525" i="1"/>
  <c r="E525" i="1"/>
  <c r="D525" i="1"/>
  <c r="C525" i="1"/>
  <c r="F524" i="1"/>
  <c r="E524" i="1"/>
  <c r="D524" i="1"/>
  <c r="C524" i="1"/>
  <c r="F523" i="1"/>
  <c r="E523" i="1"/>
  <c r="D523" i="1"/>
  <c r="C523" i="1"/>
  <c r="F522" i="1"/>
  <c r="E522" i="1"/>
  <c r="D522" i="1"/>
  <c r="C522" i="1"/>
  <c r="F521" i="1"/>
  <c r="E521" i="1"/>
  <c r="D521" i="1"/>
  <c r="C521" i="1"/>
  <c r="F520" i="1"/>
  <c r="E520" i="1"/>
  <c r="D520" i="1"/>
  <c r="C520" i="1"/>
  <c r="F519" i="1"/>
  <c r="E519" i="1"/>
  <c r="D519" i="1"/>
  <c r="C519" i="1"/>
  <c r="F518" i="1"/>
  <c r="E518" i="1"/>
  <c r="D518" i="1"/>
  <c r="C518" i="1"/>
  <c r="F517" i="1"/>
  <c r="E517" i="1"/>
  <c r="D517" i="1"/>
  <c r="C517" i="1"/>
  <c r="F516" i="1"/>
  <c r="E516" i="1"/>
  <c r="D516" i="1"/>
  <c r="C516" i="1"/>
  <c r="F515" i="1"/>
  <c r="E515" i="1"/>
  <c r="D515" i="1"/>
  <c r="C515" i="1"/>
  <c r="F514" i="1"/>
  <c r="E514" i="1"/>
  <c r="D514" i="1"/>
  <c r="C514" i="1"/>
  <c r="F513" i="1"/>
  <c r="E513" i="1"/>
  <c r="D513" i="1"/>
  <c r="C513" i="1"/>
  <c r="F512" i="1"/>
  <c r="E512" i="1"/>
  <c r="D512" i="1"/>
  <c r="C512" i="1"/>
  <c r="F511" i="1"/>
  <c r="E511" i="1"/>
  <c r="D511" i="1"/>
  <c r="C511" i="1"/>
  <c r="F510" i="1"/>
  <c r="E510" i="1"/>
  <c r="D510" i="1"/>
  <c r="C510" i="1"/>
  <c r="F509" i="1"/>
  <c r="E509" i="1"/>
  <c r="D509" i="1"/>
  <c r="C509" i="1"/>
  <c r="F508" i="1"/>
  <c r="E508" i="1"/>
  <c r="D508" i="1"/>
  <c r="C508" i="1"/>
  <c r="F507" i="1"/>
  <c r="E507" i="1"/>
  <c r="D507" i="1"/>
  <c r="C507" i="1"/>
  <c r="F506" i="1"/>
  <c r="E506" i="1"/>
  <c r="D506" i="1"/>
  <c r="C506" i="1"/>
  <c r="F505" i="1"/>
  <c r="E505" i="1"/>
  <c r="D505" i="1"/>
  <c r="C505" i="1"/>
  <c r="F504" i="1"/>
  <c r="E504" i="1"/>
  <c r="D504" i="1"/>
  <c r="C504" i="1"/>
  <c r="F503" i="1"/>
  <c r="E503" i="1"/>
  <c r="D503" i="1"/>
  <c r="C503" i="1"/>
  <c r="F502" i="1"/>
  <c r="E502" i="1"/>
  <c r="D502" i="1"/>
  <c r="C502" i="1"/>
  <c r="F501" i="1"/>
  <c r="E501" i="1"/>
  <c r="D501" i="1"/>
  <c r="C501" i="1"/>
  <c r="F500" i="1"/>
  <c r="E500" i="1"/>
  <c r="D500" i="1"/>
  <c r="C500" i="1"/>
  <c r="F499" i="1"/>
  <c r="E499" i="1"/>
  <c r="D499" i="1"/>
  <c r="C499" i="1"/>
  <c r="F498" i="1"/>
  <c r="E498" i="1"/>
  <c r="D498" i="1"/>
  <c r="C498" i="1"/>
  <c r="F497" i="1"/>
  <c r="E497" i="1"/>
  <c r="D497" i="1"/>
  <c r="C497" i="1"/>
  <c r="F496" i="1"/>
  <c r="E496" i="1"/>
  <c r="D496" i="1"/>
  <c r="C496" i="1"/>
  <c r="F495" i="1"/>
  <c r="E495" i="1"/>
  <c r="D495" i="1"/>
  <c r="C495" i="1"/>
  <c r="F494" i="1"/>
  <c r="E494" i="1"/>
  <c r="D494" i="1"/>
  <c r="C494" i="1"/>
  <c r="F493" i="1"/>
  <c r="E493" i="1"/>
  <c r="D493" i="1"/>
  <c r="C493" i="1"/>
  <c r="F492" i="1"/>
  <c r="E492" i="1"/>
  <c r="D492" i="1"/>
  <c r="C492" i="1"/>
  <c r="F491" i="1"/>
  <c r="E491" i="1"/>
  <c r="D491" i="1"/>
  <c r="C491" i="1"/>
  <c r="F490" i="1"/>
  <c r="E490" i="1"/>
  <c r="D490" i="1"/>
  <c r="C490" i="1"/>
  <c r="F489" i="1"/>
  <c r="E489" i="1"/>
  <c r="D489" i="1"/>
  <c r="C489" i="1"/>
  <c r="F488" i="1"/>
  <c r="E488" i="1"/>
  <c r="D488" i="1"/>
  <c r="C488" i="1"/>
  <c r="F487" i="1"/>
  <c r="E487" i="1"/>
  <c r="D487" i="1"/>
  <c r="C487" i="1"/>
  <c r="F486" i="1"/>
  <c r="E486" i="1"/>
  <c r="D486" i="1"/>
  <c r="C486" i="1"/>
  <c r="F485" i="1"/>
  <c r="E485" i="1"/>
  <c r="D485" i="1"/>
  <c r="C485" i="1"/>
  <c r="F484" i="1"/>
  <c r="E484" i="1"/>
  <c r="D484" i="1"/>
  <c r="C484" i="1"/>
  <c r="F483" i="1"/>
  <c r="E483" i="1"/>
  <c r="D483" i="1"/>
  <c r="C483" i="1"/>
  <c r="F482" i="1"/>
  <c r="E482" i="1"/>
  <c r="D482" i="1"/>
  <c r="C482" i="1"/>
  <c r="F481" i="1"/>
  <c r="E481" i="1"/>
  <c r="D481" i="1"/>
  <c r="C481" i="1"/>
  <c r="F480" i="1"/>
  <c r="E480" i="1"/>
  <c r="D480" i="1"/>
  <c r="C480" i="1"/>
  <c r="F479" i="1"/>
  <c r="E479" i="1"/>
  <c r="D479" i="1"/>
  <c r="C479" i="1"/>
  <c r="F478" i="1"/>
  <c r="E478" i="1"/>
  <c r="D478" i="1"/>
  <c r="C478" i="1"/>
  <c r="F477" i="1"/>
  <c r="E477" i="1"/>
  <c r="D477" i="1"/>
  <c r="C477" i="1"/>
  <c r="F476" i="1"/>
  <c r="E476" i="1"/>
  <c r="D476" i="1"/>
  <c r="C476" i="1"/>
  <c r="F475" i="1"/>
  <c r="E475" i="1"/>
  <c r="D475" i="1"/>
  <c r="C475" i="1"/>
  <c r="F474" i="1"/>
  <c r="E474" i="1"/>
  <c r="D474" i="1"/>
  <c r="C474" i="1"/>
  <c r="F473" i="1"/>
  <c r="E473" i="1"/>
  <c r="D473" i="1"/>
  <c r="C473" i="1"/>
  <c r="F472" i="1"/>
  <c r="E472" i="1"/>
  <c r="D472" i="1"/>
  <c r="C472" i="1"/>
  <c r="F471" i="1"/>
  <c r="E471" i="1"/>
  <c r="D471" i="1"/>
  <c r="C471" i="1"/>
  <c r="F470" i="1"/>
  <c r="E470" i="1"/>
  <c r="D470" i="1"/>
  <c r="C470" i="1"/>
  <c r="F469" i="1"/>
  <c r="E469" i="1"/>
  <c r="D469" i="1"/>
  <c r="C469" i="1"/>
  <c r="F468" i="1"/>
  <c r="E468" i="1"/>
  <c r="D468" i="1"/>
  <c r="C468" i="1"/>
  <c r="F467" i="1"/>
  <c r="E467" i="1"/>
  <c r="D467" i="1"/>
  <c r="C467" i="1"/>
  <c r="F466" i="1"/>
  <c r="E466" i="1"/>
  <c r="D466" i="1"/>
  <c r="C466" i="1"/>
  <c r="F465" i="1"/>
  <c r="E465" i="1"/>
  <c r="D465" i="1"/>
  <c r="C465" i="1"/>
  <c r="F464" i="1"/>
  <c r="E464" i="1"/>
  <c r="D464" i="1"/>
  <c r="C464" i="1"/>
  <c r="F463" i="1"/>
  <c r="E463" i="1"/>
  <c r="D463" i="1"/>
  <c r="C463" i="1"/>
  <c r="F462" i="1"/>
  <c r="E462" i="1"/>
  <c r="D462" i="1"/>
  <c r="C462" i="1"/>
  <c r="F461" i="1"/>
  <c r="E461" i="1"/>
  <c r="D461" i="1"/>
  <c r="C461" i="1"/>
  <c r="F460" i="1"/>
  <c r="E460" i="1"/>
  <c r="D460" i="1"/>
  <c r="C460" i="1"/>
  <c r="F459" i="1"/>
  <c r="E459" i="1"/>
  <c r="D459" i="1"/>
  <c r="C459" i="1"/>
  <c r="F458" i="1"/>
  <c r="E458" i="1"/>
  <c r="D458" i="1"/>
  <c r="C458" i="1"/>
  <c r="F457" i="1"/>
  <c r="E457" i="1"/>
  <c r="D457" i="1"/>
  <c r="C457" i="1"/>
  <c r="F456" i="1"/>
  <c r="E456" i="1"/>
  <c r="D456" i="1"/>
  <c r="C456" i="1"/>
  <c r="F455" i="1"/>
  <c r="E455" i="1"/>
  <c r="D455" i="1"/>
  <c r="C455" i="1"/>
  <c r="F454" i="1"/>
  <c r="E454" i="1"/>
  <c r="D454" i="1"/>
  <c r="C454" i="1"/>
  <c r="F453" i="1"/>
  <c r="E453" i="1"/>
  <c r="D453" i="1"/>
  <c r="C453" i="1"/>
  <c r="F452" i="1"/>
  <c r="E452" i="1"/>
  <c r="D452" i="1"/>
  <c r="C452" i="1"/>
  <c r="F451" i="1"/>
  <c r="E451" i="1"/>
  <c r="D451" i="1"/>
  <c r="C451" i="1"/>
  <c r="F450" i="1"/>
  <c r="E450" i="1"/>
  <c r="D450" i="1"/>
  <c r="C450" i="1"/>
  <c r="F449" i="1"/>
  <c r="E449" i="1"/>
  <c r="D449" i="1"/>
  <c r="C449" i="1"/>
  <c r="F448" i="1"/>
  <c r="E448" i="1"/>
  <c r="D448" i="1"/>
  <c r="C448" i="1"/>
  <c r="F447" i="1"/>
  <c r="E447" i="1"/>
  <c r="D447" i="1"/>
  <c r="C447" i="1"/>
  <c r="F446" i="1"/>
  <c r="E446" i="1"/>
  <c r="D446" i="1"/>
  <c r="C446" i="1"/>
  <c r="F445" i="1"/>
  <c r="E445" i="1"/>
  <c r="D445" i="1"/>
  <c r="C445" i="1"/>
  <c r="F444" i="1"/>
  <c r="E444" i="1"/>
  <c r="D444" i="1"/>
  <c r="C444" i="1"/>
  <c r="F443" i="1"/>
  <c r="E443" i="1"/>
  <c r="D443" i="1"/>
  <c r="C443" i="1"/>
  <c r="F442" i="1"/>
  <c r="E442" i="1"/>
  <c r="D442" i="1"/>
  <c r="C442" i="1"/>
  <c r="F441" i="1"/>
  <c r="E441" i="1"/>
  <c r="D441" i="1"/>
  <c r="C441" i="1"/>
  <c r="F440" i="1"/>
  <c r="E440" i="1"/>
  <c r="D440" i="1"/>
  <c r="C440" i="1"/>
  <c r="F439" i="1"/>
  <c r="E439" i="1"/>
  <c r="D439" i="1"/>
  <c r="C439" i="1"/>
  <c r="F438" i="1"/>
  <c r="E438" i="1"/>
  <c r="D438" i="1"/>
  <c r="C438" i="1"/>
  <c r="F437" i="1"/>
  <c r="E437" i="1"/>
  <c r="D437" i="1"/>
  <c r="C437" i="1"/>
  <c r="F436" i="1"/>
  <c r="E436" i="1"/>
  <c r="D436" i="1"/>
  <c r="C436" i="1"/>
  <c r="F435" i="1"/>
  <c r="E435" i="1"/>
  <c r="D435" i="1"/>
  <c r="C435" i="1"/>
  <c r="F434" i="1"/>
  <c r="E434" i="1"/>
  <c r="D434" i="1"/>
  <c r="C434" i="1"/>
  <c r="F433" i="1"/>
  <c r="E433" i="1"/>
  <c r="D433" i="1"/>
  <c r="C433" i="1"/>
  <c r="F432" i="1"/>
  <c r="E432" i="1"/>
  <c r="D432" i="1"/>
  <c r="C432" i="1"/>
  <c r="F431" i="1"/>
  <c r="E431" i="1"/>
  <c r="D431" i="1"/>
  <c r="C431" i="1"/>
  <c r="F430" i="1"/>
  <c r="E430" i="1"/>
  <c r="D430" i="1"/>
  <c r="C430" i="1"/>
  <c r="F429" i="1"/>
  <c r="E429" i="1"/>
  <c r="D429" i="1"/>
  <c r="C429" i="1"/>
  <c r="F428" i="1"/>
  <c r="E428" i="1"/>
  <c r="D428" i="1"/>
  <c r="C428" i="1"/>
  <c r="F427" i="1"/>
  <c r="E427" i="1"/>
  <c r="D427" i="1"/>
  <c r="C427" i="1"/>
  <c r="F426" i="1"/>
  <c r="E426" i="1"/>
  <c r="D426" i="1"/>
  <c r="C426" i="1"/>
  <c r="F425" i="1"/>
  <c r="E425" i="1"/>
  <c r="D425" i="1"/>
  <c r="C425" i="1"/>
  <c r="F424" i="1"/>
  <c r="E424" i="1"/>
  <c r="D424" i="1"/>
  <c r="C424" i="1"/>
  <c r="F423" i="1"/>
  <c r="E423" i="1"/>
  <c r="D423" i="1"/>
  <c r="C423" i="1"/>
  <c r="F422" i="1"/>
  <c r="E422" i="1"/>
  <c r="D422" i="1"/>
  <c r="C422" i="1"/>
  <c r="F421" i="1"/>
  <c r="E421" i="1"/>
  <c r="D421" i="1"/>
  <c r="C421" i="1"/>
  <c r="F420" i="1"/>
  <c r="E420" i="1"/>
  <c r="D420" i="1"/>
  <c r="C420" i="1"/>
  <c r="F419" i="1"/>
  <c r="E419" i="1"/>
  <c r="D419" i="1"/>
  <c r="C419" i="1"/>
  <c r="F418" i="1"/>
  <c r="E418" i="1"/>
  <c r="D418" i="1"/>
  <c r="C418" i="1"/>
  <c r="F417" i="1"/>
  <c r="E417" i="1"/>
  <c r="D417" i="1"/>
  <c r="C417" i="1"/>
  <c r="F416" i="1"/>
  <c r="E416" i="1"/>
  <c r="D416" i="1"/>
  <c r="C416" i="1"/>
  <c r="F415" i="1"/>
  <c r="E415" i="1"/>
  <c r="D415" i="1"/>
  <c r="C415" i="1"/>
  <c r="F414" i="1"/>
  <c r="E414" i="1"/>
  <c r="D414" i="1"/>
  <c r="C414" i="1"/>
  <c r="F413" i="1"/>
  <c r="E413" i="1"/>
  <c r="D413" i="1"/>
  <c r="C413" i="1"/>
  <c r="F412" i="1"/>
  <c r="E412" i="1"/>
  <c r="D412" i="1"/>
  <c r="C412" i="1"/>
  <c r="F411" i="1"/>
  <c r="E411" i="1"/>
  <c r="D411" i="1"/>
  <c r="C411" i="1"/>
  <c r="F410" i="1"/>
  <c r="E410" i="1"/>
  <c r="D410" i="1"/>
  <c r="C410" i="1"/>
  <c r="F409" i="1"/>
  <c r="E409" i="1"/>
  <c r="D409" i="1"/>
  <c r="C409" i="1"/>
  <c r="F408" i="1"/>
  <c r="E408" i="1"/>
  <c r="D408" i="1"/>
  <c r="C408" i="1"/>
  <c r="F407" i="1"/>
  <c r="E407" i="1"/>
  <c r="D407" i="1"/>
  <c r="C407" i="1"/>
  <c r="F406" i="1"/>
  <c r="E406" i="1"/>
  <c r="D406" i="1"/>
  <c r="C406" i="1"/>
  <c r="F405" i="1"/>
  <c r="E405" i="1"/>
  <c r="D405" i="1"/>
  <c r="C405" i="1"/>
  <c r="F404" i="1"/>
  <c r="E404" i="1"/>
  <c r="D404" i="1"/>
  <c r="C404" i="1"/>
  <c r="F403" i="1"/>
  <c r="E403" i="1"/>
  <c r="D403" i="1"/>
  <c r="C403" i="1"/>
  <c r="F402" i="1"/>
  <c r="E402" i="1"/>
  <c r="D402" i="1"/>
  <c r="C402" i="1"/>
  <c r="F401" i="1"/>
  <c r="E401" i="1"/>
  <c r="D401" i="1"/>
  <c r="C401" i="1"/>
  <c r="F400" i="1"/>
  <c r="E400" i="1"/>
  <c r="D400" i="1"/>
  <c r="C400" i="1"/>
  <c r="F399" i="1"/>
  <c r="E399" i="1"/>
  <c r="D399" i="1"/>
  <c r="C399" i="1"/>
  <c r="F398" i="1"/>
  <c r="E398" i="1"/>
  <c r="D398" i="1"/>
  <c r="C398" i="1"/>
  <c r="F397" i="1"/>
  <c r="E397" i="1"/>
  <c r="D397" i="1"/>
  <c r="C397" i="1"/>
  <c r="F396" i="1"/>
  <c r="E396" i="1"/>
  <c r="D396" i="1"/>
  <c r="C396" i="1"/>
  <c r="F395" i="1"/>
  <c r="E395" i="1"/>
  <c r="D395" i="1"/>
  <c r="C395" i="1"/>
  <c r="F394" i="1"/>
  <c r="E394" i="1"/>
  <c r="D394" i="1"/>
  <c r="C394" i="1"/>
  <c r="F393" i="1"/>
  <c r="E393" i="1"/>
  <c r="D393" i="1"/>
  <c r="C393" i="1"/>
  <c r="F392" i="1"/>
  <c r="E392" i="1"/>
  <c r="D392" i="1"/>
  <c r="C392" i="1"/>
  <c r="F391" i="1"/>
  <c r="E391" i="1"/>
  <c r="D391" i="1"/>
  <c r="C391" i="1"/>
  <c r="F390" i="1"/>
  <c r="E390" i="1"/>
  <c r="D390" i="1"/>
  <c r="C390" i="1"/>
  <c r="F389" i="1"/>
  <c r="E389" i="1"/>
  <c r="D389" i="1"/>
  <c r="C389" i="1"/>
  <c r="F388" i="1"/>
  <c r="E388" i="1"/>
  <c r="D388" i="1"/>
  <c r="C388" i="1"/>
  <c r="F387" i="1"/>
  <c r="E387" i="1"/>
  <c r="D387" i="1"/>
  <c r="C387" i="1"/>
  <c r="F386" i="1"/>
  <c r="E386" i="1"/>
  <c r="D386" i="1"/>
  <c r="C386" i="1"/>
  <c r="F385" i="1"/>
  <c r="E385" i="1"/>
  <c r="D385" i="1"/>
  <c r="C385" i="1"/>
  <c r="F384" i="1"/>
  <c r="E384" i="1"/>
  <c r="D384" i="1"/>
  <c r="C384" i="1"/>
  <c r="F383" i="1"/>
  <c r="E383" i="1"/>
  <c r="D383" i="1"/>
  <c r="C383" i="1"/>
  <c r="F382" i="1"/>
  <c r="E382" i="1"/>
  <c r="D382" i="1"/>
  <c r="C382" i="1"/>
  <c r="F381" i="1"/>
  <c r="E381" i="1"/>
  <c r="D381" i="1"/>
  <c r="C381" i="1"/>
  <c r="F380" i="1"/>
  <c r="E380" i="1"/>
  <c r="D380" i="1"/>
  <c r="C380" i="1"/>
  <c r="F379" i="1"/>
  <c r="E379" i="1"/>
  <c r="D379" i="1"/>
  <c r="C379" i="1"/>
  <c r="F378" i="1"/>
  <c r="E378" i="1"/>
  <c r="D378" i="1"/>
  <c r="C378" i="1"/>
  <c r="F377" i="1"/>
  <c r="E377" i="1"/>
  <c r="D377" i="1"/>
  <c r="C377" i="1"/>
  <c r="F376" i="1"/>
  <c r="E376" i="1"/>
  <c r="D376" i="1"/>
  <c r="C376" i="1"/>
  <c r="F375" i="1"/>
  <c r="E375" i="1"/>
  <c r="D375" i="1"/>
  <c r="C375" i="1"/>
  <c r="F374" i="1"/>
  <c r="E374" i="1"/>
  <c r="D374" i="1"/>
  <c r="C374" i="1"/>
  <c r="F373" i="1"/>
  <c r="E373" i="1"/>
  <c r="D373" i="1"/>
  <c r="C373" i="1"/>
  <c r="F372" i="1"/>
  <c r="E372" i="1"/>
  <c r="D372" i="1"/>
  <c r="C372" i="1"/>
  <c r="F371" i="1"/>
  <c r="E371" i="1"/>
  <c r="D371" i="1"/>
  <c r="C371" i="1"/>
  <c r="F370" i="1"/>
  <c r="E370" i="1"/>
  <c r="D370" i="1"/>
  <c r="C370" i="1"/>
  <c r="F369" i="1"/>
  <c r="E369" i="1"/>
  <c r="D369" i="1"/>
  <c r="C369" i="1"/>
  <c r="F368" i="1"/>
  <c r="E368" i="1"/>
  <c r="D368" i="1"/>
  <c r="C368" i="1"/>
  <c r="F367" i="1"/>
  <c r="E367" i="1"/>
  <c r="D367" i="1"/>
  <c r="C367" i="1"/>
  <c r="F366" i="1"/>
  <c r="E366" i="1"/>
  <c r="D366" i="1"/>
  <c r="C366" i="1"/>
  <c r="F365" i="1"/>
  <c r="E365" i="1"/>
  <c r="D365" i="1"/>
  <c r="C365" i="1"/>
  <c r="F364" i="1"/>
  <c r="E364" i="1"/>
  <c r="D364" i="1"/>
  <c r="C364" i="1"/>
  <c r="F363" i="1"/>
  <c r="E363" i="1"/>
  <c r="D363" i="1"/>
  <c r="C363" i="1"/>
  <c r="F362" i="1"/>
  <c r="E362" i="1"/>
  <c r="D362" i="1"/>
  <c r="C362" i="1"/>
  <c r="F361" i="1"/>
  <c r="E361" i="1"/>
  <c r="D361" i="1"/>
  <c r="C361" i="1"/>
  <c r="F360" i="1"/>
  <c r="E360" i="1"/>
  <c r="D360" i="1"/>
  <c r="C360" i="1"/>
  <c r="F359" i="1"/>
  <c r="E359" i="1"/>
  <c r="D359" i="1"/>
  <c r="C359" i="1"/>
  <c r="F358" i="1"/>
  <c r="E358" i="1"/>
  <c r="D358" i="1"/>
  <c r="C358" i="1"/>
  <c r="F357" i="1"/>
  <c r="E357" i="1"/>
  <c r="D357" i="1"/>
  <c r="C357" i="1"/>
  <c r="F356" i="1"/>
  <c r="E356" i="1"/>
  <c r="D356" i="1"/>
  <c r="C356" i="1"/>
  <c r="F355" i="1"/>
  <c r="E355" i="1"/>
  <c r="D355" i="1"/>
  <c r="C355" i="1"/>
  <c r="F354" i="1"/>
  <c r="E354" i="1"/>
  <c r="D354" i="1"/>
  <c r="C354" i="1"/>
  <c r="F353" i="1"/>
  <c r="E353" i="1"/>
  <c r="D353" i="1"/>
  <c r="C353" i="1"/>
  <c r="F352" i="1"/>
  <c r="E352" i="1"/>
  <c r="D352" i="1"/>
  <c r="C352" i="1"/>
  <c r="F351" i="1"/>
  <c r="E351" i="1"/>
  <c r="D351" i="1"/>
  <c r="C351" i="1"/>
  <c r="F350" i="1"/>
  <c r="E350" i="1"/>
  <c r="D350" i="1"/>
  <c r="C350" i="1"/>
  <c r="F349" i="1"/>
  <c r="E349" i="1"/>
  <c r="D349" i="1"/>
  <c r="C349" i="1"/>
  <c r="F348" i="1"/>
  <c r="E348" i="1"/>
  <c r="D348" i="1"/>
  <c r="C348" i="1"/>
  <c r="F347" i="1"/>
  <c r="E347" i="1"/>
  <c r="D347" i="1"/>
  <c r="C347" i="1"/>
  <c r="F346" i="1"/>
  <c r="E346" i="1"/>
  <c r="D346" i="1"/>
  <c r="C346" i="1"/>
  <c r="F345" i="1"/>
  <c r="E345" i="1"/>
  <c r="D345" i="1"/>
  <c r="C345" i="1"/>
  <c r="F344" i="1"/>
  <c r="E344" i="1"/>
  <c r="D344" i="1"/>
  <c r="C344" i="1"/>
  <c r="F343" i="1"/>
  <c r="E343" i="1"/>
  <c r="D343" i="1"/>
  <c r="C343" i="1"/>
  <c r="F342" i="1"/>
  <c r="E342" i="1"/>
  <c r="D342" i="1"/>
  <c r="C342" i="1"/>
  <c r="F341" i="1"/>
  <c r="E341" i="1"/>
  <c r="D341" i="1"/>
  <c r="C341" i="1"/>
  <c r="F340" i="1"/>
  <c r="E340" i="1"/>
  <c r="D340" i="1"/>
  <c r="C340" i="1"/>
  <c r="F339" i="1"/>
  <c r="E339" i="1"/>
  <c r="D339" i="1"/>
  <c r="C339" i="1"/>
  <c r="F338" i="1"/>
  <c r="E338" i="1"/>
  <c r="D338" i="1"/>
  <c r="C338" i="1"/>
  <c r="F337" i="1"/>
  <c r="E337" i="1"/>
  <c r="D337" i="1"/>
  <c r="C337" i="1"/>
  <c r="F336" i="1"/>
  <c r="E336" i="1"/>
  <c r="D336" i="1"/>
  <c r="C336" i="1"/>
  <c r="F335" i="1"/>
  <c r="E335" i="1"/>
  <c r="D335" i="1"/>
  <c r="C335" i="1"/>
  <c r="F334" i="1"/>
  <c r="E334" i="1"/>
  <c r="D334" i="1"/>
  <c r="C334" i="1"/>
  <c r="F333" i="1"/>
  <c r="E333" i="1"/>
  <c r="D333" i="1"/>
  <c r="C333" i="1"/>
  <c r="F332" i="1"/>
  <c r="E332" i="1"/>
  <c r="D332" i="1"/>
  <c r="C332" i="1"/>
  <c r="F331" i="1"/>
  <c r="E331" i="1"/>
  <c r="D331" i="1"/>
  <c r="C331" i="1"/>
  <c r="F330" i="1"/>
  <c r="E330" i="1"/>
  <c r="D330" i="1"/>
  <c r="C330" i="1"/>
  <c r="F329" i="1"/>
  <c r="E329" i="1"/>
  <c r="D329" i="1"/>
  <c r="C329" i="1"/>
  <c r="F328" i="1"/>
  <c r="E328" i="1"/>
  <c r="D328" i="1"/>
  <c r="C328" i="1"/>
  <c r="F327" i="1"/>
  <c r="E327" i="1"/>
  <c r="D327" i="1"/>
  <c r="C327" i="1"/>
  <c r="F326" i="1"/>
  <c r="E326" i="1"/>
  <c r="D326" i="1"/>
  <c r="C326" i="1"/>
  <c r="F325" i="1"/>
  <c r="E325" i="1"/>
  <c r="D325" i="1"/>
  <c r="C325" i="1"/>
  <c r="F324" i="1"/>
  <c r="E324" i="1"/>
  <c r="D324" i="1"/>
  <c r="C324" i="1"/>
  <c r="F323" i="1"/>
  <c r="E323" i="1"/>
  <c r="D323" i="1"/>
  <c r="C323" i="1"/>
  <c r="F322" i="1"/>
  <c r="E322" i="1"/>
  <c r="D322" i="1"/>
  <c r="C322" i="1"/>
  <c r="F321" i="1"/>
  <c r="E321" i="1"/>
  <c r="D321" i="1"/>
  <c r="C321" i="1"/>
  <c r="F320" i="1"/>
  <c r="E320" i="1"/>
  <c r="D320" i="1"/>
  <c r="C320" i="1"/>
  <c r="F319" i="1"/>
  <c r="E319" i="1"/>
  <c r="D319" i="1"/>
  <c r="C319" i="1"/>
  <c r="F318" i="1"/>
  <c r="E318" i="1"/>
  <c r="D318" i="1"/>
  <c r="C318" i="1"/>
  <c r="F317" i="1"/>
  <c r="E317" i="1"/>
  <c r="D317" i="1"/>
  <c r="C317" i="1"/>
  <c r="F316" i="1"/>
  <c r="E316" i="1"/>
  <c r="D316" i="1"/>
  <c r="C316" i="1"/>
  <c r="F315" i="1"/>
  <c r="E315" i="1"/>
  <c r="D315" i="1"/>
  <c r="C315" i="1"/>
  <c r="F314" i="1"/>
  <c r="E314" i="1"/>
  <c r="D314" i="1"/>
  <c r="C314" i="1"/>
  <c r="F313" i="1"/>
  <c r="E313" i="1"/>
  <c r="D313" i="1"/>
  <c r="C313" i="1"/>
  <c r="F312" i="1"/>
  <c r="E312" i="1"/>
  <c r="D312" i="1"/>
  <c r="C312" i="1"/>
  <c r="F311" i="1"/>
  <c r="E311" i="1"/>
  <c r="D311" i="1"/>
  <c r="C311" i="1"/>
  <c r="F310" i="1"/>
  <c r="E310" i="1"/>
  <c r="D310" i="1"/>
  <c r="C310" i="1"/>
  <c r="F309" i="1"/>
  <c r="E309" i="1"/>
  <c r="D309" i="1"/>
  <c r="C309" i="1"/>
  <c r="F308" i="1"/>
  <c r="E308" i="1"/>
  <c r="D308" i="1"/>
  <c r="C308" i="1"/>
  <c r="F307" i="1"/>
  <c r="E307" i="1"/>
  <c r="D307" i="1"/>
  <c r="C307" i="1"/>
  <c r="F306" i="1"/>
  <c r="E306" i="1"/>
  <c r="D306" i="1"/>
  <c r="C306" i="1"/>
  <c r="F305" i="1"/>
  <c r="E305" i="1"/>
  <c r="D305" i="1"/>
  <c r="C305" i="1"/>
  <c r="F304" i="1"/>
  <c r="E304" i="1"/>
  <c r="D304" i="1"/>
  <c r="C304" i="1"/>
  <c r="F303" i="1"/>
  <c r="E303" i="1"/>
  <c r="D303" i="1"/>
  <c r="C303" i="1"/>
  <c r="F302" i="1"/>
  <c r="E302" i="1"/>
  <c r="D302" i="1"/>
  <c r="C302" i="1"/>
  <c r="F301" i="1"/>
  <c r="E301" i="1"/>
  <c r="D301" i="1"/>
  <c r="C301" i="1"/>
  <c r="F300" i="1"/>
  <c r="E300" i="1"/>
  <c r="D300" i="1"/>
  <c r="C300" i="1"/>
  <c r="F299" i="1"/>
  <c r="E299" i="1"/>
  <c r="D299" i="1"/>
  <c r="C299" i="1"/>
  <c r="F298" i="1"/>
  <c r="E298" i="1"/>
  <c r="D298" i="1"/>
  <c r="C298" i="1"/>
  <c r="F297" i="1"/>
  <c r="E297" i="1"/>
  <c r="D297" i="1"/>
  <c r="C297" i="1"/>
  <c r="F296" i="1"/>
  <c r="E296" i="1"/>
  <c r="D296" i="1"/>
  <c r="C296" i="1"/>
  <c r="F295" i="1"/>
  <c r="E295" i="1"/>
  <c r="D295" i="1"/>
  <c r="C295" i="1"/>
  <c r="F294" i="1"/>
  <c r="E294" i="1"/>
  <c r="D294" i="1"/>
  <c r="C294" i="1"/>
  <c r="F293" i="1"/>
  <c r="E293" i="1"/>
  <c r="D293" i="1"/>
  <c r="C293" i="1"/>
  <c r="F292" i="1"/>
  <c r="E292" i="1"/>
  <c r="D292" i="1"/>
  <c r="C292" i="1"/>
  <c r="F291" i="1"/>
  <c r="E291" i="1"/>
  <c r="D291" i="1"/>
  <c r="C291" i="1"/>
  <c r="F290" i="1"/>
  <c r="E290" i="1"/>
  <c r="D290" i="1"/>
  <c r="C290" i="1"/>
  <c r="F289" i="1"/>
  <c r="E289" i="1"/>
  <c r="D289" i="1"/>
  <c r="C289" i="1"/>
  <c r="F288" i="1"/>
  <c r="E288" i="1"/>
  <c r="D288" i="1"/>
  <c r="C288" i="1"/>
  <c r="F287" i="1"/>
  <c r="E287" i="1"/>
  <c r="D287" i="1"/>
  <c r="C287" i="1"/>
  <c r="F286" i="1"/>
  <c r="E286" i="1"/>
  <c r="D286" i="1"/>
  <c r="C286" i="1"/>
  <c r="F285" i="1"/>
  <c r="E285" i="1"/>
  <c r="D285" i="1"/>
  <c r="C285" i="1"/>
  <c r="F284" i="1"/>
  <c r="E284" i="1"/>
  <c r="D284" i="1"/>
  <c r="C284" i="1"/>
  <c r="F283" i="1"/>
  <c r="E283" i="1"/>
  <c r="D283" i="1"/>
  <c r="C283" i="1"/>
  <c r="F282" i="1"/>
  <c r="E282" i="1"/>
  <c r="D282" i="1"/>
  <c r="C282" i="1"/>
  <c r="F281" i="1"/>
  <c r="E281" i="1"/>
  <c r="D281" i="1"/>
  <c r="C281" i="1"/>
  <c r="F280" i="1"/>
  <c r="E280" i="1"/>
  <c r="D280" i="1"/>
  <c r="C280" i="1"/>
  <c r="F279" i="1"/>
  <c r="E279" i="1"/>
  <c r="D279" i="1"/>
  <c r="C279" i="1"/>
  <c r="F278" i="1"/>
  <c r="E278" i="1"/>
  <c r="D278" i="1"/>
  <c r="C278" i="1"/>
  <c r="F277" i="1"/>
  <c r="E277" i="1"/>
  <c r="D277" i="1"/>
  <c r="C277" i="1"/>
  <c r="F276" i="1"/>
  <c r="E276" i="1"/>
  <c r="D276" i="1"/>
  <c r="C276" i="1"/>
  <c r="F275" i="1"/>
  <c r="E275" i="1"/>
  <c r="D275" i="1"/>
  <c r="C275" i="1"/>
  <c r="F274" i="1"/>
  <c r="E274" i="1"/>
  <c r="D274" i="1"/>
  <c r="C274" i="1"/>
  <c r="F273" i="1"/>
  <c r="E273" i="1"/>
  <c r="D273" i="1"/>
  <c r="C273" i="1"/>
  <c r="F272" i="1"/>
  <c r="E272" i="1"/>
  <c r="D272" i="1"/>
  <c r="C272" i="1"/>
  <c r="F271" i="1"/>
  <c r="E271" i="1"/>
  <c r="D271" i="1"/>
  <c r="C271" i="1"/>
  <c r="F270" i="1"/>
  <c r="E270" i="1"/>
  <c r="D270" i="1"/>
  <c r="C270" i="1"/>
  <c r="F269" i="1"/>
  <c r="E269" i="1"/>
  <c r="D269" i="1"/>
  <c r="C269" i="1"/>
  <c r="F268" i="1"/>
  <c r="E268" i="1"/>
  <c r="D268" i="1"/>
  <c r="C268" i="1"/>
  <c r="F267" i="1"/>
  <c r="E267" i="1"/>
  <c r="D267" i="1"/>
  <c r="C267" i="1"/>
  <c r="F266" i="1"/>
  <c r="E266" i="1"/>
  <c r="D266" i="1"/>
  <c r="C266" i="1"/>
  <c r="F265" i="1"/>
  <c r="E265" i="1"/>
  <c r="D265" i="1"/>
  <c r="C265" i="1"/>
  <c r="F264" i="1"/>
  <c r="E264" i="1"/>
  <c r="D264" i="1"/>
  <c r="C264" i="1"/>
  <c r="F263" i="1"/>
  <c r="E263" i="1"/>
  <c r="D263" i="1"/>
  <c r="C263" i="1"/>
  <c r="F262" i="1"/>
  <c r="E262" i="1"/>
  <c r="D262" i="1"/>
  <c r="C262" i="1"/>
  <c r="F261" i="1"/>
  <c r="E261" i="1"/>
  <c r="D261" i="1"/>
  <c r="C261" i="1"/>
  <c r="F260" i="1"/>
  <c r="E260" i="1"/>
  <c r="D260" i="1"/>
  <c r="C260" i="1"/>
  <c r="F259" i="1"/>
  <c r="E259" i="1"/>
  <c r="D259" i="1"/>
  <c r="C259" i="1"/>
  <c r="F258" i="1"/>
  <c r="E258" i="1"/>
  <c r="D258" i="1"/>
  <c r="C258" i="1"/>
  <c r="F257" i="1"/>
  <c r="E257" i="1"/>
  <c r="D257" i="1"/>
  <c r="C257" i="1"/>
  <c r="F256" i="1"/>
  <c r="E256" i="1"/>
  <c r="D256" i="1"/>
  <c r="C256" i="1"/>
  <c r="F255" i="1"/>
  <c r="E255" i="1"/>
  <c r="D255" i="1"/>
  <c r="C255" i="1"/>
  <c r="F254" i="1"/>
  <c r="E254" i="1"/>
  <c r="D254" i="1"/>
  <c r="C254" i="1"/>
  <c r="F253" i="1"/>
  <c r="E253" i="1"/>
  <c r="D253" i="1"/>
  <c r="C253" i="1"/>
  <c r="F252" i="1"/>
  <c r="E252" i="1"/>
  <c r="D252" i="1"/>
  <c r="C252" i="1"/>
  <c r="F251" i="1"/>
  <c r="E251" i="1"/>
  <c r="D251" i="1"/>
  <c r="C251" i="1"/>
  <c r="F250" i="1"/>
  <c r="E250" i="1"/>
  <c r="D250" i="1"/>
  <c r="C250" i="1"/>
  <c r="F249" i="1"/>
  <c r="E249" i="1"/>
  <c r="D249" i="1"/>
  <c r="C249" i="1"/>
  <c r="F248" i="1"/>
  <c r="E248" i="1"/>
  <c r="D248" i="1"/>
  <c r="C248" i="1"/>
  <c r="F247" i="1"/>
  <c r="E247" i="1"/>
  <c r="D247" i="1"/>
  <c r="C247" i="1"/>
  <c r="F246" i="1"/>
  <c r="E246" i="1"/>
  <c r="D246" i="1"/>
  <c r="C246" i="1"/>
  <c r="F245" i="1"/>
  <c r="E245" i="1"/>
  <c r="D245" i="1"/>
  <c r="C245" i="1"/>
  <c r="F244" i="1"/>
  <c r="E244" i="1"/>
  <c r="D244" i="1"/>
  <c r="C244" i="1"/>
  <c r="F243" i="1"/>
  <c r="E243" i="1"/>
  <c r="D243" i="1"/>
  <c r="C243" i="1"/>
  <c r="F242" i="1"/>
  <c r="E242" i="1"/>
  <c r="D242" i="1"/>
  <c r="C242" i="1"/>
  <c r="F241" i="1"/>
  <c r="E241" i="1"/>
  <c r="D241" i="1"/>
  <c r="C241" i="1"/>
  <c r="F240" i="1"/>
  <c r="E240" i="1"/>
  <c r="D240" i="1"/>
  <c r="C240" i="1"/>
  <c r="F239" i="1"/>
  <c r="E239" i="1"/>
  <c r="D239" i="1"/>
  <c r="C239" i="1"/>
  <c r="F238" i="1"/>
  <c r="E238" i="1"/>
  <c r="D238" i="1"/>
  <c r="C238" i="1"/>
  <c r="F237" i="1"/>
  <c r="E237" i="1"/>
  <c r="D237" i="1"/>
  <c r="C237" i="1"/>
  <c r="F236" i="1"/>
  <c r="E236" i="1"/>
  <c r="D236" i="1"/>
  <c r="C236" i="1"/>
  <c r="F235" i="1"/>
  <c r="E235" i="1"/>
  <c r="D235" i="1"/>
  <c r="C235" i="1"/>
  <c r="F234" i="1"/>
  <c r="E234" i="1"/>
  <c r="D234" i="1"/>
  <c r="C234" i="1"/>
  <c r="F233" i="1"/>
  <c r="E233" i="1"/>
  <c r="D233" i="1"/>
  <c r="C233" i="1"/>
  <c r="F232" i="1"/>
  <c r="E232" i="1"/>
  <c r="D232" i="1"/>
  <c r="C232" i="1"/>
  <c r="F231" i="1"/>
  <c r="E231" i="1"/>
  <c r="D231" i="1"/>
  <c r="C231" i="1"/>
  <c r="F230" i="1"/>
  <c r="E230" i="1"/>
  <c r="D230" i="1"/>
  <c r="C230" i="1"/>
  <c r="F229" i="1"/>
  <c r="E229" i="1"/>
  <c r="D229" i="1"/>
  <c r="C229" i="1"/>
  <c r="F228" i="1"/>
  <c r="E228" i="1"/>
  <c r="D228" i="1"/>
  <c r="C228" i="1"/>
  <c r="F227" i="1"/>
  <c r="E227" i="1"/>
  <c r="D227" i="1"/>
  <c r="C227" i="1"/>
  <c r="F226" i="1"/>
  <c r="E226" i="1"/>
  <c r="D226" i="1"/>
  <c r="C226" i="1"/>
  <c r="F225" i="1"/>
  <c r="E225" i="1"/>
  <c r="D225" i="1"/>
  <c r="C225" i="1"/>
  <c r="F224" i="1"/>
  <c r="E224" i="1"/>
  <c r="D224" i="1"/>
  <c r="C224" i="1"/>
  <c r="F223" i="1"/>
  <c r="E223" i="1"/>
  <c r="D223" i="1"/>
  <c r="C223" i="1"/>
  <c r="F222" i="1"/>
  <c r="E222" i="1"/>
  <c r="D222" i="1"/>
  <c r="C222" i="1"/>
  <c r="F221" i="1"/>
  <c r="E221" i="1"/>
  <c r="D221" i="1"/>
  <c r="C221" i="1"/>
  <c r="F220" i="1"/>
  <c r="E220" i="1"/>
  <c r="D220" i="1"/>
  <c r="C220" i="1"/>
  <c r="F219" i="1"/>
  <c r="E219" i="1"/>
  <c r="D219" i="1"/>
  <c r="C219" i="1"/>
  <c r="F218" i="1"/>
  <c r="E218" i="1"/>
  <c r="D218" i="1"/>
  <c r="C218" i="1"/>
  <c r="F217" i="1"/>
  <c r="E217" i="1"/>
  <c r="D217" i="1"/>
  <c r="C217" i="1"/>
  <c r="F216" i="1"/>
  <c r="E216" i="1"/>
  <c r="D216" i="1"/>
  <c r="C216" i="1"/>
  <c r="F215" i="1"/>
  <c r="E215" i="1"/>
  <c r="D215" i="1"/>
  <c r="C215" i="1"/>
  <c r="F214" i="1"/>
  <c r="E214" i="1"/>
  <c r="D214" i="1"/>
  <c r="C214" i="1"/>
  <c r="F213" i="1"/>
  <c r="E213" i="1"/>
  <c r="D213" i="1"/>
  <c r="C213" i="1"/>
  <c r="F212" i="1"/>
  <c r="E212" i="1"/>
  <c r="D212" i="1"/>
  <c r="C212" i="1"/>
  <c r="F211" i="1"/>
  <c r="E211" i="1"/>
  <c r="D211" i="1"/>
  <c r="C211" i="1"/>
  <c r="F210" i="1"/>
  <c r="E210" i="1"/>
  <c r="D210" i="1"/>
  <c r="C210" i="1"/>
  <c r="F209" i="1"/>
  <c r="E209" i="1"/>
  <c r="D209" i="1"/>
  <c r="C209" i="1"/>
  <c r="F208" i="1"/>
  <c r="E208" i="1"/>
  <c r="D208" i="1"/>
  <c r="C208" i="1"/>
  <c r="F207" i="1"/>
  <c r="E207" i="1"/>
  <c r="D207" i="1"/>
  <c r="C207" i="1"/>
  <c r="F206" i="1"/>
  <c r="E206" i="1"/>
  <c r="D206" i="1"/>
  <c r="C206" i="1"/>
  <c r="F205" i="1"/>
  <c r="E205" i="1"/>
  <c r="D205" i="1"/>
  <c r="C205" i="1"/>
  <c r="F204" i="1"/>
  <c r="E204" i="1"/>
  <c r="D204" i="1"/>
  <c r="C204" i="1"/>
  <c r="F203" i="1"/>
  <c r="E203" i="1"/>
  <c r="D203" i="1"/>
  <c r="C203" i="1"/>
  <c r="F202" i="1"/>
  <c r="E202" i="1"/>
  <c r="D202" i="1"/>
  <c r="C202" i="1"/>
  <c r="F201" i="1"/>
  <c r="E201" i="1"/>
  <c r="D201" i="1"/>
  <c r="C201" i="1"/>
  <c r="F200" i="1"/>
  <c r="E200" i="1"/>
  <c r="D200" i="1"/>
  <c r="C200" i="1"/>
  <c r="F199" i="1"/>
  <c r="E199" i="1"/>
  <c r="D199" i="1"/>
  <c r="C199" i="1"/>
  <c r="F198" i="1"/>
  <c r="E198" i="1"/>
  <c r="D198" i="1"/>
  <c r="C198" i="1"/>
  <c r="F197" i="1"/>
  <c r="E197" i="1"/>
  <c r="D197" i="1"/>
  <c r="C197" i="1"/>
  <c r="F196" i="1"/>
  <c r="E196" i="1"/>
  <c r="D196" i="1"/>
  <c r="C196" i="1"/>
  <c r="F195" i="1"/>
  <c r="E195" i="1"/>
  <c r="D195" i="1"/>
  <c r="C195" i="1"/>
  <c r="F194" i="1"/>
  <c r="E194" i="1"/>
  <c r="D194" i="1"/>
  <c r="C194" i="1"/>
  <c r="F193" i="1"/>
  <c r="E193" i="1"/>
  <c r="D193" i="1"/>
  <c r="C193" i="1"/>
  <c r="F192" i="1"/>
  <c r="E192" i="1"/>
  <c r="D192" i="1"/>
  <c r="C192" i="1"/>
  <c r="F191" i="1"/>
  <c r="E191" i="1"/>
  <c r="D191" i="1"/>
  <c r="C191" i="1"/>
  <c r="F190" i="1"/>
  <c r="E190" i="1"/>
  <c r="D190" i="1"/>
  <c r="C190" i="1"/>
  <c r="F189" i="1"/>
  <c r="E189" i="1"/>
  <c r="D189" i="1"/>
  <c r="C189" i="1"/>
  <c r="F188" i="1"/>
  <c r="E188" i="1"/>
  <c r="D188" i="1"/>
  <c r="C188" i="1"/>
  <c r="F187" i="1"/>
  <c r="E187" i="1"/>
  <c r="D187" i="1"/>
  <c r="C187" i="1"/>
  <c r="F186" i="1"/>
  <c r="E186" i="1"/>
  <c r="D186" i="1"/>
  <c r="C186" i="1"/>
  <c r="F185" i="1"/>
  <c r="E185" i="1"/>
  <c r="D185" i="1"/>
  <c r="C185" i="1"/>
  <c r="F184" i="1"/>
  <c r="E184" i="1"/>
  <c r="D184" i="1"/>
  <c r="C184" i="1"/>
  <c r="F183" i="1"/>
  <c r="E183" i="1"/>
  <c r="D183" i="1"/>
  <c r="C183" i="1"/>
  <c r="F182" i="1"/>
  <c r="E182" i="1"/>
  <c r="D182" i="1"/>
  <c r="C182" i="1"/>
  <c r="F181" i="1"/>
  <c r="E181" i="1"/>
  <c r="D181" i="1"/>
  <c r="C181" i="1"/>
  <c r="F180" i="1"/>
  <c r="E180" i="1"/>
  <c r="D180" i="1"/>
  <c r="C180" i="1"/>
  <c r="F179" i="1"/>
  <c r="E179" i="1"/>
  <c r="D179" i="1"/>
  <c r="C179" i="1"/>
  <c r="F178" i="1"/>
  <c r="E178" i="1"/>
  <c r="D178" i="1"/>
  <c r="C178" i="1"/>
  <c r="F177" i="1"/>
  <c r="E177" i="1"/>
  <c r="D177" i="1"/>
  <c r="C177" i="1"/>
  <c r="F176" i="1"/>
  <c r="E176" i="1"/>
  <c r="D176" i="1"/>
  <c r="C176" i="1"/>
  <c r="F175" i="1"/>
  <c r="E175" i="1"/>
  <c r="D175" i="1"/>
  <c r="C175" i="1"/>
  <c r="F174" i="1"/>
  <c r="E174" i="1"/>
  <c r="D174" i="1"/>
  <c r="C174" i="1"/>
  <c r="F173" i="1"/>
  <c r="E173" i="1"/>
  <c r="D173" i="1"/>
  <c r="C173" i="1"/>
  <c r="F172" i="1"/>
  <c r="E172" i="1"/>
  <c r="D172" i="1"/>
  <c r="C172" i="1"/>
  <c r="F171" i="1"/>
  <c r="E171" i="1"/>
  <c r="D171" i="1"/>
  <c r="C171" i="1"/>
  <c r="F170" i="1"/>
  <c r="E170" i="1"/>
  <c r="D170" i="1"/>
  <c r="C170" i="1"/>
  <c r="F169" i="1"/>
  <c r="E169" i="1"/>
  <c r="D169" i="1"/>
  <c r="C169" i="1"/>
  <c r="F168" i="1"/>
  <c r="E168" i="1"/>
  <c r="D168" i="1"/>
  <c r="C168" i="1"/>
  <c r="F167" i="1"/>
  <c r="E167" i="1"/>
  <c r="D167" i="1"/>
  <c r="C167" i="1"/>
  <c r="F166" i="1"/>
  <c r="E166" i="1"/>
  <c r="D166" i="1"/>
  <c r="C166" i="1"/>
  <c r="F165" i="1"/>
  <c r="E165" i="1"/>
  <c r="D165" i="1"/>
  <c r="C165" i="1"/>
  <c r="F164" i="1"/>
  <c r="E164" i="1"/>
  <c r="D164" i="1"/>
  <c r="C164" i="1"/>
  <c r="F163" i="1"/>
  <c r="E163" i="1"/>
  <c r="D163" i="1"/>
  <c r="C163" i="1"/>
  <c r="F162" i="1"/>
  <c r="E162" i="1"/>
  <c r="D162" i="1"/>
  <c r="C162" i="1"/>
  <c r="F161" i="1"/>
  <c r="E161" i="1"/>
  <c r="D161" i="1"/>
  <c r="C161" i="1"/>
  <c r="F160" i="1"/>
  <c r="E160" i="1"/>
  <c r="D160" i="1"/>
  <c r="C160" i="1"/>
  <c r="F159" i="1"/>
  <c r="E159" i="1"/>
  <c r="D159" i="1"/>
  <c r="C159" i="1"/>
  <c r="F158" i="1"/>
  <c r="E158" i="1"/>
  <c r="D158" i="1"/>
  <c r="C158" i="1"/>
  <c r="F157" i="1"/>
  <c r="E157" i="1"/>
  <c r="D157" i="1"/>
  <c r="C157" i="1"/>
  <c r="F156" i="1"/>
  <c r="E156" i="1"/>
  <c r="D156" i="1"/>
  <c r="C156" i="1"/>
  <c r="F155" i="1"/>
  <c r="E155" i="1"/>
  <c r="D155" i="1"/>
  <c r="C155" i="1"/>
  <c r="F154" i="1"/>
  <c r="E154" i="1"/>
  <c r="D154" i="1"/>
  <c r="C154" i="1"/>
  <c r="F153" i="1"/>
  <c r="E153" i="1"/>
  <c r="D153" i="1"/>
  <c r="C153" i="1"/>
  <c r="F152" i="1"/>
  <c r="E152" i="1"/>
  <c r="D152" i="1"/>
  <c r="C152" i="1"/>
  <c r="F151" i="1"/>
  <c r="E151" i="1"/>
  <c r="D151" i="1"/>
  <c r="C151" i="1"/>
  <c r="F150" i="1"/>
  <c r="E150" i="1"/>
  <c r="D150" i="1"/>
  <c r="C150" i="1"/>
  <c r="F149" i="1"/>
  <c r="E149" i="1"/>
  <c r="D149" i="1"/>
  <c r="C149" i="1"/>
  <c r="F148" i="1"/>
  <c r="E148" i="1"/>
  <c r="D148" i="1"/>
  <c r="C148" i="1"/>
  <c r="F147" i="1"/>
  <c r="E147" i="1"/>
  <c r="D147" i="1"/>
  <c r="C147" i="1"/>
  <c r="F146" i="1"/>
  <c r="E146" i="1"/>
  <c r="D146" i="1"/>
  <c r="C146" i="1"/>
  <c r="F145" i="1"/>
  <c r="E145" i="1"/>
  <c r="D145" i="1"/>
  <c r="C145" i="1"/>
  <c r="F144" i="1"/>
  <c r="E144" i="1"/>
  <c r="D144" i="1"/>
  <c r="C144" i="1"/>
  <c r="F143" i="1"/>
  <c r="E143" i="1"/>
  <c r="D143" i="1"/>
  <c r="C143" i="1"/>
  <c r="F142" i="1"/>
  <c r="E142" i="1"/>
  <c r="D142" i="1"/>
  <c r="C142" i="1"/>
  <c r="F141" i="1"/>
  <c r="E141" i="1"/>
  <c r="D141" i="1"/>
  <c r="C141" i="1"/>
  <c r="F140" i="1"/>
  <c r="E140" i="1"/>
  <c r="D140" i="1"/>
  <c r="C140" i="1"/>
  <c r="F139" i="1"/>
  <c r="E139" i="1"/>
  <c r="D139" i="1"/>
  <c r="C139" i="1"/>
  <c r="F138" i="1"/>
  <c r="E138" i="1"/>
  <c r="D138" i="1"/>
  <c r="C138" i="1"/>
  <c r="F137" i="1"/>
  <c r="E137" i="1"/>
  <c r="D137" i="1"/>
  <c r="C137" i="1"/>
  <c r="F136" i="1"/>
  <c r="E136" i="1"/>
  <c r="D136" i="1"/>
  <c r="C136" i="1"/>
  <c r="F135" i="1"/>
  <c r="E135" i="1"/>
  <c r="D135" i="1"/>
  <c r="C135" i="1"/>
  <c r="F134" i="1"/>
  <c r="E134" i="1"/>
  <c r="D134" i="1"/>
  <c r="C134" i="1"/>
  <c r="F133" i="1"/>
  <c r="E133" i="1"/>
  <c r="D133" i="1"/>
  <c r="C133" i="1"/>
  <c r="F132" i="1"/>
  <c r="E132" i="1"/>
  <c r="D132" i="1"/>
  <c r="C132" i="1"/>
  <c r="F131" i="1"/>
  <c r="E131" i="1"/>
  <c r="D131" i="1"/>
  <c r="C131" i="1"/>
  <c r="F130" i="1"/>
  <c r="E130" i="1"/>
  <c r="D130" i="1"/>
  <c r="C130" i="1"/>
  <c r="F129" i="1"/>
  <c r="E129" i="1"/>
  <c r="D129" i="1"/>
  <c r="C129" i="1"/>
  <c r="F128" i="1"/>
  <c r="E128" i="1"/>
  <c r="D128" i="1"/>
  <c r="C128" i="1"/>
  <c r="F127" i="1"/>
  <c r="E127" i="1"/>
  <c r="D127" i="1"/>
  <c r="C127" i="1"/>
  <c r="F126" i="1"/>
  <c r="E126" i="1"/>
  <c r="D126" i="1"/>
  <c r="C126" i="1"/>
  <c r="F125" i="1"/>
  <c r="E125" i="1"/>
  <c r="D125" i="1"/>
  <c r="C125" i="1"/>
  <c r="F124" i="1"/>
  <c r="E124" i="1"/>
  <c r="D124" i="1"/>
  <c r="C124" i="1"/>
  <c r="F123" i="1"/>
  <c r="E123" i="1"/>
  <c r="D123" i="1"/>
  <c r="C123" i="1"/>
  <c r="F122" i="1"/>
  <c r="E122" i="1"/>
  <c r="D122" i="1"/>
  <c r="C122" i="1"/>
  <c r="F121" i="1"/>
  <c r="E121" i="1"/>
  <c r="D121" i="1"/>
  <c r="C121" i="1"/>
  <c r="F120" i="1"/>
  <c r="E120" i="1"/>
  <c r="D120" i="1"/>
  <c r="C120" i="1"/>
  <c r="F119" i="1"/>
  <c r="E119" i="1"/>
  <c r="D119" i="1"/>
  <c r="C119" i="1"/>
  <c r="F118" i="1"/>
  <c r="E118" i="1"/>
  <c r="D118" i="1"/>
  <c r="C118" i="1"/>
  <c r="F117" i="1"/>
  <c r="E117" i="1"/>
  <c r="D117" i="1"/>
  <c r="C117" i="1"/>
  <c r="F116" i="1"/>
  <c r="E116" i="1"/>
  <c r="D116" i="1"/>
  <c r="C116" i="1"/>
  <c r="F115" i="1"/>
  <c r="E115" i="1"/>
  <c r="D115" i="1"/>
  <c r="C115" i="1"/>
  <c r="F114" i="1"/>
  <c r="E114" i="1"/>
  <c r="D114" i="1"/>
  <c r="C114" i="1"/>
  <c r="F113" i="1"/>
  <c r="E113" i="1"/>
  <c r="D113" i="1"/>
  <c r="C113" i="1"/>
  <c r="F112" i="1"/>
  <c r="E112" i="1"/>
  <c r="D112" i="1"/>
  <c r="C112" i="1"/>
  <c r="F111" i="1"/>
  <c r="E111" i="1"/>
  <c r="D111" i="1"/>
  <c r="C111" i="1"/>
  <c r="F110" i="1"/>
  <c r="E110" i="1"/>
  <c r="D110" i="1"/>
  <c r="C110" i="1"/>
  <c r="F109" i="1"/>
  <c r="E109" i="1"/>
  <c r="D109" i="1"/>
  <c r="C109" i="1"/>
  <c r="F108" i="1"/>
  <c r="E108" i="1"/>
  <c r="D108" i="1"/>
  <c r="C108" i="1"/>
  <c r="F107" i="1"/>
  <c r="E107" i="1"/>
  <c r="D107" i="1"/>
  <c r="C107" i="1"/>
  <c r="F106" i="1"/>
  <c r="E106" i="1"/>
  <c r="D106" i="1"/>
  <c r="C106" i="1"/>
  <c r="F105" i="1"/>
  <c r="E105" i="1"/>
  <c r="D105" i="1"/>
  <c r="C105" i="1"/>
  <c r="F104" i="1"/>
  <c r="E104" i="1"/>
  <c r="D104" i="1"/>
  <c r="C104" i="1"/>
  <c r="F103" i="1"/>
  <c r="E103" i="1"/>
  <c r="D103" i="1"/>
  <c r="C103" i="1"/>
  <c r="F102" i="1"/>
  <c r="E102" i="1"/>
  <c r="D102" i="1"/>
  <c r="C102" i="1"/>
  <c r="F101" i="1"/>
  <c r="E101" i="1"/>
  <c r="D101" i="1"/>
  <c r="C101" i="1"/>
  <c r="F100" i="1"/>
  <c r="E100" i="1"/>
  <c r="D100" i="1"/>
  <c r="C100" i="1"/>
  <c r="F99" i="1"/>
  <c r="E99" i="1"/>
  <c r="D99" i="1"/>
  <c r="C99" i="1"/>
  <c r="F98" i="1"/>
  <c r="E98" i="1"/>
  <c r="D98" i="1"/>
  <c r="C98" i="1"/>
  <c r="F97" i="1"/>
  <c r="E97" i="1"/>
  <c r="D97" i="1"/>
  <c r="C97" i="1"/>
  <c r="F96" i="1"/>
  <c r="E96" i="1"/>
  <c r="D96" i="1"/>
  <c r="C96" i="1"/>
  <c r="F95" i="1"/>
  <c r="E95" i="1"/>
  <c r="D95" i="1"/>
  <c r="C95" i="1"/>
  <c r="F94" i="1"/>
  <c r="E94" i="1"/>
  <c r="D94" i="1"/>
  <c r="C94" i="1"/>
  <c r="F93" i="1"/>
  <c r="E93" i="1"/>
  <c r="D93" i="1"/>
  <c r="C93" i="1"/>
  <c r="F92" i="1"/>
  <c r="E92" i="1"/>
  <c r="D92" i="1"/>
  <c r="C92" i="1"/>
  <c r="F91" i="1"/>
  <c r="E91" i="1"/>
  <c r="D91" i="1"/>
  <c r="C91" i="1"/>
  <c r="F90" i="1"/>
  <c r="E90" i="1"/>
  <c r="D90" i="1"/>
  <c r="C90" i="1"/>
  <c r="F89" i="1"/>
  <c r="E89" i="1"/>
  <c r="D89" i="1"/>
  <c r="C89" i="1"/>
  <c r="F88" i="1"/>
  <c r="E88" i="1"/>
  <c r="D88" i="1"/>
  <c r="C88" i="1"/>
  <c r="F87" i="1"/>
  <c r="E87" i="1"/>
  <c r="D87" i="1"/>
  <c r="C87" i="1"/>
  <c r="F86" i="1"/>
  <c r="E86" i="1"/>
  <c r="D86" i="1"/>
  <c r="C86" i="1"/>
  <c r="F85" i="1"/>
  <c r="E85" i="1"/>
  <c r="D85" i="1"/>
  <c r="C85" i="1"/>
  <c r="F84" i="1"/>
  <c r="E84" i="1"/>
  <c r="D84" i="1"/>
  <c r="C84" i="1"/>
  <c r="F83" i="1"/>
  <c r="E83" i="1"/>
  <c r="D83" i="1"/>
  <c r="C83" i="1"/>
  <c r="F82" i="1"/>
  <c r="E82" i="1"/>
  <c r="D82" i="1"/>
  <c r="C82" i="1"/>
  <c r="F81" i="1"/>
  <c r="E81" i="1"/>
  <c r="D81" i="1"/>
  <c r="C81" i="1"/>
  <c r="F80" i="1"/>
  <c r="E80" i="1"/>
  <c r="D80" i="1"/>
  <c r="C80" i="1"/>
  <c r="F79" i="1"/>
  <c r="E79" i="1"/>
  <c r="D79" i="1"/>
  <c r="C79" i="1"/>
  <c r="F78" i="1"/>
  <c r="E78" i="1"/>
  <c r="D78" i="1"/>
  <c r="C78" i="1"/>
  <c r="F77" i="1"/>
  <c r="E77" i="1"/>
  <c r="D77" i="1"/>
  <c r="C77" i="1"/>
  <c r="F76" i="1"/>
  <c r="E76" i="1"/>
  <c r="D76" i="1"/>
  <c r="C76" i="1"/>
  <c r="F75" i="1"/>
  <c r="E75" i="1"/>
  <c r="D75" i="1"/>
  <c r="C75" i="1"/>
  <c r="F74" i="1"/>
  <c r="E74" i="1"/>
  <c r="D74" i="1"/>
  <c r="C74" i="1"/>
  <c r="F73" i="1"/>
  <c r="E73" i="1"/>
  <c r="D73" i="1"/>
  <c r="C73" i="1"/>
  <c r="F72" i="1"/>
  <c r="E72" i="1"/>
  <c r="D72" i="1"/>
  <c r="C72" i="1"/>
  <c r="F71" i="1"/>
  <c r="E71" i="1"/>
  <c r="D71" i="1"/>
  <c r="C71" i="1"/>
  <c r="F70" i="1"/>
  <c r="E70" i="1"/>
  <c r="D70" i="1"/>
  <c r="C70" i="1"/>
  <c r="F69" i="1"/>
  <c r="E69" i="1"/>
  <c r="D69" i="1"/>
  <c r="C69" i="1"/>
  <c r="F68" i="1"/>
  <c r="E68" i="1"/>
  <c r="D68" i="1"/>
  <c r="C68" i="1"/>
  <c r="F67" i="1"/>
  <c r="E67" i="1"/>
  <c r="D67" i="1"/>
  <c r="C67" i="1"/>
  <c r="F66" i="1"/>
  <c r="E66" i="1"/>
  <c r="D66" i="1"/>
  <c r="C66" i="1"/>
  <c r="F65" i="1"/>
  <c r="E65" i="1"/>
  <c r="D65" i="1"/>
  <c r="C65" i="1"/>
  <c r="F64" i="1"/>
  <c r="E64" i="1"/>
  <c r="D64" i="1"/>
  <c r="C64" i="1"/>
  <c r="F63" i="1"/>
  <c r="E63" i="1"/>
  <c r="D63" i="1"/>
  <c r="C63" i="1"/>
  <c r="F62" i="1"/>
  <c r="E62" i="1"/>
  <c r="D62" i="1"/>
  <c r="C62" i="1"/>
  <c r="F61" i="1"/>
  <c r="E61" i="1"/>
  <c r="D61" i="1"/>
  <c r="C61" i="1"/>
  <c r="F60" i="1"/>
  <c r="E60" i="1"/>
  <c r="D60" i="1"/>
  <c r="C60" i="1"/>
  <c r="F59" i="1"/>
  <c r="E59" i="1"/>
  <c r="D59" i="1"/>
  <c r="C59" i="1"/>
  <c r="F58" i="1"/>
  <c r="E58" i="1"/>
  <c r="D58" i="1"/>
  <c r="C58" i="1"/>
  <c r="F57" i="1"/>
  <c r="E57" i="1"/>
  <c r="D57" i="1"/>
  <c r="C57" i="1"/>
  <c r="F56" i="1"/>
  <c r="E56" i="1"/>
  <c r="D56" i="1"/>
  <c r="C56" i="1"/>
  <c r="F55" i="1"/>
  <c r="E55" i="1"/>
  <c r="D55" i="1"/>
  <c r="C55" i="1"/>
  <c r="F54" i="1"/>
  <c r="E54" i="1"/>
  <c r="D54" i="1"/>
  <c r="C54" i="1"/>
  <c r="F53" i="1"/>
  <c r="E53" i="1"/>
  <c r="D53" i="1"/>
  <c r="C53" i="1"/>
  <c r="F52" i="1"/>
  <c r="E52" i="1"/>
  <c r="D52" i="1"/>
  <c r="C52" i="1"/>
  <c r="F51" i="1"/>
  <c r="E51" i="1"/>
  <c r="D51" i="1"/>
  <c r="C51" i="1"/>
  <c r="F50" i="1"/>
  <c r="E50" i="1"/>
  <c r="D50" i="1"/>
  <c r="C50" i="1"/>
  <c r="F49" i="1"/>
  <c r="E49" i="1"/>
  <c r="D49" i="1"/>
  <c r="C49" i="1"/>
  <c r="F48" i="1"/>
  <c r="E48" i="1"/>
  <c r="D48" i="1"/>
  <c r="C48" i="1"/>
  <c r="F47" i="1"/>
  <c r="E47" i="1"/>
  <c r="D47" i="1"/>
  <c r="C47" i="1"/>
  <c r="F46" i="1"/>
  <c r="E46" i="1"/>
  <c r="D46" i="1"/>
  <c r="C46" i="1"/>
  <c r="F45" i="1"/>
  <c r="E45" i="1"/>
  <c r="D45" i="1"/>
  <c r="C45" i="1"/>
  <c r="F44" i="1"/>
  <c r="E44" i="1"/>
  <c r="D44" i="1"/>
  <c r="C44" i="1"/>
  <c r="F43" i="1"/>
  <c r="E43" i="1"/>
  <c r="D43" i="1"/>
  <c r="C43" i="1"/>
  <c r="F42" i="1"/>
  <c r="E42" i="1"/>
  <c r="D42" i="1"/>
  <c r="C42" i="1"/>
  <c r="F41" i="1"/>
  <c r="E41" i="1"/>
  <c r="D41" i="1"/>
  <c r="C41" i="1"/>
  <c r="F40" i="1"/>
  <c r="E40" i="1"/>
  <c r="D40" i="1"/>
  <c r="C40" i="1"/>
  <c r="F39" i="1"/>
  <c r="E39" i="1"/>
  <c r="D39" i="1"/>
  <c r="C39" i="1"/>
  <c r="F38" i="1"/>
  <c r="E38" i="1"/>
  <c r="D38" i="1"/>
  <c r="C38" i="1"/>
  <c r="F37" i="1"/>
  <c r="E37" i="1"/>
  <c r="D37" i="1"/>
  <c r="C37" i="1"/>
  <c r="F36" i="1"/>
  <c r="E36" i="1"/>
  <c r="D36" i="1"/>
  <c r="C36" i="1"/>
  <c r="F35" i="1"/>
  <c r="E35" i="1"/>
  <c r="D35" i="1"/>
  <c r="C35" i="1"/>
  <c r="F34" i="1"/>
  <c r="E34" i="1"/>
  <c r="D34" i="1"/>
  <c r="C34" i="1"/>
  <c r="F33" i="1"/>
  <c r="E33" i="1"/>
  <c r="D33" i="1"/>
  <c r="C33" i="1"/>
  <c r="F32" i="1"/>
  <c r="E32" i="1"/>
  <c r="D32" i="1"/>
  <c r="C32" i="1"/>
  <c r="F31" i="1"/>
  <c r="E31" i="1"/>
  <c r="D31" i="1"/>
  <c r="C31" i="1"/>
  <c r="F30" i="1"/>
  <c r="E30" i="1"/>
  <c r="D30" i="1"/>
  <c r="C30" i="1"/>
  <c r="F29" i="1"/>
  <c r="E29" i="1"/>
  <c r="D29" i="1"/>
  <c r="C29" i="1"/>
  <c r="F28" i="1"/>
  <c r="E28" i="1"/>
  <c r="D28" i="1"/>
  <c r="C28" i="1"/>
  <c r="F27" i="1"/>
  <c r="E27" i="1"/>
  <c r="D27" i="1"/>
  <c r="C27" i="1"/>
  <c r="F26" i="1"/>
  <c r="E26" i="1"/>
  <c r="D26" i="1"/>
  <c r="C26" i="1"/>
  <c r="F25" i="1"/>
  <c r="E25" i="1"/>
  <c r="D25" i="1"/>
  <c r="C25" i="1"/>
  <c r="F24" i="1"/>
  <c r="E24" i="1"/>
  <c r="D24" i="1"/>
  <c r="C24" i="1"/>
  <c r="F23" i="1"/>
  <c r="E23" i="1"/>
  <c r="D23" i="1"/>
  <c r="C23" i="1"/>
  <c r="F22" i="1"/>
  <c r="E22" i="1"/>
  <c r="D22" i="1"/>
  <c r="C22" i="1"/>
  <c r="F21" i="1"/>
  <c r="E21" i="1"/>
  <c r="D21" i="1"/>
  <c r="C21" i="1"/>
  <c r="F20" i="1"/>
  <c r="E20" i="1"/>
  <c r="D20" i="1"/>
  <c r="C20" i="1"/>
  <c r="F19" i="1"/>
  <c r="E19" i="1"/>
  <c r="D19" i="1"/>
  <c r="C19" i="1"/>
  <c r="F18" i="1"/>
  <c r="E18" i="1"/>
  <c r="D18" i="1"/>
  <c r="C18" i="1"/>
  <c r="F17" i="1"/>
  <c r="E17" i="1"/>
  <c r="D17" i="1"/>
  <c r="C17" i="1"/>
  <c r="F16" i="1"/>
  <c r="E16" i="1"/>
  <c r="D16" i="1"/>
  <c r="C16" i="1"/>
  <c r="F15" i="1"/>
  <c r="E15" i="1"/>
  <c r="D15" i="1"/>
  <c r="C15" i="1"/>
  <c r="F14" i="1"/>
  <c r="E14" i="1"/>
  <c r="D14" i="1"/>
  <c r="C14" i="1"/>
  <c r="F13" i="1"/>
  <c r="E13" i="1"/>
  <c r="D13" i="1"/>
  <c r="C13" i="1"/>
  <c r="F12" i="1"/>
  <c r="E12" i="1"/>
  <c r="D12" i="1"/>
  <c r="C12" i="1"/>
  <c r="F11" i="1"/>
  <c r="E11" i="1"/>
  <c r="D11" i="1"/>
  <c r="C11" i="1"/>
  <c r="F10" i="1"/>
  <c r="E10" i="1"/>
  <c r="D10" i="1"/>
  <c r="C10" i="1"/>
  <c r="F9" i="1"/>
  <c r="E9" i="1"/>
  <c r="D9" i="1"/>
  <c r="C9" i="1"/>
  <c r="F8" i="1"/>
  <c r="E8" i="1"/>
  <c r="D8" i="1"/>
  <c r="C8" i="1"/>
  <c r="F7" i="1"/>
  <c r="E7" i="1"/>
  <c r="D7" i="1"/>
  <c r="C7" i="1"/>
  <c r="F6" i="1"/>
  <c r="E6" i="1"/>
  <c r="D6" i="1"/>
  <c r="C6" i="1"/>
  <c r="F5" i="1"/>
  <c r="E5" i="1"/>
  <c r="D5" i="1"/>
  <c r="C5" i="1"/>
  <c r="F4" i="1"/>
  <c r="E4" i="1"/>
  <c r="D4" i="1"/>
  <c r="C4" i="1"/>
  <c r="F3" i="1"/>
  <c r="E3" i="1"/>
  <c r="D3" i="1"/>
  <c r="C3" i="1"/>
  <c r="V14" i="10"/>
  <c r="W13" i="10"/>
  <c r="H13" i="11"/>
  <c r="G12" i="11"/>
  <c r="H12" i="11"/>
  <c r="H9" i="8"/>
  <c r="X12" i="10"/>
  <c r="S534" i="12" l="1"/>
  <c r="AE534" i="12" s="1"/>
  <c r="AB4" i="12"/>
  <c r="AD6" i="12"/>
  <c r="AA8" i="12"/>
  <c r="S10" i="12"/>
  <c r="AE10" i="12" s="1"/>
  <c r="S12" i="12"/>
  <c r="AE12" i="12" s="1"/>
  <c r="AF12" i="12" s="1"/>
  <c r="Z14" i="12"/>
  <c r="S16" i="12"/>
  <c r="T16" i="12" s="1"/>
  <c r="X16" i="12" s="1"/>
  <c r="AD16" i="12"/>
  <c r="AB18" i="12"/>
  <c r="S20" i="12"/>
  <c r="AA22" i="12"/>
  <c r="S26" i="12"/>
  <c r="Y26" i="12" s="1"/>
  <c r="AA26" i="12"/>
  <c r="AC26" i="12" s="1"/>
  <c r="AA28" i="12"/>
  <c r="S30" i="12"/>
  <c r="AE30" i="12" s="1"/>
  <c r="AD32" i="12"/>
  <c r="Z32" i="12"/>
  <c r="Z34" i="12"/>
  <c r="S36" i="12"/>
  <c r="S40" i="12"/>
  <c r="Y40" i="12" s="1"/>
  <c r="S118" i="12"/>
  <c r="Y118" i="12" s="1"/>
  <c r="Z44" i="12"/>
  <c r="S46" i="12"/>
  <c r="AB50" i="12"/>
  <c r="S54" i="12"/>
  <c r="S56" i="12"/>
  <c r="S60" i="12"/>
  <c r="AB64" i="12"/>
  <c r="S64" i="12"/>
  <c r="AE64" i="12" s="1"/>
  <c r="AF64" i="12" s="1"/>
  <c r="S66" i="12"/>
  <c r="AE66" i="12" s="1"/>
  <c r="AD70" i="12"/>
  <c r="S74" i="12"/>
  <c r="AE74" i="12" s="1"/>
  <c r="S76" i="12"/>
  <c r="AB78" i="12"/>
  <c r="S80" i="12"/>
  <c r="AD82" i="12"/>
  <c r="Z84" i="12"/>
  <c r="S84" i="12"/>
  <c r="S90" i="12"/>
  <c r="AE90" i="12" s="1"/>
  <c r="S94" i="12"/>
  <c r="AB96" i="12"/>
  <c r="AA98" i="12"/>
  <c r="S100" i="12"/>
  <c r="AA104" i="12"/>
  <c r="Z106" i="12"/>
  <c r="S110" i="12"/>
  <c r="AD110" i="12"/>
  <c r="AA112" i="12"/>
  <c r="S114" i="12"/>
  <c r="Z118" i="12"/>
  <c r="S120" i="12"/>
  <c r="S124" i="12"/>
  <c r="Y124" i="12" s="1"/>
  <c r="AA124" i="12"/>
  <c r="Z126" i="12"/>
  <c r="S128" i="12"/>
  <c r="AE128" i="12" s="1"/>
  <c r="S130" i="12"/>
  <c r="Z132" i="12"/>
  <c r="S134" i="12"/>
  <c r="S138" i="12"/>
  <c r="AE138" i="12" s="1"/>
  <c r="S140" i="12"/>
  <c r="Y140" i="12" s="1"/>
  <c r="S144" i="12"/>
  <c r="Y144" i="12" s="1"/>
  <c r="S148" i="12"/>
  <c r="S154" i="12"/>
  <c r="T154" i="12" s="1"/>
  <c r="S158" i="12"/>
  <c r="S164" i="12"/>
  <c r="Z166" i="12"/>
  <c r="S168" i="12"/>
  <c r="S174" i="12"/>
  <c r="AE174" i="12" s="1"/>
  <c r="S178" i="12"/>
  <c r="AE178" i="12" s="1"/>
  <c r="AB182" i="12"/>
  <c r="S182" i="12"/>
  <c r="S184" i="12"/>
  <c r="S192" i="12"/>
  <c r="AE192" i="12" s="1"/>
  <c r="S194" i="12"/>
  <c r="AB196" i="12"/>
  <c r="S198" i="12"/>
  <c r="AE198" i="12" s="1"/>
  <c r="AF198" i="12" s="1"/>
  <c r="AD202" i="12"/>
  <c r="S202" i="12"/>
  <c r="AE202" i="12" s="1"/>
  <c r="AF202" i="12" s="1"/>
  <c r="AA204" i="12"/>
  <c r="S208" i="12"/>
  <c r="S212" i="12"/>
  <c r="AE212" i="12" s="1"/>
  <c r="Z216" i="12"/>
  <c r="S218" i="12"/>
  <c r="S222" i="12"/>
  <c r="T222" i="12" s="1"/>
  <c r="S228" i="12"/>
  <c r="AE228" i="12" s="1"/>
  <c r="AF228" i="12" s="1"/>
  <c r="AB230" i="12"/>
  <c r="S238" i="12"/>
  <c r="AE238" i="12" s="1"/>
  <c r="S242" i="12"/>
  <c r="AB244" i="12"/>
  <c r="Y246" i="12"/>
  <c r="S248" i="12"/>
  <c r="AA252" i="12"/>
  <c r="S256" i="12"/>
  <c r="AE256" i="12" s="1"/>
  <c r="S258" i="12"/>
  <c r="AE258" i="12" s="1"/>
  <c r="AF258" i="12" s="1"/>
  <c r="S262" i="12"/>
  <c r="AE262" i="12" s="1"/>
  <c r="S266" i="12"/>
  <c r="AE266" i="12" s="1"/>
  <c r="S268" i="12"/>
  <c r="S272" i="12"/>
  <c r="Z276" i="12"/>
  <c r="S278" i="12"/>
  <c r="AE278" i="12" s="1"/>
  <c r="S292" i="12"/>
  <c r="AE292" i="12" s="1"/>
  <c r="S296" i="12"/>
  <c r="AE296" i="12" s="1"/>
  <c r="S310" i="12"/>
  <c r="AE310" i="12" s="1"/>
  <c r="S324" i="12"/>
  <c r="AE324" i="12" s="1"/>
  <c r="S366" i="12"/>
  <c r="AE366" i="12" s="1"/>
  <c r="S382" i="12"/>
  <c r="AE382" i="12" s="1"/>
  <c r="S392" i="12"/>
  <c r="AE392" i="12" s="1"/>
  <c r="AB422" i="12"/>
  <c r="S466" i="12"/>
  <c r="AE466" i="12" s="1"/>
  <c r="S486" i="12"/>
  <c r="AE486" i="12" s="1"/>
  <c r="S512" i="12"/>
  <c r="AE512" i="12" s="1"/>
  <c r="S526" i="12"/>
  <c r="AE526" i="12" s="1"/>
  <c r="AA540" i="12"/>
  <c r="S548" i="12"/>
  <c r="S556" i="12"/>
  <c r="T556" i="12" s="1"/>
  <c r="S570" i="12"/>
  <c r="T570" i="12" s="1"/>
  <c r="V570" i="12" s="1"/>
  <c r="V567" i="12"/>
  <c r="V559" i="12"/>
  <c r="V543" i="12"/>
  <c r="S282" i="12"/>
  <c r="S288" i="12"/>
  <c r="S298" i="12"/>
  <c r="S302" i="12"/>
  <c r="S306" i="12"/>
  <c r="Y306" i="12" s="1"/>
  <c r="S316" i="12"/>
  <c r="AE316" i="12" s="1"/>
  <c r="S320" i="12"/>
  <c r="Z328" i="12"/>
  <c r="S330" i="12"/>
  <c r="S334" i="12"/>
  <c r="S338" i="12"/>
  <c r="S348" i="12"/>
  <c r="S352" i="12"/>
  <c r="Y352" i="12" s="1"/>
  <c r="S358" i="12"/>
  <c r="Y358" i="12" s="1"/>
  <c r="S362" i="12"/>
  <c r="S372" i="12"/>
  <c r="T372" i="12" s="1"/>
  <c r="X372" i="12" s="1"/>
  <c r="S374" i="12"/>
  <c r="S378" i="12"/>
  <c r="S388" i="12"/>
  <c r="S394" i="12"/>
  <c r="S398" i="12"/>
  <c r="AE398" i="12" s="1"/>
  <c r="S402" i="12"/>
  <c r="Y402" i="12" s="1"/>
  <c r="S404" i="12"/>
  <c r="S408" i="12"/>
  <c r="AE408" i="12" s="1"/>
  <c r="S414" i="12"/>
  <c r="S418" i="12"/>
  <c r="S424" i="12"/>
  <c r="S430" i="12"/>
  <c r="S434" i="12"/>
  <c r="Y434" i="12" s="1"/>
  <c r="S440" i="12"/>
  <c r="T440" i="12" s="1"/>
  <c r="Z442" i="12"/>
  <c r="S446" i="12"/>
  <c r="T446" i="12" s="1"/>
  <c r="S450" i="12"/>
  <c r="S452" i="12"/>
  <c r="S456" i="12"/>
  <c r="S462" i="12"/>
  <c r="S468" i="12"/>
  <c r="Y468" i="12" s="1"/>
  <c r="S474" i="12"/>
  <c r="T474" i="12" s="1"/>
  <c r="S480" i="12"/>
  <c r="T480" i="12" s="1"/>
  <c r="S488" i="12"/>
  <c r="AE488" i="12" s="1"/>
  <c r="AA492" i="12"/>
  <c r="S494" i="12"/>
  <c r="S500" i="12"/>
  <c r="S502" i="12"/>
  <c r="S506" i="12"/>
  <c r="Y506" i="12" s="1"/>
  <c r="S508" i="12"/>
  <c r="AE508" i="12" s="1"/>
  <c r="S514" i="12"/>
  <c r="S520" i="12"/>
  <c r="AE520" i="12" s="1"/>
  <c r="S528" i="12"/>
  <c r="S536" i="12"/>
  <c r="S542" i="12"/>
  <c r="S544" i="12"/>
  <c r="T544" i="12" s="1"/>
  <c r="V544" i="12" s="1"/>
  <c r="S546" i="12"/>
  <c r="T546" i="12" s="1"/>
  <c r="V546" i="12" s="1"/>
  <c r="S550" i="12"/>
  <c r="T550" i="12" s="1"/>
  <c r="V550" i="12" s="1"/>
  <c r="S552" i="12"/>
  <c r="T552" i="12" s="1"/>
  <c r="V552" i="12" s="1"/>
  <c r="S554" i="12"/>
  <c r="T554" i="12" s="1"/>
  <c r="S558" i="12"/>
  <c r="T558" i="12" s="1"/>
  <c r="V558" i="12" s="1"/>
  <c r="S560" i="12"/>
  <c r="T560" i="12" s="1"/>
  <c r="V560" i="12" s="1"/>
  <c r="S562" i="12"/>
  <c r="T562" i="12" s="1"/>
  <c r="S564" i="12"/>
  <c r="T564" i="12" s="1"/>
  <c r="S566" i="12"/>
  <c r="T566" i="12" s="1"/>
  <c r="V566" i="12" s="1"/>
  <c r="S568" i="12"/>
  <c r="T568" i="12" s="1"/>
  <c r="V568" i="12" s="1"/>
  <c r="S572" i="12"/>
  <c r="T572" i="12" s="1"/>
  <c r="V572" i="12" s="1"/>
  <c r="S574" i="12"/>
  <c r="T574" i="12" s="1"/>
  <c r="V574" i="12" s="1"/>
  <c r="S576" i="12"/>
  <c r="T576" i="12" s="1"/>
  <c r="V576" i="12" s="1"/>
  <c r="S578" i="12"/>
  <c r="T578" i="12" s="1"/>
  <c r="S580" i="12"/>
  <c r="T580" i="12" s="1"/>
  <c r="S582" i="12"/>
  <c r="T582" i="12" s="1"/>
  <c r="V582" i="12" s="1"/>
  <c r="S584" i="12"/>
  <c r="T584" i="12" s="1"/>
  <c r="V584" i="12" s="1"/>
  <c r="S586" i="12"/>
  <c r="T586" i="12" s="1"/>
  <c r="V586" i="12" s="1"/>
  <c r="S588" i="12"/>
  <c r="T588" i="12" s="1"/>
  <c r="S590" i="12"/>
  <c r="T590" i="12" s="1"/>
  <c r="V590" i="12" s="1"/>
  <c r="S592" i="12"/>
  <c r="T592" i="12" s="1"/>
  <c r="V592" i="12" s="1"/>
  <c r="S594" i="12"/>
  <c r="T594" i="12" s="1"/>
  <c r="S596" i="12"/>
  <c r="T596" i="12" s="1"/>
  <c r="S598" i="12"/>
  <c r="T598" i="12" s="1"/>
  <c r="V598" i="12" s="1"/>
  <c r="S600" i="12"/>
  <c r="T600" i="12" s="1"/>
  <c r="V600" i="12" s="1"/>
  <c r="S602" i="12"/>
  <c r="T602" i="12" s="1"/>
  <c r="V602" i="12" s="1"/>
  <c r="S328" i="12"/>
  <c r="AE328" i="12" s="1"/>
  <c r="AE26" i="12"/>
  <c r="T30" i="12"/>
  <c r="X30" i="12" s="1"/>
  <c r="AE36" i="12"/>
  <c r="T36" i="12"/>
  <c r="X36" i="12" s="1"/>
  <c r="Y36" i="12"/>
  <c r="AE46" i="12"/>
  <c r="AF46" i="12" s="1"/>
  <c r="T46" i="12"/>
  <c r="X46" i="12" s="1"/>
  <c r="AE56" i="12"/>
  <c r="T56" i="12"/>
  <c r="X56" i="12" s="1"/>
  <c r="AE60" i="12"/>
  <c r="T60" i="12"/>
  <c r="X60" i="12" s="1"/>
  <c r="T76" i="12"/>
  <c r="X76" i="12" s="1"/>
  <c r="AE76" i="12"/>
  <c r="AF76" i="12" s="1"/>
  <c r="AE80" i="12"/>
  <c r="T80" i="12"/>
  <c r="T94" i="12"/>
  <c r="X94" i="12" s="1"/>
  <c r="AE94" i="12"/>
  <c r="AE100" i="12"/>
  <c r="T100" i="12"/>
  <c r="AE110" i="12"/>
  <c r="T110" i="12"/>
  <c r="X110" i="12" s="1"/>
  <c r="AE114" i="12"/>
  <c r="T114" i="12"/>
  <c r="X114" i="12" s="1"/>
  <c r="AE120" i="12"/>
  <c r="T120" i="12"/>
  <c r="X120" i="12" s="1"/>
  <c r="AE124" i="12"/>
  <c r="T124" i="12"/>
  <c r="X124" i="12" s="1"/>
  <c r="AE130" i="12"/>
  <c r="T130" i="12"/>
  <c r="T134" i="12"/>
  <c r="X134" i="12" s="1"/>
  <c r="AE134" i="12"/>
  <c r="T144" i="12"/>
  <c r="X144" i="12" s="1"/>
  <c r="AE154" i="12"/>
  <c r="AE158" i="12"/>
  <c r="T158" i="12"/>
  <c r="X158" i="12" s="1"/>
  <c r="AE164" i="12"/>
  <c r="T164" i="12"/>
  <c r="X164" i="12" s="1"/>
  <c r="AE168" i="12"/>
  <c r="AF168" i="12" s="1"/>
  <c r="T168" i="12"/>
  <c r="X168" i="12" s="1"/>
  <c r="AE184" i="12"/>
  <c r="T184" i="12"/>
  <c r="X184" i="12" s="1"/>
  <c r="T194" i="12"/>
  <c r="AE194" i="12"/>
  <c r="AE208" i="12"/>
  <c r="T208" i="12"/>
  <c r="X208" i="12" s="1"/>
  <c r="AE218" i="12"/>
  <c r="T218" i="12"/>
  <c r="X218" i="12" s="1"/>
  <c r="AE222" i="12"/>
  <c r="AE242" i="12"/>
  <c r="T242" i="12"/>
  <c r="X242" i="12" s="1"/>
  <c r="AE248" i="12"/>
  <c r="T248" i="12"/>
  <c r="AE268" i="12"/>
  <c r="T268" i="12"/>
  <c r="X268" i="12" s="1"/>
  <c r="AE272" i="12"/>
  <c r="T272" i="12"/>
  <c r="X272" i="12" s="1"/>
  <c r="AE282" i="12"/>
  <c r="T282" i="12"/>
  <c r="AE288" i="12"/>
  <c r="T288" i="12"/>
  <c r="X288" i="12" s="1"/>
  <c r="AE298" i="12"/>
  <c r="T298" i="12"/>
  <c r="X298" i="12" s="1"/>
  <c r="AE302" i="12"/>
  <c r="T302" i="12"/>
  <c r="X302" i="12" s="1"/>
  <c r="T316" i="12"/>
  <c r="X316" i="12" s="1"/>
  <c r="AE320" i="12"/>
  <c r="T320" i="12"/>
  <c r="X320" i="12" s="1"/>
  <c r="T330" i="12"/>
  <c r="AE330" i="12"/>
  <c r="AE334" i="12"/>
  <c r="T334" i="12"/>
  <c r="X334" i="12" s="1"/>
  <c r="AE338" i="12"/>
  <c r="T338" i="12"/>
  <c r="X338" i="12" s="1"/>
  <c r="AE348" i="12"/>
  <c r="T348" i="12"/>
  <c r="X348" i="12" s="1"/>
  <c r="V362" i="12"/>
  <c r="AE362" i="12"/>
  <c r="T362" i="12"/>
  <c r="X362" i="12" s="1"/>
  <c r="AE372" i="12"/>
  <c r="AE374" i="12"/>
  <c r="T374" i="12"/>
  <c r="X374" i="12" s="1"/>
  <c r="AE378" i="12"/>
  <c r="T378" i="12"/>
  <c r="X378" i="12" s="1"/>
  <c r="AE388" i="12"/>
  <c r="T388" i="12"/>
  <c r="AE394" i="12"/>
  <c r="T394" i="12"/>
  <c r="X394" i="12" s="1"/>
  <c r="T402" i="12"/>
  <c r="X402" i="12" s="1"/>
  <c r="AE404" i="12"/>
  <c r="T404" i="12"/>
  <c r="X404" i="12" s="1"/>
  <c r="AE414" i="12"/>
  <c r="T414" i="12"/>
  <c r="X414" i="12" s="1"/>
  <c r="AE418" i="12"/>
  <c r="T418" i="12"/>
  <c r="X418" i="12" s="1"/>
  <c r="AE424" i="12"/>
  <c r="T424" i="12"/>
  <c r="X424" i="12" s="1"/>
  <c r="AE430" i="12"/>
  <c r="T430" i="12"/>
  <c r="X430" i="12" s="1"/>
  <c r="T434" i="12"/>
  <c r="X434" i="12" s="1"/>
  <c r="AE440" i="12"/>
  <c r="AE446" i="12"/>
  <c r="AE450" i="12"/>
  <c r="T450" i="12"/>
  <c r="X450" i="12" s="1"/>
  <c r="AE452" i="12"/>
  <c r="T452" i="12"/>
  <c r="AE456" i="12"/>
  <c r="T456" i="12"/>
  <c r="AE462" i="12"/>
  <c r="T462" i="12"/>
  <c r="X462" i="12" s="1"/>
  <c r="T468" i="12"/>
  <c r="X468" i="12" s="1"/>
  <c r="AE474" i="12"/>
  <c r="AE480" i="12"/>
  <c r="AE494" i="12"/>
  <c r="T494" i="12"/>
  <c r="AE500" i="12"/>
  <c r="T500" i="12"/>
  <c r="X500" i="12" s="1"/>
  <c r="AE502" i="12"/>
  <c r="T502" i="12"/>
  <c r="T508" i="12"/>
  <c r="X508" i="12" s="1"/>
  <c r="AE514" i="12"/>
  <c r="T514" i="12"/>
  <c r="X514" i="12" s="1"/>
  <c r="AE528" i="12"/>
  <c r="T528" i="12"/>
  <c r="AE536" i="12"/>
  <c r="T536" i="12"/>
  <c r="X536" i="12" s="1"/>
  <c r="AE542" i="12"/>
  <c r="T542" i="12"/>
  <c r="V61" i="12"/>
  <c r="AE45" i="12"/>
  <c r="T45" i="12"/>
  <c r="AE55" i="12"/>
  <c r="T55" i="12"/>
  <c r="X55" i="12" s="1"/>
  <c r="AE61" i="12"/>
  <c r="T61" i="12"/>
  <c r="X61" i="12" s="1"/>
  <c r="AE75" i="12"/>
  <c r="T75" i="12"/>
  <c r="X75" i="12" s="1"/>
  <c r="AE79" i="12"/>
  <c r="T79" i="12"/>
  <c r="X79" i="12" s="1"/>
  <c r="AE85" i="12"/>
  <c r="T85" i="12"/>
  <c r="X85" i="12" s="1"/>
  <c r="AE89" i="12"/>
  <c r="T89" i="12"/>
  <c r="X89" i="12" s="1"/>
  <c r="AE91" i="12"/>
  <c r="T91" i="12"/>
  <c r="X91" i="12" s="1"/>
  <c r="AE97" i="12"/>
  <c r="T97" i="12"/>
  <c r="X97" i="12" s="1"/>
  <c r="AE103" i="12"/>
  <c r="T103" i="12"/>
  <c r="X103" i="12" s="1"/>
  <c r="AE105" i="12"/>
  <c r="T105" i="12"/>
  <c r="AE109" i="12"/>
  <c r="T109" i="12"/>
  <c r="X109" i="12" s="1"/>
  <c r="AE113" i="12"/>
  <c r="T113" i="12"/>
  <c r="X113" i="12" s="1"/>
  <c r="AE115" i="12"/>
  <c r="T115" i="12"/>
  <c r="X115" i="12" s="1"/>
  <c r="AE121" i="12"/>
  <c r="T121" i="12"/>
  <c r="X121" i="12" s="1"/>
  <c r="AE129" i="12"/>
  <c r="T129" i="12"/>
  <c r="X129" i="12" s="1"/>
  <c r="AE139" i="12"/>
  <c r="T139" i="12"/>
  <c r="X139" i="12" s="1"/>
  <c r="AE145" i="12"/>
  <c r="T145" i="12"/>
  <c r="X145" i="12" s="1"/>
  <c r="V151" i="12"/>
  <c r="AE151" i="12"/>
  <c r="T151" i="12"/>
  <c r="X151" i="12" s="1"/>
  <c r="AE153" i="12"/>
  <c r="T153" i="12"/>
  <c r="X153" i="12" s="1"/>
  <c r="AE177" i="12"/>
  <c r="T177" i="12"/>
  <c r="X177" i="12" s="1"/>
  <c r="T219" i="12"/>
  <c r="X219" i="12" s="1"/>
  <c r="AE219" i="12"/>
  <c r="AE227" i="12"/>
  <c r="T227" i="12"/>
  <c r="X227" i="12" s="1"/>
  <c r="V239" i="12"/>
  <c r="AE239" i="12"/>
  <c r="T239" i="12"/>
  <c r="X239" i="12" s="1"/>
  <c r="AE253" i="12"/>
  <c r="T253" i="12"/>
  <c r="X253" i="12" s="1"/>
  <c r="AE257" i="12"/>
  <c r="AF257" i="12" s="1"/>
  <c r="T257" i="12"/>
  <c r="X257" i="12" s="1"/>
  <c r="AE281" i="12"/>
  <c r="T281" i="12"/>
  <c r="AE301" i="12"/>
  <c r="T301" i="12"/>
  <c r="AE307" i="12"/>
  <c r="AF307" i="12" s="1"/>
  <c r="T307" i="12"/>
  <c r="AE311" i="12"/>
  <c r="T311" i="12"/>
  <c r="X311" i="12" s="1"/>
  <c r="AE315" i="12"/>
  <c r="T315" i="12"/>
  <c r="AE325" i="12"/>
  <c r="T325" i="12"/>
  <c r="X325" i="12" s="1"/>
  <c r="AE333" i="12"/>
  <c r="T333" i="12"/>
  <c r="X333" i="12" s="1"/>
  <c r="AE335" i="12"/>
  <c r="T335" i="12"/>
  <c r="X335" i="12" s="1"/>
  <c r="AE345" i="12"/>
  <c r="T345" i="12"/>
  <c r="AE347" i="12"/>
  <c r="T347" i="12"/>
  <c r="AE349" i="12"/>
  <c r="AF349" i="12" s="1"/>
  <c r="T349" i="12"/>
  <c r="X349" i="12" s="1"/>
  <c r="AE357" i="12"/>
  <c r="T357" i="12"/>
  <c r="X357" i="12" s="1"/>
  <c r="AE359" i="12"/>
  <c r="T359" i="12"/>
  <c r="X359" i="12" s="1"/>
  <c r="AE361" i="12"/>
  <c r="T361" i="12"/>
  <c r="X361" i="12" s="1"/>
  <c r="AE363" i="12"/>
  <c r="T363" i="12"/>
  <c r="AE369" i="12"/>
  <c r="T369" i="12"/>
  <c r="T373" i="12"/>
  <c r="X373" i="12" s="1"/>
  <c r="AE373" i="12"/>
  <c r="AE377" i="12"/>
  <c r="T377" i="12"/>
  <c r="AE383" i="12"/>
  <c r="T383" i="12"/>
  <c r="X383" i="12" s="1"/>
  <c r="AE385" i="12"/>
  <c r="T385" i="12"/>
  <c r="AE389" i="12"/>
  <c r="T389" i="12"/>
  <c r="X389" i="12" s="1"/>
  <c r="AE393" i="12"/>
  <c r="T393" i="12"/>
  <c r="AE407" i="12"/>
  <c r="T407" i="12"/>
  <c r="X407" i="12" s="1"/>
  <c r="AE413" i="12"/>
  <c r="T413" i="12"/>
  <c r="X413" i="12" s="1"/>
  <c r="AE417" i="12"/>
  <c r="T417" i="12"/>
  <c r="AE419" i="12"/>
  <c r="T419" i="12"/>
  <c r="X419" i="12" s="1"/>
  <c r="AE425" i="12"/>
  <c r="AF425" i="12" s="1"/>
  <c r="T425" i="12"/>
  <c r="AE433" i="12"/>
  <c r="T433" i="12"/>
  <c r="AE437" i="12"/>
  <c r="T437" i="12"/>
  <c r="X437" i="12" s="1"/>
  <c r="AE439" i="12"/>
  <c r="T439" i="12"/>
  <c r="X439" i="12" s="1"/>
  <c r="AE441" i="12"/>
  <c r="AF441" i="12" s="1"/>
  <c r="T441" i="12"/>
  <c r="AE445" i="12"/>
  <c r="T445" i="12"/>
  <c r="AE447" i="12"/>
  <c r="T447" i="12"/>
  <c r="X447" i="12" s="1"/>
  <c r="AE451" i="12"/>
  <c r="T451" i="12"/>
  <c r="X451" i="12" s="1"/>
  <c r="AE457" i="12"/>
  <c r="T457" i="12"/>
  <c r="AE463" i="12"/>
  <c r="T463" i="12"/>
  <c r="X463" i="12" s="1"/>
  <c r="AE467" i="12"/>
  <c r="T467" i="12"/>
  <c r="X467" i="12" s="1"/>
  <c r="AE469" i="12"/>
  <c r="T469" i="12"/>
  <c r="AE473" i="12"/>
  <c r="T473" i="12"/>
  <c r="AE475" i="12"/>
  <c r="T475" i="12"/>
  <c r="X475" i="12" s="1"/>
  <c r="V477" i="12"/>
  <c r="AE477" i="12"/>
  <c r="T477" i="12"/>
  <c r="X477" i="12" s="1"/>
  <c r="AE487" i="12"/>
  <c r="T487" i="12"/>
  <c r="X487" i="12" s="1"/>
  <c r="AE493" i="12"/>
  <c r="T493" i="12"/>
  <c r="X493" i="12" s="1"/>
  <c r="AE501" i="12"/>
  <c r="T501" i="12"/>
  <c r="AE505" i="12"/>
  <c r="T505" i="12"/>
  <c r="AE507" i="12"/>
  <c r="AF507" i="12" s="1"/>
  <c r="T507" i="12"/>
  <c r="X507" i="12" s="1"/>
  <c r="AE513" i="12"/>
  <c r="T513" i="12"/>
  <c r="AE515" i="12"/>
  <c r="T515" i="12"/>
  <c r="X515" i="12" s="1"/>
  <c r="AE529" i="12"/>
  <c r="T529" i="12"/>
  <c r="AE535" i="12"/>
  <c r="T535" i="12"/>
  <c r="AE539" i="12"/>
  <c r="T539" i="12"/>
  <c r="X539" i="12" s="1"/>
  <c r="AE541" i="12"/>
  <c r="T541" i="12"/>
  <c r="X541" i="12" s="1"/>
  <c r="AB9" i="12"/>
  <c r="AA9" i="12"/>
  <c r="AD39" i="12"/>
  <c r="AB39" i="12"/>
  <c r="AA39" i="12"/>
  <c r="AB47" i="12"/>
  <c r="AA47" i="12"/>
  <c r="Z47" i="12"/>
  <c r="Z59" i="12"/>
  <c r="AD59" i="12"/>
  <c r="AB59" i="12"/>
  <c r="AA71" i="12"/>
  <c r="Z71" i="12"/>
  <c r="AD71" i="12"/>
  <c r="AD87" i="12"/>
  <c r="AB87" i="12"/>
  <c r="AA87" i="12"/>
  <c r="Z87" i="12"/>
  <c r="AD99" i="12"/>
  <c r="AB99" i="12"/>
  <c r="AA99" i="12"/>
  <c r="AA111" i="12"/>
  <c r="Z111" i="12"/>
  <c r="AD111" i="12"/>
  <c r="Z123" i="12"/>
  <c r="AD123" i="12"/>
  <c r="AB123" i="12"/>
  <c r="AD133" i="12"/>
  <c r="AB133" i="12"/>
  <c r="AA133" i="12"/>
  <c r="Z133" i="12"/>
  <c r="Z143" i="12"/>
  <c r="AD143" i="12"/>
  <c r="AB143" i="12"/>
  <c r="AB155" i="12"/>
  <c r="AA155" i="12"/>
  <c r="Z155" i="12"/>
  <c r="AD155" i="12"/>
  <c r="AD167" i="12"/>
  <c r="AB167" i="12"/>
  <c r="AA167" i="12"/>
  <c r="Z167" i="12"/>
  <c r="AB181" i="12"/>
  <c r="AA181" i="12"/>
  <c r="Z181" i="12"/>
  <c r="AD191" i="12"/>
  <c r="AB191" i="12"/>
  <c r="AA191" i="12"/>
  <c r="Z191" i="12"/>
  <c r="AD209" i="12"/>
  <c r="AB209" i="12"/>
  <c r="AA209" i="12"/>
  <c r="Z209" i="12"/>
  <c r="AA221" i="12"/>
  <c r="Z221" i="12"/>
  <c r="AD221" i="12"/>
  <c r="AD233" i="12"/>
  <c r="AB233" i="12"/>
  <c r="AA233" i="12"/>
  <c r="Z233" i="12"/>
  <c r="AD247" i="12"/>
  <c r="AB247" i="12"/>
  <c r="AA247" i="12"/>
  <c r="Z247" i="12"/>
  <c r="AB261" i="12"/>
  <c r="AA261" i="12"/>
  <c r="Z261" i="12"/>
  <c r="AD261" i="12"/>
  <c r="AB273" i="12"/>
  <c r="AA273" i="12"/>
  <c r="Z273" i="12"/>
  <c r="AB285" i="12"/>
  <c r="AA285" i="12"/>
  <c r="Z285" i="12"/>
  <c r="AA297" i="12"/>
  <c r="Z297" i="12"/>
  <c r="AD297" i="12"/>
  <c r="AA309" i="12"/>
  <c r="Z309" i="12"/>
  <c r="AB309" i="12"/>
  <c r="AA319" i="12"/>
  <c r="AC319" i="12" s="1"/>
  <c r="AD319" i="12"/>
  <c r="AB319" i="12"/>
  <c r="Z319" i="12"/>
  <c r="AD331" i="12"/>
  <c r="AB331" i="12"/>
  <c r="AA331" i="12"/>
  <c r="Z331" i="12"/>
  <c r="AD343" i="12"/>
  <c r="AB343" i="12"/>
  <c r="AC343" i="12" s="1"/>
  <c r="AA343" i="12"/>
  <c r="Z343" i="12"/>
  <c r="AD353" i="12"/>
  <c r="AB353" i="12"/>
  <c r="AA353" i="12"/>
  <c r="Z353" i="12"/>
  <c r="AD365" i="12"/>
  <c r="AB365" i="12"/>
  <c r="AA365" i="12"/>
  <c r="Z365" i="12"/>
  <c r="AA375" i="12"/>
  <c r="Z375" i="12"/>
  <c r="AD375" i="12"/>
  <c r="AB375" i="12"/>
  <c r="Z387" i="12"/>
  <c r="AD387" i="12"/>
  <c r="AB387" i="12"/>
  <c r="AD399" i="12"/>
  <c r="AB399" i="12"/>
  <c r="AA399" i="12"/>
  <c r="Z399" i="12"/>
  <c r="AD411" i="12"/>
  <c r="AB411" i="12"/>
  <c r="AA411" i="12"/>
  <c r="AC411" i="12" s="1"/>
  <c r="Z411" i="12"/>
  <c r="AB421" i="12"/>
  <c r="AA421" i="12"/>
  <c r="Z421" i="12"/>
  <c r="AD421" i="12"/>
  <c r="AD431" i="12"/>
  <c r="AB431" i="12"/>
  <c r="AA431" i="12"/>
  <c r="AC431" i="12" s="1"/>
  <c r="Z431" i="12"/>
  <c r="AD443" i="12"/>
  <c r="AB443" i="12"/>
  <c r="AA443" i="12"/>
  <c r="Z443" i="12"/>
  <c r="AB459" i="12"/>
  <c r="AA459" i="12"/>
  <c r="AC459" i="12" s="1"/>
  <c r="Z459" i="12"/>
  <c r="AD459" i="12"/>
  <c r="AD471" i="12"/>
  <c r="AB471" i="12"/>
  <c r="AA471" i="12"/>
  <c r="Z471" i="12"/>
  <c r="AD481" i="12"/>
  <c r="AB481" i="12"/>
  <c r="AA481" i="12"/>
  <c r="Z481" i="12"/>
  <c r="Z489" i="12"/>
  <c r="AD489" i="12"/>
  <c r="AB489" i="12"/>
  <c r="AA489" i="12"/>
  <c r="AD499" i="12"/>
  <c r="AB499" i="12"/>
  <c r="AA499" i="12"/>
  <c r="AC499" i="12" s="1"/>
  <c r="Z499" i="12"/>
  <c r="Z511" i="12"/>
  <c r="AD511" i="12"/>
  <c r="AB511" i="12"/>
  <c r="AA511" i="12"/>
  <c r="AA527" i="12"/>
  <c r="AD527" i="12"/>
  <c r="AB527" i="12"/>
  <c r="Z527" i="12"/>
  <c r="Y527" i="12"/>
  <c r="AA537" i="12"/>
  <c r="Z537" i="12"/>
  <c r="AD537" i="12"/>
  <c r="AB537" i="12"/>
  <c r="S133" i="12"/>
  <c r="Y133" i="12" s="1"/>
  <c r="S197" i="12"/>
  <c r="Y197" i="12" s="1"/>
  <c r="S319" i="12"/>
  <c r="T328" i="12"/>
  <c r="X328" i="12" s="1"/>
  <c r="AD9" i="12"/>
  <c r="Y15" i="12"/>
  <c r="S15" i="12"/>
  <c r="S25" i="12"/>
  <c r="Y25" i="12" s="1"/>
  <c r="S35" i="12"/>
  <c r="S50" i="12"/>
  <c r="Y50" i="12" s="1"/>
  <c r="S99" i="12"/>
  <c r="Y99" i="12" s="1"/>
  <c r="S104" i="12"/>
  <c r="S143" i="12"/>
  <c r="S163" i="12"/>
  <c r="Y163" i="12" s="1"/>
  <c r="S173" i="12"/>
  <c r="S188" i="12"/>
  <c r="Y188" i="12" s="1"/>
  <c r="S207" i="12"/>
  <c r="S217" i="12"/>
  <c r="Y217" i="12" s="1"/>
  <c r="S232" i="12"/>
  <c r="Y232" i="12" s="1"/>
  <c r="S237" i="12"/>
  <c r="S252" i="12"/>
  <c r="Y252" i="12" s="1"/>
  <c r="V328" i="12"/>
  <c r="S429" i="12"/>
  <c r="S527" i="12"/>
  <c r="T138" i="12"/>
  <c r="X138" i="12" s="1"/>
  <c r="T128" i="12"/>
  <c r="T74" i="12"/>
  <c r="X74" i="12" s="1"/>
  <c r="AU2" i="12"/>
  <c r="BQ2" i="12" s="1"/>
  <c r="BH2" i="12"/>
  <c r="AX2" i="12"/>
  <c r="BT2" i="12" s="1"/>
  <c r="Z4" i="12"/>
  <c r="AB5" i="12"/>
  <c r="Z11" i="12"/>
  <c r="AA12" i="12"/>
  <c r="Z18" i="12"/>
  <c r="AB19" i="12"/>
  <c r="AB26" i="12"/>
  <c r="AG30" i="12"/>
  <c r="BA30" i="12" s="1"/>
  <c r="Y35" i="12"/>
  <c r="AA36" i="12"/>
  <c r="AC36" i="12" s="1"/>
  <c r="AB41" i="12"/>
  <c r="AG62" i="12"/>
  <c r="BA62" i="12" s="1"/>
  <c r="AD76" i="12"/>
  <c r="AA90" i="12"/>
  <c r="AA97" i="12"/>
  <c r="AB111" i="12"/>
  <c r="Y139" i="12"/>
  <c r="AA238" i="12"/>
  <c r="AC238" i="12" s="1"/>
  <c r="AD15" i="12"/>
  <c r="AB15" i="12"/>
  <c r="Z15" i="12"/>
  <c r="AB23" i="12"/>
  <c r="AA23" i="12"/>
  <c r="AD37" i="12"/>
  <c r="AB37" i="12"/>
  <c r="Z37" i="12"/>
  <c r="Z51" i="12"/>
  <c r="AD51" i="12"/>
  <c r="AB51" i="12"/>
  <c r="AB69" i="12"/>
  <c r="AA69" i="12"/>
  <c r="Z69" i="12"/>
  <c r="AD81" i="12"/>
  <c r="AB81" i="12"/>
  <c r="AA81" i="12"/>
  <c r="Z81" i="12"/>
  <c r="AA89" i="12"/>
  <c r="Z89" i="12"/>
  <c r="Y89" i="12"/>
  <c r="AD89" i="12"/>
  <c r="AB101" i="12"/>
  <c r="AA101" i="12"/>
  <c r="Z101" i="12"/>
  <c r="Z117" i="12"/>
  <c r="AD117" i="12"/>
  <c r="AB117" i="12"/>
  <c r="AB135" i="12"/>
  <c r="AA135" i="12"/>
  <c r="Z135" i="12"/>
  <c r="Z149" i="12"/>
  <c r="AD149" i="12"/>
  <c r="AB149" i="12"/>
  <c r="AD159" i="12"/>
  <c r="AB159" i="12"/>
  <c r="AA159" i="12"/>
  <c r="Z159" i="12"/>
  <c r="AA171" i="12"/>
  <c r="Z171" i="12"/>
  <c r="AD171" i="12"/>
  <c r="Z183" i="12"/>
  <c r="AD183" i="12"/>
  <c r="AB183" i="12"/>
  <c r="AD193" i="12"/>
  <c r="AB193" i="12"/>
  <c r="AA193" i="12"/>
  <c r="Z193" i="12"/>
  <c r="Y193" i="12"/>
  <c r="AB203" i="12"/>
  <c r="AA203" i="12"/>
  <c r="Z203" i="12"/>
  <c r="Z213" i="12"/>
  <c r="AD213" i="12"/>
  <c r="AB213" i="12"/>
  <c r="AD223" i="12"/>
  <c r="AB223" i="12"/>
  <c r="AA223" i="12"/>
  <c r="Z223" i="12"/>
  <c r="AB235" i="12"/>
  <c r="AA235" i="12"/>
  <c r="Z235" i="12"/>
  <c r="Z245" i="12"/>
  <c r="AD245" i="12"/>
  <c r="AB245" i="12"/>
  <c r="AC245" i="12" s="1"/>
  <c r="AD255" i="12"/>
  <c r="AB255" i="12"/>
  <c r="AA255" i="12"/>
  <c r="Z255" i="12"/>
  <c r="AD267" i="12"/>
  <c r="AB267" i="12"/>
  <c r="AA267" i="12"/>
  <c r="AC267" i="12" s="1"/>
  <c r="Z267" i="12"/>
  <c r="AB279" i="12"/>
  <c r="AA279" i="12"/>
  <c r="Z279" i="12"/>
  <c r="Z291" i="12"/>
  <c r="AD291" i="12"/>
  <c r="AB291" i="12"/>
  <c r="AA291" i="12"/>
  <c r="AC291" i="12" s="1"/>
  <c r="AB305" i="12"/>
  <c r="AA305" i="12"/>
  <c r="Z305" i="12"/>
  <c r="AD305" i="12"/>
  <c r="Z317" i="12"/>
  <c r="AD317" i="12"/>
  <c r="AB317" i="12"/>
  <c r="AA317" i="12"/>
  <c r="AD329" i="12"/>
  <c r="AB329" i="12"/>
  <c r="AA329" i="12"/>
  <c r="Z329" i="12"/>
  <c r="AD341" i="12"/>
  <c r="AB341" i="12"/>
  <c r="AA341" i="12"/>
  <c r="AC341" i="12" s="1"/>
  <c r="Z341" i="12"/>
  <c r="AB355" i="12"/>
  <c r="AA355" i="12"/>
  <c r="Z355" i="12"/>
  <c r="AD355" i="12"/>
  <c r="AD367" i="12"/>
  <c r="AB367" i="12"/>
  <c r="AA367" i="12"/>
  <c r="Z367" i="12"/>
  <c r="AD379" i="12"/>
  <c r="AB379" i="12"/>
  <c r="AA379" i="12"/>
  <c r="Z379" i="12"/>
  <c r="AB391" i="12"/>
  <c r="AA391" i="12"/>
  <c r="Z391" i="12"/>
  <c r="AD391" i="12"/>
  <c r="AB403" i="12"/>
  <c r="AA403" i="12"/>
  <c r="Z403" i="12"/>
  <c r="AD403" i="12"/>
  <c r="AD415" i="12"/>
  <c r="AB415" i="12"/>
  <c r="AA415" i="12"/>
  <c r="Z427" i="12"/>
  <c r="AD427" i="12"/>
  <c r="AB427" i="12"/>
  <c r="AA427" i="12"/>
  <c r="AD439" i="12"/>
  <c r="AB439" i="12"/>
  <c r="AA439" i="12"/>
  <c r="Z439" i="12"/>
  <c r="Y439" i="12"/>
  <c r="Z449" i="12"/>
  <c r="AD449" i="12"/>
  <c r="AB449" i="12"/>
  <c r="AD461" i="12"/>
  <c r="AB461" i="12"/>
  <c r="AA461" i="12"/>
  <c r="Z461" i="12"/>
  <c r="AA473" i="12"/>
  <c r="AC473" i="12" s="1"/>
  <c r="Z473" i="12"/>
  <c r="Y473" i="12"/>
  <c r="AD473" i="12"/>
  <c r="AB473" i="12"/>
  <c r="Z483" i="12"/>
  <c r="AD483" i="12"/>
  <c r="AB483" i="12"/>
  <c r="AA483" i="12"/>
  <c r="AC483" i="12" s="1"/>
  <c r="AD495" i="12"/>
  <c r="AB495" i="12"/>
  <c r="AA495" i="12"/>
  <c r="Z495" i="12"/>
  <c r="AB509" i="12"/>
  <c r="AA509" i="12"/>
  <c r="AC509" i="12" s="1"/>
  <c r="Z509" i="12"/>
  <c r="AD509" i="12"/>
  <c r="AD521" i="12"/>
  <c r="AB521" i="12"/>
  <c r="AA521" i="12"/>
  <c r="Z521" i="12"/>
  <c r="AA531" i="12"/>
  <c r="Z531" i="12"/>
  <c r="AD531" i="12"/>
  <c r="AB531" i="12"/>
  <c r="AE54" i="12"/>
  <c r="T54" i="12"/>
  <c r="X54" i="12" s="1"/>
  <c r="AE84" i="12"/>
  <c r="T84" i="12"/>
  <c r="X84" i="12" s="1"/>
  <c r="S123" i="12"/>
  <c r="AE182" i="12"/>
  <c r="AF182" i="12" s="1"/>
  <c r="T182" i="12"/>
  <c r="X182" i="12" s="1"/>
  <c r="S387" i="12"/>
  <c r="AA19" i="12"/>
  <c r="AA117" i="12"/>
  <c r="AD273" i="12"/>
  <c r="S6" i="12"/>
  <c r="S11" i="12"/>
  <c r="S21" i="12"/>
  <c r="V60" i="12"/>
  <c r="S65" i="12"/>
  <c r="S70" i="12"/>
  <c r="V94" i="12"/>
  <c r="V114" i="12"/>
  <c r="S119" i="12"/>
  <c r="Y119" i="12" s="1"/>
  <c r="V124" i="12"/>
  <c r="S149" i="12"/>
  <c r="Y149" i="12" s="1"/>
  <c r="V158" i="12"/>
  <c r="S183" i="12"/>
  <c r="S193" i="12"/>
  <c r="S203" i="12"/>
  <c r="Y203" i="12" s="1"/>
  <c r="S213" i="12"/>
  <c r="Y213" i="12" s="1"/>
  <c r="S247" i="12"/>
  <c r="Y247" i="12" s="1"/>
  <c r="S267" i="12"/>
  <c r="Y267" i="12" s="1"/>
  <c r="S293" i="12"/>
  <c r="S297" i="12"/>
  <c r="S329" i="12"/>
  <c r="Y329" i="12" s="1"/>
  <c r="S343" i="12"/>
  <c r="S367" i="12"/>
  <c r="Y367" i="12" s="1"/>
  <c r="S403" i="12"/>
  <c r="V413" i="12"/>
  <c r="V462" i="12"/>
  <c r="S495" i="12"/>
  <c r="Y495" i="12" s="1"/>
  <c r="T534" i="12"/>
  <c r="T526" i="12"/>
  <c r="T486" i="12"/>
  <c r="T382" i="12"/>
  <c r="X382" i="12" s="1"/>
  <c r="T366" i="12"/>
  <c r="X366" i="12" s="1"/>
  <c r="T342" i="12"/>
  <c r="X342" i="12" s="1"/>
  <c r="T310" i="12"/>
  <c r="X310" i="12" s="1"/>
  <c r="T246" i="12"/>
  <c r="X246" i="12" s="1"/>
  <c r="AV2" i="12"/>
  <c r="BR2" i="12" s="1"/>
  <c r="BI2" i="12"/>
  <c r="AA4" i="12"/>
  <c r="Z7" i="12"/>
  <c r="AA11" i="12"/>
  <c r="AD12" i="12"/>
  <c r="AG16" i="12"/>
  <c r="BA16" i="12" s="1"/>
  <c r="AA18" i="12"/>
  <c r="AD19" i="12"/>
  <c r="Y21" i="12"/>
  <c r="Z25" i="12"/>
  <c r="Z28" i="12"/>
  <c r="Z35" i="12"/>
  <c r="Z39" i="12"/>
  <c r="Z46" i="12"/>
  <c r="AG56" i="12"/>
  <c r="BA56" i="12" s="1"/>
  <c r="Y91" i="12"/>
  <c r="AA105" i="12"/>
  <c r="AC105" i="12" s="1"/>
  <c r="AG146" i="12"/>
  <c r="BA146" i="12" s="1"/>
  <c r="AG160" i="12"/>
  <c r="BA160" i="12" s="1"/>
  <c r="AD181" i="12"/>
  <c r="AD203" i="12"/>
  <c r="Y239" i="12"/>
  <c r="Z253" i="12"/>
  <c r="AD285" i="12"/>
  <c r="AD309" i="12"/>
  <c r="Z17" i="12"/>
  <c r="AD29" i="12"/>
  <c r="AB29" i="12"/>
  <c r="Z29" i="12"/>
  <c r="AA41" i="12"/>
  <c r="Z41" i="12"/>
  <c r="AD53" i="12"/>
  <c r="AB53" i="12"/>
  <c r="AA53" i="12"/>
  <c r="AC53" i="12" s="1"/>
  <c r="Z53" i="12"/>
  <c r="AD63" i="12"/>
  <c r="AB63" i="12"/>
  <c r="AA63" i="12"/>
  <c r="Z63" i="12"/>
  <c r="AD75" i="12"/>
  <c r="AB75" i="12"/>
  <c r="AA75" i="12"/>
  <c r="AC75" i="12" s="1"/>
  <c r="Z75" i="12"/>
  <c r="Y75" i="12"/>
  <c r="AD85" i="12"/>
  <c r="AB85" i="12"/>
  <c r="AA85" i="12"/>
  <c r="Z85" i="12"/>
  <c r="AA95" i="12"/>
  <c r="Z95" i="12"/>
  <c r="AD95" i="12"/>
  <c r="AD107" i="12"/>
  <c r="AB107" i="12"/>
  <c r="AA107" i="12"/>
  <c r="Z107" i="12"/>
  <c r="AD113" i="12"/>
  <c r="AB113" i="12"/>
  <c r="AA113" i="12"/>
  <c r="Z113" i="12"/>
  <c r="Z125" i="12"/>
  <c r="AD125" i="12"/>
  <c r="AB125" i="12"/>
  <c r="AB137" i="12"/>
  <c r="AA137" i="12"/>
  <c r="Z137" i="12"/>
  <c r="AD137" i="12"/>
  <c r="AB147" i="12"/>
  <c r="AA147" i="12"/>
  <c r="Z147" i="12"/>
  <c r="AD157" i="12"/>
  <c r="AB157" i="12"/>
  <c r="AA157" i="12"/>
  <c r="AB169" i="12"/>
  <c r="AA169" i="12"/>
  <c r="Z169" i="12"/>
  <c r="Y169" i="12"/>
  <c r="AD179" i="12"/>
  <c r="AB179" i="12"/>
  <c r="AA179" i="12"/>
  <c r="Z179" i="12"/>
  <c r="AD189" i="12"/>
  <c r="AB189" i="12"/>
  <c r="AC189" i="12" s="1"/>
  <c r="AA189" i="12"/>
  <c r="Z189" i="12"/>
  <c r="AD201" i="12"/>
  <c r="AB201" i="12"/>
  <c r="AA201" i="12"/>
  <c r="Z201" i="12"/>
  <c r="Z215" i="12"/>
  <c r="AD215" i="12"/>
  <c r="AB215" i="12"/>
  <c r="AA229" i="12"/>
  <c r="Z229" i="12"/>
  <c r="AD229" i="12"/>
  <c r="AB243" i="12"/>
  <c r="AA243" i="12"/>
  <c r="AC243" i="12" s="1"/>
  <c r="Z243" i="12"/>
  <c r="AD257" i="12"/>
  <c r="AB257" i="12"/>
  <c r="AA257" i="12"/>
  <c r="Z257" i="12"/>
  <c r="Y257" i="12"/>
  <c r="AB269" i="12"/>
  <c r="AA269" i="12"/>
  <c r="Z269" i="12"/>
  <c r="Z281" i="12"/>
  <c r="Y281" i="12"/>
  <c r="AD281" i="12"/>
  <c r="AB281" i="12"/>
  <c r="AA281" i="12"/>
  <c r="AD295" i="12"/>
  <c r="AB295" i="12"/>
  <c r="AA295" i="12"/>
  <c r="Z295" i="12"/>
  <c r="AB303" i="12"/>
  <c r="Z303" i="12"/>
  <c r="AD303" i="12"/>
  <c r="AA303" i="12"/>
  <c r="AB315" i="12"/>
  <c r="AA315" i="12"/>
  <c r="Z315" i="12"/>
  <c r="AD315" i="12"/>
  <c r="Y315" i="12"/>
  <c r="Z327" i="12"/>
  <c r="AD327" i="12"/>
  <c r="AB327" i="12"/>
  <c r="AA327" i="12"/>
  <c r="AD339" i="12"/>
  <c r="AB339" i="12"/>
  <c r="AA339" i="12"/>
  <c r="Z339" i="12"/>
  <c r="Y347" i="12"/>
  <c r="AD347" i="12"/>
  <c r="AB347" i="12"/>
  <c r="AA347" i="12"/>
  <c r="Z347" i="12"/>
  <c r="AA357" i="12"/>
  <c r="AC357" i="12" s="1"/>
  <c r="Z357" i="12"/>
  <c r="Y357" i="12"/>
  <c r="AD357" i="12"/>
  <c r="AB357" i="12"/>
  <c r="AD371" i="12"/>
  <c r="AB371" i="12"/>
  <c r="AA371" i="12"/>
  <c r="AC371" i="12" s="1"/>
  <c r="Z371" i="12"/>
  <c r="AD383" i="12"/>
  <c r="AB383" i="12"/>
  <c r="AA383" i="12"/>
  <c r="Z383" i="12"/>
  <c r="Y383" i="12"/>
  <c r="AB395" i="12"/>
  <c r="AA395" i="12"/>
  <c r="AC395" i="12" s="1"/>
  <c r="Z395" i="12"/>
  <c r="AD395" i="12"/>
  <c r="AD409" i="12"/>
  <c r="AB409" i="12"/>
  <c r="AA409" i="12"/>
  <c r="Z409" i="12"/>
  <c r="AD423" i="12"/>
  <c r="AB423" i="12"/>
  <c r="AA423" i="12"/>
  <c r="Z423" i="12"/>
  <c r="AD435" i="12"/>
  <c r="AB435" i="12"/>
  <c r="AA435" i="12"/>
  <c r="Z435" i="12"/>
  <c r="Y435" i="12"/>
  <c r="Z451" i="12"/>
  <c r="Y451" i="12"/>
  <c r="AD451" i="12"/>
  <c r="AB451" i="12"/>
  <c r="AA451" i="12"/>
  <c r="AB465" i="12"/>
  <c r="AA465" i="12"/>
  <c r="Z465" i="12"/>
  <c r="AD465" i="12"/>
  <c r="AD485" i="12"/>
  <c r="AB485" i="12"/>
  <c r="AA485" i="12"/>
  <c r="Z485" i="12"/>
  <c r="AA497" i="12"/>
  <c r="Z497" i="12"/>
  <c r="AD497" i="12"/>
  <c r="AB497" i="12"/>
  <c r="Z505" i="12"/>
  <c r="Y505" i="12"/>
  <c r="AD505" i="12"/>
  <c r="AB505" i="12"/>
  <c r="AA505" i="12"/>
  <c r="AD517" i="12"/>
  <c r="AB517" i="12"/>
  <c r="AA517" i="12"/>
  <c r="AC517" i="12" s="1"/>
  <c r="Z517" i="12"/>
  <c r="AD533" i="12"/>
  <c r="AA533" i="12"/>
  <c r="AB533" i="12"/>
  <c r="Z533" i="12"/>
  <c r="AE20" i="12"/>
  <c r="T20" i="12"/>
  <c r="X20" i="12" s="1"/>
  <c r="S39" i="12"/>
  <c r="S371" i="12"/>
  <c r="S423" i="12"/>
  <c r="S449" i="12"/>
  <c r="Y449" i="12" s="1"/>
  <c r="S499" i="12"/>
  <c r="T512" i="12"/>
  <c r="T192" i="12"/>
  <c r="AB89" i="12"/>
  <c r="S31" i="12"/>
  <c r="Y31" i="12" s="1"/>
  <c r="V36" i="12"/>
  <c r="S41" i="12"/>
  <c r="S51" i="12"/>
  <c r="V85" i="12"/>
  <c r="S95" i="12"/>
  <c r="S125" i="12"/>
  <c r="V134" i="12"/>
  <c r="S159" i="12"/>
  <c r="V164" i="12"/>
  <c r="S169" i="12"/>
  <c r="S179" i="12"/>
  <c r="S189" i="12"/>
  <c r="Y189" i="12" s="1"/>
  <c r="S204" i="12"/>
  <c r="Y204" i="12" s="1"/>
  <c r="V208" i="12"/>
  <c r="S223" i="12"/>
  <c r="S233" i="12"/>
  <c r="S243" i="12"/>
  <c r="S273" i="12"/>
  <c r="Y273" i="12" s="1"/>
  <c r="S283" i="12"/>
  <c r="V302" i="12"/>
  <c r="V311" i="12"/>
  <c r="V316" i="12"/>
  <c r="V320" i="12"/>
  <c r="V325" i="12"/>
  <c r="V334" i="12"/>
  <c r="S339" i="12"/>
  <c r="V348" i="12"/>
  <c r="S379" i="12"/>
  <c r="Y379" i="12" s="1"/>
  <c r="V383" i="12"/>
  <c r="S399" i="12"/>
  <c r="V424" i="12"/>
  <c r="S435" i="12"/>
  <c r="S481" i="12"/>
  <c r="Y481" i="12" s="1"/>
  <c r="S521" i="12"/>
  <c r="Y6" i="12"/>
  <c r="AA7" i="12"/>
  <c r="AG8" i="12"/>
  <c r="BA8" i="12" s="1"/>
  <c r="Z21" i="12"/>
  <c r="AG22" i="12"/>
  <c r="BA22" i="12" s="1"/>
  <c r="AA25" i="12"/>
  <c r="AG32" i="12"/>
  <c r="BA32" i="12" s="1"/>
  <c r="AG46" i="12"/>
  <c r="BA46" i="12" s="1"/>
  <c r="AB71" i="12"/>
  <c r="Y85" i="12"/>
  <c r="Z99" i="12"/>
  <c r="Y113" i="12"/>
  <c r="AD147" i="12"/>
  <c r="AB297" i="12"/>
  <c r="AC297" i="12" s="1"/>
  <c r="AA387" i="12"/>
  <c r="Y499" i="12"/>
  <c r="Y11" i="12"/>
  <c r="AB31" i="12"/>
  <c r="AA31" i="12"/>
  <c r="Z43" i="12"/>
  <c r="AD43" i="12"/>
  <c r="AD55" i="12"/>
  <c r="AB55" i="12"/>
  <c r="AA55" i="12"/>
  <c r="Z55" i="12"/>
  <c r="Y55" i="12"/>
  <c r="AD67" i="12"/>
  <c r="AB67" i="12"/>
  <c r="AA67" i="12"/>
  <c r="AC67" i="12" s="1"/>
  <c r="Z67" i="12"/>
  <c r="Y79" i="12"/>
  <c r="AD79" i="12"/>
  <c r="AB79" i="12"/>
  <c r="AA79" i="12"/>
  <c r="AD93" i="12"/>
  <c r="AB93" i="12"/>
  <c r="AA93" i="12"/>
  <c r="Z93" i="12"/>
  <c r="Z105" i="12"/>
  <c r="Y105" i="12"/>
  <c r="AD105" i="12"/>
  <c r="AB105" i="12"/>
  <c r="AD119" i="12"/>
  <c r="AB119" i="12"/>
  <c r="AA119" i="12"/>
  <c r="AC119" i="12" s="1"/>
  <c r="Z119" i="12"/>
  <c r="AD129" i="12"/>
  <c r="AB129" i="12"/>
  <c r="AA129" i="12"/>
  <c r="Z129" i="12"/>
  <c r="Y129" i="12"/>
  <c r="AD141" i="12"/>
  <c r="AB141" i="12"/>
  <c r="AA141" i="12"/>
  <c r="AC141" i="12" s="1"/>
  <c r="Z141" i="12"/>
  <c r="AD153" i="12"/>
  <c r="AB153" i="12"/>
  <c r="AA153" i="12"/>
  <c r="Z153" i="12"/>
  <c r="Y153" i="12"/>
  <c r="Z165" i="12"/>
  <c r="AD165" i="12"/>
  <c r="AB165" i="12"/>
  <c r="AD175" i="12"/>
  <c r="AB175" i="12"/>
  <c r="AA175" i="12"/>
  <c r="Z175" i="12"/>
  <c r="AD187" i="12"/>
  <c r="AB187" i="12"/>
  <c r="AA187" i="12"/>
  <c r="Z187" i="12"/>
  <c r="AD199" i="12"/>
  <c r="AB199" i="12"/>
  <c r="AA199" i="12"/>
  <c r="AB211" i="12"/>
  <c r="AA211" i="12"/>
  <c r="Z211" i="12"/>
  <c r="AD225" i="12"/>
  <c r="AB225" i="12"/>
  <c r="AA225" i="12"/>
  <c r="Z225" i="12"/>
  <c r="AD241" i="12"/>
  <c r="AB241" i="12"/>
  <c r="AA241" i="12"/>
  <c r="Z241" i="12"/>
  <c r="Y241" i="12"/>
  <c r="Y253" i="12"/>
  <c r="AD253" i="12"/>
  <c r="AB253" i="12"/>
  <c r="AA253" i="12"/>
  <c r="AD265" i="12"/>
  <c r="AB265" i="12"/>
  <c r="AA265" i="12"/>
  <c r="AC265" i="12" s="1"/>
  <c r="Z265" i="12"/>
  <c r="AD277" i="12"/>
  <c r="Z277" i="12"/>
  <c r="AB277" i="12"/>
  <c r="AA289" i="12"/>
  <c r="Z289" i="12"/>
  <c r="AD289" i="12"/>
  <c r="AB289" i="12"/>
  <c r="AB301" i="12"/>
  <c r="AA301" i="12"/>
  <c r="Z301" i="12"/>
  <c r="Y301" i="12"/>
  <c r="AA307" i="12"/>
  <c r="Z307" i="12"/>
  <c r="Y307" i="12"/>
  <c r="AD307" i="12"/>
  <c r="AB307" i="12"/>
  <c r="AC307" i="12" s="1"/>
  <c r="AA321" i="12"/>
  <c r="AD321" i="12"/>
  <c r="Z321" i="12"/>
  <c r="AB337" i="12"/>
  <c r="AA337" i="12"/>
  <c r="Z337" i="12"/>
  <c r="AD337" i="12"/>
  <c r="AD351" i="12"/>
  <c r="AB351" i="12"/>
  <c r="AA351" i="12"/>
  <c r="Z351" i="12"/>
  <c r="AB363" i="12"/>
  <c r="AA363" i="12"/>
  <c r="Z363" i="12"/>
  <c r="Y363" i="12"/>
  <c r="AD363" i="12"/>
  <c r="AD373" i="12"/>
  <c r="AB373" i="12"/>
  <c r="AA373" i="12"/>
  <c r="Z373" i="12"/>
  <c r="Y373" i="12"/>
  <c r="AB381" i="12"/>
  <c r="AA381" i="12"/>
  <c r="Z381" i="12"/>
  <c r="AD381" i="12"/>
  <c r="AD393" i="12"/>
  <c r="AB393" i="12"/>
  <c r="AA393" i="12"/>
  <c r="Z393" i="12"/>
  <c r="Y393" i="12"/>
  <c r="Z405" i="12"/>
  <c r="AD405" i="12"/>
  <c r="AB405" i="12"/>
  <c r="AA405" i="12"/>
  <c r="AD419" i="12"/>
  <c r="AB419" i="12"/>
  <c r="AA419" i="12"/>
  <c r="Z419" i="12"/>
  <c r="Y419" i="12"/>
  <c r="Z433" i="12"/>
  <c r="Y433" i="12"/>
  <c r="AD433" i="12"/>
  <c r="AB433" i="12"/>
  <c r="AA433" i="12"/>
  <c r="AD445" i="12"/>
  <c r="AB445" i="12"/>
  <c r="AA445" i="12"/>
  <c r="AC445" i="12" s="1"/>
  <c r="Z445" i="12"/>
  <c r="Y445" i="12"/>
  <c r="AD455" i="12"/>
  <c r="AB455" i="12"/>
  <c r="AA455" i="12"/>
  <c r="Z455" i="12"/>
  <c r="Y467" i="12"/>
  <c r="AD467" i="12"/>
  <c r="AF467" i="12" s="1"/>
  <c r="AB467" i="12"/>
  <c r="AC467" i="12" s="1"/>
  <c r="AA467" i="12"/>
  <c r="Z467" i="12"/>
  <c r="AD479" i="12"/>
  <c r="AB479" i="12"/>
  <c r="AA479" i="12"/>
  <c r="Z479" i="12"/>
  <c r="Z491" i="12"/>
  <c r="AD491" i="12"/>
  <c r="AB491" i="12"/>
  <c r="AA491" i="12"/>
  <c r="AA503" i="12"/>
  <c r="Z503" i="12"/>
  <c r="AD503" i="12"/>
  <c r="AB503" i="12"/>
  <c r="AD513" i="12"/>
  <c r="AB513" i="12"/>
  <c r="AC513" i="12" s="1"/>
  <c r="AA513" i="12"/>
  <c r="Z513" i="12"/>
  <c r="Y513" i="12"/>
  <c r="AD523" i="12"/>
  <c r="AB523" i="12"/>
  <c r="AA523" i="12"/>
  <c r="Z523" i="12"/>
  <c r="AB535" i="12"/>
  <c r="AA535" i="12"/>
  <c r="Y535" i="12"/>
  <c r="AD535" i="12"/>
  <c r="Z535" i="12"/>
  <c r="S69" i="12"/>
  <c r="S261" i="12"/>
  <c r="S337" i="12"/>
  <c r="AA5" i="12"/>
  <c r="AC5" i="12" s="1"/>
  <c r="AD8" i="12"/>
  <c r="AB8" i="12"/>
  <c r="Z8" i="12"/>
  <c r="AA10" i="12"/>
  <c r="Z10" i="12"/>
  <c r="AB12" i="12"/>
  <c r="AD14" i="12"/>
  <c r="AA14" i="12"/>
  <c r="AB16" i="12"/>
  <c r="AA16" i="12"/>
  <c r="Y16" i="12"/>
  <c r="AD18" i="12"/>
  <c r="AB20" i="12"/>
  <c r="AD22" i="12"/>
  <c r="AB22" i="12"/>
  <c r="Z22" i="12"/>
  <c r="Z24" i="12"/>
  <c r="AD26" i="12"/>
  <c r="AB28" i="12"/>
  <c r="AB30" i="12"/>
  <c r="Z30" i="12"/>
  <c r="AB32" i="12"/>
  <c r="AA32" i="12"/>
  <c r="AC32" i="12" s="1"/>
  <c r="Y32" i="12"/>
  <c r="AD34" i="12"/>
  <c r="AD36" i="12"/>
  <c r="AB36" i="12"/>
  <c r="Z36" i="12"/>
  <c r="AD38" i="12"/>
  <c r="AB38" i="12"/>
  <c r="AA38" i="12"/>
  <c r="AD40" i="12"/>
  <c r="AB40" i="12"/>
  <c r="AA40" i="12"/>
  <c r="Z40" i="12"/>
  <c r="AA42" i="12"/>
  <c r="Z42" i="12"/>
  <c r="AD44" i="12"/>
  <c r="AA44" i="12"/>
  <c r="AD46" i="12"/>
  <c r="AB46" i="12"/>
  <c r="AA46" i="12"/>
  <c r="Y46" i="12"/>
  <c r="AD48" i="12"/>
  <c r="AB48" i="12"/>
  <c r="AA48" i="12"/>
  <c r="AC48" i="12" s="1"/>
  <c r="Z48" i="12"/>
  <c r="AA50" i="12"/>
  <c r="Z50" i="12"/>
  <c r="AD50" i="12"/>
  <c r="AD52" i="12"/>
  <c r="AB52" i="12"/>
  <c r="AA52" i="12"/>
  <c r="AC52" i="12" s="1"/>
  <c r="AD54" i="12"/>
  <c r="AB54" i="12"/>
  <c r="AA54" i="12"/>
  <c r="Z54" i="12"/>
  <c r="AD56" i="12"/>
  <c r="AB56" i="12"/>
  <c r="AA56" i="12"/>
  <c r="AC56" i="12" s="1"/>
  <c r="Z56" i="12"/>
  <c r="Y56" i="12"/>
  <c r="AB58" i="12"/>
  <c r="AA58" i="12"/>
  <c r="Z58" i="12"/>
  <c r="AD58" i="12"/>
  <c r="AD60" i="12"/>
  <c r="AB60" i="12"/>
  <c r="AA60" i="12"/>
  <c r="AC60" i="12" s="1"/>
  <c r="Z60" i="12"/>
  <c r="Y60" i="12"/>
  <c r="AD62" i="12"/>
  <c r="AB62" i="12"/>
  <c r="AA62" i="12"/>
  <c r="Z62" i="12"/>
  <c r="AA64" i="12"/>
  <c r="Z64" i="12"/>
  <c r="AD64" i="12"/>
  <c r="Y66" i="12"/>
  <c r="AD66" i="12"/>
  <c r="AB66" i="12"/>
  <c r="AA66" i="12"/>
  <c r="AD68" i="12"/>
  <c r="AB68" i="12"/>
  <c r="AC68" i="12" s="1"/>
  <c r="AA68" i="12"/>
  <c r="Z68" i="12"/>
  <c r="AB70" i="12"/>
  <c r="AA70" i="12"/>
  <c r="Z70" i="12"/>
  <c r="Y70" i="12"/>
  <c r="Z72" i="12"/>
  <c r="AD72" i="12"/>
  <c r="AB72" i="12"/>
  <c r="AD74" i="12"/>
  <c r="AB74" i="12"/>
  <c r="AA74" i="12"/>
  <c r="Z74" i="12"/>
  <c r="AB76" i="12"/>
  <c r="AA76" i="12"/>
  <c r="Z76" i="12"/>
  <c r="Y76" i="12"/>
  <c r="AA78" i="12"/>
  <c r="Z78" i="12"/>
  <c r="AD78" i="12"/>
  <c r="AD80" i="12"/>
  <c r="AB80" i="12"/>
  <c r="AA80" i="12"/>
  <c r="AC80" i="12" s="1"/>
  <c r="Z80" i="12"/>
  <c r="Y80" i="12"/>
  <c r="AB82" i="12"/>
  <c r="AA82" i="12"/>
  <c r="Z82" i="12"/>
  <c r="Y84" i="12"/>
  <c r="AD84" i="12"/>
  <c r="AB84" i="12"/>
  <c r="AA84" i="12"/>
  <c r="AD86" i="12"/>
  <c r="AB86" i="12"/>
  <c r="AA86" i="12"/>
  <c r="Z86" i="12"/>
  <c r="AB88" i="12"/>
  <c r="AA88" i="12"/>
  <c r="Z88" i="12"/>
  <c r="Z90" i="12"/>
  <c r="Y90" i="12"/>
  <c r="AD90" i="12"/>
  <c r="AB90" i="12"/>
  <c r="AD92" i="12"/>
  <c r="AB92" i="12"/>
  <c r="AA92" i="12"/>
  <c r="Z92" i="12"/>
  <c r="AD94" i="12"/>
  <c r="AB94" i="12"/>
  <c r="AA94" i="12"/>
  <c r="Z94" i="12"/>
  <c r="Y94" i="12"/>
  <c r="AA96" i="12"/>
  <c r="Z96" i="12"/>
  <c r="AD96" i="12"/>
  <c r="Z98" i="12"/>
  <c r="AD98" i="12"/>
  <c r="AB98" i="12"/>
  <c r="AD100" i="12"/>
  <c r="AB100" i="12"/>
  <c r="AA100" i="12"/>
  <c r="Z100" i="12"/>
  <c r="Y100" i="12"/>
  <c r="AA102" i="12"/>
  <c r="AC102" i="12" s="1"/>
  <c r="Z102" i="12"/>
  <c r="AD102" i="12"/>
  <c r="Z104" i="12"/>
  <c r="Y104" i="12"/>
  <c r="AD104" i="12"/>
  <c r="AB104" i="12"/>
  <c r="AD106" i="12"/>
  <c r="AB106" i="12"/>
  <c r="AC106" i="12" s="1"/>
  <c r="AA106" i="12"/>
  <c r="AD108" i="12"/>
  <c r="AB108" i="12"/>
  <c r="AA108" i="12"/>
  <c r="Z108" i="12"/>
  <c r="AB110" i="12"/>
  <c r="AA110" i="12"/>
  <c r="AC110" i="12" s="1"/>
  <c r="Z110" i="12"/>
  <c r="Y110" i="12"/>
  <c r="Z112" i="12"/>
  <c r="AD112" i="12"/>
  <c r="AB112" i="12"/>
  <c r="AC112" i="12" s="1"/>
  <c r="AD114" i="12"/>
  <c r="AB114" i="12"/>
  <c r="AA114" i="12"/>
  <c r="Z114" i="12"/>
  <c r="Y114" i="12"/>
  <c r="AA116" i="12"/>
  <c r="Z116" i="12"/>
  <c r="AD116" i="12"/>
  <c r="AD118" i="12"/>
  <c r="AB118" i="12"/>
  <c r="AA118" i="12"/>
  <c r="AC118" i="12" s="1"/>
  <c r="AD120" i="12"/>
  <c r="AB120" i="12"/>
  <c r="AA120" i="12"/>
  <c r="Z120" i="12"/>
  <c r="Y120" i="12"/>
  <c r="AB122" i="12"/>
  <c r="AA122" i="12"/>
  <c r="AC122" i="12" s="1"/>
  <c r="Z122" i="12"/>
  <c r="Z124" i="12"/>
  <c r="AD124" i="12"/>
  <c r="AB124" i="12"/>
  <c r="AD126" i="12"/>
  <c r="AB126" i="12"/>
  <c r="AA126" i="12"/>
  <c r="AC126" i="12" s="1"/>
  <c r="AD128" i="12"/>
  <c r="AF128" i="12" s="1"/>
  <c r="AB128" i="12"/>
  <c r="AA128" i="12"/>
  <c r="Z128" i="12"/>
  <c r="Y128" i="12"/>
  <c r="AB130" i="12"/>
  <c r="AA130" i="12"/>
  <c r="Z130" i="12"/>
  <c r="Y130" i="12"/>
  <c r="AD132" i="12"/>
  <c r="AB132" i="12"/>
  <c r="AA132" i="12"/>
  <c r="AD134" i="12"/>
  <c r="AB134" i="12"/>
  <c r="AA134" i="12"/>
  <c r="Z134" i="12"/>
  <c r="Y134" i="12"/>
  <c r="AB136" i="12"/>
  <c r="AA136" i="12"/>
  <c r="Z136" i="12"/>
  <c r="Y138" i="12"/>
  <c r="AD138" i="12"/>
  <c r="AB138" i="12"/>
  <c r="AA138" i="12"/>
  <c r="AC138" i="12" s="1"/>
  <c r="AD140" i="12"/>
  <c r="AB140" i="12"/>
  <c r="AA140" i="12"/>
  <c r="Z140" i="12"/>
  <c r="AA142" i="12"/>
  <c r="Z142" i="12"/>
  <c r="AD142" i="12"/>
  <c r="Z144" i="12"/>
  <c r="AD144" i="12"/>
  <c r="AB144" i="12"/>
  <c r="AD146" i="12"/>
  <c r="AB146" i="12"/>
  <c r="AA146" i="12"/>
  <c r="Z146" i="12"/>
  <c r="AB148" i="12"/>
  <c r="AA148" i="12"/>
  <c r="Z148" i="12"/>
  <c r="Y148" i="12"/>
  <c r="AD148" i="12"/>
  <c r="AD150" i="12"/>
  <c r="AB150" i="12"/>
  <c r="AA150" i="12"/>
  <c r="AC150" i="12" s="1"/>
  <c r="Z150" i="12"/>
  <c r="AD152" i="12"/>
  <c r="AB152" i="12"/>
  <c r="AA152" i="12"/>
  <c r="Z152" i="12"/>
  <c r="AD154" i="12"/>
  <c r="AB154" i="12"/>
  <c r="AA154" i="12"/>
  <c r="AC154" i="12" s="1"/>
  <c r="Z154" i="12"/>
  <c r="Y154" i="12"/>
  <c r="AA156" i="12"/>
  <c r="Z156" i="12"/>
  <c r="AD156" i="12"/>
  <c r="AD158" i="12"/>
  <c r="AB158" i="12"/>
  <c r="AA158" i="12"/>
  <c r="AC158" i="12" s="1"/>
  <c r="Z158" i="12"/>
  <c r="Y158" i="12"/>
  <c r="AD160" i="12"/>
  <c r="AB160" i="12"/>
  <c r="AA160" i="12"/>
  <c r="Z160" i="12"/>
  <c r="AB162" i="12"/>
  <c r="AA162" i="12"/>
  <c r="Z162" i="12"/>
  <c r="Z164" i="12"/>
  <c r="Y164" i="12"/>
  <c r="AD164" i="12"/>
  <c r="AB164" i="12"/>
  <c r="AD166" i="12"/>
  <c r="AB166" i="12"/>
  <c r="AA166" i="12"/>
  <c r="AD168" i="12"/>
  <c r="AB168" i="12"/>
  <c r="AA168" i="12"/>
  <c r="Z168" i="12"/>
  <c r="Y168" i="12"/>
  <c r="AB170" i="12"/>
  <c r="AA170" i="12"/>
  <c r="Z170" i="12"/>
  <c r="AD170" i="12"/>
  <c r="AD172" i="12"/>
  <c r="AB172" i="12"/>
  <c r="AA172" i="12"/>
  <c r="AD174" i="12"/>
  <c r="AB174" i="12"/>
  <c r="AA174" i="12"/>
  <c r="Z174" i="12"/>
  <c r="AB176" i="12"/>
  <c r="AA176" i="12"/>
  <c r="Z176" i="12"/>
  <c r="AD178" i="12"/>
  <c r="AB178" i="12"/>
  <c r="AA178" i="12"/>
  <c r="AD180" i="12"/>
  <c r="AB180" i="12"/>
  <c r="AA180" i="12"/>
  <c r="Z180" i="12"/>
  <c r="AA182" i="12"/>
  <c r="Z182" i="12"/>
  <c r="Y182" i="12"/>
  <c r="AD182" i="12"/>
  <c r="Y184" i="12"/>
  <c r="AD184" i="12"/>
  <c r="AB184" i="12"/>
  <c r="AA184" i="12"/>
  <c r="AD186" i="12"/>
  <c r="AB186" i="12"/>
  <c r="AA186" i="12"/>
  <c r="Z186" i="12"/>
  <c r="AD188" i="12"/>
  <c r="AB188" i="12"/>
  <c r="AA188" i="12"/>
  <c r="Z188" i="12"/>
  <c r="AD190" i="12"/>
  <c r="AB190" i="12"/>
  <c r="AA190" i="12"/>
  <c r="Z190" i="12"/>
  <c r="AD192" i="12"/>
  <c r="AB192" i="12"/>
  <c r="AA192" i="12"/>
  <c r="Z192" i="12"/>
  <c r="Y192" i="12"/>
  <c r="AD194" i="12"/>
  <c r="AB194" i="12"/>
  <c r="AA194" i="12"/>
  <c r="Z194" i="12"/>
  <c r="Y194" i="12"/>
  <c r="AA196" i="12"/>
  <c r="Z196" i="12"/>
  <c r="AD196" i="12"/>
  <c r="Z198" i="12"/>
  <c r="Y198" i="12"/>
  <c r="AD198" i="12"/>
  <c r="AB198" i="12"/>
  <c r="AD200" i="12"/>
  <c r="AB200" i="12"/>
  <c r="AA200" i="12"/>
  <c r="Z200" i="12"/>
  <c r="AB202" i="12"/>
  <c r="AA202" i="12"/>
  <c r="Z202" i="12"/>
  <c r="Y202" i="12"/>
  <c r="Z204" i="12"/>
  <c r="AD204" i="12"/>
  <c r="AB204" i="12"/>
  <c r="AD206" i="12"/>
  <c r="AB206" i="12"/>
  <c r="AA206" i="12"/>
  <c r="AC206" i="12" s="1"/>
  <c r="AD208" i="12"/>
  <c r="AB208" i="12"/>
  <c r="AA208" i="12"/>
  <c r="Z208" i="12"/>
  <c r="Y208" i="12"/>
  <c r="AD210" i="12"/>
  <c r="AB210" i="12"/>
  <c r="AA210" i="12"/>
  <c r="Z210" i="12"/>
  <c r="AA212" i="12"/>
  <c r="Z212" i="12"/>
  <c r="Y212" i="12"/>
  <c r="AD212" i="12"/>
  <c r="Z214" i="12"/>
  <c r="AD214" i="12"/>
  <c r="AB214" i="12"/>
  <c r="AC214" i="12" s="1"/>
  <c r="AD216" i="12"/>
  <c r="AB216" i="12"/>
  <c r="AA216" i="12"/>
  <c r="AD218" i="12"/>
  <c r="AB218" i="12"/>
  <c r="AA218" i="12"/>
  <c r="Z218" i="12"/>
  <c r="Y218" i="12"/>
  <c r="AB220" i="12"/>
  <c r="AA220" i="12"/>
  <c r="Z220" i="12"/>
  <c r="AD222" i="12"/>
  <c r="AB222" i="12"/>
  <c r="AA222" i="12"/>
  <c r="AC222" i="12" s="1"/>
  <c r="AD224" i="12"/>
  <c r="AB224" i="12"/>
  <c r="AA224" i="12"/>
  <c r="Z224" i="12"/>
  <c r="AD226" i="12"/>
  <c r="AB226" i="12"/>
  <c r="AA226" i="12"/>
  <c r="Z226" i="12"/>
  <c r="AB228" i="12"/>
  <c r="AA228" i="12"/>
  <c r="Z228" i="12"/>
  <c r="AD228" i="12"/>
  <c r="AA230" i="12"/>
  <c r="Z230" i="12"/>
  <c r="AD230" i="12"/>
  <c r="AD232" i="12"/>
  <c r="AB232" i="12"/>
  <c r="AA232" i="12"/>
  <c r="Z232" i="12"/>
  <c r="AB234" i="12"/>
  <c r="AA234" i="12"/>
  <c r="Z234" i="12"/>
  <c r="AA236" i="12"/>
  <c r="Z236" i="12"/>
  <c r="AD236" i="12"/>
  <c r="Z238" i="12"/>
  <c r="Y238" i="12"/>
  <c r="AD238" i="12"/>
  <c r="AB238" i="12"/>
  <c r="AD240" i="12"/>
  <c r="AB240" i="12"/>
  <c r="AA240" i="12"/>
  <c r="Z240" i="12"/>
  <c r="AD242" i="12"/>
  <c r="AB242" i="12"/>
  <c r="AA242" i="12"/>
  <c r="Z242" i="12"/>
  <c r="Y242" i="12"/>
  <c r="AA244" i="12"/>
  <c r="AC244" i="12" s="1"/>
  <c r="Z244" i="12"/>
  <c r="AD244" i="12"/>
  <c r="AD246" i="12"/>
  <c r="AB246" i="12"/>
  <c r="AA246" i="12"/>
  <c r="Z246" i="12"/>
  <c r="AB248" i="12"/>
  <c r="AA248" i="12"/>
  <c r="Z248" i="12"/>
  <c r="Y248" i="12"/>
  <c r="AB250" i="12"/>
  <c r="AA250" i="12"/>
  <c r="Z250" i="12"/>
  <c r="Z252" i="12"/>
  <c r="AD252" i="12"/>
  <c r="AB252" i="12"/>
  <c r="AD254" i="12"/>
  <c r="AB254" i="12"/>
  <c r="AA254" i="12"/>
  <c r="Z254" i="12"/>
  <c r="AD256" i="12"/>
  <c r="AB256" i="12"/>
  <c r="AA256" i="12"/>
  <c r="AC256" i="12" s="1"/>
  <c r="Z256" i="12"/>
  <c r="AD258" i="12"/>
  <c r="AB258" i="12"/>
  <c r="AA258" i="12"/>
  <c r="Z258" i="12"/>
  <c r="Y258" i="12"/>
  <c r="AD260" i="12"/>
  <c r="AB260" i="12"/>
  <c r="AA260" i="12"/>
  <c r="Z260" i="12"/>
  <c r="AA262" i="12"/>
  <c r="Z262" i="12"/>
  <c r="Y262" i="12"/>
  <c r="AD262" i="12"/>
  <c r="AD264" i="12"/>
  <c r="AB264" i="12"/>
  <c r="AC264" i="12" s="1"/>
  <c r="AA264" i="12"/>
  <c r="AD266" i="12"/>
  <c r="AB266" i="12"/>
  <c r="AA266" i="12"/>
  <c r="Z266" i="12"/>
  <c r="Y266" i="12"/>
  <c r="AD268" i="12"/>
  <c r="AB268" i="12"/>
  <c r="AC268" i="12" s="1"/>
  <c r="AA268" i="12"/>
  <c r="Z268" i="12"/>
  <c r="Y268" i="12"/>
  <c r="AB270" i="12"/>
  <c r="AA270" i="12"/>
  <c r="Z270" i="12"/>
  <c r="Z272" i="12"/>
  <c r="Y272" i="12"/>
  <c r="AA272" i="12"/>
  <c r="AD272" i="12"/>
  <c r="AD274" i="12"/>
  <c r="AB274" i="12"/>
  <c r="AA274" i="12"/>
  <c r="Z274" i="12"/>
  <c r="AD276" i="12"/>
  <c r="AB276" i="12"/>
  <c r="AC276" i="12" s="1"/>
  <c r="AA276" i="12"/>
  <c r="AD278" i="12"/>
  <c r="AA278" i="12"/>
  <c r="Z278" i="12"/>
  <c r="AA280" i="12"/>
  <c r="Z280" i="12"/>
  <c r="AD280" i="12"/>
  <c r="AB280" i="12"/>
  <c r="Y282" i="12"/>
  <c r="AD282" i="12"/>
  <c r="AB282" i="12"/>
  <c r="AA282" i="12"/>
  <c r="Z282" i="12"/>
  <c r="AB284" i="12"/>
  <c r="AA284" i="12"/>
  <c r="Z284" i="12"/>
  <c r="AD284" i="12"/>
  <c r="AD286" i="12"/>
  <c r="AB286" i="12"/>
  <c r="AA286" i="12"/>
  <c r="Z286" i="12"/>
  <c r="AB288" i="12"/>
  <c r="AA288" i="12"/>
  <c r="AD288" i="12"/>
  <c r="Z288" i="12"/>
  <c r="Y288" i="12"/>
  <c r="AA290" i="12"/>
  <c r="Z290" i="12"/>
  <c r="AD290" i="12"/>
  <c r="Z292" i="12"/>
  <c r="AD292" i="12"/>
  <c r="AB292" i="12"/>
  <c r="AA292" i="12"/>
  <c r="AD294" i="12"/>
  <c r="AB294" i="12"/>
  <c r="AA294" i="12"/>
  <c r="Z294" i="12"/>
  <c r="Y294" i="12"/>
  <c r="AA296" i="12"/>
  <c r="Z296" i="12"/>
  <c r="AD296" i="12"/>
  <c r="AF296" i="12" s="1"/>
  <c r="AB296" i="12"/>
  <c r="Y296" i="12"/>
  <c r="Y298" i="12"/>
  <c r="AB298" i="12"/>
  <c r="AA298" i="12"/>
  <c r="AC298" i="12" s="1"/>
  <c r="Z298" i="12"/>
  <c r="AD300" i="12"/>
  <c r="AB300" i="12"/>
  <c r="AA300" i="12"/>
  <c r="Z300" i="12"/>
  <c r="AD302" i="12"/>
  <c r="AA302" i="12"/>
  <c r="AC302" i="12" s="1"/>
  <c r="Z302" i="12"/>
  <c r="AB302" i="12"/>
  <c r="Y302" i="12"/>
  <c r="AB304" i="12"/>
  <c r="Z304" i="12"/>
  <c r="AA304" i="12"/>
  <c r="AB306" i="12"/>
  <c r="AA306" i="12"/>
  <c r="AC306" i="12" s="1"/>
  <c r="Z306" i="12"/>
  <c r="AD306" i="12"/>
  <c r="AA308" i="12"/>
  <c r="Z308" i="12"/>
  <c r="AD308" i="12"/>
  <c r="AB308" i="12"/>
  <c r="AD310" i="12"/>
  <c r="AF310" i="12" s="1"/>
  <c r="AA310" i="12"/>
  <c r="Z310" i="12"/>
  <c r="Y310" i="12"/>
  <c r="AB310" i="12"/>
  <c r="AA312" i="12"/>
  <c r="AD312" i="12"/>
  <c r="AB312" i="12"/>
  <c r="Z312" i="12"/>
  <c r="AD314" i="12"/>
  <c r="AB314" i="12"/>
  <c r="AA314" i="12"/>
  <c r="AA316" i="12"/>
  <c r="Z316" i="12"/>
  <c r="AB316" i="12"/>
  <c r="AA318" i="12"/>
  <c r="AC318" i="12" s="1"/>
  <c r="AD318" i="12"/>
  <c r="AB318" i="12"/>
  <c r="Z318" i="12"/>
  <c r="AA320" i="12"/>
  <c r="AD320" i="12"/>
  <c r="AB320" i="12"/>
  <c r="Z320" i="12"/>
  <c r="Y320" i="12"/>
  <c r="AD322" i="12"/>
  <c r="AB322" i="12"/>
  <c r="AA322" i="12"/>
  <c r="Z322" i="12"/>
  <c r="AD324" i="12"/>
  <c r="AF324" i="12" s="1"/>
  <c r="AA324" i="12"/>
  <c r="Z324" i="12"/>
  <c r="Y324" i="12"/>
  <c r="AB324" i="12"/>
  <c r="AA326" i="12"/>
  <c r="AD326" i="12"/>
  <c r="AB326" i="12"/>
  <c r="Z326" i="12"/>
  <c r="Y328" i="12"/>
  <c r="AD328" i="12"/>
  <c r="AB328" i="12"/>
  <c r="AA328" i="12"/>
  <c r="AC328" i="12" s="1"/>
  <c r="AB330" i="12"/>
  <c r="AA330" i="12"/>
  <c r="Z330" i="12"/>
  <c r="Y330" i="12"/>
  <c r="AD330" i="12"/>
  <c r="AD332" i="12"/>
  <c r="AB332" i="12"/>
  <c r="AA332" i="12"/>
  <c r="AC332" i="12" s="1"/>
  <c r="Z332" i="12"/>
  <c r="AD334" i="12"/>
  <c r="AB334" i="12"/>
  <c r="AA334" i="12"/>
  <c r="Z334" i="12"/>
  <c r="Y334" i="12"/>
  <c r="AD336" i="12"/>
  <c r="AB336" i="12"/>
  <c r="AC336" i="12" s="1"/>
  <c r="AA336" i="12"/>
  <c r="Z336" i="12"/>
  <c r="Z338" i="12"/>
  <c r="Y338" i="12"/>
  <c r="AD338" i="12"/>
  <c r="AB338" i="12"/>
  <c r="AA338" i="12"/>
  <c r="AD340" i="12"/>
  <c r="AB340" i="12"/>
  <c r="AA340" i="12"/>
  <c r="Z340" i="12"/>
  <c r="AD342" i="12"/>
  <c r="AB342" i="12"/>
  <c r="AA342" i="12"/>
  <c r="Z342" i="12"/>
  <c r="Y342" i="12"/>
  <c r="AD344" i="12"/>
  <c r="AB344" i="12"/>
  <c r="AA344" i="12"/>
  <c r="Z344" i="12"/>
  <c r="AA346" i="12"/>
  <c r="Z346" i="12"/>
  <c r="AD346" i="12"/>
  <c r="AB346" i="12"/>
  <c r="Y348" i="12"/>
  <c r="AD348" i="12"/>
  <c r="AB348" i="12"/>
  <c r="AA348" i="12"/>
  <c r="Z348" i="12"/>
  <c r="AD350" i="12"/>
  <c r="AB350" i="12"/>
  <c r="AA350" i="12"/>
  <c r="AC350" i="12" s="1"/>
  <c r="Z350" i="12"/>
  <c r="AD352" i="12"/>
  <c r="AB352" i="12"/>
  <c r="AA352" i="12"/>
  <c r="Z352" i="12"/>
  <c r="AD354" i="12"/>
  <c r="AB354" i="12"/>
  <c r="AA354" i="12"/>
  <c r="Z354" i="12"/>
  <c r="AB356" i="12"/>
  <c r="AA356" i="12"/>
  <c r="Z356" i="12"/>
  <c r="AD356" i="12"/>
  <c r="Z358" i="12"/>
  <c r="AD358" i="12"/>
  <c r="AB358" i="12"/>
  <c r="AA358" i="12"/>
  <c r="AD360" i="12"/>
  <c r="AB360" i="12"/>
  <c r="AA360" i="12"/>
  <c r="Z360" i="12"/>
  <c r="AD362" i="12"/>
  <c r="AB362" i="12"/>
  <c r="AC362" i="12" s="1"/>
  <c r="AA362" i="12"/>
  <c r="Z362" i="12"/>
  <c r="Y362" i="12"/>
  <c r="Z364" i="12"/>
  <c r="AD364" i="12"/>
  <c r="AB364" i="12"/>
  <c r="AA364" i="12"/>
  <c r="AD366" i="12"/>
  <c r="AF366" i="12" s="1"/>
  <c r="AB366" i="12"/>
  <c r="AA366" i="12"/>
  <c r="Z366" i="12"/>
  <c r="AD368" i="12"/>
  <c r="AB368" i="12"/>
  <c r="AA368" i="12"/>
  <c r="Z368" i="12"/>
  <c r="AD370" i="12"/>
  <c r="AB370" i="12"/>
  <c r="AA370" i="12"/>
  <c r="Z370" i="12"/>
  <c r="AD372" i="12"/>
  <c r="AB372" i="12"/>
  <c r="AA372" i="12"/>
  <c r="Z372" i="12"/>
  <c r="Y372" i="12"/>
  <c r="AB374" i="12"/>
  <c r="AA374" i="12"/>
  <c r="Z374" i="12"/>
  <c r="Y374" i="12"/>
  <c r="AD374" i="12"/>
  <c r="AD376" i="12"/>
  <c r="AB376" i="12"/>
  <c r="AA376" i="12"/>
  <c r="Z376" i="12"/>
  <c r="Y378" i="12"/>
  <c r="AD378" i="12"/>
  <c r="AB378" i="12"/>
  <c r="AA378" i="12"/>
  <c r="Z378" i="12"/>
  <c r="AD380" i="12"/>
  <c r="AB380" i="12"/>
  <c r="AC380" i="12" s="1"/>
  <c r="AA380" i="12"/>
  <c r="Z380" i="12"/>
  <c r="Z382" i="12"/>
  <c r="Y382" i="12"/>
  <c r="AD382" i="12"/>
  <c r="AB382" i="12"/>
  <c r="AA382" i="12"/>
  <c r="AD384" i="12"/>
  <c r="AB384" i="12"/>
  <c r="AA384" i="12"/>
  <c r="Z384" i="12"/>
  <c r="AA386" i="12"/>
  <c r="Z386" i="12"/>
  <c r="AD386" i="12"/>
  <c r="AB386" i="12"/>
  <c r="AC386" i="12" s="1"/>
  <c r="AD388" i="12"/>
  <c r="AB388" i="12"/>
  <c r="AA388" i="12"/>
  <c r="Z388" i="12"/>
  <c r="Y388" i="12"/>
  <c r="AB390" i="12"/>
  <c r="AA390" i="12"/>
  <c r="Z390" i="12"/>
  <c r="AD390" i="12"/>
  <c r="Z392" i="12"/>
  <c r="Y392" i="12"/>
  <c r="AD392" i="12"/>
  <c r="AB392" i="12"/>
  <c r="AA392" i="12"/>
  <c r="AD394" i="12"/>
  <c r="AB394" i="12"/>
  <c r="AA394" i="12"/>
  <c r="Z394" i="12"/>
  <c r="Y394" i="12"/>
  <c r="AB396" i="12"/>
  <c r="AA396" i="12"/>
  <c r="Z396" i="12"/>
  <c r="AD396" i="12"/>
  <c r="Z398" i="12"/>
  <c r="Y398" i="12"/>
  <c r="AD398" i="12"/>
  <c r="AB398" i="12"/>
  <c r="AA398" i="12"/>
  <c r="AD400" i="12"/>
  <c r="AB400" i="12"/>
  <c r="AA400" i="12"/>
  <c r="Z400" i="12"/>
  <c r="AD402" i="12"/>
  <c r="AB402" i="12"/>
  <c r="AA402" i="12"/>
  <c r="Z402" i="12"/>
  <c r="Z404" i="12"/>
  <c r="Y404" i="12"/>
  <c r="AD404" i="12"/>
  <c r="AF404" i="12" s="1"/>
  <c r="AB404" i="12"/>
  <c r="AC404" i="12" s="1"/>
  <c r="AA404" i="12"/>
  <c r="Z406" i="12"/>
  <c r="AD406" i="12"/>
  <c r="AB406" i="12"/>
  <c r="AA406" i="12"/>
  <c r="AD408" i="12"/>
  <c r="AB408" i="12"/>
  <c r="AA408" i="12"/>
  <c r="Z408" i="12"/>
  <c r="AD410" i="12"/>
  <c r="AB410" i="12"/>
  <c r="AA410" i="12"/>
  <c r="Z410" i="12"/>
  <c r="AD412" i="12"/>
  <c r="AB412" i="12"/>
  <c r="AA412" i="12"/>
  <c r="AC412" i="12" s="1"/>
  <c r="Z412" i="12"/>
  <c r="Z414" i="12"/>
  <c r="Y414" i="12"/>
  <c r="AD414" i="12"/>
  <c r="AB414" i="12"/>
  <c r="AA414" i="12"/>
  <c r="AD416" i="12"/>
  <c r="AB416" i="12"/>
  <c r="AC416" i="12" s="1"/>
  <c r="AA416" i="12"/>
  <c r="Z416" i="12"/>
  <c r="AD418" i="12"/>
  <c r="AB418" i="12"/>
  <c r="AA418" i="12"/>
  <c r="Z418" i="12"/>
  <c r="Y418" i="12"/>
  <c r="AD420" i="12"/>
  <c r="AB420" i="12"/>
  <c r="AA420" i="12"/>
  <c r="Z420" i="12"/>
  <c r="AA422" i="12"/>
  <c r="Z422" i="12"/>
  <c r="AD422" i="12"/>
  <c r="AD424" i="12"/>
  <c r="AB424" i="12"/>
  <c r="AA424" i="12"/>
  <c r="Z424" i="12"/>
  <c r="Y424" i="12"/>
  <c r="AB426" i="12"/>
  <c r="AA426" i="12"/>
  <c r="Z426" i="12"/>
  <c r="AD426" i="12"/>
  <c r="AD428" i="12"/>
  <c r="AB428" i="12"/>
  <c r="AA428" i="12"/>
  <c r="Z428" i="12"/>
  <c r="AD430" i="12"/>
  <c r="AB430" i="12"/>
  <c r="AA430" i="12"/>
  <c r="Z430" i="12"/>
  <c r="Y430" i="12"/>
  <c r="AB432" i="12"/>
  <c r="AA432" i="12"/>
  <c r="Z432" i="12"/>
  <c r="AD432" i="12"/>
  <c r="AD434" i="12"/>
  <c r="AB434" i="12"/>
  <c r="AA434" i="12"/>
  <c r="Z434" i="12"/>
  <c r="AB436" i="12"/>
  <c r="AA436" i="12"/>
  <c r="Z436" i="12"/>
  <c r="AD436" i="12"/>
  <c r="Z438" i="12"/>
  <c r="AD438" i="12"/>
  <c r="AB438" i="12"/>
  <c r="AA438" i="12"/>
  <c r="AB440" i="12"/>
  <c r="AA440" i="12"/>
  <c r="Z440" i="12"/>
  <c r="AD440" i="12"/>
  <c r="AD442" i="12"/>
  <c r="AB442" i="12"/>
  <c r="AA442" i="12"/>
  <c r="AD444" i="12"/>
  <c r="AB444" i="12"/>
  <c r="AA444" i="12"/>
  <c r="Z444" i="12"/>
  <c r="AD446" i="12"/>
  <c r="AB446" i="12"/>
  <c r="AA446" i="12"/>
  <c r="Z446" i="12"/>
  <c r="Y446" i="12"/>
  <c r="AA448" i="12"/>
  <c r="Z448" i="12"/>
  <c r="AD448" i="12"/>
  <c r="AB448" i="12"/>
  <c r="AC448" i="12" s="1"/>
  <c r="Z450" i="12"/>
  <c r="Y450" i="12"/>
  <c r="AD450" i="12"/>
  <c r="AB450" i="12"/>
  <c r="AA450" i="12"/>
  <c r="Z452" i="12"/>
  <c r="Y452" i="12"/>
  <c r="AD452" i="12"/>
  <c r="AB452" i="12"/>
  <c r="AC452" i="12" s="1"/>
  <c r="AA452" i="12"/>
  <c r="AD454" i="12"/>
  <c r="AB454" i="12"/>
  <c r="AA454" i="12"/>
  <c r="Z454" i="12"/>
  <c r="AD456" i="12"/>
  <c r="AB456" i="12"/>
  <c r="AA456" i="12"/>
  <c r="AC456" i="12" s="1"/>
  <c r="Z456" i="12"/>
  <c r="Y456" i="12"/>
  <c r="AB458" i="12"/>
  <c r="AA458" i="12"/>
  <c r="Z458" i="12"/>
  <c r="AD458" i="12"/>
  <c r="Z460" i="12"/>
  <c r="AD460" i="12"/>
  <c r="AB460" i="12"/>
  <c r="AA460" i="12"/>
  <c r="Y462" i="12"/>
  <c r="AD462" i="12"/>
  <c r="AB462" i="12"/>
  <c r="AA462" i="12"/>
  <c r="Z462" i="12"/>
  <c r="AD464" i="12"/>
  <c r="AB464" i="12"/>
  <c r="AA464" i="12"/>
  <c r="Z464" i="12"/>
  <c r="AA466" i="12"/>
  <c r="Z466" i="12"/>
  <c r="AD466" i="12"/>
  <c r="AB466" i="12"/>
  <c r="AD468" i="12"/>
  <c r="AB468" i="12"/>
  <c r="AA468" i="12"/>
  <c r="Z468" i="12"/>
  <c r="AD470" i="12"/>
  <c r="AB470" i="12"/>
  <c r="AA470" i="12"/>
  <c r="Z470" i="12"/>
  <c r="AB472" i="12"/>
  <c r="AA472" i="12"/>
  <c r="Z472" i="12"/>
  <c r="AD472" i="12"/>
  <c r="Z474" i="12"/>
  <c r="AD474" i="12"/>
  <c r="AB474" i="12"/>
  <c r="AA474" i="12"/>
  <c r="AD476" i="12"/>
  <c r="AB476" i="12"/>
  <c r="AA476" i="12"/>
  <c r="Z476" i="12"/>
  <c r="AD478" i="12"/>
  <c r="AB478" i="12"/>
  <c r="AA478" i="12"/>
  <c r="Z478" i="12"/>
  <c r="AD480" i="12"/>
  <c r="AB480" i="12"/>
  <c r="AA480" i="12"/>
  <c r="Z480" i="12"/>
  <c r="Y480" i="12"/>
  <c r="AA482" i="12"/>
  <c r="Z482" i="12"/>
  <c r="AD482" i="12"/>
  <c r="AB482" i="12"/>
  <c r="Z484" i="12"/>
  <c r="AD484" i="12"/>
  <c r="AB484" i="12"/>
  <c r="AA484" i="12"/>
  <c r="AD486" i="12"/>
  <c r="AF486" i="12" s="1"/>
  <c r="AB486" i="12"/>
  <c r="AA486" i="12"/>
  <c r="Z486" i="12"/>
  <c r="Y486" i="12"/>
  <c r="AB488" i="12"/>
  <c r="AA488" i="12"/>
  <c r="Z488" i="12"/>
  <c r="Y488" i="12"/>
  <c r="AD488" i="12"/>
  <c r="Z490" i="12"/>
  <c r="AD490" i="12"/>
  <c r="AB490" i="12"/>
  <c r="AA490" i="12"/>
  <c r="Z492" i="12"/>
  <c r="AD492" i="12"/>
  <c r="AB492" i="12"/>
  <c r="AD494" i="12"/>
  <c r="AB494" i="12"/>
  <c r="AA494" i="12"/>
  <c r="Z494" i="12"/>
  <c r="Y494" i="12"/>
  <c r="AA496" i="12"/>
  <c r="Z496" i="12"/>
  <c r="AD496" i="12"/>
  <c r="AB496" i="12"/>
  <c r="Z498" i="12"/>
  <c r="AD498" i="12"/>
  <c r="AB498" i="12"/>
  <c r="AA498" i="12"/>
  <c r="AD500" i="12"/>
  <c r="AB500" i="12"/>
  <c r="AA500" i="12"/>
  <c r="Z500" i="12"/>
  <c r="Y500" i="12"/>
  <c r="AB502" i="12"/>
  <c r="AA502" i="12"/>
  <c r="Z502" i="12"/>
  <c r="Y502" i="12"/>
  <c r="AD502" i="12"/>
  <c r="AF502" i="12" s="1"/>
  <c r="AA504" i="12"/>
  <c r="Z504" i="12"/>
  <c r="AD504" i="12"/>
  <c r="AB504" i="12"/>
  <c r="AD506" i="12"/>
  <c r="AB506" i="12"/>
  <c r="AA506" i="12"/>
  <c r="Z506" i="12"/>
  <c r="AD508" i="12"/>
  <c r="AB508" i="12"/>
  <c r="AA508" i="12"/>
  <c r="Z508" i="12"/>
  <c r="Z510" i="12"/>
  <c r="AD510" i="12"/>
  <c r="AB510" i="12"/>
  <c r="AA510" i="12"/>
  <c r="AC510" i="12" s="1"/>
  <c r="AD512" i="12"/>
  <c r="AB512" i="12"/>
  <c r="AA512" i="12"/>
  <c r="Z512" i="12"/>
  <c r="Y512" i="12"/>
  <c r="AD514" i="12"/>
  <c r="AB514" i="12"/>
  <c r="AA514" i="12"/>
  <c r="Z514" i="12"/>
  <c r="Y514" i="12"/>
  <c r="Z516" i="12"/>
  <c r="AD516" i="12"/>
  <c r="AB516" i="12"/>
  <c r="AA516" i="12"/>
  <c r="AC516" i="12" s="1"/>
  <c r="AA518" i="12"/>
  <c r="AD518" i="12"/>
  <c r="AB518" i="12"/>
  <c r="Z518" i="12"/>
  <c r="Z520" i="12"/>
  <c r="AB520" i="12"/>
  <c r="AA520" i="12"/>
  <c r="Y520" i="12"/>
  <c r="AD522" i="12"/>
  <c r="AB522" i="12"/>
  <c r="AA522" i="12"/>
  <c r="Z522" i="12"/>
  <c r="AB524" i="12"/>
  <c r="AD524" i="12"/>
  <c r="AA524" i="12"/>
  <c r="Z524" i="12"/>
  <c r="AD526" i="12"/>
  <c r="AA526" i="12"/>
  <c r="AB526" i="12"/>
  <c r="Z526" i="12"/>
  <c r="Y526" i="12"/>
  <c r="AB528" i="12"/>
  <c r="Z528" i="12"/>
  <c r="AD528" i="12"/>
  <c r="AF528" i="12" s="1"/>
  <c r="AA528" i="12"/>
  <c r="Y528" i="12"/>
  <c r="Z530" i="12"/>
  <c r="AD530" i="12"/>
  <c r="AB530" i="12"/>
  <c r="AD532" i="12"/>
  <c r="AB532" i="12"/>
  <c r="AA532" i="12"/>
  <c r="Z532" i="12"/>
  <c r="AB534" i="12"/>
  <c r="Z534" i="12"/>
  <c r="AD534" i="12"/>
  <c r="AA534" i="12"/>
  <c r="Y534" i="12"/>
  <c r="Z536" i="12"/>
  <c r="Y536" i="12"/>
  <c r="AD536" i="12"/>
  <c r="AB536" i="12"/>
  <c r="AA536" i="12"/>
  <c r="AD538" i="12"/>
  <c r="AB538" i="12"/>
  <c r="AA538" i="12"/>
  <c r="Z538" i="12"/>
  <c r="AB540" i="12"/>
  <c r="Z540" i="12"/>
  <c r="AD540" i="12"/>
  <c r="AD542" i="12"/>
  <c r="AA542" i="12"/>
  <c r="AB542" i="12"/>
  <c r="Z542" i="12"/>
  <c r="Y542" i="12"/>
  <c r="S7" i="12"/>
  <c r="S17" i="12"/>
  <c r="Y17" i="12" s="1"/>
  <c r="S22" i="12"/>
  <c r="S27" i="12"/>
  <c r="S32" i="12"/>
  <c r="S37" i="12"/>
  <c r="S42" i="12"/>
  <c r="Y42" i="12" s="1"/>
  <c r="S52" i="12"/>
  <c r="Y52" i="12" s="1"/>
  <c r="S71" i="12"/>
  <c r="Y71" i="12" s="1"/>
  <c r="S81" i="12"/>
  <c r="S86" i="12"/>
  <c r="Y86" i="12" s="1"/>
  <c r="S96" i="12"/>
  <c r="S101" i="12"/>
  <c r="Y101" i="12" s="1"/>
  <c r="S106" i="12"/>
  <c r="Y106" i="12" s="1"/>
  <c r="V110" i="12"/>
  <c r="S116" i="12"/>
  <c r="Y116" i="12" s="1"/>
  <c r="V120" i="12"/>
  <c r="S135" i="12"/>
  <c r="S150" i="12"/>
  <c r="S155" i="12"/>
  <c r="Y155" i="12" s="1"/>
  <c r="S160" i="12"/>
  <c r="Y160" i="12" s="1"/>
  <c r="S165" i="12"/>
  <c r="S170" i="12"/>
  <c r="S180" i="12"/>
  <c r="V184" i="12"/>
  <c r="S199" i="12"/>
  <c r="Y199" i="12" s="1"/>
  <c r="S209" i="12"/>
  <c r="S214" i="12"/>
  <c r="S224" i="12"/>
  <c r="S229" i="12"/>
  <c r="Y229" i="12" s="1"/>
  <c r="S234" i="12"/>
  <c r="S244" i="12"/>
  <c r="Y244" i="12" s="1"/>
  <c r="S263" i="12"/>
  <c r="Y263" i="12" s="1"/>
  <c r="S269" i="12"/>
  <c r="Y269" i="12" s="1"/>
  <c r="S274" i="12"/>
  <c r="S279" i="12"/>
  <c r="S284" i="12"/>
  <c r="S289" i="12"/>
  <c r="S294" i="12"/>
  <c r="V298" i="12"/>
  <c r="S303" i="12"/>
  <c r="S308" i="12"/>
  <c r="Y308" i="12" s="1"/>
  <c r="S312" i="12"/>
  <c r="S317" i="12"/>
  <c r="Y317" i="12" s="1"/>
  <c r="S321" i="12"/>
  <c r="Y321" i="12" s="1"/>
  <c r="S326" i="12"/>
  <c r="Y326" i="12" s="1"/>
  <c r="S340" i="12"/>
  <c r="S344" i="12"/>
  <c r="S353" i="12"/>
  <c r="Y353" i="12" s="1"/>
  <c r="S364" i="12"/>
  <c r="S368" i="12"/>
  <c r="Y368" i="12" s="1"/>
  <c r="V374" i="12"/>
  <c r="S380" i="12"/>
  <c r="S384" i="12"/>
  <c r="S390" i="12"/>
  <c r="S395" i="12"/>
  <c r="Y395" i="12" s="1"/>
  <c r="S405" i="12"/>
  <c r="Y405" i="12" s="1"/>
  <c r="S409" i="12"/>
  <c r="Y409" i="12" s="1"/>
  <c r="V414" i="12"/>
  <c r="S420" i="12"/>
  <c r="Y420" i="12" s="1"/>
  <c r="V430" i="12"/>
  <c r="S436" i="12"/>
  <c r="S458" i="12"/>
  <c r="Y458" i="12" s="1"/>
  <c r="V463" i="12"/>
  <c r="S470" i="12"/>
  <c r="S476" i="12"/>
  <c r="S482" i="12"/>
  <c r="S489" i="12"/>
  <c r="S496" i="12"/>
  <c r="Y496" i="12" s="1"/>
  <c r="S503" i="12"/>
  <c r="Y503" i="12" s="1"/>
  <c r="S509" i="12"/>
  <c r="Y509" i="12" s="1"/>
  <c r="S516" i="12"/>
  <c r="Y516" i="12" s="1"/>
  <c r="S522" i="12"/>
  <c r="S530" i="12"/>
  <c r="S537" i="12"/>
  <c r="I3" i="12"/>
  <c r="K3" i="12" s="1"/>
  <c r="T548" i="12"/>
  <c r="V548" i="12" s="1"/>
  <c r="T324" i="12"/>
  <c r="X324" i="12" s="1"/>
  <c r="T212" i="12"/>
  <c r="X212" i="12" s="1"/>
  <c r="AB3" i="12"/>
  <c r="AC3" i="12" s="1"/>
  <c r="AD4" i="12"/>
  <c r="Z6" i="12"/>
  <c r="AD7" i="12"/>
  <c r="AB10" i="12"/>
  <c r="AD11" i="12"/>
  <c r="AB14" i="12"/>
  <c r="AA17" i="12"/>
  <c r="Y20" i="12"/>
  <c r="AA24" i="12"/>
  <c r="AB25" i="12"/>
  <c r="Z27" i="12"/>
  <c r="AD28" i="12"/>
  <c r="AD31" i="12"/>
  <c r="AA34" i="12"/>
  <c r="AA37" i="12"/>
  <c r="AC37" i="12" s="1"/>
  <c r="AB42" i="12"/>
  <c r="AB44" i="12"/>
  <c r="AA51" i="12"/>
  <c r="AA72" i="12"/>
  <c r="Z79" i="12"/>
  <c r="AG92" i="12"/>
  <c r="BA92" i="12" s="1"/>
  <c r="AD162" i="12"/>
  <c r="AD169" i="12"/>
  <c r="AD176" i="12"/>
  <c r="AA183" i="12"/>
  <c r="AA198" i="12"/>
  <c r="AB212" i="12"/>
  <c r="AB262" i="12"/>
  <c r="AD269" i="12"/>
  <c r="AB278" i="12"/>
  <c r="AC278" i="12" s="1"/>
  <c r="AD298" i="12"/>
  <c r="Z314" i="12"/>
  <c r="AA449" i="12"/>
  <c r="AD13" i="12"/>
  <c r="AA13" i="12"/>
  <c r="AD21" i="12"/>
  <c r="AA21" i="12"/>
  <c r="AC21" i="12" s="1"/>
  <c r="AA33" i="12"/>
  <c r="Z33" i="12"/>
  <c r="AD45" i="12"/>
  <c r="AB45" i="12"/>
  <c r="AA45" i="12"/>
  <c r="Y45" i="12"/>
  <c r="AB57" i="12"/>
  <c r="AA57" i="12"/>
  <c r="Z57" i="12"/>
  <c r="Z65" i="12"/>
  <c r="Y65" i="12"/>
  <c r="AD65" i="12"/>
  <c r="AB65" i="12"/>
  <c r="AA77" i="12"/>
  <c r="Z77" i="12"/>
  <c r="AD77" i="12"/>
  <c r="AD91" i="12"/>
  <c r="AB91" i="12"/>
  <c r="AA91" i="12"/>
  <c r="Z91" i="12"/>
  <c r="AA103" i="12"/>
  <c r="Z103" i="12"/>
  <c r="Y103" i="12"/>
  <c r="AD103" i="12"/>
  <c r="AB115" i="12"/>
  <c r="AA115" i="12"/>
  <c r="Z115" i="12"/>
  <c r="Y115" i="12"/>
  <c r="AD115" i="12"/>
  <c r="Z131" i="12"/>
  <c r="AD131" i="12"/>
  <c r="AB131" i="12"/>
  <c r="AC131" i="12" s="1"/>
  <c r="AD145" i="12"/>
  <c r="AB145" i="12"/>
  <c r="AA145" i="12"/>
  <c r="Z145" i="12"/>
  <c r="AD161" i="12"/>
  <c r="AB161" i="12"/>
  <c r="AA161" i="12"/>
  <c r="Z161" i="12"/>
  <c r="Z177" i="12"/>
  <c r="Y177" i="12"/>
  <c r="AD177" i="12"/>
  <c r="AB177" i="12"/>
  <c r="AB195" i="12"/>
  <c r="AA195" i="12"/>
  <c r="Z195" i="12"/>
  <c r="Y205" i="12"/>
  <c r="AD205" i="12"/>
  <c r="AB205" i="12"/>
  <c r="AA205" i="12"/>
  <c r="AD217" i="12"/>
  <c r="AB217" i="12"/>
  <c r="AA217" i="12"/>
  <c r="Z217" i="12"/>
  <c r="AB227" i="12"/>
  <c r="AA227" i="12"/>
  <c r="Z227" i="12"/>
  <c r="Y227" i="12"/>
  <c r="AA237" i="12"/>
  <c r="Z237" i="12"/>
  <c r="Y237" i="12"/>
  <c r="AD237" i="12"/>
  <c r="AB249" i="12"/>
  <c r="AA249" i="12"/>
  <c r="Z249" i="12"/>
  <c r="AD259" i="12"/>
  <c r="AB259" i="12"/>
  <c r="AA259" i="12"/>
  <c r="Z259" i="12"/>
  <c r="AD275" i="12"/>
  <c r="AB275" i="12"/>
  <c r="AA275" i="12"/>
  <c r="AC275" i="12" s="1"/>
  <c r="Z275" i="12"/>
  <c r="AB287" i="12"/>
  <c r="AD287" i="12"/>
  <c r="AA287" i="12"/>
  <c r="Z287" i="12"/>
  <c r="AD299" i="12"/>
  <c r="AB299" i="12"/>
  <c r="AA299" i="12"/>
  <c r="AC299" i="12" s="1"/>
  <c r="Z299" i="12"/>
  <c r="Z313" i="12"/>
  <c r="AD313" i="12"/>
  <c r="AB313" i="12"/>
  <c r="AA313" i="12"/>
  <c r="AB323" i="12"/>
  <c r="AA323" i="12"/>
  <c r="Z323" i="12"/>
  <c r="AD333" i="12"/>
  <c r="AB333" i="12"/>
  <c r="AA333" i="12"/>
  <c r="Z333" i="12"/>
  <c r="Y333" i="12"/>
  <c r="Y349" i="12"/>
  <c r="AD349" i="12"/>
  <c r="AB349" i="12"/>
  <c r="AA349" i="12"/>
  <c r="Z349" i="12"/>
  <c r="AD361" i="12"/>
  <c r="AB361" i="12"/>
  <c r="AA361" i="12"/>
  <c r="Z361" i="12"/>
  <c r="Y361" i="12"/>
  <c r="Y377" i="12"/>
  <c r="AD377" i="12"/>
  <c r="AB377" i="12"/>
  <c r="AA377" i="12"/>
  <c r="Z377" i="12"/>
  <c r="AD389" i="12"/>
  <c r="AB389" i="12"/>
  <c r="AA389" i="12"/>
  <c r="Z389" i="12"/>
  <c r="Y389" i="12"/>
  <c r="AD401" i="12"/>
  <c r="AB401" i="12"/>
  <c r="AA401" i="12"/>
  <c r="Z401" i="12"/>
  <c r="AB413" i="12"/>
  <c r="AA413" i="12"/>
  <c r="Z413" i="12"/>
  <c r="Y413" i="12"/>
  <c r="AD413" i="12"/>
  <c r="AD425" i="12"/>
  <c r="AB425" i="12"/>
  <c r="AA425" i="12"/>
  <c r="Z425" i="12"/>
  <c r="Y425" i="12"/>
  <c r="Y441" i="12"/>
  <c r="AD441" i="12"/>
  <c r="AB441" i="12"/>
  <c r="AA441" i="12"/>
  <c r="Z441" i="12"/>
  <c r="AD453" i="12"/>
  <c r="AB453" i="12"/>
  <c r="AA453" i="12"/>
  <c r="AC453" i="12" s="1"/>
  <c r="Z453" i="12"/>
  <c r="AD463" i="12"/>
  <c r="AB463" i="12"/>
  <c r="AA463" i="12"/>
  <c r="Z463" i="12"/>
  <c r="Y463" i="12"/>
  <c r="Y475" i="12"/>
  <c r="AD475" i="12"/>
  <c r="AB475" i="12"/>
  <c r="AA475" i="12"/>
  <c r="Z475" i="12"/>
  <c r="Y493" i="12"/>
  <c r="AD493" i="12"/>
  <c r="AB493" i="12"/>
  <c r="AA493" i="12"/>
  <c r="Z493" i="12"/>
  <c r="AD507" i="12"/>
  <c r="AB507" i="12"/>
  <c r="AA507" i="12"/>
  <c r="Z507" i="12"/>
  <c r="Y507" i="12"/>
  <c r="AA519" i="12"/>
  <c r="Z519" i="12"/>
  <c r="AD519" i="12"/>
  <c r="AB519" i="12"/>
  <c r="AA529" i="12"/>
  <c r="Y529" i="12"/>
  <c r="AD529" i="12"/>
  <c r="AB529" i="12"/>
  <c r="Z529" i="12"/>
  <c r="AD541" i="12"/>
  <c r="AF541" i="12" s="1"/>
  <c r="AA541" i="12"/>
  <c r="AC541" i="12" s="1"/>
  <c r="AB541" i="12"/>
  <c r="Z541" i="12"/>
  <c r="Y541" i="12"/>
  <c r="S59" i="12"/>
  <c r="T148" i="12"/>
  <c r="X148" i="12" s="1"/>
  <c r="AE148" i="12"/>
  <c r="S167" i="12"/>
  <c r="S187" i="12"/>
  <c r="S241" i="12"/>
  <c r="S277" i="12"/>
  <c r="S351" i="12"/>
  <c r="AF392" i="12"/>
  <c r="S455" i="12"/>
  <c r="AF512" i="12"/>
  <c r="T392" i="12"/>
  <c r="X392" i="12" s="1"/>
  <c r="Y366" i="12"/>
  <c r="S3" i="12"/>
  <c r="S8" i="12"/>
  <c r="S13" i="12"/>
  <c r="Y13" i="12" s="1"/>
  <c r="S18" i="12"/>
  <c r="S28" i="12"/>
  <c r="S47" i="12"/>
  <c r="Y47" i="12" s="1"/>
  <c r="S57" i="12"/>
  <c r="S62" i="12"/>
  <c r="S67" i="12"/>
  <c r="S72" i="12"/>
  <c r="S77" i="12"/>
  <c r="Y77" i="12" s="1"/>
  <c r="S82" i="12"/>
  <c r="S92" i="12"/>
  <c r="S111" i="12"/>
  <c r="S126" i="12"/>
  <c r="Y126" i="12" s="1"/>
  <c r="S131" i="12"/>
  <c r="Y131" i="12" s="1"/>
  <c r="S136" i="12"/>
  <c r="S141" i="12"/>
  <c r="S146" i="12"/>
  <c r="S156" i="12"/>
  <c r="S175" i="12"/>
  <c r="S185" i="12"/>
  <c r="S190" i="12"/>
  <c r="S195" i="12"/>
  <c r="S200" i="12"/>
  <c r="Y200" i="12" s="1"/>
  <c r="S205" i="12"/>
  <c r="S210" i="12"/>
  <c r="S220" i="12"/>
  <c r="S249" i="12"/>
  <c r="S254" i="12"/>
  <c r="S259" i="12"/>
  <c r="Y259" i="12" s="1"/>
  <c r="S264" i="12"/>
  <c r="S270" i="12"/>
  <c r="S285" i="12"/>
  <c r="S290" i="12"/>
  <c r="S299" i="12"/>
  <c r="S322" i="12"/>
  <c r="S331" i="12"/>
  <c r="V335" i="12"/>
  <c r="S354" i="12"/>
  <c r="S375" i="12"/>
  <c r="S396" i="12"/>
  <c r="S400" i="12"/>
  <c r="S410" i="12"/>
  <c r="S415" i="12"/>
  <c r="S421" i="12"/>
  <c r="S426" i="12"/>
  <c r="S431" i="12"/>
  <c r="S442" i="12"/>
  <c r="V447" i="12"/>
  <c r="S453" i="12"/>
  <c r="S459" i="12"/>
  <c r="S464" i="12"/>
  <c r="S471" i="12"/>
  <c r="Y471" i="12" s="1"/>
  <c r="S483" i="12"/>
  <c r="S490" i="12"/>
  <c r="S510" i="12"/>
  <c r="S517" i="12"/>
  <c r="S523" i="12"/>
  <c r="S531" i="12"/>
  <c r="S538" i="12"/>
  <c r="Y538" i="12" s="1"/>
  <c r="AG4" i="12"/>
  <c r="BA4" i="12" s="1"/>
  <c r="BB1" i="12" s="1"/>
  <c r="AA6" i="12"/>
  <c r="AB17" i="12"/>
  <c r="Z20" i="12"/>
  <c r="AB24" i="12"/>
  <c r="AA27" i="12"/>
  <c r="AG28" i="12"/>
  <c r="BA28" i="12" s="1"/>
  <c r="Y30" i="12"/>
  <c r="AB34" i="12"/>
  <c r="AD42" i="12"/>
  <c r="Z52" i="12"/>
  <c r="AA59" i="12"/>
  <c r="Z66" i="12"/>
  <c r="AD135" i="12"/>
  <c r="AB142" i="12"/>
  <c r="AA149" i="12"/>
  <c r="AB156" i="12"/>
  <c r="AA177" i="12"/>
  <c r="Z184" i="12"/>
  <c r="Z199" i="12"/>
  <c r="Z206" i="12"/>
  <c r="AA213" i="12"/>
  <c r="AC213" i="12" s="1"/>
  <c r="AD220" i="12"/>
  <c r="AD227" i="12"/>
  <c r="AD234" i="12"/>
  <c r="AD248" i="12"/>
  <c r="AD270" i="12"/>
  <c r="AD279" i="12"/>
  <c r="Y289" i="12"/>
  <c r="AD316" i="12"/>
  <c r="S4" i="12"/>
  <c r="S23" i="12"/>
  <c r="S33" i="12"/>
  <c r="Y33" i="12" s="1"/>
  <c r="S38" i="12"/>
  <c r="S43" i="12"/>
  <c r="S48" i="12"/>
  <c r="S53" i="12"/>
  <c r="Y53" i="12" s="1"/>
  <c r="S58" i="12"/>
  <c r="Y58" i="12" s="1"/>
  <c r="S68" i="12"/>
  <c r="Y68" i="12" s="1"/>
  <c r="S87" i="12"/>
  <c r="S102" i="12"/>
  <c r="S107" i="12"/>
  <c r="S112" i="12"/>
  <c r="S117" i="12"/>
  <c r="S122" i="12"/>
  <c r="S132" i="12"/>
  <c r="S161" i="12"/>
  <c r="S166" i="12"/>
  <c r="S171" i="12"/>
  <c r="S176" i="12"/>
  <c r="S181" i="12"/>
  <c r="S186" i="12"/>
  <c r="S196" i="12"/>
  <c r="S215" i="12"/>
  <c r="S225" i="12"/>
  <c r="S230" i="12"/>
  <c r="S235" i="12"/>
  <c r="S240" i="12"/>
  <c r="S245" i="12"/>
  <c r="S250" i="12"/>
  <c r="S260" i="12"/>
  <c r="S275" i="12"/>
  <c r="S280" i="12"/>
  <c r="S286" i="12"/>
  <c r="S295" i="12"/>
  <c r="S300" i="12"/>
  <c r="Y300" i="12" s="1"/>
  <c r="S304" i="12"/>
  <c r="S309" i="12"/>
  <c r="S313" i="12"/>
  <c r="Y313" i="12" s="1"/>
  <c r="S318" i="12"/>
  <c r="S327" i="12"/>
  <c r="S332" i="12"/>
  <c r="S336" i="12"/>
  <c r="S341" i="12"/>
  <c r="S350" i="12"/>
  <c r="S355" i="12"/>
  <c r="V359" i="12"/>
  <c r="S365" i="12"/>
  <c r="S381" i="12"/>
  <c r="S391" i="12"/>
  <c r="S406" i="12"/>
  <c r="S411" i="12"/>
  <c r="S422" i="12"/>
  <c r="S427" i="12"/>
  <c r="S438" i="12"/>
  <c r="S443" i="12"/>
  <c r="S448" i="12"/>
  <c r="S454" i="12"/>
  <c r="S460" i="12"/>
  <c r="S478" i="12"/>
  <c r="S484" i="12"/>
  <c r="S491" i="12"/>
  <c r="S497" i="12"/>
  <c r="S504" i="12"/>
  <c r="S511" i="12"/>
  <c r="Y511" i="12" s="1"/>
  <c r="S518" i="12"/>
  <c r="S524" i="12"/>
  <c r="S532" i="12"/>
  <c r="T266" i="12"/>
  <c r="T202" i="12"/>
  <c r="Y5" i="12"/>
  <c r="AB6" i="12"/>
  <c r="Z9" i="12"/>
  <c r="AD10" i="12"/>
  <c r="Z13" i="12"/>
  <c r="Z16" i="12"/>
  <c r="AA20" i="12"/>
  <c r="Z23" i="12"/>
  <c r="AD24" i="12"/>
  <c r="AB27" i="12"/>
  <c r="AA30" i="12"/>
  <c r="AB33" i="12"/>
  <c r="AD47" i="12"/>
  <c r="Y74" i="12"/>
  <c r="AD101" i="12"/>
  <c r="AD122" i="12"/>
  <c r="AD136" i="12"/>
  <c r="AA143" i="12"/>
  <c r="Y150" i="12"/>
  <c r="Z157" i="12"/>
  <c r="AA164" i="12"/>
  <c r="AB171" i="12"/>
  <c r="Z178" i="12"/>
  <c r="AA214" i="12"/>
  <c r="AB221" i="12"/>
  <c r="AD235" i="12"/>
  <c r="AD249" i="12"/>
  <c r="Z264" i="12"/>
  <c r="AB290" i="12"/>
  <c r="AD301" i="12"/>
  <c r="Y319" i="12"/>
  <c r="Y408" i="12"/>
  <c r="AD520" i="12"/>
  <c r="AA3" i="12"/>
  <c r="Z3" i="12"/>
  <c r="AD35" i="12"/>
  <c r="AB35" i="12"/>
  <c r="AA49" i="12"/>
  <c r="AC49" i="12" s="1"/>
  <c r="Z49" i="12"/>
  <c r="AD49" i="12"/>
  <c r="AD61" i="12"/>
  <c r="AB61" i="12"/>
  <c r="AA61" i="12"/>
  <c r="Z61" i="12"/>
  <c r="Y61" i="12"/>
  <c r="AD73" i="12"/>
  <c r="AB73" i="12"/>
  <c r="AA73" i="12"/>
  <c r="AA83" i="12"/>
  <c r="Z83" i="12"/>
  <c r="AD83" i="12"/>
  <c r="Z97" i="12"/>
  <c r="Y97" i="12"/>
  <c r="AD97" i="12"/>
  <c r="AB97" i="12"/>
  <c r="AD109" i="12"/>
  <c r="AB109" i="12"/>
  <c r="AA109" i="12"/>
  <c r="Z109" i="12"/>
  <c r="Y109" i="12"/>
  <c r="AD121" i="12"/>
  <c r="AB121" i="12"/>
  <c r="AA121" i="12"/>
  <c r="Z121" i="12"/>
  <c r="Y121" i="12"/>
  <c r="AD127" i="12"/>
  <c r="AB127" i="12"/>
  <c r="AA127" i="12"/>
  <c r="AC127" i="12" s="1"/>
  <c r="Z127" i="12"/>
  <c r="AD139" i="12"/>
  <c r="AB139" i="12"/>
  <c r="AA139" i="12"/>
  <c r="Z139" i="12"/>
  <c r="AD151" i="12"/>
  <c r="AB151" i="12"/>
  <c r="AA151" i="12"/>
  <c r="AC151" i="12" s="1"/>
  <c r="Z151" i="12"/>
  <c r="Y151" i="12"/>
  <c r="AA163" i="12"/>
  <c r="Z163" i="12"/>
  <c r="AD163" i="12"/>
  <c r="AD173" i="12"/>
  <c r="AB173" i="12"/>
  <c r="AC173" i="12" s="1"/>
  <c r="AA173" i="12"/>
  <c r="Z173" i="12"/>
  <c r="AD185" i="12"/>
  <c r="AB185" i="12"/>
  <c r="AA185" i="12"/>
  <c r="Z185" i="12"/>
  <c r="AA197" i="12"/>
  <c r="AC197" i="12" s="1"/>
  <c r="Z197" i="12"/>
  <c r="AD197" i="12"/>
  <c r="AD207" i="12"/>
  <c r="AB207" i="12"/>
  <c r="AA207" i="12"/>
  <c r="Z207" i="12"/>
  <c r="AD219" i="12"/>
  <c r="AB219" i="12"/>
  <c r="AA219" i="12"/>
  <c r="Z219" i="12"/>
  <c r="Y219" i="12"/>
  <c r="Z231" i="12"/>
  <c r="AD231" i="12"/>
  <c r="AB231" i="12"/>
  <c r="AD239" i="12"/>
  <c r="AF239" i="12" s="1"/>
  <c r="AB239" i="12"/>
  <c r="AA239" i="12"/>
  <c r="Z239" i="12"/>
  <c r="AA251" i="12"/>
  <c r="Z251" i="12"/>
  <c r="AD251" i="12"/>
  <c r="AD263" i="12"/>
  <c r="AB263" i="12"/>
  <c r="AA263" i="12"/>
  <c r="Z271" i="12"/>
  <c r="AD271" i="12"/>
  <c r="AB271" i="12"/>
  <c r="AC271" i="12" s="1"/>
  <c r="Y283" i="12"/>
  <c r="Z283" i="12"/>
  <c r="AD283" i="12"/>
  <c r="AB283" i="12"/>
  <c r="Z293" i="12"/>
  <c r="AA293" i="12"/>
  <c r="Y293" i="12"/>
  <c r="AD293" i="12"/>
  <c r="AB311" i="12"/>
  <c r="Y311" i="12"/>
  <c r="AD311" i="12"/>
  <c r="AA311" i="12"/>
  <c r="Z311" i="12"/>
  <c r="AB325" i="12"/>
  <c r="Y325" i="12"/>
  <c r="AD325" i="12"/>
  <c r="AA325" i="12"/>
  <c r="Z325" i="12"/>
  <c r="AD335" i="12"/>
  <c r="AB335" i="12"/>
  <c r="AA335" i="12"/>
  <c r="AC335" i="12" s="1"/>
  <c r="Z335" i="12"/>
  <c r="Y335" i="12"/>
  <c r="AB345" i="12"/>
  <c r="AA345" i="12"/>
  <c r="Z345" i="12"/>
  <c r="Y345" i="12"/>
  <c r="AD345" i="12"/>
  <c r="Z359" i="12"/>
  <c r="Y359" i="12"/>
  <c r="AD359" i="12"/>
  <c r="AB359" i="12"/>
  <c r="AD369" i="12"/>
  <c r="AB369" i="12"/>
  <c r="AA369" i="12"/>
  <c r="AC369" i="12" s="1"/>
  <c r="Z369" i="12"/>
  <c r="Y369" i="12"/>
  <c r="AB385" i="12"/>
  <c r="AA385" i="12"/>
  <c r="Z385" i="12"/>
  <c r="Y385" i="12"/>
  <c r="AD385" i="12"/>
  <c r="AA397" i="12"/>
  <c r="Z397" i="12"/>
  <c r="Y397" i="12"/>
  <c r="AD397" i="12"/>
  <c r="AB397" i="12"/>
  <c r="Y407" i="12"/>
  <c r="AD407" i="12"/>
  <c r="AB407" i="12"/>
  <c r="AA407" i="12"/>
  <c r="AC407" i="12" s="1"/>
  <c r="Z407" i="12"/>
  <c r="AD417" i="12"/>
  <c r="AB417" i="12"/>
  <c r="AA417" i="12"/>
  <c r="Z417" i="12"/>
  <c r="Y417" i="12"/>
  <c r="Y429" i="12"/>
  <c r="AD429" i="12"/>
  <c r="AB429" i="12"/>
  <c r="AA429" i="12"/>
  <c r="AA437" i="12"/>
  <c r="Z437" i="12"/>
  <c r="Y437" i="12"/>
  <c r="AD437" i="12"/>
  <c r="AB437" i="12"/>
  <c r="AB447" i="12"/>
  <c r="AA447" i="12"/>
  <c r="Z447" i="12"/>
  <c r="Y447" i="12"/>
  <c r="AD447" i="12"/>
  <c r="AD457" i="12"/>
  <c r="AB457" i="12"/>
  <c r="AA457" i="12"/>
  <c r="Z457" i="12"/>
  <c r="Y457" i="12"/>
  <c r="AD469" i="12"/>
  <c r="AB469" i="12"/>
  <c r="AA469" i="12"/>
  <c r="Z469" i="12"/>
  <c r="Y469" i="12"/>
  <c r="AD477" i="12"/>
  <c r="AB477" i="12"/>
  <c r="AC477" i="12" s="1"/>
  <c r="AA477" i="12"/>
  <c r="Z477" i="12"/>
  <c r="Y477" i="12"/>
  <c r="AB487" i="12"/>
  <c r="AA487" i="12"/>
  <c r="Z487" i="12"/>
  <c r="Y487" i="12"/>
  <c r="AD487" i="12"/>
  <c r="AD501" i="12"/>
  <c r="AB501" i="12"/>
  <c r="AA501" i="12"/>
  <c r="Z501" i="12"/>
  <c r="Y501" i="12"/>
  <c r="AB515" i="12"/>
  <c r="AA515" i="12"/>
  <c r="Z515" i="12"/>
  <c r="Y515" i="12"/>
  <c r="AD515" i="12"/>
  <c r="AD525" i="12"/>
  <c r="AA525" i="12"/>
  <c r="AB525" i="12"/>
  <c r="Z525" i="12"/>
  <c r="AD539" i="12"/>
  <c r="AB539" i="12"/>
  <c r="AA539" i="12"/>
  <c r="Z539" i="12"/>
  <c r="Y539" i="12"/>
  <c r="S5" i="12"/>
  <c r="S49" i="12"/>
  <c r="Y49" i="12" s="1"/>
  <c r="AF74" i="12"/>
  <c r="AF192" i="12"/>
  <c r="S231" i="12"/>
  <c r="S251" i="12"/>
  <c r="S287" i="12"/>
  <c r="S305" i="12"/>
  <c r="AF382" i="12"/>
  <c r="S461" i="12"/>
  <c r="Y461" i="12" s="1"/>
  <c r="T296" i="12"/>
  <c r="AB103" i="12"/>
  <c r="AC103" i="12" s="1"/>
  <c r="Y145" i="12"/>
  <c r="S9" i="12"/>
  <c r="S14" i="12"/>
  <c r="S19" i="12"/>
  <c r="Y19" i="12" s="1"/>
  <c r="S24" i="12"/>
  <c r="S29" i="12"/>
  <c r="S34" i="12"/>
  <c r="S44" i="12"/>
  <c r="S63" i="12"/>
  <c r="S73" i="12"/>
  <c r="Y73" i="12" s="1"/>
  <c r="S78" i="12"/>
  <c r="S83" i="12"/>
  <c r="S88" i="12"/>
  <c r="S93" i="12"/>
  <c r="S98" i="12"/>
  <c r="S108" i="12"/>
  <c r="S127" i="12"/>
  <c r="Y127" i="12" s="1"/>
  <c r="S137" i="12"/>
  <c r="S142" i="12"/>
  <c r="S147" i="12"/>
  <c r="S152" i="12"/>
  <c r="S157" i="12"/>
  <c r="S162" i="12"/>
  <c r="S172" i="12"/>
  <c r="S191" i="12"/>
  <c r="S201" i="12"/>
  <c r="S206" i="12"/>
  <c r="S211" i="12"/>
  <c r="S216" i="12"/>
  <c r="S221" i="12"/>
  <c r="S226" i="12"/>
  <c r="S236" i="12"/>
  <c r="S255" i="12"/>
  <c r="S265" i="12"/>
  <c r="Y265" i="12" s="1"/>
  <c r="S271" i="12"/>
  <c r="Y271" i="12" s="1"/>
  <c r="S276" i="12"/>
  <c r="S291" i="12"/>
  <c r="Y291" i="12" s="1"/>
  <c r="S314" i="12"/>
  <c r="S323" i="12"/>
  <c r="Y323" i="12" s="1"/>
  <c r="S346" i="12"/>
  <c r="S356" i="12"/>
  <c r="S360" i="12"/>
  <c r="Y360" i="12" s="1"/>
  <c r="S370" i="12"/>
  <c r="S376" i="12"/>
  <c r="S386" i="12"/>
  <c r="S397" i="12"/>
  <c r="S401" i="12"/>
  <c r="S412" i="12"/>
  <c r="S416" i="12"/>
  <c r="S428" i="12"/>
  <c r="S432" i="12"/>
  <c r="S444" i="12"/>
  <c r="S465" i="12"/>
  <c r="S472" i="12"/>
  <c r="S479" i="12"/>
  <c r="S485" i="12"/>
  <c r="S492" i="12"/>
  <c r="S498" i="12"/>
  <c r="S519" i="12"/>
  <c r="S525" i="12"/>
  <c r="Y525" i="12" s="1"/>
  <c r="S533" i="12"/>
  <c r="S540" i="12"/>
  <c r="AS2" i="12"/>
  <c r="BO2" i="12" s="1"/>
  <c r="BF2" i="12"/>
  <c r="AT2" i="12"/>
  <c r="BP2" i="12" s="1"/>
  <c r="Z5" i="12"/>
  <c r="AB13" i="12"/>
  <c r="AD17" i="12"/>
  <c r="AD20" i="12"/>
  <c r="AD23" i="12"/>
  <c r="Z26" i="12"/>
  <c r="AD30" i="12"/>
  <c r="Z38" i="12"/>
  <c r="AA43" i="12"/>
  <c r="Z45" i="12"/>
  <c r="Y54" i="12"/>
  <c r="AD88" i="12"/>
  <c r="AB95" i="12"/>
  <c r="AB102" i="12"/>
  <c r="AB116" i="12"/>
  <c r="AA123" i="12"/>
  <c r="AD130" i="12"/>
  <c r="AA144" i="12"/>
  <c r="AA165" i="12"/>
  <c r="Z172" i="12"/>
  <c r="Y186" i="12"/>
  <c r="AA215" i="12"/>
  <c r="AC215" i="12" s="1"/>
  <c r="Z222" i="12"/>
  <c r="AB229" i="12"/>
  <c r="AB236" i="12"/>
  <c r="AD243" i="12"/>
  <c r="AD250" i="12"/>
  <c r="AB272" i="12"/>
  <c r="AB321" i="12"/>
  <c r="AA359" i="12"/>
  <c r="Z415" i="12"/>
  <c r="AA530" i="12"/>
  <c r="AY2" i="12"/>
  <c r="BU2" i="12" s="1"/>
  <c r="BL2" i="12"/>
  <c r="AR2" i="12"/>
  <c r="BN2" i="12" s="1"/>
  <c r="BE2" i="12"/>
  <c r="AZ2" i="12"/>
  <c r="BV2" i="12" s="1"/>
  <c r="BM2" i="12"/>
  <c r="AC13" i="12"/>
  <c r="AC29" i="12"/>
  <c r="AC46" i="12"/>
  <c r="AC64" i="12"/>
  <c r="AC28" i="12"/>
  <c r="AC63" i="12"/>
  <c r="AC15" i="12"/>
  <c r="AC23" i="12"/>
  <c r="AC24" i="12"/>
  <c r="AC45" i="12"/>
  <c r="AC51" i="12"/>
  <c r="AF56" i="12"/>
  <c r="AC62" i="12"/>
  <c r="AC70" i="12"/>
  <c r="AC4" i="12"/>
  <c r="AC12" i="12"/>
  <c r="AC20" i="12"/>
  <c r="AF54" i="12"/>
  <c r="AF60" i="12"/>
  <c r="AC72" i="12"/>
  <c r="AC44" i="12"/>
  <c r="AC11" i="12"/>
  <c r="AC39" i="12"/>
  <c r="AC40" i="12"/>
  <c r="AC55" i="12"/>
  <c r="AC8" i="12"/>
  <c r="AC69" i="12"/>
  <c r="AC77" i="12"/>
  <c r="AC85" i="12"/>
  <c r="AC98" i="12"/>
  <c r="AC94" i="12"/>
  <c r="AC130" i="12"/>
  <c r="AC134" i="12"/>
  <c r="AC71" i="12"/>
  <c r="AC79" i="12"/>
  <c r="AF80" i="12"/>
  <c r="AC87" i="12"/>
  <c r="AC121" i="12"/>
  <c r="AC76" i="12"/>
  <c r="AC84" i="12"/>
  <c r="AC111" i="12"/>
  <c r="AF134" i="12"/>
  <c r="AF138" i="12"/>
  <c r="AC83" i="12"/>
  <c r="AF84" i="12"/>
  <c r="AC91" i="12"/>
  <c r="AC129" i="12"/>
  <c r="AC133" i="12"/>
  <c r="AC136" i="12"/>
  <c r="AC146" i="12"/>
  <c r="AC88" i="12"/>
  <c r="AF114" i="12"/>
  <c r="AF139" i="12"/>
  <c r="AC135" i="12"/>
  <c r="AC143" i="12"/>
  <c r="AC159" i="12"/>
  <c r="AF164" i="12"/>
  <c r="AC180" i="12"/>
  <c r="AC182" i="12"/>
  <c r="AC185" i="12"/>
  <c r="AC186" i="12"/>
  <c r="AC187" i="12"/>
  <c r="AC204" i="12"/>
  <c r="AC208" i="12"/>
  <c r="AC145" i="12"/>
  <c r="AC153" i="12"/>
  <c r="AF154" i="12"/>
  <c r="AC172" i="12"/>
  <c r="AC179" i="12"/>
  <c r="AF184" i="12"/>
  <c r="AC142" i="12"/>
  <c r="AC165" i="12"/>
  <c r="AC167" i="12"/>
  <c r="AC168" i="12"/>
  <c r="AC164" i="12"/>
  <c r="AC196" i="12"/>
  <c r="AC200" i="12"/>
  <c r="AC212" i="12"/>
  <c r="AC152" i="12"/>
  <c r="AF153" i="12"/>
  <c r="AC160" i="12"/>
  <c r="AF177" i="12"/>
  <c r="AC191" i="12"/>
  <c r="AC192" i="12"/>
  <c r="AC203" i="12"/>
  <c r="AF208" i="12"/>
  <c r="AC157" i="12"/>
  <c r="AF158" i="12"/>
  <c r="AC188" i="12"/>
  <c r="AC181" i="12"/>
  <c r="AC183" i="12"/>
  <c r="AC184" i="12"/>
  <c r="AC205" i="12"/>
  <c r="AC230" i="12"/>
  <c r="AF248" i="12"/>
  <c r="AC226" i="12"/>
  <c r="AF266" i="12"/>
  <c r="AC219" i="12"/>
  <c r="AC221" i="12"/>
  <c r="AC253" i="12"/>
  <c r="AC254" i="12"/>
  <c r="AC218" i="12"/>
  <c r="AC250" i="12"/>
  <c r="AC262" i="12"/>
  <c r="AF219" i="12"/>
  <c r="AC242" i="12"/>
  <c r="AC257" i="12"/>
  <c r="AC211" i="12"/>
  <c r="AF212" i="12"/>
  <c r="AC235" i="12"/>
  <c r="AC237" i="12"/>
  <c r="AC216" i="12"/>
  <c r="AC234" i="12"/>
  <c r="AF246" i="12"/>
  <c r="AC259" i="12"/>
  <c r="AC283" i="12"/>
  <c r="AC300" i="12"/>
  <c r="AC280" i="12"/>
  <c r="AF281" i="12"/>
  <c r="AC294" i="12"/>
  <c r="AF320" i="12"/>
  <c r="AC290" i="12"/>
  <c r="AF302" i="12"/>
  <c r="AC258" i="12"/>
  <c r="AC266" i="12"/>
  <c r="AC274" i="12"/>
  <c r="AC282" i="12"/>
  <c r="AC285" i="12"/>
  <c r="AC286" i="12"/>
  <c r="AC330" i="12"/>
  <c r="AC314" i="12"/>
  <c r="AC329" i="12"/>
  <c r="AC309" i="12"/>
  <c r="AC325" i="12"/>
  <c r="AC273" i="12"/>
  <c r="AC281" i="12"/>
  <c r="AF282" i="12"/>
  <c r="AC270" i="12"/>
  <c r="AC301" i="12"/>
  <c r="AC316" i="12"/>
  <c r="AC326" i="12"/>
  <c r="AC331" i="12"/>
  <c r="AC333" i="12"/>
  <c r="AC355" i="12"/>
  <c r="AC356" i="12"/>
  <c r="AF328" i="12"/>
  <c r="AF330" i="12"/>
  <c r="AC360" i="12"/>
  <c r="AC348" i="12"/>
  <c r="AC352" i="12"/>
  <c r="AF357" i="12"/>
  <c r="AF342" i="12"/>
  <c r="AF345" i="12"/>
  <c r="AC349" i="12"/>
  <c r="AC327" i="12"/>
  <c r="AC340" i="12"/>
  <c r="AC351" i="12"/>
  <c r="AC359" i="12"/>
  <c r="AC384" i="12"/>
  <c r="AC377" i="12"/>
  <c r="AC403" i="12"/>
  <c r="AC376" i="12"/>
  <c r="AC334" i="12"/>
  <c r="AC342" i="12"/>
  <c r="AC358" i="12"/>
  <c r="AC372" i="12"/>
  <c r="AF389" i="12"/>
  <c r="AC368" i="12"/>
  <c r="AC399" i="12"/>
  <c r="AC410" i="12"/>
  <c r="AF369" i="12"/>
  <c r="AF372" i="12"/>
  <c r="AC396" i="12"/>
  <c r="AC402" i="12"/>
  <c r="AC385" i="12"/>
  <c r="AC388" i="12"/>
  <c r="AF419" i="12"/>
  <c r="AF437" i="12"/>
  <c r="AC417" i="12"/>
  <c r="AC421" i="12"/>
  <c r="AC427" i="12"/>
  <c r="AF414" i="12"/>
  <c r="AC418" i="12"/>
  <c r="AF418" i="12"/>
  <c r="AC425" i="12"/>
  <c r="AC436" i="12"/>
  <c r="AC420" i="12"/>
  <c r="AC435" i="12"/>
  <c r="AC428" i="12"/>
  <c r="AC464" i="12"/>
  <c r="AC470" i="12"/>
  <c r="AC455" i="12"/>
  <c r="AC419" i="12"/>
  <c r="AC451" i="12"/>
  <c r="AF456" i="12"/>
  <c r="AC458" i="12"/>
  <c r="AC472" i="12"/>
  <c r="AC460" i="12"/>
  <c r="AC475" i="12"/>
  <c r="AF462" i="12"/>
  <c r="AF446" i="12"/>
  <c r="AC474" i="12"/>
  <c r="AF480" i="12"/>
  <c r="AC461" i="12"/>
  <c r="AC494" i="12"/>
  <c r="AF487" i="12"/>
  <c r="AC444" i="12"/>
  <c r="AC469" i="12"/>
  <c r="AC480" i="12"/>
  <c r="AC524" i="12"/>
  <c r="AF500" i="12"/>
  <c r="AC468" i="12"/>
  <c r="AC491" i="12"/>
  <c r="AC502" i="12"/>
  <c r="AF513" i="12"/>
  <c r="AC479" i="12"/>
  <c r="AC498" i="12"/>
  <c r="AC490" i="12"/>
  <c r="AC511" i="12"/>
  <c r="AF526" i="12"/>
  <c r="AC525" i="12"/>
  <c r="AC506" i="12"/>
  <c r="AC523" i="12"/>
  <c r="AC505" i="12"/>
  <c r="AC512" i="12"/>
  <c r="AF514" i="12"/>
  <c r="AC521" i="12"/>
  <c r="AC529" i="12"/>
  <c r="AC536" i="12"/>
  <c r="AC520" i="12"/>
  <c r="AC528" i="12"/>
  <c r="AF529" i="12"/>
  <c r="AC531" i="12"/>
  <c r="AC537" i="12"/>
  <c r="AC533" i="12"/>
  <c r="AF534" i="12"/>
  <c r="AF542" i="12"/>
  <c r="AC538" i="12"/>
  <c r="AC540" i="12"/>
  <c r="V493" i="12"/>
  <c r="V581" i="12"/>
  <c r="V556" i="12"/>
  <c r="V549" i="12"/>
  <c r="V573" i="12"/>
  <c r="V562" i="12"/>
  <c r="V557" i="12"/>
  <c r="V578" i="12"/>
  <c r="V580" i="12"/>
  <c r="V588" i="12"/>
  <c r="V594" i="12"/>
  <c r="V564" i="12"/>
  <c r="V227" i="12"/>
  <c r="V541" i="12"/>
  <c r="V589" i="12"/>
  <c r="V595" i="12"/>
  <c r="V115" i="12"/>
  <c r="V596" i="12"/>
  <c r="V579" i="12"/>
  <c r="V515" i="12"/>
  <c r="V89" i="12"/>
  <c r="V75" i="12"/>
  <c r="V129" i="12"/>
  <c r="V139" i="12"/>
  <c r="V257" i="12"/>
  <c r="V547" i="12"/>
  <c r="V563" i="12"/>
  <c r="V91" i="12"/>
  <c r="V145" i="12"/>
  <c r="V219" i="12"/>
  <c r="V475" i="12"/>
  <c r="V554" i="12"/>
  <c r="V97" i="12"/>
  <c r="V394" i="12"/>
  <c r="V539" i="12"/>
  <c r="V555" i="12"/>
  <c r="V361" i="12"/>
  <c r="V418" i="12"/>
  <c r="V467" i="12"/>
  <c r="V571" i="12"/>
  <c r="V587" i="12"/>
  <c r="V113" i="12"/>
  <c r="V177" i="12"/>
  <c r="V419" i="12"/>
  <c r="V514" i="12"/>
  <c r="M203" i="12"/>
  <c r="M205" i="12"/>
  <c r="M207" i="12"/>
  <c r="M209" i="12"/>
  <c r="M211" i="12"/>
  <c r="M213" i="12"/>
  <c r="M215" i="12"/>
  <c r="M217" i="12"/>
  <c r="M219" i="12"/>
  <c r="M221" i="12"/>
  <c r="M223" i="12"/>
  <c r="M225" i="12"/>
  <c r="M227" i="12"/>
  <c r="M229" i="12"/>
  <c r="M231" i="12"/>
  <c r="M233" i="12"/>
  <c r="M235" i="12"/>
  <c r="M237" i="12"/>
  <c r="M239" i="12"/>
  <c r="M241" i="12"/>
  <c r="M243" i="12"/>
  <c r="M245" i="12"/>
  <c r="M247" i="12"/>
  <c r="M249" i="12"/>
  <c r="M251" i="12"/>
  <c r="M253" i="12"/>
  <c r="M255" i="12"/>
  <c r="M257" i="12"/>
  <c r="M259" i="12"/>
  <c r="K1" i="12"/>
  <c r="I1" i="12"/>
  <c r="K4" i="12"/>
  <c r="M4" i="12"/>
  <c r="M6" i="12"/>
  <c r="M8" i="12"/>
  <c r="M10" i="12"/>
  <c r="M12" i="12"/>
  <c r="M14" i="12"/>
  <c r="M16" i="12"/>
  <c r="M18" i="12"/>
  <c r="M20" i="12"/>
  <c r="M22" i="12"/>
  <c r="M24" i="12"/>
  <c r="M26" i="12"/>
  <c r="M28" i="12"/>
  <c r="M30" i="12"/>
  <c r="M32" i="12"/>
  <c r="M34" i="12"/>
  <c r="M36" i="12"/>
  <c r="M38" i="12"/>
  <c r="M40" i="12"/>
  <c r="M42" i="12"/>
  <c r="M44" i="12"/>
  <c r="M46" i="12"/>
  <c r="M48" i="12"/>
  <c r="M50" i="12"/>
  <c r="M52" i="12"/>
  <c r="M54" i="12"/>
  <c r="M56" i="12"/>
  <c r="M58" i="12"/>
  <c r="M60" i="12"/>
  <c r="M62" i="12"/>
  <c r="M64" i="12"/>
  <c r="M66" i="12"/>
  <c r="M68" i="12"/>
  <c r="M70" i="12"/>
  <c r="M72" i="12"/>
  <c r="M74" i="12"/>
  <c r="M76" i="12"/>
  <c r="M78" i="12"/>
  <c r="M80" i="12"/>
  <c r="M82" i="12"/>
  <c r="M84" i="12"/>
  <c r="M86" i="12"/>
  <c r="M88" i="12"/>
  <c r="M90" i="12"/>
  <c r="M92" i="12"/>
  <c r="M94" i="12"/>
  <c r="M96" i="12"/>
  <c r="M98" i="12"/>
  <c r="M100" i="12"/>
  <c r="M102" i="12"/>
  <c r="M104" i="12"/>
  <c r="M106" i="12"/>
  <c r="M108" i="12"/>
  <c r="M110" i="12"/>
  <c r="M112" i="12"/>
  <c r="M114" i="12"/>
  <c r="M116" i="12"/>
  <c r="M118" i="12"/>
  <c r="M120" i="12"/>
  <c r="M122" i="12"/>
  <c r="M124" i="12"/>
  <c r="M126" i="12"/>
  <c r="M128" i="12"/>
  <c r="M130" i="12"/>
  <c r="M132" i="12"/>
  <c r="M134" i="12"/>
  <c r="M136" i="12"/>
  <c r="M138" i="12"/>
  <c r="M140" i="12"/>
  <c r="M142" i="12"/>
  <c r="M144" i="12"/>
  <c r="M146" i="12"/>
  <c r="M148" i="12"/>
  <c r="M150" i="12"/>
  <c r="M152" i="12"/>
  <c r="M154" i="12"/>
  <c r="M156" i="12"/>
  <c r="M158" i="12"/>
  <c r="M160" i="12"/>
  <c r="M162" i="12"/>
  <c r="M164" i="12"/>
  <c r="M166" i="12"/>
  <c r="M168" i="12"/>
  <c r="M170" i="12"/>
  <c r="M172" i="12"/>
  <c r="M174" i="12"/>
  <c r="M176" i="12"/>
  <c r="M178" i="12"/>
  <c r="M180" i="12"/>
  <c r="M182" i="12"/>
  <c r="M184" i="12"/>
  <c r="M186" i="12"/>
  <c r="M188" i="12"/>
  <c r="M190" i="12"/>
  <c r="M192" i="12"/>
  <c r="M194" i="12"/>
  <c r="M196" i="12"/>
  <c r="M198" i="12"/>
  <c r="M200" i="12"/>
  <c r="M202" i="12"/>
  <c r="M204" i="12"/>
  <c r="M206" i="12"/>
  <c r="M208" i="12"/>
  <c r="M210" i="12"/>
  <c r="M212" i="12"/>
  <c r="M214" i="12"/>
  <c r="M216" i="12"/>
  <c r="M218" i="12"/>
  <c r="M220" i="12"/>
  <c r="M222" i="12"/>
  <c r="M224" i="12"/>
  <c r="M226" i="12"/>
  <c r="M228" i="12"/>
  <c r="M230" i="12"/>
  <c r="M232" i="12"/>
  <c r="M234" i="12"/>
  <c r="M236" i="12"/>
  <c r="M238" i="12"/>
  <c r="M554" i="12"/>
  <c r="M240" i="12"/>
  <c r="M242" i="12"/>
  <c r="M244" i="12"/>
  <c r="M246" i="12"/>
  <c r="M248" i="12"/>
  <c r="M250" i="12"/>
  <c r="M252" i="12"/>
  <c r="M254" i="12"/>
  <c r="M256" i="12"/>
  <c r="M258" i="12"/>
  <c r="M260" i="12"/>
  <c r="M262" i="12"/>
  <c r="M264" i="12"/>
  <c r="M266" i="12"/>
  <c r="M268" i="12"/>
  <c r="M270" i="12"/>
  <c r="M272" i="12"/>
  <c r="M274" i="12"/>
  <c r="M276" i="12"/>
  <c r="M278" i="12"/>
  <c r="M280" i="12"/>
  <c r="M282" i="12"/>
  <c r="M284" i="12"/>
  <c r="M286" i="12"/>
  <c r="M288" i="12"/>
  <c r="M290" i="12"/>
  <c r="M292" i="12"/>
  <c r="M294" i="12"/>
  <c r="M296" i="12"/>
  <c r="M298" i="12"/>
  <c r="M300" i="12"/>
  <c r="M302" i="12"/>
  <c r="M304" i="12"/>
  <c r="M306" i="12"/>
  <c r="M308" i="12"/>
  <c r="M310" i="12"/>
  <c r="M312" i="12"/>
  <c r="M314" i="12"/>
  <c r="M316" i="12"/>
  <c r="M318" i="12"/>
  <c r="M320" i="12"/>
  <c r="M322" i="12"/>
  <c r="M324" i="12"/>
  <c r="M326" i="12"/>
  <c r="M328" i="12"/>
  <c r="M330" i="12"/>
  <c r="M332" i="12"/>
  <c r="M334" i="12"/>
  <c r="M336" i="12"/>
  <c r="M338" i="12"/>
  <c r="M340" i="12"/>
  <c r="M342" i="12"/>
  <c r="M344" i="12"/>
  <c r="M346" i="12"/>
  <c r="M348" i="12"/>
  <c r="M350" i="12"/>
  <c r="M352" i="12"/>
  <c r="M354" i="12"/>
  <c r="M356" i="12"/>
  <c r="M358" i="12"/>
  <c r="M360" i="12"/>
  <c r="M362" i="12"/>
  <c r="M364" i="12"/>
  <c r="M366" i="12"/>
  <c r="M368" i="12"/>
  <c r="M522" i="12"/>
  <c r="M530" i="12"/>
  <c r="M538" i="12"/>
  <c r="M546" i="12"/>
  <c r="M562" i="12"/>
  <c r="M570" i="12"/>
  <c r="M578" i="12"/>
  <c r="M586" i="12"/>
  <c r="M594" i="12"/>
  <c r="M602" i="12"/>
  <c r="M261" i="12"/>
  <c r="M263" i="12"/>
  <c r="M265" i="12"/>
  <c r="M267" i="12"/>
  <c r="M269" i="12"/>
  <c r="M271" i="12"/>
  <c r="M273" i="12"/>
  <c r="M275" i="12"/>
  <c r="M277" i="12"/>
  <c r="M279" i="12"/>
  <c r="M281" i="12"/>
  <c r="M283" i="12"/>
  <c r="M285" i="12"/>
  <c r="M287" i="12"/>
  <c r="M289" i="12"/>
  <c r="M291" i="12"/>
  <c r="M293" i="12"/>
  <c r="M295" i="12"/>
  <c r="M297" i="12"/>
  <c r="M299" i="12"/>
  <c r="M301" i="12"/>
  <c r="M303" i="12"/>
  <c r="M305" i="12"/>
  <c r="M307" i="12"/>
  <c r="M309" i="12"/>
  <c r="M311" i="12"/>
  <c r="M313" i="12"/>
  <c r="M315" i="12"/>
  <c r="M317" i="12"/>
  <c r="M319" i="12"/>
  <c r="M321" i="12"/>
  <c r="M323" i="12"/>
  <c r="M329" i="12"/>
  <c r="M331" i="12"/>
  <c r="M337" i="12"/>
  <c r="M339" i="12"/>
  <c r="M345" i="12"/>
  <c r="M355" i="12"/>
  <c r="M361" i="12"/>
  <c r="M363" i="12"/>
  <c r="M369" i="12"/>
  <c r="M371" i="12"/>
  <c r="M377" i="12"/>
  <c r="M387" i="12"/>
  <c r="M393" i="12"/>
  <c r="M395" i="12"/>
  <c r="M401" i="12"/>
  <c r="M403" i="12"/>
  <c r="M409" i="12"/>
  <c r="M411" i="12"/>
  <c r="M417" i="12"/>
  <c r="M419" i="12"/>
  <c r="M425" i="12"/>
  <c r="M427" i="12"/>
  <c r="M433" i="12"/>
  <c r="M435" i="12"/>
  <c r="M441" i="12"/>
  <c r="M451" i="12"/>
  <c r="M457" i="12"/>
  <c r="M459" i="12"/>
  <c r="M465" i="12"/>
  <c r="M467" i="12"/>
  <c r="M473" i="12"/>
  <c r="M483" i="12"/>
  <c r="M489" i="12"/>
  <c r="M491" i="12"/>
  <c r="M497" i="12"/>
  <c r="M499" i="12"/>
  <c r="M505" i="12"/>
  <c r="M515" i="12"/>
  <c r="M521" i="12"/>
  <c r="M523" i="12"/>
  <c r="M529" i="12"/>
  <c r="M539" i="12"/>
  <c r="M545" i="12"/>
  <c r="M547" i="12"/>
  <c r="M553" i="12"/>
  <c r="M561" i="12"/>
  <c r="M563" i="12"/>
  <c r="M569" i="12"/>
  <c r="M571" i="12"/>
  <c r="M579" i="12"/>
  <c r="M585" i="12"/>
  <c r="M587" i="12"/>
  <c r="M3" i="12"/>
  <c r="M5" i="12"/>
  <c r="M7" i="12"/>
  <c r="M9" i="12"/>
  <c r="M11" i="12"/>
  <c r="M13" i="12"/>
  <c r="M15" i="12"/>
  <c r="M17" i="12"/>
  <c r="M19" i="12"/>
  <c r="M21" i="12"/>
  <c r="M23" i="12"/>
  <c r="M25" i="12"/>
  <c r="M27" i="12"/>
  <c r="M29" i="12"/>
  <c r="M31" i="12"/>
  <c r="M370" i="12"/>
  <c r="M372" i="12"/>
  <c r="M374" i="12"/>
  <c r="M376" i="12"/>
  <c r="M378" i="12"/>
  <c r="M380" i="12"/>
  <c r="M382" i="12"/>
  <c r="M384" i="12"/>
  <c r="M386" i="12"/>
  <c r="M388" i="12"/>
  <c r="M390" i="12"/>
  <c r="M392" i="12"/>
  <c r="M394" i="12"/>
  <c r="M396" i="12"/>
  <c r="M398" i="12"/>
  <c r="M400" i="12"/>
  <c r="M402" i="12"/>
  <c r="M404" i="12"/>
  <c r="M406" i="12"/>
  <c r="M408" i="12"/>
  <c r="M410" i="12"/>
  <c r="M33" i="12"/>
  <c r="M35" i="12"/>
  <c r="M37" i="12"/>
  <c r="M39" i="12"/>
  <c r="M41" i="12"/>
  <c r="M43" i="12"/>
  <c r="M45" i="12"/>
  <c r="M47" i="12"/>
  <c r="M49" i="12"/>
  <c r="M51" i="12"/>
  <c r="M53" i="12"/>
  <c r="M55" i="12"/>
  <c r="M57" i="12"/>
  <c r="M59" i="12"/>
  <c r="M61" i="12"/>
  <c r="M63" i="12"/>
  <c r="M65" i="12"/>
  <c r="M67" i="12"/>
  <c r="M69" i="12"/>
  <c r="M71" i="12"/>
  <c r="M73" i="12"/>
  <c r="M75" i="12"/>
  <c r="M77" i="12"/>
  <c r="M79" i="12"/>
  <c r="M81" i="12"/>
  <c r="M83" i="12"/>
  <c r="M85" i="12"/>
  <c r="M87" i="12"/>
  <c r="M89" i="12"/>
  <c r="M91" i="12"/>
  <c r="M93" i="12"/>
  <c r="M95" i="12"/>
  <c r="M97" i="12"/>
  <c r="M99" i="12"/>
  <c r="M101" i="12"/>
  <c r="M103" i="12"/>
  <c r="M105" i="12"/>
  <c r="M107" i="12"/>
  <c r="M109" i="12"/>
  <c r="M111" i="12"/>
  <c r="M113" i="12"/>
  <c r="M115" i="12"/>
  <c r="M117" i="12"/>
  <c r="M119" i="12"/>
  <c r="M121" i="12"/>
  <c r="M123" i="12"/>
  <c r="M125" i="12"/>
  <c r="M127" i="12"/>
  <c r="M129" i="12"/>
  <c r="M131" i="12"/>
  <c r="M133" i="12"/>
  <c r="M135" i="12"/>
  <c r="M137" i="12"/>
  <c r="M139" i="12"/>
  <c r="M141" i="12"/>
  <c r="M143" i="12"/>
  <c r="M145" i="12"/>
  <c r="M147" i="12"/>
  <c r="M149" i="12"/>
  <c r="M151" i="12"/>
  <c r="M153" i="12"/>
  <c r="M155" i="12"/>
  <c r="M157" i="12"/>
  <c r="M159" i="12"/>
  <c r="M161" i="12"/>
  <c r="M163" i="12"/>
  <c r="M165" i="12"/>
  <c r="M167" i="12"/>
  <c r="M169" i="12"/>
  <c r="M171" i="12"/>
  <c r="M173" i="12"/>
  <c r="M175" i="12"/>
  <c r="M177" i="12"/>
  <c r="M179" i="12"/>
  <c r="M181" i="12"/>
  <c r="M183" i="12"/>
  <c r="M185" i="12"/>
  <c r="M187" i="12"/>
  <c r="M189" i="12"/>
  <c r="M191" i="12"/>
  <c r="M193" i="12"/>
  <c r="M195" i="12"/>
  <c r="M197" i="12"/>
  <c r="M199" i="12"/>
  <c r="M201" i="12"/>
  <c r="M593" i="12"/>
  <c r="M347" i="12"/>
  <c r="M353" i="12"/>
  <c r="M379" i="12"/>
  <c r="M385" i="12"/>
  <c r="M443" i="12"/>
  <c r="M449" i="12"/>
  <c r="M475" i="12"/>
  <c r="M481" i="12"/>
  <c r="M507" i="12"/>
  <c r="M513" i="12"/>
  <c r="M531" i="12"/>
  <c r="M537" i="12"/>
  <c r="M555" i="12"/>
  <c r="M577" i="12"/>
  <c r="M595" i="12"/>
  <c r="M601" i="12"/>
  <c r="M412" i="12"/>
  <c r="M414" i="12"/>
  <c r="M416" i="12"/>
  <c r="M418" i="12"/>
  <c r="M420" i="12"/>
  <c r="M422" i="12"/>
  <c r="M424" i="12"/>
  <c r="M426" i="12"/>
  <c r="M428" i="12"/>
  <c r="M430" i="12"/>
  <c r="M432" i="12"/>
  <c r="M434" i="12"/>
  <c r="M436" i="12"/>
  <c r="M438" i="12"/>
  <c r="M440" i="12"/>
  <c r="M442" i="12"/>
  <c r="M444" i="12"/>
  <c r="M446" i="12"/>
  <c r="M448" i="12"/>
  <c r="M450" i="12"/>
  <c r="M452" i="12"/>
  <c r="M454" i="12"/>
  <c r="M456" i="12"/>
  <c r="M458" i="12"/>
  <c r="M460" i="12"/>
  <c r="M462" i="12"/>
  <c r="M464" i="12"/>
  <c r="M466" i="12"/>
  <c r="M468" i="12"/>
  <c r="M470" i="12"/>
  <c r="M472" i="12"/>
  <c r="M474" i="12"/>
  <c r="M476" i="12"/>
  <c r="M478" i="12"/>
  <c r="M480" i="12"/>
  <c r="M482" i="12"/>
  <c r="M484" i="12"/>
  <c r="M486" i="12"/>
  <c r="M488" i="12"/>
  <c r="M490" i="12"/>
  <c r="M492" i="12"/>
  <c r="M494" i="12"/>
  <c r="M496" i="12"/>
  <c r="M498" i="12"/>
  <c r="M500" i="12"/>
  <c r="M502" i="12"/>
  <c r="M504" i="12"/>
  <c r="M508" i="12"/>
  <c r="M510" i="12"/>
  <c r="M512" i="12"/>
  <c r="M516" i="12"/>
  <c r="M518" i="12"/>
  <c r="M520" i="12"/>
  <c r="M524" i="12"/>
  <c r="M526" i="12"/>
  <c r="M528" i="12"/>
  <c r="M532" i="12"/>
  <c r="M534" i="12"/>
  <c r="M536" i="12"/>
  <c r="M540" i="12"/>
  <c r="M542" i="12"/>
  <c r="M544" i="12"/>
  <c r="M548" i="12"/>
  <c r="M550" i="12"/>
  <c r="M552" i="12"/>
  <c r="M556" i="12"/>
  <c r="M558" i="12"/>
  <c r="M560" i="12"/>
  <c r="M564" i="12"/>
  <c r="M566" i="12"/>
  <c r="M568" i="12"/>
  <c r="M572" i="12"/>
  <c r="M574" i="12"/>
  <c r="M576" i="12"/>
  <c r="M580" i="12"/>
  <c r="M582" i="12"/>
  <c r="M584" i="12"/>
  <c r="M588" i="12"/>
  <c r="M590" i="12"/>
  <c r="M592" i="12"/>
  <c r="M596" i="12"/>
  <c r="M598" i="12"/>
  <c r="M600" i="12"/>
  <c r="M506" i="12"/>
  <c r="M514" i="12"/>
  <c r="M325" i="12"/>
  <c r="M327" i="12"/>
  <c r="M333" i="12"/>
  <c r="M335" i="12"/>
  <c r="M341" i="12"/>
  <c r="M343" i="12"/>
  <c r="M349" i="12"/>
  <c r="M351" i="12"/>
  <c r="M357" i="12"/>
  <c r="M359" i="12"/>
  <c r="M365" i="12"/>
  <c r="M367" i="12"/>
  <c r="M373" i="12"/>
  <c r="M375" i="12"/>
  <c r="M381" i="12"/>
  <c r="M383" i="12"/>
  <c r="M389" i="12"/>
  <c r="M391" i="12"/>
  <c r="M397" i="12"/>
  <c r="M399" i="12"/>
  <c r="M405" i="12"/>
  <c r="M407" i="12"/>
  <c r="M413" i="12"/>
  <c r="M415" i="12"/>
  <c r="M421" i="12"/>
  <c r="M423" i="12"/>
  <c r="M429" i="12"/>
  <c r="M431" i="12"/>
  <c r="M437" i="12"/>
  <c r="M439" i="12"/>
  <c r="M445" i="12"/>
  <c r="M447" i="12"/>
  <c r="M453" i="12"/>
  <c r="M455" i="12"/>
  <c r="M461" i="12"/>
  <c r="M463" i="12"/>
  <c r="M469" i="12"/>
  <c r="M471" i="12"/>
  <c r="M477" i="12"/>
  <c r="M479" i="12"/>
  <c r="M485" i="12"/>
  <c r="M487" i="12"/>
  <c r="M493" i="12"/>
  <c r="M495" i="12"/>
  <c r="M501" i="12"/>
  <c r="M503" i="12"/>
  <c r="M509" i="12"/>
  <c r="M511" i="12"/>
  <c r="M517" i="12"/>
  <c r="M519" i="12"/>
  <c r="M525" i="12"/>
  <c r="M527" i="12"/>
  <c r="M533" i="12"/>
  <c r="M535" i="12"/>
  <c r="M541" i="12"/>
  <c r="M543" i="12"/>
  <c r="M549" i="12"/>
  <c r="M551" i="12"/>
  <c r="M557" i="12"/>
  <c r="M559" i="12"/>
  <c r="M565" i="12"/>
  <c r="M567" i="12"/>
  <c r="M573" i="12"/>
  <c r="M575" i="12"/>
  <c r="M581" i="12"/>
  <c r="M583" i="12"/>
  <c r="M589" i="12"/>
  <c r="M591" i="12"/>
  <c r="M597" i="12"/>
  <c r="M599" i="12"/>
  <c r="K11" i="7"/>
  <c r="C10" i="10" s="1"/>
  <c r="K19" i="7"/>
  <c r="C18" i="10" s="1"/>
  <c r="K27" i="7"/>
  <c r="C26" i="10" s="1"/>
  <c r="K35" i="7"/>
  <c r="C34" i="10" s="1"/>
  <c r="K43" i="7"/>
  <c r="C42" i="10" s="1"/>
  <c r="K51" i="7"/>
  <c r="C50" i="10" s="1"/>
  <c r="K59" i="7"/>
  <c r="C58" i="10" s="1"/>
  <c r="K67" i="7"/>
  <c r="C66" i="10" s="1"/>
  <c r="K75" i="7"/>
  <c r="C74" i="10" s="1"/>
  <c r="K83" i="7"/>
  <c r="C82" i="10" s="1"/>
  <c r="K91" i="7"/>
  <c r="C90" i="10" s="1"/>
  <c r="K99" i="7"/>
  <c r="C98" i="10" s="1"/>
  <c r="K107" i="7"/>
  <c r="C106" i="10" s="1"/>
  <c r="K115" i="7"/>
  <c r="C114" i="10" s="1"/>
  <c r="K123" i="7"/>
  <c r="C122" i="10" s="1"/>
  <c r="K131" i="7"/>
  <c r="C130" i="10" s="1"/>
  <c r="K139" i="7"/>
  <c r="C138" i="10" s="1"/>
  <c r="K147" i="7"/>
  <c r="C146" i="10" s="1"/>
  <c r="K155" i="7"/>
  <c r="C154" i="10" s="1"/>
  <c r="K163" i="7"/>
  <c r="C162" i="10" s="1"/>
  <c r="K171" i="7"/>
  <c r="C170" i="10" s="1"/>
  <c r="K179" i="7"/>
  <c r="C178" i="10" s="1"/>
  <c r="K187" i="7"/>
  <c r="C186" i="10" s="1"/>
  <c r="K195" i="7"/>
  <c r="C194" i="10" s="1"/>
  <c r="K203" i="7"/>
  <c r="C202" i="10" s="1"/>
  <c r="K211" i="7"/>
  <c r="C210" i="10" s="1"/>
  <c r="K219" i="7"/>
  <c r="C218" i="10" s="1"/>
  <c r="K227" i="7"/>
  <c r="C226" i="10" s="1"/>
  <c r="K235" i="7"/>
  <c r="C234" i="10" s="1"/>
  <c r="K243" i="7"/>
  <c r="C242" i="10" s="1"/>
  <c r="K251" i="7"/>
  <c r="C250" i="10" s="1"/>
  <c r="K259" i="7"/>
  <c r="C258" i="10" s="1"/>
  <c r="K267" i="7"/>
  <c r="C266" i="10" s="1"/>
  <c r="K275" i="7"/>
  <c r="C274" i="10" s="1"/>
  <c r="K283" i="7"/>
  <c r="C282" i="10" s="1"/>
  <c r="K291" i="7"/>
  <c r="C290" i="10" s="1"/>
  <c r="K299" i="7"/>
  <c r="C298" i="10" s="1"/>
  <c r="K307" i="7"/>
  <c r="C306" i="10" s="1"/>
  <c r="K315" i="7"/>
  <c r="C314" i="10" s="1"/>
  <c r="K323" i="7"/>
  <c r="C322" i="10" s="1"/>
  <c r="K331" i="7"/>
  <c r="C330" i="10" s="1"/>
  <c r="K339" i="7"/>
  <c r="C338" i="10" s="1"/>
  <c r="K347" i="7"/>
  <c r="C346" i="10" s="1"/>
  <c r="K355" i="7"/>
  <c r="C354" i="10" s="1"/>
  <c r="K363" i="7"/>
  <c r="C362" i="10" s="1"/>
  <c r="K371" i="7"/>
  <c r="C370" i="10" s="1"/>
  <c r="K379" i="7"/>
  <c r="C378" i="10" s="1"/>
  <c r="K387" i="7"/>
  <c r="C386" i="10" s="1"/>
  <c r="K395" i="7"/>
  <c r="C394" i="10" s="1"/>
  <c r="K403" i="7"/>
  <c r="C402" i="10" s="1"/>
  <c r="K411" i="7"/>
  <c r="C410" i="10" s="1"/>
  <c r="K419" i="7"/>
  <c r="C418" i="10" s="1"/>
  <c r="K427" i="7"/>
  <c r="C426" i="10" s="1"/>
  <c r="K435" i="7"/>
  <c r="C434" i="10" s="1"/>
  <c r="K443" i="7"/>
  <c r="C442" i="10" s="1"/>
  <c r="K451" i="7"/>
  <c r="C450" i="10" s="1"/>
  <c r="K459" i="7"/>
  <c r="C458" i="10" s="1"/>
  <c r="K467" i="7"/>
  <c r="C466" i="10" s="1"/>
  <c r="K475" i="7"/>
  <c r="C474" i="10" s="1"/>
  <c r="K483" i="7"/>
  <c r="C482" i="10" s="1"/>
  <c r="K491" i="7"/>
  <c r="C490" i="10" s="1"/>
  <c r="K499" i="7"/>
  <c r="C498" i="10" s="1"/>
  <c r="K507" i="7"/>
  <c r="C506" i="10" s="1"/>
  <c r="K515" i="7"/>
  <c r="C514" i="10" s="1"/>
  <c r="K523" i="7"/>
  <c r="C522" i="10" s="1"/>
  <c r="K531" i="7"/>
  <c r="C530" i="10" s="1"/>
  <c r="K539" i="7"/>
  <c r="C538" i="10" s="1"/>
  <c r="F548" i="7"/>
  <c r="F610" i="7" s="1"/>
  <c r="C610" i="7"/>
  <c r="F572" i="7"/>
  <c r="F634" i="7" s="1"/>
  <c r="C634" i="7"/>
  <c r="C662" i="7"/>
  <c r="H662" i="7" s="1"/>
  <c r="I600" i="7" s="1"/>
  <c r="F600" i="7"/>
  <c r="F662" i="7" s="1"/>
  <c r="H622" i="7"/>
  <c r="I560" i="7" s="1"/>
  <c r="H623" i="7"/>
  <c r="I561" i="7" s="1"/>
  <c r="B634" i="7"/>
  <c r="C606" i="7"/>
  <c r="F544" i="7"/>
  <c r="F606" i="7" s="1"/>
  <c r="F556" i="7"/>
  <c r="F618" i="7" s="1"/>
  <c r="C618" i="7"/>
  <c r="F564" i="7"/>
  <c r="F626" i="7" s="1"/>
  <c r="C626" i="7"/>
  <c r="C638" i="7"/>
  <c r="F576" i="7"/>
  <c r="F638" i="7" s="1"/>
  <c r="C646" i="7"/>
  <c r="H646" i="7" s="1"/>
  <c r="I584" i="7" s="1"/>
  <c r="F584" i="7"/>
  <c r="F646" i="7" s="1"/>
  <c r="C654" i="7"/>
  <c r="H654" i="7" s="1"/>
  <c r="I592" i="7" s="1"/>
  <c r="F592" i="7"/>
  <c r="F654" i="7" s="1"/>
  <c r="H612" i="7"/>
  <c r="I550" i="7" s="1"/>
  <c r="H647" i="7"/>
  <c r="I585" i="7" s="1"/>
  <c r="B658" i="7"/>
  <c r="H658" i="7" s="1"/>
  <c r="I596" i="7" s="1"/>
  <c r="H607" i="7"/>
  <c r="I545" i="7" s="1"/>
  <c r="B618" i="7"/>
  <c r="C614" i="7"/>
  <c r="F552" i="7"/>
  <c r="F614" i="7" s="1"/>
  <c r="C622" i="7"/>
  <c r="F560" i="7"/>
  <c r="F622" i="7" s="1"/>
  <c r="C630" i="7"/>
  <c r="H630" i="7" s="1"/>
  <c r="I568" i="7" s="1"/>
  <c r="F568" i="7"/>
  <c r="F630" i="7" s="1"/>
  <c r="F580" i="7"/>
  <c r="F642" i="7" s="1"/>
  <c r="C642" i="7"/>
  <c r="F588" i="7"/>
  <c r="F650" i="7" s="1"/>
  <c r="C650" i="7"/>
  <c r="F596" i="7"/>
  <c r="F658" i="7" s="1"/>
  <c r="C658" i="7"/>
  <c r="B610" i="7"/>
  <c r="H610" i="7" s="1"/>
  <c r="I548" i="7" s="1"/>
  <c r="H631" i="7"/>
  <c r="I569" i="7" s="1"/>
  <c r="B642" i="7"/>
  <c r="H655" i="7"/>
  <c r="I593" i="7" s="1"/>
  <c r="H608" i="7"/>
  <c r="I546" i="7" s="1"/>
  <c r="H624" i="7"/>
  <c r="I562" i="7" s="1"/>
  <c r="H632" i="7"/>
  <c r="I570" i="7" s="1"/>
  <c r="H615" i="7"/>
  <c r="I553" i="7" s="1"/>
  <c r="B626" i="7"/>
  <c r="H638" i="7"/>
  <c r="I576" i="7" s="1"/>
  <c r="H665" i="7"/>
  <c r="I603" i="7" s="1"/>
  <c r="H639" i="7"/>
  <c r="I577" i="7" s="1"/>
  <c r="B650" i="7"/>
  <c r="H650" i="7" s="1"/>
  <c r="I588" i="7" s="1"/>
  <c r="E546" i="7"/>
  <c r="E608" i="7" s="1"/>
  <c r="G548" i="7"/>
  <c r="G610" i="7" s="1"/>
  <c r="F551" i="7"/>
  <c r="F613" i="7" s="1"/>
  <c r="E554" i="7"/>
  <c r="E616" i="7" s="1"/>
  <c r="H616" i="7" s="1"/>
  <c r="I554" i="7" s="1"/>
  <c r="G556" i="7"/>
  <c r="G618" i="7" s="1"/>
  <c r="F559" i="7"/>
  <c r="F621" i="7" s="1"/>
  <c r="E562" i="7"/>
  <c r="E624" i="7" s="1"/>
  <c r="G564" i="7"/>
  <c r="G626" i="7" s="1"/>
  <c r="F567" i="7"/>
  <c r="F629" i="7" s="1"/>
  <c r="E570" i="7"/>
  <c r="E632" i="7" s="1"/>
  <c r="G572" i="7"/>
  <c r="G634" i="7" s="1"/>
  <c r="F575" i="7"/>
  <c r="F637" i="7" s="1"/>
  <c r="E578" i="7"/>
  <c r="E640" i="7" s="1"/>
  <c r="H640" i="7" s="1"/>
  <c r="I578" i="7" s="1"/>
  <c r="G580" i="7"/>
  <c r="G642" i="7" s="1"/>
  <c r="F583" i="7"/>
  <c r="F645" i="7" s="1"/>
  <c r="E586" i="7"/>
  <c r="E648" i="7" s="1"/>
  <c r="H648" i="7" s="1"/>
  <c r="I586" i="7" s="1"/>
  <c r="G588" i="7"/>
  <c r="G650" i="7" s="1"/>
  <c r="F591" i="7"/>
  <c r="F653" i="7" s="1"/>
  <c r="E594" i="7"/>
  <c r="E656" i="7" s="1"/>
  <c r="H656" i="7" s="1"/>
  <c r="I594" i="7" s="1"/>
  <c r="G596" i="7"/>
  <c r="G658" i="7" s="1"/>
  <c r="F599" i="7"/>
  <c r="F661" i="7" s="1"/>
  <c r="E602" i="7"/>
  <c r="E664" i="7" s="1"/>
  <c r="H664" i="7" s="1"/>
  <c r="I602" i="7" s="1"/>
  <c r="B611" i="7"/>
  <c r="H611" i="7" s="1"/>
  <c r="I549" i="7" s="1"/>
  <c r="B619" i="7"/>
  <c r="H619" i="7" s="1"/>
  <c r="I557" i="7" s="1"/>
  <c r="B627" i="7"/>
  <c r="H627" i="7" s="1"/>
  <c r="I565" i="7" s="1"/>
  <c r="B635" i="7"/>
  <c r="H635" i="7" s="1"/>
  <c r="I573" i="7" s="1"/>
  <c r="B643" i="7"/>
  <c r="H643" i="7" s="1"/>
  <c r="I581" i="7" s="1"/>
  <c r="B651" i="7"/>
  <c r="H651" i="7" s="1"/>
  <c r="I589" i="7" s="1"/>
  <c r="B659" i="7"/>
  <c r="H659" i="7" s="1"/>
  <c r="I597" i="7" s="1"/>
  <c r="G551" i="7"/>
  <c r="G613" i="7" s="1"/>
  <c r="G559" i="7"/>
  <c r="G621" i="7" s="1"/>
  <c r="G567" i="7"/>
  <c r="G629" i="7" s="1"/>
  <c r="G575" i="7"/>
  <c r="G637" i="7" s="1"/>
  <c r="G583" i="7"/>
  <c r="G645" i="7" s="1"/>
  <c r="G591" i="7"/>
  <c r="G653" i="7" s="1"/>
  <c r="G599" i="7"/>
  <c r="G661" i="7" s="1"/>
  <c r="G544" i="7"/>
  <c r="G606" i="7" s="1"/>
  <c r="H606" i="7" s="1"/>
  <c r="I544" i="7" s="1"/>
  <c r="F547" i="7"/>
  <c r="F609" i="7" s="1"/>
  <c r="H609" i="7" s="1"/>
  <c r="I547" i="7" s="1"/>
  <c r="E550" i="7"/>
  <c r="E612" i="7" s="1"/>
  <c r="G552" i="7"/>
  <c r="G614" i="7" s="1"/>
  <c r="H614" i="7" s="1"/>
  <c r="I552" i="7" s="1"/>
  <c r="F555" i="7"/>
  <c r="F617" i="7" s="1"/>
  <c r="E558" i="7"/>
  <c r="E620" i="7" s="1"/>
  <c r="G560" i="7"/>
  <c r="G622" i="7" s="1"/>
  <c r="F563" i="7"/>
  <c r="F625" i="7" s="1"/>
  <c r="H625" i="7" s="1"/>
  <c r="I563" i="7" s="1"/>
  <c r="E566" i="7"/>
  <c r="E628" i="7" s="1"/>
  <c r="H628" i="7" s="1"/>
  <c r="I566" i="7" s="1"/>
  <c r="G568" i="7"/>
  <c r="G630" i="7" s="1"/>
  <c r="F571" i="7"/>
  <c r="F633" i="7" s="1"/>
  <c r="H633" i="7" s="1"/>
  <c r="I571" i="7" s="1"/>
  <c r="E574" i="7"/>
  <c r="E636" i="7" s="1"/>
  <c r="H636" i="7" s="1"/>
  <c r="I574" i="7" s="1"/>
  <c r="G576" i="7"/>
  <c r="G638" i="7" s="1"/>
  <c r="F579" i="7"/>
  <c r="F641" i="7" s="1"/>
  <c r="H641" i="7" s="1"/>
  <c r="I579" i="7" s="1"/>
  <c r="E582" i="7"/>
  <c r="E644" i="7" s="1"/>
  <c r="H644" i="7" s="1"/>
  <c r="I582" i="7" s="1"/>
  <c r="G584" i="7"/>
  <c r="G646" i="7" s="1"/>
  <c r="F587" i="7"/>
  <c r="F649" i="7" s="1"/>
  <c r="H649" i="7" s="1"/>
  <c r="I587" i="7" s="1"/>
  <c r="E590" i="7"/>
  <c r="E652" i="7" s="1"/>
  <c r="H652" i="7" s="1"/>
  <c r="I590" i="7" s="1"/>
  <c r="G592" i="7"/>
  <c r="G654" i="7" s="1"/>
  <c r="F595" i="7"/>
  <c r="F657" i="7" s="1"/>
  <c r="H657" i="7" s="1"/>
  <c r="I595" i="7" s="1"/>
  <c r="E598" i="7"/>
  <c r="E660" i="7" s="1"/>
  <c r="H660" i="7" s="1"/>
  <c r="I598" i="7" s="1"/>
  <c r="G600" i="7"/>
  <c r="G662" i="7" s="1"/>
  <c r="F603" i="7"/>
  <c r="F665" i="7" s="1"/>
  <c r="B613" i="7"/>
  <c r="B621" i="7"/>
  <c r="H621" i="7" s="1"/>
  <c r="I559" i="7" s="1"/>
  <c r="B629" i="7"/>
  <c r="H629" i="7" s="1"/>
  <c r="I567" i="7" s="1"/>
  <c r="B637" i="7"/>
  <c r="H637" i="7" s="1"/>
  <c r="I575" i="7" s="1"/>
  <c r="B645" i="7"/>
  <c r="B653" i="7"/>
  <c r="H653" i="7" s="1"/>
  <c r="I591" i="7" s="1"/>
  <c r="B661" i="7"/>
  <c r="G547" i="7"/>
  <c r="G609" i="7" s="1"/>
  <c r="F550" i="7"/>
  <c r="F612" i="7" s="1"/>
  <c r="G555" i="7"/>
  <c r="G617" i="7" s="1"/>
  <c r="H617" i="7" s="1"/>
  <c r="I555" i="7" s="1"/>
  <c r="F558" i="7"/>
  <c r="F620" i="7" s="1"/>
  <c r="H620" i="7" s="1"/>
  <c r="I558" i="7" s="1"/>
  <c r="G563" i="7"/>
  <c r="G625" i="7" s="1"/>
  <c r="F566" i="7"/>
  <c r="F628" i="7" s="1"/>
  <c r="G571" i="7"/>
  <c r="G633" i="7" s="1"/>
  <c r="F574" i="7"/>
  <c r="F636" i="7" s="1"/>
  <c r="G579" i="7"/>
  <c r="G641" i="7" s="1"/>
  <c r="F582" i="7"/>
  <c r="F644" i="7" s="1"/>
  <c r="G587" i="7"/>
  <c r="G649" i="7" s="1"/>
  <c r="F590" i="7"/>
  <c r="F652" i="7" s="1"/>
  <c r="G595" i="7"/>
  <c r="G657" i="7" s="1"/>
  <c r="F598" i="7"/>
  <c r="F660" i="7" s="1"/>
  <c r="G603" i="7"/>
  <c r="G665" i="7" s="1"/>
  <c r="AB576" i="6"/>
  <c r="AC576" i="6" s="1"/>
  <c r="U557" i="6"/>
  <c r="AB557" i="6" s="1"/>
  <c r="AC557" i="6" s="1"/>
  <c r="Z557" i="6"/>
  <c r="V557" i="6" s="1"/>
  <c r="AF559" i="6"/>
  <c r="AE559" i="6"/>
  <c r="Z563" i="6"/>
  <c r="V563" i="6" s="1"/>
  <c r="U563" i="6"/>
  <c r="AF566" i="6"/>
  <c r="AE566" i="6"/>
  <c r="Z572" i="6"/>
  <c r="V572" i="6" s="1"/>
  <c r="U572" i="6"/>
  <c r="AB572" i="6" s="1"/>
  <c r="AC572" i="6" s="1"/>
  <c r="AF572" i="6" s="1"/>
  <c r="U597" i="6"/>
  <c r="AB597" i="6" s="1"/>
  <c r="AC597" i="6" s="1"/>
  <c r="AF597" i="6" s="1"/>
  <c r="Z597" i="6"/>
  <c r="V597" i="6" s="1"/>
  <c r="AB599" i="6"/>
  <c r="AC599" i="6" s="1"/>
  <c r="AE550" i="6"/>
  <c r="Z579" i="6"/>
  <c r="V579" i="6" s="1"/>
  <c r="U579" i="6"/>
  <c r="Z588" i="6"/>
  <c r="V588" i="6" s="1"/>
  <c r="U588" i="6"/>
  <c r="Z596" i="6"/>
  <c r="V596" i="6" s="1"/>
  <c r="U596" i="6"/>
  <c r="AB596" i="6" s="1"/>
  <c r="AC596" i="6" s="1"/>
  <c r="AF596" i="6" s="1"/>
  <c r="AE545" i="6"/>
  <c r="Z548" i="6"/>
  <c r="V548" i="6" s="1"/>
  <c r="U548" i="6"/>
  <c r="AB570" i="6"/>
  <c r="AC570" i="6" s="1"/>
  <c r="AF570" i="6" s="1"/>
  <c r="U573" i="6"/>
  <c r="AB573" i="6" s="1"/>
  <c r="AC573" i="6" s="1"/>
  <c r="AF573" i="6" s="1"/>
  <c r="Z573" i="6"/>
  <c r="V573" i="6" s="1"/>
  <c r="AB575" i="6"/>
  <c r="AC575" i="6" s="1"/>
  <c r="AF582" i="6"/>
  <c r="AE585" i="6"/>
  <c r="AE590" i="6"/>
  <c r="AE546" i="6"/>
  <c r="U581" i="6"/>
  <c r="Z581" i="6"/>
  <c r="V581" i="6" s="1"/>
  <c r="AF583" i="6"/>
  <c r="AE583" i="6"/>
  <c r="Z547" i="6"/>
  <c r="V547" i="6" s="1"/>
  <c r="U547" i="6"/>
  <c r="AF551" i="6"/>
  <c r="AE551" i="6"/>
  <c r="Z555" i="6"/>
  <c r="V555" i="6" s="1"/>
  <c r="U555" i="6"/>
  <c r="AB555" i="6" s="1"/>
  <c r="AC555" i="6" s="1"/>
  <c r="AF555" i="6" s="1"/>
  <c r="AE561" i="6"/>
  <c r="Z564" i="6"/>
  <c r="V564" i="6" s="1"/>
  <c r="U564" i="6"/>
  <c r="U589" i="6"/>
  <c r="Z589" i="6"/>
  <c r="V589" i="6" s="1"/>
  <c r="Z595" i="6"/>
  <c r="V595" i="6" s="1"/>
  <c r="U595" i="6"/>
  <c r="AB595" i="6" s="1"/>
  <c r="AC595" i="6" s="1"/>
  <c r="AF595" i="6" s="1"/>
  <c r="AF543" i="6"/>
  <c r="AE543" i="6"/>
  <c r="AB544" i="6"/>
  <c r="AC544" i="6" s="1"/>
  <c r="AB546" i="6"/>
  <c r="AC546" i="6" s="1"/>
  <c r="AF546" i="6" s="1"/>
  <c r="U549" i="6"/>
  <c r="AB549" i="6" s="1"/>
  <c r="AC549" i="6" s="1"/>
  <c r="AF549" i="6" s="1"/>
  <c r="Z549" i="6"/>
  <c r="V549" i="6" s="1"/>
  <c r="AB558" i="6"/>
  <c r="AC558" i="6" s="1"/>
  <c r="AF558" i="6" s="1"/>
  <c r="Z580" i="6"/>
  <c r="V580" i="6" s="1"/>
  <c r="U580" i="6"/>
  <c r="AB580" i="6" s="1"/>
  <c r="AC580" i="6" s="1"/>
  <c r="AF580" i="6" s="1"/>
  <c r="AB591" i="6"/>
  <c r="AC591" i="6" s="1"/>
  <c r="AF598" i="6"/>
  <c r="Z556" i="6"/>
  <c r="V556" i="6" s="1"/>
  <c r="U556" i="6"/>
  <c r="Z587" i="6"/>
  <c r="V587" i="6" s="1"/>
  <c r="U587" i="6"/>
  <c r="AB587" i="6" s="1"/>
  <c r="AC587" i="6" s="1"/>
  <c r="AF587" i="6" s="1"/>
  <c r="U565" i="6"/>
  <c r="Z565" i="6"/>
  <c r="V565" i="6" s="1"/>
  <c r="AB567" i="6"/>
  <c r="AC567" i="6" s="1"/>
  <c r="Z571" i="6"/>
  <c r="V571" i="6" s="1"/>
  <c r="U571" i="6"/>
  <c r="AB574" i="6"/>
  <c r="AC574" i="6" s="1"/>
  <c r="AE595" i="6"/>
  <c r="Z546" i="6"/>
  <c r="V546" i="6" s="1"/>
  <c r="Z554" i="6"/>
  <c r="V554" i="6" s="1"/>
  <c r="AB554" i="6" s="1"/>
  <c r="AC554" i="6" s="1"/>
  <c r="Z562" i="6"/>
  <c r="V562" i="6" s="1"/>
  <c r="AB562" i="6" s="1"/>
  <c r="AC562" i="6" s="1"/>
  <c r="Z570" i="6"/>
  <c r="V570" i="6" s="1"/>
  <c r="Z578" i="6"/>
  <c r="V578" i="6" s="1"/>
  <c r="AB578" i="6" s="1"/>
  <c r="AC578" i="6" s="1"/>
  <c r="Z586" i="6"/>
  <c r="V586" i="6" s="1"/>
  <c r="AB586" i="6" s="1"/>
  <c r="AC586" i="6" s="1"/>
  <c r="Z594" i="6"/>
  <c r="V594" i="6" s="1"/>
  <c r="AB594" i="6" s="1"/>
  <c r="AC594" i="6" s="1"/>
  <c r="Z602" i="6"/>
  <c r="V602" i="6" s="1"/>
  <c r="AB602" i="6" s="1"/>
  <c r="AC602" i="6" s="1"/>
  <c r="U545" i="6"/>
  <c r="AB545" i="6" s="1"/>
  <c r="AC545" i="6" s="1"/>
  <c r="AF545" i="6" s="1"/>
  <c r="U553" i="6"/>
  <c r="AB553" i="6" s="1"/>
  <c r="AC553" i="6" s="1"/>
  <c r="AF553" i="6" s="1"/>
  <c r="U561" i="6"/>
  <c r="AB561" i="6" s="1"/>
  <c r="AC561" i="6" s="1"/>
  <c r="AF561" i="6" s="1"/>
  <c r="U569" i="6"/>
  <c r="AB569" i="6" s="1"/>
  <c r="AC569" i="6" s="1"/>
  <c r="AF569" i="6" s="1"/>
  <c r="U577" i="6"/>
  <c r="AB577" i="6" s="1"/>
  <c r="AC577" i="6" s="1"/>
  <c r="AF577" i="6" s="1"/>
  <c r="U601" i="6"/>
  <c r="AB601" i="6" s="1"/>
  <c r="AC601" i="6" s="1"/>
  <c r="AF601" i="6" s="1"/>
  <c r="Z544" i="6"/>
  <c r="V544" i="6" s="1"/>
  <c r="Z552" i="6"/>
  <c r="V552" i="6" s="1"/>
  <c r="AB552" i="6" s="1"/>
  <c r="AC552" i="6" s="1"/>
  <c r="Z560" i="6"/>
  <c r="V560" i="6" s="1"/>
  <c r="AB560" i="6" s="1"/>
  <c r="AC560" i="6" s="1"/>
  <c r="Z568" i="6"/>
  <c r="V568" i="6" s="1"/>
  <c r="AB568" i="6" s="1"/>
  <c r="AC568" i="6" s="1"/>
  <c r="Z576" i="6"/>
  <c r="V576" i="6" s="1"/>
  <c r="Z584" i="6"/>
  <c r="V584" i="6" s="1"/>
  <c r="AB584" i="6" s="1"/>
  <c r="AC584" i="6" s="1"/>
  <c r="Z592" i="6"/>
  <c r="V592" i="6" s="1"/>
  <c r="AB592" i="6" s="1"/>
  <c r="AC592" i="6" s="1"/>
  <c r="Z600" i="6"/>
  <c r="V600" i="6" s="1"/>
  <c r="AB600" i="6" s="1"/>
  <c r="AC600" i="6" s="1"/>
  <c r="K3" i="7"/>
  <c r="C2" i="10" s="1"/>
  <c r="I1" i="7"/>
  <c r="C8" i="9" s="1"/>
  <c r="D521" i="7"/>
  <c r="G521" i="7" s="1"/>
  <c r="D505" i="7"/>
  <c r="G505" i="7" s="1"/>
  <c r="D441" i="7"/>
  <c r="G441" i="7" s="1"/>
  <c r="D507" i="7"/>
  <c r="G507" i="7" s="1"/>
  <c r="D499" i="7"/>
  <c r="G499" i="7" s="1"/>
  <c r="D491" i="7"/>
  <c r="G491" i="7" s="1"/>
  <c r="D483" i="7"/>
  <c r="G483" i="7" s="1"/>
  <c r="D475" i="7"/>
  <c r="G475" i="7" s="1"/>
  <c r="D467" i="7"/>
  <c r="G467" i="7" s="1"/>
  <c r="D459" i="7"/>
  <c r="G459" i="7" s="1"/>
  <c r="D451" i="7"/>
  <c r="G451" i="7" s="1"/>
  <c r="D443" i="7"/>
  <c r="G443" i="7" s="1"/>
  <c r="D435" i="7"/>
  <c r="G435" i="7" s="1"/>
  <c r="D427" i="7"/>
  <c r="G427" i="7" s="1"/>
  <c r="D419" i="7"/>
  <c r="G419" i="7" s="1"/>
  <c r="D411" i="7"/>
  <c r="G411" i="7" s="1"/>
  <c r="D403" i="7"/>
  <c r="G403" i="7" s="1"/>
  <c r="D395" i="7"/>
  <c r="G395" i="7" s="1"/>
  <c r="D387" i="7"/>
  <c r="G387" i="7" s="1"/>
  <c r="D379" i="7"/>
  <c r="G379" i="7" s="1"/>
  <c r="D371" i="7"/>
  <c r="G371" i="7" s="1"/>
  <c r="D355" i="7"/>
  <c r="G355" i="7" s="1"/>
  <c r="D339" i="7"/>
  <c r="G339" i="7" s="1"/>
  <c r="D283" i="7"/>
  <c r="G283" i="7" s="1"/>
  <c r="D259" i="7"/>
  <c r="G259" i="7" s="1"/>
  <c r="D227" i="7"/>
  <c r="G227" i="7" s="1"/>
  <c r="D29" i="7"/>
  <c r="G29" i="7" s="1"/>
  <c r="D333" i="7"/>
  <c r="G333" i="7" s="1"/>
  <c r="D253" i="7"/>
  <c r="G253" i="7" s="1"/>
  <c r="D221" i="7"/>
  <c r="G221" i="7" s="1"/>
  <c r="D141" i="7"/>
  <c r="G141" i="7" s="1"/>
  <c r="D539" i="7"/>
  <c r="G539" i="7" s="1"/>
  <c r="D531" i="7"/>
  <c r="G531" i="7" s="1"/>
  <c r="D523" i="7"/>
  <c r="G523" i="7" s="1"/>
  <c r="D515" i="7"/>
  <c r="G515" i="7" s="1"/>
  <c r="D541" i="7"/>
  <c r="G541" i="7" s="1"/>
  <c r="D533" i="7"/>
  <c r="G533" i="7" s="1"/>
  <c r="D525" i="7"/>
  <c r="G525" i="7" s="1"/>
  <c r="D517" i="7"/>
  <c r="G517" i="7" s="1"/>
  <c r="D509" i="7"/>
  <c r="G509" i="7" s="1"/>
  <c r="D501" i="7"/>
  <c r="G501" i="7" s="1"/>
  <c r="D493" i="7"/>
  <c r="G493" i="7" s="1"/>
  <c r="D485" i="7"/>
  <c r="G485" i="7" s="1"/>
  <c r="D477" i="7"/>
  <c r="G477" i="7" s="1"/>
  <c r="D469" i="7"/>
  <c r="G469" i="7" s="1"/>
  <c r="D461" i="7"/>
  <c r="G461" i="7" s="1"/>
  <c r="D453" i="7"/>
  <c r="G453" i="7" s="1"/>
  <c r="D445" i="7"/>
  <c r="G445" i="7" s="1"/>
  <c r="D437" i="7"/>
  <c r="G437" i="7" s="1"/>
  <c r="D429" i="7"/>
  <c r="G429" i="7" s="1"/>
  <c r="D421" i="7"/>
  <c r="G421" i="7" s="1"/>
  <c r="D413" i="7"/>
  <c r="G413" i="7" s="1"/>
  <c r="D405" i="7"/>
  <c r="G405" i="7" s="1"/>
  <c r="D397" i="7"/>
  <c r="G397" i="7" s="1"/>
  <c r="D389" i="7"/>
  <c r="G389" i="7" s="1"/>
  <c r="D381" i="7"/>
  <c r="G381" i="7" s="1"/>
  <c r="D373" i="7"/>
  <c r="G373" i="7" s="1"/>
  <c r="D365" i="7"/>
  <c r="G365" i="7" s="1"/>
  <c r="D357" i="7"/>
  <c r="G357" i="7" s="1"/>
  <c r="D349" i="7"/>
  <c r="G349" i="7" s="1"/>
  <c r="D341" i="7"/>
  <c r="G341" i="7" s="1"/>
  <c r="D325" i="7"/>
  <c r="G325" i="7" s="1"/>
  <c r="D317" i="7"/>
  <c r="G317" i="7" s="1"/>
  <c r="D309" i="7"/>
  <c r="G309" i="7" s="1"/>
  <c r="D301" i="7"/>
  <c r="G301" i="7" s="1"/>
  <c r="D293" i="7"/>
  <c r="G293" i="7" s="1"/>
  <c r="D277" i="7"/>
  <c r="G277" i="7" s="1"/>
  <c r="D269" i="7"/>
  <c r="G269" i="7" s="1"/>
  <c r="D261" i="7"/>
  <c r="G261" i="7" s="1"/>
  <c r="D245" i="7"/>
  <c r="G245" i="7" s="1"/>
  <c r="D237" i="7"/>
  <c r="G237" i="7" s="1"/>
  <c r="D229" i="7"/>
  <c r="G229" i="7" s="1"/>
  <c r="D213" i="7"/>
  <c r="G213" i="7" s="1"/>
  <c r="D205" i="7"/>
  <c r="G205" i="7" s="1"/>
  <c r="D197" i="7"/>
  <c r="G197" i="7" s="1"/>
  <c r="D189" i="7"/>
  <c r="G189" i="7" s="1"/>
  <c r="D181" i="7"/>
  <c r="G181" i="7" s="1"/>
  <c r="D173" i="7"/>
  <c r="G173" i="7" s="1"/>
  <c r="D165" i="7"/>
  <c r="G165" i="7" s="1"/>
  <c r="D157" i="7"/>
  <c r="G157" i="7" s="1"/>
  <c r="D149" i="7"/>
  <c r="G149" i="7" s="1"/>
  <c r="D133" i="7"/>
  <c r="G133" i="7" s="1"/>
  <c r="D125" i="7"/>
  <c r="G125" i="7" s="1"/>
  <c r="D117" i="7"/>
  <c r="G117" i="7" s="1"/>
  <c r="D109" i="7"/>
  <c r="G109" i="7" s="1"/>
  <c r="D526" i="7"/>
  <c r="G526" i="7" s="1"/>
  <c r="D398" i="7"/>
  <c r="G398" i="7" s="1"/>
  <c r="D350" i="7"/>
  <c r="G350" i="7" s="1"/>
  <c r="D258" i="7"/>
  <c r="G258" i="7" s="1"/>
  <c r="D152" i="7"/>
  <c r="G152" i="7" s="1"/>
  <c r="AE349" i="6"/>
  <c r="D540" i="7"/>
  <c r="G540" i="7" s="1"/>
  <c r="D532" i="7"/>
  <c r="G532" i="7" s="1"/>
  <c r="D524" i="7"/>
  <c r="G524" i="7" s="1"/>
  <c r="D516" i="7"/>
  <c r="G516" i="7" s="1"/>
  <c r="D508" i="7"/>
  <c r="G508" i="7" s="1"/>
  <c r="D500" i="7"/>
  <c r="G500" i="7" s="1"/>
  <c r="D492" i="7"/>
  <c r="G492" i="7" s="1"/>
  <c r="D484" i="7"/>
  <c r="G484" i="7" s="1"/>
  <c r="D476" i="7"/>
  <c r="G476" i="7" s="1"/>
  <c r="D468" i="7"/>
  <c r="G468" i="7" s="1"/>
  <c r="D460" i="7"/>
  <c r="G460" i="7" s="1"/>
  <c r="D452" i="7"/>
  <c r="G452" i="7" s="1"/>
  <c r="D444" i="7"/>
  <c r="G444" i="7" s="1"/>
  <c r="D436" i="7"/>
  <c r="G436" i="7" s="1"/>
  <c r="D428" i="7"/>
  <c r="G428" i="7" s="1"/>
  <c r="D420" i="7"/>
  <c r="G420" i="7" s="1"/>
  <c r="D412" i="7"/>
  <c r="G412" i="7" s="1"/>
  <c r="D404" i="7"/>
  <c r="G404" i="7" s="1"/>
  <c r="D396" i="7"/>
  <c r="G396" i="7" s="1"/>
  <c r="D388" i="7"/>
  <c r="G388" i="7" s="1"/>
  <c r="D380" i="7"/>
  <c r="G380" i="7" s="1"/>
  <c r="D372" i="7"/>
  <c r="G372" i="7" s="1"/>
  <c r="D364" i="7"/>
  <c r="G364" i="7" s="1"/>
  <c r="D356" i="7"/>
  <c r="G356" i="7" s="1"/>
  <c r="D348" i="7"/>
  <c r="G348" i="7" s="1"/>
  <c r="D340" i="7"/>
  <c r="G340" i="7" s="1"/>
  <c r="D332" i="7"/>
  <c r="G332" i="7" s="1"/>
  <c r="D324" i="7"/>
  <c r="G324" i="7" s="1"/>
  <c r="D316" i="7"/>
  <c r="G316" i="7" s="1"/>
  <c r="D308" i="7"/>
  <c r="G308" i="7" s="1"/>
  <c r="D300" i="7"/>
  <c r="G300" i="7" s="1"/>
  <c r="D292" i="7"/>
  <c r="G292" i="7" s="1"/>
  <c r="D284" i="7"/>
  <c r="G284" i="7" s="1"/>
  <c r="D276" i="7"/>
  <c r="G276" i="7" s="1"/>
  <c r="D268" i="7"/>
  <c r="G268" i="7" s="1"/>
  <c r="D260" i="7"/>
  <c r="G260" i="7" s="1"/>
  <c r="D252" i="7"/>
  <c r="G252" i="7" s="1"/>
  <c r="D244" i="7"/>
  <c r="G244" i="7" s="1"/>
  <c r="D236" i="7"/>
  <c r="G236" i="7" s="1"/>
  <c r="D228" i="7"/>
  <c r="G228" i="7" s="1"/>
  <c r="D220" i="7"/>
  <c r="G220" i="7" s="1"/>
  <c r="D212" i="7"/>
  <c r="G212" i="7" s="1"/>
  <c r="D204" i="7"/>
  <c r="G204" i="7" s="1"/>
  <c r="D196" i="7"/>
  <c r="G196" i="7" s="1"/>
  <c r="D188" i="7"/>
  <c r="G188" i="7" s="1"/>
  <c r="D180" i="7"/>
  <c r="G180" i="7" s="1"/>
  <c r="D172" i="7"/>
  <c r="G172" i="7" s="1"/>
  <c r="D164" i="7"/>
  <c r="G164" i="7" s="1"/>
  <c r="D156" i="7"/>
  <c r="G156" i="7" s="1"/>
  <c r="D148" i="7"/>
  <c r="G148" i="7" s="1"/>
  <c r="D140" i="7"/>
  <c r="G140" i="7" s="1"/>
  <c r="D132" i="7"/>
  <c r="G132" i="7" s="1"/>
  <c r="D124" i="7"/>
  <c r="G124" i="7" s="1"/>
  <c r="D116" i="7"/>
  <c r="G116" i="7" s="1"/>
  <c r="D108" i="7"/>
  <c r="G108" i="7" s="1"/>
  <c r="D100" i="7"/>
  <c r="G100" i="7" s="1"/>
  <c r="D92" i="7"/>
  <c r="G92" i="7" s="1"/>
  <c r="D84" i="7"/>
  <c r="G84" i="7" s="1"/>
  <c r="D76" i="7"/>
  <c r="G76" i="7" s="1"/>
  <c r="D68" i="7"/>
  <c r="G68" i="7" s="1"/>
  <c r="D60" i="7"/>
  <c r="G60" i="7" s="1"/>
  <c r="D52" i="7"/>
  <c r="G52" i="7" s="1"/>
  <c r="D44" i="7"/>
  <c r="G44" i="7" s="1"/>
  <c r="D36" i="7"/>
  <c r="G36" i="7" s="1"/>
  <c r="D28" i="7"/>
  <c r="G28" i="7" s="1"/>
  <c r="D20" i="7"/>
  <c r="G20" i="7" s="1"/>
  <c r="D12" i="7"/>
  <c r="G12" i="7" s="1"/>
  <c r="D4" i="7"/>
  <c r="G4" i="7" s="1"/>
  <c r="D478" i="7"/>
  <c r="G478" i="7" s="1"/>
  <c r="D393" i="7"/>
  <c r="G393" i="7" s="1"/>
  <c r="AE221" i="6"/>
  <c r="D538" i="7"/>
  <c r="G538" i="7" s="1"/>
  <c r="D530" i="7"/>
  <c r="G530" i="7" s="1"/>
  <c r="D234" i="7"/>
  <c r="G234" i="7" s="1"/>
  <c r="D510" i="7"/>
  <c r="G510" i="7" s="1"/>
  <c r="D425" i="7"/>
  <c r="G425" i="7" s="1"/>
  <c r="D382" i="7"/>
  <c r="G382" i="7" s="1"/>
  <c r="D322" i="7"/>
  <c r="G322" i="7" s="1"/>
  <c r="D89" i="7"/>
  <c r="G89" i="7" s="1"/>
  <c r="AE342" i="6"/>
  <c r="D529" i="7"/>
  <c r="G529" i="7" s="1"/>
  <c r="D513" i="7"/>
  <c r="G513" i="7" s="1"/>
  <c r="D497" i="7"/>
  <c r="G497" i="7" s="1"/>
  <c r="D481" i="7"/>
  <c r="G481" i="7" s="1"/>
  <c r="D465" i="7"/>
  <c r="G465" i="7" s="1"/>
  <c r="D449" i="7"/>
  <c r="G449" i="7" s="1"/>
  <c r="D433" i="7"/>
  <c r="G433" i="7" s="1"/>
  <c r="D417" i="7"/>
  <c r="G417" i="7" s="1"/>
  <c r="D401" i="7"/>
  <c r="G401" i="7" s="1"/>
  <c r="D385" i="7"/>
  <c r="G385" i="7" s="1"/>
  <c r="D345" i="7"/>
  <c r="G345" i="7" s="1"/>
  <c r="D329" i="7"/>
  <c r="G329" i="7" s="1"/>
  <c r="D305" i="7"/>
  <c r="G305" i="7" s="1"/>
  <c r="D297" i="7"/>
  <c r="G297" i="7" s="1"/>
  <c r="D273" i="7"/>
  <c r="G273" i="7" s="1"/>
  <c r="D241" i="7"/>
  <c r="G241" i="7" s="1"/>
  <c r="D462" i="7"/>
  <c r="G462" i="7" s="1"/>
  <c r="D377" i="7"/>
  <c r="G377" i="7" s="1"/>
  <c r="D298" i="7"/>
  <c r="G298" i="7" s="1"/>
  <c r="D219" i="7"/>
  <c r="G219" i="7" s="1"/>
  <c r="D57" i="7"/>
  <c r="G57" i="7" s="1"/>
  <c r="AE86" i="6"/>
  <c r="D520" i="7"/>
  <c r="G520" i="7" s="1"/>
  <c r="D512" i="7"/>
  <c r="G512" i="7" s="1"/>
  <c r="D504" i="7"/>
  <c r="G504" i="7" s="1"/>
  <c r="D496" i="7"/>
  <c r="G496" i="7" s="1"/>
  <c r="D488" i="7"/>
  <c r="G488" i="7" s="1"/>
  <c r="D480" i="7"/>
  <c r="G480" i="7" s="1"/>
  <c r="D472" i="7"/>
  <c r="G472" i="7" s="1"/>
  <c r="D464" i="7"/>
  <c r="G464" i="7" s="1"/>
  <c r="D456" i="7"/>
  <c r="G456" i="7" s="1"/>
  <c r="D448" i="7"/>
  <c r="G448" i="7" s="1"/>
  <c r="D440" i="7"/>
  <c r="G440" i="7" s="1"/>
  <c r="D432" i="7"/>
  <c r="G432" i="7" s="1"/>
  <c r="D424" i="7"/>
  <c r="G424" i="7" s="1"/>
  <c r="D416" i="7"/>
  <c r="G416" i="7" s="1"/>
  <c r="D408" i="7"/>
  <c r="G408" i="7" s="1"/>
  <c r="D400" i="7"/>
  <c r="G400" i="7" s="1"/>
  <c r="D392" i="7"/>
  <c r="G392" i="7" s="1"/>
  <c r="D384" i="7"/>
  <c r="G384" i="7" s="1"/>
  <c r="D376" i="7"/>
  <c r="G376" i="7" s="1"/>
  <c r="D368" i="7"/>
  <c r="G368" i="7" s="1"/>
  <c r="D360" i="7"/>
  <c r="G360" i="7" s="1"/>
  <c r="D352" i="7"/>
  <c r="G352" i="7" s="1"/>
  <c r="D344" i="7"/>
  <c r="G344" i="7" s="1"/>
  <c r="D336" i="7"/>
  <c r="G336" i="7" s="1"/>
  <c r="D328" i="7"/>
  <c r="G328" i="7" s="1"/>
  <c r="D320" i="7"/>
  <c r="G320" i="7" s="1"/>
  <c r="D312" i="7"/>
  <c r="G312" i="7" s="1"/>
  <c r="D304" i="7"/>
  <c r="G304" i="7" s="1"/>
  <c r="D296" i="7"/>
  <c r="G296" i="7" s="1"/>
  <c r="D288" i="7"/>
  <c r="G288" i="7" s="1"/>
  <c r="D280" i="7"/>
  <c r="G280" i="7" s="1"/>
  <c r="D272" i="7"/>
  <c r="G272" i="7" s="1"/>
  <c r="D264" i="7"/>
  <c r="G264" i="7" s="1"/>
  <c r="D256" i="7"/>
  <c r="G256" i="7" s="1"/>
  <c r="D248" i="7"/>
  <c r="G248" i="7" s="1"/>
  <c r="D240" i="7"/>
  <c r="G240" i="7" s="1"/>
  <c r="D232" i="7"/>
  <c r="G232" i="7" s="1"/>
  <c r="D224" i="7"/>
  <c r="G224" i="7" s="1"/>
  <c r="D216" i="7"/>
  <c r="G216" i="7" s="1"/>
  <c r="D208" i="7"/>
  <c r="G208" i="7" s="1"/>
  <c r="D200" i="7"/>
  <c r="G200" i="7" s="1"/>
  <c r="D168" i="7"/>
  <c r="G168" i="7" s="1"/>
  <c r="D160" i="7"/>
  <c r="G160" i="7" s="1"/>
  <c r="D144" i="7"/>
  <c r="G144" i="7" s="1"/>
  <c r="D542" i="7"/>
  <c r="G542" i="7" s="1"/>
  <c r="D457" i="7"/>
  <c r="G457" i="7" s="1"/>
  <c r="D414" i="7"/>
  <c r="G414" i="7" s="1"/>
  <c r="D291" i="7"/>
  <c r="G291" i="7" s="1"/>
  <c r="D35" i="7"/>
  <c r="G35" i="7" s="1"/>
  <c r="D67" i="7"/>
  <c r="G67" i="7" s="1"/>
  <c r="D99" i="7"/>
  <c r="G99" i="7" s="1"/>
  <c r="D13" i="7"/>
  <c r="G13" i="7" s="1"/>
  <c r="D45" i="7"/>
  <c r="G45" i="7" s="1"/>
  <c r="D77" i="7"/>
  <c r="G77" i="7" s="1"/>
  <c r="D61" i="7"/>
  <c r="G61" i="7" s="1"/>
  <c r="D93" i="7"/>
  <c r="G93" i="7" s="1"/>
  <c r="D3" i="7"/>
  <c r="G3" i="7" s="1"/>
  <c r="D121" i="7"/>
  <c r="G121" i="7" s="1"/>
  <c r="D25" i="7"/>
  <c r="G25" i="7" s="1"/>
  <c r="D527" i="7"/>
  <c r="G527" i="7" s="1"/>
  <c r="D511" i="7"/>
  <c r="G511" i="7" s="1"/>
  <c r="D495" i="7"/>
  <c r="G495" i="7" s="1"/>
  <c r="D479" i="7"/>
  <c r="G479" i="7" s="1"/>
  <c r="D463" i="7"/>
  <c r="G463" i="7" s="1"/>
  <c r="D447" i="7"/>
  <c r="G447" i="7" s="1"/>
  <c r="D431" i="7"/>
  <c r="G431" i="7" s="1"/>
  <c r="D415" i="7"/>
  <c r="G415" i="7" s="1"/>
  <c r="D399" i="7"/>
  <c r="G399" i="7" s="1"/>
  <c r="D383" i="7"/>
  <c r="G383" i="7" s="1"/>
  <c r="D367" i="7"/>
  <c r="G367" i="7" s="1"/>
  <c r="D359" i="7"/>
  <c r="G359" i="7" s="1"/>
  <c r="D351" i="7"/>
  <c r="G351" i="7" s="1"/>
  <c r="D343" i="7"/>
  <c r="G343" i="7" s="1"/>
  <c r="D335" i="7"/>
  <c r="G335" i="7" s="1"/>
  <c r="D327" i="7"/>
  <c r="G327" i="7" s="1"/>
  <c r="D319" i="7"/>
  <c r="G319" i="7" s="1"/>
  <c r="D311" i="7"/>
  <c r="G311" i="7" s="1"/>
  <c r="D303" i="7"/>
  <c r="G303" i="7" s="1"/>
  <c r="D295" i="7"/>
  <c r="G295" i="7" s="1"/>
  <c r="D287" i="7"/>
  <c r="G287" i="7" s="1"/>
  <c r="D279" i="7"/>
  <c r="G279" i="7" s="1"/>
  <c r="D271" i="7"/>
  <c r="G271" i="7" s="1"/>
  <c r="D263" i="7"/>
  <c r="G263" i="7" s="1"/>
  <c r="D255" i="7"/>
  <c r="G255" i="7" s="1"/>
  <c r="D247" i="7"/>
  <c r="G247" i="7" s="1"/>
  <c r="D239" i="7"/>
  <c r="G239" i="7" s="1"/>
  <c r="D231" i="7"/>
  <c r="G231" i="7" s="1"/>
  <c r="D223" i="7"/>
  <c r="G223" i="7" s="1"/>
  <c r="D215" i="7"/>
  <c r="G215" i="7" s="1"/>
  <c r="D207" i="7"/>
  <c r="G207" i="7" s="1"/>
  <c r="D199" i="7"/>
  <c r="G199" i="7" s="1"/>
  <c r="D191" i="7"/>
  <c r="G191" i="7" s="1"/>
  <c r="D183" i="7"/>
  <c r="G183" i="7" s="1"/>
  <c r="D175" i="7"/>
  <c r="G175" i="7" s="1"/>
  <c r="D167" i="7"/>
  <c r="G167" i="7" s="1"/>
  <c r="D159" i="7"/>
  <c r="G159" i="7" s="1"/>
  <c r="D151" i="7"/>
  <c r="G151" i="7" s="1"/>
  <c r="D143" i="7"/>
  <c r="G143" i="7" s="1"/>
  <c r="D135" i="7"/>
  <c r="G135" i="7" s="1"/>
  <c r="D127" i="7"/>
  <c r="G127" i="7" s="1"/>
  <c r="D119" i="7"/>
  <c r="G119" i="7" s="1"/>
  <c r="D111" i="7"/>
  <c r="G111" i="7" s="1"/>
  <c r="D103" i="7"/>
  <c r="G103" i="7" s="1"/>
  <c r="D95" i="7"/>
  <c r="G95" i="7" s="1"/>
  <c r="D87" i="7"/>
  <c r="G87" i="7" s="1"/>
  <c r="D79" i="7"/>
  <c r="G79" i="7" s="1"/>
  <c r="D71" i="7"/>
  <c r="G71" i="7" s="1"/>
  <c r="D63" i="7"/>
  <c r="G63" i="7" s="1"/>
  <c r="D55" i="7"/>
  <c r="G55" i="7" s="1"/>
  <c r="D47" i="7"/>
  <c r="G47" i="7" s="1"/>
  <c r="D39" i="7"/>
  <c r="G39" i="7" s="1"/>
  <c r="D31" i="7"/>
  <c r="G31" i="7" s="1"/>
  <c r="D23" i="7"/>
  <c r="G23" i="7" s="1"/>
  <c r="D15" i="7"/>
  <c r="G15" i="7" s="1"/>
  <c r="D7" i="7"/>
  <c r="G7" i="7" s="1"/>
  <c r="D537" i="7"/>
  <c r="G537" i="7" s="1"/>
  <c r="D494" i="7"/>
  <c r="G494" i="7" s="1"/>
  <c r="D409" i="7"/>
  <c r="G409" i="7" s="1"/>
  <c r="D361" i="7"/>
  <c r="G361" i="7" s="1"/>
  <c r="D285" i="7"/>
  <c r="G285" i="7" s="1"/>
  <c r="AE477" i="6"/>
  <c r="D534" i="7"/>
  <c r="G534" i="7" s="1"/>
  <c r="D518" i="7"/>
  <c r="G518" i="7" s="1"/>
  <c r="D502" i="7"/>
  <c r="G502" i="7" s="1"/>
  <c r="D486" i="7"/>
  <c r="G486" i="7" s="1"/>
  <c r="D470" i="7"/>
  <c r="G470" i="7" s="1"/>
  <c r="D454" i="7"/>
  <c r="G454" i="7" s="1"/>
  <c r="D438" i="7"/>
  <c r="G438" i="7" s="1"/>
  <c r="D422" i="7"/>
  <c r="G422" i="7" s="1"/>
  <c r="D406" i="7"/>
  <c r="G406" i="7" s="1"/>
  <c r="D390" i="7"/>
  <c r="G390" i="7" s="1"/>
  <c r="D374" i="7"/>
  <c r="G374" i="7" s="1"/>
  <c r="D366" i="7"/>
  <c r="G366" i="7" s="1"/>
  <c r="D334" i="7"/>
  <c r="G334" i="7" s="1"/>
  <c r="D489" i="7"/>
  <c r="G489" i="7" s="1"/>
  <c r="D446" i="7"/>
  <c r="G446" i="7" s="1"/>
  <c r="D354" i="7"/>
  <c r="G354" i="7" s="1"/>
  <c r="D266" i="7"/>
  <c r="G266" i="7" s="1"/>
  <c r="D176" i="7"/>
  <c r="G176" i="7" s="1"/>
  <c r="D363" i="7"/>
  <c r="G363" i="7" s="1"/>
  <c r="D347" i="7"/>
  <c r="G347" i="7" s="1"/>
  <c r="D331" i="7"/>
  <c r="G331" i="7" s="1"/>
  <c r="D315" i="7"/>
  <c r="G315" i="7" s="1"/>
  <c r="D307" i="7"/>
  <c r="G307" i="7" s="1"/>
  <c r="D299" i="7"/>
  <c r="G299" i="7" s="1"/>
  <c r="D275" i="7"/>
  <c r="G275" i="7" s="1"/>
  <c r="D267" i="7"/>
  <c r="G267" i="7" s="1"/>
  <c r="D251" i="7"/>
  <c r="G251" i="7" s="1"/>
  <c r="D243" i="7"/>
  <c r="G243" i="7" s="1"/>
  <c r="D235" i="7"/>
  <c r="G235" i="7" s="1"/>
  <c r="D211" i="7"/>
  <c r="G211" i="7" s="1"/>
  <c r="D203" i="7"/>
  <c r="G203" i="7" s="1"/>
  <c r="D195" i="7"/>
  <c r="G195" i="7" s="1"/>
  <c r="D187" i="7"/>
  <c r="G187" i="7" s="1"/>
  <c r="D179" i="7"/>
  <c r="G179" i="7" s="1"/>
  <c r="D171" i="7"/>
  <c r="G171" i="7" s="1"/>
  <c r="D163" i="7"/>
  <c r="G163" i="7" s="1"/>
  <c r="D155" i="7"/>
  <c r="G155" i="7" s="1"/>
  <c r="D147" i="7"/>
  <c r="G147" i="7" s="1"/>
  <c r="D139" i="7"/>
  <c r="G139" i="7" s="1"/>
  <c r="D131" i="7"/>
  <c r="G131" i="7" s="1"/>
  <c r="D115" i="7"/>
  <c r="G115" i="7" s="1"/>
  <c r="D83" i="7"/>
  <c r="G83" i="7" s="1"/>
  <c r="D51" i="7"/>
  <c r="G51" i="7" s="1"/>
  <c r="D19" i="7"/>
  <c r="G19" i="7" s="1"/>
  <c r="D522" i="7"/>
  <c r="G522" i="7" s="1"/>
  <c r="D514" i="7"/>
  <c r="G514" i="7" s="1"/>
  <c r="D506" i="7"/>
  <c r="G506" i="7" s="1"/>
  <c r="D498" i="7"/>
  <c r="G498" i="7" s="1"/>
  <c r="D490" i="7"/>
  <c r="G490" i="7" s="1"/>
  <c r="D482" i="7"/>
  <c r="G482" i="7" s="1"/>
  <c r="D474" i="7"/>
  <c r="G474" i="7" s="1"/>
  <c r="D466" i="7"/>
  <c r="G466" i="7" s="1"/>
  <c r="D458" i="7"/>
  <c r="G458" i="7" s="1"/>
  <c r="D450" i="7"/>
  <c r="G450" i="7" s="1"/>
  <c r="D442" i="7"/>
  <c r="G442" i="7" s="1"/>
  <c r="D434" i="7"/>
  <c r="G434" i="7" s="1"/>
  <c r="D426" i="7"/>
  <c r="G426" i="7" s="1"/>
  <c r="D418" i="7"/>
  <c r="G418" i="7" s="1"/>
  <c r="D410" i="7"/>
  <c r="G410" i="7" s="1"/>
  <c r="D402" i="7"/>
  <c r="G402" i="7" s="1"/>
  <c r="D394" i="7"/>
  <c r="G394" i="7" s="1"/>
  <c r="D386" i="7"/>
  <c r="G386" i="7" s="1"/>
  <c r="D378" i="7"/>
  <c r="G378" i="7" s="1"/>
  <c r="D370" i="7"/>
  <c r="G370" i="7" s="1"/>
  <c r="D362" i="7"/>
  <c r="G362" i="7" s="1"/>
  <c r="D346" i="7"/>
  <c r="G346" i="7" s="1"/>
  <c r="D338" i="7"/>
  <c r="G338" i="7" s="1"/>
  <c r="D330" i="7"/>
  <c r="G330" i="7" s="1"/>
  <c r="D314" i="7"/>
  <c r="G314" i="7" s="1"/>
  <c r="D306" i="7"/>
  <c r="G306" i="7" s="1"/>
  <c r="D290" i="7"/>
  <c r="G290" i="7" s="1"/>
  <c r="D282" i="7"/>
  <c r="G282" i="7" s="1"/>
  <c r="D274" i="7"/>
  <c r="G274" i="7" s="1"/>
  <c r="D250" i="7"/>
  <c r="G250" i="7" s="1"/>
  <c r="D242" i="7"/>
  <c r="G242" i="7" s="1"/>
  <c r="D226" i="7"/>
  <c r="G226" i="7" s="1"/>
  <c r="D218" i="7"/>
  <c r="G218" i="7" s="1"/>
  <c r="D210" i="7"/>
  <c r="G210" i="7" s="1"/>
  <c r="D202" i="7"/>
  <c r="G202" i="7" s="1"/>
  <c r="D194" i="7"/>
  <c r="G194" i="7" s="1"/>
  <c r="D186" i="7"/>
  <c r="G186" i="7" s="1"/>
  <c r="D178" i="7"/>
  <c r="G178" i="7" s="1"/>
  <c r="D170" i="7"/>
  <c r="G170" i="7" s="1"/>
  <c r="D162" i="7"/>
  <c r="G162" i="7" s="1"/>
  <c r="D154" i="7"/>
  <c r="G154" i="7" s="1"/>
  <c r="D146" i="7"/>
  <c r="G146" i="7" s="1"/>
  <c r="D138" i="7"/>
  <c r="G138" i="7" s="1"/>
  <c r="D130" i="7"/>
  <c r="G130" i="7" s="1"/>
  <c r="D122" i="7"/>
  <c r="G122" i="7" s="1"/>
  <c r="D114" i="7"/>
  <c r="G114" i="7" s="1"/>
  <c r="D106" i="7"/>
  <c r="G106" i="7" s="1"/>
  <c r="D98" i="7"/>
  <c r="G98" i="7" s="1"/>
  <c r="D90" i="7"/>
  <c r="G90" i="7" s="1"/>
  <c r="D82" i="7"/>
  <c r="G82" i="7" s="1"/>
  <c r="D74" i="7"/>
  <c r="G74" i="7" s="1"/>
  <c r="D66" i="7"/>
  <c r="G66" i="7" s="1"/>
  <c r="D58" i="7"/>
  <c r="G58" i="7" s="1"/>
  <c r="D50" i="7"/>
  <c r="G50" i="7" s="1"/>
  <c r="D42" i="7"/>
  <c r="G42" i="7" s="1"/>
  <c r="D34" i="7"/>
  <c r="G34" i="7" s="1"/>
  <c r="D26" i="7"/>
  <c r="G26" i="7" s="1"/>
  <c r="D18" i="7"/>
  <c r="G18" i="7" s="1"/>
  <c r="D10" i="7"/>
  <c r="G10" i="7" s="1"/>
  <c r="D369" i="7"/>
  <c r="G369" i="7" s="1"/>
  <c r="D353" i="7"/>
  <c r="G353" i="7" s="1"/>
  <c r="D337" i="7"/>
  <c r="G337" i="7" s="1"/>
  <c r="D321" i="7"/>
  <c r="G321" i="7" s="1"/>
  <c r="D313" i="7"/>
  <c r="G313" i="7" s="1"/>
  <c r="D289" i="7"/>
  <c r="G289" i="7" s="1"/>
  <c r="D281" i="7"/>
  <c r="G281" i="7" s="1"/>
  <c r="D265" i="7"/>
  <c r="G265" i="7" s="1"/>
  <c r="D257" i="7"/>
  <c r="G257" i="7" s="1"/>
  <c r="D249" i="7"/>
  <c r="G249" i="7" s="1"/>
  <c r="D225" i="7"/>
  <c r="G225" i="7" s="1"/>
  <c r="D217" i="7"/>
  <c r="G217" i="7" s="1"/>
  <c r="D209" i="7"/>
  <c r="G209" i="7" s="1"/>
  <c r="D201" i="7"/>
  <c r="G201" i="7" s="1"/>
  <c r="D193" i="7"/>
  <c r="G193" i="7" s="1"/>
  <c r="D185" i="7"/>
  <c r="G185" i="7" s="1"/>
  <c r="D177" i="7"/>
  <c r="G177" i="7" s="1"/>
  <c r="D169" i="7"/>
  <c r="G169" i="7" s="1"/>
  <c r="D161" i="7"/>
  <c r="G161" i="7" s="1"/>
  <c r="D153" i="7"/>
  <c r="G153" i="7" s="1"/>
  <c r="D145" i="7"/>
  <c r="G145" i="7" s="1"/>
  <c r="D137" i="7"/>
  <c r="G137" i="7" s="1"/>
  <c r="D129" i="7"/>
  <c r="G129" i="7" s="1"/>
  <c r="D113" i="7"/>
  <c r="G113" i="7" s="1"/>
  <c r="D105" i="7"/>
  <c r="G105" i="7" s="1"/>
  <c r="D97" i="7"/>
  <c r="G97" i="7" s="1"/>
  <c r="D81" i="7"/>
  <c r="G81" i="7" s="1"/>
  <c r="D73" i="7"/>
  <c r="G73" i="7" s="1"/>
  <c r="D65" i="7"/>
  <c r="G65" i="7" s="1"/>
  <c r="D49" i="7"/>
  <c r="G49" i="7" s="1"/>
  <c r="D41" i="7"/>
  <c r="G41" i="7" s="1"/>
  <c r="D33" i="7"/>
  <c r="G33" i="7" s="1"/>
  <c r="D17" i="7"/>
  <c r="G17" i="7" s="1"/>
  <c r="D9" i="7"/>
  <c r="G9" i="7" s="1"/>
  <c r="D128" i="7"/>
  <c r="G128" i="7" s="1"/>
  <c r="D120" i="7"/>
  <c r="G120" i="7" s="1"/>
  <c r="D112" i="7"/>
  <c r="G112" i="7" s="1"/>
  <c r="D104" i="7"/>
  <c r="G104" i="7" s="1"/>
  <c r="D96" i="7"/>
  <c r="G96" i="7" s="1"/>
  <c r="D88" i="7"/>
  <c r="G88" i="7" s="1"/>
  <c r="D80" i="7"/>
  <c r="G80" i="7" s="1"/>
  <c r="D72" i="7"/>
  <c r="G72" i="7" s="1"/>
  <c r="D64" i="7"/>
  <c r="G64" i="7" s="1"/>
  <c r="D56" i="7"/>
  <c r="G56" i="7" s="1"/>
  <c r="D48" i="7"/>
  <c r="G48" i="7" s="1"/>
  <c r="D40" i="7"/>
  <c r="G40" i="7" s="1"/>
  <c r="D32" i="7"/>
  <c r="G32" i="7" s="1"/>
  <c r="D24" i="7"/>
  <c r="G24" i="7" s="1"/>
  <c r="D16" i="7"/>
  <c r="G16" i="7" s="1"/>
  <c r="D8" i="7"/>
  <c r="G8" i="7" s="1"/>
  <c r="D358" i="7"/>
  <c r="G358" i="7" s="1"/>
  <c r="D342" i="7"/>
  <c r="G342" i="7" s="1"/>
  <c r="D326" i="7"/>
  <c r="G326" i="7" s="1"/>
  <c r="D318" i="7"/>
  <c r="G318" i="7" s="1"/>
  <c r="D310" i="7"/>
  <c r="G310" i="7" s="1"/>
  <c r="D302" i="7"/>
  <c r="G302" i="7" s="1"/>
  <c r="D294" i="7"/>
  <c r="G294" i="7" s="1"/>
  <c r="D286" i="7"/>
  <c r="G286" i="7" s="1"/>
  <c r="D278" i="7"/>
  <c r="G278" i="7" s="1"/>
  <c r="D270" i="7"/>
  <c r="G270" i="7" s="1"/>
  <c r="D262" i="7"/>
  <c r="G262" i="7" s="1"/>
  <c r="D254" i="7"/>
  <c r="G254" i="7" s="1"/>
  <c r="D246" i="7"/>
  <c r="G246" i="7" s="1"/>
  <c r="D238" i="7"/>
  <c r="G238" i="7" s="1"/>
  <c r="D230" i="7"/>
  <c r="G230" i="7" s="1"/>
  <c r="D222" i="7"/>
  <c r="G222" i="7" s="1"/>
  <c r="D214" i="7"/>
  <c r="G214" i="7" s="1"/>
  <c r="D206" i="7"/>
  <c r="G206" i="7" s="1"/>
  <c r="D198" i="7"/>
  <c r="G198" i="7" s="1"/>
  <c r="D190" i="7"/>
  <c r="G190" i="7" s="1"/>
  <c r="D182" i="7"/>
  <c r="G182" i="7" s="1"/>
  <c r="D174" i="7"/>
  <c r="G174" i="7" s="1"/>
  <c r="D166" i="7"/>
  <c r="G166" i="7" s="1"/>
  <c r="D158" i="7"/>
  <c r="G158" i="7" s="1"/>
  <c r="D150" i="7"/>
  <c r="G150" i="7" s="1"/>
  <c r="D142" i="7"/>
  <c r="G142" i="7" s="1"/>
  <c r="D134" i="7"/>
  <c r="G134" i="7" s="1"/>
  <c r="D126" i="7"/>
  <c r="G126" i="7" s="1"/>
  <c r="D118" i="7"/>
  <c r="G118" i="7" s="1"/>
  <c r="D110" i="7"/>
  <c r="G110" i="7" s="1"/>
  <c r="D102" i="7"/>
  <c r="G102" i="7" s="1"/>
  <c r="D94" i="7"/>
  <c r="G94" i="7" s="1"/>
  <c r="D86" i="7"/>
  <c r="G86" i="7" s="1"/>
  <c r="D78" i="7"/>
  <c r="G78" i="7" s="1"/>
  <c r="D70" i="7"/>
  <c r="G70" i="7" s="1"/>
  <c r="D62" i="7"/>
  <c r="G62" i="7" s="1"/>
  <c r="D54" i="7"/>
  <c r="G54" i="7" s="1"/>
  <c r="D46" i="7"/>
  <c r="G46" i="7" s="1"/>
  <c r="D38" i="7"/>
  <c r="G38" i="7" s="1"/>
  <c r="D30" i="7"/>
  <c r="G30" i="7" s="1"/>
  <c r="D22" i="7"/>
  <c r="G22" i="7" s="1"/>
  <c r="D14" i="7"/>
  <c r="G14" i="7" s="1"/>
  <c r="D6" i="7"/>
  <c r="G6" i="7" s="1"/>
  <c r="D101" i="7"/>
  <c r="G101" i="7" s="1"/>
  <c r="D85" i="7"/>
  <c r="G85" i="7" s="1"/>
  <c r="D69" i="7"/>
  <c r="G69" i="7" s="1"/>
  <c r="D53" i="7"/>
  <c r="G53" i="7" s="1"/>
  <c r="D37" i="7"/>
  <c r="G37" i="7" s="1"/>
  <c r="D21" i="7"/>
  <c r="G21" i="7" s="1"/>
  <c r="D5" i="7"/>
  <c r="G5" i="7" s="1"/>
  <c r="D123" i="7"/>
  <c r="G123" i="7" s="1"/>
  <c r="D107" i="7"/>
  <c r="G107" i="7" s="1"/>
  <c r="D91" i="7"/>
  <c r="G91" i="7" s="1"/>
  <c r="D75" i="7"/>
  <c r="G75" i="7" s="1"/>
  <c r="D59" i="7"/>
  <c r="G59" i="7" s="1"/>
  <c r="D43" i="7"/>
  <c r="G43" i="7" s="1"/>
  <c r="D27" i="7"/>
  <c r="G27" i="7" s="1"/>
  <c r="D11" i="7"/>
  <c r="G11" i="7" s="1"/>
  <c r="I16" i="6"/>
  <c r="I144" i="6"/>
  <c r="I295" i="6"/>
  <c r="I32" i="6"/>
  <c r="I160" i="6"/>
  <c r="I501" i="6"/>
  <c r="I48" i="6"/>
  <c r="I168" i="6"/>
  <c r="I52" i="6"/>
  <c r="I176" i="6"/>
  <c r="I64" i="6"/>
  <c r="I223" i="6"/>
  <c r="I128" i="6"/>
  <c r="I231" i="6"/>
  <c r="I7" i="6"/>
  <c r="I136" i="6"/>
  <c r="I287" i="6"/>
  <c r="I20" i="6"/>
  <c r="I152" i="6"/>
  <c r="I468" i="6"/>
  <c r="AH15" i="5"/>
  <c r="AH17" i="5"/>
  <c r="AH25" i="5"/>
  <c r="AH41" i="5"/>
  <c r="AH49" i="5"/>
  <c r="AH65" i="5"/>
  <c r="AH78" i="5"/>
  <c r="AH86" i="5"/>
  <c r="AH81" i="5"/>
  <c r="AH96" i="5"/>
  <c r="AH6" i="5"/>
  <c r="AH14" i="5"/>
  <c r="AH33" i="5"/>
  <c r="AH57" i="5"/>
  <c r="AH67" i="5"/>
  <c r="AH8" i="5"/>
  <c r="AH16" i="5"/>
  <c r="AH76" i="5"/>
  <c r="AH7" i="5"/>
  <c r="AH38" i="5"/>
  <c r="AH30" i="5"/>
  <c r="AH22" i="5"/>
  <c r="AH5" i="5"/>
  <c r="AH73" i="5"/>
  <c r="AH10" i="5"/>
  <c r="AH18" i="5"/>
  <c r="AH24" i="5"/>
  <c r="AH26" i="5"/>
  <c r="AH32" i="5"/>
  <c r="AH34" i="5"/>
  <c r="AH40" i="5"/>
  <c r="AH42" i="5"/>
  <c r="AH48" i="5"/>
  <c r="AH50" i="5"/>
  <c r="AH56" i="5"/>
  <c r="AH58" i="5"/>
  <c r="AH64" i="5"/>
  <c r="AH66" i="5"/>
  <c r="AH74" i="5"/>
  <c r="AH82" i="5"/>
  <c r="AH88" i="5"/>
  <c r="AH228" i="5"/>
  <c r="AH77" i="5"/>
  <c r="AH85" i="5"/>
  <c r="AH72" i="5"/>
  <c r="AH80" i="5"/>
  <c r="AH75" i="5"/>
  <c r="AH83" i="5"/>
  <c r="AH92" i="5"/>
  <c r="AH188" i="5"/>
  <c r="AH196" i="5"/>
  <c r="AH204" i="5"/>
  <c r="AH212" i="5"/>
  <c r="AH11" i="5"/>
  <c r="AH19" i="5"/>
  <c r="AH27" i="5"/>
  <c r="AH35" i="5"/>
  <c r="AH43" i="5"/>
  <c r="AH51" i="5"/>
  <c r="AH59" i="5"/>
  <c r="AH4" i="5"/>
  <c r="AH542" i="5"/>
  <c r="AH534" i="5"/>
  <c r="AH526" i="5"/>
  <c r="AH518" i="5"/>
  <c r="AH510" i="5"/>
  <c r="AH502" i="5"/>
  <c r="AH494" i="5"/>
  <c r="AH486" i="5"/>
  <c r="AH478" i="5"/>
  <c r="AH541" i="5"/>
  <c r="AH533" i="5"/>
  <c r="AH525" i="5"/>
  <c r="AH517" i="5"/>
  <c r="AH509" i="5"/>
  <c r="AH501" i="5"/>
  <c r="AH493" i="5"/>
  <c r="AH485" i="5"/>
  <c r="AH477" i="5"/>
  <c r="AH540" i="5"/>
  <c r="AH532" i="5"/>
  <c r="AH524" i="5"/>
  <c r="AH516" i="5"/>
  <c r="AH508" i="5"/>
  <c r="AH500" i="5"/>
  <c r="AH492" i="5"/>
  <c r="AH484" i="5"/>
  <c r="AH476" i="5"/>
  <c r="AH539" i="5"/>
  <c r="AH531" i="5"/>
  <c r="AH523" i="5"/>
  <c r="AH515" i="5"/>
  <c r="AH507" i="5"/>
  <c r="AH499" i="5"/>
  <c r="AH491" i="5"/>
  <c r="AH483" i="5"/>
  <c r="AH475" i="5"/>
  <c r="AH467" i="5"/>
  <c r="AH538" i="5"/>
  <c r="AH530" i="5"/>
  <c r="AH522" i="5"/>
  <c r="AH514" i="5"/>
  <c r="AH506" i="5"/>
  <c r="AH498" i="5"/>
  <c r="AH490" i="5"/>
  <c r="AH482" i="5"/>
  <c r="AH474" i="5"/>
  <c r="AH466" i="5"/>
  <c r="AH537" i="5"/>
  <c r="AH529" i="5"/>
  <c r="AH521" i="5"/>
  <c r="AH513" i="5"/>
  <c r="AH505" i="5"/>
  <c r="AH497" i="5"/>
  <c r="AH489" i="5"/>
  <c r="AH481" i="5"/>
  <c r="AH473" i="5"/>
  <c r="AH536" i="5"/>
  <c r="AH528" i="5"/>
  <c r="AH520" i="5"/>
  <c r="AH512" i="5"/>
  <c r="AH504" i="5"/>
  <c r="AH496" i="5"/>
  <c r="AH488" i="5"/>
  <c r="AH480" i="5"/>
  <c r="AH472" i="5"/>
  <c r="AH464" i="5"/>
  <c r="AH543" i="5"/>
  <c r="AH535" i="5"/>
  <c r="AH527" i="5"/>
  <c r="AH519" i="5"/>
  <c r="AH511" i="5"/>
  <c r="AH503" i="5"/>
  <c r="AH495" i="5"/>
  <c r="AH487" i="5"/>
  <c r="AH479" i="5"/>
  <c r="AH471" i="5"/>
  <c r="AH463" i="5"/>
  <c r="AH456" i="5"/>
  <c r="AH448" i="5"/>
  <c r="AH440" i="5"/>
  <c r="AH432" i="5"/>
  <c r="AH424" i="5"/>
  <c r="AH455" i="5"/>
  <c r="AH447" i="5"/>
  <c r="AH439" i="5"/>
  <c r="AH431" i="5"/>
  <c r="AH423" i="5"/>
  <c r="AH415" i="5"/>
  <c r="AH454" i="5"/>
  <c r="AH446" i="5"/>
  <c r="AH438" i="5"/>
  <c r="AH430" i="5"/>
  <c r="AH422" i="5"/>
  <c r="AH414" i="5"/>
  <c r="AH470" i="5"/>
  <c r="AH453" i="5"/>
  <c r="AH445" i="5"/>
  <c r="AH437" i="5"/>
  <c r="AH429" i="5"/>
  <c r="AH421" i="5"/>
  <c r="AH413" i="5"/>
  <c r="AH468" i="5"/>
  <c r="AH465" i="5"/>
  <c r="AH452" i="5"/>
  <c r="AH444" i="5"/>
  <c r="AH436" i="5"/>
  <c r="AH428" i="5"/>
  <c r="AH420" i="5"/>
  <c r="AH412" i="5"/>
  <c r="AH404" i="5"/>
  <c r="AH460" i="5"/>
  <c r="AH459" i="5"/>
  <c r="AH451" i="5"/>
  <c r="AH443" i="5"/>
  <c r="AH435" i="5"/>
  <c r="AH427" i="5"/>
  <c r="AH419" i="5"/>
  <c r="AH411" i="5"/>
  <c r="AH461" i="5"/>
  <c r="AH458" i="5"/>
  <c r="AH450" i="5"/>
  <c r="AH442" i="5"/>
  <c r="AH434" i="5"/>
  <c r="AH426" i="5"/>
  <c r="AH418" i="5"/>
  <c r="AH416" i="5"/>
  <c r="AH407" i="5"/>
  <c r="AH396" i="5"/>
  <c r="AH388" i="5"/>
  <c r="AH380" i="5"/>
  <c r="AH372" i="5"/>
  <c r="AH364" i="5"/>
  <c r="AH395" i="5"/>
  <c r="AH387" i="5"/>
  <c r="AH379" i="5"/>
  <c r="AH371" i="5"/>
  <c r="AH363" i="5"/>
  <c r="AH355" i="5"/>
  <c r="AH347" i="5"/>
  <c r="AH469" i="5"/>
  <c r="AH394" i="5"/>
  <c r="AH386" i="5"/>
  <c r="AH378" i="5"/>
  <c r="AH370" i="5"/>
  <c r="AH362" i="5"/>
  <c r="AH354" i="5"/>
  <c r="AH410" i="5"/>
  <c r="AH408" i="5"/>
  <c r="AH393" i="5"/>
  <c r="AH385" i="5"/>
  <c r="AH377" i="5"/>
  <c r="AH369" i="5"/>
  <c r="AH361" i="5"/>
  <c r="AH353" i="5"/>
  <c r="AH345" i="5"/>
  <c r="AH403" i="5"/>
  <c r="AH402" i="5"/>
  <c r="AH401" i="5"/>
  <c r="AH400" i="5"/>
  <c r="AH462" i="5"/>
  <c r="AH457" i="5"/>
  <c r="AH449" i="5"/>
  <c r="AH441" i="5"/>
  <c r="AH433" i="5"/>
  <c r="AH425" i="5"/>
  <c r="AH417" i="5"/>
  <c r="AH405" i="5"/>
  <c r="AH399" i="5"/>
  <c r="AH391" i="5"/>
  <c r="AH383" i="5"/>
  <c r="AH375" i="5"/>
  <c r="AH406" i="5"/>
  <c r="AH398" i="5"/>
  <c r="AH390" i="5"/>
  <c r="AH382" i="5"/>
  <c r="AH374" i="5"/>
  <c r="AH366" i="5"/>
  <c r="AH358" i="5"/>
  <c r="AH350" i="5"/>
  <c r="AH343" i="5"/>
  <c r="AH335" i="5"/>
  <c r="AH327" i="5"/>
  <c r="AH319" i="5"/>
  <c r="AH334" i="5"/>
  <c r="AH326" i="5"/>
  <c r="AH318" i="5"/>
  <c r="AH310" i="5"/>
  <c r="AH302" i="5"/>
  <c r="AH409" i="5"/>
  <c r="AH392" i="5"/>
  <c r="AH384" i="5"/>
  <c r="AH376" i="5"/>
  <c r="AH368" i="5"/>
  <c r="AH360" i="5"/>
  <c r="AH344" i="5"/>
  <c r="AH333" i="5"/>
  <c r="AH325" i="5"/>
  <c r="AH317" i="5"/>
  <c r="AH309" i="5"/>
  <c r="AH301" i="5"/>
  <c r="AH293" i="5"/>
  <c r="AH285" i="5"/>
  <c r="AH389" i="5"/>
  <c r="AH381" i="5"/>
  <c r="AH373" i="5"/>
  <c r="AH356" i="5"/>
  <c r="AH348" i="5"/>
  <c r="AH332" i="5"/>
  <c r="AH324" i="5"/>
  <c r="AH316" i="5"/>
  <c r="AH351" i="5"/>
  <c r="AH331" i="5"/>
  <c r="AH323" i="5"/>
  <c r="AH315" i="5"/>
  <c r="AH307" i="5"/>
  <c r="AH299" i="5"/>
  <c r="AH291" i="5"/>
  <c r="AH283" i="5"/>
  <c r="AH275" i="5"/>
  <c r="AH367" i="5"/>
  <c r="AH365" i="5"/>
  <c r="AH359" i="5"/>
  <c r="AH357" i="5"/>
  <c r="AH349" i="5"/>
  <c r="AH346" i="5"/>
  <c r="AH341" i="5"/>
  <c r="AH337" i="5"/>
  <c r="AH329" i="5"/>
  <c r="AH321" i="5"/>
  <c r="AH313" i="5"/>
  <c r="AH305" i="5"/>
  <c r="AH297" i="5"/>
  <c r="AH289" i="5"/>
  <c r="AH306" i="5"/>
  <c r="AH298" i="5"/>
  <c r="AH264" i="5"/>
  <c r="AH256" i="5"/>
  <c r="AH248" i="5"/>
  <c r="AH240" i="5"/>
  <c r="AH232" i="5"/>
  <c r="AH352" i="5"/>
  <c r="AH340" i="5"/>
  <c r="AH311" i="5"/>
  <c r="AH292" i="5"/>
  <c r="AH288" i="5"/>
  <c r="AH284" i="5"/>
  <c r="AH263" i="5"/>
  <c r="AH255" i="5"/>
  <c r="AH397" i="5"/>
  <c r="AH304" i="5"/>
  <c r="AH296" i="5"/>
  <c r="AH262" i="5"/>
  <c r="AH254" i="5"/>
  <c r="AH246" i="5"/>
  <c r="AH238" i="5"/>
  <c r="AH230" i="5"/>
  <c r="AH222" i="5"/>
  <c r="AH261" i="5"/>
  <c r="AH253" i="5"/>
  <c r="AH245" i="5"/>
  <c r="AH339" i="5"/>
  <c r="AH280" i="5"/>
  <c r="AH279" i="5"/>
  <c r="AH278" i="5"/>
  <c r="AH277" i="5"/>
  <c r="AH276" i="5"/>
  <c r="AH274" i="5"/>
  <c r="AH273" i="5"/>
  <c r="AH272" i="5"/>
  <c r="AH271" i="5"/>
  <c r="AH270" i="5"/>
  <c r="AH269" i="5"/>
  <c r="AH268" i="5"/>
  <c r="AH260" i="5"/>
  <c r="AH252" i="5"/>
  <c r="AH244" i="5"/>
  <c r="AH236" i="5"/>
  <c r="AH342" i="5"/>
  <c r="AH336" i="5"/>
  <c r="AH328" i="5"/>
  <c r="AH320" i="5"/>
  <c r="AH312" i="5"/>
  <c r="AH294" i="5"/>
  <c r="AH290" i="5"/>
  <c r="AH286" i="5"/>
  <c r="AH281" i="5"/>
  <c r="AH308" i="5"/>
  <c r="AH300" i="5"/>
  <c r="AH282" i="5"/>
  <c r="AH266" i="5"/>
  <c r="AH258" i="5"/>
  <c r="AH250" i="5"/>
  <c r="AH242" i="5"/>
  <c r="AH234" i="5"/>
  <c r="AH338" i="5"/>
  <c r="AH330" i="5"/>
  <c r="AH322" i="5"/>
  <c r="AH314" i="5"/>
  <c r="AH303" i="5"/>
  <c r="AH295" i="5"/>
  <c r="AH287" i="5"/>
  <c r="AH265" i="5"/>
  <c r="AH247" i="5"/>
  <c r="AH243" i="5"/>
  <c r="AH241" i="5"/>
  <c r="AH239" i="5"/>
  <c r="AH211" i="5"/>
  <c r="AH203" i="5"/>
  <c r="AH195" i="5"/>
  <c r="AH187" i="5"/>
  <c r="AH179" i="5"/>
  <c r="AH171" i="5"/>
  <c r="AH163" i="5"/>
  <c r="AH155" i="5"/>
  <c r="AH147" i="5"/>
  <c r="AH139" i="5"/>
  <c r="AH131" i="5"/>
  <c r="AH123" i="5"/>
  <c r="AH115" i="5"/>
  <c r="AH107" i="5"/>
  <c r="AH257" i="5"/>
  <c r="AH249" i="5"/>
  <c r="AH237" i="5"/>
  <c r="AH229" i="5"/>
  <c r="AH210" i="5"/>
  <c r="AH202" i="5"/>
  <c r="AH194" i="5"/>
  <c r="AH186" i="5"/>
  <c r="AH178" i="5"/>
  <c r="AH170" i="5"/>
  <c r="AH162" i="5"/>
  <c r="AH209" i="5"/>
  <c r="AH201" i="5"/>
  <c r="AH193" i="5"/>
  <c r="AH185" i="5"/>
  <c r="AH177" i="5"/>
  <c r="AH169" i="5"/>
  <c r="AH161" i="5"/>
  <c r="AH153" i="5"/>
  <c r="AH145" i="5"/>
  <c r="AH137" i="5"/>
  <c r="AH129" i="5"/>
  <c r="AH121" i="5"/>
  <c r="AH113" i="5"/>
  <c r="AH105" i="5"/>
  <c r="AH97" i="5"/>
  <c r="AH251" i="5"/>
  <c r="AH235" i="5"/>
  <c r="AH208" i="5"/>
  <c r="AH200" i="5"/>
  <c r="AH192" i="5"/>
  <c r="AH184" i="5"/>
  <c r="AH176" i="5"/>
  <c r="AH168" i="5"/>
  <c r="AH160" i="5"/>
  <c r="AH152" i="5"/>
  <c r="AH144" i="5"/>
  <c r="AH136" i="5"/>
  <c r="AH128" i="5"/>
  <c r="AH120" i="5"/>
  <c r="AH112" i="5"/>
  <c r="AH104" i="5"/>
  <c r="AH267" i="5"/>
  <c r="AH259" i="5"/>
  <c r="AH226" i="5"/>
  <c r="AH225" i="5"/>
  <c r="AH224" i="5"/>
  <c r="AH223" i="5"/>
  <c r="AH221" i="5"/>
  <c r="AH220" i="5"/>
  <c r="AH219" i="5"/>
  <c r="AH218" i="5"/>
  <c r="AH217" i="5"/>
  <c r="AH216" i="5"/>
  <c r="AH215" i="5"/>
  <c r="AH207" i="5"/>
  <c r="AH199" i="5"/>
  <c r="AH191" i="5"/>
  <c r="AH183" i="5"/>
  <c r="AH175" i="5"/>
  <c r="AH167" i="5"/>
  <c r="AH159" i="5"/>
  <c r="AH151" i="5"/>
  <c r="AH143" i="5"/>
  <c r="AH135" i="5"/>
  <c r="AH127" i="5"/>
  <c r="AH119" i="5"/>
  <c r="AH111" i="5"/>
  <c r="AH103" i="5"/>
  <c r="AH95" i="5"/>
  <c r="AH87" i="5"/>
  <c r="AH79" i="5"/>
  <c r="AH233" i="5"/>
  <c r="AH227" i="5"/>
  <c r="AH214" i="5"/>
  <c r="AH206" i="5"/>
  <c r="AH198" i="5"/>
  <c r="AH190" i="5"/>
  <c r="AH213" i="5"/>
  <c r="AH205" i="5"/>
  <c r="AH197" i="5"/>
  <c r="AH189" i="5"/>
  <c r="AH181" i="5"/>
  <c r="AH173" i="5"/>
  <c r="AH165" i="5"/>
  <c r="AH157" i="5"/>
  <c r="AH149" i="5"/>
  <c r="AH141" i="5"/>
  <c r="AH133" i="5"/>
  <c r="AH125" i="5"/>
  <c r="AH117" i="5"/>
  <c r="AH109" i="5"/>
  <c r="AH101" i="5"/>
  <c r="AH93" i="5"/>
  <c r="AH12" i="5"/>
  <c r="AH20" i="5"/>
  <c r="AH28" i="5"/>
  <c r="AH36" i="5"/>
  <c r="AH44" i="5"/>
  <c r="AH52" i="5"/>
  <c r="AH60" i="5"/>
  <c r="AH68" i="5"/>
  <c r="AH91" i="5"/>
  <c r="AH158" i="5"/>
  <c r="AH166" i="5"/>
  <c r="AH174" i="5"/>
  <c r="AH182" i="5"/>
  <c r="AH13" i="5"/>
  <c r="AH21" i="5"/>
  <c r="AH29" i="5"/>
  <c r="AH37" i="5"/>
  <c r="AH45" i="5"/>
  <c r="AH53" i="5"/>
  <c r="AH61" i="5"/>
  <c r="AH69" i="5"/>
  <c r="AH98" i="5"/>
  <c r="AH231" i="5"/>
  <c r="AH46" i="5"/>
  <c r="AH54" i="5"/>
  <c r="AH62" i="5"/>
  <c r="AH70" i="5"/>
  <c r="AH90" i="5"/>
  <c r="AH94" i="5"/>
  <c r="AH156" i="5"/>
  <c r="AH164" i="5"/>
  <c r="AH172" i="5"/>
  <c r="AH180" i="5"/>
  <c r="AH23" i="5"/>
  <c r="AH31" i="5"/>
  <c r="AH39" i="5"/>
  <c r="AH47" i="5"/>
  <c r="AH55" i="5"/>
  <c r="AH63" i="5"/>
  <c r="AH71" i="5"/>
  <c r="AH89" i="5"/>
  <c r="AH100" i="5"/>
  <c r="AH102" i="5"/>
  <c r="AH106" i="5"/>
  <c r="AH108" i="5"/>
  <c r="AH110" i="5"/>
  <c r="AH114" i="5"/>
  <c r="AH116" i="5"/>
  <c r="AH118" i="5"/>
  <c r="AH122" i="5"/>
  <c r="AH124" i="5"/>
  <c r="AH126" i="5"/>
  <c r="AH130" i="5"/>
  <c r="AH132" i="5"/>
  <c r="AH134" i="5"/>
  <c r="AH138" i="5"/>
  <c r="AH140" i="5"/>
  <c r="AH142" i="5"/>
  <c r="AH146" i="5"/>
  <c r="AH148" i="5"/>
  <c r="AH150" i="5"/>
  <c r="AH154" i="5"/>
  <c r="K97" i="5"/>
  <c r="M97" i="5"/>
  <c r="K129" i="5"/>
  <c r="M129" i="5"/>
  <c r="K257" i="5"/>
  <c r="M257" i="5"/>
  <c r="K401" i="5"/>
  <c r="M401" i="5"/>
  <c r="K505" i="5"/>
  <c r="M505" i="5"/>
  <c r="K601" i="5"/>
  <c r="M601" i="5"/>
  <c r="K571" i="5"/>
  <c r="M571" i="5"/>
  <c r="K572" i="5"/>
  <c r="M572" i="5"/>
  <c r="M29" i="5"/>
  <c r="K29" i="5"/>
  <c r="M61" i="5"/>
  <c r="K61" i="5"/>
  <c r="M93" i="5"/>
  <c r="K93" i="5"/>
  <c r="M125" i="5"/>
  <c r="K125" i="5"/>
  <c r="M157" i="5"/>
  <c r="K157" i="5"/>
  <c r="K485" i="5"/>
  <c r="M485" i="5"/>
  <c r="K533" i="5"/>
  <c r="M533" i="5"/>
  <c r="K565" i="5"/>
  <c r="M565" i="5"/>
  <c r="K581" i="5"/>
  <c r="M581" i="5"/>
  <c r="K559" i="5"/>
  <c r="M559" i="5"/>
  <c r="Z478" i="5"/>
  <c r="Z422" i="5"/>
  <c r="Z374" i="5"/>
  <c r="Z334" i="5"/>
  <c r="Z294" i="5"/>
  <c r="Z246" i="5"/>
  <c r="Z214" i="5"/>
  <c r="Z182" i="5"/>
  <c r="Z150" i="5"/>
  <c r="Z118" i="5"/>
  <c r="Z86" i="5"/>
  <c r="AA530" i="5"/>
  <c r="AA490" i="5"/>
  <c r="AA458" i="5"/>
  <c r="AA386" i="5"/>
  <c r="AA378" i="5"/>
  <c r="R378" i="5"/>
  <c r="AA338" i="5"/>
  <c r="AA298" i="5"/>
  <c r="AA266" i="5"/>
  <c r="AA242" i="5"/>
  <c r="AA210" i="5"/>
  <c r="AA170" i="5"/>
  <c r="AA138" i="5"/>
  <c r="AB510" i="5"/>
  <c r="AB486" i="5"/>
  <c r="AB462" i="5"/>
  <c r="AB422" i="5"/>
  <c r="AB382" i="5"/>
  <c r="AB166" i="5"/>
  <c r="AB134" i="5"/>
  <c r="AB118" i="5"/>
  <c r="AB94" i="5"/>
  <c r="AB70" i="5"/>
  <c r="AB62" i="5"/>
  <c r="AB30" i="5"/>
  <c r="AB22" i="5"/>
  <c r="AB14" i="5"/>
  <c r="AB6" i="5"/>
  <c r="I550" i="5"/>
  <c r="T550" i="5"/>
  <c r="N550" i="5"/>
  <c r="T558" i="5"/>
  <c r="N558" i="5"/>
  <c r="I566" i="5"/>
  <c r="N566" i="5"/>
  <c r="T566" i="5"/>
  <c r="I574" i="5"/>
  <c r="N574" i="5"/>
  <c r="T574" i="5"/>
  <c r="I582" i="5"/>
  <c r="N582" i="5"/>
  <c r="T582" i="5"/>
  <c r="I590" i="5"/>
  <c r="T590" i="5"/>
  <c r="N590" i="5"/>
  <c r="I598" i="5"/>
  <c r="N598" i="5"/>
  <c r="T598" i="5"/>
  <c r="I109" i="5"/>
  <c r="M109" i="5" s="1"/>
  <c r="I173" i="5"/>
  <c r="I373" i="5"/>
  <c r="K373" i="5" s="1"/>
  <c r="I493" i="5"/>
  <c r="I518" i="5"/>
  <c r="K518" i="5" s="1"/>
  <c r="M161" i="5"/>
  <c r="N529" i="5"/>
  <c r="N475" i="5"/>
  <c r="N411" i="5"/>
  <c r="N355" i="5"/>
  <c r="N291" i="5"/>
  <c r="N227" i="5"/>
  <c r="N163" i="5"/>
  <c r="N99" i="5"/>
  <c r="N35" i="5"/>
  <c r="Z541" i="5"/>
  <c r="Z533" i="5"/>
  <c r="Z525" i="5"/>
  <c r="Z517" i="5"/>
  <c r="Z509" i="5"/>
  <c r="Z501" i="5"/>
  <c r="Z493" i="5"/>
  <c r="Z485" i="5"/>
  <c r="Z477" i="5"/>
  <c r="Z469" i="5"/>
  <c r="Z461" i="5"/>
  <c r="Z453" i="5"/>
  <c r="Z445" i="5"/>
  <c r="Z437" i="5"/>
  <c r="Z429" i="5"/>
  <c r="Z421" i="5"/>
  <c r="Z413" i="5"/>
  <c r="Z405" i="5"/>
  <c r="Z397" i="5"/>
  <c r="Z389" i="5"/>
  <c r="Z381" i="5"/>
  <c r="Z373" i="5"/>
  <c r="Z365" i="5"/>
  <c r="Z357" i="5"/>
  <c r="Z349" i="5"/>
  <c r="Z341" i="5"/>
  <c r="Z333" i="5"/>
  <c r="Z325" i="5"/>
  <c r="Z317" i="5"/>
  <c r="Z309" i="5"/>
  <c r="Z301" i="5"/>
  <c r="Z293" i="5"/>
  <c r="Z285" i="5"/>
  <c r="Z277" i="5"/>
  <c r="Z269" i="5"/>
  <c r="Z261" i="5"/>
  <c r="Z253" i="5"/>
  <c r="Z245" i="5"/>
  <c r="Z237" i="5"/>
  <c r="Z229" i="5"/>
  <c r="Z221" i="5"/>
  <c r="Z213" i="5"/>
  <c r="Z205" i="5"/>
  <c r="Z197" i="5"/>
  <c r="Z189" i="5"/>
  <c r="Z181" i="5"/>
  <c r="Z173" i="5"/>
  <c r="Z165" i="5"/>
  <c r="Z157" i="5"/>
  <c r="Z149" i="5"/>
  <c r="Z141" i="5"/>
  <c r="Z133" i="5"/>
  <c r="Z125" i="5"/>
  <c r="Z117" i="5"/>
  <c r="Z109" i="5"/>
  <c r="Z101" i="5"/>
  <c r="Z93" i="5"/>
  <c r="Z85" i="5"/>
  <c r="Z77" i="5"/>
  <c r="Z69" i="5"/>
  <c r="Z61" i="5"/>
  <c r="Z53" i="5"/>
  <c r="Z45" i="5"/>
  <c r="Z37" i="5"/>
  <c r="Z29" i="5"/>
  <c r="Z21" i="5"/>
  <c r="Z13" i="5"/>
  <c r="Z5" i="5"/>
  <c r="AA537" i="5"/>
  <c r="AA529" i="5"/>
  <c r="AA521" i="5"/>
  <c r="AA513" i="5"/>
  <c r="AD189" i="5"/>
  <c r="AD53" i="5"/>
  <c r="AD21" i="5"/>
  <c r="AB44" i="5"/>
  <c r="N573" i="5"/>
  <c r="T573" i="5"/>
  <c r="I597" i="5"/>
  <c r="N597" i="5"/>
  <c r="T597" i="5"/>
  <c r="Z470" i="5"/>
  <c r="Z406" i="5"/>
  <c r="Z358" i="5"/>
  <c r="Z310" i="5"/>
  <c r="Z254" i="5"/>
  <c r="Z230" i="5"/>
  <c r="Z198" i="5"/>
  <c r="Z158" i="5"/>
  <c r="Z126" i="5"/>
  <c r="Z102" i="5"/>
  <c r="Z62" i="5"/>
  <c r="Z30" i="5"/>
  <c r="AA514" i="5"/>
  <c r="AA466" i="5"/>
  <c r="AA418" i="5"/>
  <c r="AA410" i="5"/>
  <c r="R410" i="5"/>
  <c r="AA362" i="5"/>
  <c r="AA322" i="5"/>
  <c r="AA290" i="5"/>
  <c r="AA258" i="5"/>
  <c r="AA226" i="5"/>
  <c r="AA186" i="5"/>
  <c r="AA162" i="5"/>
  <c r="AA130" i="5"/>
  <c r="AA106" i="5"/>
  <c r="AA82" i="5"/>
  <c r="AA58" i="5"/>
  <c r="AA34" i="5"/>
  <c r="AB478" i="5"/>
  <c r="AB446" i="5"/>
  <c r="AB414" i="5"/>
  <c r="AB398" i="5"/>
  <c r="AB182" i="5"/>
  <c r="AB150" i="5"/>
  <c r="AB102" i="5"/>
  <c r="AB78" i="5"/>
  <c r="AB38" i="5"/>
  <c r="I551" i="5"/>
  <c r="T551" i="5"/>
  <c r="N551" i="5"/>
  <c r="I583" i="5"/>
  <c r="N583" i="5"/>
  <c r="T583" i="5"/>
  <c r="I197" i="5"/>
  <c r="I437" i="5"/>
  <c r="K437" i="5" s="1"/>
  <c r="Z532" i="5"/>
  <c r="Z516" i="5"/>
  <c r="Z500" i="5"/>
  <c r="Z484" i="5"/>
  <c r="Z468" i="5"/>
  <c r="Z452" i="5"/>
  <c r="Z428" i="5"/>
  <c r="Z412" i="5"/>
  <c r="Z404" i="5"/>
  <c r="Z388" i="5"/>
  <c r="Z372" i="5"/>
  <c r="Z364" i="5"/>
  <c r="Z348" i="5"/>
  <c r="Z340" i="5"/>
  <c r="Z332" i="5"/>
  <c r="Z316" i="5"/>
  <c r="Z308" i="5"/>
  <c r="Z300" i="5"/>
  <c r="Z292" i="5"/>
  <c r="Z284" i="5"/>
  <c r="Z276" i="5"/>
  <c r="Z268" i="5"/>
  <c r="Z260" i="5"/>
  <c r="Z252" i="5"/>
  <c r="Z244" i="5"/>
  <c r="Z236" i="5"/>
  <c r="Z228" i="5"/>
  <c r="Z220" i="5"/>
  <c r="Z204" i="5"/>
  <c r="Z196" i="5"/>
  <c r="Z188" i="5"/>
  <c r="Z180" i="5"/>
  <c r="Z172" i="5"/>
  <c r="Z164" i="5"/>
  <c r="Z156" i="5"/>
  <c r="Z148" i="5"/>
  <c r="Z140" i="5"/>
  <c r="Z132" i="5"/>
  <c r="Z124" i="5"/>
  <c r="Z116" i="5"/>
  <c r="Z108" i="5"/>
  <c r="Z100" i="5"/>
  <c r="Z92" i="5"/>
  <c r="Z84" i="5"/>
  <c r="Z76" i="5"/>
  <c r="Z68" i="5"/>
  <c r="Z60" i="5"/>
  <c r="Z52" i="5"/>
  <c r="Z44" i="5"/>
  <c r="Z36" i="5"/>
  <c r="Z28" i="5"/>
  <c r="AA384" i="5"/>
  <c r="AB12" i="5"/>
  <c r="AD532" i="5"/>
  <c r="AD524" i="5"/>
  <c r="AD516" i="5"/>
  <c r="AD508" i="5"/>
  <c r="AD500" i="5"/>
  <c r="AD492" i="5"/>
  <c r="AD484" i="5"/>
  <c r="AD476" i="5"/>
  <c r="AD468" i="5"/>
  <c r="AD460" i="5"/>
  <c r="AD452" i="5"/>
  <c r="AD444" i="5"/>
  <c r="AD436" i="5"/>
  <c r="AD428" i="5"/>
  <c r="AD420" i="5"/>
  <c r="AD412" i="5"/>
  <c r="AD404" i="5"/>
  <c r="AD396" i="5"/>
  <c r="AD388" i="5"/>
  <c r="AD380" i="5"/>
  <c r="AD372" i="5"/>
  <c r="AD364" i="5"/>
  <c r="AD356" i="5"/>
  <c r="AD348" i="5"/>
  <c r="AD340" i="5"/>
  <c r="AD332" i="5"/>
  <c r="AD324" i="5"/>
  <c r="AD316" i="5"/>
  <c r="AD308" i="5"/>
  <c r="AD300" i="5"/>
  <c r="AD292" i="5"/>
  <c r="AD284" i="5"/>
  <c r="AD276" i="5"/>
  <c r="AD268" i="5"/>
  <c r="AD260" i="5"/>
  <c r="AD252" i="5"/>
  <c r="AD244" i="5"/>
  <c r="AD236" i="5"/>
  <c r="AD228" i="5"/>
  <c r="AD220" i="5"/>
  <c r="AD212" i="5"/>
  <c r="AD204" i="5"/>
  <c r="AD196" i="5"/>
  <c r="AD188" i="5"/>
  <c r="AA487" i="6"/>
  <c r="AR488" i="5"/>
  <c r="J487" i="6" s="1"/>
  <c r="AD487" i="6" s="1"/>
  <c r="AE487" i="6" s="1"/>
  <c r="AA423" i="6"/>
  <c r="AR424" i="5"/>
  <c r="J423" i="6" s="1"/>
  <c r="AD423" i="6" s="1"/>
  <c r="AE423" i="6" s="1"/>
  <c r="AA319" i="6"/>
  <c r="AR320" i="5"/>
  <c r="J319" i="6" s="1"/>
  <c r="AD319" i="6" s="1"/>
  <c r="AE319" i="6" s="1"/>
  <c r="AA191" i="6"/>
  <c r="AR192" i="5"/>
  <c r="J191" i="6" s="1"/>
  <c r="AD191" i="6" s="1"/>
  <c r="AE191" i="6" s="1"/>
  <c r="AA159" i="6"/>
  <c r="AR160" i="5"/>
  <c r="J159" i="6" s="1"/>
  <c r="AA143" i="6"/>
  <c r="AR144" i="5"/>
  <c r="J143" i="6" s="1"/>
  <c r="AD143" i="6" s="1"/>
  <c r="AE143" i="6" s="1"/>
  <c r="AA111" i="6"/>
  <c r="AR112" i="5"/>
  <c r="J111" i="6" s="1"/>
  <c r="AD111" i="6" s="1"/>
  <c r="AE111" i="6" s="1"/>
  <c r="AR64" i="5"/>
  <c r="J63" i="6" s="1"/>
  <c r="AD63" i="6" s="1"/>
  <c r="AE63" i="6" s="1"/>
  <c r="AA63" i="6"/>
  <c r="AA15" i="6"/>
  <c r="AR16" i="5"/>
  <c r="J15" i="6" s="1"/>
  <c r="AD15" i="6" s="1"/>
  <c r="AE15" i="6" s="1"/>
  <c r="T557" i="5"/>
  <c r="N557" i="5"/>
  <c r="I213" i="5"/>
  <c r="I429" i="5"/>
  <c r="K429" i="5" s="1"/>
  <c r="Z462" i="5"/>
  <c r="Z414" i="5"/>
  <c r="Z366" i="5"/>
  <c r="Z302" i="5"/>
  <c r="Z262" i="5"/>
  <c r="Z222" i="5"/>
  <c r="Z190" i="5"/>
  <c r="Z166" i="5"/>
  <c r="Z134" i="5"/>
  <c r="Z94" i="5"/>
  <c r="Z70" i="5"/>
  <c r="Z46" i="5"/>
  <c r="AA522" i="5"/>
  <c r="AA506" i="5"/>
  <c r="R506" i="5"/>
  <c r="AA482" i="5"/>
  <c r="AA474" i="5"/>
  <c r="R474" i="5"/>
  <c r="AA402" i="5"/>
  <c r="AA370" i="5"/>
  <c r="AA330" i="5"/>
  <c r="AA314" i="5"/>
  <c r="R314" i="5"/>
  <c r="AA282" i="5"/>
  <c r="AA250" i="5"/>
  <c r="AA218" i="5"/>
  <c r="AA194" i="5"/>
  <c r="AA154" i="5"/>
  <c r="AA122" i="5"/>
  <c r="AA98" i="5"/>
  <c r="AA74" i="5"/>
  <c r="AA50" i="5"/>
  <c r="AB502" i="5"/>
  <c r="AB470" i="5"/>
  <c r="AB438" i="5"/>
  <c r="AB406" i="5"/>
  <c r="AB374" i="5"/>
  <c r="AB158" i="5"/>
  <c r="AB110" i="5"/>
  <c r="AB86" i="5"/>
  <c r="AB46" i="5"/>
  <c r="T559" i="5"/>
  <c r="N559" i="5"/>
  <c r="I575" i="5"/>
  <c r="N575" i="5"/>
  <c r="T575" i="5"/>
  <c r="I599" i="5"/>
  <c r="N599" i="5"/>
  <c r="T599" i="5"/>
  <c r="Z444" i="5"/>
  <c r="I544" i="5"/>
  <c r="N544" i="5"/>
  <c r="T544" i="5"/>
  <c r="I552" i="5"/>
  <c r="T552" i="5"/>
  <c r="N552" i="5"/>
  <c r="I560" i="5"/>
  <c r="T560" i="5"/>
  <c r="N560" i="5"/>
  <c r="I568" i="5"/>
  <c r="N568" i="5"/>
  <c r="T568" i="5"/>
  <c r="I576" i="5"/>
  <c r="N576" i="5"/>
  <c r="T576" i="5"/>
  <c r="I584" i="5"/>
  <c r="N584" i="5"/>
  <c r="T584" i="5"/>
  <c r="I592" i="5"/>
  <c r="T592" i="5"/>
  <c r="N592" i="5"/>
  <c r="I600" i="5"/>
  <c r="T600" i="5"/>
  <c r="N600" i="5"/>
  <c r="I35" i="5"/>
  <c r="I57" i="5"/>
  <c r="I181" i="5"/>
  <c r="K181" i="5" s="1"/>
  <c r="I341" i="5"/>
  <c r="K341" i="5" s="1"/>
  <c r="I409" i="5"/>
  <c r="K409" i="5" s="1"/>
  <c r="I473" i="5"/>
  <c r="I501" i="5"/>
  <c r="M33" i="5"/>
  <c r="M265" i="5"/>
  <c r="N397" i="5"/>
  <c r="N345" i="5"/>
  <c r="N281" i="5"/>
  <c r="N153" i="5"/>
  <c r="N89" i="5"/>
  <c r="N25" i="5"/>
  <c r="Z539" i="5"/>
  <c r="Z531" i="5"/>
  <c r="Z523" i="5"/>
  <c r="Z515" i="5"/>
  <c r="Z507" i="5"/>
  <c r="Z499" i="5"/>
  <c r="Z491" i="5"/>
  <c r="Z483" i="5"/>
  <c r="Z475" i="5"/>
  <c r="Z467" i="5"/>
  <c r="Z459" i="5"/>
  <c r="Z451" i="5"/>
  <c r="Z443" i="5"/>
  <c r="Z435" i="5"/>
  <c r="Z427" i="5"/>
  <c r="Z419" i="5"/>
  <c r="Z411" i="5"/>
  <c r="Z403" i="5"/>
  <c r="Z395" i="5"/>
  <c r="Z387" i="5"/>
  <c r="Z379" i="5"/>
  <c r="Z371" i="5"/>
  <c r="Z363" i="5"/>
  <c r="Z355" i="5"/>
  <c r="Z347" i="5"/>
  <c r="Z339" i="5"/>
  <c r="Z331" i="5"/>
  <c r="Z323" i="5"/>
  <c r="Z315" i="5"/>
  <c r="Z307" i="5"/>
  <c r="Z299" i="5"/>
  <c r="Z291" i="5"/>
  <c r="Z283" i="5"/>
  <c r="Z275" i="5"/>
  <c r="Z267" i="5"/>
  <c r="Z259" i="5"/>
  <c r="Z251" i="5"/>
  <c r="Z243" i="5"/>
  <c r="Z235" i="5"/>
  <c r="Z227" i="5"/>
  <c r="Z219" i="5"/>
  <c r="Z211" i="5"/>
  <c r="Z203" i="5"/>
  <c r="Z179" i="5"/>
  <c r="Z147" i="5"/>
  <c r="Z115" i="5"/>
  <c r="Z83" i="5"/>
  <c r="Z51" i="5"/>
  <c r="Z19" i="5"/>
  <c r="Z486" i="5"/>
  <c r="Z430" i="5"/>
  <c r="Z382" i="5"/>
  <c r="Z318" i="5"/>
  <c r="Z286" i="5"/>
  <c r="Z238" i="5"/>
  <c r="Z206" i="5"/>
  <c r="Z174" i="5"/>
  <c r="Z142" i="5"/>
  <c r="Z110" i="5"/>
  <c r="Z78" i="5"/>
  <c r="Z54" i="5"/>
  <c r="Z38" i="5"/>
  <c r="Z22" i="5"/>
  <c r="Z14" i="5"/>
  <c r="Z6" i="5"/>
  <c r="AA538" i="5"/>
  <c r="R538" i="5"/>
  <c r="AA498" i="5"/>
  <c r="AA450" i="5"/>
  <c r="AA394" i="5"/>
  <c r="AA354" i="5"/>
  <c r="AA346" i="5"/>
  <c r="R346" i="5"/>
  <c r="AA306" i="5"/>
  <c r="AA274" i="5"/>
  <c r="AA234" i="5"/>
  <c r="AA202" i="5"/>
  <c r="AA178" i="5"/>
  <c r="AA146" i="5"/>
  <c r="AA114" i="5"/>
  <c r="AA90" i="5"/>
  <c r="AA66" i="5"/>
  <c r="AA42" i="5"/>
  <c r="AA26" i="5"/>
  <c r="AA18" i="5"/>
  <c r="AA10" i="5"/>
  <c r="AB518" i="5"/>
  <c r="AB494" i="5"/>
  <c r="AB454" i="5"/>
  <c r="AB430" i="5"/>
  <c r="AB390" i="5"/>
  <c r="AB174" i="5"/>
  <c r="AB142" i="5"/>
  <c r="AB126" i="5"/>
  <c r="AB54" i="5"/>
  <c r="I567" i="5"/>
  <c r="N567" i="5"/>
  <c r="T567" i="5"/>
  <c r="I591" i="5"/>
  <c r="T591" i="5"/>
  <c r="N591" i="5"/>
  <c r="I13" i="5"/>
  <c r="M13" i="5" s="1"/>
  <c r="I269" i="5"/>
  <c r="K269" i="5" s="1"/>
  <c r="M11" i="5"/>
  <c r="Z540" i="5"/>
  <c r="Z524" i="5"/>
  <c r="Z508" i="5"/>
  <c r="Z492" i="5"/>
  <c r="Z476" i="5"/>
  <c r="Z460" i="5"/>
  <c r="Z436" i="5"/>
  <c r="Z420" i="5"/>
  <c r="Z396" i="5"/>
  <c r="Z380" i="5"/>
  <c r="Z356" i="5"/>
  <c r="Z324" i="5"/>
  <c r="Z212" i="5"/>
  <c r="R442" i="5"/>
  <c r="I545" i="5"/>
  <c r="T545" i="5"/>
  <c r="N545" i="5"/>
  <c r="I553" i="5"/>
  <c r="T553" i="5"/>
  <c r="N553" i="5"/>
  <c r="I561" i="5"/>
  <c r="T561" i="5"/>
  <c r="N561" i="5"/>
  <c r="I569" i="5"/>
  <c r="N569" i="5"/>
  <c r="T569" i="5"/>
  <c r="I577" i="5"/>
  <c r="N577" i="5"/>
  <c r="T577" i="5"/>
  <c r="I585" i="5"/>
  <c r="T585" i="5"/>
  <c r="N585" i="5"/>
  <c r="T593" i="5"/>
  <c r="N593" i="5"/>
  <c r="N601" i="5"/>
  <c r="T601" i="5"/>
  <c r="I77" i="5"/>
  <c r="M77" i="5" s="1"/>
  <c r="I139" i="5"/>
  <c r="I237" i="5"/>
  <c r="M237" i="5" s="1"/>
  <c r="I313" i="5"/>
  <c r="M65" i="5"/>
  <c r="N510" i="5"/>
  <c r="N453" i="5"/>
  <c r="N389" i="5"/>
  <c r="N333" i="5"/>
  <c r="N269" i="5"/>
  <c r="N205" i="5"/>
  <c r="N141" i="5"/>
  <c r="N77" i="5"/>
  <c r="N13" i="5"/>
  <c r="Z538" i="5"/>
  <c r="Z530" i="5"/>
  <c r="Z522" i="5"/>
  <c r="Z514" i="5"/>
  <c r="Z506" i="5"/>
  <c r="Z498" i="5"/>
  <c r="Z490" i="5"/>
  <c r="Z482" i="5"/>
  <c r="Z474" i="5"/>
  <c r="Z466" i="5"/>
  <c r="Z458" i="5"/>
  <c r="Z450" i="5"/>
  <c r="Z442" i="5"/>
  <c r="Z434" i="5"/>
  <c r="Z426" i="5"/>
  <c r="Z418" i="5"/>
  <c r="Z410" i="5"/>
  <c r="Z402" i="5"/>
  <c r="Z394" i="5"/>
  <c r="Z386" i="5"/>
  <c r="Z378" i="5"/>
  <c r="Z370" i="5"/>
  <c r="Z362" i="5"/>
  <c r="Z354" i="5"/>
  <c r="Z346" i="5"/>
  <c r="Z338" i="5"/>
  <c r="Z330" i="5"/>
  <c r="Z322" i="5"/>
  <c r="Z314" i="5"/>
  <c r="Z306" i="5"/>
  <c r="Z298" i="5"/>
  <c r="Z290" i="5"/>
  <c r="Z282" i="5"/>
  <c r="Z274" i="5"/>
  <c r="Z266" i="5"/>
  <c r="Z258" i="5"/>
  <c r="Z250" i="5"/>
  <c r="Z242" i="5"/>
  <c r="Z234" i="5"/>
  <c r="Z226" i="5"/>
  <c r="Z218" i="5"/>
  <c r="Z210" i="5"/>
  <c r="Z202" i="5"/>
  <c r="Z194" i="5"/>
  <c r="Z186" i="5"/>
  <c r="Z178" i="5"/>
  <c r="Z170" i="5"/>
  <c r="Z162" i="5"/>
  <c r="Z154" i="5"/>
  <c r="Z146" i="5"/>
  <c r="Z138" i="5"/>
  <c r="Z130" i="5"/>
  <c r="Z122" i="5"/>
  <c r="Z114" i="5"/>
  <c r="Z106" i="5"/>
  <c r="Z98" i="5"/>
  <c r="Z90" i="5"/>
  <c r="Z82" i="5"/>
  <c r="Z74" i="5"/>
  <c r="Z66" i="5"/>
  <c r="Z58" i="5"/>
  <c r="Z50" i="5"/>
  <c r="Z42" i="5"/>
  <c r="Z34" i="5"/>
  <c r="Z18" i="5"/>
  <c r="Z10" i="5"/>
  <c r="R542" i="5"/>
  <c r="AA542" i="5"/>
  <c r="R534" i="5"/>
  <c r="AA534" i="5"/>
  <c r="R526" i="5"/>
  <c r="AA526" i="5"/>
  <c r="AA518" i="5"/>
  <c r="R510" i="5"/>
  <c r="AA510" i="5"/>
  <c r="AA502" i="5"/>
  <c r="R502" i="5"/>
  <c r="AA494" i="5"/>
  <c r="R494" i="5"/>
  <c r="AR32" i="5"/>
  <c r="J31" i="6" s="1"/>
  <c r="AA31" i="6"/>
  <c r="Z438" i="5"/>
  <c r="Z326" i="5"/>
  <c r="N261" i="5"/>
  <c r="Z521" i="5"/>
  <c r="Z481" i="5"/>
  <c r="Z441" i="5"/>
  <c r="Z409" i="5"/>
  <c r="Z369" i="5"/>
  <c r="Z337" i="5"/>
  <c r="Z297" i="5"/>
  <c r="Z257" i="5"/>
  <c r="Z233" i="5"/>
  <c r="Z193" i="5"/>
  <c r="Z153" i="5"/>
  <c r="Z113" i="5"/>
  <c r="Z89" i="5"/>
  <c r="Z49" i="5"/>
  <c r="Z9" i="5"/>
  <c r="AA509" i="5"/>
  <c r="AA469" i="5"/>
  <c r="AA429" i="5"/>
  <c r="AA389" i="5"/>
  <c r="AA365" i="5"/>
  <c r="AA317" i="5"/>
  <c r="AA277" i="5"/>
  <c r="AA245" i="5"/>
  <c r="AA213" i="5"/>
  <c r="R181" i="5"/>
  <c r="AA181" i="5"/>
  <c r="R149" i="5"/>
  <c r="AA149" i="5"/>
  <c r="R117" i="5"/>
  <c r="AA117" i="5"/>
  <c r="R85" i="5"/>
  <c r="AA85" i="5"/>
  <c r="R61" i="5"/>
  <c r="AA61" i="5"/>
  <c r="R29" i="5"/>
  <c r="AA29" i="5"/>
  <c r="AA5" i="5"/>
  <c r="AB521" i="5"/>
  <c r="AB489" i="5"/>
  <c r="AB465" i="5"/>
  <c r="AB449" i="5"/>
  <c r="AB425" i="5"/>
  <c r="AB401" i="5"/>
  <c r="AB361" i="5"/>
  <c r="AB321" i="5"/>
  <c r="AB297" i="5"/>
  <c r="AB257" i="5"/>
  <c r="AB233" i="5"/>
  <c r="AB193" i="5"/>
  <c r="AB153" i="5"/>
  <c r="AB129" i="5"/>
  <c r="AB89" i="5"/>
  <c r="AB49" i="5"/>
  <c r="AB25" i="5"/>
  <c r="AB17" i="5"/>
  <c r="AB9" i="5"/>
  <c r="AD377" i="5"/>
  <c r="AD353" i="5"/>
  <c r="AD345" i="5"/>
  <c r="AD337" i="5"/>
  <c r="AD321" i="5"/>
  <c r="AD313" i="5"/>
  <c r="AD305" i="5"/>
  <c r="AD289" i="5"/>
  <c r="AD281" i="5"/>
  <c r="AD273" i="5"/>
  <c r="AD257" i="5"/>
  <c r="AD249" i="5"/>
  <c r="AD241" i="5"/>
  <c r="AD225" i="5"/>
  <c r="AD217" i="5"/>
  <c r="AD209" i="5"/>
  <c r="AD193" i="5"/>
  <c r="AD185" i="5"/>
  <c r="AD177" i="5"/>
  <c r="AD169" i="5"/>
  <c r="AD161" i="5"/>
  <c r="AD153" i="5"/>
  <c r="AD145" i="5"/>
  <c r="AD137" i="5"/>
  <c r="AD129" i="5"/>
  <c r="AD121" i="5"/>
  <c r="AD113" i="5"/>
  <c r="AD105" i="5"/>
  <c r="AD97" i="5"/>
  <c r="AD89" i="5"/>
  <c r="AD81" i="5"/>
  <c r="I549" i="5"/>
  <c r="T549" i="5"/>
  <c r="N549" i="5"/>
  <c r="I589" i="5"/>
  <c r="T589" i="5"/>
  <c r="N589" i="5"/>
  <c r="I293" i="5"/>
  <c r="K293" i="5" s="1"/>
  <c r="K595" i="5"/>
  <c r="M595" i="5"/>
  <c r="N357" i="5"/>
  <c r="N229" i="5"/>
  <c r="N101" i="5"/>
  <c r="Z454" i="5"/>
  <c r="Z390" i="5"/>
  <c r="Z342" i="5"/>
  <c r="Z278" i="5"/>
  <c r="I554" i="5"/>
  <c r="T554" i="5"/>
  <c r="N554" i="5"/>
  <c r="I570" i="5"/>
  <c r="N570" i="5"/>
  <c r="T570" i="5"/>
  <c r="I586" i="5"/>
  <c r="T586" i="5"/>
  <c r="N586" i="5"/>
  <c r="I573" i="5"/>
  <c r="N325" i="5"/>
  <c r="N133" i="5"/>
  <c r="N5" i="5"/>
  <c r="Z529" i="5"/>
  <c r="Z505" i="5"/>
  <c r="Z489" i="5"/>
  <c r="Z465" i="5"/>
  <c r="Z449" i="5"/>
  <c r="Z425" i="5"/>
  <c r="Z401" i="5"/>
  <c r="Z385" i="5"/>
  <c r="Z361" i="5"/>
  <c r="Z345" i="5"/>
  <c r="Z321" i="5"/>
  <c r="Z305" i="5"/>
  <c r="Z281" i="5"/>
  <c r="Z265" i="5"/>
  <c r="Z241" i="5"/>
  <c r="Z217" i="5"/>
  <c r="Z201" i="5"/>
  <c r="Z177" i="5"/>
  <c r="Z161" i="5"/>
  <c r="Z137" i="5"/>
  <c r="Z121" i="5"/>
  <c r="Z97" i="5"/>
  <c r="Z81" i="5"/>
  <c r="Z65" i="5"/>
  <c r="Z41" i="5"/>
  <c r="Z17" i="5"/>
  <c r="AA533" i="5"/>
  <c r="AA517" i="5"/>
  <c r="AA493" i="5"/>
  <c r="R485" i="5"/>
  <c r="AA485" i="5"/>
  <c r="AA461" i="5"/>
  <c r="AA445" i="5"/>
  <c r="AA413" i="5"/>
  <c r="AA405" i="5"/>
  <c r="AA381" i="5"/>
  <c r="AA357" i="5"/>
  <c r="AA341" i="5"/>
  <c r="R325" i="5"/>
  <c r="AA325" i="5"/>
  <c r="AA301" i="5"/>
  <c r="AA285" i="5"/>
  <c r="AA261" i="5"/>
  <c r="AA237" i="5"/>
  <c r="AA221" i="5"/>
  <c r="AA197" i="5"/>
  <c r="AA173" i="5"/>
  <c r="R173" i="5"/>
  <c r="R157" i="5"/>
  <c r="AA157" i="5"/>
  <c r="R141" i="5"/>
  <c r="AA141" i="5"/>
  <c r="R125" i="5"/>
  <c r="AA125" i="5"/>
  <c r="R101" i="5"/>
  <c r="AA101" i="5"/>
  <c r="R93" i="5"/>
  <c r="AA93" i="5"/>
  <c r="R77" i="5"/>
  <c r="AA77" i="5"/>
  <c r="R53" i="5"/>
  <c r="AA53" i="5"/>
  <c r="R37" i="5"/>
  <c r="AA37" i="5"/>
  <c r="R21" i="5"/>
  <c r="AA21" i="5"/>
  <c r="R13" i="5"/>
  <c r="AA13" i="5"/>
  <c r="AB529" i="5"/>
  <c r="AB505" i="5"/>
  <c r="AB481" i="5"/>
  <c r="AB457" i="5"/>
  <c r="AB433" i="5"/>
  <c r="AB409" i="5"/>
  <c r="AB393" i="5"/>
  <c r="AB377" i="5"/>
  <c r="AB345" i="5"/>
  <c r="AB329" i="5"/>
  <c r="AB305" i="5"/>
  <c r="AB281" i="5"/>
  <c r="AB265" i="5"/>
  <c r="AB249" i="5"/>
  <c r="AB225" i="5"/>
  <c r="AB209" i="5"/>
  <c r="AB185" i="5"/>
  <c r="AB169" i="5"/>
  <c r="AB145" i="5"/>
  <c r="AB121" i="5"/>
  <c r="AB105" i="5"/>
  <c r="AB73" i="5"/>
  <c r="AB57" i="5"/>
  <c r="AB33" i="5"/>
  <c r="I547" i="5"/>
  <c r="T547" i="5"/>
  <c r="N547" i="5"/>
  <c r="I555" i="5"/>
  <c r="T555" i="5"/>
  <c r="N555" i="5"/>
  <c r="I563" i="5"/>
  <c r="N563" i="5"/>
  <c r="T563" i="5"/>
  <c r="N571" i="5"/>
  <c r="T571" i="5"/>
  <c r="I579" i="5"/>
  <c r="N579" i="5"/>
  <c r="T579" i="5"/>
  <c r="I587" i="5"/>
  <c r="T587" i="5"/>
  <c r="N587" i="5"/>
  <c r="N595" i="5"/>
  <c r="T595" i="5"/>
  <c r="I603" i="5"/>
  <c r="T603" i="5"/>
  <c r="N603" i="5"/>
  <c r="I141" i="5"/>
  <c r="M141" i="5" s="1"/>
  <c r="I187" i="5"/>
  <c r="K187" i="5" s="1"/>
  <c r="I205" i="5"/>
  <c r="M205" i="5" s="1"/>
  <c r="I229" i="5"/>
  <c r="I291" i="5"/>
  <c r="I324" i="5"/>
  <c r="I543" i="5"/>
  <c r="N500" i="5"/>
  <c r="N429" i="5"/>
  <c r="N367" i="5"/>
  <c r="N303" i="5"/>
  <c r="N239" i="5"/>
  <c r="N175" i="5"/>
  <c r="N111" i="5"/>
  <c r="N47" i="5"/>
  <c r="Z584" i="5"/>
  <c r="Z572" i="5"/>
  <c r="Z548" i="5"/>
  <c r="Z4" i="5"/>
  <c r="Z536" i="5"/>
  <c r="Z528" i="5"/>
  <c r="Z520" i="5"/>
  <c r="Z512" i="5"/>
  <c r="Z504" i="5"/>
  <c r="Z496" i="5"/>
  <c r="Z488" i="5"/>
  <c r="Z480" i="5"/>
  <c r="Z472" i="5"/>
  <c r="Z464" i="5"/>
  <c r="Z456" i="5"/>
  <c r="Z448" i="5"/>
  <c r="Z440" i="5"/>
  <c r="Z432" i="5"/>
  <c r="Z424" i="5"/>
  <c r="Z416" i="5"/>
  <c r="Z408" i="5"/>
  <c r="Z400" i="5"/>
  <c r="Z392" i="5"/>
  <c r="Z384" i="5"/>
  <c r="Z376" i="5"/>
  <c r="Z368" i="5"/>
  <c r="Z360" i="5"/>
  <c r="Z352" i="5"/>
  <c r="Z344" i="5"/>
  <c r="Z336" i="5"/>
  <c r="Z328" i="5"/>
  <c r="Z320" i="5"/>
  <c r="Z312" i="5"/>
  <c r="Z304" i="5"/>
  <c r="Z296" i="5"/>
  <c r="Z288" i="5"/>
  <c r="Z280" i="5"/>
  <c r="Z272" i="5"/>
  <c r="Z264" i="5"/>
  <c r="Z256" i="5"/>
  <c r="Z248" i="5"/>
  <c r="Z240" i="5"/>
  <c r="Z232" i="5"/>
  <c r="Z224" i="5"/>
  <c r="Z216" i="5"/>
  <c r="Z208" i="5"/>
  <c r="Z200" i="5"/>
  <c r="Z192" i="5"/>
  <c r="Z184" i="5"/>
  <c r="Z176" i="5"/>
  <c r="Z168" i="5"/>
  <c r="Z160" i="5"/>
  <c r="Z152" i="5"/>
  <c r="Z144" i="5"/>
  <c r="Z136" i="5"/>
  <c r="Z128" i="5"/>
  <c r="Z120" i="5"/>
  <c r="Z112" i="5"/>
  <c r="Z104" i="5"/>
  <c r="Z96" i="5"/>
  <c r="Z88" i="5"/>
  <c r="Z80" i="5"/>
  <c r="Z72" i="5"/>
  <c r="Z64" i="5"/>
  <c r="Z56" i="5"/>
  <c r="Z48" i="5"/>
  <c r="Z40" i="5"/>
  <c r="Z32" i="5"/>
  <c r="Z24" i="5"/>
  <c r="Z16" i="5"/>
  <c r="Z8" i="5"/>
  <c r="AA540" i="5"/>
  <c r="AA532" i="5"/>
  <c r="AA524" i="5"/>
  <c r="AA516" i="5"/>
  <c r="AA508" i="5"/>
  <c r="AA500" i="5"/>
  <c r="AA492" i="5"/>
  <c r="AA484" i="5"/>
  <c r="AA476" i="5"/>
  <c r="AA468" i="5"/>
  <c r="AA460" i="5"/>
  <c r="AA452" i="5"/>
  <c r="AA444" i="5"/>
  <c r="AA436" i="5"/>
  <c r="AA428" i="5"/>
  <c r="AA420" i="5"/>
  <c r="AA412" i="5"/>
  <c r="AA404" i="5"/>
  <c r="AA396" i="5"/>
  <c r="AA388" i="5"/>
  <c r="AA156" i="5"/>
  <c r="AA124" i="5"/>
  <c r="AA92" i="5"/>
  <c r="AA60" i="5"/>
  <c r="AA28" i="5"/>
  <c r="AB37" i="5"/>
  <c r="AA338" i="6"/>
  <c r="AR339" i="5"/>
  <c r="J338" i="6" s="1"/>
  <c r="AA256" i="5"/>
  <c r="N565" i="5"/>
  <c r="T565" i="5"/>
  <c r="N581" i="5"/>
  <c r="T581" i="5"/>
  <c r="K558" i="5"/>
  <c r="M558" i="5"/>
  <c r="N293" i="5"/>
  <c r="N165" i="5"/>
  <c r="N37" i="5"/>
  <c r="Z446" i="5"/>
  <c r="Z398" i="5"/>
  <c r="Z350" i="5"/>
  <c r="Z270" i="5"/>
  <c r="I546" i="5"/>
  <c r="T546" i="5"/>
  <c r="N546" i="5"/>
  <c r="I562" i="5"/>
  <c r="N562" i="5"/>
  <c r="T562" i="5"/>
  <c r="I578" i="5"/>
  <c r="N578" i="5"/>
  <c r="T578" i="5"/>
  <c r="I594" i="5"/>
  <c r="N594" i="5"/>
  <c r="T594" i="5"/>
  <c r="I602" i="5"/>
  <c r="N602" i="5"/>
  <c r="T602" i="5"/>
  <c r="N197" i="5"/>
  <c r="N69" i="5"/>
  <c r="Z537" i="5"/>
  <c r="Z513" i="5"/>
  <c r="Z497" i="5"/>
  <c r="Z473" i="5"/>
  <c r="Z457" i="5"/>
  <c r="Z433" i="5"/>
  <c r="Z417" i="5"/>
  <c r="Z393" i="5"/>
  <c r="Z377" i="5"/>
  <c r="Z353" i="5"/>
  <c r="Z329" i="5"/>
  <c r="Z313" i="5"/>
  <c r="Z289" i="5"/>
  <c r="Z273" i="5"/>
  <c r="Z249" i="5"/>
  <c r="Z225" i="5"/>
  <c r="Z209" i="5"/>
  <c r="Z185" i="5"/>
  <c r="Z169" i="5"/>
  <c r="Z145" i="5"/>
  <c r="Z129" i="5"/>
  <c r="Z105" i="5"/>
  <c r="Z73" i="5"/>
  <c r="Z57" i="5"/>
  <c r="Z33" i="5"/>
  <c r="Z25" i="5"/>
  <c r="AA541" i="5"/>
  <c r="AA525" i="5"/>
  <c r="AA501" i="5"/>
  <c r="AA477" i="5"/>
  <c r="AA453" i="5"/>
  <c r="AA437" i="5"/>
  <c r="R421" i="5"/>
  <c r="AA421" i="5"/>
  <c r="AA397" i="5"/>
  <c r="AA373" i="5"/>
  <c r="AA349" i="5"/>
  <c r="AA333" i="5"/>
  <c r="AA309" i="5"/>
  <c r="AA293" i="5"/>
  <c r="AA269" i="5"/>
  <c r="AA253" i="5"/>
  <c r="AA229" i="5"/>
  <c r="AA205" i="5"/>
  <c r="R189" i="5"/>
  <c r="AA189" i="5"/>
  <c r="R165" i="5"/>
  <c r="AA165" i="5"/>
  <c r="AA133" i="5"/>
  <c r="AA109" i="5"/>
  <c r="R109" i="5"/>
  <c r="AA69" i="5"/>
  <c r="AA45" i="5"/>
  <c r="R45" i="5"/>
  <c r="AB537" i="5"/>
  <c r="AB513" i="5"/>
  <c r="AB497" i="5"/>
  <c r="AB473" i="5"/>
  <c r="AB441" i="5"/>
  <c r="AB417" i="5"/>
  <c r="AB385" i="5"/>
  <c r="AB369" i="5"/>
  <c r="AB353" i="5"/>
  <c r="AB337" i="5"/>
  <c r="AB313" i="5"/>
  <c r="AB289" i="5"/>
  <c r="AB273" i="5"/>
  <c r="AB241" i="5"/>
  <c r="AB217" i="5"/>
  <c r="AB201" i="5"/>
  <c r="AB177" i="5"/>
  <c r="AB161" i="5"/>
  <c r="AB137" i="5"/>
  <c r="AB113" i="5"/>
  <c r="AB97" i="5"/>
  <c r="AB81" i="5"/>
  <c r="AB65" i="5"/>
  <c r="AB41" i="5"/>
  <c r="I548" i="5"/>
  <c r="T548" i="5"/>
  <c r="N548" i="5"/>
  <c r="I556" i="5"/>
  <c r="T556" i="5"/>
  <c r="N556" i="5"/>
  <c r="I564" i="5"/>
  <c r="N564" i="5"/>
  <c r="T564" i="5"/>
  <c r="N572" i="5"/>
  <c r="T572" i="5"/>
  <c r="I580" i="5"/>
  <c r="N580" i="5"/>
  <c r="T580" i="5"/>
  <c r="I588" i="5"/>
  <c r="T588" i="5"/>
  <c r="N588" i="5"/>
  <c r="I596" i="5"/>
  <c r="N596" i="5"/>
  <c r="T596" i="5"/>
  <c r="I45" i="5"/>
  <c r="M45" i="5" s="1"/>
  <c r="I107" i="5"/>
  <c r="K107" i="5" s="1"/>
  <c r="I163" i="5"/>
  <c r="I245" i="5"/>
  <c r="I292" i="5"/>
  <c r="I325" i="5"/>
  <c r="K325" i="5" s="1"/>
  <c r="I397" i="5"/>
  <c r="K397" i="5" s="1"/>
  <c r="I557" i="5"/>
  <c r="K593" i="5"/>
  <c r="M593" i="5"/>
  <c r="N493" i="5"/>
  <c r="N421" i="5"/>
  <c r="N365" i="5"/>
  <c r="N301" i="5"/>
  <c r="N237" i="5"/>
  <c r="N173" i="5"/>
  <c r="N109" i="5"/>
  <c r="N45" i="5"/>
  <c r="Z543" i="5"/>
  <c r="Z535" i="5"/>
  <c r="Z527" i="5"/>
  <c r="Z519" i="5"/>
  <c r="Z511" i="5"/>
  <c r="Z503" i="5"/>
  <c r="Z495" i="5"/>
  <c r="Z487" i="5"/>
  <c r="Z479" i="5"/>
  <c r="Z471" i="5"/>
  <c r="Z463" i="5"/>
  <c r="Z455" i="5"/>
  <c r="Z447" i="5"/>
  <c r="Z439" i="5"/>
  <c r="Z431" i="5"/>
  <c r="Z423" i="5"/>
  <c r="Z415" i="5"/>
  <c r="Z407" i="5"/>
  <c r="Z399" i="5"/>
  <c r="Z391" i="5"/>
  <c r="Z383" i="5"/>
  <c r="Z375" i="5"/>
  <c r="Z367" i="5"/>
  <c r="Z359" i="5"/>
  <c r="Z351" i="5"/>
  <c r="Z343" i="5"/>
  <c r="Z335" i="5"/>
  <c r="Z327" i="5"/>
  <c r="Z319" i="5"/>
  <c r="Z311" i="5"/>
  <c r="Z303" i="5"/>
  <c r="Z295" i="5"/>
  <c r="Z287" i="5"/>
  <c r="Z279" i="5"/>
  <c r="Z271" i="5"/>
  <c r="Z263" i="5"/>
  <c r="Z255" i="5"/>
  <c r="Z247" i="5"/>
  <c r="Z239" i="5"/>
  <c r="Z231" i="5"/>
  <c r="Z223" i="5"/>
  <c r="Z215" i="5"/>
  <c r="Z207" i="5"/>
  <c r="Z199" i="5"/>
  <c r="Z191" i="5"/>
  <c r="Z183" i="5"/>
  <c r="Z175" i="5"/>
  <c r="Z167" i="5"/>
  <c r="Z159" i="5"/>
  <c r="Z151" i="5"/>
  <c r="Z143" i="5"/>
  <c r="Z135" i="5"/>
  <c r="Z127" i="5"/>
  <c r="Z119" i="5"/>
  <c r="Z111" i="5"/>
  <c r="Z103" i="5"/>
  <c r="Z95" i="5"/>
  <c r="Z87" i="5"/>
  <c r="Z79" i="5"/>
  <c r="Z71" i="5"/>
  <c r="Z63" i="5"/>
  <c r="Z55" i="5"/>
  <c r="Z47" i="5"/>
  <c r="Z39" i="5"/>
  <c r="Z31" i="5"/>
  <c r="Z23" i="5"/>
  <c r="Z15" i="5"/>
  <c r="Z7" i="5"/>
  <c r="AA539" i="5"/>
  <c r="AA531" i="5"/>
  <c r="AA523" i="5"/>
  <c r="AA515" i="5"/>
  <c r="AA507" i="5"/>
  <c r="AA499" i="5"/>
  <c r="AA491" i="5"/>
  <c r="AA483" i="5"/>
  <c r="AA475" i="5"/>
  <c r="AA467" i="5"/>
  <c r="AA459" i="5"/>
  <c r="AA451" i="5"/>
  <c r="AA443" i="5"/>
  <c r="AA435" i="5"/>
  <c r="AA427" i="5"/>
  <c r="AA419" i="5"/>
  <c r="AA411" i="5"/>
  <c r="AA403" i="5"/>
  <c r="AA395" i="5"/>
  <c r="AA387" i="5"/>
  <c r="AA35" i="5"/>
  <c r="AA255" i="6"/>
  <c r="AR256" i="5"/>
  <c r="J255" i="6" s="1"/>
  <c r="AD255" i="6" s="1"/>
  <c r="AE255" i="6" s="1"/>
  <c r="AD402" i="5"/>
  <c r="AA505" i="5"/>
  <c r="AA497" i="5"/>
  <c r="AA489" i="5"/>
  <c r="AA481" i="5"/>
  <c r="AA473" i="5"/>
  <c r="AA465" i="5"/>
  <c r="AA457" i="5"/>
  <c r="AA449" i="5"/>
  <c r="AA441" i="5"/>
  <c r="AA433" i="5"/>
  <c r="AA425" i="5"/>
  <c r="AA417" i="5"/>
  <c r="AA409" i="5"/>
  <c r="AA401" i="5"/>
  <c r="AA393" i="5"/>
  <c r="AA385" i="5"/>
  <c r="AA377" i="5"/>
  <c r="AA369" i="5"/>
  <c r="AA361" i="5"/>
  <c r="AA353" i="5"/>
  <c r="AA345" i="5"/>
  <c r="AA337" i="5"/>
  <c r="AA329" i="5"/>
  <c r="AA321" i="5"/>
  <c r="AA313" i="5"/>
  <c r="AA305" i="5"/>
  <c r="AA297" i="5"/>
  <c r="AA289" i="5"/>
  <c r="AA281" i="5"/>
  <c r="AA273" i="5"/>
  <c r="AA265" i="5"/>
  <c r="AA257" i="5"/>
  <c r="AA249" i="5"/>
  <c r="AA241" i="5"/>
  <c r="AA233" i="5"/>
  <c r="AA225" i="5"/>
  <c r="AA217" i="5"/>
  <c r="AA209" i="5"/>
  <c r="AA201" i="5"/>
  <c r="AA193" i="5"/>
  <c r="AA185" i="5"/>
  <c r="AA177" i="5"/>
  <c r="AA169" i="5"/>
  <c r="AA161" i="5"/>
  <c r="AA153" i="5"/>
  <c r="AA145" i="5"/>
  <c r="AA137" i="5"/>
  <c r="AA129" i="5"/>
  <c r="AA121" i="5"/>
  <c r="AA113" i="5"/>
  <c r="AA105" i="5"/>
  <c r="AA97" i="5"/>
  <c r="AA89" i="5"/>
  <c r="AA81" i="5"/>
  <c r="AA73" i="5"/>
  <c r="AA65" i="5"/>
  <c r="AA57" i="5"/>
  <c r="AA49" i="5"/>
  <c r="AA41" i="5"/>
  <c r="AA33" i="5"/>
  <c r="AA25" i="5"/>
  <c r="AA17" i="5"/>
  <c r="AA9" i="5"/>
  <c r="AB541" i="5"/>
  <c r="AB533" i="5"/>
  <c r="AB525" i="5"/>
  <c r="AB517" i="5"/>
  <c r="AB509" i="5"/>
  <c r="AB501" i="5"/>
  <c r="AB493" i="5"/>
  <c r="AB485" i="5"/>
  <c r="AB477" i="5"/>
  <c r="AB469" i="5"/>
  <c r="AB461" i="5"/>
  <c r="AB453" i="5"/>
  <c r="AB445" i="5"/>
  <c r="AB437" i="5"/>
  <c r="AB429" i="5"/>
  <c r="AB421" i="5"/>
  <c r="AB413" i="5"/>
  <c r="AB405" i="5"/>
  <c r="AB397" i="5"/>
  <c r="R389" i="5"/>
  <c r="AB389" i="5"/>
  <c r="AB381" i="5"/>
  <c r="AB373" i="5"/>
  <c r="AB365" i="5"/>
  <c r="AB357" i="5"/>
  <c r="AB349" i="5"/>
  <c r="AB341" i="5"/>
  <c r="AB333" i="5"/>
  <c r="AB325" i="5"/>
  <c r="AB317" i="5"/>
  <c r="AB309" i="5"/>
  <c r="AD598" i="5"/>
  <c r="AD553" i="5"/>
  <c r="AD545" i="5"/>
  <c r="AD548" i="5"/>
  <c r="AD582" i="5"/>
  <c r="AD550" i="5"/>
  <c r="AD73" i="5"/>
  <c r="AD65" i="5"/>
  <c r="AD57" i="5"/>
  <c r="AD49" i="5"/>
  <c r="AD41" i="5"/>
  <c r="AD33" i="5"/>
  <c r="AD25" i="5"/>
  <c r="AD17" i="5"/>
  <c r="AD9" i="5"/>
  <c r="AD4" i="5"/>
  <c r="AD361" i="5"/>
  <c r="AD233" i="5"/>
  <c r="AD471" i="5"/>
  <c r="AD434" i="5"/>
  <c r="AD306" i="5"/>
  <c r="AD182" i="5"/>
  <c r="AD150" i="5"/>
  <c r="AD118" i="5"/>
  <c r="AD86" i="5"/>
  <c r="AD54" i="5"/>
  <c r="AD22" i="5"/>
  <c r="AD514" i="5"/>
  <c r="AD393" i="5"/>
  <c r="AD265" i="5"/>
  <c r="AD466" i="5"/>
  <c r="AD338" i="5"/>
  <c r="AD210" i="5"/>
  <c r="AD158" i="5"/>
  <c r="AD126" i="5"/>
  <c r="AD94" i="5"/>
  <c r="AD62" i="5"/>
  <c r="AD30" i="5"/>
  <c r="AD425" i="5"/>
  <c r="AD297" i="5"/>
  <c r="AD370" i="5"/>
  <c r="AD242" i="5"/>
  <c r="AD166" i="5"/>
  <c r="AD134" i="5"/>
  <c r="AD102" i="5"/>
  <c r="AD70" i="5"/>
  <c r="AD38" i="5"/>
  <c r="AD6" i="5"/>
  <c r="AD457" i="5"/>
  <c r="AD329" i="5"/>
  <c r="AD536" i="5"/>
  <c r="AD528" i="5"/>
  <c r="AD520" i="5"/>
  <c r="AD512" i="5"/>
  <c r="AD504" i="5"/>
  <c r="AD496" i="5"/>
  <c r="AD488" i="5"/>
  <c r="AD480" i="5"/>
  <c r="AD472" i="5"/>
  <c r="AD464" i="5"/>
  <c r="AD456" i="5"/>
  <c r="AD448" i="5"/>
  <c r="AD440" i="5"/>
  <c r="AD432" i="5"/>
  <c r="AD424" i="5"/>
  <c r="AD416" i="5"/>
  <c r="AD408" i="5"/>
  <c r="AD400" i="5"/>
  <c r="AD392" i="5"/>
  <c r="AD384" i="5"/>
  <c r="AD376" i="5"/>
  <c r="AD368" i="5"/>
  <c r="AD360" i="5"/>
  <c r="AD352" i="5"/>
  <c r="AD344" i="5"/>
  <c r="AD336" i="5"/>
  <c r="AD328" i="5"/>
  <c r="AD320" i="5"/>
  <c r="AD312" i="5"/>
  <c r="AD304" i="5"/>
  <c r="AD296" i="5"/>
  <c r="AD288" i="5"/>
  <c r="AD280" i="5"/>
  <c r="AD272" i="5"/>
  <c r="AD264" i="5"/>
  <c r="AD256" i="5"/>
  <c r="AD248" i="5"/>
  <c r="AD240" i="5"/>
  <c r="AD232" i="5"/>
  <c r="AD224" i="5"/>
  <c r="AD216" i="5"/>
  <c r="AD208" i="5"/>
  <c r="AD200" i="5"/>
  <c r="AD192" i="5"/>
  <c r="AD184" i="5"/>
  <c r="AD176" i="5"/>
  <c r="AD168" i="5"/>
  <c r="AD160" i="5"/>
  <c r="AD152" i="5"/>
  <c r="AD144" i="5"/>
  <c r="AD136" i="5"/>
  <c r="AD128" i="5"/>
  <c r="AD120" i="5"/>
  <c r="AD112" i="5"/>
  <c r="AD104" i="5"/>
  <c r="AD96" i="5"/>
  <c r="AD88" i="5"/>
  <c r="AD80" i="5"/>
  <c r="AD72" i="5"/>
  <c r="AD64" i="5"/>
  <c r="AD56" i="5"/>
  <c r="AD48" i="5"/>
  <c r="AD40" i="5"/>
  <c r="AD32" i="5"/>
  <c r="AA339" i="6"/>
  <c r="AR340" i="5"/>
  <c r="J339" i="6" s="1"/>
  <c r="AD339" i="6" s="1"/>
  <c r="AD46" i="5"/>
  <c r="AB101" i="5"/>
  <c r="AD174" i="5"/>
  <c r="AD274" i="5"/>
  <c r="AR94" i="5"/>
  <c r="J93" i="6" s="1"/>
  <c r="AD93" i="6" s="1"/>
  <c r="Z20" i="5"/>
  <c r="Z12" i="5"/>
  <c r="Z1" i="5" s="1"/>
  <c r="AA581" i="5"/>
  <c r="AA566" i="5"/>
  <c r="AA536" i="5"/>
  <c r="AA528" i="5"/>
  <c r="AA520" i="5"/>
  <c r="AA512" i="5"/>
  <c r="AA504" i="5"/>
  <c r="AA496" i="5"/>
  <c r="AA488" i="5"/>
  <c r="AA480" i="5"/>
  <c r="AA472" i="5"/>
  <c r="AA464" i="5"/>
  <c r="AA456" i="5"/>
  <c r="AA448" i="5"/>
  <c r="AA440" i="5"/>
  <c r="AA432" i="5"/>
  <c r="AA424" i="5"/>
  <c r="AA416" i="5"/>
  <c r="AA408" i="5"/>
  <c r="AA400" i="5"/>
  <c r="AA392" i="5"/>
  <c r="AA376" i="5"/>
  <c r="AA368" i="5"/>
  <c r="AA360" i="5"/>
  <c r="AA352" i="5"/>
  <c r="AA344" i="5"/>
  <c r="AA336" i="5"/>
  <c r="AA328" i="5"/>
  <c r="AA320" i="5"/>
  <c r="AA312" i="5"/>
  <c r="AA304" i="5"/>
  <c r="AA296" i="5"/>
  <c r="AA288" i="5"/>
  <c r="AA280" i="5"/>
  <c r="AA272" i="5"/>
  <c r="AA264" i="5"/>
  <c r="AA248" i="5"/>
  <c r="AA240" i="5"/>
  <c r="AA232" i="5"/>
  <c r="AA224" i="5"/>
  <c r="AA216" i="5"/>
  <c r="AA208" i="5"/>
  <c r="AA200" i="5"/>
  <c r="AA192" i="5"/>
  <c r="AA184" i="5"/>
  <c r="AA176" i="5"/>
  <c r="AA168" i="5"/>
  <c r="AA160" i="5"/>
  <c r="AA152" i="5"/>
  <c r="AA144" i="5"/>
  <c r="AA136" i="5"/>
  <c r="AA128" i="5"/>
  <c r="AA120" i="5"/>
  <c r="AA112" i="5"/>
  <c r="AA104" i="5"/>
  <c r="AA96" i="5"/>
  <c r="AA88" i="5"/>
  <c r="AA80" i="5"/>
  <c r="AA72" i="5"/>
  <c r="AA64" i="5"/>
  <c r="AA56" i="5"/>
  <c r="AA48" i="5"/>
  <c r="AA40" i="5"/>
  <c r="AA32" i="5"/>
  <c r="AA24" i="5"/>
  <c r="AA16" i="5"/>
  <c r="AA8" i="5"/>
  <c r="AB540" i="5"/>
  <c r="AB532" i="5"/>
  <c r="AB524" i="5"/>
  <c r="AB516" i="5"/>
  <c r="AB508" i="5"/>
  <c r="AB500" i="5"/>
  <c r="AB492" i="5"/>
  <c r="AB484" i="5"/>
  <c r="AB476" i="5"/>
  <c r="AB468" i="5"/>
  <c r="AB460" i="5"/>
  <c r="AB452" i="5"/>
  <c r="AB444" i="5"/>
  <c r="AB436" i="5"/>
  <c r="AB428" i="5"/>
  <c r="AB420" i="5"/>
  <c r="AB412" i="5"/>
  <c r="AB404" i="5"/>
  <c r="AB396" i="5"/>
  <c r="AB388" i="5"/>
  <c r="AB380" i="5"/>
  <c r="AB372" i="5"/>
  <c r="AB364" i="5"/>
  <c r="AB356" i="5"/>
  <c r="AB348" i="5"/>
  <c r="AB340" i="5"/>
  <c r="AB332" i="5"/>
  <c r="AB324" i="5"/>
  <c r="AB316" i="5"/>
  <c r="AB308" i="5"/>
  <c r="AB300" i="5"/>
  <c r="AB292" i="5"/>
  <c r="AB284" i="5"/>
  <c r="AB276" i="5"/>
  <c r="AB268" i="5"/>
  <c r="AB260" i="5"/>
  <c r="AB252" i="5"/>
  <c r="AB244" i="5"/>
  <c r="AB236" i="5"/>
  <c r="AB228" i="5"/>
  <c r="AB220" i="5"/>
  <c r="AB212" i="5"/>
  <c r="AB204" i="5"/>
  <c r="AB196" i="5"/>
  <c r="AB188" i="5"/>
  <c r="AB180" i="5"/>
  <c r="AB172" i="5"/>
  <c r="AB164" i="5"/>
  <c r="AB156" i="5"/>
  <c r="AB148" i="5"/>
  <c r="AB140" i="5"/>
  <c r="AB132" i="5"/>
  <c r="AB124" i="5"/>
  <c r="AB116" i="5"/>
  <c r="AB108" i="5"/>
  <c r="AB100" i="5"/>
  <c r="AB92" i="5"/>
  <c r="AB84" i="5"/>
  <c r="AB76" i="5"/>
  <c r="AB68" i="5"/>
  <c r="AB60" i="5"/>
  <c r="AB52" i="5"/>
  <c r="AB36" i="5"/>
  <c r="AB28" i="5"/>
  <c r="AB20" i="5"/>
  <c r="AD535" i="5"/>
  <c r="AD503" i="5"/>
  <c r="AD183" i="5"/>
  <c r="AD175" i="5"/>
  <c r="AD167" i="5"/>
  <c r="AD159" i="5"/>
  <c r="AD151" i="5"/>
  <c r="AD143" i="5"/>
  <c r="AD135" i="5"/>
  <c r="AD127" i="5"/>
  <c r="AD119" i="5"/>
  <c r="AD111" i="5"/>
  <c r="AD103" i="5"/>
  <c r="AD95" i="5"/>
  <c r="AD87" i="5"/>
  <c r="AD79" i="5"/>
  <c r="AD71" i="5"/>
  <c r="AD63" i="5"/>
  <c r="AD55" i="5"/>
  <c r="AD47" i="5"/>
  <c r="AD39" i="5"/>
  <c r="AD31" i="5"/>
  <c r="AD23" i="5"/>
  <c r="AD15" i="5"/>
  <c r="AD7" i="5"/>
  <c r="AA538" i="6"/>
  <c r="AR539" i="5"/>
  <c r="J538" i="6" s="1"/>
  <c r="AD538" i="6" s="1"/>
  <c r="AA514" i="6"/>
  <c r="AR515" i="5"/>
  <c r="J514" i="6" s="1"/>
  <c r="AD514" i="6" s="1"/>
  <c r="AA506" i="6"/>
  <c r="AR507" i="5"/>
  <c r="J506" i="6" s="1"/>
  <c r="AD506" i="6" s="1"/>
  <c r="AE506" i="6" s="1"/>
  <c r="AA98" i="6"/>
  <c r="AR99" i="5"/>
  <c r="J98" i="6" s="1"/>
  <c r="AD98" i="6" s="1"/>
  <c r="AE98" i="6" s="1"/>
  <c r="AA146" i="6"/>
  <c r="AR147" i="5"/>
  <c r="J146" i="6" s="1"/>
  <c r="AA194" i="6"/>
  <c r="AR195" i="5"/>
  <c r="J194" i="6" s="1"/>
  <c r="AA274" i="6"/>
  <c r="AR275" i="5"/>
  <c r="J274" i="6" s="1"/>
  <c r="AD274" i="6" s="1"/>
  <c r="AE274" i="6" s="1"/>
  <c r="AA531" i="6"/>
  <c r="AR532" i="5"/>
  <c r="J531" i="6" s="1"/>
  <c r="AD531" i="6" s="1"/>
  <c r="AE531" i="6" s="1"/>
  <c r="AB69" i="5"/>
  <c r="AD142" i="5"/>
  <c r="Z195" i="5"/>
  <c r="Z187" i="5"/>
  <c r="Z171" i="5"/>
  <c r="Z163" i="5"/>
  <c r="Z155" i="5"/>
  <c r="Z139" i="5"/>
  <c r="Z131" i="5"/>
  <c r="Z123" i="5"/>
  <c r="Z107" i="5"/>
  <c r="Z99" i="5"/>
  <c r="Z91" i="5"/>
  <c r="Z75" i="5"/>
  <c r="Z67" i="5"/>
  <c r="Z59" i="5"/>
  <c r="Z43" i="5"/>
  <c r="Z35" i="5"/>
  <c r="Z27" i="5"/>
  <c r="Z11" i="5"/>
  <c r="AA543" i="5"/>
  <c r="AA535" i="5"/>
  <c r="AA527" i="5"/>
  <c r="AA519" i="5"/>
  <c r="AA511" i="5"/>
  <c r="AA503" i="5"/>
  <c r="AA495" i="5"/>
  <c r="AA487" i="5"/>
  <c r="AA479" i="5"/>
  <c r="AA471" i="5"/>
  <c r="AA463" i="5"/>
  <c r="AA455" i="5"/>
  <c r="AA447" i="5"/>
  <c r="AA439" i="5"/>
  <c r="AA431" i="5"/>
  <c r="AA423" i="5"/>
  <c r="AA415" i="5"/>
  <c r="AA407" i="5"/>
  <c r="AA399" i="5"/>
  <c r="AA391" i="5"/>
  <c r="AA383" i="5"/>
  <c r="AA375" i="5"/>
  <c r="AA367" i="5"/>
  <c r="AA359" i="5"/>
  <c r="AA351" i="5"/>
  <c r="AA343" i="5"/>
  <c r="AA335" i="5"/>
  <c r="AA327" i="5"/>
  <c r="AA319" i="5"/>
  <c r="AA311" i="5"/>
  <c r="AA303" i="5"/>
  <c r="AA295" i="5"/>
  <c r="AA287" i="5"/>
  <c r="AA279" i="5"/>
  <c r="AA271" i="5"/>
  <c r="AA263" i="5"/>
  <c r="AA255" i="5"/>
  <c r="AA247" i="5"/>
  <c r="AA239" i="5"/>
  <c r="AA231" i="5"/>
  <c r="AA223" i="5"/>
  <c r="AA215" i="5"/>
  <c r="AA207" i="5"/>
  <c r="AA199" i="5"/>
  <c r="AA191" i="5"/>
  <c r="AA183" i="5"/>
  <c r="AA175" i="5"/>
  <c r="AA167" i="5"/>
  <c r="AA159" i="5"/>
  <c r="AA151" i="5"/>
  <c r="AA143" i="5"/>
  <c r="AA135" i="5"/>
  <c r="AA127" i="5"/>
  <c r="AA119" i="5"/>
  <c r="AA111" i="5"/>
  <c r="AA103" i="5"/>
  <c r="AA95" i="5"/>
  <c r="AA87" i="5"/>
  <c r="AA79" i="5"/>
  <c r="AA71" i="5"/>
  <c r="AA63" i="5"/>
  <c r="AA55" i="5"/>
  <c r="AA47" i="5"/>
  <c r="AA39" i="5"/>
  <c r="AA31" i="5"/>
  <c r="AA23" i="5"/>
  <c r="AA15" i="5"/>
  <c r="AA7" i="5"/>
  <c r="AB539" i="5"/>
  <c r="AB531" i="5"/>
  <c r="AB523" i="5"/>
  <c r="AB515" i="5"/>
  <c r="AB507" i="5"/>
  <c r="AB499" i="5"/>
  <c r="AB491" i="5"/>
  <c r="AB483" i="5"/>
  <c r="AB475" i="5"/>
  <c r="AB467" i="5"/>
  <c r="AB459" i="5"/>
  <c r="AB451" i="5"/>
  <c r="AB443" i="5"/>
  <c r="AB435" i="5"/>
  <c r="AB427" i="5"/>
  <c r="AB419" i="5"/>
  <c r="AB411" i="5"/>
  <c r="AB403" i="5"/>
  <c r="AB395" i="5"/>
  <c r="AB387" i="5"/>
  <c r="AB379" i="5"/>
  <c r="AB371" i="5"/>
  <c r="AB363" i="5"/>
  <c r="AB355" i="5"/>
  <c r="AB347" i="5"/>
  <c r="AB339" i="5"/>
  <c r="AB331" i="5"/>
  <c r="AB323" i="5"/>
  <c r="AB315" i="5"/>
  <c r="AB307" i="5"/>
  <c r="AB299" i="5"/>
  <c r="AB291" i="5"/>
  <c r="AB283" i="5"/>
  <c r="AB275" i="5"/>
  <c r="AB267" i="5"/>
  <c r="AB179" i="5"/>
  <c r="AB171" i="5"/>
  <c r="AB163" i="5"/>
  <c r="AB155" i="5"/>
  <c r="AB147" i="5"/>
  <c r="AB139" i="5"/>
  <c r="AB131" i="5"/>
  <c r="AB123" i="5"/>
  <c r="AB115" i="5"/>
  <c r="AB107" i="5"/>
  <c r="AB99" i="5"/>
  <c r="AB91" i="5"/>
  <c r="AB83" i="5"/>
  <c r="AB75" i="5"/>
  <c r="AB67" i="5"/>
  <c r="AB59" i="5"/>
  <c r="AB51" i="5"/>
  <c r="AB43" i="5"/>
  <c r="AB35" i="5"/>
  <c r="AB27" i="5"/>
  <c r="AB19" i="5"/>
  <c r="AB11" i="5"/>
  <c r="AA466" i="6"/>
  <c r="AR467" i="5"/>
  <c r="J466" i="6" s="1"/>
  <c r="AA4" i="5"/>
  <c r="AD14" i="5"/>
  <c r="AD110" i="5"/>
  <c r="AA486" i="5"/>
  <c r="R478" i="5"/>
  <c r="AA478" i="5"/>
  <c r="AA470" i="5"/>
  <c r="R470" i="5"/>
  <c r="AA462" i="5"/>
  <c r="R462" i="5"/>
  <c r="AA454" i="5"/>
  <c r="R446" i="5"/>
  <c r="AA446" i="5"/>
  <c r="AA438" i="5"/>
  <c r="R438" i="5"/>
  <c r="AA430" i="5"/>
  <c r="R430" i="5"/>
  <c r="AA422" i="5"/>
  <c r="R414" i="5"/>
  <c r="AA414" i="5"/>
  <c r="AA406" i="5"/>
  <c r="AA398" i="5"/>
  <c r="R398" i="5"/>
  <c r="AA390" i="5"/>
  <c r="R382" i="5"/>
  <c r="AA382" i="5"/>
  <c r="AA374" i="5"/>
  <c r="R374" i="5"/>
  <c r="AA366" i="5"/>
  <c r="AA358" i="5"/>
  <c r="R350" i="5"/>
  <c r="AA350" i="5"/>
  <c r="AA342" i="5"/>
  <c r="R342" i="5"/>
  <c r="AA334" i="5"/>
  <c r="AA326" i="5"/>
  <c r="R318" i="5"/>
  <c r="AA318" i="5"/>
  <c r="AA310" i="5"/>
  <c r="R310" i="5"/>
  <c r="AA302" i="5"/>
  <c r="R302" i="5"/>
  <c r="AA294" i="5"/>
  <c r="R286" i="5"/>
  <c r="AA286" i="5"/>
  <c r="AA278" i="5"/>
  <c r="R278" i="5"/>
  <c r="AA270" i="5"/>
  <c r="AA262" i="5"/>
  <c r="AA254" i="5"/>
  <c r="R254" i="5"/>
  <c r="R246" i="5"/>
  <c r="AA246" i="5"/>
  <c r="AA238" i="5"/>
  <c r="R230" i="5"/>
  <c r="AA230" i="5"/>
  <c r="R222" i="5"/>
  <c r="AA222" i="5"/>
  <c r="AA214" i="5"/>
  <c r="R214" i="5"/>
  <c r="AA206" i="5"/>
  <c r="AA198" i="5"/>
  <c r="AA190" i="5"/>
  <c r="R182" i="5"/>
  <c r="AA182" i="5"/>
  <c r="AA174" i="5"/>
  <c r="R166" i="5"/>
  <c r="AA166" i="5"/>
  <c r="R158" i="5"/>
  <c r="AA158" i="5"/>
  <c r="AA150" i="5"/>
  <c r="R150" i="5"/>
  <c r="AA142" i="5"/>
  <c r="R142" i="5"/>
  <c r="AA134" i="5"/>
  <c r="AA126" i="5"/>
  <c r="R118" i="5"/>
  <c r="AA118" i="5"/>
  <c r="AA110" i="5"/>
  <c r="R102" i="5"/>
  <c r="AA102" i="5"/>
  <c r="R94" i="5"/>
  <c r="AA94" i="5"/>
  <c r="R86" i="5"/>
  <c r="AA86" i="5"/>
  <c r="AA78" i="5"/>
  <c r="AA70" i="5"/>
  <c r="AA62" i="5"/>
  <c r="R54" i="5"/>
  <c r="AA54" i="5"/>
  <c r="AA46" i="5"/>
  <c r="R38" i="5"/>
  <c r="AA38" i="5"/>
  <c r="R30" i="5"/>
  <c r="AA30" i="5"/>
  <c r="AA22" i="5"/>
  <c r="R22" i="5"/>
  <c r="AA14" i="5"/>
  <c r="R14" i="5"/>
  <c r="AA6" i="5"/>
  <c r="AB538" i="5"/>
  <c r="AB530" i="5"/>
  <c r="AB522" i="5"/>
  <c r="AB514" i="5"/>
  <c r="AB506" i="5"/>
  <c r="AB498" i="5"/>
  <c r="AB490" i="5"/>
  <c r="AB482" i="5"/>
  <c r="AB474" i="5"/>
  <c r="AB466" i="5"/>
  <c r="AB458" i="5"/>
  <c r="AB450" i="5"/>
  <c r="AB442" i="5"/>
  <c r="AB434" i="5"/>
  <c r="AB426" i="5"/>
  <c r="AB418" i="5"/>
  <c r="AB410" i="5"/>
  <c r="AB402" i="5"/>
  <c r="AB394" i="5"/>
  <c r="AB386" i="5"/>
  <c r="AB378" i="5"/>
  <c r="AB370" i="5"/>
  <c r="AB362" i="5"/>
  <c r="AB354" i="5"/>
  <c r="AB346" i="5"/>
  <c r="AB338" i="5"/>
  <c r="AB330" i="5"/>
  <c r="AB322" i="5"/>
  <c r="AB314" i="5"/>
  <c r="AB306" i="5"/>
  <c r="AB298" i="5"/>
  <c r="AB186" i="5"/>
  <c r="AB178" i="5"/>
  <c r="AB170" i="5"/>
  <c r="AB162" i="5"/>
  <c r="AB154" i="5"/>
  <c r="AB146" i="5"/>
  <c r="AB138" i="5"/>
  <c r="AB130" i="5"/>
  <c r="AB122" i="5"/>
  <c r="AB114" i="5"/>
  <c r="AB106" i="5"/>
  <c r="AB98" i="5"/>
  <c r="AB90" i="5"/>
  <c r="AB82" i="5"/>
  <c r="AB74" i="5"/>
  <c r="AB66" i="5"/>
  <c r="AB58" i="5"/>
  <c r="AB50" i="5"/>
  <c r="AB42" i="5"/>
  <c r="AB34" i="5"/>
  <c r="AB26" i="5"/>
  <c r="AB18" i="5"/>
  <c r="AB10" i="5"/>
  <c r="R206" i="5"/>
  <c r="AD541" i="5"/>
  <c r="AD533" i="5"/>
  <c r="AD525" i="5"/>
  <c r="AD517" i="5"/>
  <c r="AD509" i="5"/>
  <c r="AD501" i="5"/>
  <c r="AD493" i="5"/>
  <c r="AD485" i="5"/>
  <c r="AD477" i="5"/>
  <c r="AD469" i="5"/>
  <c r="AD461" i="5"/>
  <c r="AD453" i="5"/>
  <c r="AD445" i="5"/>
  <c r="AD437" i="5"/>
  <c r="AD429" i="5"/>
  <c r="AD421" i="5"/>
  <c r="AD413" i="5"/>
  <c r="AD405" i="5"/>
  <c r="AD397" i="5"/>
  <c r="AD389" i="5"/>
  <c r="AD381" i="5"/>
  <c r="AD373" i="5"/>
  <c r="AD365" i="5"/>
  <c r="AD357" i="5"/>
  <c r="AD349" i="5"/>
  <c r="AD341" i="5"/>
  <c r="AD333" i="5"/>
  <c r="AD325" i="5"/>
  <c r="AD317" i="5"/>
  <c r="AD309" i="5"/>
  <c r="AD301" i="5"/>
  <c r="AD293" i="5"/>
  <c r="AD285" i="5"/>
  <c r="AD277" i="5"/>
  <c r="AD269" i="5"/>
  <c r="AD261" i="5"/>
  <c r="AD253" i="5"/>
  <c r="AD245" i="5"/>
  <c r="AD237" i="5"/>
  <c r="AD229" i="5"/>
  <c r="AD221" i="5"/>
  <c r="AD213" i="5"/>
  <c r="AD205" i="5"/>
  <c r="AD197" i="5"/>
  <c r="AD181" i="5"/>
  <c r="AD173" i="5"/>
  <c r="AD165" i="5"/>
  <c r="AD157" i="5"/>
  <c r="AD149" i="5"/>
  <c r="AD141" i="5"/>
  <c r="AD133" i="5"/>
  <c r="AD125" i="5"/>
  <c r="AD117" i="5"/>
  <c r="AD109" i="5"/>
  <c r="AD101" i="5"/>
  <c r="AD93" i="5"/>
  <c r="AD85" i="5"/>
  <c r="AD77" i="5"/>
  <c r="AD69" i="5"/>
  <c r="AD61" i="5"/>
  <c r="AD45" i="5"/>
  <c r="AD37" i="5"/>
  <c r="AD29" i="5"/>
  <c r="AD13" i="5"/>
  <c r="AD5" i="5"/>
  <c r="AA536" i="6"/>
  <c r="AR537" i="5"/>
  <c r="J536" i="6" s="1"/>
  <c r="AD536" i="6" s="1"/>
  <c r="AE536" i="6" s="1"/>
  <c r="AA528" i="6"/>
  <c r="AR529" i="5"/>
  <c r="J528" i="6" s="1"/>
  <c r="AA520" i="6"/>
  <c r="AR521" i="5"/>
  <c r="J520" i="6" s="1"/>
  <c r="AD520" i="6" s="1"/>
  <c r="AE520" i="6" s="1"/>
  <c r="AA512" i="6"/>
  <c r="AR513" i="5"/>
  <c r="J512" i="6" s="1"/>
  <c r="AA504" i="6"/>
  <c r="AR505" i="5"/>
  <c r="J504" i="6" s="1"/>
  <c r="AD504" i="6" s="1"/>
  <c r="AE504" i="6" s="1"/>
  <c r="AA496" i="6"/>
  <c r="AR497" i="5"/>
  <c r="J496" i="6" s="1"/>
  <c r="AA488" i="6"/>
  <c r="AR489" i="5"/>
  <c r="J488" i="6" s="1"/>
  <c r="AD488" i="6" s="1"/>
  <c r="AE488" i="6" s="1"/>
  <c r="AA480" i="6"/>
  <c r="AR481" i="5"/>
  <c r="J480" i="6" s="1"/>
  <c r="AA472" i="6"/>
  <c r="AR473" i="5"/>
  <c r="J472" i="6" s="1"/>
  <c r="AD472" i="6" s="1"/>
  <c r="AE472" i="6" s="1"/>
  <c r="AA464" i="6"/>
  <c r="AR465" i="5"/>
  <c r="J464" i="6" s="1"/>
  <c r="AA456" i="6"/>
  <c r="AR457" i="5"/>
  <c r="J456" i="6" s="1"/>
  <c r="AA448" i="6"/>
  <c r="AR449" i="5"/>
  <c r="J448" i="6" s="1"/>
  <c r="AD448" i="6" s="1"/>
  <c r="AE448" i="6" s="1"/>
  <c r="AA440" i="6"/>
  <c r="AR441" i="5"/>
  <c r="J440" i="6" s="1"/>
  <c r="AA432" i="6"/>
  <c r="AR433" i="5"/>
  <c r="J432" i="6" s="1"/>
  <c r="AR425" i="5"/>
  <c r="J424" i="6" s="1"/>
  <c r="AD424" i="6" s="1"/>
  <c r="AE424" i="6" s="1"/>
  <c r="AA424" i="6"/>
  <c r="AA416" i="6"/>
  <c r="AR417" i="5"/>
  <c r="J416" i="6" s="1"/>
  <c r="AD416" i="6" s="1"/>
  <c r="AE416" i="6" s="1"/>
  <c r="AA408" i="6"/>
  <c r="AR409" i="5"/>
  <c r="J408" i="6" s="1"/>
  <c r="AA400" i="6"/>
  <c r="AR401" i="5"/>
  <c r="J400" i="6" s="1"/>
  <c r="AD400" i="6" s="1"/>
  <c r="AA392" i="6"/>
  <c r="AR393" i="5"/>
  <c r="J392" i="6" s="1"/>
  <c r="AA384" i="6"/>
  <c r="AR385" i="5"/>
  <c r="J384" i="6" s="1"/>
  <c r="AD384" i="6" s="1"/>
  <c r="AE384" i="6" s="1"/>
  <c r="AA376" i="6"/>
  <c r="AR377" i="5"/>
  <c r="J376" i="6" s="1"/>
  <c r="AA368" i="6"/>
  <c r="AR369" i="5"/>
  <c r="J368" i="6" s="1"/>
  <c r="AR361" i="5"/>
  <c r="J360" i="6" s="1"/>
  <c r="AA360" i="6"/>
  <c r="AA467" i="6"/>
  <c r="AR468" i="5"/>
  <c r="J467" i="6" s="1"/>
  <c r="AB4" i="5"/>
  <c r="AD78" i="5"/>
  <c r="AD180" i="5"/>
  <c r="AD172" i="5"/>
  <c r="AD164" i="5"/>
  <c r="AD156" i="5"/>
  <c r="AD148" i="5"/>
  <c r="AD140" i="5"/>
  <c r="AD132" i="5"/>
  <c r="AD124" i="5"/>
  <c r="AD116" i="5"/>
  <c r="AD108" i="5"/>
  <c r="AD100" i="5"/>
  <c r="AD92" i="5"/>
  <c r="AD84" i="5"/>
  <c r="AD76" i="5"/>
  <c r="AD68" i="5"/>
  <c r="AD60" i="5"/>
  <c r="AD52" i="5"/>
  <c r="AD44" i="5"/>
  <c r="AD36" i="5"/>
  <c r="AD28" i="5"/>
  <c r="AD20" i="5"/>
  <c r="AD12" i="5"/>
  <c r="AG581" i="5"/>
  <c r="AG644" i="5" s="1"/>
  <c r="AG575" i="5"/>
  <c r="AG638" i="5" s="1"/>
  <c r="AG558" i="5"/>
  <c r="AG621" i="5" s="1"/>
  <c r="AG550" i="5"/>
  <c r="AG613" i="5" s="1"/>
  <c r="AG546" i="5"/>
  <c r="AG609" i="5" s="1"/>
  <c r="AG549" i="5"/>
  <c r="AG612" i="5" s="1"/>
  <c r="AG554" i="5"/>
  <c r="AG617" i="5" s="1"/>
  <c r="AP4" i="5"/>
  <c r="AA535" i="6"/>
  <c r="AR536" i="5"/>
  <c r="J535" i="6" s="1"/>
  <c r="AA527" i="6"/>
  <c r="AR528" i="5"/>
  <c r="J527" i="6" s="1"/>
  <c r="AA519" i="6"/>
  <c r="AR520" i="5"/>
  <c r="J519" i="6" s="1"/>
  <c r="AD519" i="6" s="1"/>
  <c r="AE519" i="6" s="1"/>
  <c r="AA511" i="6"/>
  <c r="AR512" i="5"/>
  <c r="J511" i="6" s="1"/>
  <c r="AA503" i="6"/>
  <c r="AR504" i="5"/>
  <c r="J503" i="6" s="1"/>
  <c r="AA495" i="6"/>
  <c r="AR496" i="5"/>
  <c r="J495" i="6" s="1"/>
  <c r="AA479" i="6"/>
  <c r="AR480" i="5"/>
  <c r="J479" i="6" s="1"/>
  <c r="AA471" i="6"/>
  <c r="AR472" i="5"/>
  <c r="J471" i="6" s="1"/>
  <c r="AD471" i="6" s="1"/>
  <c r="AE471" i="6" s="1"/>
  <c r="AA463" i="6"/>
  <c r="AR464" i="5"/>
  <c r="J463" i="6" s="1"/>
  <c r="AD463" i="6" s="1"/>
  <c r="AA455" i="6"/>
  <c r="AR456" i="5"/>
  <c r="J455" i="6" s="1"/>
  <c r="AA447" i="6"/>
  <c r="AR448" i="5"/>
  <c r="J447" i="6" s="1"/>
  <c r="AA439" i="6"/>
  <c r="AR440" i="5"/>
  <c r="J439" i="6" s="1"/>
  <c r="AA431" i="6"/>
  <c r="AR432" i="5"/>
  <c r="J431" i="6" s="1"/>
  <c r="AA415" i="6"/>
  <c r="AR416" i="5"/>
  <c r="J415" i="6" s="1"/>
  <c r="AA407" i="6"/>
  <c r="AR408" i="5"/>
  <c r="J407" i="6" s="1"/>
  <c r="AA399" i="6"/>
  <c r="AR400" i="5"/>
  <c r="J399" i="6" s="1"/>
  <c r="AA391" i="6"/>
  <c r="AR392" i="5"/>
  <c r="J391" i="6" s="1"/>
  <c r="AA383" i="6"/>
  <c r="AR384" i="5"/>
  <c r="J383" i="6" s="1"/>
  <c r="AA375" i="6"/>
  <c r="AR376" i="5"/>
  <c r="J375" i="6" s="1"/>
  <c r="AA367" i="6"/>
  <c r="AR368" i="5"/>
  <c r="J367" i="6" s="1"/>
  <c r="AD367" i="6" s="1"/>
  <c r="AE367" i="6" s="1"/>
  <c r="AA359" i="6"/>
  <c r="AR360" i="5"/>
  <c r="J359" i="6" s="1"/>
  <c r="AD359" i="6" s="1"/>
  <c r="AE359" i="6" s="1"/>
  <c r="AA351" i="6"/>
  <c r="AR352" i="5"/>
  <c r="J351" i="6" s="1"/>
  <c r="AA343" i="6"/>
  <c r="AR344" i="5"/>
  <c r="J343" i="6" s="1"/>
  <c r="AD343" i="6" s="1"/>
  <c r="AE343" i="6" s="1"/>
  <c r="AA335" i="6"/>
  <c r="AR336" i="5"/>
  <c r="J335" i="6" s="1"/>
  <c r="AA327" i="6"/>
  <c r="AR328" i="5"/>
  <c r="J327" i="6" s="1"/>
  <c r="AD327" i="6" s="1"/>
  <c r="AE327" i="6" s="1"/>
  <c r="AA311" i="6"/>
  <c r="AR312" i="5"/>
  <c r="J311" i="6" s="1"/>
  <c r="AA303" i="6"/>
  <c r="AR304" i="5"/>
  <c r="J303" i="6" s="1"/>
  <c r="AD303" i="6" s="1"/>
  <c r="AE303" i="6" s="1"/>
  <c r="AA295" i="6"/>
  <c r="AR296" i="5"/>
  <c r="J295" i="6" s="1"/>
  <c r="AD295" i="6" s="1"/>
  <c r="AE295" i="6" s="1"/>
  <c r="AA287" i="6"/>
  <c r="AR288" i="5"/>
  <c r="J287" i="6" s="1"/>
  <c r="AD287" i="6" s="1"/>
  <c r="AA279" i="6"/>
  <c r="AR280" i="5"/>
  <c r="J279" i="6" s="1"/>
  <c r="AD279" i="6" s="1"/>
  <c r="AE279" i="6" s="1"/>
  <c r="AA271" i="6"/>
  <c r="AR272" i="5"/>
  <c r="J271" i="6" s="1"/>
  <c r="AD271" i="6" s="1"/>
  <c r="AE271" i="6" s="1"/>
  <c r="AA263" i="6"/>
  <c r="AR264" i="5"/>
  <c r="J263" i="6" s="1"/>
  <c r="AD263" i="6" s="1"/>
  <c r="AE263" i="6" s="1"/>
  <c r="AA247" i="6"/>
  <c r="AR248" i="5"/>
  <c r="J247" i="6" s="1"/>
  <c r="AD247" i="6" s="1"/>
  <c r="AE247" i="6" s="1"/>
  <c r="AA239" i="6"/>
  <c r="AR240" i="5"/>
  <c r="J239" i="6" s="1"/>
  <c r="AD239" i="6" s="1"/>
  <c r="AE239" i="6" s="1"/>
  <c r="AA231" i="6"/>
  <c r="AR232" i="5"/>
  <c r="J231" i="6" s="1"/>
  <c r="AD231" i="6" s="1"/>
  <c r="AE231" i="6" s="1"/>
  <c r="AA223" i="6"/>
  <c r="AR224" i="5"/>
  <c r="J223" i="6" s="1"/>
  <c r="AD223" i="6" s="1"/>
  <c r="AA215" i="6"/>
  <c r="AR216" i="5"/>
  <c r="J215" i="6" s="1"/>
  <c r="AD215" i="6" s="1"/>
  <c r="AE215" i="6" s="1"/>
  <c r="AA207" i="6"/>
  <c r="AR208" i="5"/>
  <c r="J207" i="6" s="1"/>
  <c r="AA199" i="6"/>
  <c r="AR200" i="5"/>
  <c r="J199" i="6" s="1"/>
  <c r="AA183" i="6"/>
  <c r="AR184" i="5"/>
  <c r="J183" i="6" s="1"/>
  <c r="AD183" i="6" s="1"/>
  <c r="AE183" i="6" s="1"/>
  <c r="AA175" i="6"/>
  <c r="AR176" i="5"/>
  <c r="J175" i="6" s="1"/>
  <c r="AD175" i="6" s="1"/>
  <c r="AE175" i="6" s="1"/>
  <c r="AA167" i="6"/>
  <c r="AR168" i="5"/>
  <c r="J167" i="6" s="1"/>
  <c r="AA151" i="6"/>
  <c r="AR152" i="5"/>
  <c r="J151" i="6" s="1"/>
  <c r="AA135" i="6"/>
  <c r="AR136" i="5"/>
  <c r="J135" i="6" s="1"/>
  <c r="AR128" i="5"/>
  <c r="J127" i="6" s="1"/>
  <c r="AA127" i="6"/>
  <c r="AR120" i="5"/>
  <c r="J119" i="6" s="1"/>
  <c r="AA119" i="6"/>
  <c r="AA103" i="6"/>
  <c r="AR104" i="5"/>
  <c r="J103" i="6" s="1"/>
  <c r="AR96" i="5"/>
  <c r="J95" i="6" s="1"/>
  <c r="AA95" i="6"/>
  <c r="AR88" i="5"/>
  <c r="J87" i="6" s="1"/>
  <c r="AD87" i="6" s="1"/>
  <c r="AE87" i="6" s="1"/>
  <c r="AA87" i="6"/>
  <c r="AA79" i="6"/>
  <c r="AR80" i="5"/>
  <c r="J79" i="6" s="1"/>
  <c r="AA71" i="6"/>
  <c r="AR72" i="5"/>
  <c r="J71" i="6" s="1"/>
  <c r="AR56" i="5"/>
  <c r="J55" i="6" s="1"/>
  <c r="AA55" i="6"/>
  <c r="AA47" i="6"/>
  <c r="AR48" i="5"/>
  <c r="J47" i="6" s="1"/>
  <c r="AD47" i="6" s="1"/>
  <c r="AE47" i="6" s="1"/>
  <c r="AA39" i="6"/>
  <c r="AR40" i="5"/>
  <c r="J39" i="6" s="1"/>
  <c r="AR24" i="5"/>
  <c r="J23" i="6" s="1"/>
  <c r="AA23" i="6"/>
  <c r="AA7" i="6"/>
  <c r="AR8" i="5"/>
  <c r="J7" i="6" s="1"/>
  <c r="AR115" i="5"/>
  <c r="J114" i="6" s="1"/>
  <c r="AA114" i="6"/>
  <c r="AA402" i="6"/>
  <c r="AR403" i="5"/>
  <c r="J402" i="6" s="1"/>
  <c r="AB5" i="5"/>
  <c r="AD201" i="5"/>
  <c r="AA380" i="5"/>
  <c r="AA372" i="5"/>
  <c r="AA364" i="5"/>
  <c r="AA356" i="5"/>
  <c r="AA348" i="5"/>
  <c r="AA340" i="5"/>
  <c r="AA332" i="5"/>
  <c r="AA324" i="5"/>
  <c r="AA316" i="5"/>
  <c r="AA308" i="5"/>
  <c r="AA300" i="5"/>
  <c r="AA292" i="5"/>
  <c r="AA284" i="5"/>
  <c r="AA276" i="5"/>
  <c r="AA268" i="5"/>
  <c r="AA260" i="5"/>
  <c r="AA252" i="5"/>
  <c r="AA244" i="5"/>
  <c r="AA236" i="5"/>
  <c r="AA228" i="5"/>
  <c r="AA220" i="5"/>
  <c r="AA212" i="5"/>
  <c r="AA204" i="5"/>
  <c r="AA196" i="5"/>
  <c r="AA188" i="5"/>
  <c r="AA180" i="5"/>
  <c r="AA172" i="5"/>
  <c r="AA164" i="5"/>
  <c r="AA148" i="5"/>
  <c r="AA140" i="5"/>
  <c r="AA132" i="5"/>
  <c r="AA116" i="5"/>
  <c r="AA108" i="5"/>
  <c r="AA100" i="5"/>
  <c r="AA84" i="5"/>
  <c r="AA76" i="5"/>
  <c r="AA68" i="5"/>
  <c r="AA52" i="5"/>
  <c r="AA44" i="5"/>
  <c r="AA36" i="5"/>
  <c r="AA20" i="5"/>
  <c r="AA12" i="5"/>
  <c r="AB560" i="5"/>
  <c r="AB545" i="5"/>
  <c r="AB173" i="5"/>
  <c r="AB141" i="5"/>
  <c r="AB109" i="5"/>
  <c r="AB77" i="5"/>
  <c r="AB45" i="5"/>
  <c r="AB13" i="5"/>
  <c r="AB181" i="5"/>
  <c r="AB149" i="5"/>
  <c r="AB117" i="5"/>
  <c r="AB85" i="5"/>
  <c r="AB53" i="5"/>
  <c r="AB21" i="5"/>
  <c r="AB157" i="5"/>
  <c r="AB125" i="5"/>
  <c r="AB93" i="5"/>
  <c r="AB61" i="5"/>
  <c r="AB29" i="5"/>
  <c r="AB536" i="5"/>
  <c r="AB528" i="5"/>
  <c r="AB520" i="5"/>
  <c r="AB512" i="5"/>
  <c r="AB504" i="5"/>
  <c r="AB496" i="5"/>
  <c r="AB488" i="5"/>
  <c r="AB480" i="5"/>
  <c r="AB472" i="5"/>
  <c r="AB464" i="5"/>
  <c r="AB456" i="5"/>
  <c r="AB448" i="5"/>
  <c r="AB440" i="5"/>
  <c r="AB432" i="5"/>
  <c r="AB424" i="5"/>
  <c r="AB416" i="5"/>
  <c r="AB408" i="5"/>
  <c r="AB400" i="5"/>
  <c r="AB392" i="5"/>
  <c r="AB384" i="5"/>
  <c r="AB376" i="5"/>
  <c r="AB368" i="5"/>
  <c r="AB360" i="5"/>
  <c r="AB352" i="5"/>
  <c r="AB344" i="5"/>
  <c r="AB336" i="5"/>
  <c r="AB328" i="5"/>
  <c r="AB320" i="5"/>
  <c r="AB312" i="5"/>
  <c r="AB304" i="5"/>
  <c r="AB296" i="5"/>
  <c r="AB288" i="5"/>
  <c r="AB280" i="5"/>
  <c r="AB272" i="5"/>
  <c r="AB264" i="5"/>
  <c r="AB256" i="5"/>
  <c r="AB248" i="5"/>
  <c r="AB240" i="5"/>
  <c r="AB232" i="5"/>
  <c r="AB224" i="5"/>
  <c r="AB216" i="5"/>
  <c r="AB208" i="5"/>
  <c r="AB200" i="5"/>
  <c r="AB192" i="5"/>
  <c r="AB184" i="5"/>
  <c r="AB176" i="5"/>
  <c r="AB168" i="5"/>
  <c r="AB160" i="5"/>
  <c r="AB152" i="5"/>
  <c r="AB144" i="5"/>
  <c r="AB136" i="5"/>
  <c r="AB128" i="5"/>
  <c r="AB120" i="5"/>
  <c r="AB112" i="5"/>
  <c r="AB104" i="5"/>
  <c r="AB96" i="5"/>
  <c r="AB88" i="5"/>
  <c r="AB80" i="5"/>
  <c r="AB72" i="5"/>
  <c r="R64" i="5"/>
  <c r="AB64" i="5"/>
  <c r="AB56" i="5"/>
  <c r="AB48" i="5"/>
  <c r="AB40" i="5"/>
  <c r="AB32" i="5"/>
  <c r="AB24" i="5"/>
  <c r="AB16" i="5"/>
  <c r="AB8" i="5"/>
  <c r="R126" i="5"/>
  <c r="AD187" i="5"/>
  <c r="AD179" i="5"/>
  <c r="AD171" i="5"/>
  <c r="AD163" i="5"/>
  <c r="AD155" i="5"/>
  <c r="AD147" i="5"/>
  <c r="AD139" i="5"/>
  <c r="AD131" i="5"/>
  <c r="AD123" i="5"/>
  <c r="AD115" i="5"/>
  <c r="AD107" i="5"/>
  <c r="AD99" i="5"/>
  <c r="AD91" i="5"/>
  <c r="AD83" i="5"/>
  <c r="AD75" i="5"/>
  <c r="AD67" i="5"/>
  <c r="AD59" i="5"/>
  <c r="AD51" i="5"/>
  <c r="AD43" i="5"/>
  <c r="AD35" i="5"/>
  <c r="AD27" i="5"/>
  <c r="AD19" i="5"/>
  <c r="AD11" i="5"/>
  <c r="AA18" i="6"/>
  <c r="AR19" i="5"/>
  <c r="J18" i="6" s="1"/>
  <c r="AA66" i="6"/>
  <c r="AR67" i="5"/>
  <c r="J66" i="6" s="1"/>
  <c r="AA403" i="6"/>
  <c r="AR404" i="5"/>
  <c r="J403" i="6" s="1"/>
  <c r="AA490" i="6"/>
  <c r="AR491" i="5"/>
  <c r="J490" i="6" s="1"/>
  <c r="AD490" i="6" s="1"/>
  <c r="AE490" i="6" s="1"/>
  <c r="AA379" i="5"/>
  <c r="AA371" i="5"/>
  <c r="AA363" i="5"/>
  <c r="AA355" i="5"/>
  <c r="AA347" i="5"/>
  <c r="AA339" i="5"/>
  <c r="AA331" i="5"/>
  <c r="AA323" i="5"/>
  <c r="AA315" i="5"/>
  <c r="AA307" i="5"/>
  <c r="AA299" i="5"/>
  <c r="AA291" i="5"/>
  <c r="AA283" i="5"/>
  <c r="AA275" i="5"/>
  <c r="AA267" i="5"/>
  <c r="AA259" i="5"/>
  <c r="AA251" i="5"/>
  <c r="AA243" i="5"/>
  <c r="AA235" i="5"/>
  <c r="AA227" i="5"/>
  <c r="AA219" i="5"/>
  <c r="AA211" i="5"/>
  <c r="AA203" i="5"/>
  <c r="AA195" i="5"/>
  <c r="AA187" i="5"/>
  <c r="AA179" i="5"/>
  <c r="AA171" i="5"/>
  <c r="AA163" i="5"/>
  <c r="AA155" i="5"/>
  <c r="AA147" i="5"/>
  <c r="AA139" i="5"/>
  <c r="AA131" i="5"/>
  <c r="AA123" i="5"/>
  <c r="AA115" i="5"/>
  <c r="AA107" i="5"/>
  <c r="AA99" i="5"/>
  <c r="AA91" i="5"/>
  <c r="AA83" i="5"/>
  <c r="AA75" i="5"/>
  <c r="AA67" i="5"/>
  <c r="AA59" i="5"/>
  <c r="AA51" i="5"/>
  <c r="AA43" i="5"/>
  <c r="AA27" i="5"/>
  <c r="AA19" i="5"/>
  <c r="AA11" i="5"/>
  <c r="AB543" i="5"/>
  <c r="AB535" i="5"/>
  <c r="AB527" i="5"/>
  <c r="AB519" i="5"/>
  <c r="AB511" i="5"/>
  <c r="AB503" i="5"/>
  <c r="AB495" i="5"/>
  <c r="AB487" i="5"/>
  <c r="AB479" i="5"/>
  <c r="AB471" i="5"/>
  <c r="AB463" i="5"/>
  <c r="AB455" i="5"/>
  <c r="AB447" i="5"/>
  <c r="AB439" i="5"/>
  <c r="AB431" i="5"/>
  <c r="AB423" i="5"/>
  <c r="AB415" i="5"/>
  <c r="AB407" i="5"/>
  <c r="AB399" i="5"/>
  <c r="AB391" i="5"/>
  <c r="AB383" i="5"/>
  <c r="AB375" i="5"/>
  <c r="AB367" i="5"/>
  <c r="AB359" i="5"/>
  <c r="AB351" i="5"/>
  <c r="AB343" i="5"/>
  <c r="AB335" i="5"/>
  <c r="AB327" i="5"/>
  <c r="AB319" i="5"/>
  <c r="AB311" i="5"/>
  <c r="AB303" i="5"/>
  <c r="AB295" i="5"/>
  <c r="AB287" i="5"/>
  <c r="AB279" i="5"/>
  <c r="AB271" i="5"/>
  <c r="AB263" i="5"/>
  <c r="AB255" i="5"/>
  <c r="AB247" i="5"/>
  <c r="AB239" i="5"/>
  <c r="AB231" i="5"/>
  <c r="AB223" i="5"/>
  <c r="AB215" i="5"/>
  <c r="AB183" i="5"/>
  <c r="AB175" i="5"/>
  <c r="AB167" i="5"/>
  <c r="AB159" i="5"/>
  <c r="AB151" i="5"/>
  <c r="AB143" i="5"/>
  <c r="AB135" i="5"/>
  <c r="AB127" i="5"/>
  <c r="AB119" i="5"/>
  <c r="AB111" i="5"/>
  <c r="AB103" i="5"/>
  <c r="AB95" i="5"/>
  <c r="AB87" i="5"/>
  <c r="AB79" i="5"/>
  <c r="AB71" i="5"/>
  <c r="AB63" i="5"/>
  <c r="AB55" i="5"/>
  <c r="AB47" i="5"/>
  <c r="AB39" i="5"/>
  <c r="AB31" i="5"/>
  <c r="AB23" i="5"/>
  <c r="AB15" i="5"/>
  <c r="AB7" i="5"/>
  <c r="R406" i="5"/>
  <c r="R78" i="5"/>
  <c r="AD482" i="5"/>
  <c r="AD458" i="5"/>
  <c r="AD450" i="5"/>
  <c r="AD442" i="5"/>
  <c r="AD426" i="5"/>
  <c r="AD418" i="5"/>
  <c r="AD410" i="5"/>
  <c r="AD394" i="5"/>
  <c r="AD386" i="5"/>
  <c r="AD378" i="5"/>
  <c r="AD362" i="5"/>
  <c r="AD354" i="5"/>
  <c r="AD346" i="5"/>
  <c r="AD330" i="5"/>
  <c r="AD322" i="5"/>
  <c r="AD314" i="5"/>
  <c r="AD298" i="5"/>
  <c r="AD290" i="5"/>
  <c r="AD282" i="5"/>
  <c r="AD266" i="5"/>
  <c r="AD258" i="5"/>
  <c r="AD250" i="5"/>
  <c r="AD234" i="5"/>
  <c r="AD226" i="5"/>
  <c r="AD218" i="5"/>
  <c r="AD202" i="5"/>
  <c r="AD194" i="5"/>
  <c r="AD186" i="5"/>
  <c r="AD178" i="5"/>
  <c r="AD170" i="5"/>
  <c r="AD162" i="5"/>
  <c r="AD154" i="5"/>
  <c r="AD146" i="5"/>
  <c r="AD138" i="5"/>
  <c r="AD130" i="5"/>
  <c r="AD122" i="5"/>
  <c r="AD114" i="5"/>
  <c r="AD106" i="5"/>
  <c r="AD98" i="5"/>
  <c r="AD90" i="5"/>
  <c r="AD82" i="5"/>
  <c r="AD74" i="5"/>
  <c r="AD66" i="5"/>
  <c r="AD58" i="5"/>
  <c r="AD50" i="5"/>
  <c r="AD42" i="5"/>
  <c r="AD34" i="5"/>
  <c r="AD26" i="5"/>
  <c r="AD18" i="5"/>
  <c r="AD10" i="5"/>
  <c r="AA197" i="6"/>
  <c r="AR198" i="5"/>
  <c r="J197" i="6" s="1"/>
  <c r="AD197" i="6" s="1"/>
  <c r="AA189" i="6"/>
  <c r="AR190" i="5"/>
  <c r="J189" i="6" s="1"/>
  <c r="AD189" i="6" s="1"/>
  <c r="AE189" i="6" s="1"/>
  <c r="AA181" i="6"/>
  <c r="AR182" i="5"/>
  <c r="J181" i="6" s="1"/>
  <c r="AD181" i="6" s="1"/>
  <c r="AE181" i="6" s="1"/>
  <c r="AA173" i="6"/>
  <c r="AR174" i="5"/>
  <c r="J173" i="6" s="1"/>
  <c r="AD173" i="6" s="1"/>
  <c r="AE173" i="6" s="1"/>
  <c r="AA165" i="6"/>
  <c r="AR166" i="5"/>
  <c r="J165" i="6" s="1"/>
  <c r="AA157" i="6"/>
  <c r="AR158" i="5"/>
  <c r="J157" i="6" s="1"/>
  <c r="AD157" i="6" s="1"/>
  <c r="AE157" i="6" s="1"/>
  <c r="AA149" i="6"/>
  <c r="AR150" i="5"/>
  <c r="J149" i="6" s="1"/>
  <c r="AD149" i="6" s="1"/>
  <c r="AE149" i="6" s="1"/>
  <c r="AA141" i="6"/>
  <c r="AR142" i="5"/>
  <c r="J141" i="6" s="1"/>
  <c r="AD141" i="6" s="1"/>
  <c r="AE141" i="6" s="1"/>
  <c r="AA133" i="6"/>
  <c r="AR134" i="5"/>
  <c r="J133" i="6" s="1"/>
  <c r="AD133" i="6" s="1"/>
  <c r="AE133" i="6" s="1"/>
  <c r="AA125" i="6"/>
  <c r="AR126" i="5"/>
  <c r="J125" i="6" s="1"/>
  <c r="AD125" i="6" s="1"/>
  <c r="AA117" i="6"/>
  <c r="AR118" i="5"/>
  <c r="J117" i="6" s="1"/>
  <c r="AD117" i="6" s="1"/>
  <c r="AE117" i="6" s="1"/>
  <c r="AA109" i="6"/>
  <c r="AR110" i="5"/>
  <c r="J109" i="6" s="1"/>
  <c r="AD109" i="6" s="1"/>
  <c r="AE109" i="6" s="1"/>
  <c r="AA101" i="6"/>
  <c r="AR102" i="5"/>
  <c r="J101" i="6" s="1"/>
  <c r="AA85" i="6"/>
  <c r="AR86" i="5"/>
  <c r="J85" i="6" s="1"/>
  <c r="AD85" i="6" s="1"/>
  <c r="AA77" i="6"/>
  <c r="AR78" i="5"/>
  <c r="J77" i="6" s="1"/>
  <c r="AD77" i="6" s="1"/>
  <c r="AE77" i="6" s="1"/>
  <c r="AA69" i="6"/>
  <c r="AR70" i="5"/>
  <c r="J69" i="6" s="1"/>
  <c r="AA61" i="6"/>
  <c r="AR62" i="5"/>
  <c r="J61" i="6" s="1"/>
  <c r="AA53" i="6"/>
  <c r="AR54" i="5"/>
  <c r="J53" i="6" s="1"/>
  <c r="AD53" i="6" s="1"/>
  <c r="AE53" i="6" s="1"/>
  <c r="AA45" i="6"/>
  <c r="AR46" i="5"/>
  <c r="J45" i="6" s="1"/>
  <c r="AD45" i="6" s="1"/>
  <c r="AE45" i="6" s="1"/>
  <c r="AA37" i="6"/>
  <c r="AR38" i="5"/>
  <c r="J37" i="6" s="1"/>
  <c r="AD37" i="6" s="1"/>
  <c r="AE37" i="6" s="1"/>
  <c r="AA29" i="6"/>
  <c r="AR30" i="5"/>
  <c r="J29" i="6" s="1"/>
  <c r="AD29" i="6" s="1"/>
  <c r="AE29" i="6" s="1"/>
  <c r="AA21" i="6"/>
  <c r="AR22" i="5"/>
  <c r="J21" i="6" s="1"/>
  <c r="AD21" i="6" s="1"/>
  <c r="AE21" i="6" s="1"/>
  <c r="AA13" i="6"/>
  <c r="AR14" i="5"/>
  <c r="J13" i="6" s="1"/>
  <c r="AD13" i="6" s="1"/>
  <c r="AE13" i="6" s="1"/>
  <c r="AA5" i="6"/>
  <c r="AR6" i="5"/>
  <c r="J5" i="6" s="1"/>
  <c r="AD5" i="6" s="1"/>
  <c r="AA251" i="6"/>
  <c r="AR252" i="5"/>
  <c r="J251" i="6" s="1"/>
  <c r="AD251" i="6" s="1"/>
  <c r="AE251" i="6" s="1"/>
  <c r="AB165" i="5"/>
  <c r="AD24" i="5"/>
  <c r="AD16" i="5"/>
  <c r="AD8" i="5"/>
  <c r="AA539" i="6"/>
  <c r="AR540" i="5"/>
  <c r="J539" i="6" s="1"/>
  <c r="AD539" i="6" s="1"/>
  <c r="AA523" i="6"/>
  <c r="AR524" i="5"/>
  <c r="J523" i="6" s="1"/>
  <c r="AA515" i="6"/>
  <c r="AR516" i="5"/>
  <c r="J515" i="6" s="1"/>
  <c r="AD515" i="6" s="1"/>
  <c r="AA499" i="6"/>
  <c r="AR500" i="5"/>
  <c r="J499" i="6" s="1"/>
  <c r="AD499" i="6" s="1"/>
  <c r="AE499" i="6" s="1"/>
  <c r="AA491" i="6"/>
  <c r="AR492" i="5"/>
  <c r="J491" i="6" s="1"/>
  <c r="AA483" i="6"/>
  <c r="AR484" i="5"/>
  <c r="J483" i="6" s="1"/>
  <c r="AA475" i="6"/>
  <c r="AR476" i="5"/>
  <c r="J475" i="6" s="1"/>
  <c r="AA459" i="6"/>
  <c r="AR460" i="5"/>
  <c r="J459" i="6" s="1"/>
  <c r="AA451" i="6"/>
  <c r="AR452" i="5"/>
  <c r="J451" i="6" s="1"/>
  <c r="AD451" i="6" s="1"/>
  <c r="AE451" i="6" s="1"/>
  <c r="AA435" i="6"/>
  <c r="AR436" i="5"/>
  <c r="J435" i="6" s="1"/>
  <c r="AA427" i="6"/>
  <c r="AR428" i="5"/>
  <c r="J427" i="6" s="1"/>
  <c r="AD427" i="6" s="1"/>
  <c r="AA419" i="6"/>
  <c r="AR420" i="5"/>
  <c r="J419" i="6" s="1"/>
  <c r="AA411" i="6"/>
  <c r="AR412" i="5"/>
  <c r="J411" i="6" s="1"/>
  <c r="AA395" i="6"/>
  <c r="AR396" i="5"/>
  <c r="J395" i="6" s="1"/>
  <c r="AA387" i="6"/>
  <c r="AR388" i="5"/>
  <c r="J387" i="6" s="1"/>
  <c r="AD387" i="6" s="1"/>
  <c r="AE387" i="6" s="1"/>
  <c r="AA371" i="6"/>
  <c r="AR372" i="5"/>
  <c r="J371" i="6" s="1"/>
  <c r="AD371" i="6" s="1"/>
  <c r="AA363" i="6"/>
  <c r="AR364" i="5"/>
  <c r="J363" i="6" s="1"/>
  <c r="AA355" i="6"/>
  <c r="AR356" i="5"/>
  <c r="J355" i="6" s="1"/>
  <c r="AA347" i="6"/>
  <c r="AR348" i="5"/>
  <c r="J347" i="6" s="1"/>
  <c r="AA331" i="6"/>
  <c r="AR332" i="5"/>
  <c r="J331" i="6" s="1"/>
  <c r="AA323" i="6"/>
  <c r="AR324" i="5"/>
  <c r="J323" i="6" s="1"/>
  <c r="AD323" i="6" s="1"/>
  <c r="AE323" i="6" s="1"/>
  <c r="AA307" i="6"/>
  <c r="AR308" i="5"/>
  <c r="J307" i="6" s="1"/>
  <c r="AA299" i="6"/>
  <c r="AR300" i="5"/>
  <c r="J299" i="6" s="1"/>
  <c r="AA291" i="6"/>
  <c r="AR292" i="5"/>
  <c r="J291" i="6" s="1"/>
  <c r="AD291" i="6" s="1"/>
  <c r="AA283" i="6"/>
  <c r="AR284" i="5"/>
  <c r="J283" i="6" s="1"/>
  <c r="AA267" i="6"/>
  <c r="AR268" i="5"/>
  <c r="J267" i="6" s="1"/>
  <c r="AA259" i="6"/>
  <c r="AR260" i="5"/>
  <c r="J259" i="6" s="1"/>
  <c r="AD259" i="6" s="1"/>
  <c r="AA243" i="6"/>
  <c r="AR244" i="5"/>
  <c r="J243" i="6" s="1"/>
  <c r="AD243" i="6" s="1"/>
  <c r="AA235" i="6"/>
  <c r="AR236" i="5"/>
  <c r="J235" i="6" s="1"/>
  <c r="AA227" i="6"/>
  <c r="AR228" i="5"/>
  <c r="J227" i="6" s="1"/>
  <c r="AA219" i="6"/>
  <c r="AR220" i="5"/>
  <c r="J219" i="6" s="1"/>
  <c r="AA203" i="6"/>
  <c r="AR204" i="5"/>
  <c r="J203" i="6" s="1"/>
  <c r="AA195" i="6"/>
  <c r="AR196" i="5"/>
  <c r="J195" i="6" s="1"/>
  <c r="AD195" i="6" s="1"/>
  <c r="AA187" i="6"/>
  <c r="AR188" i="5"/>
  <c r="J187" i="6" s="1"/>
  <c r="AA179" i="6"/>
  <c r="AR180" i="5"/>
  <c r="J179" i="6" s="1"/>
  <c r="AD179" i="6" s="1"/>
  <c r="AE179" i="6" s="1"/>
  <c r="AA171" i="6"/>
  <c r="AR172" i="5"/>
  <c r="J171" i="6" s="1"/>
  <c r="AA163" i="6"/>
  <c r="AR164" i="5"/>
  <c r="J163" i="6" s="1"/>
  <c r="AA155" i="6"/>
  <c r="AR156" i="5"/>
  <c r="J155" i="6" s="1"/>
  <c r="AR148" i="5"/>
  <c r="J147" i="6" s="1"/>
  <c r="AA147" i="6"/>
  <c r="AA139" i="6"/>
  <c r="AR140" i="5"/>
  <c r="J139" i="6" s="1"/>
  <c r="AA131" i="6"/>
  <c r="AR132" i="5"/>
  <c r="J131" i="6" s="1"/>
  <c r="AA123" i="6"/>
  <c r="AR124" i="5"/>
  <c r="J123" i="6" s="1"/>
  <c r="AA115" i="6"/>
  <c r="AR116" i="5"/>
  <c r="J115" i="6" s="1"/>
  <c r="AD115" i="6" s="1"/>
  <c r="AA107" i="6"/>
  <c r="AR108" i="5"/>
  <c r="J107" i="6" s="1"/>
  <c r="AD107" i="6" s="1"/>
  <c r="AE107" i="6" s="1"/>
  <c r="AA99" i="6"/>
  <c r="AR100" i="5"/>
  <c r="J99" i="6" s="1"/>
  <c r="AA91" i="6"/>
  <c r="AR92" i="5"/>
  <c r="J91" i="6" s="1"/>
  <c r="AA83" i="6"/>
  <c r="AR84" i="5"/>
  <c r="J83" i="6" s="1"/>
  <c r="AA75" i="6"/>
  <c r="AR76" i="5"/>
  <c r="J75" i="6" s="1"/>
  <c r="AA67" i="6"/>
  <c r="AR68" i="5"/>
  <c r="J67" i="6" s="1"/>
  <c r="AA59" i="6"/>
  <c r="AR60" i="5"/>
  <c r="J59" i="6" s="1"/>
  <c r="AA51" i="6"/>
  <c r="AR52" i="5"/>
  <c r="J51" i="6" s="1"/>
  <c r="AD51" i="6" s="1"/>
  <c r="AR44" i="5"/>
  <c r="J43" i="6" s="1"/>
  <c r="AD43" i="6" s="1"/>
  <c r="AE43" i="6" s="1"/>
  <c r="AA43" i="6"/>
  <c r="AA35" i="6"/>
  <c r="AR36" i="5"/>
  <c r="J35" i="6" s="1"/>
  <c r="AA27" i="6"/>
  <c r="AR28" i="5"/>
  <c r="J27" i="6" s="1"/>
  <c r="AA19" i="6"/>
  <c r="AR20" i="5"/>
  <c r="J19" i="6" s="1"/>
  <c r="AR12" i="5"/>
  <c r="J11" i="6" s="1"/>
  <c r="AD11" i="6" s="1"/>
  <c r="AE11" i="6" s="1"/>
  <c r="AA11" i="6"/>
  <c r="AA34" i="6"/>
  <c r="AR35" i="5"/>
  <c r="J34" i="6" s="1"/>
  <c r="AD34" i="6" s="1"/>
  <c r="AE34" i="6" s="1"/>
  <c r="AA162" i="6"/>
  <c r="AR163" i="5"/>
  <c r="J162" i="6" s="1"/>
  <c r="AA210" i="6"/>
  <c r="AR211" i="5"/>
  <c r="J210" i="6" s="1"/>
  <c r="AA275" i="6"/>
  <c r="AR276" i="5"/>
  <c r="J275" i="6" s="1"/>
  <c r="AD275" i="6" s="1"/>
  <c r="AA426" i="6"/>
  <c r="AR427" i="5"/>
  <c r="J426" i="6" s="1"/>
  <c r="AD426" i="6" s="1"/>
  <c r="AE426" i="6" s="1"/>
  <c r="AA507" i="6"/>
  <c r="AR508" i="5"/>
  <c r="J507" i="6" s="1"/>
  <c r="AD507" i="6" s="1"/>
  <c r="AE507" i="6" s="1"/>
  <c r="AA498" i="6"/>
  <c r="AR499" i="5"/>
  <c r="J498" i="6" s="1"/>
  <c r="AA482" i="6"/>
  <c r="AR483" i="5"/>
  <c r="J482" i="6" s="1"/>
  <c r="AA474" i="6"/>
  <c r="AR475" i="5"/>
  <c r="J474" i="6" s="1"/>
  <c r="AA450" i="6"/>
  <c r="AR451" i="5"/>
  <c r="J450" i="6" s="1"/>
  <c r="AA442" i="6"/>
  <c r="AR443" i="5"/>
  <c r="J442" i="6" s="1"/>
  <c r="AD442" i="6" s="1"/>
  <c r="AE442" i="6" s="1"/>
  <c r="AA434" i="6"/>
  <c r="AR435" i="5"/>
  <c r="J434" i="6" s="1"/>
  <c r="AD434" i="6" s="1"/>
  <c r="AE434" i="6" s="1"/>
  <c r="AA418" i="6"/>
  <c r="AR419" i="5"/>
  <c r="J418" i="6" s="1"/>
  <c r="AA410" i="6"/>
  <c r="AR411" i="5"/>
  <c r="J410" i="6" s="1"/>
  <c r="AA386" i="6"/>
  <c r="AR387" i="5"/>
  <c r="J386" i="6" s="1"/>
  <c r="AA378" i="6"/>
  <c r="AR379" i="5"/>
  <c r="J378" i="6" s="1"/>
  <c r="AA370" i="6"/>
  <c r="AR371" i="5"/>
  <c r="J370" i="6" s="1"/>
  <c r="AA354" i="6"/>
  <c r="AR355" i="5"/>
  <c r="J354" i="6" s="1"/>
  <c r="AA346" i="6"/>
  <c r="AR347" i="5"/>
  <c r="J346" i="6" s="1"/>
  <c r="AA322" i="6"/>
  <c r="AR323" i="5"/>
  <c r="J322" i="6" s="1"/>
  <c r="AA314" i="6"/>
  <c r="AR315" i="5"/>
  <c r="J314" i="6" s="1"/>
  <c r="AA306" i="6"/>
  <c r="AR307" i="5"/>
  <c r="J306" i="6" s="1"/>
  <c r="AA290" i="6"/>
  <c r="AR291" i="5"/>
  <c r="J290" i="6" s="1"/>
  <c r="AA282" i="6"/>
  <c r="AR283" i="5"/>
  <c r="J282" i="6" s="1"/>
  <c r="AD282" i="6" s="1"/>
  <c r="AE282" i="6" s="1"/>
  <c r="AA258" i="6"/>
  <c r="AR259" i="5"/>
  <c r="J258" i="6" s="1"/>
  <c r="AA250" i="6"/>
  <c r="AR251" i="5"/>
  <c r="J250" i="6" s="1"/>
  <c r="AA242" i="6"/>
  <c r="AR243" i="5"/>
  <c r="J242" i="6" s="1"/>
  <c r="AR227" i="5"/>
  <c r="J226" i="6" s="1"/>
  <c r="AA226" i="6"/>
  <c r="AA218" i="6"/>
  <c r="AR219" i="5"/>
  <c r="J218" i="6" s="1"/>
  <c r="AR83" i="5"/>
  <c r="J82" i="6" s="1"/>
  <c r="AA82" i="6"/>
  <c r="AA211" i="6"/>
  <c r="AR212" i="5"/>
  <c r="J211" i="6" s="1"/>
  <c r="AD211" i="6" s="1"/>
  <c r="AA362" i="6"/>
  <c r="AR363" i="5"/>
  <c r="J362" i="6" s="1"/>
  <c r="AA443" i="6"/>
  <c r="AR444" i="5"/>
  <c r="J443" i="6" s="1"/>
  <c r="AD443" i="6" s="1"/>
  <c r="AA130" i="6"/>
  <c r="AR131" i="5"/>
  <c r="J130" i="6" s="1"/>
  <c r="AA298" i="6"/>
  <c r="AR299" i="5"/>
  <c r="J298" i="6" s="1"/>
  <c r="AA379" i="6"/>
  <c r="AR380" i="5"/>
  <c r="J379" i="6" s="1"/>
  <c r="AA352" i="6"/>
  <c r="AR353" i="5"/>
  <c r="J352" i="6" s="1"/>
  <c r="AA344" i="6"/>
  <c r="AR345" i="5"/>
  <c r="J344" i="6" s="1"/>
  <c r="AA336" i="6"/>
  <c r="AR337" i="5"/>
  <c r="J336" i="6" s="1"/>
  <c r="AR329" i="5"/>
  <c r="J328" i="6" s="1"/>
  <c r="AA328" i="6"/>
  <c r="AA320" i="6"/>
  <c r="AR321" i="5"/>
  <c r="J320" i="6" s="1"/>
  <c r="AD320" i="6" s="1"/>
  <c r="AE320" i="6" s="1"/>
  <c r="AA312" i="6"/>
  <c r="AR313" i="5"/>
  <c r="J312" i="6" s="1"/>
  <c r="AA304" i="6"/>
  <c r="AR305" i="5"/>
  <c r="J304" i="6" s="1"/>
  <c r="AA296" i="6"/>
  <c r="AR297" i="5"/>
  <c r="J296" i="6" s="1"/>
  <c r="AA288" i="6"/>
  <c r="AR289" i="5"/>
  <c r="J288" i="6" s="1"/>
  <c r="AA280" i="6"/>
  <c r="AR281" i="5"/>
  <c r="J280" i="6" s="1"/>
  <c r="AA272" i="6"/>
  <c r="AR273" i="5"/>
  <c r="J272" i="6" s="1"/>
  <c r="AA264" i="6"/>
  <c r="AR265" i="5"/>
  <c r="J264" i="6" s="1"/>
  <c r="AA256" i="6"/>
  <c r="AR257" i="5"/>
  <c r="J256" i="6" s="1"/>
  <c r="AA248" i="6"/>
  <c r="AR249" i="5"/>
  <c r="J248" i="6" s="1"/>
  <c r="AA240" i="6"/>
  <c r="AR241" i="5"/>
  <c r="J240" i="6" s="1"/>
  <c r="AD240" i="6" s="1"/>
  <c r="AE240" i="6" s="1"/>
  <c r="AA232" i="6"/>
  <c r="AR233" i="5"/>
  <c r="J232" i="6" s="1"/>
  <c r="AA224" i="6"/>
  <c r="AR225" i="5"/>
  <c r="J224" i="6" s="1"/>
  <c r="AA216" i="6"/>
  <c r="AR217" i="5"/>
  <c r="J216" i="6" s="1"/>
  <c r="AA208" i="6"/>
  <c r="AR209" i="5"/>
  <c r="J208" i="6" s="1"/>
  <c r="AA200" i="6"/>
  <c r="AR201" i="5"/>
  <c r="J200" i="6" s="1"/>
  <c r="AA192" i="6"/>
  <c r="AR193" i="5"/>
  <c r="J192" i="6" s="1"/>
  <c r="AA184" i="6"/>
  <c r="AR185" i="5"/>
  <c r="J184" i="6" s="1"/>
  <c r="AA176" i="6"/>
  <c r="AR177" i="5"/>
  <c r="J176" i="6" s="1"/>
  <c r="AA168" i="6"/>
  <c r="AR169" i="5"/>
  <c r="J168" i="6" s="1"/>
  <c r="AA160" i="6"/>
  <c r="AR161" i="5"/>
  <c r="J160" i="6" s="1"/>
  <c r="AA152" i="6"/>
  <c r="AR153" i="5"/>
  <c r="J152" i="6" s="1"/>
  <c r="AA144" i="6"/>
  <c r="AR145" i="5"/>
  <c r="J144" i="6" s="1"/>
  <c r="AA136" i="6"/>
  <c r="AR137" i="5"/>
  <c r="J136" i="6" s="1"/>
  <c r="AD136" i="6" s="1"/>
  <c r="AE136" i="6" s="1"/>
  <c r="AA128" i="6"/>
  <c r="AR129" i="5"/>
  <c r="J128" i="6" s="1"/>
  <c r="AR121" i="5"/>
  <c r="J120" i="6" s="1"/>
  <c r="AD120" i="6" s="1"/>
  <c r="AE120" i="6" s="1"/>
  <c r="AA120" i="6"/>
  <c r="AA112" i="6"/>
  <c r="AR113" i="5"/>
  <c r="J112" i="6" s="1"/>
  <c r="AA104" i="6"/>
  <c r="AR105" i="5"/>
  <c r="J104" i="6" s="1"/>
  <c r="AD104" i="6" s="1"/>
  <c r="AE104" i="6" s="1"/>
  <c r="AA96" i="6"/>
  <c r="AR97" i="5"/>
  <c r="J96" i="6" s="1"/>
  <c r="AR89" i="5"/>
  <c r="J88" i="6" s="1"/>
  <c r="AA88" i="6"/>
  <c r="AA80" i="6"/>
  <c r="AR81" i="5"/>
  <c r="J80" i="6" s="1"/>
  <c r="AA72" i="6"/>
  <c r="AR73" i="5"/>
  <c r="J72" i="6" s="1"/>
  <c r="AA64" i="6"/>
  <c r="AR65" i="5"/>
  <c r="J64" i="6" s="1"/>
  <c r="AA56" i="6"/>
  <c r="AR57" i="5"/>
  <c r="J56" i="6" s="1"/>
  <c r="AA48" i="6"/>
  <c r="AR49" i="5"/>
  <c r="J48" i="6" s="1"/>
  <c r="AA40" i="6"/>
  <c r="AR41" i="5"/>
  <c r="J40" i="6" s="1"/>
  <c r="AD40" i="6" s="1"/>
  <c r="AE40" i="6" s="1"/>
  <c r="AA32" i="6"/>
  <c r="AR33" i="5"/>
  <c r="J32" i="6" s="1"/>
  <c r="AA24" i="6"/>
  <c r="AR25" i="5"/>
  <c r="J24" i="6" s="1"/>
  <c r="AA16" i="6"/>
  <c r="AR17" i="5"/>
  <c r="J16" i="6" s="1"/>
  <c r="AA8" i="6"/>
  <c r="AR9" i="5"/>
  <c r="J8" i="6" s="1"/>
  <c r="AD8" i="6" s="1"/>
  <c r="AE8" i="6" s="1"/>
  <c r="AR51" i="5"/>
  <c r="J50" i="6" s="1"/>
  <c r="AD50" i="6" s="1"/>
  <c r="AE50" i="6" s="1"/>
  <c r="AA50" i="6"/>
  <c r="AA178" i="6"/>
  <c r="AR179" i="5"/>
  <c r="J178" i="6" s="1"/>
  <c r="AA234" i="6"/>
  <c r="AR235" i="5"/>
  <c r="J234" i="6" s="1"/>
  <c r="AA315" i="6"/>
  <c r="AR316" i="5"/>
  <c r="J315" i="6" s="1"/>
  <c r="AA530" i="6"/>
  <c r="AR531" i="5"/>
  <c r="J530" i="6" s="1"/>
  <c r="AB207" i="5"/>
  <c r="AB199" i="5"/>
  <c r="AB191" i="5"/>
  <c r="AD539" i="5"/>
  <c r="AD531" i="5"/>
  <c r="AD523" i="5"/>
  <c r="AD515" i="5"/>
  <c r="AD507" i="5"/>
  <c r="AD499" i="5"/>
  <c r="AD491" i="5"/>
  <c r="AD483" i="5"/>
  <c r="AD475" i="5"/>
  <c r="AD467" i="5"/>
  <c r="AD459" i="5"/>
  <c r="AD451" i="5"/>
  <c r="AD443" i="5"/>
  <c r="AD435" i="5"/>
  <c r="AD427" i="5"/>
  <c r="AD419" i="5"/>
  <c r="AD411" i="5"/>
  <c r="AD403" i="5"/>
  <c r="AD395" i="5"/>
  <c r="AD387" i="5"/>
  <c r="AD379" i="5"/>
  <c r="AD371" i="5"/>
  <c r="AD363" i="5"/>
  <c r="AD355" i="5"/>
  <c r="AD347" i="5"/>
  <c r="AD339" i="5"/>
  <c r="AD331" i="5"/>
  <c r="AD323" i="5"/>
  <c r="AD315" i="5"/>
  <c r="AD307" i="5"/>
  <c r="AD299" i="5"/>
  <c r="AD291" i="5"/>
  <c r="AD283" i="5"/>
  <c r="AD275" i="5"/>
  <c r="AD267" i="5"/>
  <c r="AD259" i="5"/>
  <c r="AD251" i="5"/>
  <c r="AD243" i="5"/>
  <c r="AD235" i="5"/>
  <c r="AD227" i="5"/>
  <c r="AD219" i="5"/>
  <c r="AD211" i="5"/>
  <c r="AD203" i="5"/>
  <c r="AD195" i="5"/>
  <c r="AA526" i="6"/>
  <c r="AR527" i="5"/>
  <c r="J526" i="6" s="1"/>
  <c r="AA518" i="6"/>
  <c r="AR519" i="5"/>
  <c r="J518" i="6" s="1"/>
  <c r="AA510" i="6"/>
  <c r="AR511" i="5"/>
  <c r="J510" i="6" s="1"/>
  <c r="AA494" i="6"/>
  <c r="AR495" i="5"/>
  <c r="J494" i="6" s="1"/>
  <c r="AD494" i="6" s="1"/>
  <c r="AE494" i="6" s="1"/>
  <c r="AA486" i="6"/>
  <c r="AR487" i="5"/>
  <c r="J486" i="6" s="1"/>
  <c r="AD486" i="6" s="1"/>
  <c r="AE486" i="6" s="1"/>
  <c r="AA478" i="6"/>
  <c r="AR479" i="5"/>
  <c r="J478" i="6" s="1"/>
  <c r="AA462" i="6"/>
  <c r="AR463" i="5"/>
  <c r="J462" i="6" s="1"/>
  <c r="AD462" i="6" s="1"/>
  <c r="AE462" i="6" s="1"/>
  <c r="AA454" i="6"/>
  <c r="AR455" i="5"/>
  <c r="J454" i="6" s="1"/>
  <c r="AD454" i="6" s="1"/>
  <c r="AA446" i="6"/>
  <c r="AR447" i="5"/>
  <c r="J446" i="6" s="1"/>
  <c r="AD446" i="6" s="1"/>
  <c r="AE446" i="6" s="1"/>
  <c r="AA430" i="6"/>
  <c r="AR431" i="5"/>
  <c r="J430" i="6" s="1"/>
  <c r="AA422" i="6"/>
  <c r="AR423" i="5"/>
  <c r="J422" i="6" s="1"/>
  <c r="AD422" i="6" s="1"/>
  <c r="AE422" i="6" s="1"/>
  <c r="AA414" i="6"/>
  <c r="AR415" i="5"/>
  <c r="J414" i="6" s="1"/>
  <c r="AD414" i="6" s="1"/>
  <c r="AE414" i="6" s="1"/>
  <c r="AA398" i="6"/>
  <c r="AR399" i="5"/>
  <c r="J398" i="6" s="1"/>
  <c r="AA390" i="6"/>
  <c r="AR391" i="5"/>
  <c r="J390" i="6" s="1"/>
  <c r="AD390" i="6" s="1"/>
  <c r="AE390" i="6" s="1"/>
  <c r="AA382" i="6"/>
  <c r="AR383" i="5"/>
  <c r="J382" i="6" s="1"/>
  <c r="AD382" i="6" s="1"/>
  <c r="AE382" i="6" s="1"/>
  <c r="AA366" i="6"/>
  <c r="AR367" i="5"/>
  <c r="J366" i="6" s="1"/>
  <c r="AA358" i="6"/>
  <c r="AR359" i="5"/>
  <c r="J358" i="6" s="1"/>
  <c r="AD358" i="6" s="1"/>
  <c r="AE358" i="6" s="1"/>
  <c r="AA350" i="6"/>
  <c r="AR351" i="5"/>
  <c r="J350" i="6" s="1"/>
  <c r="AD350" i="6" s="1"/>
  <c r="AE350" i="6" s="1"/>
  <c r="AA334" i="6"/>
  <c r="AR335" i="5"/>
  <c r="J334" i="6" s="1"/>
  <c r="AD334" i="6" s="1"/>
  <c r="AE334" i="6" s="1"/>
  <c r="AA326" i="6"/>
  <c r="AR327" i="5"/>
  <c r="J326" i="6" s="1"/>
  <c r="AD326" i="6" s="1"/>
  <c r="AE326" i="6" s="1"/>
  <c r="AA318" i="6"/>
  <c r="AR319" i="5"/>
  <c r="J318" i="6" s="1"/>
  <c r="AD318" i="6" s="1"/>
  <c r="AE318" i="6" s="1"/>
  <c r="AA302" i="6"/>
  <c r="AR303" i="5"/>
  <c r="J302" i="6" s="1"/>
  <c r="AA294" i="6"/>
  <c r="AR295" i="5"/>
  <c r="J294" i="6" s="1"/>
  <c r="AD294" i="6" s="1"/>
  <c r="AE294" i="6" s="1"/>
  <c r="AA286" i="6"/>
  <c r="AR287" i="5"/>
  <c r="J286" i="6" s="1"/>
  <c r="AA270" i="6"/>
  <c r="AR271" i="5"/>
  <c r="J270" i="6" s="1"/>
  <c r="AA262" i="6"/>
  <c r="AR263" i="5"/>
  <c r="J262" i="6" s="1"/>
  <c r="AD262" i="6" s="1"/>
  <c r="AE262" i="6" s="1"/>
  <c r="AA254" i="6"/>
  <c r="AR255" i="5"/>
  <c r="J254" i="6" s="1"/>
  <c r="AD254" i="6" s="1"/>
  <c r="AE254" i="6" s="1"/>
  <c r="AA238" i="6"/>
  <c r="AR239" i="5"/>
  <c r="J238" i="6" s="1"/>
  <c r="AD238" i="6" s="1"/>
  <c r="AA230" i="6"/>
  <c r="AR231" i="5"/>
  <c r="J230" i="6" s="1"/>
  <c r="AD230" i="6" s="1"/>
  <c r="AE230" i="6" s="1"/>
  <c r="AA222" i="6"/>
  <c r="AR223" i="5"/>
  <c r="J222" i="6" s="1"/>
  <c r="AA206" i="6"/>
  <c r="AR207" i="5"/>
  <c r="J206" i="6" s="1"/>
  <c r="AA198" i="6"/>
  <c r="AR199" i="5"/>
  <c r="J198" i="6" s="1"/>
  <c r="AD198" i="6" s="1"/>
  <c r="AE198" i="6" s="1"/>
  <c r="AA174" i="6"/>
  <c r="AR175" i="5"/>
  <c r="J174" i="6" s="1"/>
  <c r="AD174" i="6" s="1"/>
  <c r="AA166" i="6"/>
  <c r="AR167" i="5"/>
  <c r="J166" i="6" s="1"/>
  <c r="AD166" i="6" s="1"/>
  <c r="AE166" i="6" s="1"/>
  <c r="AA158" i="6"/>
  <c r="AR159" i="5"/>
  <c r="J158" i="6" s="1"/>
  <c r="AD158" i="6" s="1"/>
  <c r="AE158" i="6" s="1"/>
  <c r="AA142" i="6"/>
  <c r="AR143" i="5"/>
  <c r="J142" i="6" s="1"/>
  <c r="AD142" i="6" s="1"/>
  <c r="AE142" i="6" s="1"/>
  <c r="AA134" i="6"/>
  <c r="AR135" i="5"/>
  <c r="J134" i="6" s="1"/>
  <c r="AA126" i="6"/>
  <c r="AR127" i="5"/>
  <c r="J126" i="6" s="1"/>
  <c r="AD126" i="6" s="1"/>
  <c r="AE126" i="6" s="1"/>
  <c r="AA110" i="6"/>
  <c r="AR111" i="5"/>
  <c r="J110" i="6" s="1"/>
  <c r="AD110" i="6" s="1"/>
  <c r="AE110" i="6" s="1"/>
  <c r="AA102" i="6"/>
  <c r="AR103" i="5"/>
  <c r="J102" i="6" s="1"/>
  <c r="AD102" i="6" s="1"/>
  <c r="AE102" i="6" s="1"/>
  <c r="AA94" i="6"/>
  <c r="AR95" i="5"/>
  <c r="J94" i="6" s="1"/>
  <c r="AD94" i="6" s="1"/>
  <c r="AA78" i="6"/>
  <c r="AR79" i="5"/>
  <c r="J78" i="6" s="1"/>
  <c r="AD78" i="6" s="1"/>
  <c r="AE78" i="6" s="1"/>
  <c r="AA70" i="6"/>
  <c r="AR71" i="5"/>
  <c r="J70" i="6" s="1"/>
  <c r="AD70" i="6" s="1"/>
  <c r="AE70" i="6" s="1"/>
  <c r="AR63" i="5"/>
  <c r="J62" i="6" s="1"/>
  <c r="AD62" i="6" s="1"/>
  <c r="AE62" i="6" s="1"/>
  <c r="AA62" i="6"/>
  <c r="AA46" i="6"/>
  <c r="AR47" i="5"/>
  <c r="J46" i="6" s="1"/>
  <c r="AD46" i="6" s="1"/>
  <c r="AA38" i="6"/>
  <c r="AR39" i="5"/>
  <c r="J38" i="6" s="1"/>
  <c r="AD38" i="6" s="1"/>
  <c r="AE38" i="6" s="1"/>
  <c r="AA30" i="6"/>
  <c r="AR31" i="5"/>
  <c r="J30" i="6" s="1"/>
  <c r="AD30" i="6" s="1"/>
  <c r="AE30" i="6" s="1"/>
  <c r="AA14" i="6"/>
  <c r="AR15" i="5"/>
  <c r="J14" i="6" s="1"/>
  <c r="AD14" i="6" s="1"/>
  <c r="AE14" i="6" s="1"/>
  <c r="AA6" i="6"/>
  <c r="AR7" i="5"/>
  <c r="J6" i="6" s="1"/>
  <c r="AD6" i="6" s="1"/>
  <c r="AE6" i="6" s="1"/>
  <c r="AR446" i="5"/>
  <c r="J445" i="6" s="1"/>
  <c r="AR318" i="5"/>
  <c r="J317" i="6" s="1"/>
  <c r="AD317" i="6" s="1"/>
  <c r="AE317" i="6" s="1"/>
  <c r="AA25" i="6"/>
  <c r="AB366" i="5"/>
  <c r="AB358" i="5"/>
  <c r="AB350" i="5"/>
  <c r="AB342" i="5"/>
  <c r="AB334" i="5"/>
  <c r="AB326" i="5"/>
  <c r="AB318" i="5"/>
  <c r="AB310" i="5"/>
  <c r="AB302" i="5"/>
  <c r="AB294" i="5"/>
  <c r="AB286" i="5"/>
  <c r="AB278" i="5"/>
  <c r="AB270" i="5"/>
  <c r="AB262" i="5"/>
  <c r="AB254" i="5"/>
  <c r="AB246" i="5"/>
  <c r="AB238" i="5"/>
  <c r="AB230" i="5"/>
  <c r="AB222" i="5"/>
  <c r="AB214" i="5"/>
  <c r="AB206" i="5"/>
  <c r="AB198" i="5"/>
  <c r="AB190" i="5"/>
  <c r="AD538" i="5"/>
  <c r="AD530" i="5"/>
  <c r="AD522" i="5"/>
  <c r="AD506" i="5"/>
  <c r="AD498" i="5"/>
  <c r="AD490" i="5"/>
  <c r="AD474" i="5"/>
  <c r="AA533" i="6"/>
  <c r="AR534" i="5"/>
  <c r="J533" i="6" s="1"/>
  <c r="AD533" i="6" s="1"/>
  <c r="AA525" i="6"/>
  <c r="AR526" i="5"/>
  <c r="J525" i="6" s="1"/>
  <c r="AD525" i="6" s="1"/>
  <c r="AE525" i="6" s="1"/>
  <c r="AA517" i="6"/>
  <c r="AR518" i="5"/>
  <c r="J517" i="6" s="1"/>
  <c r="AD517" i="6" s="1"/>
  <c r="AE517" i="6" s="1"/>
  <c r="AA501" i="6"/>
  <c r="AR502" i="5"/>
  <c r="J501" i="6" s="1"/>
  <c r="AD501" i="6" s="1"/>
  <c r="AE501" i="6" s="1"/>
  <c r="AA493" i="6"/>
  <c r="AR494" i="5"/>
  <c r="J493" i="6" s="1"/>
  <c r="AD493" i="6" s="1"/>
  <c r="AE493" i="6" s="1"/>
  <c r="AA485" i="6"/>
  <c r="AR486" i="5"/>
  <c r="J485" i="6" s="1"/>
  <c r="AD485" i="6" s="1"/>
  <c r="AA469" i="6"/>
  <c r="AR470" i="5"/>
  <c r="J469" i="6" s="1"/>
  <c r="AD469" i="6" s="1"/>
  <c r="AE469" i="6" s="1"/>
  <c r="AA461" i="6"/>
  <c r="AR462" i="5"/>
  <c r="J461" i="6" s="1"/>
  <c r="AA453" i="6"/>
  <c r="AR454" i="5"/>
  <c r="J453" i="6" s="1"/>
  <c r="AD453" i="6" s="1"/>
  <c r="AE453" i="6" s="1"/>
  <c r="AA437" i="6"/>
  <c r="AR438" i="5"/>
  <c r="J437" i="6" s="1"/>
  <c r="AD437" i="6" s="1"/>
  <c r="AE437" i="6" s="1"/>
  <c r="AA429" i="6"/>
  <c r="AR430" i="5"/>
  <c r="J429" i="6" s="1"/>
  <c r="AA421" i="6"/>
  <c r="AR422" i="5"/>
  <c r="J421" i="6" s="1"/>
  <c r="AA405" i="6"/>
  <c r="AR406" i="5"/>
  <c r="J405" i="6" s="1"/>
  <c r="AD405" i="6" s="1"/>
  <c r="AE405" i="6" s="1"/>
  <c r="AA397" i="6"/>
  <c r="AR398" i="5"/>
  <c r="J397" i="6" s="1"/>
  <c r="AD397" i="6" s="1"/>
  <c r="AE397" i="6" s="1"/>
  <c r="AA389" i="6"/>
  <c r="AR390" i="5"/>
  <c r="J389" i="6" s="1"/>
  <c r="AD389" i="6" s="1"/>
  <c r="AE389" i="6" s="1"/>
  <c r="AA373" i="6"/>
  <c r="AR374" i="5"/>
  <c r="J373" i="6" s="1"/>
  <c r="AD373" i="6" s="1"/>
  <c r="AE373" i="6" s="1"/>
  <c r="AA365" i="6"/>
  <c r="AR366" i="5"/>
  <c r="J365" i="6" s="1"/>
  <c r="AD365" i="6" s="1"/>
  <c r="AE365" i="6" s="1"/>
  <c r="AA357" i="6"/>
  <c r="AR358" i="5"/>
  <c r="J357" i="6" s="1"/>
  <c r="AD357" i="6" s="1"/>
  <c r="AA341" i="6"/>
  <c r="AR342" i="5"/>
  <c r="J341" i="6" s="1"/>
  <c r="AD341" i="6" s="1"/>
  <c r="AE341" i="6" s="1"/>
  <c r="AA333" i="6"/>
  <c r="AR334" i="5"/>
  <c r="J333" i="6" s="1"/>
  <c r="AA325" i="6"/>
  <c r="AR326" i="5"/>
  <c r="J325" i="6" s="1"/>
  <c r="AD325" i="6" s="1"/>
  <c r="AE325" i="6" s="1"/>
  <c r="AA309" i="6"/>
  <c r="AR310" i="5"/>
  <c r="J309" i="6" s="1"/>
  <c r="AD309" i="6" s="1"/>
  <c r="AE309" i="6" s="1"/>
  <c r="AA301" i="6"/>
  <c r="AR302" i="5"/>
  <c r="J301" i="6" s="1"/>
  <c r="AD301" i="6" s="1"/>
  <c r="AE301" i="6" s="1"/>
  <c r="AA293" i="6"/>
  <c r="AR294" i="5"/>
  <c r="J293" i="6" s="1"/>
  <c r="AA277" i="6"/>
  <c r="AR278" i="5"/>
  <c r="J277" i="6" s="1"/>
  <c r="AD277" i="6" s="1"/>
  <c r="AA269" i="6"/>
  <c r="AR270" i="5"/>
  <c r="J269" i="6" s="1"/>
  <c r="AA261" i="6"/>
  <c r="AR262" i="5"/>
  <c r="J261" i="6" s="1"/>
  <c r="AD261" i="6" s="1"/>
  <c r="AE261" i="6" s="1"/>
  <c r="AA245" i="6"/>
  <c r="AR246" i="5"/>
  <c r="J245" i="6" s="1"/>
  <c r="AA237" i="6"/>
  <c r="AR238" i="5"/>
  <c r="J237" i="6" s="1"/>
  <c r="AD237" i="6" s="1"/>
  <c r="AE237" i="6" s="1"/>
  <c r="AA229" i="6"/>
  <c r="AR230" i="5"/>
  <c r="J229" i="6" s="1"/>
  <c r="AD229" i="6" s="1"/>
  <c r="AE229" i="6" s="1"/>
  <c r="AA213" i="6"/>
  <c r="AR214" i="5"/>
  <c r="J213" i="6" s="1"/>
  <c r="AD213" i="6" s="1"/>
  <c r="AE213" i="6" s="1"/>
  <c r="AA205" i="6"/>
  <c r="AR206" i="5"/>
  <c r="J205" i="6" s="1"/>
  <c r="AR439" i="5"/>
  <c r="J438" i="6" s="1"/>
  <c r="AR311" i="5"/>
  <c r="J310" i="6" s="1"/>
  <c r="AD310" i="6" s="1"/>
  <c r="AR183" i="5"/>
  <c r="J182" i="6" s="1"/>
  <c r="AD182" i="6" s="1"/>
  <c r="AE182" i="6" s="1"/>
  <c r="AR55" i="5"/>
  <c r="J54" i="6" s="1"/>
  <c r="AD54" i="6" s="1"/>
  <c r="AB301" i="5"/>
  <c r="AB293" i="5"/>
  <c r="AB285" i="5"/>
  <c r="AB277" i="5"/>
  <c r="AB269" i="5"/>
  <c r="AB261" i="5"/>
  <c r="AB253" i="5"/>
  <c r="AB245" i="5"/>
  <c r="AB237" i="5"/>
  <c r="AB229" i="5"/>
  <c r="AB221" i="5"/>
  <c r="AB213" i="5"/>
  <c r="AB205" i="5"/>
  <c r="AB197" i="5"/>
  <c r="AB189" i="5"/>
  <c r="AD537" i="5"/>
  <c r="AD521" i="5"/>
  <c r="AD513" i="5"/>
  <c r="AD505" i="5"/>
  <c r="AD489" i="5"/>
  <c r="AD481" i="5"/>
  <c r="AD473" i="5"/>
  <c r="AA540" i="6"/>
  <c r="AR541" i="5"/>
  <c r="J540" i="6" s="1"/>
  <c r="AD540" i="6" s="1"/>
  <c r="AE540" i="6" s="1"/>
  <c r="AA532" i="6"/>
  <c r="AR533" i="5"/>
  <c r="J532" i="6" s="1"/>
  <c r="AA524" i="6"/>
  <c r="AR525" i="5"/>
  <c r="J524" i="6" s="1"/>
  <c r="AA516" i="6"/>
  <c r="AR517" i="5"/>
  <c r="J516" i="6" s="1"/>
  <c r="AD516" i="6" s="1"/>
  <c r="AE516" i="6" s="1"/>
  <c r="AA508" i="6"/>
  <c r="AR509" i="5"/>
  <c r="J508" i="6" s="1"/>
  <c r="AD508" i="6" s="1"/>
  <c r="AE508" i="6" s="1"/>
  <c r="AA500" i="6"/>
  <c r="AR501" i="5"/>
  <c r="J500" i="6" s="1"/>
  <c r="AD500" i="6" s="1"/>
  <c r="AE500" i="6" s="1"/>
  <c r="AA492" i="6"/>
  <c r="AR493" i="5"/>
  <c r="J492" i="6" s="1"/>
  <c r="AD492" i="6" s="1"/>
  <c r="AE492" i="6" s="1"/>
  <c r="AA484" i="6"/>
  <c r="AR485" i="5"/>
  <c r="J484" i="6" s="1"/>
  <c r="AA476" i="6"/>
  <c r="AR477" i="5"/>
  <c r="J476" i="6" s="1"/>
  <c r="AD476" i="6" s="1"/>
  <c r="AE476" i="6" s="1"/>
  <c r="AA468" i="6"/>
  <c r="AR469" i="5"/>
  <c r="J468" i="6" s="1"/>
  <c r="AA460" i="6"/>
  <c r="AR461" i="5"/>
  <c r="J460" i="6" s="1"/>
  <c r="AR453" i="5"/>
  <c r="J452" i="6" s="1"/>
  <c r="AD452" i="6" s="1"/>
  <c r="AE452" i="6" s="1"/>
  <c r="AA452" i="6"/>
  <c r="AA444" i="6"/>
  <c r="AR445" i="5"/>
  <c r="J444" i="6" s="1"/>
  <c r="AA436" i="6"/>
  <c r="AR437" i="5"/>
  <c r="J436" i="6" s="1"/>
  <c r="AA428" i="6"/>
  <c r="AR429" i="5"/>
  <c r="J428" i="6" s="1"/>
  <c r="AA420" i="6"/>
  <c r="AR421" i="5"/>
  <c r="J420" i="6" s="1"/>
  <c r="AA412" i="6"/>
  <c r="AR413" i="5"/>
  <c r="J412" i="6" s="1"/>
  <c r="AD412" i="6" s="1"/>
  <c r="AE412" i="6" s="1"/>
  <c r="AA404" i="6"/>
  <c r="AR405" i="5"/>
  <c r="J404" i="6" s="1"/>
  <c r="AA396" i="6"/>
  <c r="AR397" i="5"/>
  <c r="J396" i="6" s="1"/>
  <c r="AR389" i="5"/>
  <c r="J388" i="6" s="1"/>
  <c r="AA388" i="6"/>
  <c r="AA380" i="6"/>
  <c r="AR381" i="5"/>
  <c r="J380" i="6" s="1"/>
  <c r="AA372" i="6"/>
  <c r="AR373" i="5"/>
  <c r="J372" i="6" s="1"/>
  <c r="AA364" i="6"/>
  <c r="AR365" i="5"/>
  <c r="J364" i="6" s="1"/>
  <c r="AA356" i="6"/>
  <c r="AR357" i="5"/>
  <c r="J356" i="6" s="1"/>
  <c r="AA348" i="6"/>
  <c r="AR349" i="5"/>
  <c r="J348" i="6" s="1"/>
  <c r="AA340" i="6"/>
  <c r="AR341" i="5"/>
  <c r="J340" i="6" s="1"/>
  <c r="AA332" i="6"/>
  <c r="AR333" i="5"/>
  <c r="J332" i="6" s="1"/>
  <c r="AA324" i="6"/>
  <c r="AR325" i="5"/>
  <c r="J324" i="6" s="1"/>
  <c r="AA316" i="6"/>
  <c r="AR317" i="5"/>
  <c r="J316" i="6" s="1"/>
  <c r="AA308" i="6"/>
  <c r="AR309" i="5"/>
  <c r="J308" i="6" s="1"/>
  <c r="AR301" i="5"/>
  <c r="J300" i="6" s="1"/>
  <c r="AA300" i="6"/>
  <c r="AA292" i="6"/>
  <c r="AR293" i="5"/>
  <c r="J292" i="6" s="1"/>
  <c r="AA284" i="6"/>
  <c r="AR285" i="5"/>
  <c r="J284" i="6" s="1"/>
  <c r="AA276" i="6"/>
  <c r="AR277" i="5"/>
  <c r="J276" i="6" s="1"/>
  <c r="AA268" i="6"/>
  <c r="AR269" i="5"/>
  <c r="J268" i="6" s="1"/>
  <c r="AA260" i="6"/>
  <c r="AR261" i="5"/>
  <c r="J260" i="6" s="1"/>
  <c r="AA252" i="6"/>
  <c r="AR253" i="5"/>
  <c r="J252" i="6" s="1"/>
  <c r="AA244" i="6"/>
  <c r="AR245" i="5"/>
  <c r="J244" i="6" s="1"/>
  <c r="AA236" i="6"/>
  <c r="AR237" i="5"/>
  <c r="J236" i="6" s="1"/>
  <c r="AA228" i="6"/>
  <c r="AR229" i="5"/>
  <c r="J228" i="6" s="1"/>
  <c r="AA220" i="6"/>
  <c r="AR221" i="5"/>
  <c r="J220" i="6" s="1"/>
  <c r="AA212" i="6"/>
  <c r="AR213" i="5"/>
  <c r="J212" i="6" s="1"/>
  <c r="AA204" i="6"/>
  <c r="AR205" i="5"/>
  <c r="J204" i="6" s="1"/>
  <c r="AA196" i="6"/>
  <c r="AR197" i="5"/>
  <c r="J196" i="6" s="1"/>
  <c r="AA188" i="6"/>
  <c r="AR189" i="5"/>
  <c r="J188" i="6" s="1"/>
  <c r="AA180" i="6"/>
  <c r="AR181" i="5"/>
  <c r="J180" i="6" s="1"/>
  <c r="AA172" i="6"/>
  <c r="AR173" i="5"/>
  <c r="J172" i="6" s="1"/>
  <c r="AA164" i="6"/>
  <c r="AR165" i="5"/>
  <c r="J164" i="6" s="1"/>
  <c r="AA156" i="6"/>
  <c r="AR157" i="5"/>
  <c r="J156" i="6" s="1"/>
  <c r="AA148" i="6"/>
  <c r="AR149" i="5"/>
  <c r="J148" i="6" s="1"/>
  <c r="AA140" i="6"/>
  <c r="AR141" i="5"/>
  <c r="J140" i="6" s="1"/>
  <c r="AR133" i="5"/>
  <c r="J132" i="6" s="1"/>
  <c r="AD132" i="6" s="1"/>
  <c r="AE132" i="6" s="1"/>
  <c r="AA132" i="6"/>
  <c r="AA124" i="6"/>
  <c r="AR125" i="5"/>
  <c r="J124" i="6" s="1"/>
  <c r="AD124" i="6" s="1"/>
  <c r="AE124" i="6" s="1"/>
  <c r="AA116" i="6"/>
  <c r="AR117" i="5"/>
  <c r="J116" i="6" s="1"/>
  <c r="AA108" i="6"/>
  <c r="AR109" i="5"/>
  <c r="J108" i="6" s="1"/>
  <c r="AA100" i="6"/>
  <c r="AR101" i="5"/>
  <c r="J100" i="6" s="1"/>
  <c r="AA92" i="6"/>
  <c r="AR93" i="5"/>
  <c r="J92" i="6" s="1"/>
  <c r="AA84" i="6"/>
  <c r="AR85" i="5"/>
  <c r="J84" i="6" s="1"/>
  <c r="AR77" i="5"/>
  <c r="J76" i="6" s="1"/>
  <c r="AA76" i="6"/>
  <c r="AA68" i="6"/>
  <c r="AR69" i="5"/>
  <c r="J68" i="6" s="1"/>
  <c r="AD68" i="6" s="1"/>
  <c r="AE68" i="6" s="1"/>
  <c r="AA60" i="6"/>
  <c r="AR61" i="5"/>
  <c r="J60" i="6" s="1"/>
  <c r="AD60" i="6" s="1"/>
  <c r="AE60" i="6" s="1"/>
  <c r="AA52" i="6"/>
  <c r="AR53" i="5"/>
  <c r="J52" i="6" s="1"/>
  <c r="AR45" i="5"/>
  <c r="J44" i="6" s="1"/>
  <c r="AD44" i="6" s="1"/>
  <c r="AE44" i="6" s="1"/>
  <c r="AA44" i="6"/>
  <c r="AA36" i="6"/>
  <c r="AR37" i="5"/>
  <c r="J36" i="6" s="1"/>
  <c r="AA28" i="6"/>
  <c r="AR29" i="5"/>
  <c r="J28" i="6" s="1"/>
  <c r="AA20" i="6"/>
  <c r="AR21" i="5"/>
  <c r="J20" i="6" s="1"/>
  <c r="AA12" i="6"/>
  <c r="AR13" i="5"/>
  <c r="J12" i="6" s="1"/>
  <c r="AA4" i="6"/>
  <c r="AR5" i="5"/>
  <c r="J4" i="6" s="1"/>
  <c r="AD4" i="6" s="1"/>
  <c r="AE4" i="6" s="1"/>
  <c r="AR542" i="5"/>
  <c r="J541" i="6" s="1"/>
  <c r="AD541" i="6" s="1"/>
  <c r="AE541" i="6" s="1"/>
  <c r="AR414" i="5"/>
  <c r="J413" i="6" s="1"/>
  <c r="AR286" i="5"/>
  <c r="J285" i="6" s="1"/>
  <c r="AA10" i="6"/>
  <c r="AR11" i="5"/>
  <c r="J10" i="6" s="1"/>
  <c r="AD10" i="6" s="1"/>
  <c r="AE10" i="6" s="1"/>
  <c r="AA26" i="6"/>
  <c r="AR27" i="5"/>
  <c r="J26" i="6" s="1"/>
  <c r="AD26" i="6" s="1"/>
  <c r="AE26" i="6" s="1"/>
  <c r="AA42" i="6"/>
  <c r="AR43" i="5"/>
  <c r="J42" i="6" s="1"/>
  <c r="AD42" i="6" s="1"/>
  <c r="AE42" i="6" s="1"/>
  <c r="AA58" i="6"/>
  <c r="AR59" i="5"/>
  <c r="J58" i="6" s="1"/>
  <c r="AD58" i="6" s="1"/>
  <c r="AE58" i="6" s="1"/>
  <c r="AA74" i="6"/>
  <c r="AR75" i="5"/>
  <c r="J74" i="6" s="1"/>
  <c r="AD74" i="6" s="1"/>
  <c r="AE74" i="6" s="1"/>
  <c r="AA90" i="6"/>
  <c r="AR91" i="5"/>
  <c r="J90" i="6" s="1"/>
  <c r="AD90" i="6" s="1"/>
  <c r="AE90" i="6" s="1"/>
  <c r="AA106" i="6"/>
  <c r="AR107" i="5"/>
  <c r="J106" i="6" s="1"/>
  <c r="AD106" i="6" s="1"/>
  <c r="AE106" i="6" s="1"/>
  <c r="AA122" i="6"/>
  <c r="AR123" i="5"/>
  <c r="J122" i="6" s="1"/>
  <c r="AD122" i="6" s="1"/>
  <c r="AE122" i="6" s="1"/>
  <c r="AA138" i="6"/>
  <c r="AR139" i="5"/>
  <c r="J138" i="6" s="1"/>
  <c r="AD138" i="6" s="1"/>
  <c r="AE138" i="6" s="1"/>
  <c r="AA154" i="6"/>
  <c r="AR155" i="5"/>
  <c r="J154" i="6" s="1"/>
  <c r="AD154" i="6" s="1"/>
  <c r="AE154" i="6" s="1"/>
  <c r="AA170" i="6"/>
  <c r="AR171" i="5"/>
  <c r="J170" i="6" s="1"/>
  <c r="AA186" i="6"/>
  <c r="AR187" i="5"/>
  <c r="J186" i="6" s="1"/>
  <c r="AA202" i="6"/>
  <c r="AR203" i="5"/>
  <c r="J202" i="6" s="1"/>
  <c r="AA266" i="6"/>
  <c r="AR267" i="5"/>
  <c r="J266" i="6" s="1"/>
  <c r="AA330" i="6"/>
  <c r="AR331" i="5"/>
  <c r="J330" i="6" s="1"/>
  <c r="AA394" i="6"/>
  <c r="AR395" i="5"/>
  <c r="J394" i="6" s="1"/>
  <c r="AA458" i="6"/>
  <c r="AR459" i="5"/>
  <c r="J458" i="6" s="1"/>
  <c r="AD458" i="6" s="1"/>
  <c r="AE458" i="6" s="1"/>
  <c r="AA522" i="6"/>
  <c r="AR523" i="5"/>
  <c r="J522" i="6" s="1"/>
  <c r="AD522" i="6" s="1"/>
  <c r="AE522" i="6" s="1"/>
  <c r="C538" i="7"/>
  <c r="F538" i="7" s="1"/>
  <c r="I538" i="6"/>
  <c r="K538" i="6" s="1"/>
  <c r="C530" i="7"/>
  <c r="F530" i="7" s="1"/>
  <c r="I530" i="6"/>
  <c r="K530" i="6" s="1"/>
  <c r="C522" i="7"/>
  <c r="F522" i="7" s="1"/>
  <c r="I522" i="6"/>
  <c r="C514" i="7"/>
  <c r="F514" i="7" s="1"/>
  <c r="I514" i="6"/>
  <c r="C506" i="7"/>
  <c r="F506" i="7" s="1"/>
  <c r="I506" i="6"/>
  <c r="C498" i="7"/>
  <c r="F498" i="7" s="1"/>
  <c r="I498" i="6"/>
  <c r="K498" i="6" s="1"/>
  <c r="C490" i="7"/>
  <c r="F490" i="7" s="1"/>
  <c r="I490" i="6"/>
  <c r="C482" i="7"/>
  <c r="F482" i="7" s="1"/>
  <c r="I482" i="6"/>
  <c r="C474" i="7"/>
  <c r="F474" i="7" s="1"/>
  <c r="I474" i="6"/>
  <c r="K474" i="6" s="1"/>
  <c r="I466" i="6"/>
  <c r="C466" i="7"/>
  <c r="F466" i="7" s="1"/>
  <c r="C458" i="7"/>
  <c r="F458" i="7" s="1"/>
  <c r="I458" i="6"/>
  <c r="C450" i="7"/>
  <c r="F450" i="7" s="1"/>
  <c r="I450" i="6"/>
  <c r="C442" i="7"/>
  <c r="F442" i="7" s="1"/>
  <c r="I442" i="6"/>
  <c r="C434" i="7"/>
  <c r="F434" i="7" s="1"/>
  <c r="I434" i="6"/>
  <c r="I426" i="6"/>
  <c r="C426" i="7"/>
  <c r="F426" i="7" s="1"/>
  <c r="C418" i="7"/>
  <c r="F418" i="7" s="1"/>
  <c r="I418" i="6"/>
  <c r="C410" i="7"/>
  <c r="F410" i="7" s="1"/>
  <c r="I410" i="6"/>
  <c r="C402" i="7"/>
  <c r="F402" i="7" s="1"/>
  <c r="I402" i="6"/>
  <c r="C394" i="7"/>
  <c r="F394" i="7" s="1"/>
  <c r="I394" i="6"/>
  <c r="C386" i="7"/>
  <c r="F386" i="7" s="1"/>
  <c r="I386" i="6"/>
  <c r="C378" i="7"/>
  <c r="F378" i="7" s="1"/>
  <c r="I378" i="6"/>
  <c r="K378" i="6" s="1"/>
  <c r="C370" i="7"/>
  <c r="F370" i="7" s="1"/>
  <c r="I370" i="6"/>
  <c r="K370" i="6" s="1"/>
  <c r="I362" i="6"/>
  <c r="C362" i="7"/>
  <c r="F362" i="7" s="1"/>
  <c r="C354" i="7"/>
  <c r="F354" i="7" s="1"/>
  <c r="I354" i="6"/>
  <c r="C346" i="7"/>
  <c r="F346" i="7" s="1"/>
  <c r="I346" i="6"/>
  <c r="K346" i="6" s="1"/>
  <c r="C338" i="7"/>
  <c r="F338" i="7" s="1"/>
  <c r="I338" i="6"/>
  <c r="K338" i="6" s="1"/>
  <c r="C330" i="7"/>
  <c r="F330" i="7" s="1"/>
  <c r="I330" i="6"/>
  <c r="C322" i="7"/>
  <c r="F322" i="7" s="1"/>
  <c r="I322" i="6"/>
  <c r="C314" i="7"/>
  <c r="F314" i="7" s="1"/>
  <c r="I314" i="6"/>
  <c r="K314" i="6" s="1"/>
  <c r="C306" i="7"/>
  <c r="F306" i="7" s="1"/>
  <c r="I306" i="6"/>
  <c r="C298" i="7"/>
  <c r="F298" i="7" s="1"/>
  <c r="I298" i="6"/>
  <c r="C290" i="7"/>
  <c r="F290" i="7" s="1"/>
  <c r="I290" i="6"/>
  <c r="C282" i="7"/>
  <c r="F282" i="7" s="1"/>
  <c r="I282" i="6"/>
  <c r="K282" i="6" s="1"/>
  <c r="C274" i="7"/>
  <c r="F274" i="7" s="1"/>
  <c r="I274" i="6"/>
  <c r="C266" i="7"/>
  <c r="F266" i="7" s="1"/>
  <c r="I266" i="6"/>
  <c r="C258" i="7"/>
  <c r="F258" i="7" s="1"/>
  <c r="I258" i="6"/>
  <c r="C250" i="7"/>
  <c r="F250" i="7" s="1"/>
  <c r="I250" i="6"/>
  <c r="C242" i="7"/>
  <c r="F242" i="7" s="1"/>
  <c r="I242" i="6"/>
  <c r="K242" i="6" s="1"/>
  <c r="C234" i="7"/>
  <c r="F234" i="7" s="1"/>
  <c r="I234" i="6"/>
  <c r="C226" i="7"/>
  <c r="F226" i="7" s="1"/>
  <c r="I226" i="6"/>
  <c r="C218" i="7"/>
  <c r="F218" i="7" s="1"/>
  <c r="I218" i="6"/>
  <c r="K218" i="6" s="1"/>
  <c r="C210" i="7"/>
  <c r="F210" i="7" s="1"/>
  <c r="I210" i="6"/>
  <c r="C202" i="7"/>
  <c r="F202" i="7" s="1"/>
  <c r="I202" i="6"/>
  <c r="C194" i="7"/>
  <c r="F194" i="7" s="1"/>
  <c r="I194" i="6"/>
  <c r="C186" i="7"/>
  <c r="F186" i="7" s="1"/>
  <c r="I186" i="6"/>
  <c r="C178" i="7"/>
  <c r="F178" i="7" s="1"/>
  <c r="I178" i="6"/>
  <c r="I170" i="6"/>
  <c r="C170" i="7"/>
  <c r="F170" i="7" s="1"/>
  <c r="C162" i="7"/>
  <c r="F162" i="7" s="1"/>
  <c r="I162" i="6"/>
  <c r="C154" i="7"/>
  <c r="F154" i="7" s="1"/>
  <c r="I154" i="6"/>
  <c r="K154" i="6" s="1"/>
  <c r="C146" i="7"/>
  <c r="F146" i="7" s="1"/>
  <c r="I146" i="6"/>
  <c r="K146" i="6" s="1"/>
  <c r="C138" i="7"/>
  <c r="F138" i="7" s="1"/>
  <c r="I138" i="6"/>
  <c r="C130" i="7"/>
  <c r="F130" i="7" s="1"/>
  <c r="I130" i="6"/>
  <c r="C122" i="7"/>
  <c r="F122" i="7" s="1"/>
  <c r="I122" i="6"/>
  <c r="C114" i="7"/>
  <c r="F114" i="7" s="1"/>
  <c r="I114" i="6"/>
  <c r="C106" i="7"/>
  <c r="F106" i="7" s="1"/>
  <c r="I106" i="6"/>
  <c r="C98" i="7"/>
  <c r="F98" i="7" s="1"/>
  <c r="I98" i="6"/>
  <c r="C90" i="7"/>
  <c r="F90" i="7" s="1"/>
  <c r="I90" i="6"/>
  <c r="K90" i="6" s="1"/>
  <c r="C82" i="7"/>
  <c r="F82" i="7" s="1"/>
  <c r="I82" i="6"/>
  <c r="K82" i="6" s="1"/>
  <c r="I74" i="6"/>
  <c r="C74" i="7"/>
  <c r="F74" i="7" s="1"/>
  <c r="C66" i="7"/>
  <c r="F66" i="7" s="1"/>
  <c r="I66" i="6"/>
  <c r="C58" i="7"/>
  <c r="F58" i="7" s="1"/>
  <c r="I58" i="6"/>
  <c r="C50" i="7"/>
  <c r="F50" i="7" s="1"/>
  <c r="I50" i="6"/>
  <c r="C42" i="7"/>
  <c r="F42" i="7" s="1"/>
  <c r="I42" i="6"/>
  <c r="C34" i="7"/>
  <c r="F34" i="7" s="1"/>
  <c r="I34" i="6"/>
  <c r="C26" i="7"/>
  <c r="F26" i="7" s="1"/>
  <c r="I26" i="6"/>
  <c r="K26" i="6" s="1"/>
  <c r="C18" i="7"/>
  <c r="F18" i="7" s="1"/>
  <c r="I18" i="6"/>
  <c r="C10" i="7"/>
  <c r="F10" i="7" s="1"/>
  <c r="I10" i="6"/>
  <c r="AR535" i="5"/>
  <c r="J534" i="6" s="1"/>
  <c r="AR407" i="5"/>
  <c r="J406" i="6" s="1"/>
  <c r="AD406" i="6" s="1"/>
  <c r="AE406" i="6" s="1"/>
  <c r="AR279" i="5"/>
  <c r="J278" i="6" s="1"/>
  <c r="AD278" i="6" s="1"/>
  <c r="AE278" i="6" s="1"/>
  <c r="AR151" i="5"/>
  <c r="J150" i="6" s="1"/>
  <c r="AD150" i="6" s="1"/>
  <c r="AE150" i="6" s="1"/>
  <c r="AR23" i="5"/>
  <c r="J22" i="6" s="1"/>
  <c r="AD22" i="6" s="1"/>
  <c r="AE22" i="6" s="1"/>
  <c r="AB259" i="5"/>
  <c r="AB251" i="5"/>
  <c r="AB243" i="5"/>
  <c r="AB235" i="5"/>
  <c r="AB227" i="5"/>
  <c r="AB219" i="5"/>
  <c r="AB211" i="5"/>
  <c r="AB203" i="5"/>
  <c r="AB195" i="5"/>
  <c r="AB187" i="5"/>
  <c r="AD543" i="5"/>
  <c r="AD527" i="5"/>
  <c r="AD519" i="5"/>
  <c r="AD511" i="5"/>
  <c r="AD495" i="5"/>
  <c r="AD487" i="5"/>
  <c r="AD479" i="5"/>
  <c r="AD463" i="5"/>
  <c r="AD455" i="5"/>
  <c r="AD447" i="5"/>
  <c r="AD439" i="5"/>
  <c r="AD431" i="5"/>
  <c r="AD423" i="5"/>
  <c r="AD415" i="5"/>
  <c r="AD407" i="5"/>
  <c r="AD399" i="5"/>
  <c r="AD391" i="5"/>
  <c r="AD383" i="5"/>
  <c r="AD375" i="5"/>
  <c r="AD367" i="5"/>
  <c r="AD359" i="5"/>
  <c r="AD351" i="5"/>
  <c r="AD343" i="5"/>
  <c r="AD335" i="5"/>
  <c r="AD327" i="5"/>
  <c r="AD319" i="5"/>
  <c r="AD311" i="5"/>
  <c r="AD303" i="5"/>
  <c r="AD295" i="5"/>
  <c r="AD287" i="5"/>
  <c r="AD279" i="5"/>
  <c r="AD271" i="5"/>
  <c r="AD263" i="5"/>
  <c r="AD255" i="5"/>
  <c r="AD247" i="5"/>
  <c r="AD239" i="5"/>
  <c r="AD231" i="5"/>
  <c r="AD223" i="5"/>
  <c r="AD215" i="5"/>
  <c r="AD207" i="5"/>
  <c r="AD199" i="5"/>
  <c r="AD191" i="5"/>
  <c r="C537" i="7"/>
  <c r="F537" i="7" s="1"/>
  <c r="I537" i="6"/>
  <c r="C529" i="7"/>
  <c r="F529" i="7" s="1"/>
  <c r="I529" i="6"/>
  <c r="C521" i="7"/>
  <c r="F521" i="7" s="1"/>
  <c r="I521" i="6"/>
  <c r="C513" i="7"/>
  <c r="F513" i="7" s="1"/>
  <c r="I513" i="6"/>
  <c r="C505" i="7"/>
  <c r="F505" i="7" s="1"/>
  <c r="I505" i="6"/>
  <c r="C497" i="7"/>
  <c r="F497" i="7" s="1"/>
  <c r="I497" i="6"/>
  <c r="C489" i="7"/>
  <c r="F489" i="7" s="1"/>
  <c r="I489" i="6"/>
  <c r="C481" i="7"/>
  <c r="F481" i="7" s="1"/>
  <c r="I481" i="6"/>
  <c r="C473" i="7"/>
  <c r="F473" i="7" s="1"/>
  <c r="I473" i="6"/>
  <c r="C465" i="7"/>
  <c r="F465" i="7" s="1"/>
  <c r="I465" i="6"/>
  <c r="C457" i="7"/>
  <c r="F457" i="7" s="1"/>
  <c r="I457" i="6"/>
  <c r="C449" i="7"/>
  <c r="F449" i="7" s="1"/>
  <c r="I449" i="6"/>
  <c r="K449" i="6" s="1"/>
  <c r="C441" i="7"/>
  <c r="F441" i="7" s="1"/>
  <c r="I441" i="6"/>
  <c r="C433" i="7"/>
  <c r="F433" i="7" s="1"/>
  <c r="I433" i="6"/>
  <c r="C425" i="7"/>
  <c r="F425" i="7" s="1"/>
  <c r="I425" i="6"/>
  <c r="AR510" i="5"/>
  <c r="J509" i="6" s="1"/>
  <c r="AD509" i="6" s="1"/>
  <c r="AE509" i="6" s="1"/>
  <c r="AR382" i="5"/>
  <c r="J381" i="6" s="1"/>
  <c r="AR254" i="5"/>
  <c r="J253" i="6" s="1"/>
  <c r="AD253" i="6" s="1"/>
  <c r="AE253" i="6" s="1"/>
  <c r="AB290" i="5"/>
  <c r="AB282" i="5"/>
  <c r="AB274" i="5"/>
  <c r="AB266" i="5"/>
  <c r="AB258" i="5"/>
  <c r="AB250" i="5"/>
  <c r="AB242" i="5"/>
  <c r="AB234" i="5"/>
  <c r="AB226" i="5"/>
  <c r="AB218" i="5"/>
  <c r="AB210" i="5"/>
  <c r="AB202" i="5"/>
  <c r="AB194" i="5"/>
  <c r="AD542" i="5"/>
  <c r="AD534" i="5"/>
  <c r="AD526" i="5"/>
  <c r="AD518" i="5"/>
  <c r="AD510" i="5"/>
  <c r="AD502" i="5"/>
  <c r="AD494" i="5"/>
  <c r="AD486" i="5"/>
  <c r="AD478" i="5"/>
  <c r="AD470" i="5"/>
  <c r="AD462" i="5"/>
  <c r="AD454" i="5"/>
  <c r="AD446" i="5"/>
  <c r="AD438" i="5"/>
  <c r="AD430" i="5"/>
  <c r="AD422" i="5"/>
  <c r="AD414" i="5"/>
  <c r="AD406" i="5"/>
  <c r="AD398" i="5"/>
  <c r="AD390" i="5"/>
  <c r="AD382" i="5"/>
  <c r="AD374" i="5"/>
  <c r="AD366" i="5"/>
  <c r="AD358" i="5"/>
  <c r="AD350" i="5"/>
  <c r="AD342" i="5"/>
  <c r="AD334" i="5"/>
  <c r="AD326" i="5"/>
  <c r="AD318" i="5"/>
  <c r="AD310" i="5"/>
  <c r="AD302" i="5"/>
  <c r="AD294" i="5"/>
  <c r="AD286" i="5"/>
  <c r="AD278" i="5"/>
  <c r="AD270" i="5"/>
  <c r="AD262" i="5"/>
  <c r="AD254" i="5"/>
  <c r="AD246" i="5"/>
  <c r="AD238" i="5"/>
  <c r="AD230" i="5"/>
  <c r="AD222" i="5"/>
  <c r="AD214" i="5"/>
  <c r="AD206" i="5"/>
  <c r="AD198" i="5"/>
  <c r="AD190" i="5"/>
  <c r="AA537" i="6"/>
  <c r="AR538" i="5"/>
  <c r="J537" i="6" s="1"/>
  <c r="K537" i="6" s="1"/>
  <c r="AA529" i="6"/>
  <c r="AR530" i="5"/>
  <c r="J529" i="6" s="1"/>
  <c r="AD529" i="6" s="1"/>
  <c r="AE529" i="6" s="1"/>
  <c r="AA521" i="6"/>
  <c r="AR522" i="5"/>
  <c r="J521" i="6" s="1"/>
  <c r="AD521" i="6" s="1"/>
  <c r="AE521" i="6" s="1"/>
  <c r="AA513" i="6"/>
  <c r="AR514" i="5"/>
  <c r="J513" i="6" s="1"/>
  <c r="AD513" i="6" s="1"/>
  <c r="AE513" i="6" s="1"/>
  <c r="AA505" i="6"/>
  <c r="AR506" i="5"/>
  <c r="J505" i="6" s="1"/>
  <c r="K505" i="6" s="1"/>
  <c r="AA497" i="6"/>
  <c r="AR498" i="5"/>
  <c r="J497" i="6" s="1"/>
  <c r="AD497" i="6" s="1"/>
  <c r="AE497" i="6" s="1"/>
  <c r="AA489" i="6"/>
  <c r="AR490" i="5"/>
  <c r="J489" i="6" s="1"/>
  <c r="AA481" i="6"/>
  <c r="AR482" i="5"/>
  <c r="J481" i="6" s="1"/>
  <c r="AA473" i="6"/>
  <c r="AR474" i="5"/>
  <c r="J473" i="6" s="1"/>
  <c r="K473" i="6" s="1"/>
  <c r="AA465" i="6"/>
  <c r="AR466" i="5"/>
  <c r="J465" i="6" s="1"/>
  <c r="AD465" i="6" s="1"/>
  <c r="AE465" i="6" s="1"/>
  <c r="AA457" i="6"/>
  <c r="AR458" i="5"/>
  <c r="J457" i="6" s="1"/>
  <c r="AA449" i="6"/>
  <c r="AR450" i="5"/>
  <c r="J449" i="6" s="1"/>
  <c r="AD449" i="6" s="1"/>
  <c r="AE449" i="6" s="1"/>
  <c r="AA441" i="6"/>
  <c r="AR442" i="5"/>
  <c r="J441" i="6" s="1"/>
  <c r="K441" i="6" s="1"/>
  <c r="AA433" i="6"/>
  <c r="AR434" i="5"/>
  <c r="J433" i="6" s="1"/>
  <c r="AA425" i="6"/>
  <c r="AR426" i="5"/>
  <c r="J425" i="6" s="1"/>
  <c r="AA417" i="6"/>
  <c r="AR418" i="5"/>
  <c r="J417" i="6" s="1"/>
  <c r="AA409" i="6"/>
  <c r="AR410" i="5"/>
  <c r="J409" i="6" s="1"/>
  <c r="AA401" i="6"/>
  <c r="AR402" i="5"/>
  <c r="J401" i="6" s="1"/>
  <c r="AD401" i="6" s="1"/>
  <c r="AE401" i="6" s="1"/>
  <c r="AA393" i="6"/>
  <c r="AR394" i="5"/>
  <c r="J393" i="6" s="1"/>
  <c r="AA385" i="6"/>
  <c r="AR386" i="5"/>
  <c r="J385" i="6" s="1"/>
  <c r="AD385" i="6" s="1"/>
  <c r="AE385" i="6" s="1"/>
  <c r="AA377" i="6"/>
  <c r="AR378" i="5"/>
  <c r="J377" i="6" s="1"/>
  <c r="AD377" i="6" s="1"/>
  <c r="AE377" i="6" s="1"/>
  <c r="AA369" i="6"/>
  <c r="AR370" i="5"/>
  <c r="J369" i="6" s="1"/>
  <c r="AD369" i="6" s="1"/>
  <c r="AE369" i="6" s="1"/>
  <c r="AA361" i="6"/>
  <c r="AR362" i="5"/>
  <c r="J361" i="6" s="1"/>
  <c r="AA353" i="6"/>
  <c r="AR354" i="5"/>
  <c r="J353" i="6" s="1"/>
  <c r="AD353" i="6" s="1"/>
  <c r="AE353" i="6" s="1"/>
  <c r="AA345" i="6"/>
  <c r="AR346" i="5"/>
  <c r="J345" i="6" s="1"/>
  <c r="AD345" i="6" s="1"/>
  <c r="AE345" i="6" s="1"/>
  <c r="AA337" i="6"/>
  <c r="AR338" i="5"/>
  <c r="J337" i="6" s="1"/>
  <c r="AD337" i="6" s="1"/>
  <c r="AE337" i="6" s="1"/>
  <c r="AA329" i="6"/>
  <c r="AR330" i="5"/>
  <c r="J329" i="6" s="1"/>
  <c r="AA321" i="6"/>
  <c r="AR322" i="5"/>
  <c r="J321" i="6" s="1"/>
  <c r="AD321" i="6" s="1"/>
  <c r="AE321" i="6" s="1"/>
  <c r="AA313" i="6"/>
  <c r="AR314" i="5"/>
  <c r="J313" i="6" s="1"/>
  <c r="AA305" i="6"/>
  <c r="AR306" i="5"/>
  <c r="J305" i="6" s="1"/>
  <c r="AD305" i="6" s="1"/>
  <c r="AE305" i="6" s="1"/>
  <c r="AA297" i="6"/>
  <c r="AR298" i="5"/>
  <c r="J297" i="6" s="1"/>
  <c r="AA289" i="6"/>
  <c r="AR290" i="5"/>
  <c r="J289" i="6" s="1"/>
  <c r="AD289" i="6" s="1"/>
  <c r="AE289" i="6" s="1"/>
  <c r="AA281" i="6"/>
  <c r="AR282" i="5"/>
  <c r="J281" i="6" s="1"/>
  <c r="AD281" i="6" s="1"/>
  <c r="AA273" i="6"/>
  <c r="AR274" i="5"/>
  <c r="J273" i="6" s="1"/>
  <c r="AD273" i="6" s="1"/>
  <c r="AE273" i="6" s="1"/>
  <c r="AA265" i="6"/>
  <c r="AR266" i="5"/>
  <c r="J265" i="6" s="1"/>
  <c r="AA257" i="6"/>
  <c r="AR258" i="5"/>
  <c r="J257" i="6" s="1"/>
  <c r="AD257" i="6" s="1"/>
  <c r="AE257" i="6" s="1"/>
  <c r="AA249" i="6"/>
  <c r="AR250" i="5"/>
  <c r="J249" i="6" s="1"/>
  <c r="AA241" i="6"/>
  <c r="AR242" i="5"/>
  <c r="J241" i="6" s="1"/>
  <c r="AD241" i="6" s="1"/>
  <c r="AE241" i="6" s="1"/>
  <c r="AA233" i="6"/>
  <c r="AR234" i="5"/>
  <c r="J233" i="6" s="1"/>
  <c r="AA225" i="6"/>
  <c r="AR226" i="5"/>
  <c r="J225" i="6" s="1"/>
  <c r="AD225" i="6" s="1"/>
  <c r="AE225" i="6" s="1"/>
  <c r="AA217" i="6"/>
  <c r="AR218" i="5"/>
  <c r="J217" i="6" s="1"/>
  <c r="AA209" i="6"/>
  <c r="AR210" i="5"/>
  <c r="J209" i="6" s="1"/>
  <c r="AA201" i="6"/>
  <c r="AR202" i="5"/>
  <c r="J201" i="6" s="1"/>
  <c r="AA193" i="6"/>
  <c r="AR194" i="5"/>
  <c r="J193" i="6" s="1"/>
  <c r="AD193" i="6" s="1"/>
  <c r="AE193" i="6" s="1"/>
  <c r="AA185" i="6"/>
  <c r="AR186" i="5"/>
  <c r="J185" i="6" s="1"/>
  <c r="AA177" i="6"/>
  <c r="AR178" i="5"/>
  <c r="J177" i="6" s="1"/>
  <c r="AA169" i="6"/>
  <c r="AR170" i="5"/>
  <c r="J169" i="6" s="1"/>
  <c r="AA161" i="6"/>
  <c r="AR162" i="5"/>
  <c r="J161" i="6" s="1"/>
  <c r="AD161" i="6" s="1"/>
  <c r="AE161" i="6" s="1"/>
  <c r="AA153" i="6"/>
  <c r="AR154" i="5"/>
  <c r="J153" i="6" s="1"/>
  <c r="AA145" i="6"/>
  <c r="AR146" i="5"/>
  <c r="J145" i="6" s="1"/>
  <c r="AA137" i="6"/>
  <c r="AR138" i="5"/>
  <c r="J137" i="6" s="1"/>
  <c r="AA129" i="6"/>
  <c r="AR130" i="5"/>
  <c r="J129" i="6" s="1"/>
  <c r="AD129" i="6" s="1"/>
  <c r="AE129" i="6" s="1"/>
  <c r="AA121" i="6"/>
  <c r="AR122" i="5"/>
  <c r="J121" i="6" s="1"/>
  <c r="AD121" i="6" s="1"/>
  <c r="AE121" i="6" s="1"/>
  <c r="AA105" i="6"/>
  <c r="AR106" i="5"/>
  <c r="J105" i="6" s="1"/>
  <c r="AA97" i="6"/>
  <c r="AR98" i="5"/>
  <c r="J97" i="6" s="1"/>
  <c r="AD97" i="6" s="1"/>
  <c r="AE97" i="6" s="1"/>
  <c r="AA89" i="6"/>
  <c r="AR90" i="5"/>
  <c r="J89" i="6" s="1"/>
  <c r="AR82" i="5"/>
  <c r="J81" i="6" s="1"/>
  <c r="AA81" i="6"/>
  <c r="AA73" i="6"/>
  <c r="AR74" i="5"/>
  <c r="J73" i="6" s="1"/>
  <c r="AA65" i="6"/>
  <c r="AR66" i="5"/>
  <c r="J65" i="6" s="1"/>
  <c r="AD65" i="6" s="1"/>
  <c r="AE65" i="6" s="1"/>
  <c r="AA57" i="6"/>
  <c r="AR58" i="5"/>
  <c r="J57" i="6" s="1"/>
  <c r="AD57" i="6" s="1"/>
  <c r="AE57" i="6" s="1"/>
  <c r="AR50" i="5"/>
  <c r="J49" i="6" s="1"/>
  <c r="AD49" i="6" s="1"/>
  <c r="AE49" i="6" s="1"/>
  <c r="AA49" i="6"/>
  <c r="AA41" i="6"/>
  <c r="AR42" i="5"/>
  <c r="J41" i="6" s="1"/>
  <c r="AA33" i="6"/>
  <c r="AR34" i="5"/>
  <c r="J33" i="6" s="1"/>
  <c r="AD33" i="6" s="1"/>
  <c r="AR18" i="5"/>
  <c r="J17" i="6" s="1"/>
  <c r="AA17" i="6"/>
  <c r="AA9" i="6"/>
  <c r="AR10" i="5"/>
  <c r="J9" i="6" s="1"/>
  <c r="AD9" i="6" s="1"/>
  <c r="AR503" i="5"/>
  <c r="J502" i="6" s="1"/>
  <c r="AD502" i="6" s="1"/>
  <c r="AE502" i="6" s="1"/>
  <c r="AR375" i="5"/>
  <c r="J374" i="6" s="1"/>
  <c r="AD374" i="6" s="1"/>
  <c r="AE374" i="6" s="1"/>
  <c r="AR247" i="5"/>
  <c r="J246" i="6" s="1"/>
  <c r="AD246" i="6" s="1"/>
  <c r="AR119" i="5"/>
  <c r="J118" i="6" s="1"/>
  <c r="AD118" i="6" s="1"/>
  <c r="AA113" i="6"/>
  <c r="AA190" i="6"/>
  <c r="I239" i="6"/>
  <c r="I303" i="6"/>
  <c r="K303" i="6" s="1"/>
  <c r="C3" i="7"/>
  <c r="F3" i="7" s="1"/>
  <c r="I3" i="6"/>
  <c r="C535" i="7"/>
  <c r="F535" i="7" s="1"/>
  <c r="I535" i="6"/>
  <c r="C527" i="7"/>
  <c r="F527" i="7" s="1"/>
  <c r="I527" i="6"/>
  <c r="C511" i="7"/>
  <c r="F511" i="7" s="1"/>
  <c r="I511" i="6"/>
  <c r="K511" i="6" s="1"/>
  <c r="C503" i="7"/>
  <c r="F503" i="7" s="1"/>
  <c r="I503" i="6"/>
  <c r="C495" i="7"/>
  <c r="F495" i="7" s="1"/>
  <c r="I495" i="6"/>
  <c r="C487" i="7"/>
  <c r="F487" i="7" s="1"/>
  <c r="I487" i="6"/>
  <c r="K487" i="6" s="1"/>
  <c r="C479" i="7"/>
  <c r="F479" i="7" s="1"/>
  <c r="I479" i="6"/>
  <c r="C471" i="7"/>
  <c r="F471" i="7" s="1"/>
  <c r="I471" i="6"/>
  <c r="K471" i="6" s="1"/>
  <c r="C463" i="7"/>
  <c r="F463" i="7" s="1"/>
  <c r="I463" i="6"/>
  <c r="C455" i="7"/>
  <c r="F455" i="7" s="1"/>
  <c r="I455" i="6"/>
  <c r="C447" i="7"/>
  <c r="F447" i="7" s="1"/>
  <c r="I447" i="6"/>
  <c r="C439" i="7"/>
  <c r="F439" i="7" s="1"/>
  <c r="I439" i="6"/>
  <c r="C431" i="7"/>
  <c r="F431" i="7" s="1"/>
  <c r="I431" i="6"/>
  <c r="C423" i="7"/>
  <c r="F423" i="7" s="1"/>
  <c r="I423" i="6"/>
  <c r="C415" i="7"/>
  <c r="F415" i="7" s="1"/>
  <c r="I415" i="6"/>
  <c r="C407" i="7"/>
  <c r="F407" i="7" s="1"/>
  <c r="I407" i="6"/>
  <c r="C391" i="7"/>
  <c r="F391" i="7" s="1"/>
  <c r="I391" i="6"/>
  <c r="C383" i="7"/>
  <c r="F383" i="7" s="1"/>
  <c r="I383" i="6"/>
  <c r="C375" i="7"/>
  <c r="F375" i="7" s="1"/>
  <c r="I375" i="6"/>
  <c r="K375" i="6" s="1"/>
  <c r="C367" i="7"/>
  <c r="F367" i="7" s="1"/>
  <c r="I367" i="6"/>
  <c r="C359" i="7"/>
  <c r="F359" i="7" s="1"/>
  <c r="I359" i="6"/>
  <c r="K359" i="6" s="1"/>
  <c r="C351" i="7"/>
  <c r="F351" i="7" s="1"/>
  <c r="I351" i="6"/>
  <c r="C343" i="7"/>
  <c r="F343" i="7" s="1"/>
  <c r="I343" i="6"/>
  <c r="C207" i="7"/>
  <c r="F207" i="7" s="1"/>
  <c r="I207" i="6"/>
  <c r="C199" i="7"/>
  <c r="F199" i="7" s="1"/>
  <c r="I199" i="6"/>
  <c r="C191" i="7"/>
  <c r="F191" i="7" s="1"/>
  <c r="I191" i="6"/>
  <c r="K191" i="6" s="1"/>
  <c r="C183" i="7"/>
  <c r="F183" i="7" s="1"/>
  <c r="I183" i="6"/>
  <c r="K183" i="6" s="1"/>
  <c r="C175" i="7"/>
  <c r="F175" i="7" s="1"/>
  <c r="I175" i="6"/>
  <c r="C167" i="7"/>
  <c r="F167" i="7" s="1"/>
  <c r="I167" i="6"/>
  <c r="C159" i="7"/>
  <c r="F159" i="7" s="1"/>
  <c r="I159" i="6"/>
  <c r="K159" i="6" s="1"/>
  <c r="C151" i="7"/>
  <c r="F151" i="7" s="1"/>
  <c r="I151" i="6"/>
  <c r="K151" i="6" s="1"/>
  <c r="C143" i="7"/>
  <c r="F143" i="7" s="1"/>
  <c r="I143" i="6"/>
  <c r="C135" i="7"/>
  <c r="F135" i="7" s="1"/>
  <c r="I135" i="6"/>
  <c r="C127" i="7"/>
  <c r="F127" i="7" s="1"/>
  <c r="I127" i="6"/>
  <c r="C119" i="7"/>
  <c r="F119" i="7" s="1"/>
  <c r="I119" i="6"/>
  <c r="K119" i="6" s="1"/>
  <c r="C111" i="7"/>
  <c r="F111" i="7" s="1"/>
  <c r="I111" i="6"/>
  <c r="C103" i="7"/>
  <c r="F103" i="7" s="1"/>
  <c r="I103" i="6"/>
  <c r="C95" i="7"/>
  <c r="F95" i="7" s="1"/>
  <c r="I95" i="6"/>
  <c r="C87" i="7"/>
  <c r="F87" i="7" s="1"/>
  <c r="I87" i="6"/>
  <c r="C79" i="7"/>
  <c r="F79" i="7" s="1"/>
  <c r="I79" i="6"/>
  <c r="C63" i="7"/>
  <c r="F63" i="7" s="1"/>
  <c r="I63" i="6"/>
  <c r="C55" i="7"/>
  <c r="F55" i="7" s="1"/>
  <c r="I55" i="6"/>
  <c r="C47" i="7"/>
  <c r="F47" i="7" s="1"/>
  <c r="I47" i="6"/>
  <c r="K47" i="6" s="1"/>
  <c r="C31" i="7"/>
  <c r="F31" i="7" s="1"/>
  <c r="I31" i="6"/>
  <c r="K31" i="6" s="1"/>
  <c r="I542" i="6"/>
  <c r="I247" i="6"/>
  <c r="I311" i="6"/>
  <c r="I519" i="6"/>
  <c r="K519" i="6" s="1"/>
  <c r="C534" i="7"/>
  <c r="F534" i="7" s="1"/>
  <c r="I534" i="6"/>
  <c r="C526" i="7"/>
  <c r="F526" i="7" s="1"/>
  <c r="I526" i="6"/>
  <c r="C518" i="7"/>
  <c r="F518" i="7" s="1"/>
  <c r="I518" i="6"/>
  <c r="C510" i="7"/>
  <c r="F510" i="7" s="1"/>
  <c r="I510" i="6"/>
  <c r="C502" i="7"/>
  <c r="F502" i="7" s="1"/>
  <c r="I502" i="6"/>
  <c r="C494" i="7"/>
  <c r="F494" i="7" s="1"/>
  <c r="I494" i="6"/>
  <c r="C486" i="7"/>
  <c r="F486" i="7" s="1"/>
  <c r="I486" i="6"/>
  <c r="C478" i="7"/>
  <c r="F478" i="7" s="1"/>
  <c r="I478" i="6"/>
  <c r="C470" i="7"/>
  <c r="F470" i="7" s="1"/>
  <c r="I470" i="6"/>
  <c r="K470" i="6" s="1"/>
  <c r="C462" i="7"/>
  <c r="F462" i="7" s="1"/>
  <c r="I462" i="6"/>
  <c r="C454" i="7"/>
  <c r="F454" i="7" s="1"/>
  <c r="I454" i="6"/>
  <c r="C446" i="7"/>
  <c r="F446" i="7" s="1"/>
  <c r="I446" i="6"/>
  <c r="K446" i="6" s="1"/>
  <c r="C438" i="7"/>
  <c r="F438" i="7" s="1"/>
  <c r="I438" i="6"/>
  <c r="K438" i="6" s="1"/>
  <c r="C430" i="7"/>
  <c r="F430" i="7" s="1"/>
  <c r="I430" i="6"/>
  <c r="K430" i="6" s="1"/>
  <c r="C422" i="7"/>
  <c r="F422" i="7" s="1"/>
  <c r="I422" i="6"/>
  <c r="I414" i="6"/>
  <c r="C414" i="7"/>
  <c r="F414" i="7" s="1"/>
  <c r="C406" i="7"/>
  <c r="F406" i="7" s="1"/>
  <c r="I406" i="6"/>
  <c r="K406" i="6" s="1"/>
  <c r="I398" i="6"/>
  <c r="C398" i="7"/>
  <c r="F398" i="7" s="1"/>
  <c r="C390" i="7"/>
  <c r="F390" i="7" s="1"/>
  <c r="I390" i="6"/>
  <c r="C382" i="7"/>
  <c r="F382" i="7" s="1"/>
  <c r="I382" i="6"/>
  <c r="K382" i="6" s="1"/>
  <c r="C374" i="7"/>
  <c r="F374" i="7" s="1"/>
  <c r="I374" i="6"/>
  <c r="K374" i="6" s="1"/>
  <c r="C366" i="7"/>
  <c r="F366" i="7" s="1"/>
  <c r="I366" i="6"/>
  <c r="C358" i="7"/>
  <c r="F358" i="7" s="1"/>
  <c r="I358" i="6"/>
  <c r="C350" i="7"/>
  <c r="F350" i="7" s="1"/>
  <c r="I350" i="6"/>
  <c r="K350" i="6" s="1"/>
  <c r="C342" i="7"/>
  <c r="F342" i="7" s="1"/>
  <c r="I342" i="6"/>
  <c r="C334" i="7"/>
  <c r="F334" i="7" s="1"/>
  <c r="I334" i="6"/>
  <c r="C326" i="7"/>
  <c r="F326" i="7" s="1"/>
  <c r="I326" i="6"/>
  <c r="C318" i="7"/>
  <c r="F318" i="7" s="1"/>
  <c r="I318" i="6"/>
  <c r="K318" i="6" s="1"/>
  <c r="C310" i="7"/>
  <c r="F310" i="7" s="1"/>
  <c r="I310" i="6"/>
  <c r="C302" i="7"/>
  <c r="F302" i="7" s="1"/>
  <c r="I302" i="6"/>
  <c r="C294" i="7"/>
  <c r="F294" i="7" s="1"/>
  <c r="I294" i="6"/>
  <c r="C286" i="7"/>
  <c r="F286" i="7" s="1"/>
  <c r="I286" i="6"/>
  <c r="C278" i="7"/>
  <c r="F278" i="7" s="1"/>
  <c r="I278" i="6"/>
  <c r="C270" i="7"/>
  <c r="F270" i="7" s="1"/>
  <c r="I270" i="6"/>
  <c r="C262" i="7"/>
  <c r="F262" i="7" s="1"/>
  <c r="I262" i="6"/>
  <c r="C254" i="7"/>
  <c r="F254" i="7" s="1"/>
  <c r="I254" i="6"/>
  <c r="K254" i="6" s="1"/>
  <c r="C246" i="7"/>
  <c r="F246" i="7" s="1"/>
  <c r="I246" i="6"/>
  <c r="C238" i="7"/>
  <c r="F238" i="7" s="1"/>
  <c r="I238" i="6"/>
  <c r="C230" i="7"/>
  <c r="F230" i="7" s="1"/>
  <c r="I230" i="6"/>
  <c r="C222" i="7"/>
  <c r="F222" i="7" s="1"/>
  <c r="I222" i="6"/>
  <c r="K222" i="6" s="1"/>
  <c r="C214" i="7"/>
  <c r="F214" i="7" s="1"/>
  <c r="I214" i="6"/>
  <c r="C206" i="7"/>
  <c r="F206" i="7" s="1"/>
  <c r="I206" i="6"/>
  <c r="C198" i="7"/>
  <c r="F198" i="7" s="1"/>
  <c r="I198" i="6"/>
  <c r="I71" i="6"/>
  <c r="I255" i="6"/>
  <c r="K255" i="6" s="1"/>
  <c r="I319" i="6"/>
  <c r="I399" i="6"/>
  <c r="K399" i="6" s="1"/>
  <c r="I39" i="6"/>
  <c r="I263" i="6"/>
  <c r="I327" i="6"/>
  <c r="K327" i="6" s="1"/>
  <c r="C540" i="7"/>
  <c r="F540" i="7" s="1"/>
  <c r="I540" i="6"/>
  <c r="C532" i="7"/>
  <c r="F532" i="7" s="1"/>
  <c r="I532" i="6"/>
  <c r="K532" i="6" s="1"/>
  <c r="C524" i="7"/>
  <c r="F524" i="7" s="1"/>
  <c r="I524" i="6"/>
  <c r="C516" i="7"/>
  <c r="F516" i="7" s="1"/>
  <c r="I516" i="6"/>
  <c r="K516" i="6" s="1"/>
  <c r="C508" i="7"/>
  <c r="F508" i="7" s="1"/>
  <c r="I508" i="6"/>
  <c r="C500" i="7"/>
  <c r="F500" i="7" s="1"/>
  <c r="I500" i="6"/>
  <c r="C492" i="7"/>
  <c r="F492" i="7" s="1"/>
  <c r="I492" i="6"/>
  <c r="C484" i="7"/>
  <c r="F484" i="7" s="1"/>
  <c r="I484" i="6"/>
  <c r="K484" i="6" s="1"/>
  <c r="C476" i="7"/>
  <c r="F476" i="7" s="1"/>
  <c r="I476" i="6"/>
  <c r="C460" i="7"/>
  <c r="F460" i="7" s="1"/>
  <c r="I460" i="6"/>
  <c r="C452" i="7"/>
  <c r="F452" i="7" s="1"/>
  <c r="I452" i="6"/>
  <c r="C444" i="7"/>
  <c r="F444" i="7" s="1"/>
  <c r="I444" i="6"/>
  <c r="K444" i="6" s="1"/>
  <c r="I271" i="6"/>
  <c r="I335" i="6"/>
  <c r="I435" i="6"/>
  <c r="C539" i="7"/>
  <c r="F539" i="7" s="1"/>
  <c r="I539" i="6"/>
  <c r="K539" i="6" s="1"/>
  <c r="C531" i="7"/>
  <c r="F531" i="7" s="1"/>
  <c r="I531" i="6"/>
  <c r="C523" i="7"/>
  <c r="F523" i="7" s="1"/>
  <c r="I523" i="6"/>
  <c r="C515" i="7"/>
  <c r="F515" i="7" s="1"/>
  <c r="I515" i="6"/>
  <c r="K515" i="6" s="1"/>
  <c r="C507" i="7"/>
  <c r="F507" i="7" s="1"/>
  <c r="I507" i="6"/>
  <c r="C499" i="7"/>
  <c r="F499" i="7" s="1"/>
  <c r="I499" i="6"/>
  <c r="C491" i="7"/>
  <c r="F491" i="7" s="1"/>
  <c r="I491" i="6"/>
  <c r="C483" i="7"/>
  <c r="F483" i="7" s="1"/>
  <c r="I483" i="6"/>
  <c r="C475" i="7"/>
  <c r="F475" i="7" s="1"/>
  <c r="I475" i="6"/>
  <c r="C467" i="7"/>
  <c r="F467" i="7" s="1"/>
  <c r="I467" i="6"/>
  <c r="C459" i="7"/>
  <c r="F459" i="7" s="1"/>
  <c r="I459" i="6"/>
  <c r="C451" i="7"/>
  <c r="F451" i="7" s="1"/>
  <c r="I451" i="6"/>
  <c r="K451" i="6" s="1"/>
  <c r="C443" i="7"/>
  <c r="F443" i="7" s="1"/>
  <c r="I443" i="6"/>
  <c r="C427" i="7"/>
  <c r="F427" i="7" s="1"/>
  <c r="I427" i="6"/>
  <c r="C419" i="7"/>
  <c r="F419" i="7" s="1"/>
  <c r="I419" i="6"/>
  <c r="C411" i="7"/>
  <c r="F411" i="7" s="1"/>
  <c r="I411" i="6"/>
  <c r="K411" i="6" s="1"/>
  <c r="C403" i="7"/>
  <c r="F403" i="7" s="1"/>
  <c r="I403" i="6"/>
  <c r="C395" i="7"/>
  <c r="F395" i="7" s="1"/>
  <c r="I395" i="6"/>
  <c r="C387" i="7"/>
  <c r="F387" i="7" s="1"/>
  <c r="I387" i="6"/>
  <c r="C379" i="7"/>
  <c r="F379" i="7" s="1"/>
  <c r="I379" i="6"/>
  <c r="C371" i="7"/>
  <c r="F371" i="7" s="1"/>
  <c r="I371" i="6"/>
  <c r="C363" i="7"/>
  <c r="F363" i="7" s="1"/>
  <c r="I363" i="6"/>
  <c r="C355" i="7"/>
  <c r="F355" i="7" s="1"/>
  <c r="I355" i="6"/>
  <c r="C347" i="7"/>
  <c r="F347" i="7" s="1"/>
  <c r="I347" i="6"/>
  <c r="C339" i="7"/>
  <c r="F339" i="7" s="1"/>
  <c r="I339" i="6"/>
  <c r="K339" i="6" s="1"/>
  <c r="C331" i="7"/>
  <c r="F331" i="7" s="1"/>
  <c r="I331" i="6"/>
  <c r="C323" i="7"/>
  <c r="F323" i="7" s="1"/>
  <c r="I323" i="6"/>
  <c r="C315" i="7"/>
  <c r="F315" i="7" s="1"/>
  <c r="I315" i="6"/>
  <c r="K315" i="6" s="1"/>
  <c r="C307" i="7"/>
  <c r="F307" i="7" s="1"/>
  <c r="I307" i="6"/>
  <c r="C299" i="7"/>
  <c r="F299" i="7" s="1"/>
  <c r="I299" i="6"/>
  <c r="C291" i="7"/>
  <c r="F291" i="7" s="1"/>
  <c r="I291" i="6"/>
  <c r="C283" i="7"/>
  <c r="F283" i="7" s="1"/>
  <c r="I283" i="6"/>
  <c r="K283" i="6" s="1"/>
  <c r="C275" i="7"/>
  <c r="F275" i="7" s="1"/>
  <c r="I275" i="6"/>
  <c r="C267" i="7"/>
  <c r="F267" i="7" s="1"/>
  <c r="I267" i="6"/>
  <c r="C259" i="7"/>
  <c r="F259" i="7" s="1"/>
  <c r="I259" i="6"/>
  <c r="C251" i="7"/>
  <c r="F251" i="7" s="1"/>
  <c r="I251" i="6"/>
  <c r="C243" i="7"/>
  <c r="F243" i="7" s="1"/>
  <c r="I243" i="6"/>
  <c r="C235" i="7"/>
  <c r="F235" i="7" s="1"/>
  <c r="I235" i="6"/>
  <c r="K235" i="6" s="1"/>
  <c r="C227" i="7"/>
  <c r="F227" i="7" s="1"/>
  <c r="I227" i="6"/>
  <c r="C219" i="7"/>
  <c r="F219" i="7" s="1"/>
  <c r="I219" i="6"/>
  <c r="K219" i="6" s="1"/>
  <c r="C211" i="7"/>
  <c r="F211" i="7" s="1"/>
  <c r="I211" i="6"/>
  <c r="K211" i="6" s="1"/>
  <c r="C203" i="7"/>
  <c r="F203" i="7" s="1"/>
  <c r="I203" i="6"/>
  <c r="C195" i="7"/>
  <c r="F195" i="7" s="1"/>
  <c r="I195" i="6"/>
  <c r="C187" i="7"/>
  <c r="F187" i="7" s="1"/>
  <c r="I187" i="6"/>
  <c r="C179" i="7"/>
  <c r="F179" i="7" s="1"/>
  <c r="I179" i="6"/>
  <c r="K179" i="6" s="1"/>
  <c r="C171" i="7"/>
  <c r="F171" i="7" s="1"/>
  <c r="I171" i="6"/>
  <c r="C163" i="7"/>
  <c r="F163" i="7" s="1"/>
  <c r="I163" i="6"/>
  <c r="C155" i="7"/>
  <c r="F155" i="7" s="1"/>
  <c r="I155" i="6"/>
  <c r="C147" i="7"/>
  <c r="F147" i="7" s="1"/>
  <c r="I147" i="6"/>
  <c r="C139" i="7"/>
  <c r="F139" i="7" s="1"/>
  <c r="I139" i="6"/>
  <c r="K139" i="6" s="1"/>
  <c r="C131" i="7"/>
  <c r="F131" i="7" s="1"/>
  <c r="I131" i="6"/>
  <c r="C123" i="7"/>
  <c r="F123" i="7" s="1"/>
  <c r="I123" i="6"/>
  <c r="C115" i="7"/>
  <c r="F115" i="7" s="1"/>
  <c r="I115" i="6"/>
  <c r="C107" i="7"/>
  <c r="F107" i="7" s="1"/>
  <c r="I107" i="6"/>
  <c r="C99" i="7"/>
  <c r="F99" i="7" s="1"/>
  <c r="I99" i="6"/>
  <c r="C91" i="7"/>
  <c r="F91" i="7" s="1"/>
  <c r="I91" i="6"/>
  <c r="C83" i="7"/>
  <c r="F83" i="7" s="1"/>
  <c r="I83" i="6"/>
  <c r="K83" i="6" s="1"/>
  <c r="C75" i="7"/>
  <c r="F75" i="7" s="1"/>
  <c r="I75" i="6"/>
  <c r="C67" i="7"/>
  <c r="F67" i="7" s="1"/>
  <c r="I67" i="6"/>
  <c r="C59" i="7"/>
  <c r="F59" i="7" s="1"/>
  <c r="I59" i="6"/>
  <c r="C51" i="7"/>
  <c r="F51" i="7" s="1"/>
  <c r="I51" i="6"/>
  <c r="K51" i="6" s="1"/>
  <c r="C43" i="7"/>
  <c r="F43" i="7" s="1"/>
  <c r="I43" i="6"/>
  <c r="I35" i="6"/>
  <c r="K35" i="6" s="1"/>
  <c r="C35" i="7"/>
  <c r="F35" i="7" s="1"/>
  <c r="C27" i="7"/>
  <c r="F27" i="7" s="1"/>
  <c r="I27" i="6"/>
  <c r="C19" i="7"/>
  <c r="F19" i="7" s="1"/>
  <c r="I19" i="6"/>
  <c r="C11" i="7"/>
  <c r="F11" i="7" s="1"/>
  <c r="I11" i="6"/>
  <c r="I215" i="6"/>
  <c r="K215" i="6" s="1"/>
  <c r="I279" i="6"/>
  <c r="I84" i="6"/>
  <c r="I337" i="6"/>
  <c r="K337" i="6" s="1"/>
  <c r="I345" i="6"/>
  <c r="I353" i="6"/>
  <c r="I436" i="6"/>
  <c r="I469" i="6"/>
  <c r="I520" i="6"/>
  <c r="K520" i="6" s="1"/>
  <c r="C296" i="7"/>
  <c r="F296" i="7" s="1"/>
  <c r="C417" i="7"/>
  <c r="F417" i="7" s="1"/>
  <c r="I417" i="6"/>
  <c r="C409" i="7"/>
  <c r="F409" i="7" s="1"/>
  <c r="I409" i="6"/>
  <c r="C401" i="7"/>
  <c r="F401" i="7" s="1"/>
  <c r="I401" i="6"/>
  <c r="C393" i="7"/>
  <c r="F393" i="7" s="1"/>
  <c r="I393" i="6"/>
  <c r="C385" i="7"/>
  <c r="F385" i="7" s="1"/>
  <c r="I385" i="6"/>
  <c r="C377" i="7"/>
  <c r="F377" i="7" s="1"/>
  <c r="I377" i="6"/>
  <c r="C361" i="7"/>
  <c r="F361" i="7" s="1"/>
  <c r="I361" i="6"/>
  <c r="K361" i="6" s="1"/>
  <c r="C329" i="7"/>
  <c r="F329" i="7" s="1"/>
  <c r="I329" i="6"/>
  <c r="C321" i="7"/>
  <c r="F321" i="7" s="1"/>
  <c r="I321" i="6"/>
  <c r="C313" i="7"/>
  <c r="F313" i="7" s="1"/>
  <c r="I313" i="6"/>
  <c r="C305" i="7"/>
  <c r="F305" i="7" s="1"/>
  <c r="I305" i="6"/>
  <c r="C297" i="7"/>
  <c r="F297" i="7" s="1"/>
  <c r="I297" i="6"/>
  <c r="C289" i="7"/>
  <c r="F289" i="7" s="1"/>
  <c r="I289" i="6"/>
  <c r="C281" i="7"/>
  <c r="F281" i="7" s="1"/>
  <c r="I281" i="6"/>
  <c r="C273" i="7"/>
  <c r="F273" i="7" s="1"/>
  <c r="I273" i="6"/>
  <c r="K273" i="6" s="1"/>
  <c r="C265" i="7"/>
  <c r="F265" i="7" s="1"/>
  <c r="I265" i="6"/>
  <c r="C257" i="7"/>
  <c r="F257" i="7" s="1"/>
  <c r="I257" i="6"/>
  <c r="C249" i="7"/>
  <c r="F249" i="7" s="1"/>
  <c r="I249" i="6"/>
  <c r="C241" i="7"/>
  <c r="F241" i="7" s="1"/>
  <c r="I241" i="6"/>
  <c r="C233" i="7"/>
  <c r="F233" i="7" s="1"/>
  <c r="I233" i="6"/>
  <c r="C225" i="7"/>
  <c r="F225" i="7" s="1"/>
  <c r="I225" i="6"/>
  <c r="C217" i="7"/>
  <c r="F217" i="7" s="1"/>
  <c r="I217" i="6"/>
  <c r="C209" i="7"/>
  <c r="F209" i="7" s="1"/>
  <c r="I209" i="6"/>
  <c r="C201" i="7"/>
  <c r="F201" i="7" s="1"/>
  <c r="I201" i="6"/>
  <c r="C193" i="7"/>
  <c r="F193" i="7" s="1"/>
  <c r="I193" i="6"/>
  <c r="K193" i="6" s="1"/>
  <c r="C185" i="7"/>
  <c r="F185" i="7" s="1"/>
  <c r="I185" i="6"/>
  <c r="C177" i="7"/>
  <c r="F177" i="7" s="1"/>
  <c r="I177" i="6"/>
  <c r="C169" i="7"/>
  <c r="F169" i="7" s="1"/>
  <c r="I169" i="6"/>
  <c r="C161" i="7"/>
  <c r="F161" i="7" s="1"/>
  <c r="I161" i="6"/>
  <c r="C153" i="7"/>
  <c r="F153" i="7" s="1"/>
  <c r="I153" i="6"/>
  <c r="C145" i="7"/>
  <c r="F145" i="7" s="1"/>
  <c r="I145" i="6"/>
  <c r="C137" i="7"/>
  <c r="F137" i="7" s="1"/>
  <c r="I137" i="6"/>
  <c r="C129" i="7"/>
  <c r="F129" i="7" s="1"/>
  <c r="I129" i="6"/>
  <c r="C121" i="7"/>
  <c r="F121" i="7" s="1"/>
  <c r="I121" i="6"/>
  <c r="C113" i="7"/>
  <c r="F113" i="7" s="1"/>
  <c r="I113" i="6"/>
  <c r="K113" i="6" s="1"/>
  <c r="C105" i="7"/>
  <c r="F105" i="7" s="1"/>
  <c r="I105" i="6"/>
  <c r="C97" i="7"/>
  <c r="F97" i="7" s="1"/>
  <c r="I97" i="6"/>
  <c r="K97" i="6" s="1"/>
  <c r="C89" i="7"/>
  <c r="F89" i="7" s="1"/>
  <c r="I89" i="6"/>
  <c r="C81" i="7"/>
  <c r="F81" i="7" s="1"/>
  <c r="I81" i="6"/>
  <c r="C73" i="7"/>
  <c r="F73" i="7" s="1"/>
  <c r="I73" i="6"/>
  <c r="C65" i="7"/>
  <c r="F65" i="7" s="1"/>
  <c r="I65" i="6"/>
  <c r="K65" i="6" s="1"/>
  <c r="C57" i="7"/>
  <c r="F57" i="7" s="1"/>
  <c r="I57" i="6"/>
  <c r="C49" i="7"/>
  <c r="F49" i="7" s="1"/>
  <c r="I49" i="6"/>
  <c r="C41" i="7"/>
  <c r="F41" i="7" s="1"/>
  <c r="I41" i="6"/>
  <c r="C33" i="7"/>
  <c r="F33" i="7" s="1"/>
  <c r="I33" i="6"/>
  <c r="K33" i="6" s="1"/>
  <c r="C25" i="7"/>
  <c r="F25" i="7" s="1"/>
  <c r="I25" i="6"/>
  <c r="K25" i="6" s="1"/>
  <c r="C17" i="7"/>
  <c r="F17" i="7" s="1"/>
  <c r="I17" i="6"/>
  <c r="C9" i="7"/>
  <c r="F9" i="7" s="1"/>
  <c r="I9" i="6"/>
  <c r="I8" i="6"/>
  <c r="I15" i="6"/>
  <c r="K15" i="6" s="1"/>
  <c r="I40" i="6"/>
  <c r="I72" i="6"/>
  <c r="K72" i="6" s="1"/>
  <c r="I437" i="6"/>
  <c r="I488" i="6"/>
  <c r="I525" i="6"/>
  <c r="K525" i="6" s="1"/>
  <c r="C536" i="7"/>
  <c r="F536" i="7" s="1"/>
  <c r="I536" i="6"/>
  <c r="C528" i="7"/>
  <c r="F528" i="7" s="1"/>
  <c r="I528" i="6"/>
  <c r="I504" i="6"/>
  <c r="C504" i="7"/>
  <c r="F504" i="7" s="1"/>
  <c r="C496" i="7"/>
  <c r="F496" i="7" s="1"/>
  <c r="I496" i="6"/>
  <c r="C472" i="7"/>
  <c r="F472" i="7" s="1"/>
  <c r="I472" i="6"/>
  <c r="C464" i="7"/>
  <c r="F464" i="7" s="1"/>
  <c r="I464" i="6"/>
  <c r="C440" i="7"/>
  <c r="F440" i="7" s="1"/>
  <c r="I440" i="6"/>
  <c r="C432" i="7"/>
  <c r="F432" i="7" s="1"/>
  <c r="I432" i="6"/>
  <c r="C424" i="7"/>
  <c r="F424" i="7" s="1"/>
  <c r="I424" i="6"/>
  <c r="C416" i="7"/>
  <c r="F416" i="7" s="1"/>
  <c r="I416" i="6"/>
  <c r="C408" i="7"/>
  <c r="F408" i="7" s="1"/>
  <c r="I408" i="6"/>
  <c r="C400" i="7"/>
  <c r="F400" i="7" s="1"/>
  <c r="I400" i="6"/>
  <c r="C392" i="7"/>
  <c r="F392" i="7" s="1"/>
  <c r="I392" i="6"/>
  <c r="C384" i="7"/>
  <c r="F384" i="7" s="1"/>
  <c r="I384" i="6"/>
  <c r="K384" i="6" s="1"/>
  <c r="C376" i="7"/>
  <c r="F376" i="7" s="1"/>
  <c r="I376" i="6"/>
  <c r="C360" i="7"/>
  <c r="F360" i="7" s="1"/>
  <c r="I360" i="6"/>
  <c r="K360" i="6" s="1"/>
  <c r="C352" i="7"/>
  <c r="F352" i="7" s="1"/>
  <c r="I352" i="6"/>
  <c r="C344" i="7"/>
  <c r="F344" i="7" s="1"/>
  <c r="I344" i="6"/>
  <c r="C336" i="7"/>
  <c r="F336" i="7" s="1"/>
  <c r="I336" i="6"/>
  <c r="C328" i="7"/>
  <c r="F328" i="7" s="1"/>
  <c r="I328" i="6"/>
  <c r="C320" i="7"/>
  <c r="F320" i="7" s="1"/>
  <c r="I320" i="6"/>
  <c r="C312" i="7"/>
  <c r="F312" i="7" s="1"/>
  <c r="I312" i="6"/>
  <c r="C304" i="7"/>
  <c r="F304" i="7" s="1"/>
  <c r="I304" i="6"/>
  <c r="C288" i="7"/>
  <c r="F288" i="7" s="1"/>
  <c r="I288" i="6"/>
  <c r="K288" i="6" s="1"/>
  <c r="C280" i="7"/>
  <c r="F280" i="7" s="1"/>
  <c r="I280" i="6"/>
  <c r="C272" i="7"/>
  <c r="F272" i="7" s="1"/>
  <c r="I272" i="6"/>
  <c r="C264" i="7"/>
  <c r="F264" i="7" s="1"/>
  <c r="I264" i="6"/>
  <c r="C256" i="7"/>
  <c r="F256" i="7" s="1"/>
  <c r="I256" i="6"/>
  <c r="K256" i="6" s="1"/>
  <c r="C248" i="7"/>
  <c r="F248" i="7" s="1"/>
  <c r="I248" i="6"/>
  <c r="C240" i="7"/>
  <c r="F240" i="7" s="1"/>
  <c r="I240" i="6"/>
  <c r="C232" i="7"/>
  <c r="F232" i="7" s="1"/>
  <c r="I232" i="6"/>
  <c r="C224" i="7"/>
  <c r="F224" i="7" s="1"/>
  <c r="I224" i="6"/>
  <c r="K224" i="6" s="1"/>
  <c r="C216" i="7"/>
  <c r="F216" i="7" s="1"/>
  <c r="I216" i="6"/>
  <c r="C208" i="7"/>
  <c r="F208" i="7" s="1"/>
  <c r="I208" i="6"/>
  <c r="C200" i="7"/>
  <c r="F200" i="7" s="1"/>
  <c r="I200" i="6"/>
  <c r="C192" i="7"/>
  <c r="F192" i="7" s="1"/>
  <c r="I192" i="6"/>
  <c r="K192" i="6" s="1"/>
  <c r="C184" i="7"/>
  <c r="F184" i="7" s="1"/>
  <c r="I184" i="6"/>
  <c r="I28" i="6"/>
  <c r="I60" i="6"/>
  <c r="I92" i="6"/>
  <c r="I100" i="6"/>
  <c r="I108" i="6"/>
  <c r="I116" i="6"/>
  <c r="K116" i="6" s="1"/>
  <c r="I124" i="6"/>
  <c r="I364" i="6"/>
  <c r="I456" i="6"/>
  <c r="K456" i="6" s="1"/>
  <c r="I493" i="6"/>
  <c r="K493" i="6" s="1"/>
  <c r="I23" i="6"/>
  <c r="I80" i="6"/>
  <c r="I132" i="6"/>
  <c r="I140" i="6"/>
  <c r="I148" i="6"/>
  <c r="I156" i="6"/>
  <c r="I164" i="6"/>
  <c r="K164" i="6" s="1"/>
  <c r="I172" i="6"/>
  <c r="I365" i="6"/>
  <c r="I461" i="6"/>
  <c r="I512" i="6"/>
  <c r="K512" i="6" s="1"/>
  <c r="C174" i="7"/>
  <c r="F174" i="7" s="1"/>
  <c r="I174" i="6"/>
  <c r="C166" i="7"/>
  <c r="F166" i="7" s="1"/>
  <c r="I166" i="6"/>
  <c r="K166" i="6" s="1"/>
  <c r="C158" i="7"/>
  <c r="F158" i="7" s="1"/>
  <c r="I158" i="6"/>
  <c r="C150" i="7"/>
  <c r="F150" i="7" s="1"/>
  <c r="I150" i="6"/>
  <c r="C142" i="7"/>
  <c r="F142" i="7" s="1"/>
  <c r="I142" i="6"/>
  <c r="C134" i="7"/>
  <c r="F134" i="7" s="1"/>
  <c r="I134" i="6"/>
  <c r="K134" i="6" s="1"/>
  <c r="C126" i="7"/>
  <c r="F126" i="7" s="1"/>
  <c r="I126" i="6"/>
  <c r="C118" i="7"/>
  <c r="F118" i="7" s="1"/>
  <c r="I118" i="6"/>
  <c r="C110" i="7"/>
  <c r="F110" i="7" s="1"/>
  <c r="I110" i="6"/>
  <c r="C102" i="7"/>
  <c r="F102" i="7" s="1"/>
  <c r="I102" i="6"/>
  <c r="C94" i="7"/>
  <c r="F94" i="7" s="1"/>
  <c r="I94" i="6"/>
  <c r="C86" i="7"/>
  <c r="F86" i="7" s="1"/>
  <c r="I86" i="6"/>
  <c r="K86" i="6" s="1"/>
  <c r="C78" i="7"/>
  <c r="F78" i="7" s="1"/>
  <c r="I78" i="6"/>
  <c r="C70" i="7"/>
  <c r="F70" i="7" s="1"/>
  <c r="I70" i="6"/>
  <c r="C62" i="7"/>
  <c r="F62" i="7" s="1"/>
  <c r="I62" i="6"/>
  <c r="C54" i="7"/>
  <c r="F54" i="7" s="1"/>
  <c r="I54" i="6"/>
  <c r="C46" i="7"/>
  <c r="F46" i="7" s="1"/>
  <c r="I46" i="6"/>
  <c r="C38" i="7"/>
  <c r="F38" i="7" s="1"/>
  <c r="I38" i="6"/>
  <c r="K38" i="6" s="1"/>
  <c r="C30" i="7"/>
  <c r="F30" i="7" s="1"/>
  <c r="I30" i="6"/>
  <c r="C22" i="7"/>
  <c r="F22" i="7" s="1"/>
  <c r="I22" i="6"/>
  <c r="C14" i="7"/>
  <c r="F14" i="7" s="1"/>
  <c r="I14" i="6"/>
  <c r="C6" i="7"/>
  <c r="F6" i="7" s="1"/>
  <c r="I6" i="6"/>
  <c r="K6" i="6" s="1"/>
  <c r="I4" i="6"/>
  <c r="I36" i="6"/>
  <c r="K36" i="6" s="1"/>
  <c r="I68" i="6"/>
  <c r="I182" i="6"/>
  <c r="I190" i="6"/>
  <c r="K190" i="6" s="1"/>
  <c r="I341" i="6"/>
  <c r="I349" i="6"/>
  <c r="I368" i="6"/>
  <c r="I480" i="6"/>
  <c r="K480" i="6" s="1"/>
  <c r="C517" i="7"/>
  <c r="F517" i="7" s="1"/>
  <c r="I517" i="6"/>
  <c r="C509" i="7"/>
  <c r="F509" i="7" s="1"/>
  <c r="I509" i="6"/>
  <c r="K509" i="6" s="1"/>
  <c r="C485" i="7"/>
  <c r="F485" i="7" s="1"/>
  <c r="I485" i="6"/>
  <c r="C477" i="7"/>
  <c r="F477" i="7" s="1"/>
  <c r="I477" i="6"/>
  <c r="C453" i="7"/>
  <c r="F453" i="7" s="1"/>
  <c r="I453" i="6"/>
  <c r="C445" i="7"/>
  <c r="F445" i="7" s="1"/>
  <c r="I445" i="6"/>
  <c r="C429" i="7"/>
  <c r="F429" i="7" s="1"/>
  <c r="I429" i="6"/>
  <c r="C421" i="7"/>
  <c r="F421" i="7" s="1"/>
  <c r="I421" i="6"/>
  <c r="C413" i="7"/>
  <c r="F413" i="7" s="1"/>
  <c r="I413" i="6"/>
  <c r="C405" i="7"/>
  <c r="F405" i="7" s="1"/>
  <c r="I405" i="6"/>
  <c r="K405" i="6" s="1"/>
  <c r="C397" i="7"/>
  <c r="F397" i="7" s="1"/>
  <c r="I397" i="6"/>
  <c r="C389" i="7"/>
  <c r="F389" i="7" s="1"/>
  <c r="I389" i="6"/>
  <c r="K389" i="6" s="1"/>
  <c r="C373" i="7"/>
  <c r="F373" i="7" s="1"/>
  <c r="I373" i="6"/>
  <c r="C357" i="7"/>
  <c r="F357" i="7" s="1"/>
  <c r="I357" i="6"/>
  <c r="K357" i="6" s="1"/>
  <c r="C333" i="7"/>
  <c r="F333" i="7" s="1"/>
  <c r="I333" i="6"/>
  <c r="C325" i="7"/>
  <c r="F325" i="7" s="1"/>
  <c r="I325" i="6"/>
  <c r="C317" i="7"/>
  <c r="F317" i="7" s="1"/>
  <c r="I317" i="6"/>
  <c r="C309" i="7"/>
  <c r="F309" i="7" s="1"/>
  <c r="I309" i="6"/>
  <c r="K309" i="6" s="1"/>
  <c r="C301" i="7"/>
  <c r="F301" i="7" s="1"/>
  <c r="I301" i="6"/>
  <c r="C293" i="7"/>
  <c r="F293" i="7" s="1"/>
  <c r="I293" i="6"/>
  <c r="C285" i="7"/>
  <c r="F285" i="7" s="1"/>
  <c r="I285" i="6"/>
  <c r="I277" i="6"/>
  <c r="C277" i="7"/>
  <c r="F277" i="7" s="1"/>
  <c r="C269" i="7"/>
  <c r="F269" i="7" s="1"/>
  <c r="I269" i="6"/>
  <c r="C261" i="7"/>
  <c r="F261" i="7" s="1"/>
  <c r="I261" i="6"/>
  <c r="C253" i="7"/>
  <c r="F253" i="7" s="1"/>
  <c r="I253" i="6"/>
  <c r="C245" i="7"/>
  <c r="F245" i="7" s="1"/>
  <c r="I245" i="6"/>
  <c r="C237" i="7"/>
  <c r="F237" i="7" s="1"/>
  <c r="I237" i="6"/>
  <c r="C229" i="7"/>
  <c r="F229" i="7" s="1"/>
  <c r="I229" i="6"/>
  <c r="K229" i="6" s="1"/>
  <c r="C221" i="7"/>
  <c r="F221" i="7" s="1"/>
  <c r="I221" i="6"/>
  <c r="C213" i="7"/>
  <c r="F213" i="7" s="1"/>
  <c r="I213" i="6"/>
  <c r="K213" i="6" s="1"/>
  <c r="C205" i="7"/>
  <c r="F205" i="7" s="1"/>
  <c r="I205" i="6"/>
  <c r="C197" i="7"/>
  <c r="F197" i="7" s="1"/>
  <c r="I197" i="6"/>
  <c r="C189" i="7"/>
  <c r="F189" i="7" s="1"/>
  <c r="I189" i="6"/>
  <c r="C181" i="7"/>
  <c r="F181" i="7" s="1"/>
  <c r="I181" i="6"/>
  <c r="K181" i="6" s="1"/>
  <c r="C173" i="7"/>
  <c r="F173" i="7" s="1"/>
  <c r="I173" i="6"/>
  <c r="C165" i="7"/>
  <c r="F165" i="7" s="1"/>
  <c r="I165" i="6"/>
  <c r="C157" i="7"/>
  <c r="F157" i="7" s="1"/>
  <c r="I157" i="6"/>
  <c r="C149" i="7"/>
  <c r="F149" i="7" s="1"/>
  <c r="I149" i="6"/>
  <c r="K149" i="6" s="1"/>
  <c r="C141" i="7"/>
  <c r="F141" i="7" s="1"/>
  <c r="I141" i="6"/>
  <c r="C133" i="7"/>
  <c r="F133" i="7" s="1"/>
  <c r="I133" i="6"/>
  <c r="C125" i="7"/>
  <c r="F125" i="7" s="1"/>
  <c r="I125" i="6"/>
  <c r="C117" i="7"/>
  <c r="F117" i="7" s="1"/>
  <c r="I117" i="6"/>
  <c r="K117" i="6" s="1"/>
  <c r="C109" i="7"/>
  <c r="F109" i="7" s="1"/>
  <c r="I109" i="6"/>
  <c r="K109" i="6" s="1"/>
  <c r="C101" i="7"/>
  <c r="F101" i="7" s="1"/>
  <c r="I101" i="6"/>
  <c r="C93" i="7"/>
  <c r="F93" i="7" s="1"/>
  <c r="I93" i="6"/>
  <c r="K93" i="6" s="1"/>
  <c r="C85" i="7"/>
  <c r="F85" i="7" s="1"/>
  <c r="I85" i="6"/>
  <c r="K85" i="6" s="1"/>
  <c r="C77" i="7"/>
  <c r="F77" i="7" s="1"/>
  <c r="I77" i="6"/>
  <c r="C69" i="7"/>
  <c r="F69" i="7" s="1"/>
  <c r="I69" i="6"/>
  <c r="K69" i="6" s="1"/>
  <c r="C61" i="7"/>
  <c r="F61" i="7" s="1"/>
  <c r="I61" i="6"/>
  <c r="C53" i="7"/>
  <c r="F53" i="7" s="1"/>
  <c r="I53" i="6"/>
  <c r="K53" i="6" s="1"/>
  <c r="C45" i="7"/>
  <c r="F45" i="7" s="1"/>
  <c r="I45" i="6"/>
  <c r="C37" i="7"/>
  <c r="F37" i="7" s="1"/>
  <c r="I37" i="6"/>
  <c r="C29" i="7"/>
  <c r="F29" i="7" s="1"/>
  <c r="I29" i="6"/>
  <c r="C21" i="7"/>
  <c r="F21" i="7" s="1"/>
  <c r="I21" i="6"/>
  <c r="K21" i="6" s="1"/>
  <c r="C13" i="7"/>
  <c r="F13" i="7" s="1"/>
  <c r="I13" i="6"/>
  <c r="C5" i="7"/>
  <c r="F5" i="7" s="1"/>
  <c r="I5" i="6"/>
  <c r="K5" i="6" s="1"/>
  <c r="I24" i="6"/>
  <c r="I56" i="6"/>
  <c r="I88" i="6"/>
  <c r="K88" i="6" s="1"/>
  <c r="I369" i="6"/>
  <c r="K369" i="6" s="1"/>
  <c r="I380" i="6"/>
  <c r="I448" i="6"/>
  <c r="C428" i="7"/>
  <c r="F428" i="7" s="1"/>
  <c r="I428" i="6"/>
  <c r="C420" i="7"/>
  <c r="F420" i="7" s="1"/>
  <c r="I420" i="6"/>
  <c r="K420" i="6" s="1"/>
  <c r="C412" i="7"/>
  <c r="F412" i="7" s="1"/>
  <c r="I412" i="6"/>
  <c r="K412" i="6" s="1"/>
  <c r="C404" i="7"/>
  <c r="F404" i="7" s="1"/>
  <c r="I404" i="6"/>
  <c r="C396" i="7"/>
  <c r="F396" i="7" s="1"/>
  <c r="I396" i="6"/>
  <c r="C388" i="7"/>
  <c r="F388" i="7" s="1"/>
  <c r="I388" i="6"/>
  <c r="K388" i="6" s="1"/>
  <c r="C372" i="7"/>
  <c r="F372" i="7" s="1"/>
  <c r="I372" i="6"/>
  <c r="K372" i="6" s="1"/>
  <c r="C356" i="7"/>
  <c r="F356" i="7" s="1"/>
  <c r="I356" i="6"/>
  <c r="C348" i="7"/>
  <c r="F348" i="7" s="1"/>
  <c r="I348" i="6"/>
  <c r="K348" i="6" s="1"/>
  <c r="C340" i="7"/>
  <c r="F340" i="7" s="1"/>
  <c r="I340" i="6"/>
  <c r="C332" i="7"/>
  <c r="F332" i="7" s="1"/>
  <c r="I332" i="6"/>
  <c r="C324" i="7"/>
  <c r="F324" i="7" s="1"/>
  <c r="I324" i="6"/>
  <c r="C316" i="7"/>
  <c r="F316" i="7" s="1"/>
  <c r="I316" i="6"/>
  <c r="K316" i="6" s="1"/>
  <c r="C308" i="7"/>
  <c r="F308" i="7" s="1"/>
  <c r="I308" i="6"/>
  <c r="K308" i="6" s="1"/>
  <c r="C300" i="7"/>
  <c r="F300" i="7" s="1"/>
  <c r="I300" i="6"/>
  <c r="K300" i="6" s="1"/>
  <c r="C292" i="7"/>
  <c r="F292" i="7" s="1"/>
  <c r="I292" i="6"/>
  <c r="C284" i="7"/>
  <c r="F284" i="7" s="1"/>
  <c r="I284" i="6"/>
  <c r="K284" i="6" s="1"/>
  <c r="C276" i="7"/>
  <c r="F276" i="7" s="1"/>
  <c r="I276" i="6"/>
  <c r="K276" i="6" s="1"/>
  <c r="C268" i="7"/>
  <c r="F268" i="7" s="1"/>
  <c r="I268" i="6"/>
  <c r="C260" i="7"/>
  <c r="F260" i="7" s="1"/>
  <c r="I260" i="6"/>
  <c r="C252" i="7"/>
  <c r="F252" i="7" s="1"/>
  <c r="I252" i="6"/>
  <c r="C244" i="7"/>
  <c r="F244" i="7" s="1"/>
  <c r="I244" i="6"/>
  <c r="K244" i="6" s="1"/>
  <c r="C236" i="7"/>
  <c r="F236" i="7" s="1"/>
  <c r="I236" i="6"/>
  <c r="C228" i="7"/>
  <c r="F228" i="7" s="1"/>
  <c r="I228" i="6"/>
  <c r="C220" i="7"/>
  <c r="F220" i="7" s="1"/>
  <c r="I220" i="6"/>
  <c r="C212" i="7"/>
  <c r="F212" i="7" s="1"/>
  <c r="I212" i="6"/>
  <c r="C204" i="7"/>
  <c r="F204" i="7" s="1"/>
  <c r="I204" i="6"/>
  <c r="C196" i="7"/>
  <c r="F196" i="7" s="1"/>
  <c r="I196" i="6"/>
  <c r="C188" i="7"/>
  <c r="F188" i="7" s="1"/>
  <c r="I188" i="6"/>
  <c r="C180" i="7"/>
  <c r="F180" i="7" s="1"/>
  <c r="I180" i="6"/>
  <c r="K180" i="6" s="1"/>
  <c r="I541" i="6"/>
  <c r="I12" i="6"/>
  <c r="I44" i="6"/>
  <c r="I76" i="6"/>
  <c r="I96" i="6"/>
  <c r="K96" i="6" s="1"/>
  <c r="I104" i="6"/>
  <c r="K104" i="6" s="1"/>
  <c r="I112" i="6"/>
  <c r="I120" i="6"/>
  <c r="I381" i="6"/>
  <c r="I533" i="6"/>
  <c r="K533" i="6" s="1"/>
  <c r="AD563" i="5"/>
  <c r="AD565" i="5"/>
  <c r="AB567" i="5"/>
  <c r="Z560" i="5"/>
  <c r="Z562" i="5"/>
  <c r="Z581" i="5"/>
  <c r="AD544" i="5"/>
  <c r="AA579" i="5"/>
  <c r="AD577" i="5"/>
  <c r="R551" i="5"/>
  <c r="AA551" i="5"/>
  <c r="AB554" i="5"/>
  <c r="AB582" i="5"/>
  <c r="AB594" i="5"/>
  <c r="AA576" i="5"/>
  <c r="AA587" i="5"/>
  <c r="Z589" i="5"/>
  <c r="AB596" i="5"/>
  <c r="AB598" i="5"/>
  <c r="AE533" i="6"/>
  <c r="AD585" i="5"/>
  <c r="AD556" i="5"/>
  <c r="AB558" i="5"/>
  <c r="AA560" i="5"/>
  <c r="AB573" i="5"/>
  <c r="AB576" i="5"/>
  <c r="Z578" i="5"/>
  <c r="AA591" i="5"/>
  <c r="R591" i="5"/>
  <c r="R555" i="5"/>
  <c r="AA555" i="5"/>
  <c r="AD573" i="5"/>
  <c r="Z575" i="5"/>
  <c r="Z547" i="5"/>
  <c r="AA550" i="5"/>
  <c r="R550" i="5"/>
  <c r="Z557" i="5"/>
  <c r="Z559" i="5"/>
  <c r="AA586" i="5"/>
  <c r="R586" i="5"/>
  <c r="Z592" i="5"/>
  <c r="R595" i="5"/>
  <c r="AB595" i="5"/>
  <c r="AB597" i="5"/>
  <c r="R603" i="5"/>
  <c r="AA603" i="5"/>
  <c r="AE539" i="6"/>
  <c r="AE515" i="6"/>
  <c r="AE491" i="6"/>
  <c r="AE475" i="6"/>
  <c r="AE443" i="6"/>
  <c r="AE427" i="6"/>
  <c r="AE419" i="6"/>
  <c r="AE403" i="6"/>
  <c r="AE371" i="6"/>
  <c r="AE347" i="6"/>
  <c r="AE339" i="6"/>
  <c r="AE331" i="6"/>
  <c r="AE299" i="6"/>
  <c r="AE275" i="6"/>
  <c r="AE259" i="6"/>
  <c r="AG566" i="5"/>
  <c r="AG629" i="5" s="1"/>
  <c r="AG590" i="5"/>
  <c r="AG653" i="5" s="1"/>
  <c r="AB544" i="5"/>
  <c r="AB552" i="5"/>
  <c r="R563" i="5"/>
  <c r="Z569" i="5"/>
  <c r="AD570" i="5"/>
  <c r="AD595" i="5"/>
  <c r="AB601" i="5"/>
  <c r="AA563" i="5"/>
  <c r="Z546" i="5"/>
  <c r="AD547" i="5"/>
  <c r="Z551" i="5"/>
  <c r="AB561" i="5"/>
  <c r="AB563" i="5"/>
  <c r="R565" i="5"/>
  <c r="AB565" i="5"/>
  <c r="AA567" i="5"/>
  <c r="R567" i="5"/>
  <c r="R569" i="5"/>
  <c r="AA569" i="5"/>
  <c r="AD572" i="5"/>
  <c r="Z587" i="5"/>
  <c r="AB590" i="5"/>
  <c r="Z598" i="5"/>
  <c r="AD599" i="5"/>
  <c r="AG545" i="5"/>
  <c r="AG608" i="5" s="1"/>
  <c r="AP545" i="5"/>
  <c r="AR545" i="5" s="1"/>
  <c r="AP553" i="5"/>
  <c r="AR553" i="5" s="1"/>
  <c r="AG553" i="5"/>
  <c r="AG616" i="5" s="1"/>
  <c r="AG561" i="5"/>
  <c r="AG624" i="5" s="1"/>
  <c r="AP561" i="5"/>
  <c r="AR561" i="5" s="1"/>
  <c r="AP569" i="5"/>
  <c r="AR569" i="5" s="1"/>
  <c r="AG569" i="5"/>
  <c r="AG632" i="5" s="1"/>
  <c r="AP577" i="5"/>
  <c r="AR577" i="5" s="1"/>
  <c r="AG577" i="5"/>
  <c r="AG640" i="5" s="1"/>
  <c r="AG585" i="5"/>
  <c r="AG648" i="5" s="1"/>
  <c r="AP585" i="5"/>
  <c r="AR585" i="5" s="1"/>
  <c r="AP593" i="5"/>
  <c r="AR593" i="5" s="1"/>
  <c r="AG593" i="5"/>
  <c r="AG656" i="5" s="1"/>
  <c r="AG601" i="5"/>
  <c r="AG664" i="5" s="1"/>
  <c r="AP601" i="5"/>
  <c r="AR601" i="5" s="1"/>
  <c r="AB547" i="5"/>
  <c r="R554" i="5"/>
  <c r="AA557" i="5"/>
  <c r="AA562" i="5"/>
  <c r="Z564" i="5"/>
  <c r="Z566" i="5"/>
  <c r="AB569" i="5"/>
  <c r="AD583" i="5"/>
  <c r="R596" i="5"/>
  <c r="AA596" i="5"/>
  <c r="AA598" i="5"/>
  <c r="R598" i="5"/>
  <c r="AD601" i="5"/>
  <c r="AP547" i="5"/>
  <c r="AR547" i="5" s="1"/>
  <c r="AG547" i="5"/>
  <c r="AG610" i="5" s="1"/>
  <c r="AP555" i="5"/>
  <c r="AR555" i="5" s="1"/>
  <c r="AG555" i="5"/>
  <c r="AG618" i="5" s="1"/>
  <c r="AP563" i="5"/>
  <c r="AR563" i="5" s="1"/>
  <c r="AG563" i="5"/>
  <c r="AG626" i="5" s="1"/>
  <c r="AP571" i="5"/>
  <c r="AR571" i="5" s="1"/>
  <c r="AG571" i="5"/>
  <c r="AG634" i="5" s="1"/>
  <c r="AP579" i="5"/>
  <c r="AR579" i="5" s="1"/>
  <c r="AG579" i="5"/>
  <c r="AG642" i="5" s="1"/>
  <c r="AP587" i="5"/>
  <c r="AR587" i="5" s="1"/>
  <c r="AG587" i="5"/>
  <c r="AG650" i="5" s="1"/>
  <c r="AP595" i="5"/>
  <c r="AR595" i="5" s="1"/>
  <c r="AG595" i="5"/>
  <c r="AG658" i="5" s="1"/>
  <c r="AP603" i="5"/>
  <c r="AR603" i="5" s="1"/>
  <c r="AG603" i="5"/>
  <c r="AG666" i="5" s="1"/>
  <c r="Z545" i="5"/>
  <c r="Z549" i="5"/>
  <c r="AB550" i="5"/>
  <c r="Z553" i="5"/>
  <c r="Z556" i="5"/>
  <c r="R562" i="5"/>
  <c r="AB564" i="5"/>
  <c r="AB566" i="5"/>
  <c r="Z568" i="5"/>
  <c r="AD575" i="5"/>
  <c r="Z585" i="5"/>
  <c r="AB591" i="5"/>
  <c r="Z593" i="5"/>
  <c r="AD596" i="5"/>
  <c r="AA600" i="5"/>
  <c r="AA602" i="5"/>
  <c r="R602" i="5"/>
  <c r="AP548" i="5"/>
  <c r="AR548" i="5" s="1"/>
  <c r="AG548" i="5"/>
  <c r="AG611" i="5" s="1"/>
  <c r="AP556" i="5"/>
  <c r="AR556" i="5" s="1"/>
  <c r="AG556" i="5"/>
  <c r="AG619" i="5" s="1"/>
  <c r="AP564" i="5"/>
  <c r="AR564" i="5" s="1"/>
  <c r="AG564" i="5"/>
  <c r="AG627" i="5" s="1"/>
  <c r="AP572" i="5"/>
  <c r="AR572" i="5" s="1"/>
  <c r="AG572" i="5"/>
  <c r="AG635" i="5" s="1"/>
  <c r="AP580" i="5"/>
  <c r="AR580" i="5" s="1"/>
  <c r="AG580" i="5"/>
  <c r="AG643" i="5" s="1"/>
  <c r="AP588" i="5"/>
  <c r="AR588" i="5" s="1"/>
  <c r="AG588" i="5"/>
  <c r="AG651" i="5" s="1"/>
  <c r="AP596" i="5"/>
  <c r="AR596" i="5" s="1"/>
  <c r="AG596" i="5"/>
  <c r="AG659" i="5" s="1"/>
  <c r="AD546" i="5"/>
  <c r="R553" i="5"/>
  <c r="AA553" i="5"/>
  <c r="AB559" i="5"/>
  <c r="Z561" i="5"/>
  <c r="AD564" i="5"/>
  <c r="AA568" i="5"/>
  <c r="Z570" i="5"/>
  <c r="R571" i="5"/>
  <c r="AB571" i="5"/>
  <c r="AD578" i="5"/>
  <c r="R588" i="5"/>
  <c r="AA588" i="5"/>
  <c r="AD591" i="5"/>
  <c r="Z599" i="5"/>
  <c r="AB600" i="5"/>
  <c r="AE243" i="6"/>
  <c r="AE235" i="6"/>
  <c r="AE195" i="6"/>
  <c r="AE171" i="6"/>
  <c r="AE163" i="6"/>
  <c r="AE139" i="6"/>
  <c r="AE115" i="6"/>
  <c r="AE51" i="6"/>
  <c r="AE19" i="6"/>
  <c r="AB549" i="5"/>
  <c r="Z555" i="5"/>
  <c r="AB556" i="5"/>
  <c r="Z558" i="5"/>
  <c r="AD571" i="5"/>
  <c r="AA573" i="5"/>
  <c r="AD574" i="5"/>
  <c r="Z590" i="5"/>
  <c r="AB593" i="5"/>
  <c r="AA595" i="5"/>
  <c r="AA597" i="5"/>
  <c r="R597" i="5"/>
  <c r="AA554" i="5"/>
  <c r="AP562" i="5"/>
  <c r="AR562" i="5" s="1"/>
  <c r="AG562" i="5"/>
  <c r="AG625" i="5" s="1"/>
  <c r="AP570" i="5"/>
  <c r="AR570" i="5" s="1"/>
  <c r="AG570" i="5"/>
  <c r="AG633" i="5" s="1"/>
  <c r="AP586" i="5"/>
  <c r="AR586" i="5" s="1"/>
  <c r="AG586" i="5"/>
  <c r="AG649" i="5" s="1"/>
  <c r="AP594" i="5"/>
  <c r="AR594" i="5" s="1"/>
  <c r="AG594" i="5"/>
  <c r="AG657" i="5" s="1"/>
  <c r="AP602" i="5"/>
  <c r="AR602" i="5" s="1"/>
  <c r="AG602" i="5"/>
  <c r="AG665" i="5" s="1"/>
  <c r="AA547" i="5"/>
  <c r="R547" i="5"/>
  <c r="AB548" i="5"/>
  <c r="AD549" i="5"/>
  <c r="Z552" i="5"/>
  <c r="R556" i="5"/>
  <c r="AA556" i="5"/>
  <c r="AD557" i="5"/>
  <c r="AA559" i="5"/>
  <c r="R559" i="5"/>
  <c r="AD560" i="5"/>
  <c r="AB562" i="5"/>
  <c r="R564" i="5"/>
  <c r="AA564" i="5"/>
  <c r="AD567" i="5"/>
  <c r="AD569" i="5"/>
  <c r="AB572" i="5"/>
  <c r="Z576" i="5"/>
  <c r="AD580" i="5"/>
  <c r="Z586" i="5"/>
  <c r="R590" i="5"/>
  <c r="AA590" i="5"/>
  <c r="R593" i="5"/>
  <c r="AA593" i="5"/>
  <c r="Z595" i="5"/>
  <c r="Z597" i="5"/>
  <c r="AD603" i="5"/>
  <c r="Z544" i="5"/>
  <c r="AB546" i="5"/>
  <c r="Z550" i="5"/>
  <c r="AB551" i="5"/>
  <c r="AD552" i="5"/>
  <c r="Z554" i="5"/>
  <c r="AB555" i="5"/>
  <c r="AA558" i="5"/>
  <c r="R558" i="5"/>
  <c r="R561" i="5"/>
  <c r="AA561" i="5"/>
  <c r="Z563" i="5"/>
  <c r="Z565" i="5"/>
  <c r="AD566" i="5"/>
  <c r="AB568" i="5"/>
  <c r="AA570" i="5"/>
  <c r="AD576" i="5"/>
  <c r="Z583" i="5"/>
  <c r="R589" i="5"/>
  <c r="AA589" i="5"/>
  <c r="AA592" i="5"/>
  <c r="Z594" i="5"/>
  <c r="AA599" i="5"/>
  <c r="AA565" i="5"/>
  <c r="Z567" i="5"/>
  <c r="AD568" i="5"/>
  <c r="AB570" i="5"/>
  <c r="Z582" i="5"/>
  <c r="AB585" i="5"/>
  <c r="Z588" i="5"/>
  <c r="Z591" i="5"/>
  <c r="AA594" i="5"/>
  <c r="Z596" i="5"/>
  <c r="AB599" i="5"/>
  <c r="Z601" i="5"/>
  <c r="AD602" i="5"/>
  <c r="AG578" i="5"/>
  <c r="AG641" i="5" s="1"/>
  <c r="Z600" i="5"/>
  <c r="R601" i="5"/>
  <c r="AA601" i="5"/>
  <c r="AB602" i="5"/>
  <c r="AB603" i="5"/>
  <c r="AG557" i="5"/>
  <c r="AG620" i="5" s="1"/>
  <c r="AG600" i="5"/>
  <c r="AG663" i="5" s="1"/>
  <c r="AP573" i="5"/>
  <c r="AR573" i="5" s="1"/>
  <c r="AG573" i="5"/>
  <c r="AG636" i="5" s="1"/>
  <c r="AP589" i="5"/>
  <c r="AR589" i="5" s="1"/>
  <c r="AG589" i="5"/>
  <c r="AG652" i="5" s="1"/>
  <c r="AP597" i="5"/>
  <c r="AR597" i="5" s="1"/>
  <c r="AG597" i="5"/>
  <c r="AG660" i="5" s="1"/>
  <c r="R546" i="5"/>
  <c r="R548" i="5"/>
  <c r="AA548" i="5"/>
  <c r="R549" i="5"/>
  <c r="AA549" i="5"/>
  <c r="AA552" i="5"/>
  <c r="AB553" i="5"/>
  <c r="R557" i="5"/>
  <c r="AB557" i="5"/>
  <c r="U561" i="5"/>
  <c r="AD562" i="5"/>
  <c r="Z579" i="5"/>
  <c r="Z580" i="5"/>
  <c r="AA582" i="5"/>
  <c r="AA583" i="5"/>
  <c r="R585" i="5"/>
  <c r="AA585" i="5"/>
  <c r="AB586" i="5"/>
  <c r="R587" i="5"/>
  <c r="AB587" i="5"/>
  <c r="AB588" i="5"/>
  <c r="AB589" i="5"/>
  <c r="AB592" i="5"/>
  <c r="AD593" i="5"/>
  <c r="U594" i="5"/>
  <c r="AD594" i="5"/>
  <c r="AD597" i="5"/>
  <c r="AD600" i="5"/>
  <c r="AA546" i="5"/>
  <c r="AD561" i="5"/>
  <c r="AP590" i="5"/>
  <c r="AR590" i="5" s="1"/>
  <c r="AP574" i="5"/>
  <c r="AR574" i="5" s="1"/>
  <c r="AG574" i="5"/>
  <c r="AG637" i="5" s="1"/>
  <c r="AG582" i="5"/>
  <c r="AG645" i="5" s="1"/>
  <c r="AP582" i="5"/>
  <c r="AR582" i="5" s="1"/>
  <c r="AG598" i="5"/>
  <c r="AG661" i="5" s="1"/>
  <c r="AP598" i="5"/>
  <c r="AR598" i="5" s="1"/>
  <c r="R545" i="5"/>
  <c r="AA545" i="5"/>
  <c r="AD554" i="5"/>
  <c r="AD555" i="5"/>
  <c r="AD558" i="5"/>
  <c r="AD559" i="5"/>
  <c r="Z574" i="5"/>
  <c r="Z577" i="5"/>
  <c r="AA578" i="5"/>
  <c r="R580" i="5"/>
  <c r="AA580" i="5"/>
  <c r="AB583" i="5"/>
  <c r="R584" i="5"/>
  <c r="AA584" i="5"/>
  <c r="AD587" i="5"/>
  <c r="AD588" i="5"/>
  <c r="AD589" i="5"/>
  <c r="AD590" i="5"/>
  <c r="AD592" i="5"/>
  <c r="AG565" i="5"/>
  <c r="AG628" i="5" s="1"/>
  <c r="AG584" i="5"/>
  <c r="AG647" i="5" s="1"/>
  <c r="AG551" i="5"/>
  <c r="AG614" i="5" s="1"/>
  <c r="AP551" i="5"/>
  <c r="AR551" i="5" s="1"/>
  <c r="AG559" i="5"/>
  <c r="AG622" i="5" s="1"/>
  <c r="AP559" i="5"/>
  <c r="AR559" i="5" s="1"/>
  <c r="AG567" i="5"/>
  <c r="AG630" i="5" s="1"/>
  <c r="AG583" i="5"/>
  <c r="AG646" i="5" s="1"/>
  <c r="AG591" i="5"/>
  <c r="AG654" i="5" s="1"/>
  <c r="AP591" i="5"/>
  <c r="AR591" i="5" s="1"/>
  <c r="AA544" i="5"/>
  <c r="U550" i="5"/>
  <c r="AD551" i="5"/>
  <c r="Z571" i="5"/>
  <c r="Z573" i="5"/>
  <c r="AA574" i="5"/>
  <c r="AA575" i="5"/>
  <c r="R577" i="5"/>
  <c r="AA577" i="5"/>
  <c r="AB578" i="5"/>
  <c r="R579" i="5"/>
  <c r="AB580" i="5"/>
  <c r="AB581" i="5"/>
  <c r="R582" i="5"/>
  <c r="R583" i="5"/>
  <c r="AB584" i="5"/>
  <c r="U586" i="5"/>
  <c r="AD586" i="5"/>
  <c r="AB579" i="5"/>
  <c r="AP583" i="5"/>
  <c r="AR583" i="5" s="1"/>
  <c r="AP544" i="5"/>
  <c r="AR544" i="5" s="1"/>
  <c r="AG544" i="5"/>
  <c r="AG607" i="5" s="1"/>
  <c r="AP552" i="5"/>
  <c r="AR552" i="5" s="1"/>
  <c r="AG552" i="5"/>
  <c r="AG615" i="5" s="1"/>
  <c r="AP560" i="5"/>
  <c r="AR560" i="5" s="1"/>
  <c r="AG560" i="5"/>
  <c r="AG623" i="5" s="1"/>
  <c r="AP568" i="5"/>
  <c r="AR568" i="5" s="1"/>
  <c r="AG568" i="5"/>
  <c r="AG631" i="5" s="1"/>
  <c r="AP576" i="5"/>
  <c r="AR576" i="5" s="1"/>
  <c r="AG576" i="5"/>
  <c r="AG639" i="5" s="1"/>
  <c r="AG592" i="5"/>
  <c r="AG655" i="5" s="1"/>
  <c r="AP592" i="5"/>
  <c r="AR592" i="5" s="1"/>
  <c r="AA571" i="5"/>
  <c r="R572" i="5"/>
  <c r="AA572" i="5"/>
  <c r="R573" i="5"/>
  <c r="AB574" i="5"/>
  <c r="AB575" i="5"/>
  <c r="R576" i="5"/>
  <c r="AB577" i="5"/>
  <c r="AD579" i="5"/>
  <c r="AD581" i="5"/>
  <c r="AD584" i="5"/>
  <c r="Z602" i="5"/>
  <c r="Z603" i="5"/>
  <c r="AG599" i="5"/>
  <c r="AG662" i="5" s="1"/>
  <c r="AP567" i="5"/>
  <c r="AR567" i="5" s="1"/>
  <c r="R544" i="5"/>
  <c r="U558" i="5"/>
  <c r="U590" i="5"/>
  <c r="U582" i="5"/>
  <c r="R568" i="5"/>
  <c r="U574" i="5"/>
  <c r="R600" i="5"/>
  <c r="R560" i="5"/>
  <c r="R592" i="5"/>
  <c r="R552" i="5"/>
  <c r="AR543" i="5"/>
  <c r="AS1" i="5"/>
  <c r="C6" i="9" s="1"/>
  <c r="AE5" i="6"/>
  <c r="AN27" i="6"/>
  <c r="AL21" i="6"/>
  <c r="AH25" i="6"/>
  <c r="K173" i="6"/>
  <c r="K401" i="6"/>
  <c r="K462" i="6"/>
  <c r="K129" i="6"/>
  <c r="K231" i="6"/>
  <c r="K305" i="6"/>
  <c r="K317" i="6"/>
  <c r="K343" i="6"/>
  <c r="K189" i="6"/>
  <c r="K240" i="6"/>
  <c r="K263" i="6"/>
  <c r="K287" i="6"/>
  <c r="K452" i="6"/>
  <c r="K63" i="6"/>
  <c r="K150" i="6"/>
  <c r="K174" i="6"/>
  <c r="K453" i="6"/>
  <c r="K225" i="6"/>
  <c r="O25" i="6"/>
  <c r="K57" i="6"/>
  <c r="AD72" i="6"/>
  <c r="AE72" i="6" s="1"/>
  <c r="K76" i="6"/>
  <c r="AD76" i="6"/>
  <c r="AE76" i="6" s="1"/>
  <c r="AD119" i="6"/>
  <c r="AE119" i="6" s="1"/>
  <c r="K137" i="6"/>
  <c r="AD137" i="6"/>
  <c r="AE137" i="6" s="1"/>
  <c r="AD180" i="6"/>
  <c r="AE180" i="6" s="1"/>
  <c r="K199" i="6"/>
  <c r="AD199" i="6"/>
  <c r="AE199" i="6" s="1"/>
  <c r="K203" i="6"/>
  <c r="AD203" i="6"/>
  <c r="AE203" i="6" s="1"/>
  <c r="AD218" i="6"/>
  <c r="AE218" i="6" s="1"/>
  <c r="AD222" i="6"/>
  <c r="AE222" i="6" s="1"/>
  <c r="K233" i="6"/>
  <c r="AD233" i="6"/>
  <c r="AE233" i="6" s="1"/>
  <c r="K252" i="6"/>
  <c r="AD252" i="6"/>
  <c r="AE252" i="6" s="1"/>
  <c r="AD256" i="6"/>
  <c r="AE256" i="6" s="1"/>
  <c r="K290" i="6"/>
  <c r="AD290" i="6"/>
  <c r="AE290" i="6" s="1"/>
  <c r="K324" i="6"/>
  <c r="AD324" i="6"/>
  <c r="AE324" i="6" s="1"/>
  <c r="AD346" i="6"/>
  <c r="AE346" i="6" s="1"/>
  <c r="K398" i="6"/>
  <c r="AD398" i="6"/>
  <c r="AE398" i="6" s="1"/>
  <c r="K413" i="6"/>
  <c r="AD413" i="6"/>
  <c r="AE413" i="6" s="1"/>
  <c r="AD417" i="6"/>
  <c r="AE417" i="6" s="1"/>
  <c r="K436" i="6"/>
  <c r="AD436" i="6"/>
  <c r="AE436" i="6" s="1"/>
  <c r="K440" i="6"/>
  <c r="AD440" i="6"/>
  <c r="AE440" i="6" s="1"/>
  <c r="AD444" i="6"/>
  <c r="AE444" i="6" s="1"/>
  <c r="K459" i="6"/>
  <c r="AD459" i="6"/>
  <c r="AE459" i="6" s="1"/>
  <c r="AD474" i="6"/>
  <c r="AE474" i="6" s="1"/>
  <c r="K478" i="6"/>
  <c r="AD478" i="6"/>
  <c r="AE478" i="6" s="1"/>
  <c r="K482" i="6"/>
  <c r="AD482" i="6"/>
  <c r="AE482" i="6" s="1"/>
  <c r="K7" i="6"/>
  <c r="AD7" i="6"/>
  <c r="AE7" i="6" s="1"/>
  <c r="K11" i="6"/>
  <c r="K50" i="6"/>
  <c r="K62" i="6"/>
  <c r="K77" i="6"/>
  <c r="K80" i="6"/>
  <c r="AD80" i="6"/>
  <c r="AE80" i="6" s="1"/>
  <c r="K84" i="6"/>
  <c r="AD84" i="6"/>
  <c r="AE84" i="6" s="1"/>
  <c r="AD88" i="6"/>
  <c r="K92" i="6"/>
  <c r="AD92" i="6"/>
  <c r="AE92" i="6" s="1"/>
  <c r="AD96" i="6"/>
  <c r="K100" i="6"/>
  <c r="AD100" i="6"/>
  <c r="K112" i="6"/>
  <c r="AD112" i="6"/>
  <c r="AE112" i="6" s="1"/>
  <c r="AD134" i="6"/>
  <c r="AE134" i="6" s="1"/>
  <c r="K142" i="6"/>
  <c r="K145" i="6"/>
  <c r="AD145" i="6"/>
  <c r="AE145" i="6" s="1"/>
  <c r="K169" i="6"/>
  <c r="AD169" i="6"/>
  <c r="AE169" i="6" s="1"/>
  <c r="K188" i="6"/>
  <c r="AD188" i="6"/>
  <c r="AE188" i="6" s="1"/>
  <c r="AD192" i="6"/>
  <c r="AE192" i="6" s="1"/>
  <c r="K223" i="6"/>
  <c r="AD226" i="6"/>
  <c r="AE226" i="6" s="1"/>
  <c r="K241" i="6"/>
  <c r="K253" i="6"/>
  <c r="K260" i="6"/>
  <c r="AD260" i="6"/>
  <c r="AE260" i="6" s="1"/>
  <c r="AD283" i="6"/>
  <c r="AE283" i="6" s="1"/>
  <c r="K298" i="6"/>
  <c r="AD298" i="6"/>
  <c r="AE298" i="6" s="1"/>
  <c r="K302" i="6"/>
  <c r="AD302" i="6"/>
  <c r="K310" i="6"/>
  <c r="K325" i="6"/>
  <c r="AD328" i="6"/>
  <c r="AE328" i="6" s="1"/>
  <c r="K358" i="6"/>
  <c r="AD361" i="6"/>
  <c r="AE361" i="6" s="1"/>
  <c r="AD372" i="6"/>
  <c r="AE372" i="6" s="1"/>
  <c r="K376" i="6"/>
  <c r="AD376" i="6"/>
  <c r="AE376" i="6" s="1"/>
  <c r="K380" i="6"/>
  <c r="AD380" i="6"/>
  <c r="AE380" i="6" s="1"/>
  <c r="K391" i="6"/>
  <c r="AD391" i="6"/>
  <c r="AE391" i="6" s="1"/>
  <c r="K425" i="6"/>
  <c r="AD425" i="6"/>
  <c r="AE425" i="6" s="1"/>
  <c r="K429" i="6"/>
  <c r="AD429" i="6"/>
  <c r="AE429" i="6" s="1"/>
  <c r="K437" i="6"/>
  <c r="K463" i="6"/>
  <c r="K467" i="6"/>
  <c r="AD467" i="6"/>
  <c r="AE467" i="6" s="1"/>
  <c r="AD498" i="6"/>
  <c r="AE498" i="6" s="1"/>
  <c r="K272" i="6"/>
  <c r="AD272" i="6"/>
  <c r="AD399" i="6"/>
  <c r="AE399" i="6" s="1"/>
  <c r="K418" i="6"/>
  <c r="AD418" i="6"/>
  <c r="AE418" i="6" s="1"/>
  <c r="K475" i="6"/>
  <c r="AD475" i="6"/>
  <c r="K8" i="6"/>
  <c r="K40" i="6"/>
  <c r="K78" i="6"/>
  <c r="K81" i="6"/>
  <c r="AD81" i="6"/>
  <c r="AE81" i="6" s="1"/>
  <c r="K105" i="6"/>
  <c r="AD105" i="6"/>
  <c r="AE105" i="6" s="1"/>
  <c r="K120" i="6"/>
  <c r="K131" i="6"/>
  <c r="AD131" i="6"/>
  <c r="AE131" i="6" s="1"/>
  <c r="K135" i="6"/>
  <c r="AD135" i="6"/>
  <c r="AE135" i="6" s="1"/>
  <c r="AD146" i="6"/>
  <c r="K182" i="6"/>
  <c r="AD185" i="6"/>
  <c r="AE185" i="6" s="1"/>
  <c r="K212" i="6"/>
  <c r="AD212" i="6"/>
  <c r="AE212" i="6" s="1"/>
  <c r="K239" i="6"/>
  <c r="AD242" i="6"/>
  <c r="AE242" i="6" s="1"/>
  <c r="AD276" i="6"/>
  <c r="AE276" i="6" s="1"/>
  <c r="AD284" i="6"/>
  <c r="AE284" i="6" s="1"/>
  <c r="AD288" i="6"/>
  <c r="AE288" i="6" s="1"/>
  <c r="K295" i="6"/>
  <c r="K299" i="6"/>
  <c r="AD299" i="6"/>
  <c r="AD314" i="6"/>
  <c r="AE314" i="6" s="1"/>
  <c r="K329" i="6"/>
  <c r="AD329" i="6"/>
  <c r="AE329" i="6" s="1"/>
  <c r="K340" i="6"/>
  <c r="AD340" i="6"/>
  <c r="AE340" i="6" s="1"/>
  <c r="K362" i="6"/>
  <c r="AD362" i="6"/>
  <c r="AE362" i="6" s="1"/>
  <c r="AD366" i="6"/>
  <c r="AE366" i="6" s="1"/>
  <c r="K377" i="6"/>
  <c r="AD388" i="6"/>
  <c r="AE388" i="6" s="1"/>
  <c r="K392" i="6"/>
  <c r="AD392" i="6"/>
  <c r="AE392" i="6" s="1"/>
  <c r="K403" i="6"/>
  <c r="AD403" i="6"/>
  <c r="K407" i="6"/>
  <c r="AD407" i="6"/>
  <c r="AE407" i="6" s="1"/>
  <c r="AD411" i="6"/>
  <c r="AE411" i="6" s="1"/>
  <c r="AD430" i="6"/>
  <c r="AE430" i="6" s="1"/>
  <c r="K468" i="6"/>
  <c r="AD468" i="6"/>
  <c r="AE468" i="6" s="1"/>
  <c r="K491" i="6"/>
  <c r="AD491" i="6"/>
  <c r="AD503" i="6"/>
  <c r="AE503" i="6" s="1"/>
  <c r="K503" i="6"/>
  <c r="K19" i="6"/>
  <c r="AD19" i="6"/>
  <c r="AD35" i="6"/>
  <c r="AE35" i="6" s="1"/>
  <c r="AD69" i="6"/>
  <c r="AE69" i="6" s="1"/>
  <c r="AD116" i="6"/>
  <c r="AE116" i="6" s="1"/>
  <c r="K196" i="6"/>
  <c r="AD196" i="6"/>
  <c r="AE196" i="6" s="1"/>
  <c r="K208" i="6"/>
  <c r="AD208" i="6"/>
  <c r="AE208" i="6" s="1"/>
  <c r="AD219" i="6"/>
  <c r="AE219" i="6" s="1"/>
  <c r="K238" i="6"/>
  <c r="K264" i="6"/>
  <c r="AD264" i="6"/>
  <c r="AE264" i="6" s="1"/>
  <c r="K336" i="6"/>
  <c r="AD336" i="6"/>
  <c r="AD456" i="6"/>
  <c r="AE456" i="6" s="1"/>
  <c r="K479" i="6"/>
  <c r="AD479" i="6"/>
  <c r="AE479" i="6" s="1"/>
  <c r="K518" i="6"/>
  <c r="AD518" i="6"/>
  <c r="AE518" i="6" s="1"/>
  <c r="K16" i="6"/>
  <c r="AD16" i="6"/>
  <c r="AE16" i="6" s="1"/>
  <c r="K20" i="6"/>
  <c r="AD20" i="6"/>
  <c r="AE20" i="6" s="1"/>
  <c r="K28" i="6"/>
  <c r="AD28" i="6"/>
  <c r="AE28" i="6" s="1"/>
  <c r="K32" i="6"/>
  <c r="AD32" i="6"/>
  <c r="AD36" i="6"/>
  <c r="K48" i="6"/>
  <c r="AD48" i="6"/>
  <c r="AE48" i="6" s="1"/>
  <c r="K66" i="6"/>
  <c r="AD66" i="6"/>
  <c r="AE66" i="6" s="1"/>
  <c r="K94" i="6"/>
  <c r="K110" i="6"/>
  <c r="K125" i="6"/>
  <c r="K128" i="6"/>
  <c r="AD128" i="6"/>
  <c r="AE128" i="6" s="1"/>
  <c r="AD139" i="6"/>
  <c r="K175" i="6"/>
  <c r="K201" i="6"/>
  <c r="AD201" i="6"/>
  <c r="AE201" i="6" s="1"/>
  <c r="K220" i="6"/>
  <c r="AD220" i="6"/>
  <c r="AE220" i="6" s="1"/>
  <c r="AD224" i="6"/>
  <c r="AE224" i="6" s="1"/>
  <c r="AD235" i="6"/>
  <c r="K265" i="6"/>
  <c r="AD265" i="6"/>
  <c r="AE265" i="6" s="1"/>
  <c r="K269" i="6"/>
  <c r="AD269" i="6"/>
  <c r="AE269" i="6" s="1"/>
  <c r="K292" i="6"/>
  <c r="AD292" i="6"/>
  <c r="K319" i="6"/>
  <c r="K322" i="6"/>
  <c r="AD322" i="6"/>
  <c r="AE322" i="6" s="1"/>
  <c r="AD348" i="6"/>
  <c r="AE348" i="6" s="1"/>
  <c r="K419" i="6"/>
  <c r="AD419" i="6"/>
  <c r="AD438" i="6"/>
  <c r="AE438" i="6" s="1"/>
  <c r="AD31" i="6"/>
  <c r="K347" i="6"/>
  <c r="AD347" i="6"/>
  <c r="K9" i="6"/>
  <c r="K52" i="6"/>
  <c r="AD52" i="6"/>
  <c r="AE52" i="6" s="1"/>
  <c r="AD82" i="6"/>
  <c r="K121" i="6"/>
  <c r="K147" i="6"/>
  <c r="AD147" i="6"/>
  <c r="AD151" i="6"/>
  <c r="AE151" i="6" s="1"/>
  <c r="AD159" i="6"/>
  <c r="K163" i="6"/>
  <c r="AD163" i="6"/>
  <c r="K171" i="6"/>
  <c r="AD171" i="6"/>
  <c r="AD186" i="6"/>
  <c r="AE186" i="6" s="1"/>
  <c r="K228" i="6"/>
  <c r="AD228" i="6"/>
  <c r="K258" i="6"/>
  <c r="AD258" i="6"/>
  <c r="AE258" i="6" s="1"/>
  <c r="K281" i="6"/>
  <c r="AD285" i="6"/>
  <c r="K296" i="6"/>
  <c r="AD296" i="6"/>
  <c r="AE296" i="6" s="1"/>
  <c r="AD300" i="6"/>
  <c r="AE300" i="6" s="1"/>
  <c r="K304" i="6"/>
  <c r="AD304" i="6"/>
  <c r="AE304" i="6" s="1"/>
  <c r="AD315" i="6"/>
  <c r="K352" i="6"/>
  <c r="AD352" i="6"/>
  <c r="AE352" i="6" s="1"/>
  <c r="K363" i="6"/>
  <c r="AD363" i="6"/>
  <c r="AE363" i="6" s="1"/>
  <c r="AD370" i="6"/>
  <c r="AE370" i="6" s="1"/>
  <c r="AD378" i="6"/>
  <c r="AE378" i="6" s="1"/>
  <c r="K393" i="6"/>
  <c r="AD393" i="6"/>
  <c r="AE393" i="6" s="1"/>
  <c r="K404" i="6"/>
  <c r="AD404" i="6"/>
  <c r="AE404" i="6" s="1"/>
  <c r="K408" i="6"/>
  <c r="AD408" i="6"/>
  <c r="AE408" i="6" s="1"/>
  <c r="K431" i="6"/>
  <c r="AD431" i="6"/>
  <c r="AE431" i="6" s="1"/>
  <c r="AD512" i="6"/>
  <c r="AE512" i="6" s="1"/>
  <c r="K535" i="6"/>
  <c r="AD535" i="6"/>
  <c r="AE535" i="6" s="1"/>
  <c r="R22" i="6"/>
  <c r="R24" i="6"/>
  <c r="K23" i="6"/>
  <c r="AD23" i="6"/>
  <c r="AE23" i="6" s="1"/>
  <c r="K73" i="6"/>
  <c r="AD73" i="6"/>
  <c r="AE73" i="6" s="1"/>
  <c r="K17" i="6"/>
  <c r="AD17" i="6"/>
  <c r="AE17" i="6" s="1"/>
  <c r="AD25" i="6"/>
  <c r="AE25" i="6" s="1"/>
  <c r="K41" i="6"/>
  <c r="AD41" i="6"/>
  <c r="K67" i="6"/>
  <c r="AD67" i="6"/>
  <c r="AE67" i="6" s="1"/>
  <c r="K71" i="6"/>
  <c r="AD71" i="6"/>
  <c r="AE71" i="6" s="1"/>
  <c r="K75" i="6"/>
  <c r="AD75" i="6"/>
  <c r="AE75" i="6" s="1"/>
  <c r="K111" i="6"/>
  <c r="AD114" i="6"/>
  <c r="AE114" i="6" s="1"/>
  <c r="K126" i="6"/>
  <c r="K136" i="6"/>
  <c r="K194" i="6"/>
  <c r="AD194" i="6"/>
  <c r="AE194" i="6" s="1"/>
  <c r="K202" i="6"/>
  <c r="AD202" i="6"/>
  <c r="AE202" i="6" s="1"/>
  <c r="AD206" i="6"/>
  <c r="AE206" i="6" s="1"/>
  <c r="K232" i="6"/>
  <c r="AD232" i="6"/>
  <c r="AE232" i="6" s="1"/>
  <c r="K247" i="6"/>
  <c r="K266" i="6"/>
  <c r="AD266" i="6"/>
  <c r="AE266" i="6" s="1"/>
  <c r="K270" i="6"/>
  <c r="AD270" i="6"/>
  <c r="AE270" i="6" s="1"/>
  <c r="K301" i="6"/>
  <c r="AD308" i="6"/>
  <c r="AE308" i="6" s="1"/>
  <c r="K320" i="6"/>
  <c r="K345" i="6"/>
  <c r="K356" i="6"/>
  <c r="AD356" i="6"/>
  <c r="K367" i="6"/>
  <c r="AD420" i="6"/>
  <c r="AD439" i="6"/>
  <c r="AE439" i="6" s="1"/>
  <c r="K439" i="6"/>
  <c r="K200" i="6"/>
  <c r="AD200" i="6"/>
  <c r="AE200" i="6" s="1"/>
  <c r="K234" i="6"/>
  <c r="AD234" i="6"/>
  <c r="AE234" i="6" s="1"/>
  <c r="AD249" i="6"/>
  <c r="AE249" i="6" s="1"/>
  <c r="K30" i="6"/>
  <c r="K46" i="6"/>
  <c r="K64" i="6"/>
  <c r="AD64" i="6"/>
  <c r="AE64" i="6" s="1"/>
  <c r="AD83" i="6"/>
  <c r="AE83" i="6" s="1"/>
  <c r="K87" i="6"/>
  <c r="AD95" i="6"/>
  <c r="K99" i="6"/>
  <c r="AD99" i="6"/>
  <c r="AE99" i="6" s="1"/>
  <c r="K103" i="6"/>
  <c r="AD103" i="6"/>
  <c r="AE103" i="6" s="1"/>
  <c r="K133" i="6"/>
  <c r="K141" i="6"/>
  <c r="K144" i="6"/>
  <c r="AD144" i="6"/>
  <c r="AE144" i="6" s="1"/>
  <c r="K148" i="6"/>
  <c r="AD148" i="6"/>
  <c r="AE148" i="6" s="1"/>
  <c r="AD152" i="6"/>
  <c r="AE152" i="6" s="1"/>
  <c r="K156" i="6"/>
  <c r="AD156" i="6"/>
  <c r="AE156" i="6" s="1"/>
  <c r="K160" i="6"/>
  <c r="AD160" i="6"/>
  <c r="AE160" i="6" s="1"/>
  <c r="AD164" i="6"/>
  <c r="K168" i="6"/>
  <c r="AD168" i="6"/>
  <c r="AE168" i="6" s="1"/>
  <c r="K176" i="6"/>
  <c r="AD176" i="6"/>
  <c r="AE176" i="6" s="1"/>
  <c r="K210" i="6"/>
  <c r="AD210" i="6"/>
  <c r="AD244" i="6"/>
  <c r="AE244" i="6" s="1"/>
  <c r="K271" i="6"/>
  <c r="K274" i="6"/>
  <c r="AD286" i="6"/>
  <c r="AE286" i="6" s="1"/>
  <c r="K297" i="6"/>
  <c r="AD297" i="6"/>
  <c r="AD316" i="6"/>
  <c r="AE316" i="6" s="1"/>
  <c r="K331" i="6"/>
  <c r="AD331" i="6"/>
  <c r="AD338" i="6"/>
  <c r="AE338" i="6" s="1"/>
  <c r="AD360" i="6"/>
  <c r="AE360" i="6" s="1"/>
  <c r="AD364" i="6"/>
  <c r="AE364" i="6" s="1"/>
  <c r="AD375" i="6"/>
  <c r="AE375" i="6" s="1"/>
  <c r="K379" i="6"/>
  <c r="AD379" i="6"/>
  <c r="AE379" i="6" s="1"/>
  <c r="K386" i="6"/>
  <c r="AD386" i="6"/>
  <c r="AD394" i="6"/>
  <c r="AE394" i="6" s="1"/>
  <c r="AD505" i="6"/>
  <c r="AE505" i="6" s="1"/>
  <c r="AD532" i="6"/>
  <c r="AE532" i="6" s="1"/>
  <c r="K457" i="6"/>
  <c r="AD457" i="6"/>
  <c r="AE457" i="6" s="1"/>
  <c r="K469" i="6"/>
  <c r="AD480" i="6"/>
  <c r="AE480" i="6" s="1"/>
  <c r="AD484" i="6"/>
  <c r="AD510" i="6"/>
  <c r="AE510" i="6" s="1"/>
  <c r="AD537" i="6"/>
  <c r="AE537" i="6" s="1"/>
  <c r="Y91" i="6"/>
  <c r="Z91" i="6" s="1"/>
  <c r="Y9" i="6"/>
  <c r="Z9" i="6" s="1"/>
  <c r="K447" i="6"/>
  <c r="AD447" i="6"/>
  <c r="AE447" i="6" s="1"/>
  <c r="AD473" i="6"/>
  <c r="AE473" i="6" s="1"/>
  <c r="AD481" i="6"/>
  <c r="AE481" i="6" s="1"/>
  <c r="AD511" i="6"/>
  <c r="AE511" i="6" s="1"/>
  <c r="K526" i="6"/>
  <c r="AD526" i="6"/>
  <c r="AE526" i="6" s="1"/>
  <c r="AD530" i="6"/>
  <c r="AE530" i="6" s="1"/>
  <c r="P25" i="6"/>
  <c r="AD470" i="6"/>
  <c r="AE470" i="6" s="1"/>
  <c r="K489" i="6"/>
  <c r="AD489" i="6"/>
  <c r="K500" i="6"/>
  <c r="Q25" i="6"/>
  <c r="Y4" i="6"/>
  <c r="Z4" i="6" s="1"/>
  <c r="Y8" i="6"/>
  <c r="Z8" i="6" s="1"/>
  <c r="Y12" i="6"/>
  <c r="Z12" i="6" s="1"/>
  <c r="Y16" i="6"/>
  <c r="Z16" i="6" s="1"/>
  <c r="Y20" i="6"/>
  <c r="Z20" i="6" s="1"/>
  <c r="Y24" i="6"/>
  <c r="Z24" i="6" s="1"/>
  <c r="Y28" i="6"/>
  <c r="Z28" i="6" s="1"/>
  <c r="Y32" i="6"/>
  <c r="Z32" i="6" s="1"/>
  <c r="Y36" i="6"/>
  <c r="Z36" i="6" s="1"/>
  <c r="Y40" i="6"/>
  <c r="Z40" i="6" s="1"/>
  <c r="Y44" i="6"/>
  <c r="Z44" i="6" s="1"/>
  <c r="Y48" i="6"/>
  <c r="Z48" i="6" s="1"/>
  <c r="Y52" i="6"/>
  <c r="Z52" i="6" s="1"/>
  <c r="Y56" i="6"/>
  <c r="Z56" i="6" s="1"/>
  <c r="Y60" i="6"/>
  <c r="Z60" i="6" s="1"/>
  <c r="Y64" i="6"/>
  <c r="Z64" i="6" s="1"/>
  <c r="Y68" i="6"/>
  <c r="Z68" i="6" s="1"/>
  <c r="Y72" i="6"/>
  <c r="Z72" i="6" s="1"/>
  <c r="Y76" i="6"/>
  <c r="Z76" i="6" s="1"/>
  <c r="Y80" i="6"/>
  <c r="Z80" i="6" s="1"/>
  <c r="Y84" i="6"/>
  <c r="Z84" i="6" s="1"/>
  <c r="Y88" i="6"/>
  <c r="Z88" i="6" s="1"/>
  <c r="Y92" i="6"/>
  <c r="Z92" i="6" s="1"/>
  <c r="Y96" i="6"/>
  <c r="Z96" i="6" s="1"/>
  <c r="Y100" i="6"/>
  <c r="Z100" i="6" s="1"/>
  <c r="Y104" i="6"/>
  <c r="Z104" i="6" s="1"/>
  <c r="Y108" i="6"/>
  <c r="Z108" i="6" s="1"/>
  <c r="Y112" i="6"/>
  <c r="Z112" i="6" s="1"/>
  <c r="Y116" i="6"/>
  <c r="Z116" i="6" s="1"/>
  <c r="Y120" i="6"/>
  <c r="Z120" i="6" s="1"/>
  <c r="Y124" i="6"/>
  <c r="Z124" i="6" s="1"/>
  <c r="Y128" i="6"/>
  <c r="Z128" i="6" s="1"/>
  <c r="Y132" i="6"/>
  <c r="Z132" i="6" s="1"/>
  <c r="Y136" i="6"/>
  <c r="Z136" i="6" s="1"/>
  <c r="Y140" i="6"/>
  <c r="Z140" i="6" s="1"/>
  <c r="Y144" i="6"/>
  <c r="Z144" i="6" s="1"/>
  <c r="Y148" i="6"/>
  <c r="Z148" i="6" s="1"/>
  <c r="Y152" i="6"/>
  <c r="Z152" i="6" s="1"/>
  <c r="Y156" i="6"/>
  <c r="Z156" i="6" s="1"/>
  <c r="Y160" i="6"/>
  <c r="Z160" i="6" s="1"/>
  <c r="Y164" i="6"/>
  <c r="Z164" i="6" s="1"/>
  <c r="Y168" i="6"/>
  <c r="Z168" i="6" s="1"/>
  <c r="Y172" i="6"/>
  <c r="Z172" i="6" s="1"/>
  <c r="Y176" i="6"/>
  <c r="Z176" i="6" s="1"/>
  <c r="Y180" i="6"/>
  <c r="Z180" i="6" s="1"/>
  <c r="Y184" i="6"/>
  <c r="Z184" i="6" s="1"/>
  <c r="Y188" i="6"/>
  <c r="Z188" i="6" s="1"/>
  <c r="Y192" i="6"/>
  <c r="Z192" i="6" s="1"/>
  <c r="Y196" i="6"/>
  <c r="Z196" i="6" s="1"/>
  <c r="Y200" i="6"/>
  <c r="Z200" i="6" s="1"/>
  <c r="Y204" i="6"/>
  <c r="Z204" i="6" s="1"/>
  <c r="Y208" i="6"/>
  <c r="Z208" i="6" s="1"/>
  <c r="Y212" i="6"/>
  <c r="Z212" i="6" s="1"/>
  <c r="Y216" i="6"/>
  <c r="Z216" i="6" s="1"/>
  <c r="Y220" i="6"/>
  <c r="Z220" i="6" s="1"/>
  <c r="Y224" i="6"/>
  <c r="Z224" i="6" s="1"/>
  <c r="Y228" i="6"/>
  <c r="Z228" i="6" s="1"/>
  <c r="Y232" i="6"/>
  <c r="Z232" i="6" s="1"/>
  <c r="Y236" i="6"/>
  <c r="Z236" i="6" s="1"/>
  <c r="Y240" i="6"/>
  <c r="Z240" i="6" s="1"/>
  <c r="Y244" i="6"/>
  <c r="Z244" i="6" s="1"/>
  <c r="Y248" i="6"/>
  <c r="Z248" i="6" s="1"/>
  <c r="Y252" i="6"/>
  <c r="Z252" i="6" s="1"/>
  <c r="Y507" i="6"/>
  <c r="Z507" i="6" s="1"/>
  <c r="Y258" i="6"/>
  <c r="Z258" i="6" s="1"/>
  <c r="K13" i="6"/>
  <c r="K37" i="6"/>
  <c r="K54" i="6"/>
  <c r="K60" i="6"/>
  <c r="K107" i="6"/>
  <c r="K118" i="6"/>
  <c r="K124" i="6"/>
  <c r="K197" i="6"/>
  <c r="K261" i="6"/>
  <c r="K277" i="6"/>
  <c r="K341" i="6"/>
  <c r="K416" i="6"/>
  <c r="K426" i="6"/>
  <c r="K443" i="6"/>
  <c r="K486" i="6"/>
  <c r="K508" i="6"/>
  <c r="S26" i="6"/>
  <c r="Y443" i="6"/>
  <c r="Z443" i="6" s="1"/>
  <c r="Y251" i="6"/>
  <c r="Z251" i="6" s="1"/>
  <c r="Y21" i="6"/>
  <c r="Z21" i="6" s="1"/>
  <c r="Y37" i="6"/>
  <c r="Z37" i="6" s="1"/>
  <c r="Y53" i="6"/>
  <c r="Z53" i="6" s="1"/>
  <c r="Y69" i="6"/>
  <c r="Z69" i="6" s="1"/>
  <c r="Y85" i="6"/>
  <c r="Z85" i="6" s="1"/>
  <c r="Y101" i="6"/>
  <c r="Z101" i="6" s="1"/>
  <c r="Y113" i="6"/>
  <c r="Z113" i="6" s="1"/>
  <c r="Y125" i="6"/>
  <c r="Z125" i="6" s="1"/>
  <c r="Y137" i="6"/>
  <c r="Z137" i="6" s="1"/>
  <c r="K10" i="6"/>
  <c r="K138" i="6"/>
  <c r="K214" i="6"/>
  <c r="K230" i="6"/>
  <c r="K262" i="6"/>
  <c r="K278" i="6"/>
  <c r="K342" i="6"/>
  <c r="K390" i="6"/>
  <c r="K400" i="6"/>
  <c r="K427" i="6"/>
  <c r="K454" i="6"/>
  <c r="Y13" i="6"/>
  <c r="Z13" i="6" s="1"/>
  <c r="Y29" i="6"/>
  <c r="Z29" i="6" s="1"/>
  <c r="Y45" i="6"/>
  <c r="Z45" i="6" s="1"/>
  <c r="Y65" i="6"/>
  <c r="Z65" i="6" s="1"/>
  <c r="Y81" i="6"/>
  <c r="Z81" i="6" s="1"/>
  <c r="Y97" i="6"/>
  <c r="Z97" i="6" s="1"/>
  <c r="Y117" i="6"/>
  <c r="Z117" i="6" s="1"/>
  <c r="Y133" i="6"/>
  <c r="Z133" i="6" s="1"/>
  <c r="Y187" i="6"/>
  <c r="Z187" i="6" s="1"/>
  <c r="Y163" i="6"/>
  <c r="Z163" i="6" s="1"/>
  <c r="K4" i="6"/>
  <c r="K34" i="6"/>
  <c r="K68" i="6"/>
  <c r="K98" i="6"/>
  <c r="K115" i="6"/>
  <c r="K132" i="6"/>
  <c r="K195" i="6"/>
  <c r="K243" i="6"/>
  <c r="K259" i="6"/>
  <c r="K275" i="6"/>
  <c r="K291" i="6"/>
  <c r="K323" i="6"/>
  <c r="K371" i="6"/>
  <c r="K387" i="6"/>
  <c r="K397" i="6"/>
  <c r="K424" i="6"/>
  <c r="K434" i="6"/>
  <c r="K458" i="6"/>
  <c r="K476" i="6"/>
  <c r="K502" i="6"/>
  <c r="Y354" i="6"/>
  <c r="Z354" i="6" s="1"/>
  <c r="Y162" i="6"/>
  <c r="Z162" i="6" s="1"/>
  <c r="K44" i="6"/>
  <c r="K22" i="6"/>
  <c r="K45" i="6"/>
  <c r="K58" i="6"/>
  <c r="K221" i="6"/>
  <c r="K237" i="6"/>
  <c r="K349" i="6"/>
  <c r="K365" i="6"/>
  <c r="K448" i="6"/>
  <c r="K477" i="6"/>
  <c r="K514" i="6"/>
  <c r="K521" i="6"/>
  <c r="Y347" i="6"/>
  <c r="Z347" i="6" s="1"/>
  <c r="Y98" i="6"/>
  <c r="Z98" i="6" s="1"/>
  <c r="Y25" i="6"/>
  <c r="Z25" i="6" s="1"/>
  <c r="Y41" i="6"/>
  <c r="Z41" i="6" s="1"/>
  <c r="Y61" i="6"/>
  <c r="Z61" i="6" s="1"/>
  <c r="Y77" i="6"/>
  <c r="Z77" i="6" s="1"/>
  <c r="Y93" i="6"/>
  <c r="Z93" i="6" s="1"/>
  <c r="Y109" i="6"/>
  <c r="Z109" i="6" s="1"/>
  <c r="Y129" i="6"/>
  <c r="Z129" i="6" s="1"/>
  <c r="Y419" i="6"/>
  <c r="Z419" i="6" s="1"/>
  <c r="K74" i="6"/>
  <c r="Y515" i="6"/>
  <c r="Z515" i="6" s="1"/>
  <c r="Y323" i="6"/>
  <c r="Z323" i="6" s="1"/>
  <c r="Y5" i="6"/>
  <c r="Z5" i="6" s="1"/>
  <c r="Y10" i="6"/>
  <c r="Z10" i="6" s="1"/>
  <c r="Y42" i="6"/>
  <c r="Z42" i="6" s="1"/>
  <c r="Y74" i="6"/>
  <c r="Z74" i="6" s="1"/>
  <c r="Y106" i="6"/>
  <c r="Z106" i="6" s="1"/>
  <c r="Y138" i="6"/>
  <c r="Z138" i="6" s="1"/>
  <c r="Y170" i="6"/>
  <c r="Z170" i="6" s="1"/>
  <c r="Y202" i="6"/>
  <c r="Z202" i="6" s="1"/>
  <c r="Y234" i="6"/>
  <c r="Z234" i="6" s="1"/>
  <c r="Y266" i="6"/>
  <c r="Z266" i="6" s="1"/>
  <c r="Y298" i="6"/>
  <c r="Z298" i="6" s="1"/>
  <c r="Y330" i="6"/>
  <c r="Z330" i="6" s="1"/>
  <c r="Y362" i="6"/>
  <c r="Z362" i="6" s="1"/>
  <c r="Y394" i="6"/>
  <c r="Z394" i="6" s="1"/>
  <c r="Y426" i="6"/>
  <c r="Z426" i="6" s="1"/>
  <c r="Y458" i="6"/>
  <c r="Z458" i="6" s="1"/>
  <c r="Y490" i="6"/>
  <c r="Z490" i="6" s="1"/>
  <c r="Y522" i="6"/>
  <c r="Z522" i="6" s="1"/>
  <c r="Y11" i="6"/>
  <c r="Z11" i="6" s="1"/>
  <c r="Y43" i="6"/>
  <c r="Z43" i="6" s="1"/>
  <c r="Y75" i="6"/>
  <c r="Z75" i="6" s="1"/>
  <c r="Y107" i="6"/>
  <c r="Z107" i="6" s="1"/>
  <c r="Y139" i="6"/>
  <c r="Z139" i="6" s="1"/>
  <c r="Y171" i="6"/>
  <c r="Z171" i="6" s="1"/>
  <c r="Y203" i="6"/>
  <c r="Z203" i="6" s="1"/>
  <c r="Y235" i="6"/>
  <c r="Z235" i="6" s="1"/>
  <c r="Y267" i="6"/>
  <c r="Z267" i="6" s="1"/>
  <c r="Y299" i="6"/>
  <c r="Z299" i="6" s="1"/>
  <c r="Y331" i="6"/>
  <c r="Z331" i="6" s="1"/>
  <c r="Y363" i="6"/>
  <c r="Z363" i="6" s="1"/>
  <c r="Y395" i="6"/>
  <c r="Z395" i="6" s="1"/>
  <c r="Y427" i="6"/>
  <c r="Z427" i="6" s="1"/>
  <c r="Y459" i="6"/>
  <c r="Z459" i="6" s="1"/>
  <c r="Y491" i="6"/>
  <c r="Z491" i="6" s="1"/>
  <c r="Y523" i="6"/>
  <c r="Z523" i="6" s="1"/>
  <c r="Y18" i="6"/>
  <c r="Z18" i="6" s="1"/>
  <c r="Y50" i="6"/>
  <c r="Z50" i="6" s="1"/>
  <c r="Y82" i="6"/>
  <c r="Z82" i="6" s="1"/>
  <c r="Y114" i="6"/>
  <c r="Z114" i="6" s="1"/>
  <c r="Y146" i="6"/>
  <c r="Z146" i="6" s="1"/>
  <c r="Y178" i="6"/>
  <c r="Z178" i="6" s="1"/>
  <c r="Y210" i="6"/>
  <c r="Z210" i="6" s="1"/>
  <c r="Y242" i="6"/>
  <c r="Z242" i="6" s="1"/>
  <c r="Y274" i="6"/>
  <c r="Z274" i="6" s="1"/>
  <c r="Y306" i="6"/>
  <c r="Z306" i="6" s="1"/>
  <c r="Y338" i="6"/>
  <c r="Z338" i="6" s="1"/>
  <c r="Y370" i="6"/>
  <c r="Z370" i="6" s="1"/>
  <c r="Y402" i="6"/>
  <c r="Z402" i="6" s="1"/>
  <c r="Y434" i="6"/>
  <c r="Z434" i="6" s="1"/>
  <c r="Y466" i="6"/>
  <c r="Z466" i="6" s="1"/>
  <c r="Y498" i="6"/>
  <c r="Z498" i="6" s="1"/>
  <c r="Y530" i="6"/>
  <c r="Z530" i="6" s="1"/>
  <c r="Y19" i="6"/>
  <c r="Z19" i="6" s="1"/>
  <c r="Y51" i="6"/>
  <c r="Z51" i="6" s="1"/>
  <c r="Y83" i="6"/>
  <c r="Z83" i="6" s="1"/>
  <c r="Y115" i="6"/>
  <c r="Z115" i="6" s="1"/>
  <c r="Y147" i="6"/>
  <c r="Z147" i="6" s="1"/>
  <c r="Y179" i="6"/>
  <c r="Z179" i="6" s="1"/>
  <c r="Y211" i="6"/>
  <c r="Z211" i="6" s="1"/>
  <c r="Y243" i="6"/>
  <c r="Z243" i="6" s="1"/>
  <c r="Y275" i="6"/>
  <c r="Z275" i="6" s="1"/>
  <c r="Y307" i="6"/>
  <c r="Z307" i="6" s="1"/>
  <c r="Y339" i="6"/>
  <c r="Z339" i="6" s="1"/>
  <c r="Y371" i="6"/>
  <c r="Z371" i="6" s="1"/>
  <c r="Y403" i="6"/>
  <c r="Z403" i="6" s="1"/>
  <c r="Y435" i="6"/>
  <c r="Z435" i="6" s="1"/>
  <c r="Y467" i="6"/>
  <c r="Z467" i="6" s="1"/>
  <c r="Y499" i="6"/>
  <c r="Z499" i="6" s="1"/>
  <c r="Y531" i="6"/>
  <c r="Z531" i="6" s="1"/>
  <c r="Y26" i="6"/>
  <c r="Z26" i="6" s="1"/>
  <c r="Y58" i="6"/>
  <c r="Z58" i="6" s="1"/>
  <c r="Y90" i="6"/>
  <c r="Z90" i="6" s="1"/>
  <c r="Y122" i="6"/>
  <c r="Z122" i="6" s="1"/>
  <c r="Y154" i="6"/>
  <c r="Z154" i="6" s="1"/>
  <c r="Y186" i="6"/>
  <c r="Z186" i="6" s="1"/>
  <c r="Y218" i="6"/>
  <c r="Z218" i="6" s="1"/>
  <c r="Y250" i="6"/>
  <c r="Z250" i="6" s="1"/>
  <c r="Y282" i="6"/>
  <c r="Z282" i="6" s="1"/>
  <c r="Y314" i="6"/>
  <c r="Z314" i="6" s="1"/>
  <c r="Y346" i="6"/>
  <c r="Z346" i="6" s="1"/>
  <c r="Y378" i="6"/>
  <c r="Z378" i="6" s="1"/>
  <c r="Y410" i="6"/>
  <c r="Z410" i="6" s="1"/>
  <c r="Y442" i="6"/>
  <c r="Z442" i="6" s="1"/>
  <c r="Y474" i="6"/>
  <c r="Z474" i="6" s="1"/>
  <c r="Y506" i="6"/>
  <c r="Z506" i="6" s="1"/>
  <c r="Y538" i="6"/>
  <c r="Z538" i="6" s="1"/>
  <c r="Y27" i="6"/>
  <c r="Z27" i="6" s="1"/>
  <c r="Y99" i="6"/>
  <c r="Z99" i="6" s="1"/>
  <c r="Y194" i="6"/>
  <c r="Z194" i="6" s="1"/>
  <c r="Y283" i="6"/>
  <c r="Z283" i="6" s="1"/>
  <c r="Y355" i="6"/>
  <c r="Z355" i="6" s="1"/>
  <c r="Y450" i="6"/>
  <c r="Z450" i="6" s="1"/>
  <c r="Y539" i="6"/>
  <c r="Z539" i="6" s="1"/>
  <c r="Y34" i="6"/>
  <c r="Z34" i="6" s="1"/>
  <c r="Y123" i="6"/>
  <c r="Z123" i="6" s="1"/>
  <c r="Y195" i="6"/>
  <c r="Z195" i="6" s="1"/>
  <c r="Y290" i="6"/>
  <c r="Z290" i="6" s="1"/>
  <c r="Y379" i="6"/>
  <c r="Z379" i="6" s="1"/>
  <c r="Y451" i="6"/>
  <c r="Z451" i="6" s="1"/>
  <c r="Y35" i="6"/>
  <c r="Z35" i="6" s="1"/>
  <c r="Y130" i="6"/>
  <c r="Z130" i="6" s="1"/>
  <c r="Y219" i="6"/>
  <c r="Z219" i="6" s="1"/>
  <c r="Y291" i="6"/>
  <c r="Z291" i="6" s="1"/>
  <c r="Y386" i="6"/>
  <c r="Z386" i="6" s="1"/>
  <c r="Y475" i="6"/>
  <c r="Z475" i="6" s="1"/>
  <c r="Y59" i="6"/>
  <c r="Z59" i="6" s="1"/>
  <c r="Y131" i="6"/>
  <c r="Z131" i="6" s="1"/>
  <c r="Y226" i="6"/>
  <c r="Z226" i="6" s="1"/>
  <c r="Y315" i="6"/>
  <c r="Z315" i="6" s="1"/>
  <c r="Y387" i="6"/>
  <c r="Z387" i="6" s="1"/>
  <c r="Y482" i="6"/>
  <c r="Z482" i="6" s="1"/>
  <c r="Y66" i="6"/>
  <c r="Z66" i="6" s="1"/>
  <c r="Y155" i="6"/>
  <c r="Z155" i="6" s="1"/>
  <c r="Y227" i="6"/>
  <c r="Z227" i="6" s="1"/>
  <c r="Y322" i="6"/>
  <c r="Z322" i="6" s="1"/>
  <c r="Y411" i="6"/>
  <c r="Z411" i="6" s="1"/>
  <c r="Y483" i="6"/>
  <c r="Z483" i="6" s="1"/>
  <c r="Y17" i="6"/>
  <c r="Z17" i="6" s="1"/>
  <c r="Y33" i="6"/>
  <c r="Z33" i="6" s="1"/>
  <c r="Y49" i="6"/>
  <c r="Z49" i="6" s="1"/>
  <c r="Y57" i="6"/>
  <c r="Z57" i="6" s="1"/>
  <c r="Y73" i="6"/>
  <c r="Z73" i="6" s="1"/>
  <c r="Y89" i="6"/>
  <c r="Z89" i="6" s="1"/>
  <c r="Y105" i="6"/>
  <c r="Z105" i="6" s="1"/>
  <c r="Y121" i="6"/>
  <c r="Z121" i="6" s="1"/>
  <c r="Y141" i="6"/>
  <c r="Z141" i="6" s="1"/>
  <c r="Y418" i="6"/>
  <c r="Z418" i="6" s="1"/>
  <c r="K42" i="6"/>
  <c r="K157" i="6"/>
  <c r="K442" i="6"/>
  <c r="Y514" i="6"/>
  <c r="Z514" i="6" s="1"/>
  <c r="Y259" i="6"/>
  <c r="Z259" i="6" s="1"/>
  <c r="Y67" i="6"/>
  <c r="Z67" i="6" s="1"/>
  <c r="Y145" i="6"/>
  <c r="Z145" i="6" s="1"/>
  <c r="Y149" i="6"/>
  <c r="Z149" i="6" s="1"/>
  <c r="Y153" i="6"/>
  <c r="Z153" i="6" s="1"/>
  <c r="Y157" i="6"/>
  <c r="Z157" i="6" s="1"/>
  <c r="Y161" i="6"/>
  <c r="Z161" i="6" s="1"/>
  <c r="Y165" i="6"/>
  <c r="Z165" i="6" s="1"/>
  <c r="Y169" i="6"/>
  <c r="Z169" i="6" s="1"/>
  <c r="Y173" i="6"/>
  <c r="Z173" i="6" s="1"/>
  <c r="Y177" i="6"/>
  <c r="Z177" i="6" s="1"/>
  <c r="Y181" i="6"/>
  <c r="Z181" i="6" s="1"/>
  <c r="Y185" i="6"/>
  <c r="Z185" i="6" s="1"/>
  <c r="Y189" i="6"/>
  <c r="Z189" i="6" s="1"/>
  <c r="Y193" i="6"/>
  <c r="Z193" i="6" s="1"/>
  <c r="Y197" i="6"/>
  <c r="Z197" i="6" s="1"/>
  <c r="Y201" i="6"/>
  <c r="Z201" i="6" s="1"/>
  <c r="Y205" i="6"/>
  <c r="Z205" i="6" s="1"/>
  <c r="Y209" i="6"/>
  <c r="Z209" i="6" s="1"/>
  <c r="Y213" i="6"/>
  <c r="Z213" i="6" s="1"/>
  <c r="Y217" i="6"/>
  <c r="Z217" i="6" s="1"/>
  <c r="Y221" i="6"/>
  <c r="Z221" i="6" s="1"/>
  <c r="Y225" i="6"/>
  <c r="Z225" i="6" s="1"/>
  <c r="Y229" i="6"/>
  <c r="Z229" i="6" s="1"/>
  <c r="Y233" i="6"/>
  <c r="Z233" i="6" s="1"/>
  <c r="Y237" i="6"/>
  <c r="Z237" i="6" s="1"/>
  <c r="Y241" i="6"/>
  <c r="Z241" i="6" s="1"/>
  <c r="Y245" i="6"/>
  <c r="Z245" i="6" s="1"/>
  <c r="Y249" i="6"/>
  <c r="Z249" i="6" s="1"/>
  <c r="Y253" i="6"/>
  <c r="Z253" i="6" s="1"/>
  <c r="Y257" i="6"/>
  <c r="Z257" i="6" s="1"/>
  <c r="Y261" i="6"/>
  <c r="Z261" i="6" s="1"/>
  <c r="Y265" i="6"/>
  <c r="Z265" i="6" s="1"/>
  <c r="Y269" i="6"/>
  <c r="Z269" i="6" s="1"/>
  <c r="Y273" i="6"/>
  <c r="Z273" i="6" s="1"/>
  <c r="Y277" i="6"/>
  <c r="Z277" i="6" s="1"/>
  <c r="Y281" i="6"/>
  <c r="Z281" i="6" s="1"/>
  <c r="Y285" i="6"/>
  <c r="Z285" i="6" s="1"/>
  <c r="Y289" i="6"/>
  <c r="Z289" i="6" s="1"/>
  <c r="Y293" i="6"/>
  <c r="Z293" i="6" s="1"/>
  <c r="Y297" i="6"/>
  <c r="Z297" i="6" s="1"/>
  <c r="Y301" i="6"/>
  <c r="Z301" i="6" s="1"/>
  <c r="Y305" i="6"/>
  <c r="Z305" i="6" s="1"/>
  <c r="Y309" i="6"/>
  <c r="Z309" i="6" s="1"/>
  <c r="Y313" i="6"/>
  <c r="Z313" i="6" s="1"/>
  <c r="Y317" i="6"/>
  <c r="Z317" i="6" s="1"/>
  <c r="Y321" i="6"/>
  <c r="Z321" i="6" s="1"/>
  <c r="Y325" i="6"/>
  <c r="Z325" i="6" s="1"/>
  <c r="Y329" i="6"/>
  <c r="Z329" i="6" s="1"/>
  <c r="Y333" i="6"/>
  <c r="Z333" i="6" s="1"/>
  <c r="Y337" i="6"/>
  <c r="Z337" i="6" s="1"/>
  <c r="Y341" i="6"/>
  <c r="Z341" i="6" s="1"/>
  <c r="Y345" i="6"/>
  <c r="Z345" i="6" s="1"/>
  <c r="Y349" i="6"/>
  <c r="Z349" i="6" s="1"/>
  <c r="Y353" i="6"/>
  <c r="Z353" i="6" s="1"/>
  <c r="Y357" i="6"/>
  <c r="Z357" i="6" s="1"/>
  <c r="Y361" i="6"/>
  <c r="Z361" i="6" s="1"/>
  <c r="Y365" i="6"/>
  <c r="Z365" i="6" s="1"/>
  <c r="Y369" i="6"/>
  <c r="Z369" i="6" s="1"/>
  <c r="Y373" i="6"/>
  <c r="Z373" i="6" s="1"/>
  <c r="Y377" i="6"/>
  <c r="Z377" i="6" s="1"/>
  <c r="Y381" i="6"/>
  <c r="Z381" i="6" s="1"/>
  <c r="Y385" i="6"/>
  <c r="Z385" i="6" s="1"/>
  <c r="Y389" i="6"/>
  <c r="Z389" i="6" s="1"/>
  <c r="Y393" i="6"/>
  <c r="Z393" i="6" s="1"/>
  <c r="Y397" i="6"/>
  <c r="Z397" i="6" s="1"/>
  <c r="Y401" i="6"/>
  <c r="Z401" i="6" s="1"/>
  <c r="Y405" i="6"/>
  <c r="Z405" i="6" s="1"/>
  <c r="Y409" i="6"/>
  <c r="Z409" i="6" s="1"/>
  <c r="Y413" i="6"/>
  <c r="Z413" i="6" s="1"/>
  <c r="Y417" i="6"/>
  <c r="Z417" i="6" s="1"/>
  <c r="Y421" i="6"/>
  <c r="Z421" i="6" s="1"/>
  <c r="Y425" i="6"/>
  <c r="Z425" i="6" s="1"/>
  <c r="Y429" i="6"/>
  <c r="Z429" i="6" s="1"/>
  <c r="Y433" i="6"/>
  <c r="Z433" i="6" s="1"/>
  <c r="Y437" i="6"/>
  <c r="Z437" i="6" s="1"/>
  <c r="Y441" i="6"/>
  <c r="Z441" i="6" s="1"/>
  <c r="Y445" i="6"/>
  <c r="Z445" i="6" s="1"/>
  <c r="Y449" i="6"/>
  <c r="Z449" i="6" s="1"/>
  <c r="Y453" i="6"/>
  <c r="Z453" i="6" s="1"/>
  <c r="Y457" i="6"/>
  <c r="Z457" i="6" s="1"/>
  <c r="Y6" i="6"/>
  <c r="Z6" i="6" s="1"/>
  <c r="Y14" i="6"/>
  <c r="Z14" i="6" s="1"/>
  <c r="Y22" i="6"/>
  <c r="Z22" i="6" s="1"/>
  <c r="Y30" i="6"/>
  <c r="Z30" i="6" s="1"/>
  <c r="Y38" i="6"/>
  <c r="Z38" i="6" s="1"/>
  <c r="Y46" i="6"/>
  <c r="Z46" i="6" s="1"/>
  <c r="Y54" i="6"/>
  <c r="Z54" i="6" s="1"/>
  <c r="Y62" i="6"/>
  <c r="Z62" i="6" s="1"/>
  <c r="Y70" i="6"/>
  <c r="Z70" i="6" s="1"/>
  <c r="Y78" i="6"/>
  <c r="Z78" i="6" s="1"/>
  <c r="Y86" i="6"/>
  <c r="Z86" i="6" s="1"/>
  <c r="Y94" i="6"/>
  <c r="Z94" i="6" s="1"/>
  <c r="Y102" i="6"/>
  <c r="Z102" i="6" s="1"/>
  <c r="Y110" i="6"/>
  <c r="Z110" i="6" s="1"/>
  <c r="Y118" i="6"/>
  <c r="Z118" i="6" s="1"/>
  <c r="Y126" i="6"/>
  <c r="Z126" i="6" s="1"/>
  <c r="Y134" i="6"/>
  <c r="Z134" i="6" s="1"/>
  <c r="Y142" i="6"/>
  <c r="Z142" i="6" s="1"/>
  <c r="Y150" i="6"/>
  <c r="Z150" i="6" s="1"/>
  <c r="Y158" i="6"/>
  <c r="Z158" i="6" s="1"/>
  <c r="Y166" i="6"/>
  <c r="Z166" i="6" s="1"/>
  <c r="Y174" i="6"/>
  <c r="Z174" i="6" s="1"/>
  <c r="Y182" i="6"/>
  <c r="Z182" i="6" s="1"/>
  <c r="Y190" i="6"/>
  <c r="Z190" i="6" s="1"/>
  <c r="Y198" i="6"/>
  <c r="Z198" i="6" s="1"/>
  <c r="Y206" i="6"/>
  <c r="Z206" i="6" s="1"/>
  <c r="Y214" i="6"/>
  <c r="Z214" i="6" s="1"/>
  <c r="Y222" i="6"/>
  <c r="Z222" i="6" s="1"/>
  <c r="Y230" i="6"/>
  <c r="Z230" i="6" s="1"/>
  <c r="Y238" i="6"/>
  <c r="Z238" i="6" s="1"/>
  <c r="Y246" i="6"/>
  <c r="Z246" i="6" s="1"/>
  <c r="Y254" i="6"/>
  <c r="Z254" i="6" s="1"/>
  <c r="Y262" i="6"/>
  <c r="Z262" i="6" s="1"/>
  <c r="Y270" i="6"/>
  <c r="Z270" i="6" s="1"/>
  <c r="Y278" i="6"/>
  <c r="Z278" i="6" s="1"/>
  <c r="Y286" i="6"/>
  <c r="Z286" i="6" s="1"/>
  <c r="Y294" i="6"/>
  <c r="Z294" i="6" s="1"/>
  <c r="Y302" i="6"/>
  <c r="Z302" i="6" s="1"/>
  <c r="Y310" i="6"/>
  <c r="Z310" i="6" s="1"/>
  <c r="Y318" i="6"/>
  <c r="Z318" i="6" s="1"/>
  <c r="Y326" i="6"/>
  <c r="Z326" i="6" s="1"/>
  <c r="Y334" i="6"/>
  <c r="Z334" i="6" s="1"/>
  <c r="Y342" i="6"/>
  <c r="Z342" i="6" s="1"/>
  <c r="Y350" i="6"/>
  <c r="Z350" i="6" s="1"/>
  <c r="Y358" i="6"/>
  <c r="Z358" i="6" s="1"/>
  <c r="Y366" i="6"/>
  <c r="Z366" i="6" s="1"/>
  <c r="Y374" i="6"/>
  <c r="Z374" i="6" s="1"/>
  <c r="Y382" i="6"/>
  <c r="Z382" i="6" s="1"/>
  <c r="Y390" i="6"/>
  <c r="Z390" i="6" s="1"/>
  <c r="Y398" i="6"/>
  <c r="Z398" i="6" s="1"/>
  <c r="Y406" i="6"/>
  <c r="Z406" i="6" s="1"/>
  <c r="Y414" i="6"/>
  <c r="Z414" i="6" s="1"/>
  <c r="Y422" i="6"/>
  <c r="Z422" i="6" s="1"/>
  <c r="Y430" i="6"/>
  <c r="Z430" i="6" s="1"/>
  <c r="Y438" i="6"/>
  <c r="Z438" i="6" s="1"/>
  <c r="Y446" i="6"/>
  <c r="Z446" i="6" s="1"/>
  <c r="Y454" i="6"/>
  <c r="Z454" i="6" s="1"/>
  <c r="Y462" i="6"/>
  <c r="Z462" i="6" s="1"/>
  <c r="Y470" i="6"/>
  <c r="Z470" i="6" s="1"/>
  <c r="Y478" i="6"/>
  <c r="Z478" i="6" s="1"/>
  <c r="Y486" i="6"/>
  <c r="Z486" i="6" s="1"/>
  <c r="Y494" i="6"/>
  <c r="Z494" i="6" s="1"/>
  <c r="Y502" i="6"/>
  <c r="Z502" i="6" s="1"/>
  <c r="Y510" i="6"/>
  <c r="Z510" i="6" s="1"/>
  <c r="Y516" i="6"/>
  <c r="Z516" i="6" s="1"/>
  <c r="Y7" i="6"/>
  <c r="Z7" i="6" s="1"/>
  <c r="Y15" i="6"/>
  <c r="Z15" i="6" s="1"/>
  <c r="Y23" i="6"/>
  <c r="Z23" i="6" s="1"/>
  <c r="Y31" i="6"/>
  <c r="Z31" i="6" s="1"/>
  <c r="Y39" i="6"/>
  <c r="Z39" i="6" s="1"/>
  <c r="Y47" i="6"/>
  <c r="Z47" i="6" s="1"/>
  <c r="Y55" i="6"/>
  <c r="Z55" i="6" s="1"/>
  <c r="Y63" i="6"/>
  <c r="Z63" i="6" s="1"/>
  <c r="Y71" i="6"/>
  <c r="Z71" i="6" s="1"/>
  <c r="Y79" i="6"/>
  <c r="Z79" i="6" s="1"/>
  <c r="Y87" i="6"/>
  <c r="Z87" i="6" s="1"/>
  <c r="Y95" i="6"/>
  <c r="Z95" i="6" s="1"/>
  <c r="Y103" i="6"/>
  <c r="Z103" i="6" s="1"/>
  <c r="Y111" i="6"/>
  <c r="Z111" i="6" s="1"/>
  <c r="Y119" i="6"/>
  <c r="Z119" i="6" s="1"/>
  <c r="Y127" i="6"/>
  <c r="Z127" i="6" s="1"/>
  <c r="Y135" i="6"/>
  <c r="Z135" i="6" s="1"/>
  <c r="Y143" i="6"/>
  <c r="Z143" i="6" s="1"/>
  <c r="Y151" i="6"/>
  <c r="Z151" i="6" s="1"/>
  <c r="Y159" i="6"/>
  <c r="Z159" i="6" s="1"/>
  <c r="Y167" i="6"/>
  <c r="Z167" i="6" s="1"/>
  <c r="Y175" i="6"/>
  <c r="Z175" i="6" s="1"/>
  <c r="Y183" i="6"/>
  <c r="Z183" i="6" s="1"/>
  <c r="Y191" i="6"/>
  <c r="Z191" i="6" s="1"/>
  <c r="Y199" i="6"/>
  <c r="Z199" i="6" s="1"/>
  <c r="Y207" i="6"/>
  <c r="Z207" i="6" s="1"/>
  <c r="Y215" i="6"/>
  <c r="Z215" i="6" s="1"/>
  <c r="Y223" i="6"/>
  <c r="Z223" i="6" s="1"/>
  <c r="Y231" i="6"/>
  <c r="Z231" i="6" s="1"/>
  <c r="Y239" i="6"/>
  <c r="Z239" i="6" s="1"/>
  <c r="Y247" i="6"/>
  <c r="Z247" i="6" s="1"/>
  <c r="Y255" i="6"/>
  <c r="Z255" i="6" s="1"/>
  <c r="Y263" i="6"/>
  <c r="Z263" i="6" s="1"/>
  <c r="Y271" i="6"/>
  <c r="Z271" i="6" s="1"/>
  <c r="Y279" i="6"/>
  <c r="Z279" i="6" s="1"/>
  <c r="Y287" i="6"/>
  <c r="Z287" i="6" s="1"/>
  <c r="Y295" i="6"/>
  <c r="Z295" i="6" s="1"/>
  <c r="Y303" i="6"/>
  <c r="Z303" i="6" s="1"/>
  <c r="Y311" i="6"/>
  <c r="Z311" i="6" s="1"/>
  <c r="Y319" i="6"/>
  <c r="Z319" i="6" s="1"/>
  <c r="Y327" i="6"/>
  <c r="Z327" i="6" s="1"/>
  <c r="Y335" i="6"/>
  <c r="Z335" i="6" s="1"/>
  <c r="Y343" i="6"/>
  <c r="Z343" i="6" s="1"/>
  <c r="Y351" i="6"/>
  <c r="Z351" i="6" s="1"/>
  <c r="Y359" i="6"/>
  <c r="Z359" i="6" s="1"/>
  <c r="Y367" i="6"/>
  <c r="Z367" i="6" s="1"/>
  <c r="Y375" i="6"/>
  <c r="Z375" i="6" s="1"/>
  <c r="Y383" i="6"/>
  <c r="Z383" i="6" s="1"/>
  <c r="Y391" i="6"/>
  <c r="Z391" i="6" s="1"/>
  <c r="Y399" i="6"/>
  <c r="Z399" i="6" s="1"/>
  <c r="Y407" i="6"/>
  <c r="Z407" i="6" s="1"/>
  <c r="Y415" i="6"/>
  <c r="Z415" i="6" s="1"/>
  <c r="Y423" i="6"/>
  <c r="Z423" i="6" s="1"/>
  <c r="Y431" i="6"/>
  <c r="Z431" i="6" s="1"/>
  <c r="Y439" i="6"/>
  <c r="Z439" i="6" s="1"/>
  <c r="Y447" i="6"/>
  <c r="Z447" i="6" s="1"/>
  <c r="Y455" i="6"/>
  <c r="Z455" i="6" s="1"/>
  <c r="Y463" i="6"/>
  <c r="Z463" i="6" s="1"/>
  <c r="Y471" i="6"/>
  <c r="Z471" i="6" s="1"/>
  <c r="Y479" i="6"/>
  <c r="Z479" i="6" s="1"/>
  <c r="Y487" i="6"/>
  <c r="Z487" i="6" s="1"/>
  <c r="Y495" i="6"/>
  <c r="Z495" i="6" s="1"/>
  <c r="Y503" i="6"/>
  <c r="Z503" i="6" s="1"/>
  <c r="Y511" i="6"/>
  <c r="Z511" i="6" s="1"/>
  <c r="Y519" i="6"/>
  <c r="Z519" i="6" s="1"/>
  <c r="Y527" i="6"/>
  <c r="Z527" i="6" s="1"/>
  <c r="Y535" i="6"/>
  <c r="Z535" i="6" s="1"/>
  <c r="Y256" i="6"/>
  <c r="Z256" i="6" s="1"/>
  <c r="Y260" i="6"/>
  <c r="Z260" i="6" s="1"/>
  <c r="Y264" i="6"/>
  <c r="Z264" i="6" s="1"/>
  <c r="Y268" i="6"/>
  <c r="Z268" i="6" s="1"/>
  <c r="Y272" i="6"/>
  <c r="Z272" i="6" s="1"/>
  <c r="Y276" i="6"/>
  <c r="Z276" i="6" s="1"/>
  <c r="Y280" i="6"/>
  <c r="Z280" i="6" s="1"/>
  <c r="Y284" i="6"/>
  <c r="Z284" i="6" s="1"/>
  <c r="Y288" i="6"/>
  <c r="Z288" i="6" s="1"/>
  <c r="Y292" i="6"/>
  <c r="Z292" i="6" s="1"/>
  <c r="Y296" i="6"/>
  <c r="Z296" i="6" s="1"/>
  <c r="Y300" i="6"/>
  <c r="Z300" i="6" s="1"/>
  <c r="Y304" i="6"/>
  <c r="Z304" i="6" s="1"/>
  <c r="Y308" i="6"/>
  <c r="Z308" i="6" s="1"/>
  <c r="Y312" i="6"/>
  <c r="Z312" i="6" s="1"/>
  <c r="Y316" i="6"/>
  <c r="Z316" i="6" s="1"/>
  <c r="Y320" i="6"/>
  <c r="Z320" i="6" s="1"/>
  <c r="Y324" i="6"/>
  <c r="Z324" i="6" s="1"/>
  <c r="Y328" i="6"/>
  <c r="Z328" i="6" s="1"/>
  <c r="Y332" i="6"/>
  <c r="Z332" i="6" s="1"/>
  <c r="Y336" i="6"/>
  <c r="Z336" i="6" s="1"/>
  <c r="Y340" i="6"/>
  <c r="Z340" i="6" s="1"/>
  <c r="Y344" i="6"/>
  <c r="Z344" i="6" s="1"/>
  <c r="Y348" i="6"/>
  <c r="Z348" i="6" s="1"/>
  <c r="Y352" i="6"/>
  <c r="Z352" i="6" s="1"/>
  <c r="Y356" i="6"/>
  <c r="Z356" i="6" s="1"/>
  <c r="Y360" i="6"/>
  <c r="Z360" i="6" s="1"/>
  <c r="Y364" i="6"/>
  <c r="Z364" i="6" s="1"/>
  <c r="Y368" i="6"/>
  <c r="Z368" i="6" s="1"/>
  <c r="Y372" i="6"/>
  <c r="Z372" i="6" s="1"/>
  <c r="Y376" i="6"/>
  <c r="Z376" i="6" s="1"/>
  <c r="Y380" i="6"/>
  <c r="Z380" i="6" s="1"/>
  <c r="Y384" i="6"/>
  <c r="Z384" i="6" s="1"/>
  <c r="Y388" i="6"/>
  <c r="Z388" i="6" s="1"/>
  <c r="Y392" i="6"/>
  <c r="Z392" i="6" s="1"/>
  <c r="Y396" i="6"/>
  <c r="Z396" i="6" s="1"/>
  <c r="Y400" i="6"/>
  <c r="Z400" i="6" s="1"/>
  <c r="Y404" i="6"/>
  <c r="Z404" i="6" s="1"/>
  <c r="Y408" i="6"/>
  <c r="Z408" i="6" s="1"/>
  <c r="Y412" i="6"/>
  <c r="Z412" i="6" s="1"/>
  <c r="Y416" i="6"/>
  <c r="Z416" i="6" s="1"/>
  <c r="Y420" i="6"/>
  <c r="Z420" i="6" s="1"/>
  <c r="Y424" i="6"/>
  <c r="Z424" i="6" s="1"/>
  <c r="Y428" i="6"/>
  <c r="Z428" i="6" s="1"/>
  <c r="Y432" i="6"/>
  <c r="Z432" i="6" s="1"/>
  <c r="Y436" i="6"/>
  <c r="Z436" i="6" s="1"/>
  <c r="Y440" i="6"/>
  <c r="Z440" i="6" s="1"/>
  <c r="Y444" i="6"/>
  <c r="Z444" i="6" s="1"/>
  <c r="Y448" i="6"/>
  <c r="Z448" i="6" s="1"/>
  <c r="Y452" i="6"/>
  <c r="Z452" i="6" s="1"/>
  <c r="Y456" i="6"/>
  <c r="Z456" i="6" s="1"/>
  <c r="Y460" i="6"/>
  <c r="Z460" i="6" s="1"/>
  <c r="Y464" i="6"/>
  <c r="Z464" i="6" s="1"/>
  <c r="Y468" i="6"/>
  <c r="Z468" i="6" s="1"/>
  <c r="Y472" i="6"/>
  <c r="Z472" i="6" s="1"/>
  <c r="Y476" i="6"/>
  <c r="Z476" i="6" s="1"/>
  <c r="Y480" i="6"/>
  <c r="Z480" i="6" s="1"/>
  <c r="Y484" i="6"/>
  <c r="Z484" i="6" s="1"/>
  <c r="Y488" i="6"/>
  <c r="Z488" i="6" s="1"/>
  <c r="Y492" i="6"/>
  <c r="Z492" i="6" s="1"/>
  <c r="Y496" i="6"/>
  <c r="Z496" i="6" s="1"/>
  <c r="Y500" i="6"/>
  <c r="Z500" i="6" s="1"/>
  <c r="Y504" i="6"/>
  <c r="Z504" i="6" s="1"/>
  <c r="Y508" i="6"/>
  <c r="Z508" i="6" s="1"/>
  <c r="Y512" i="6"/>
  <c r="Z512" i="6" s="1"/>
  <c r="Y520" i="6"/>
  <c r="Z520" i="6" s="1"/>
  <c r="Y528" i="6"/>
  <c r="Z528" i="6" s="1"/>
  <c r="Y536" i="6"/>
  <c r="Z536" i="6" s="1"/>
  <c r="R23" i="6"/>
  <c r="Y461" i="6"/>
  <c r="Z461" i="6" s="1"/>
  <c r="Y465" i="6"/>
  <c r="Z465" i="6" s="1"/>
  <c r="Y469" i="6"/>
  <c r="Z469" i="6" s="1"/>
  <c r="Y473" i="6"/>
  <c r="Z473" i="6" s="1"/>
  <c r="Y477" i="6"/>
  <c r="Z477" i="6" s="1"/>
  <c r="Y481" i="6"/>
  <c r="Z481" i="6" s="1"/>
  <c r="Y485" i="6"/>
  <c r="Z485" i="6" s="1"/>
  <c r="Y489" i="6"/>
  <c r="Z489" i="6" s="1"/>
  <c r="Y493" i="6"/>
  <c r="Z493" i="6" s="1"/>
  <c r="Y497" i="6"/>
  <c r="Z497" i="6" s="1"/>
  <c r="Y501" i="6"/>
  <c r="Z501" i="6" s="1"/>
  <c r="Y505" i="6"/>
  <c r="Z505" i="6" s="1"/>
  <c r="Y509" i="6"/>
  <c r="Z509" i="6" s="1"/>
  <c r="Y513" i="6"/>
  <c r="Z513" i="6" s="1"/>
  <c r="Y517" i="6"/>
  <c r="Z517" i="6" s="1"/>
  <c r="Y521" i="6"/>
  <c r="Z521" i="6" s="1"/>
  <c r="Y525" i="6"/>
  <c r="Z525" i="6" s="1"/>
  <c r="Y529" i="6"/>
  <c r="Z529" i="6" s="1"/>
  <c r="Y533" i="6"/>
  <c r="Z533" i="6" s="1"/>
  <c r="Y537" i="6"/>
  <c r="Z537" i="6" s="1"/>
  <c r="Y541" i="6"/>
  <c r="Z541" i="6" s="1"/>
  <c r="K465" i="6"/>
  <c r="K472" i="6"/>
  <c r="K490" i="6"/>
  <c r="K497" i="6"/>
  <c r="K504" i="6"/>
  <c r="K522" i="6"/>
  <c r="K529" i="6"/>
  <c r="K536" i="6"/>
  <c r="K540" i="6"/>
  <c r="K494" i="6"/>
  <c r="Y3" i="6"/>
  <c r="Z3" i="6" s="1"/>
  <c r="Y542" i="6"/>
  <c r="Z542" i="6" s="1"/>
  <c r="Y534" i="6"/>
  <c r="Z534" i="6" s="1"/>
  <c r="Y526" i="6"/>
  <c r="Z526" i="6" s="1"/>
  <c r="Y518" i="6"/>
  <c r="Z518" i="6" s="1"/>
  <c r="K485" i="6"/>
  <c r="K488" i="6"/>
  <c r="K499" i="6"/>
  <c r="K506" i="6"/>
  <c r="K517" i="6"/>
  <c r="K531" i="6"/>
  <c r="R25" i="6"/>
  <c r="T27" i="6" s="1"/>
  <c r="Y540" i="6"/>
  <c r="Z540" i="6" s="1"/>
  <c r="Y532" i="6"/>
  <c r="Z532" i="6" s="1"/>
  <c r="Y524" i="6"/>
  <c r="Z524" i="6" s="1"/>
  <c r="R21" i="6"/>
  <c r="AA1" i="5"/>
  <c r="K280" i="5"/>
  <c r="M280" i="5"/>
  <c r="M26" i="5"/>
  <c r="K26" i="5"/>
  <c r="K34" i="5"/>
  <c r="M34" i="5"/>
  <c r="M90" i="5"/>
  <c r="K90" i="5"/>
  <c r="K98" i="5"/>
  <c r="M98" i="5"/>
  <c r="M154" i="5"/>
  <c r="K154" i="5"/>
  <c r="K162" i="5"/>
  <c r="M162" i="5"/>
  <c r="M178" i="5"/>
  <c r="K178" i="5"/>
  <c r="K250" i="5"/>
  <c r="M250" i="5"/>
  <c r="K266" i="5"/>
  <c r="M266" i="5"/>
  <c r="K282" i="5"/>
  <c r="M282" i="5"/>
  <c r="K306" i="5"/>
  <c r="M306" i="5"/>
  <c r="K354" i="5"/>
  <c r="M354" i="5"/>
  <c r="K426" i="5"/>
  <c r="M426" i="5"/>
  <c r="K442" i="5"/>
  <c r="M442" i="5"/>
  <c r="K498" i="5"/>
  <c r="M498" i="5"/>
  <c r="K192" i="5"/>
  <c r="M192" i="5"/>
  <c r="K208" i="5"/>
  <c r="M208" i="5"/>
  <c r="K234" i="5"/>
  <c r="M234" i="5"/>
  <c r="M344" i="5"/>
  <c r="K344" i="5"/>
  <c r="K394" i="5"/>
  <c r="M394" i="5"/>
  <c r="K415" i="5"/>
  <c r="M415" i="5"/>
  <c r="M464" i="5"/>
  <c r="K464" i="5"/>
  <c r="K506" i="5"/>
  <c r="M506" i="5"/>
  <c r="M14" i="5"/>
  <c r="K14" i="5"/>
  <c r="M46" i="5"/>
  <c r="K46" i="5"/>
  <c r="M78" i="5"/>
  <c r="K78" i="5"/>
  <c r="M110" i="5"/>
  <c r="K110" i="5"/>
  <c r="M142" i="5"/>
  <c r="K142" i="5"/>
  <c r="M174" i="5"/>
  <c r="K174" i="5"/>
  <c r="M190" i="5"/>
  <c r="K190" i="5"/>
  <c r="M206" i="5"/>
  <c r="K206" i="5"/>
  <c r="M222" i="5"/>
  <c r="K222" i="5"/>
  <c r="M270" i="5"/>
  <c r="K270" i="5"/>
  <c r="K294" i="5"/>
  <c r="M294" i="5"/>
  <c r="K326" i="5"/>
  <c r="M326" i="5"/>
  <c r="K430" i="5"/>
  <c r="M430" i="5"/>
  <c r="K438" i="5"/>
  <c r="M438" i="5"/>
  <c r="K446" i="5"/>
  <c r="M446" i="5"/>
  <c r="K486" i="5"/>
  <c r="M486" i="5"/>
  <c r="K494" i="5"/>
  <c r="M494" i="5"/>
  <c r="K345" i="5"/>
  <c r="M345" i="5"/>
  <c r="K508" i="5"/>
  <c r="M508" i="5"/>
  <c r="K541" i="5"/>
  <c r="M541" i="5"/>
  <c r="M17" i="5"/>
  <c r="M81" i="5"/>
  <c r="M145" i="5"/>
  <c r="M331" i="5"/>
  <c r="N312" i="5"/>
  <c r="M23" i="5"/>
  <c r="K23" i="5"/>
  <c r="M55" i="5"/>
  <c r="K55" i="5"/>
  <c r="M87" i="5"/>
  <c r="K87" i="5"/>
  <c r="M119" i="5"/>
  <c r="K119" i="5"/>
  <c r="M151" i="5"/>
  <c r="K151" i="5"/>
  <c r="M191" i="5"/>
  <c r="K191" i="5"/>
  <c r="K295" i="5"/>
  <c r="M295" i="5"/>
  <c r="K327" i="5"/>
  <c r="M327" i="5"/>
  <c r="K359" i="5"/>
  <c r="M359" i="5"/>
  <c r="K423" i="5"/>
  <c r="M423" i="5"/>
  <c r="K439" i="5"/>
  <c r="M439" i="5"/>
  <c r="K487" i="5"/>
  <c r="M487" i="5"/>
  <c r="K495" i="5"/>
  <c r="M495" i="5"/>
  <c r="K503" i="5"/>
  <c r="M503" i="5"/>
  <c r="K535" i="5"/>
  <c r="M535" i="5"/>
  <c r="K25" i="5"/>
  <c r="M25" i="5"/>
  <c r="M35" i="5"/>
  <c r="K35" i="5"/>
  <c r="K89" i="5"/>
  <c r="M89" i="5"/>
  <c r="M99" i="5"/>
  <c r="K99" i="5"/>
  <c r="K153" i="5"/>
  <c r="M153" i="5"/>
  <c r="M163" i="5"/>
  <c r="K163" i="5"/>
  <c r="K375" i="5"/>
  <c r="M375" i="5"/>
  <c r="M400" i="5"/>
  <c r="K400" i="5"/>
  <c r="K444" i="5"/>
  <c r="M444" i="5"/>
  <c r="K470" i="5"/>
  <c r="M470" i="5"/>
  <c r="M492" i="5"/>
  <c r="K492" i="5"/>
  <c r="K543" i="5"/>
  <c r="M543" i="5"/>
  <c r="T8" i="5"/>
  <c r="N8" i="5"/>
  <c r="I8" i="5"/>
  <c r="T16" i="5"/>
  <c r="AE277" i="5" s="1"/>
  <c r="I16" i="5"/>
  <c r="N16" i="5"/>
  <c r="T24" i="5"/>
  <c r="I24" i="5"/>
  <c r="N24" i="5"/>
  <c r="T32" i="5"/>
  <c r="N32" i="5"/>
  <c r="I32" i="5"/>
  <c r="T40" i="5"/>
  <c r="N40" i="5"/>
  <c r="I40" i="5"/>
  <c r="T48" i="5"/>
  <c r="I48" i="5"/>
  <c r="N48" i="5"/>
  <c r="T56" i="5"/>
  <c r="N56" i="5"/>
  <c r="I56" i="5"/>
  <c r="T64" i="5"/>
  <c r="N64" i="5"/>
  <c r="I64" i="5"/>
  <c r="T72" i="5"/>
  <c r="N72" i="5"/>
  <c r="I72" i="5"/>
  <c r="T80" i="5"/>
  <c r="I80" i="5"/>
  <c r="N80" i="5"/>
  <c r="T88" i="5"/>
  <c r="I88" i="5"/>
  <c r="N88" i="5"/>
  <c r="T96" i="5"/>
  <c r="N96" i="5"/>
  <c r="I96" i="5"/>
  <c r="T104" i="5"/>
  <c r="N104" i="5"/>
  <c r="I104" i="5"/>
  <c r="T112" i="5"/>
  <c r="I112" i="5"/>
  <c r="N112" i="5"/>
  <c r="T120" i="5"/>
  <c r="N120" i="5"/>
  <c r="I120" i="5"/>
  <c r="T128" i="5"/>
  <c r="N128" i="5"/>
  <c r="I128" i="5"/>
  <c r="T136" i="5"/>
  <c r="N136" i="5"/>
  <c r="I136" i="5"/>
  <c r="T144" i="5"/>
  <c r="I144" i="5"/>
  <c r="N144" i="5"/>
  <c r="T152" i="5"/>
  <c r="I152" i="5"/>
  <c r="N152" i="5"/>
  <c r="T160" i="5"/>
  <c r="N160" i="5"/>
  <c r="I160" i="5"/>
  <c r="T168" i="5"/>
  <c r="N168" i="5"/>
  <c r="I168" i="5"/>
  <c r="T176" i="5"/>
  <c r="I176" i="5"/>
  <c r="N176" i="5"/>
  <c r="T184" i="5"/>
  <c r="I184" i="5"/>
  <c r="T192" i="5"/>
  <c r="N192" i="5"/>
  <c r="T200" i="5"/>
  <c r="N200" i="5"/>
  <c r="I200" i="5"/>
  <c r="T208" i="5"/>
  <c r="N208" i="5"/>
  <c r="T216" i="5"/>
  <c r="I216" i="5"/>
  <c r="N216" i="5"/>
  <c r="T224" i="5"/>
  <c r="N224" i="5"/>
  <c r="I224" i="5"/>
  <c r="T232" i="5"/>
  <c r="N232" i="5"/>
  <c r="I232" i="5"/>
  <c r="T240" i="5"/>
  <c r="I240" i="5"/>
  <c r="N240" i="5"/>
  <c r="T248" i="5"/>
  <c r="I248" i="5"/>
  <c r="T256" i="5"/>
  <c r="N256" i="5"/>
  <c r="T264" i="5"/>
  <c r="N264" i="5"/>
  <c r="I264" i="5"/>
  <c r="T272" i="5"/>
  <c r="I272" i="5"/>
  <c r="N272" i="5"/>
  <c r="T280" i="5"/>
  <c r="N280" i="5"/>
  <c r="T288" i="5"/>
  <c r="I288" i="5"/>
  <c r="N288" i="5"/>
  <c r="T296" i="5"/>
  <c r="I296" i="5"/>
  <c r="N296" i="5"/>
  <c r="T304" i="5"/>
  <c r="I304" i="5"/>
  <c r="N304" i="5"/>
  <c r="U312" i="5"/>
  <c r="T320" i="5"/>
  <c r="N320" i="5"/>
  <c r="T328" i="5"/>
  <c r="N328" i="5"/>
  <c r="I328" i="5"/>
  <c r="T336" i="5"/>
  <c r="N336" i="5"/>
  <c r="T344" i="5"/>
  <c r="N344" i="5"/>
  <c r="T352" i="5"/>
  <c r="N352" i="5"/>
  <c r="T360" i="5"/>
  <c r="N360" i="5"/>
  <c r="I360" i="5"/>
  <c r="T368" i="5"/>
  <c r="N368" i="5"/>
  <c r="T376" i="5"/>
  <c r="I376" i="5"/>
  <c r="T384" i="5"/>
  <c r="I384" i="5"/>
  <c r="N384" i="5"/>
  <c r="T392" i="5"/>
  <c r="N392" i="5"/>
  <c r="T400" i="5"/>
  <c r="N400" i="5"/>
  <c r="T408" i="5"/>
  <c r="I408" i="5"/>
  <c r="N408" i="5"/>
  <c r="T416" i="5"/>
  <c r="N416" i="5"/>
  <c r="I416" i="5"/>
  <c r="T424" i="5"/>
  <c r="N424" i="5"/>
  <c r="I424" i="5"/>
  <c r="T432" i="5"/>
  <c r="I432" i="5"/>
  <c r="N432" i="5"/>
  <c r="T440" i="5"/>
  <c r="I440" i="5"/>
  <c r="T448" i="5"/>
  <c r="N448" i="5"/>
  <c r="I448" i="5"/>
  <c r="T456" i="5"/>
  <c r="N456" i="5"/>
  <c r="I456" i="5"/>
  <c r="T464" i="5"/>
  <c r="N464" i="5"/>
  <c r="T472" i="5"/>
  <c r="N472" i="5"/>
  <c r="T480" i="5"/>
  <c r="N480" i="5"/>
  <c r="I480" i="5"/>
  <c r="T488" i="5"/>
  <c r="I488" i="5"/>
  <c r="N488" i="5"/>
  <c r="T496" i="5"/>
  <c r="I496" i="5"/>
  <c r="N496" i="5"/>
  <c r="T504" i="5"/>
  <c r="N504" i="5"/>
  <c r="I504" i="5"/>
  <c r="T512" i="5"/>
  <c r="N512" i="5"/>
  <c r="I512" i="5"/>
  <c r="T520" i="5"/>
  <c r="I520" i="5"/>
  <c r="N520" i="5"/>
  <c r="T528" i="5"/>
  <c r="I528" i="5"/>
  <c r="N528" i="5"/>
  <c r="T536" i="5"/>
  <c r="I536" i="5"/>
  <c r="K12" i="5"/>
  <c r="M12" i="5"/>
  <c r="K52" i="5"/>
  <c r="M52" i="5"/>
  <c r="K76" i="5"/>
  <c r="M76" i="5"/>
  <c r="K116" i="5"/>
  <c r="M116" i="5"/>
  <c r="K140" i="5"/>
  <c r="M140" i="5"/>
  <c r="M182" i="5"/>
  <c r="K182" i="5"/>
  <c r="M255" i="5"/>
  <c r="K255" i="5"/>
  <c r="I352" i="5"/>
  <c r="I472" i="5"/>
  <c r="M225" i="5"/>
  <c r="M479" i="5"/>
  <c r="N184" i="5"/>
  <c r="M201" i="5"/>
  <c r="K201" i="5"/>
  <c r="M183" i="5"/>
  <c r="K183" i="5"/>
  <c r="M199" i="5"/>
  <c r="K199" i="5"/>
  <c r="K229" i="5"/>
  <c r="M229" i="5"/>
  <c r="K239" i="5"/>
  <c r="M239" i="5"/>
  <c r="I256" i="5"/>
  <c r="M268" i="5"/>
  <c r="K268" i="5"/>
  <c r="K291" i="5"/>
  <c r="M291" i="5"/>
  <c r="I312" i="5"/>
  <c r="K407" i="5"/>
  <c r="M407" i="5"/>
  <c r="K452" i="5"/>
  <c r="M452" i="5"/>
  <c r="M43" i="5"/>
  <c r="M107" i="5"/>
  <c r="M289" i="5"/>
  <c r="M417" i="5"/>
  <c r="T10" i="5"/>
  <c r="N10" i="5"/>
  <c r="I10" i="5"/>
  <c r="T18" i="5"/>
  <c r="N18" i="5"/>
  <c r="I18" i="5"/>
  <c r="T26" i="5"/>
  <c r="N26" i="5"/>
  <c r="T34" i="5"/>
  <c r="N34" i="5"/>
  <c r="T42" i="5"/>
  <c r="N42" i="5"/>
  <c r="I42" i="5"/>
  <c r="T50" i="5"/>
  <c r="N50" i="5"/>
  <c r="I50" i="5"/>
  <c r="T58" i="5"/>
  <c r="N58" i="5"/>
  <c r="T66" i="5"/>
  <c r="N66" i="5"/>
  <c r="T74" i="5"/>
  <c r="N74" i="5"/>
  <c r="I74" i="5"/>
  <c r="T82" i="5"/>
  <c r="N82" i="5"/>
  <c r="I82" i="5"/>
  <c r="T90" i="5"/>
  <c r="N90" i="5"/>
  <c r="T98" i="5"/>
  <c r="N98" i="5"/>
  <c r="T106" i="5"/>
  <c r="N106" i="5"/>
  <c r="I106" i="5"/>
  <c r="T114" i="5"/>
  <c r="N114" i="5"/>
  <c r="I114" i="5"/>
  <c r="T122" i="5"/>
  <c r="N122" i="5"/>
  <c r="T130" i="5"/>
  <c r="N130" i="5"/>
  <c r="T138" i="5"/>
  <c r="N138" i="5"/>
  <c r="I138" i="5"/>
  <c r="T146" i="5"/>
  <c r="N146" i="5"/>
  <c r="I146" i="5"/>
  <c r="T154" i="5"/>
  <c r="N154" i="5"/>
  <c r="T162" i="5"/>
  <c r="N162" i="5"/>
  <c r="T170" i="5"/>
  <c r="N170" i="5"/>
  <c r="I170" i="5"/>
  <c r="T178" i="5"/>
  <c r="N178" i="5"/>
  <c r="T186" i="5"/>
  <c r="N186" i="5"/>
  <c r="I186" i="5"/>
  <c r="T194" i="5"/>
  <c r="N194" i="5"/>
  <c r="I194" i="5"/>
  <c r="T202" i="5"/>
  <c r="N202" i="5"/>
  <c r="I202" i="5"/>
  <c r="T210" i="5"/>
  <c r="N210" i="5"/>
  <c r="I210" i="5"/>
  <c r="T218" i="5"/>
  <c r="N218" i="5"/>
  <c r="I218" i="5"/>
  <c r="T226" i="5"/>
  <c r="N226" i="5"/>
  <c r="I226" i="5"/>
  <c r="T234" i="5"/>
  <c r="N234" i="5"/>
  <c r="T242" i="5"/>
  <c r="N242" i="5"/>
  <c r="I242" i="5"/>
  <c r="T250" i="5"/>
  <c r="N250" i="5"/>
  <c r="T258" i="5"/>
  <c r="N258" i="5"/>
  <c r="I258" i="5"/>
  <c r="T266" i="5"/>
  <c r="N266" i="5"/>
  <c r="T274" i="5"/>
  <c r="N274" i="5"/>
  <c r="I274" i="5"/>
  <c r="T282" i="5"/>
  <c r="N282" i="5"/>
  <c r="T290" i="5"/>
  <c r="N290" i="5"/>
  <c r="I290" i="5"/>
  <c r="T298" i="5"/>
  <c r="N298" i="5"/>
  <c r="I298" i="5"/>
  <c r="T306" i="5"/>
  <c r="N306" i="5"/>
  <c r="T314" i="5"/>
  <c r="N314" i="5"/>
  <c r="I314" i="5"/>
  <c r="T322" i="5"/>
  <c r="N322" i="5"/>
  <c r="T330" i="5"/>
  <c r="N330" i="5"/>
  <c r="I330" i="5"/>
  <c r="T338" i="5"/>
  <c r="N338" i="5"/>
  <c r="T346" i="5"/>
  <c r="N346" i="5"/>
  <c r="I346" i="5"/>
  <c r="T354" i="5"/>
  <c r="N354" i="5"/>
  <c r="T362" i="5"/>
  <c r="N362" i="5"/>
  <c r="T370" i="5"/>
  <c r="N370" i="5"/>
  <c r="I370" i="5"/>
  <c r="N378" i="5"/>
  <c r="T378" i="5"/>
  <c r="I378" i="5"/>
  <c r="T386" i="5"/>
  <c r="N386" i="5"/>
  <c r="T394" i="5"/>
  <c r="N394" i="5"/>
  <c r="T402" i="5"/>
  <c r="N402" i="5"/>
  <c r="I402" i="5"/>
  <c r="T410" i="5"/>
  <c r="N410" i="5"/>
  <c r="I410" i="5"/>
  <c r="T418" i="5"/>
  <c r="N418" i="5"/>
  <c r="I418" i="5"/>
  <c r="T426" i="5"/>
  <c r="N426" i="5"/>
  <c r="T434" i="5"/>
  <c r="N434" i="5"/>
  <c r="I434" i="5"/>
  <c r="T442" i="5"/>
  <c r="N442" i="5"/>
  <c r="T450" i="5"/>
  <c r="N450" i="5"/>
  <c r="I450" i="5"/>
  <c r="T458" i="5"/>
  <c r="N458" i="5"/>
  <c r="I458" i="5"/>
  <c r="T466" i="5"/>
  <c r="N466" i="5"/>
  <c r="I466" i="5"/>
  <c r="N474" i="5"/>
  <c r="T474" i="5"/>
  <c r="I474" i="5"/>
  <c r="T482" i="5"/>
  <c r="N482" i="5"/>
  <c r="I482" i="5"/>
  <c r="T490" i="5"/>
  <c r="N490" i="5"/>
  <c r="I490" i="5"/>
  <c r="T498" i="5"/>
  <c r="N498" i="5"/>
  <c r="T506" i="5"/>
  <c r="N506" i="5"/>
  <c r="T514" i="5"/>
  <c r="N514" i="5"/>
  <c r="I514" i="5"/>
  <c r="T522" i="5"/>
  <c r="N522" i="5"/>
  <c r="I522" i="5"/>
  <c r="T530" i="5"/>
  <c r="N530" i="5"/>
  <c r="I530" i="5"/>
  <c r="T538" i="5"/>
  <c r="N538" i="5"/>
  <c r="I538" i="5"/>
  <c r="I66" i="5"/>
  <c r="I130" i="5"/>
  <c r="K230" i="5"/>
  <c r="M230" i="5"/>
  <c r="K313" i="5"/>
  <c r="M313" i="5"/>
  <c r="K336" i="5"/>
  <c r="M336" i="5"/>
  <c r="K383" i="5"/>
  <c r="M383" i="5"/>
  <c r="K454" i="5"/>
  <c r="M454" i="5"/>
  <c r="M500" i="5"/>
  <c r="K500" i="5"/>
  <c r="K521" i="5"/>
  <c r="M521" i="5"/>
  <c r="M49" i="5"/>
  <c r="M113" i="5"/>
  <c r="M177" i="5"/>
  <c r="M241" i="5"/>
  <c r="M299" i="5"/>
  <c r="K57" i="5"/>
  <c r="M57" i="5"/>
  <c r="M67" i="5"/>
  <c r="K67" i="5"/>
  <c r="K121" i="5"/>
  <c r="M121" i="5"/>
  <c r="M131" i="5"/>
  <c r="K131" i="5"/>
  <c r="K188" i="5"/>
  <c r="M188" i="5"/>
  <c r="K204" i="5"/>
  <c r="M204" i="5"/>
  <c r="K245" i="5"/>
  <c r="M245" i="5"/>
  <c r="K260" i="5"/>
  <c r="M260" i="5"/>
  <c r="K320" i="5"/>
  <c r="M320" i="5"/>
  <c r="I338" i="5"/>
  <c r="I362" i="5"/>
  <c r="I386" i="5"/>
  <c r="M187" i="5"/>
  <c r="M251" i="5"/>
  <c r="M369" i="5"/>
  <c r="K20" i="5"/>
  <c r="M20" i="5"/>
  <c r="K44" i="5"/>
  <c r="M44" i="5"/>
  <c r="I58" i="5"/>
  <c r="K84" i="5"/>
  <c r="M84" i="5"/>
  <c r="K108" i="5"/>
  <c r="M108" i="5"/>
  <c r="I122" i="5"/>
  <c r="K148" i="5"/>
  <c r="M148" i="5"/>
  <c r="M173" i="5"/>
  <c r="K173" i="5"/>
  <c r="M246" i="5"/>
  <c r="K246" i="5"/>
  <c r="K275" i="5"/>
  <c r="M275" i="5"/>
  <c r="K297" i="5"/>
  <c r="M297" i="5"/>
  <c r="I322" i="5"/>
  <c r="M368" i="5"/>
  <c r="K368" i="5"/>
  <c r="K392" i="5"/>
  <c r="M392" i="5"/>
  <c r="M436" i="5"/>
  <c r="K436" i="5"/>
  <c r="K481" i="5"/>
  <c r="M481" i="5"/>
  <c r="K531" i="5"/>
  <c r="M531" i="5"/>
  <c r="N440" i="5"/>
  <c r="T19" i="5"/>
  <c r="N19" i="5"/>
  <c r="T51" i="5"/>
  <c r="N51" i="5"/>
  <c r="T83" i="5"/>
  <c r="N83" i="5"/>
  <c r="T115" i="5"/>
  <c r="N115" i="5"/>
  <c r="T147" i="5"/>
  <c r="N147" i="5"/>
  <c r="T171" i="5"/>
  <c r="I171" i="5"/>
  <c r="T179" i="5"/>
  <c r="U179" i="5" s="1"/>
  <c r="N179" i="5"/>
  <c r="T203" i="5"/>
  <c r="I203" i="5"/>
  <c r="T211" i="5"/>
  <c r="N211" i="5"/>
  <c r="T235" i="5"/>
  <c r="I235" i="5"/>
  <c r="T243" i="5"/>
  <c r="N243" i="5"/>
  <c r="T275" i="5"/>
  <c r="N275" i="5"/>
  <c r="T307" i="5"/>
  <c r="N307" i="5"/>
  <c r="T315" i="5"/>
  <c r="I315" i="5"/>
  <c r="T323" i="5"/>
  <c r="I323" i="5"/>
  <c r="T339" i="5"/>
  <c r="N339" i="5"/>
  <c r="T371" i="5"/>
  <c r="I371" i="5"/>
  <c r="N371" i="5"/>
  <c r="T403" i="5"/>
  <c r="N403" i="5"/>
  <c r="T427" i="5"/>
  <c r="AE427" i="5" s="1"/>
  <c r="I427" i="5"/>
  <c r="T435" i="5"/>
  <c r="N435" i="5"/>
  <c r="I435" i="5"/>
  <c r="T467" i="5"/>
  <c r="N467" i="5"/>
  <c r="T491" i="5"/>
  <c r="I491" i="5"/>
  <c r="T499" i="5"/>
  <c r="N499" i="5"/>
  <c r="T515" i="5"/>
  <c r="N515" i="5"/>
  <c r="T523" i="5"/>
  <c r="N523" i="5"/>
  <c r="T531" i="5"/>
  <c r="N531" i="5"/>
  <c r="Y531" i="5" s="1"/>
  <c r="T539" i="5"/>
  <c r="I539" i="5"/>
  <c r="K220" i="5"/>
  <c r="M220" i="5"/>
  <c r="K236" i="5"/>
  <c r="M236" i="5"/>
  <c r="K262" i="5"/>
  <c r="M262" i="5"/>
  <c r="I283" i="5"/>
  <c r="K292" i="5"/>
  <c r="M292" i="5"/>
  <c r="I307" i="5"/>
  <c r="I339" i="5"/>
  <c r="I355" i="5"/>
  <c r="I363" i="5"/>
  <c r="I387" i="5"/>
  <c r="I395" i="5"/>
  <c r="M428" i="5"/>
  <c r="K428" i="5"/>
  <c r="I483" i="5"/>
  <c r="K510" i="5"/>
  <c r="M510" i="5"/>
  <c r="N492" i="5"/>
  <c r="N452" i="5"/>
  <c r="N388" i="5"/>
  <c r="N324" i="5"/>
  <c r="N260" i="5"/>
  <c r="N196" i="5"/>
  <c r="N132" i="5"/>
  <c r="N68" i="5"/>
  <c r="R540" i="5"/>
  <c r="R532" i="5"/>
  <c r="R524" i="5"/>
  <c r="R516" i="5"/>
  <c r="R508" i="5"/>
  <c r="R500" i="5"/>
  <c r="R492" i="5"/>
  <c r="R484" i="5"/>
  <c r="R476" i="5"/>
  <c r="R468" i="5"/>
  <c r="R460" i="5"/>
  <c r="R452" i="5"/>
  <c r="R444" i="5"/>
  <c r="R436" i="5"/>
  <c r="R428" i="5"/>
  <c r="R420" i="5"/>
  <c r="R412" i="5"/>
  <c r="R404" i="5"/>
  <c r="R396" i="5"/>
  <c r="R388" i="5"/>
  <c r="R380" i="5"/>
  <c r="R372" i="5"/>
  <c r="R364" i="5"/>
  <c r="R356" i="5"/>
  <c r="R348" i="5"/>
  <c r="R340" i="5"/>
  <c r="R332" i="5"/>
  <c r="R324" i="5"/>
  <c r="R316" i="5"/>
  <c r="R308" i="5"/>
  <c r="R300" i="5"/>
  <c r="R292" i="5"/>
  <c r="R284" i="5"/>
  <c r="R276" i="5"/>
  <c r="R268" i="5"/>
  <c r="R260" i="5"/>
  <c r="R252" i="5"/>
  <c r="R244" i="5"/>
  <c r="R236" i="5"/>
  <c r="R228" i="5"/>
  <c r="R220" i="5"/>
  <c r="R212" i="5"/>
  <c r="R204" i="5"/>
  <c r="R196" i="5"/>
  <c r="R188" i="5"/>
  <c r="R180" i="5"/>
  <c r="R172" i="5"/>
  <c r="R164" i="5"/>
  <c r="R156" i="5"/>
  <c r="R148" i="5"/>
  <c r="R140" i="5"/>
  <c r="R132" i="5"/>
  <c r="R124" i="5"/>
  <c r="R116" i="5"/>
  <c r="R108" i="5"/>
  <c r="R100" i="5"/>
  <c r="R92" i="5"/>
  <c r="R84" i="5"/>
  <c r="R76" i="5"/>
  <c r="R68" i="5"/>
  <c r="R60" i="5"/>
  <c r="R52" i="5"/>
  <c r="R44" i="5"/>
  <c r="R36" i="5"/>
  <c r="R28" i="5"/>
  <c r="R20" i="5"/>
  <c r="R12" i="5"/>
  <c r="R528" i="5"/>
  <c r="R496" i="5"/>
  <c r="R464" i="5"/>
  <c r="R432" i="5"/>
  <c r="R400" i="5"/>
  <c r="R368" i="5"/>
  <c r="R304" i="5"/>
  <c r="R256" i="5"/>
  <c r="R248" i="5"/>
  <c r="R232" i="5"/>
  <c r="R192" i="5"/>
  <c r="R184" i="5"/>
  <c r="R168" i="5"/>
  <c r="R128" i="5"/>
  <c r="R120" i="5"/>
  <c r="R104" i="5"/>
  <c r="R336" i="5"/>
  <c r="T166" i="5"/>
  <c r="T4" i="5"/>
  <c r="N4" i="5"/>
  <c r="T12" i="5"/>
  <c r="N12" i="5"/>
  <c r="T20" i="5"/>
  <c r="N20" i="5"/>
  <c r="T28" i="5"/>
  <c r="N28" i="5"/>
  <c r="U36" i="5"/>
  <c r="T44" i="5"/>
  <c r="N44" i="5"/>
  <c r="T52" i="5"/>
  <c r="N52" i="5"/>
  <c r="T60" i="5"/>
  <c r="N60" i="5"/>
  <c r="U68" i="5"/>
  <c r="T76" i="5"/>
  <c r="N76" i="5"/>
  <c r="T84" i="5"/>
  <c r="N84" i="5"/>
  <c r="T92" i="5"/>
  <c r="N92" i="5"/>
  <c r="U100" i="5"/>
  <c r="T108" i="5"/>
  <c r="N108" i="5"/>
  <c r="T116" i="5"/>
  <c r="N116" i="5"/>
  <c r="T124" i="5"/>
  <c r="N124" i="5"/>
  <c r="U132" i="5"/>
  <c r="T140" i="5"/>
  <c r="N140" i="5"/>
  <c r="T148" i="5"/>
  <c r="N148" i="5"/>
  <c r="T156" i="5"/>
  <c r="N156" i="5"/>
  <c r="U164" i="5"/>
  <c r="T172" i="5"/>
  <c r="N172" i="5"/>
  <c r="T180" i="5"/>
  <c r="I180" i="5"/>
  <c r="N180" i="5"/>
  <c r="T188" i="5"/>
  <c r="N188" i="5"/>
  <c r="U196" i="5"/>
  <c r="T204" i="5"/>
  <c r="N204" i="5"/>
  <c r="T212" i="5"/>
  <c r="I212" i="5"/>
  <c r="N212" i="5"/>
  <c r="T220" i="5"/>
  <c r="N220" i="5"/>
  <c r="U228" i="5"/>
  <c r="T236" i="5"/>
  <c r="N236" i="5"/>
  <c r="T244" i="5"/>
  <c r="I244" i="5"/>
  <c r="N244" i="5"/>
  <c r="T252" i="5"/>
  <c r="N252" i="5"/>
  <c r="U260" i="5"/>
  <c r="T268" i="5"/>
  <c r="N268" i="5"/>
  <c r="T276" i="5"/>
  <c r="N276" i="5"/>
  <c r="T284" i="5"/>
  <c r="N284" i="5"/>
  <c r="U292" i="5"/>
  <c r="T300" i="5"/>
  <c r="N300" i="5"/>
  <c r="T308" i="5"/>
  <c r="N308" i="5"/>
  <c r="T316" i="5"/>
  <c r="N316" i="5"/>
  <c r="U324" i="5"/>
  <c r="T332" i="5"/>
  <c r="N332" i="5"/>
  <c r="T340" i="5"/>
  <c r="N340" i="5"/>
  <c r="T348" i="5"/>
  <c r="N348" i="5"/>
  <c r="U356" i="5"/>
  <c r="T364" i="5"/>
  <c r="N364" i="5"/>
  <c r="T372" i="5"/>
  <c r="N372" i="5"/>
  <c r="T380" i="5"/>
  <c r="N380" i="5"/>
  <c r="U388" i="5"/>
  <c r="N396" i="5"/>
  <c r="T396" i="5"/>
  <c r="T404" i="5"/>
  <c r="N404" i="5"/>
  <c r="T412" i="5"/>
  <c r="I412" i="5"/>
  <c r="N412" i="5"/>
  <c r="T420" i="5"/>
  <c r="I420" i="5"/>
  <c r="T428" i="5"/>
  <c r="N428" i="5"/>
  <c r="T436" i="5"/>
  <c r="N436" i="5"/>
  <c r="T444" i="5"/>
  <c r="N444" i="5"/>
  <c r="U452" i="5"/>
  <c r="T460" i="5"/>
  <c r="N460" i="5"/>
  <c r="T468" i="5"/>
  <c r="I468" i="5"/>
  <c r="N468" i="5"/>
  <c r="T476" i="5"/>
  <c r="N476" i="5"/>
  <c r="I476" i="5"/>
  <c r="T484" i="5"/>
  <c r="I484" i="5"/>
  <c r="U492" i="5"/>
  <c r="U500" i="5"/>
  <c r="T508" i="5"/>
  <c r="N508" i="5"/>
  <c r="U516" i="5"/>
  <c r="T524" i="5"/>
  <c r="I524" i="5"/>
  <c r="N524" i="5"/>
  <c r="T532" i="5"/>
  <c r="N532" i="5"/>
  <c r="I532" i="5"/>
  <c r="T540" i="5"/>
  <c r="N540" i="5"/>
  <c r="I540" i="5"/>
  <c r="I4" i="5"/>
  <c r="K13" i="5"/>
  <c r="K22" i="5"/>
  <c r="I27" i="5"/>
  <c r="K31" i="5"/>
  <c r="I36" i="5"/>
  <c r="K45" i="5"/>
  <c r="K54" i="5"/>
  <c r="I59" i="5"/>
  <c r="K63" i="5"/>
  <c r="I68" i="5"/>
  <c r="K77" i="5"/>
  <c r="K86" i="5"/>
  <c r="I91" i="5"/>
  <c r="K95" i="5"/>
  <c r="I100" i="5"/>
  <c r="K109" i="5"/>
  <c r="K118" i="5"/>
  <c r="I123" i="5"/>
  <c r="K127" i="5"/>
  <c r="I132" i="5"/>
  <c r="K141" i="5"/>
  <c r="K150" i="5"/>
  <c r="I155" i="5"/>
  <c r="K159" i="5"/>
  <c r="I164" i="5"/>
  <c r="I179" i="5"/>
  <c r="I195" i="5"/>
  <c r="K205" i="5"/>
  <c r="K215" i="5"/>
  <c r="K231" i="5"/>
  <c r="I252" i="5"/>
  <c r="K276" i="5"/>
  <c r="I284" i="5"/>
  <c r="K300" i="5"/>
  <c r="I308" i="5"/>
  <c r="I316" i="5"/>
  <c r="K332" i="5"/>
  <c r="I340" i="5"/>
  <c r="I347" i="5"/>
  <c r="I356" i="5"/>
  <c r="I364" i="5"/>
  <c r="I372" i="5"/>
  <c r="I379" i="5"/>
  <c r="I388" i="5"/>
  <c r="I396" i="5"/>
  <c r="I403" i="5"/>
  <c r="I419" i="5"/>
  <c r="K457" i="5"/>
  <c r="M457" i="5"/>
  <c r="K465" i="5"/>
  <c r="M465" i="5"/>
  <c r="K473" i="5"/>
  <c r="M473" i="5"/>
  <c r="K493" i="5"/>
  <c r="M493" i="5"/>
  <c r="K501" i="5"/>
  <c r="M501" i="5"/>
  <c r="I523" i="5"/>
  <c r="I534" i="5"/>
  <c r="N527" i="5"/>
  <c r="N491" i="5"/>
  <c r="N451" i="5"/>
  <c r="N387" i="5"/>
  <c r="N323" i="5"/>
  <c r="N259" i="5"/>
  <c r="N195" i="5"/>
  <c r="N131" i="5"/>
  <c r="N67" i="5"/>
  <c r="R539" i="5"/>
  <c r="R531" i="5"/>
  <c r="R523" i="5"/>
  <c r="R515" i="5"/>
  <c r="R507" i="5"/>
  <c r="R499" i="5"/>
  <c r="R491" i="5"/>
  <c r="R483" i="5"/>
  <c r="R475" i="5"/>
  <c r="R467" i="5"/>
  <c r="R459" i="5"/>
  <c r="R451" i="5"/>
  <c r="R443" i="5"/>
  <c r="R435" i="5"/>
  <c r="R427" i="5"/>
  <c r="R419" i="5"/>
  <c r="R411" i="5"/>
  <c r="R403" i="5"/>
  <c r="R395" i="5"/>
  <c r="R387" i="5"/>
  <c r="R379" i="5"/>
  <c r="R371" i="5"/>
  <c r="R363" i="5"/>
  <c r="R355" i="5"/>
  <c r="R347" i="5"/>
  <c r="R339" i="5"/>
  <c r="R331" i="5"/>
  <c r="R323" i="5"/>
  <c r="R315" i="5"/>
  <c r="R307" i="5"/>
  <c r="R299" i="5"/>
  <c r="R291" i="5"/>
  <c r="R283" i="5"/>
  <c r="R275" i="5"/>
  <c r="R267" i="5"/>
  <c r="R259" i="5"/>
  <c r="R251" i="5"/>
  <c r="R243" i="5"/>
  <c r="R235" i="5"/>
  <c r="R227" i="5"/>
  <c r="R219" i="5"/>
  <c r="R211" i="5"/>
  <c r="R203" i="5"/>
  <c r="R195" i="5"/>
  <c r="R187" i="5"/>
  <c r="R179" i="5"/>
  <c r="R171" i="5"/>
  <c r="R163" i="5"/>
  <c r="R155" i="5"/>
  <c r="R147" i="5"/>
  <c r="R139" i="5"/>
  <c r="R131" i="5"/>
  <c r="R123" i="5"/>
  <c r="R115" i="5"/>
  <c r="R107" i="5"/>
  <c r="R99" i="5"/>
  <c r="R91" i="5"/>
  <c r="R83" i="5"/>
  <c r="R75" i="5"/>
  <c r="R67" i="5"/>
  <c r="R59" i="5"/>
  <c r="R51" i="5"/>
  <c r="R43" i="5"/>
  <c r="R35" i="5"/>
  <c r="R27" i="5"/>
  <c r="R19" i="5"/>
  <c r="R11" i="5"/>
  <c r="U5" i="5"/>
  <c r="U13" i="5"/>
  <c r="U21" i="5"/>
  <c r="T29" i="5"/>
  <c r="N29" i="5"/>
  <c r="U37" i="5"/>
  <c r="U45" i="5"/>
  <c r="U53" i="5"/>
  <c r="T61" i="5"/>
  <c r="N61" i="5"/>
  <c r="U69" i="5"/>
  <c r="U77" i="5"/>
  <c r="T93" i="5"/>
  <c r="U93" i="5" s="1"/>
  <c r="N93" i="5"/>
  <c r="T125" i="5"/>
  <c r="N125" i="5"/>
  <c r="U149" i="5"/>
  <c r="T157" i="5"/>
  <c r="N157" i="5"/>
  <c r="T189" i="5"/>
  <c r="N189" i="5"/>
  <c r="T221" i="5"/>
  <c r="N221" i="5"/>
  <c r="U245" i="5"/>
  <c r="T253" i="5"/>
  <c r="N253" i="5"/>
  <c r="U261" i="5"/>
  <c r="T285" i="5"/>
  <c r="N285" i="5"/>
  <c r="T317" i="5"/>
  <c r="N317" i="5"/>
  <c r="T349" i="5"/>
  <c r="N349" i="5"/>
  <c r="U373" i="5"/>
  <c r="T381" i="5"/>
  <c r="N381" i="5"/>
  <c r="U389" i="5"/>
  <c r="U397" i="5"/>
  <c r="T405" i="5"/>
  <c r="I405" i="5"/>
  <c r="T413" i="5"/>
  <c r="N413" i="5"/>
  <c r="U429" i="5"/>
  <c r="T445" i="5"/>
  <c r="N445" i="5"/>
  <c r="T461" i="5"/>
  <c r="I461" i="5"/>
  <c r="T469" i="5"/>
  <c r="I469" i="5"/>
  <c r="T477" i="5"/>
  <c r="N477" i="5"/>
  <c r="T485" i="5"/>
  <c r="N485" i="5"/>
  <c r="T509" i="5"/>
  <c r="I509" i="5"/>
  <c r="T517" i="5"/>
  <c r="N517" i="5"/>
  <c r="I517" i="5"/>
  <c r="T525" i="5"/>
  <c r="I525" i="5"/>
  <c r="T533" i="5"/>
  <c r="N533" i="5"/>
  <c r="T541" i="5"/>
  <c r="N541" i="5"/>
  <c r="I5" i="5"/>
  <c r="K9" i="5"/>
  <c r="I37" i="5"/>
  <c r="K41" i="5"/>
  <c r="I69" i="5"/>
  <c r="K73" i="5"/>
  <c r="I101" i="5"/>
  <c r="K105" i="5"/>
  <c r="I133" i="5"/>
  <c r="K137" i="5"/>
  <c r="I165" i="5"/>
  <c r="K169" i="5"/>
  <c r="I211" i="5"/>
  <c r="I227" i="5"/>
  <c r="K237" i="5"/>
  <c r="K247" i="5"/>
  <c r="I253" i="5"/>
  <c r="K263" i="5"/>
  <c r="I277" i="5"/>
  <c r="I285" i="5"/>
  <c r="I301" i="5"/>
  <c r="I309" i="5"/>
  <c r="I317" i="5"/>
  <c r="I333" i="5"/>
  <c r="I348" i="5"/>
  <c r="I357" i="5"/>
  <c r="I365" i="5"/>
  <c r="I380" i="5"/>
  <c r="I389" i="5"/>
  <c r="I404" i="5"/>
  <c r="I411" i="5"/>
  <c r="I421" i="5"/>
  <c r="I475" i="5"/>
  <c r="M181" i="5"/>
  <c r="M293" i="5"/>
  <c r="M325" i="5"/>
  <c r="M341" i="5"/>
  <c r="M373" i="5"/>
  <c r="M437" i="5"/>
  <c r="N543" i="5"/>
  <c r="N525" i="5"/>
  <c r="N507" i="5"/>
  <c r="N469" i="5"/>
  <c r="N427" i="5"/>
  <c r="N405" i="5"/>
  <c r="N363" i="5"/>
  <c r="N341" i="5"/>
  <c r="N299" i="5"/>
  <c r="N277" i="5"/>
  <c r="N235" i="5"/>
  <c r="N213" i="5"/>
  <c r="N171" i="5"/>
  <c r="N149" i="5"/>
  <c r="N107" i="5"/>
  <c r="N85" i="5"/>
  <c r="N43" i="5"/>
  <c r="N21" i="5"/>
  <c r="T6" i="5"/>
  <c r="N6" i="5"/>
  <c r="T14" i="5"/>
  <c r="N14" i="5"/>
  <c r="T22" i="5"/>
  <c r="N22" i="5"/>
  <c r="T30" i="5"/>
  <c r="N30" i="5"/>
  <c r="T38" i="5"/>
  <c r="N38" i="5"/>
  <c r="T46" i="5"/>
  <c r="N46" i="5"/>
  <c r="T54" i="5"/>
  <c r="N54" i="5"/>
  <c r="N62" i="5"/>
  <c r="T62" i="5"/>
  <c r="T70" i="5"/>
  <c r="N70" i="5"/>
  <c r="T78" i="5"/>
  <c r="N78" i="5"/>
  <c r="T86" i="5"/>
  <c r="N86" i="5"/>
  <c r="N94" i="5"/>
  <c r="T94" i="5"/>
  <c r="T102" i="5"/>
  <c r="N102" i="5"/>
  <c r="T110" i="5"/>
  <c r="N110" i="5"/>
  <c r="T118" i="5"/>
  <c r="N118" i="5"/>
  <c r="N126" i="5"/>
  <c r="T126" i="5"/>
  <c r="T134" i="5"/>
  <c r="N134" i="5"/>
  <c r="T142" i="5"/>
  <c r="N142" i="5"/>
  <c r="T150" i="5"/>
  <c r="N150" i="5"/>
  <c r="N158" i="5"/>
  <c r="T158" i="5"/>
  <c r="T174" i="5"/>
  <c r="N174" i="5"/>
  <c r="T182" i="5"/>
  <c r="N182" i="5"/>
  <c r="N190" i="5"/>
  <c r="T190" i="5"/>
  <c r="N198" i="5"/>
  <c r="T198" i="5"/>
  <c r="T206" i="5"/>
  <c r="N206" i="5"/>
  <c r="T214" i="5"/>
  <c r="N214" i="5"/>
  <c r="T222" i="5"/>
  <c r="N222" i="5"/>
  <c r="N230" i="5"/>
  <c r="T230" i="5"/>
  <c r="T238" i="5"/>
  <c r="N238" i="5"/>
  <c r="T246" i="5"/>
  <c r="N246" i="5"/>
  <c r="N254" i="5"/>
  <c r="T254" i="5"/>
  <c r="T262" i="5"/>
  <c r="N262" i="5"/>
  <c r="T270" i="5"/>
  <c r="N270" i="5"/>
  <c r="T278" i="5"/>
  <c r="N278" i="5"/>
  <c r="N286" i="5"/>
  <c r="T286" i="5"/>
  <c r="N294" i="5"/>
  <c r="T294" i="5"/>
  <c r="T302" i="5"/>
  <c r="N302" i="5"/>
  <c r="I302" i="5"/>
  <c r="T310" i="5"/>
  <c r="N310" i="5"/>
  <c r="N318" i="5"/>
  <c r="T318" i="5"/>
  <c r="N326" i="5"/>
  <c r="T326" i="5"/>
  <c r="T334" i="5"/>
  <c r="N334" i="5"/>
  <c r="T342" i="5"/>
  <c r="N342" i="5"/>
  <c r="N350" i="5"/>
  <c r="I350" i="5"/>
  <c r="T350" i="5"/>
  <c r="N358" i="5"/>
  <c r="T358" i="5"/>
  <c r="I358" i="5"/>
  <c r="T366" i="5"/>
  <c r="N366" i="5"/>
  <c r="T374" i="5"/>
  <c r="N374" i="5"/>
  <c r="N382" i="5"/>
  <c r="T382" i="5"/>
  <c r="N390" i="5"/>
  <c r="T390" i="5"/>
  <c r="T398" i="5"/>
  <c r="N398" i="5"/>
  <c r="T406" i="5"/>
  <c r="N406" i="5"/>
  <c r="T414" i="5"/>
  <c r="N414" i="5"/>
  <c r="N422" i="5"/>
  <c r="T422" i="5"/>
  <c r="I422" i="5"/>
  <c r="T430" i="5"/>
  <c r="N430" i="5"/>
  <c r="T438" i="5"/>
  <c r="N438" i="5"/>
  <c r="N446" i="5"/>
  <c r="T446" i="5"/>
  <c r="T454" i="5"/>
  <c r="N454" i="5"/>
  <c r="T462" i="5"/>
  <c r="N462" i="5"/>
  <c r="T470" i="5"/>
  <c r="N470" i="5"/>
  <c r="T478" i="5"/>
  <c r="N478" i="5"/>
  <c r="T486" i="5"/>
  <c r="N486" i="5"/>
  <c r="T494" i="5"/>
  <c r="N494" i="5"/>
  <c r="T502" i="5"/>
  <c r="I502" i="5"/>
  <c r="U510" i="5"/>
  <c r="U518" i="5"/>
  <c r="T526" i="5"/>
  <c r="N526" i="5"/>
  <c r="I526" i="5"/>
  <c r="U534" i="5"/>
  <c r="T542" i="5"/>
  <c r="N542" i="5"/>
  <c r="I19" i="5"/>
  <c r="I28" i="5"/>
  <c r="I51" i="5"/>
  <c r="I60" i="5"/>
  <c r="I83" i="5"/>
  <c r="I92" i="5"/>
  <c r="I115" i="5"/>
  <c r="I124" i="5"/>
  <c r="I147" i="5"/>
  <c r="I156" i="5"/>
  <c r="I175" i="5"/>
  <c r="I196" i="5"/>
  <c r="I238" i="5"/>
  <c r="I243" i="5"/>
  <c r="I254" i="5"/>
  <c r="I259" i="5"/>
  <c r="I271" i="5"/>
  <c r="I278" i="5"/>
  <c r="I286" i="5"/>
  <c r="I303" i="5"/>
  <c r="I310" i="5"/>
  <c r="I318" i="5"/>
  <c r="I334" i="5"/>
  <c r="I366" i="5"/>
  <c r="I390" i="5"/>
  <c r="I431" i="5"/>
  <c r="I459" i="5"/>
  <c r="I467" i="5"/>
  <c r="I515" i="5"/>
  <c r="I527" i="5"/>
  <c r="M233" i="5"/>
  <c r="M409" i="5"/>
  <c r="M513" i="5"/>
  <c r="N539" i="5"/>
  <c r="N502" i="5"/>
  <c r="N484" i="5"/>
  <c r="N443" i="5"/>
  <c r="N379" i="5"/>
  <c r="N315" i="5"/>
  <c r="N251" i="5"/>
  <c r="N187" i="5"/>
  <c r="N123" i="5"/>
  <c r="N59" i="5"/>
  <c r="R537" i="5"/>
  <c r="R529" i="5"/>
  <c r="R521" i="5"/>
  <c r="R513" i="5"/>
  <c r="R505" i="5"/>
  <c r="R497" i="5"/>
  <c r="R489" i="5"/>
  <c r="R481" i="5"/>
  <c r="R473" i="5"/>
  <c r="R465" i="5"/>
  <c r="R457" i="5"/>
  <c r="R449" i="5"/>
  <c r="R441" i="5"/>
  <c r="R433" i="5"/>
  <c r="R425" i="5"/>
  <c r="R417" i="5"/>
  <c r="R409" i="5"/>
  <c r="R401" i="5"/>
  <c r="R393" i="5"/>
  <c r="R385" i="5"/>
  <c r="R377" i="5"/>
  <c r="R369" i="5"/>
  <c r="R361" i="5"/>
  <c r="R353" i="5"/>
  <c r="R345" i="5"/>
  <c r="R337" i="5"/>
  <c r="R329" i="5"/>
  <c r="R321" i="5"/>
  <c r="R313" i="5"/>
  <c r="R305" i="5"/>
  <c r="R297" i="5"/>
  <c r="R289" i="5"/>
  <c r="R281" i="5"/>
  <c r="R273" i="5"/>
  <c r="R265" i="5"/>
  <c r="R257" i="5"/>
  <c r="R249" i="5"/>
  <c r="R241" i="5"/>
  <c r="R233" i="5"/>
  <c r="R225" i="5"/>
  <c r="R217" i="5"/>
  <c r="R209" i="5"/>
  <c r="R201" i="5"/>
  <c r="R193" i="5"/>
  <c r="R185" i="5"/>
  <c r="R177" i="5"/>
  <c r="R169" i="5"/>
  <c r="R161" i="5"/>
  <c r="R153" i="5"/>
  <c r="R145" i="5"/>
  <c r="R137" i="5"/>
  <c r="R129" i="5"/>
  <c r="R121" i="5"/>
  <c r="R113" i="5"/>
  <c r="R105" i="5"/>
  <c r="R97" i="5"/>
  <c r="R89" i="5"/>
  <c r="R81" i="5"/>
  <c r="R73" i="5"/>
  <c r="R65" i="5"/>
  <c r="R57" i="5"/>
  <c r="R49" i="5"/>
  <c r="R41" i="5"/>
  <c r="R33" i="5"/>
  <c r="R25" i="5"/>
  <c r="R17" i="5"/>
  <c r="R9" i="5"/>
  <c r="R357" i="5"/>
  <c r="U315" i="5"/>
  <c r="T7" i="5"/>
  <c r="N7" i="5"/>
  <c r="U15" i="5"/>
  <c r="T23" i="5"/>
  <c r="N23" i="5"/>
  <c r="T31" i="5"/>
  <c r="N31" i="5"/>
  <c r="T39" i="5"/>
  <c r="N39" i="5"/>
  <c r="U47" i="5"/>
  <c r="T55" i="5"/>
  <c r="N55" i="5"/>
  <c r="T63" i="5"/>
  <c r="N63" i="5"/>
  <c r="T71" i="5"/>
  <c r="N71" i="5"/>
  <c r="U79" i="5"/>
  <c r="T87" i="5"/>
  <c r="N87" i="5"/>
  <c r="T95" i="5"/>
  <c r="N95" i="5"/>
  <c r="T103" i="5"/>
  <c r="N103" i="5"/>
  <c r="U111" i="5"/>
  <c r="T119" i="5"/>
  <c r="N119" i="5"/>
  <c r="T127" i="5"/>
  <c r="N127" i="5"/>
  <c r="T135" i="5"/>
  <c r="N135" i="5"/>
  <c r="U143" i="5"/>
  <c r="T151" i="5"/>
  <c r="N151" i="5"/>
  <c r="T159" i="5"/>
  <c r="N159" i="5"/>
  <c r="T167" i="5"/>
  <c r="N167" i="5"/>
  <c r="U175" i="5"/>
  <c r="T183" i="5"/>
  <c r="N183" i="5"/>
  <c r="T191" i="5"/>
  <c r="N191" i="5"/>
  <c r="T199" i="5"/>
  <c r="N199" i="5"/>
  <c r="U207" i="5"/>
  <c r="T215" i="5"/>
  <c r="N215" i="5"/>
  <c r="T223" i="5"/>
  <c r="N223" i="5"/>
  <c r="T231" i="5"/>
  <c r="N231" i="5"/>
  <c r="U239" i="5"/>
  <c r="T247" i="5"/>
  <c r="N247" i="5"/>
  <c r="T255" i="5"/>
  <c r="N255" i="5"/>
  <c r="T263" i="5"/>
  <c r="N263" i="5"/>
  <c r="U271" i="5"/>
  <c r="T279" i="5"/>
  <c r="N279" i="5"/>
  <c r="T287" i="5"/>
  <c r="N287" i="5"/>
  <c r="T295" i="5"/>
  <c r="N295" i="5"/>
  <c r="U303" i="5"/>
  <c r="T311" i="5"/>
  <c r="N311" i="5"/>
  <c r="T319" i="5"/>
  <c r="N319" i="5"/>
  <c r="T327" i="5"/>
  <c r="N327" i="5"/>
  <c r="U335" i="5"/>
  <c r="T343" i="5"/>
  <c r="N343" i="5"/>
  <c r="I343" i="5"/>
  <c r="T351" i="5"/>
  <c r="N351" i="5"/>
  <c r="T359" i="5"/>
  <c r="N359" i="5"/>
  <c r="U367" i="5"/>
  <c r="T375" i="5"/>
  <c r="N375" i="5"/>
  <c r="T383" i="5"/>
  <c r="N383" i="5"/>
  <c r="T391" i="5"/>
  <c r="N391" i="5"/>
  <c r="T399" i="5"/>
  <c r="I399" i="5"/>
  <c r="T407" i="5"/>
  <c r="N407" i="5"/>
  <c r="T415" i="5"/>
  <c r="N415" i="5"/>
  <c r="T423" i="5"/>
  <c r="N423" i="5"/>
  <c r="U431" i="5"/>
  <c r="T439" i="5"/>
  <c r="N439" i="5"/>
  <c r="T447" i="5"/>
  <c r="I447" i="5"/>
  <c r="N447" i="5"/>
  <c r="T455" i="5"/>
  <c r="I455" i="5"/>
  <c r="N455" i="5"/>
  <c r="T463" i="5"/>
  <c r="I463" i="5"/>
  <c r="T471" i="5"/>
  <c r="N471" i="5"/>
  <c r="U479" i="5"/>
  <c r="T487" i="5"/>
  <c r="N487" i="5"/>
  <c r="T495" i="5"/>
  <c r="N495" i="5"/>
  <c r="T503" i="5"/>
  <c r="N503" i="5"/>
  <c r="T511" i="5"/>
  <c r="I511" i="5"/>
  <c r="T519" i="5"/>
  <c r="I519" i="5"/>
  <c r="U527" i="5"/>
  <c r="T535" i="5"/>
  <c r="N535" i="5"/>
  <c r="U543" i="5"/>
  <c r="I6" i="5"/>
  <c r="I15" i="5"/>
  <c r="I38" i="5"/>
  <c r="I47" i="5"/>
  <c r="I70" i="5"/>
  <c r="I79" i="5"/>
  <c r="I102" i="5"/>
  <c r="I111" i="5"/>
  <c r="I134" i="5"/>
  <c r="I143" i="5"/>
  <c r="I166" i="5"/>
  <c r="I207" i="5"/>
  <c r="I223" i="5"/>
  <c r="I228" i="5"/>
  <c r="I279" i="5"/>
  <c r="I287" i="5"/>
  <c r="I311" i="5"/>
  <c r="I319" i="5"/>
  <c r="I335" i="5"/>
  <c r="I342" i="5"/>
  <c r="I351" i="5"/>
  <c r="I367" i="5"/>
  <c r="I374" i="5"/>
  <c r="I382" i="5"/>
  <c r="I391" i="5"/>
  <c r="I398" i="5"/>
  <c r="I406" i="5"/>
  <c r="I414" i="5"/>
  <c r="I451" i="5"/>
  <c r="I460" i="5"/>
  <c r="I478" i="5"/>
  <c r="I516" i="5"/>
  <c r="M477" i="5"/>
  <c r="N519" i="5"/>
  <c r="N501" i="5"/>
  <c r="N483" i="5"/>
  <c r="N463" i="5"/>
  <c r="N420" i="5"/>
  <c r="N399" i="5"/>
  <c r="N356" i="5"/>
  <c r="N335" i="5"/>
  <c r="N313" i="5"/>
  <c r="N292" i="5"/>
  <c r="N271" i="5"/>
  <c r="N228" i="5"/>
  <c r="N207" i="5"/>
  <c r="N164" i="5"/>
  <c r="N143" i="5"/>
  <c r="N121" i="5"/>
  <c r="N100" i="5"/>
  <c r="N79" i="5"/>
  <c r="N57" i="5"/>
  <c r="N36" i="5"/>
  <c r="N15" i="5"/>
  <c r="T9" i="5"/>
  <c r="N9" i="5"/>
  <c r="T17" i="5"/>
  <c r="N17" i="5"/>
  <c r="U25" i="5"/>
  <c r="T33" i="5"/>
  <c r="N33" i="5"/>
  <c r="T41" i="5"/>
  <c r="N41" i="5"/>
  <c r="T49" i="5"/>
  <c r="N49" i="5"/>
  <c r="U57" i="5"/>
  <c r="T65" i="5"/>
  <c r="N65" i="5"/>
  <c r="T73" i="5"/>
  <c r="N73" i="5"/>
  <c r="T81" i="5"/>
  <c r="N81" i="5"/>
  <c r="U89" i="5"/>
  <c r="T97" i="5"/>
  <c r="N97" i="5"/>
  <c r="T105" i="5"/>
  <c r="N105" i="5"/>
  <c r="T113" i="5"/>
  <c r="N113" i="5"/>
  <c r="U121" i="5"/>
  <c r="T129" i="5"/>
  <c r="N129" i="5"/>
  <c r="T137" i="5"/>
  <c r="N137" i="5"/>
  <c r="T145" i="5"/>
  <c r="N145" i="5"/>
  <c r="U153" i="5"/>
  <c r="T161" i="5"/>
  <c r="N161" i="5"/>
  <c r="T169" i="5"/>
  <c r="N169" i="5"/>
  <c r="T177" i="5"/>
  <c r="N177" i="5"/>
  <c r="T185" i="5"/>
  <c r="I185" i="5"/>
  <c r="T193" i="5"/>
  <c r="N193" i="5"/>
  <c r="T201" i="5"/>
  <c r="N201" i="5"/>
  <c r="T209" i="5"/>
  <c r="N209" i="5"/>
  <c r="T217" i="5"/>
  <c r="I217" i="5"/>
  <c r="T225" i="5"/>
  <c r="N225" i="5"/>
  <c r="T233" i="5"/>
  <c r="N233" i="5"/>
  <c r="T241" i="5"/>
  <c r="N241" i="5"/>
  <c r="T249" i="5"/>
  <c r="I249" i="5"/>
  <c r="T257" i="5"/>
  <c r="N257" i="5"/>
  <c r="T265" i="5"/>
  <c r="N265" i="5"/>
  <c r="T273" i="5"/>
  <c r="N273" i="5"/>
  <c r="U281" i="5"/>
  <c r="T289" i="5"/>
  <c r="N289" i="5"/>
  <c r="T297" i="5"/>
  <c r="N297" i="5"/>
  <c r="T305" i="5"/>
  <c r="N305" i="5"/>
  <c r="U313" i="5"/>
  <c r="T321" i="5"/>
  <c r="N321" i="5"/>
  <c r="T329" i="5"/>
  <c r="N329" i="5"/>
  <c r="T337" i="5"/>
  <c r="N337" i="5"/>
  <c r="U345" i="5"/>
  <c r="T353" i="5"/>
  <c r="N353" i="5"/>
  <c r="T361" i="5"/>
  <c r="N361" i="5"/>
  <c r="T369" i="5"/>
  <c r="N369" i="5"/>
  <c r="T377" i="5"/>
  <c r="I377" i="5"/>
  <c r="T385" i="5"/>
  <c r="N385" i="5"/>
  <c r="I385" i="5"/>
  <c r="T393" i="5"/>
  <c r="N393" i="5"/>
  <c r="T401" i="5"/>
  <c r="N401" i="5"/>
  <c r="U409" i="5"/>
  <c r="T417" i="5"/>
  <c r="N417" i="5"/>
  <c r="T425" i="5"/>
  <c r="N425" i="5"/>
  <c r="T433" i="5"/>
  <c r="I433" i="5"/>
  <c r="N433" i="5"/>
  <c r="T441" i="5"/>
  <c r="I441" i="5"/>
  <c r="T449" i="5"/>
  <c r="N449" i="5"/>
  <c r="I449" i="5"/>
  <c r="T457" i="5"/>
  <c r="N457" i="5"/>
  <c r="T465" i="5"/>
  <c r="N465" i="5"/>
  <c r="U473" i="5"/>
  <c r="U481" i="5"/>
  <c r="T489" i="5"/>
  <c r="N489" i="5"/>
  <c r="I489" i="5"/>
  <c r="T497" i="5"/>
  <c r="I497" i="5"/>
  <c r="T505" i="5"/>
  <c r="N505" i="5"/>
  <c r="T513" i="5"/>
  <c r="N513" i="5"/>
  <c r="T521" i="5"/>
  <c r="N521" i="5"/>
  <c r="U529" i="5"/>
  <c r="T537" i="5"/>
  <c r="I537" i="5"/>
  <c r="I7" i="5"/>
  <c r="I21" i="5"/>
  <c r="I30" i="5"/>
  <c r="I39" i="5"/>
  <c r="I53" i="5"/>
  <c r="I62" i="5"/>
  <c r="I71" i="5"/>
  <c r="I85" i="5"/>
  <c r="I94" i="5"/>
  <c r="I103" i="5"/>
  <c r="I117" i="5"/>
  <c r="I126" i="5"/>
  <c r="I135" i="5"/>
  <c r="I149" i="5"/>
  <c r="I158" i="5"/>
  <c r="I167" i="5"/>
  <c r="I172" i="5"/>
  <c r="I193" i="5"/>
  <c r="I198" i="5"/>
  <c r="I209" i="5"/>
  <c r="I214" i="5"/>
  <c r="I219" i="5"/>
  <c r="I261" i="5"/>
  <c r="I267" i="5"/>
  <c r="I273" i="5"/>
  <c r="I281" i="5"/>
  <c r="I305" i="5"/>
  <c r="I321" i="5"/>
  <c r="I329" i="5"/>
  <c r="I337" i="5"/>
  <c r="I353" i="5"/>
  <c r="I361" i="5"/>
  <c r="I393" i="5"/>
  <c r="I425" i="5"/>
  <c r="I443" i="5"/>
  <c r="I453" i="5"/>
  <c r="I462" i="5"/>
  <c r="I471" i="5"/>
  <c r="I499" i="5"/>
  <c r="I507" i="5"/>
  <c r="I529" i="5"/>
  <c r="I542" i="5"/>
  <c r="M189" i="5"/>
  <c r="M221" i="5"/>
  <c r="M269" i="5"/>
  <c r="M349" i="5"/>
  <c r="M381" i="5"/>
  <c r="M397" i="5"/>
  <c r="M413" i="5"/>
  <c r="M429" i="5"/>
  <c r="M445" i="5"/>
  <c r="N534" i="5"/>
  <c r="N516" i="5"/>
  <c r="N497" i="5"/>
  <c r="N479" i="5"/>
  <c r="N459" i="5"/>
  <c r="N437" i="5"/>
  <c r="N395" i="5"/>
  <c r="N373" i="5"/>
  <c r="N331" i="5"/>
  <c r="N309" i="5"/>
  <c r="N267" i="5"/>
  <c r="N245" i="5"/>
  <c r="N203" i="5"/>
  <c r="N181" i="5"/>
  <c r="N139" i="5"/>
  <c r="N117" i="5"/>
  <c r="N75" i="5"/>
  <c r="N53" i="5"/>
  <c r="N11" i="5"/>
  <c r="R536" i="5"/>
  <c r="R504" i="5"/>
  <c r="R472" i="5"/>
  <c r="R440" i="5"/>
  <c r="R408" i="5"/>
  <c r="R376" i="5"/>
  <c r="R344" i="5"/>
  <c r="R312" i="5"/>
  <c r="R272" i="5"/>
  <c r="R208" i="5"/>
  <c r="R144" i="5"/>
  <c r="R80" i="5"/>
  <c r="R16" i="5"/>
  <c r="U419" i="5"/>
  <c r="U187" i="5"/>
  <c r="R541" i="5"/>
  <c r="R533" i="5"/>
  <c r="R525" i="5"/>
  <c r="R509" i="5"/>
  <c r="R501" i="5"/>
  <c r="R493" i="5"/>
  <c r="R477" i="5"/>
  <c r="R469" i="5"/>
  <c r="R461" i="5"/>
  <c r="R445" i="5"/>
  <c r="R437" i="5"/>
  <c r="R429" i="5"/>
  <c r="R413" i="5"/>
  <c r="R405" i="5"/>
  <c r="R397" i="5"/>
  <c r="R381" i="5"/>
  <c r="R373" i="5"/>
  <c r="R365" i="5"/>
  <c r="R349" i="5"/>
  <c r="R341" i="5"/>
  <c r="R333" i="5"/>
  <c r="R317" i="5"/>
  <c r="R309" i="5"/>
  <c r="R301" i="5"/>
  <c r="R285" i="5"/>
  <c r="R277" i="5"/>
  <c r="R269" i="5"/>
  <c r="R261" i="5"/>
  <c r="R253" i="5"/>
  <c r="R245" i="5"/>
  <c r="R229" i="5"/>
  <c r="R221" i="5"/>
  <c r="R213" i="5"/>
  <c r="R205" i="5"/>
  <c r="R197" i="5"/>
  <c r="R517" i="5"/>
  <c r="R237" i="5"/>
  <c r="R56" i="5"/>
  <c r="R40" i="5"/>
  <c r="U475" i="5"/>
  <c r="U357" i="5"/>
  <c r="R453" i="5"/>
  <c r="R293" i="5"/>
  <c r="U453" i="5"/>
  <c r="U227" i="5"/>
  <c r="U123" i="5"/>
  <c r="R282" i="5"/>
  <c r="R274" i="5"/>
  <c r="R266" i="5"/>
  <c r="R258" i="5"/>
  <c r="R250" i="5"/>
  <c r="R242" i="5"/>
  <c r="R234" i="5"/>
  <c r="R226" i="5"/>
  <c r="R218" i="5"/>
  <c r="R210" i="5"/>
  <c r="R202" i="5"/>
  <c r="R194" i="5"/>
  <c r="R186" i="5"/>
  <c r="R178" i="5"/>
  <c r="R170" i="5"/>
  <c r="R162" i="5"/>
  <c r="R154" i="5"/>
  <c r="R146" i="5"/>
  <c r="R138" i="5"/>
  <c r="R130" i="5"/>
  <c r="R122" i="5"/>
  <c r="R114" i="5"/>
  <c r="R106" i="5"/>
  <c r="R98" i="5"/>
  <c r="R90" i="5"/>
  <c r="R82" i="5"/>
  <c r="R74" i="5"/>
  <c r="R66" i="5"/>
  <c r="R58" i="5"/>
  <c r="R50" i="5"/>
  <c r="R42" i="5"/>
  <c r="R34" i="5"/>
  <c r="R26" i="5"/>
  <c r="R18" i="5"/>
  <c r="R10" i="5"/>
  <c r="R514" i="5"/>
  <c r="R482" i="5"/>
  <c r="R450" i="5"/>
  <c r="R418" i="5"/>
  <c r="R386" i="5"/>
  <c r="R354" i="5"/>
  <c r="R322" i="5"/>
  <c r="R290" i="5"/>
  <c r="U411" i="5"/>
  <c r="U355" i="5"/>
  <c r="U219" i="5"/>
  <c r="U27" i="5"/>
  <c r="U507" i="5"/>
  <c r="U451" i="5"/>
  <c r="U259" i="5"/>
  <c r="R4" i="5"/>
  <c r="R522" i="5"/>
  <c r="R512" i="5"/>
  <c r="R490" i="5"/>
  <c r="R480" i="5"/>
  <c r="R458" i="5"/>
  <c r="R448" i="5"/>
  <c r="R426" i="5"/>
  <c r="R416" i="5"/>
  <c r="R394" i="5"/>
  <c r="R384" i="5"/>
  <c r="R362" i="5"/>
  <c r="R352" i="5"/>
  <c r="R330" i="5"/>
  <c r="R320" i="5"/>
  <c r="R298" i="5"/>
  <c r="R288" i="5"/>
  <c r="R224" i="5"/>
  <c r="R160" i="5"/>
  <c r="R96" i="5"/>
  <c r="R32" i="5"/>
  <c r="U485" i="5"/>
  <c r="U347" i="5"/>
  <c r="U251" i="5"/>
  <c r="U91" i="5"/>
  <c r="R543" i="5"/>
  <c r="R535" i="5"/>
  <c r="R527" i="5"/>
  <c r="R519" i="5"/>
  <c r="R511" i="5"/>
  <c r="R503" i="5"/>
  <c r="R495" i="5"/>
  <c r="R487" i="5"/>
  <c r="R479" i="5"/>
  <c r="R471" i="5"/>
  <c r="R463" i="5"/>
  <c r="R455" i="5"/>
  <c r="R447" i="5"/>
  <c r="R439" i="5"/>
  <c r="R431" i="5"/>
  <c r="R423" i="5"/>
  <c r="R415" i="5"/>
  <c r="R407" i="5"/>
  <c r="R399" i="5"/>
  <c r="R391" i="5"/>
  <c r="R383" i="5"/>
  <c r="R375" i="5"/>
  <c r="R367" i="5"/>
  <c r="R359" i="5"/>
  <c r="R351" i="5"/>
  <c r="R343" i="5"/>
  <c r="R335" i="5"/>
  <c r="R327" i="5"/>
  <c r="R319" i="5"/>
  <c r="R311" i="5"/>
  <c r="R303" i="5"/>
  <c r="R295" i="5"/>
  <c r="R287" i="5"/>
  <c r="R279" i="5"/>
  <c r="R271" i="5"/>
  <c r="R263" i="5"/>
  <c r="R255" i="5"/>
  <c r="R247" i="5"/>
  <c r="R239" i="5"/>
  <c r="R231" i="5"/>
  <c r="R223" i="5"/>
  <c r="R215" i="5"/>
  <c r="R207" i="5"/>
  <c r="R199" i="5"/>
  <c r="R191" i="5"/>
  <c r="R183" i="5"/>
  <c r="R175" i="5"/>
  <c r="R167" i="5"/>
  <c r="R159" i="5"/>
  <c r="R151" i="5"/>
  <c r="R143" i="5"/>
  <c r="R135" i="5"/>
  <c r="R127" i="5"/>
  <c r="R119" i="5"/>
  <c r="R111" i="5"/>
  <c r="R103" i="5"/>
  <c r="R95" i="5"/>
  <c r="R87" i="5"/>
  <c r="R79" i="5"/>
  <c r="R71" i="5"/>
  <c r="R63" i="5"/>
  <c r="R55" i="5"/>
  <c r="R47" i="5"/>
  <c r="R39" i="5"/>
  <c r="R31" i="5"/>
  <c r="R23" i="5"/>
  <c r="R15" i="5"/>
  <c r="R7" i="5"/>
  <c r="R264" i="5"/>
  <c r="R200" i="5"/>
  <c r="R136" i="5"/>
  <c r="R72" i="5"/>
  <c r="R8" i="5"/>
  <c r="U443" i="5"/>
  <c r="U387" i="5"/>
  <c r="U291" i="5"/>
  <c r="R530" i="5"/>
  <c r="R520" i="5"/>
  <c r="R498" i="5"/>
  <c r="R488" i="5"/>
  <c r="R466" i="5"/>
  <c r="R456" i="5"/>
  <c r="R434" i="5"/>
  <c r="R424" i="5"/>
  <c r="R402" i="5"/>
  <c r="R392" i="5"/>
  <c r="R370" i="5"/>
  <c r="R360" i="5"/>
  <c r="R338" i="5"/>
  <c r="R328" i="5"/>
  <c r="R306" i="5"/>
  <c r="R296" i="5"/>
  <c r="R262" i="5"/>
  <c r="R240" i="5"/>
  <c r="R198" i="5"/>
  <c r="R176" i="5"/>
  <c r="R134" i="5"/>
  <c r="R112" i="5"/>
  <c r="R70" i="5"/>
  <c r="R48" i="5"/>
  <c r="R6" i="5"/>
  <c r="U539" i="5"/>
  <c r="U483" i="5"/>
  <c r="U421" i="5"/>
  <c r="U283" i="5"/>
  <c r="U155" i="5"/>
  <c r="R518" i="5"/>
  <c r="R486" i="5"/>
  <c r="R454" i="5"/>
  <c r="R422" i="5"/>
  <c r="R390" i="5"/>
  <c r="R358" i="5"/>
  <c r="R326" i="5"/>
  <c r="R294" i="5"/>
  <c r="R280" i="5"/>
  <c r="R238" i="5"/>
  <c r="R216" i="5"/>
  <c r="R174" i="5"/>
  <c r="R152" i="5"/>
  <c r="R133" i="5"/>
  <c r="R110" i="5"/>
  <c r="R88" i="5"/>
  <c r="R69" i="5"/>
  <c r="R46" i="5"/>
  <c r="R24" i="5"/>
  <c r="R5" i="5"/>
  <c r="U379" i="5"/>
  <c r="U195" i="5"/>
  <c r="U59" i="5"/>
  <c r="U325" i="5"/>
  <c r="U293" i="5"/>
  <c r="U229" i="5"/>
  <c r="U197" i="5"/>
  <c r="U165" i="5"/>
  <c r="U133" i="5"/>
  <c r="U101" i="5"/>
  <c r="U531" i="5"/>
  <c r="U499" i="5"/>
  <c r="U467" i="5"/>
  <c r="U435" i="5"/>
  <c r="U403" i="5"/>
  <c r="U307" i="5"/>
  <c r="U275" i="5"/>
  <c r="U243" i="5"/>
  <c r="U147" i="5"/>
  <c r="U51" i="5"/>
  <c r="U19" i="5"/>
  <c r="U541" i="5"/>
  <c r="U509" i="5"/>
  <c r="U445" i="5"/>
  <c r="U285" i="5"/>
  <c r="U221" i="5"/>
  <c r="U189" i="5"/>
  <c r="U125" i="5"/>
  <c r="U459" i="5"/>
  <c r="U395" i="5"/>
  <c r="U363" i="5"/>
  <c r="U331" i="5"/>
  <c r="U299" i="5"/>
  <c r="U267" i="5"/>
  <c r="U235" i="5"/>
  <c r="U171" i="5"/>
  <c r="U139" i="5"/>
  <c r="U107" i="5"/>
  <c r="U75" i="5"/>
  <c r="U43" i="5"/>
  <c r="U11" i="5"/>
  <c r="U501" i="5"/>
  <c r="U469" i="5"/>
  <c r="U437" i="5"/>
  <c r="U341" i="5"/>
  <c r="U309" i="5"/>
  <c r="U277" i="5"/>
  <c r="U213" i="5"/>
  <c r="U181" i="5"/>
  <c r="U117" i="5"/>
  <c r="U85" i="5"/>
  <c r="U163" i="5"/>
  <c r="U131" i="5"/>
  <c r="U99" i="5"/>
  <c r="U67" i="5"/>
  <c r="U35" i="5"/>
  <c r="U493" i="5"/>
  <c r="U461" i="5"/>
  <c r="U365" i="5"/>
  <c r="U333" i="5"/>
  <c r="U301" i="5"/>
  <c r="U269" i="5"/>
  <c r="U237" i="5"/>
  <c r="U205" i="5"/>
  <c r="U173" i="5"/>
  <c r="U141" i="5"/>
  <c r="U109" i="5"/>
  <c r="F26" i="3"/>
  <c r="G26" i="3" s="1"/>
  <c r="A26" i="3" s="1"/>
  <c r="A528" i="4"/>
  <c r="I261" i="4"/>
  <c r="J261" i="4" s="1"/>
  <c r="L261" i="4" s="1"/>
  <c r="I118" i="4"/>
  <c r="J118" i="4" s="1"/>
  <c r="L118" i="4" s="1"/>
  <c r="I576" i="4"/>
  <c r="J576" i="4" s="1"/>
  <c r="L576" i="4" s="1"/>
  <c r="A12" i="4"/>
  <c r="A561" i="4"/>
  <c r="I237" i="4"/>
  <c r="J237" i="4" s="1"/>
  <c r="L237" i="4" s="1"/>
  <c r="I568" i="4"/>
  <c r="J568" i="4" s="1"/>
  <c r="L568" i="4" s="1"/>
  <c r="I601" i="4"/>
  <c r="J601" i="4" s="1"/>
  <c r="L601" i="4" s="1"/>
  <c r="A459" i="4"/>
  <c r="I352" i="4"/>
  <c r="J352" i="4" s="1"/>
  <c r="L352" i="4" s="1"/>
  <c r="I318" i="4"/>
  <c r="J318" i="4" s="1"/>
  <c r="L318" i="4" s="1"/>
  <c r="A388" i="4"/>
  <c r="I470" i="4"/>
  <c r="J470" i="4" s="1"/>
  <c r="L470" i="4" s="1"/>
  <c r="I295" i="4"/>
  <c r="J295" i="4" s="1"/>
  <c r="L295" i="4" s="1"/>
  <c r="A325" i="4"/>
  <c r="A147" i="4"/>
  <c r="A253" i="4"/>
  <c r="A3" i="4"/>
  <c r="A62" i="4"/>
  <c r="A141" i="4"/>
  <c r="A219" i="4"/>
  <c r="A362" i="4"/>
  <c r="A468" i="4"/>
  <c r="A534" i="4"/>
  <c r="A17" i="4"/>
  <c r="I243" i="4"/>
  <c r="J243" i="4" s="1"/>
  <c r="L243" i="4" s="1"/>
  <c r="A416" i="4"/>
  <c r="A60" i="4"/>
  <c r="A129" i="4"/>
  <c r="A326" i="4"/>
  <c r="A350" i="4"/>
  <c r="A367" i="4"/>
  <c r="A399" i="4"/>
  <c r="A466" i="4"/>
  <c r="A518" i="4"/>
  <c r="A145" i="4"/>
  <c r="A169" i="4"/>
  <c r="I259" i="4"/>
  <c r="J259" i="4" s="1"/>
  <c r="L259" i="4" s="1"/>
  <c r="I408" i="4"/>
  <c r="J408" i="4" s="1"/>
  <c r="L408" i="4" s="1"/>
  <c r="A464" i="4"/>
  <c r="I70" i="4"/>
  <c r="J70" i="4" s="1"/>
  <c r="L70" i="4" s="1"/>
  <c r="A288" i="4"/>
  <c r="A418" i="4"/>
  <c r="A245" i="4"/>
  <c r="I358" i="4"/>
  <c r="J358" i="4" s="1"/>
  <c r="L358" i="4" s="1"/>
  <c r="I440" i="4"/>
  <c r="J440" i="4" s="1"/>
  <c r="L440" i="4" s="1"/>
  <c r="I498" i="4"/>
  <c r="J498" i="4" s="1"/>
  <c r="L498" i="4" s="1"/>
  <c r="I29" i="4"/>
  <c r="J29" i="4" s="1"/>
  <c r="L29" i="4" s="1"/>
  <c r="I7" i="4"/>
  <c r="J7" i="4" s="1"/>
  <c r="L7" i="4" s="1"/>
  <c r="A4" i="4"/>
  <c r="A8" i="4"/>
  <c r="A16" i="4"/>
  <c r="I23" i="4"/>
  <c r="J23" i="4" s="1"/>
  <c r="L23" i="4" s="1"/>
  <c r="I32" i="4"/>
  <c r="J32" i="4" s="1"/>
  <c r="L32" i="4" s="1"/>
  <c r="A38" i="4"/>
  <c r="I39" i="4"/>
  <c r="J39" i="4" s="1"/>
  <c r="L39" i="4" s="1"/>
  <c r="I40" i="4"/>
  <c r="J40" i="4" s="1"/>
  <c r="L40" i="4" s="1"/>
  <c r="I46" i="4"/>
  <c r="J46" i="4" s="1"/>
  <c r="L46" i="4" s="1"/>
  <c r="I63" i="4"/>
  <c r="J63" i="4" s="1"/>
  <c r="L63" i="4" s="1"/>
  <c r="I71" i="4"/>
  <c r="J71" i="4" s="1"/>
  <c r="L71" i="4" s="1"/>
  <c r="I78" i="4"/>
  <c r="J78" i="4" s="1"/>
  <c r="L78" i="4" s="1"/>
  <c r="I96" i="4"/>
  <c r="J96" i="4" s="1"/>
  <c r="L96" i="4" s="1"/>
  <c r="I102" i="4"/>
  <c r="J102" i="4" s="1"/>
  <c r="L102" i="4" s="1"/>
  <c r="I103" i="4"/>
  <c r="J103" i="4" s="1"/>
  <c r="L103" i="4" s="1"/>
  <c r="I104" i="4"/>
  <c r="J104" i="4" s="1"/>
  <c r="L104" i="4" s="1"/>
  <c r="A110" i="4"/>
  <c r="A120" i="4"/>
  <c r="I122" i="4"/>
  <c r="J122" i="4" s="1"/>
  <c r="L122" i="4" s="1"/>
  <c r="I123" i="4"/>
  <c r="J123" i="4" s="1"/>
  <c r="L123" i="4" s="1"/>
  <c r="I124" i="4"/>
  <c r="J124" i="4" s="1"/>
  <c r="L124" i="4" s="1"/>
  <c r="A143" i="4"/>
  <c r="A157" i="4"/>
  <c r="I57" i="4"/>
  <c r="J57" i="4" s="1"/>
  <c r="L57" i="4" s="1"/>
  <c r="A65" i="4"/>
  <c r="I73" i="4"/>
  <c r="J73" i="4" s="1"/>
  <c r="L73" i="4" s="1"/>
  <c r="I113" i="4"/>
  <c r="J113" i="4" s="1"/>
  <c r="L113" i="4" s="1"/>
  <c r="A134" i="4"/>
  <c r="I139" i="4"/>
  <c r="J139" i="4" s="1"/>
  <c r="L139" i="4" s="1"/>
  <c r="A68" i="4"/>
  <c r="A150" i="4"/>
  <c r="I304" i="4"/>
  <c r="J304" i="4" s="1"/>
  <c r="L304" i="4" s="1"/>
  <c r="I264" i="4"/>
  <c r="J264" i="4" s="1"/>
  <c r="L264" i="4" s="1"/>
  <c r="I285" i="4"/>
  <c r="J285" i="4" s="1"/>
  <c r="L285" i="4" s="1"/>
  <c r="I179" i="4"/>
  <c r="J179" i="4" s="1"/>
  <c r="L179" i="4" s="1"/>
  <c r="A239" i="4"/>
  <c r="I306" i="4"/>
  <c r="J306" i="4" s="1"/>
  <c r="L306" i="4" s="1"/>
  <c r="I269" i="4"/>
  <c r="J269" i="4" s="1"/>
  <c r="L269" i="4" s="1"/>
  <c r="A349" i="4"/>
  <c r="A243" i="4"/>
  <c r="A248" i="4"/>
  <c r="A278" i="4"/>
  <c r="I278" i="4"/>
  <c r="J278" i="4" s="1"/>
  <c r="L278" i="4" s="1"/>
  <c r="A281" i="4"/>
  <c r="A308" i="4"/>
  <c r="A303" i="4"/>
  <c r="A174" i="4"/>
  <c r="A182" i="4"/>
  <c r="A206" i="4"/>
  <c r="A214" i="4"/>
  <c r="A333" i="4"/>
  <c r="I372" i="4"/>
  <c r="J372" i="4" s="1"/>
  <c r="L372" i="4" s="1"/>
  <c r="A240" i="4"/>
  <c r="I294" i="4"/>
  <c r="J294" i="4" s="1"/>
  <c r="L294" i="4" s="1"/>
  <c r="A334" i="4"/>
  <c r="I312" i="4"/>
  <c r="J312" i="4" s="1"/>
  <c r="L312" i="4" s="1"/>
  <c r="I320" i="4"/>
  <c r="J320" i="4" s="1"/>
  <c r="L320" i="4" s="1"/>
  <c r="I326" i="4"/>
  <c r="J326" i="4" s="1"/>
  <c r="L326" i="4" s="1"/>
  <c r="I334" i="4"/>
  <c r="J334" i="4" s="1"/>
  <c r="L334" i="4" s="1"/>
  <c r="A337" i="4"/>
  <c r="I342" i="4"/>
  <c r="J342" i="4" s="1"/>
  <c r="L342" i="4" s="1"/>
  <c r="A366" i="4"/>
  <c r="A380" i="4"/>
  <c r="I432" i="4"/>
  <c r="J432" i="4" s="1"/>
  <c r="L432" i="4" s="1"/>
  <c r="A436" i="4"/>
  <c r="A294" i="4"/>
  <c r="I339" i="4"/>
  <c r="J339" i="4" s="1"/>
  <c r="L339" i="4" s="1"/>
  <c r="A342" i="4"/>
  <c r="A358" i="4"/>
  <c r="I359" i="4"/>
  <c r="J359" i="4" s="1"/>
  <c r="L359" i="4" s="1"/>
  <c r="A373" i="4"/>
  <c r="I458" i="4"/>
  <c r="J458" i="4" s="1"/>
  <c r="L458" i="4" s="1"/>
  <c r="I396" i="4"/>
  <c r="J396" i="4" s="1"/>
  <c r="L396" i="4" s="1"/>
  <c r="I415" i="4"/>
  <c r="J415" i="4" s="1"/>
  <c r="L415" i="4" s="1"/>
  <c r="A460" i="4"/>
  <c r="A435" i="4"/>
  <c r="I462" i="4"/>
  <c r="J462" i="4" s="1"/>
  <c r="L462" i="4" s="1"/>
  <c r="A483" i="4"/>
  <c r="A443" i="4"/>
  <c r="I461" i="4"/>
  <c r="J461" i="4" s="1"/>
  <c r="L461" i="4" s="1"/>
  <c r="I471" i="4"/>
  <c r="J471" i="4" s="1"/>
  <c r="L471" i="4" s="1"/>
  <c r="A499" i="4"/>
  <c r="I467" i="4"/>
  <c r="J467" i="4" s="1"/>
  <c r="L467" i="4" s="1"/>
  <c r="I475" i="4"/>
  <c r="J475" i="4" s="1"/>
  <c r="L475" i="4" s="1"/>
  <c r="I506" i="4"/>
  <c r="J506" i="4" s="1"/>
  <c r="L506" i="4" s="1"/>
  <c r="I514" i="4"/>
  <c r="J514" i="4" s="1"/>
  <c r="L514" i="4" s="1"/>
  <c r="A526" i="4"/>
  <c r="I536" i="4"/>
  <c r="J536" i="4" s="1"/>
  <c r="L536" i="4" s="1"/>
  <c r="A546" i="4"/>
  <c r="A554" i="4"/>
  <c r="A574" i="4"/>
  <c r="I577" i="4"/>
  <c r="J577" i="4" s="1"/>
  <c r="L577" i="4" s="1"/>
  <c r="I525" i="4"/>
  <c r="J525" i="4" s="1"/>
  <c r="L525" i="4" s="1"/>
  <c r="A569" i="4"/>
  <c r="I512" i="4"/>
  <c r="J512" i="4" s="1"/>
  <c r="L512" i="4" s="1"/>
  <c r="A545" i="4"/>
  <c r="I600" i="4"/>
  <c r="J600" i="4" s="1"/>
  <c r="L600" i="4" s="1"/>
  <c r="I510" i="4"/>
  <c r="J510" i="4" s="1"/>
  <c r="L510" i="4" s="1"/>
  <c r="I519" i="4"/>
  <c r="J519" i="4" s="1"/>
  <c r="L519" i="4" s="1"/>
  <c r="I508" i="4"/>
  <c r="J508" i="4" s="1"/>
  <c r="L508" i="4" s="1"/>
  <c r="I558" i="4"/>
  <c r="J558" i="4" s="1"/>
  <c r="L558" i="4" s="1"/>
  <c r="A516" i="4"/>
  <c r="A542" i="4"/>
  <c r="A550" i="4"/>
  <c r="A582" i="4"/>
  <c r="A590" i="4"/>
  <c r="I556" i="4"/>
  <c r="J556" i="4" s="1"/>
  <c r="L556" i="4" s="1"/>
  <c r="I572" i="4"/>
  <c r="J572" i="4" s="1"/>
  <c r="L572" i="4" s="1"/>
  <c r="A580" i="4"/>
  <c r="F14" i="3"/>
  <c r="G14" i="3" s="1"/>
  <c r="E434" i="3"/>
  <c r="F434" i="3" s="1"/>
  <c r="G434" i="3" s="1"/>
  <c r="E22" i="3"/>
  <c r="F22" i="3" s="1"/>
  <c r="G22" i="3" s="1"/>
  <c r="I22" i="3" s="1"/>
  <c r="J22" i="3" s="1"/>
  <c r="L22" i="3" s="1"/>
  <c r="E157" i="3"/>
  <c r="F157" i="3" s="1"/>
  <c r="E279" i="3"/>
  <c r="F279" i="3" s="1"/>
  <c r="G279" i="3" s="1"/>
  <c r="I279" i="3" s="1"/>
  <c r="J279" i="3" s="1"/>
  <c r="L279" i="3" s="1"/>
  <c r="E295" i="3"/>
  <c r="F295" i="3" s="1"/>
  <c r="E311" i="3"/>
  <c r="E327" i="3"/>
  <c r="F327" i="3" s="1"/>
  <c r="G327" i="3" s="1"/>
  <c r="E351" i="3"/>
  <c r="F351" i="3" s="1"/>
  <c r="E359" i="3"/>
  <c r="F359" i="3" s="1"/>
  <c r="G359" i="3" s="1"/>
  <c r="I359" i="3" s="1"/>
  <c r="J359" i="3" s="1"/>
  <c r="L359" i="3" s="1"/>
  <c r="E367" i="3"/>
  <c r="F367" i="3" s="1"/>
  <c r="G367" i="3" s="1"/>
  <c r="I367" i="3" s="1"/>
  <c r="J367" i="3" s="1"/>
  <c r="L367" i="3" s="1"/>
  <c r="E375" i="3"/>
  <c r="F375" i="3" s="1"/>
  <c r="G375" i="3" s="1"/>
  <c r="I375" i="3" s="1"/>
  <c r="J375" i="3" s="1"/>
  <c r="L375" i="3" s="1"/>
  <c r="E383" i="3"/>
  <c r="F383" i="3" s="1"/>
  <c r="G383" i="3" s="1"/>
  <c r="I383" i="3" s="1"/>
  <c r="J383" i="3" s="1"/>
  <c r="L383" i="3" s="1"/>
  <c r="E391" i="3"/>
  <c r="F391" i="3" s="1"/>
  <c r="G391" i="3" s="1"/>
  <c r="I391" i="3" s="1"/>
  <c r="J391" i="3" s="1"/>
  <c r="L391" i="3" s="1"/>
  <c r="E399" i="3"/>
  <c r="F399" i="3" s="1"/>
  <c r="G399" i="3" s="1"/>
  <c r="I399" i="3" s="1"/>
  <c r="J399" i="3" s="1"/>
  <c r="L399" i="3" s="1"/>
  <c r="E407" i="3"/>
  <c r="F407" i="3" s="1"/>
  <c r="E415" i="3"/>
  <c r="F415" i="3" s="1"/>
  <c r="E423" i="3"/>
  <c r="E431" i="3"/>
  <c r="F431" i="3" s="1"/>
  <c r="E446" i="3"/>
  <c r="E493" i="3"/>
  <c r="F493" i="3" s="1"/>
  <c r="E265" i="3"/>
  <c r="F265" i="3" s="1"/>
  <c r="A46" i="3"/>
  <c r="F56" i="3"/>
  <c r="G56" i="3" s="1"/>
  <c r="I56" i="3" s="1"/>
  <c r="J56" i="3" s="1"/>
  <c r="L56" i="3" s="1"/>
  <c r="F10" i="3"/>
  <c r="G10" i="3" s="1"/>
  <c r="I10" i="3" s="1"/>
  <c r="J10" i="3" s="1"/>
  <c r="L10" i="3" s="1"/>
  <c r="F16" i="3"/>
  <c r="G16" i="3" s="1"/>
  <c r="F24" i="3"/>
  <c r="G24" i="3" s="1"/>
  <c r="F30" i="3"/>
  <c r="G30" i="3" s="1"/>
  <c r="I30" i="3" s="1"/>
  <c r="J30" i="3" s="1"/>
  <c r="L30" i="3" s="1"/>
  <c r="F50" i="3"/>
  <c r="G50" i="3" s="1"/>
  <c r="I50" i="3" s="1"/>
  <c r="J50" i="3" s="1"/>
  <c r="L50" i="3" s="1"/>
  <c r="E356" i="3"/>
  <c r="E382" i="3"/>
  <c r="F382" i="3" s="1"/>
  <c r="G382" i="3" s="1"/>
  <c r="I382" i="3" s="1"/>
  <c r="J382" i="3" s="1"/>
  <c r="L382" i="3" s="1"/>
  <c r="E463" i="3"/>
  <c r="F463" i="3" s="1"/>
  <c r="G463" i="3" s="1"/>
  <c r="I463" i="3" s="1"/>
  <c r="J463" i="3" s="1"/>
  <c r="L463" i="3" s="1"/>
  <c r="F18" i="3"/>
  <c r="G18" i="3" s="1"/>
  <c r="F160" i="3"/>
  <c r="G160" i="3" s="1"/>
  <c r="F34" i="3"/>
  <c r="G34" i="3" s="1"/>
  <c r="I34" i="3" s="1"/>
  <c r="J34" i="3" s="1"/>
  <c r="L34" i="3" s="1"/>
  <c r="F48" i="3"/>
  <c r="F436" i="3"/>
  <c r="G436" i="3" s="1"/>
  <c r="I436" i="3" s="1"/>
  <c r="J436" i="3" s="1"/>
  <c r="L436" i="3" s="1"/>
  <c r="F159" i="3"/>
  <c r="G40" i="3"/>
  <c r="A40" i="3" s="1"/>
  <c r="F156" i="3"/>
  <c r="G156" i="3" s="1"/>
  <c r="F299" i="3"/>
  <c r="E303" i="3"/>
  <c r="F303" i="3" s="1"/>
  <c r="F329" i="3"/>
  <c r="F350" i="3"/>
  <c r="G350" i="3" s="1"/>
  <c r="I350" i="3" s="1"/>
  <c r="J350" i="3" s="1"/>
  <c r="L350" i="3" s="1"/>
  <c r="E477" i="3"/>
  <c r="F477" i="3" s="1"/>
  <c r="F12" i="3"/>
  <c r="G12" i="3" s="1"/>
  <c r="E257" i="3"/>
  <c r="F257" i="3" s="1"/>
  <c r="G257" i="3" s="1"/>
  <c r="F283" i="3"/>
  <c r="E287" i="3"/>
  <c r="F287" i="3" s="1"/>
  <c r="E291" i="3"/>
  <c r="F313" i="3"/>
  <c r="G313" i="3" s="1"/>
  <c r="I313" i="3" s="1"/>
  <c r="J313" i="3" s="1"/>
  <c r="L313" i="3" s="1"/>
  <c r="E321" i="3"/>
  <c r="F321" i="3" s="1"/>
  <c r="G321" i="3" s="1"/>
  <c r="I321" i="3" s="1"/>
  <c r="J321" i="3" s="1"/>
  <c r="L321" i="3" s="1"/>
  <c r="E366" i="3"/>
  <c r="F366" i="3" s="1"/>
  <c r="F491" i="3"/>
  <c r="G491" i="3" s="1"/>
  <c r="I491" i="3" s="1"/>
  <c r="J491" i="3" s="1"/>
  <c r="L491" i="3" s="1"/>
  <c r="F8" i="3"/>
  <c r="G8" i="3" s="1"/>
  <c r="I8" i="3" s="1"/>
  <c r="J8" i="3" s="1"/>
  <c r="L8" i="3" s="1"/>
  <c r="F32" i="3"/>
  <c r="G32" i="3" s="1"/>
  <c r="F28" i="3"/>
  <c r="F263" i="3"/>
  <c r="F267" i="3"/>
  <c r="E271" i="3"/>
  <c r="F271" i="3" s="1"/>
  <c r="E275" i="3"/>
  <c r="F297" i="3"/>
  <c r="E305" i="3"/>
  <c r="F305" i="3" s="1"/>
  <c r="G305" i="3" s="1"/>
  <c r="A305" i="3" s="1"/>
  <c r="F331" i="3"/>
  <c r="E335" i="3"/>
  <c r="E339" i="3"/>
  <c r="E343" i="3"/>
  <c r="F347" i="3"/>
  <c r="F273" i="3"/>
  <c r="G273" i="3" s="1"/>
  <c r="I273" i="3" s="1"/>
  <c r="J273" i="3" s="1"/>
  <c r="L273" i="3" s="1"/>
  <c r="F307" i="3"/>
  <c r="F337" i="3"/>
  <c r="G337" i="3" s="1"/>
  <c r="I337" i="3" s="1"/>
  <c r="J337" i="3" s="1"/>
  <c r="L337" i="3" s="1"/>
  <c r="F507" i="3"/>
  <c r="G507" i="3" s="1"/>
  <c r="I507" i="3" s="1"/>
  <c r="J507" i="3" s="1"/>
  <c r="L507" i="3" s="1"/>
  <c r="F44" i="3"/>
  <c r="G44" i="3" s="1"/>
  <c r="I44" i="3" s="1"/>
  <c r="J44" i="3" s="1"/>
  <c r="L44" i="3" s="1"/>
  <c r="F60" i="3"/>
  <c r="F254" i="3"/>
  <c r="E259" i="3"/>
  <c r="F281" i="3"/>
  <c r="G281" i="3" s="1"/>
  <c r="A281" i="3" s="1"/>
  <c r="E289" i="3"/>
  <c r="F289" i="3" s="1"/>
  <c r="F315" i="3"/>
  <c r="E319" i="3"/>
  <c r="F319" i="3" s="1"/>
  <c r="E323" i="3"/>
  <c r="F341" i="3"/>
  <c r="G341" i="3" s="1"/>
  <c r="I341" i="3" s="1"/>
  <c r="J341" i="3" s="1"/>
  <c r="L341" i="3" s="1"/>
  <c r="F442" i="3"/>
  <c r="G442" i="3" s="1"/>
  <c r="I442" i="3" s="1"/>
  <c r="J442" i="3" s="1"/>
  <c r="L442" i="3" s="1"/>
  <c r="E539" i="3"/>
  <c r="F539" i="3" s="1"/>
  <c r="E9" i="3"/>
  <c r="E25" i="3"/>
  <c r="F25" i="3" s="1"/>
  <c r="G25" i="3" s="1"/>
  <c r="I25" i="3" s="1"/>
  <c r="J25" i="3" s="1"/>
  <c r="L25" i="3" s="1"/>
  <c r="E68" i="3"/>
  <c r="E73" i="3"/>
  <c r="E89" i="3"/>
  <c r="F89" i="3" s="1"/>
  <c r="G89" i="3" s="1"/>
  <c r="I89" i="3" s="1"/>
  <c r="J89" i="3" s="1"/>
  <c r="L89" i="3" s="1"/>
  <c r="E100" i="3"/>
  <c r="F100" i="3" s="1"/>
  <c r="E105" i="3"/>
  <c r="E111" i="3"/>
  <c r="F111" i="3" s="1"/>
  <c r="E119" i="3"/>
  <c r="E127" i="3"/>
  <c r="E135" i="3"/>
  <c r="E143" i="3"/>
  <c r="F143" i="3" s="1"/>
  <c r="E151" i="3"/>
  <c r="E296" i="3"/>
  <c r="F296" i="3" s="1"/>
  <c r="F6" i="3"/>
  <c r="E19" i="3"/>
  <c r="E35" i="3"/>
  <c r="F38" i="3"/>
  <c r="G38" i="3" s="1"/>
  <c r="I38" i="3" s="1"/>
  <c r="J38" i="3" s="1"/>
  <c r="L38" i="3" s="1"/>
  <c r="E51" i="3"/>
  <c r="F54" i="3"/>
  <c r="G54" i="3" s="1"/>
  <c r="I54" i="3" s="1"/>
  <c r="J54" i="3" s="1"/>
  <c r="L54" i="3" s="1"/>
  <c r="E64" i="3"/>
  <c r="F64" i="3" s="1"/>
  <c r="E74" i="3"/>
  <c r="F74" i="3" s="1"/>
  <c r="E79" i="3"/>
  <c r="F79" i="3" s="1"/>
  <c r="G79" i="3" s="1"/>
  <c r="I79" i="3" s="1"/>
  <c r="J79" i="3" s="1"/>
  <c r="L79" i="3" s="1"/>
  <c r="E90" i="3"/>
  <c r="E95" i="3"/>
  <c r="E106" i="3"/>
  <c r="F106" i="3" s="1"/>
  <c r="E162" i="3"/>
  <c r="F162" i="3" s="1"/>
  <c r="E168" i="3"/>
  <c r="F168" i="3" s="1"/>
  <c r="G168" i="3" s="1"/>
  <c r="I168" i="3" s="1"/>
  <c r="J168" i="3" s="1"/>
  <c r="L168" i="3" s="1"/>
  <c r="E197" i="3"/>
  <c r="F197" i="3" s="1"/>
  <c r="E232" i="3"/>
  <c r="E280" i="3"/>
  <c r="E41" i="3"/>
  <c r="F41" i="3" s="1"/>
  <c r="E84" i="3"/>
  <c r="E13" i="3"/>
  <c r="F13" i="3" s="1"/>
  <c r="E29" i="3"/>
  <c r="F29" i="3" s="1"/>
  <c r="E45" i="3"/>
  <c r="F45" i="3" s="1"/>
  <c r="E61" i="3"/>
  <c r="F61" i="3" s="1"/>
  <c r="E69" i="3"/>
  <c r="E80" i="3"/>
  <c r="E85" i="3"/>
  <c r="F85" i="3" s="1"/>
  <c r="G85" i="3" s="1"/>
  <c r="I85" i="3" s="1"/>
  <c r="J85" i="3" s="1"/>
  <c r="L85" i="3" s="1"/>
  <c r="E96" i="3"/>
  <c r="F96" i="3" s="1"/>
  <c r="E101" i="3"/>
  <c r="E113" i="3"/>
  <c r="F113" i="3" s="1"/>
  <c r="G113" i="3" s="1"/>
  <c r="I113" i="3" s="1"/>
  <c r="J113" i="3" s="1"/>
  <c r="L113" i="3" s="1"/>
  <c r="E121" i="3"/>
  <c r="E129" i="3"/>
  <c r="E137" i="3"/>
  <c r="E145" i="3"/>
  <c r="E153" i="3"/>
  <c r="E264" i="3"/>
  <c r="F264" i="3" s="1"/>
  <c r="G264" i="3" s="1"/>
  <c r="I264" i="3" s="1"/>
  <c r="J264" i="3" s="1"/>
  <c r="L264" i="3" s="1"/>
  <c r="E445" i="3"/>
  <c r="E456" i="3"/>
  <c r="E57" i="3"/>
  <c r="F57" i="3" s="1"/>
  <c r="E576" i="3"/>
  <c r="F576" i="3" s="1"/>
  <c r="G576" i="3" s="1"/>
  <c r="I576" i="3" s="1"/>
  <c r="J576" i="3" s="1"/>
  <c r="L576" i="3" s="1"/>
  <c r="E7" i="3"/>
  <c r="F7" i="3" s="1"/>
  <c r="E23" i="3"/>
  <c r="E39" i="3"/>
  <c r="F39" i="3" s="1"/>
  <c r="E55" i="3"/>
  <c r="E65" i="3"/>
  <c r="F65" i="3" s="1"/>
  <c r="G65" i="3" s="1"/>
  <c r="E70" i="3"/>
  <c r="F70" i="3" s="1"/>
  <c r="E75" i="3"/>
  <c r="E86" i="3"/>
  <c r="F86" i="3" s="1"/>
  <c r="G86" i="3" s="1"/>
  <c r="E91" i="3"/>
  <c r="E102" i="3"/>
  <c r="E107" i="3"/>
  <c r="E181" i="3"/>
  <c r="F181" i="3" s="1"/>
  <c r="E216" i="3"/>
  <c r="F216" i="3" s="1"/>
  <c r="E245" i="3"/>
  <c r="F245" i="3" s="1"/>
  <c r="E583" i="3"/>
  <c r="F4" i="3"/>
  <c r="G4" i="3" s="1"/>
  <c r="I4" i="3" s="1"/>
  <c r="J4" i="3" s="1"/>
  <c r="L4" i="3" s="1"/>
  <c r="E17" i="3"/>
  <c r="F17" i="3" s="1"/>
  <c r="F20" i="3"/>
  <c r="G20" i="3" s="1"/>
  <c r="I20" i="3" s="1"/>
  <c r="J20" i="3" s="1"/>
  <c r="L20" i="3" s="1"/>
  <c r="E33" i="3"/>
  <c r="F36" i="3"/>
  <c r="G42" i="3"/>
  <c r="A42" i="3" s="1"/>
  <c r="E49" i="3"/>
  <c r="F52" i="3"/>
  <c r="G52" i="3" s="1"/>
  <c r="I52" i="3" s="1"/>
  <c r="J52" i="3" s="1"/>
  <c r="L52" i="3" s="1"/>
  <c r="G58" i="3"/>
  <c r="I58" i="3" s="1"/>
  <c r="J58" i="3" s="1"/>
  <c r="L58" i="3" s="1"/>
  <c r="E76" i="3"/>
  <c r="F76" i="3" s="1"/>
  <c r="E81" i="3"/>
  <c r="F81" i="3" s="1"/>
  <c r="G81" i="3" s="1"/>
  <c r="I81" i="3" s="1"/>
  <c r="J81" i="3" s="1"/>
  <c r="L81" i="3" s="1"/>
  <c r="E92" i="3"/>
  <c r="F92" i="3" s="1"/>
  <c r="E97" i="3"/>
  <c r="E115" i="3"/>
  <c r="E123" i="3"/>
  <c r="E131" i="3"/>
  <c r="E139" i="3"/>
  <c r="E147" i="3"/>
  <c r="E568" i="3"/>
  <c r="F568" i="3" s="1"/>
  <c r="E11" i="3"/>
  <c r="E27" i="3"/>
  <c r="E43" i="3"/>
  <c r="E59" i="3"/>
  <c r="F62" i="3"/>
  <c r="G62" i="3" s="1"/>
  <c r="E66" i="3"/>
  <c r="F66" i="3" s="1"/>
  <c r="E71" i="3"/>
  <c r="E82" i="3"/>
  <c r="F82" i="3" s="1"/>
  <c r="E87" i="3"/>
  <c r="E98" i="3"/>
  <c r="F98" i="3" s="1"/>
  <c r="E103" i="3"/>
  <c r="F103" i="3" s="1"/>
  <c r="E165" i="3"/>
  <c r="F165" i="3" s="1"/>
  <c r="E200" i="3"/>
  <c r="F200" i="3" s="1"/>
  <c r="E229" i="3"/>
  <c r="E5" i="3"/>
  <c r="F5" i="3" s="1"/>
  <c r="E21" i="3"/>
  <c r="E37" i="3"/>
  <c r="F37" i="3" s="1"/>
  <c r="E53" i="3"/>
  <c r="F53" i="3" s="1"/>
  <c r="E72" i="3"/>
  <c r="F72" i="3" s="1"/>
  <c r="E77" i="3"/>
  <c r="E88" i="3"/>
  <c r="F88" i="3" s="1"/>
  <c r="E93" i="3"/>
  <c r="E104" i="3"/>
  <c r="F104" i="3" s="1"/>
  <c r="E109" i="3"/>
  <c r="E117" i="3"/>
  <c r="E125" i="3"/>
  <c r="E133" i="3"/>
  <c r="F133" i="3" s="1"/>
  <c r="E141" i="3"/>
  <c r="E149" i="3"/>
  <c r="F149" i="3" s="1"/>
  <c r="E328" i="3"/>
  <c r="E358" i="3"/>
  <c r="F358" i="3" s="1"/>
  <c r="G358" i="3" s="1"/>
  <c r="I358" i="3" s="1"/>
  <c r="J358" i="3" s="1"/>
  <c r="L358" i="3" s="1"/>
  <c r="E15" i="3"/>
  <c r="E31" i="3"/>
  <c r="F31" i="3" s="1"/>
  <c r="E47" i="3"/>
  <c r="E63" i="3"/>
  <c r="F63" i="3" s="1"/>
  <c r="E67" i="3"/>
  <c r="E78" i="3"/>
  <c r="F78" i="3" s="1"/>
  <c r="E83" i="3"/>
  <c r="E94" i="3"/>
  <c r="F94" i="3" s="1"/>
  <c r="E99" i="3"/>
  <c r="E184" i="3"/>
  <c r="F184" i="3" s="1"/>
  <c r="G184" i="3" s="1"/>
  <c r="E213" i="3"/>
  <c r="E248" i="3"/>
  <c r="E312" i="3"/>
  <c r="F312" i="3" s="1"/>
  <c r="F155" i="3"/>
  <c r="F175" i="3"/>
  <c r="E178" i="3"/>
  <c r="F191" i="3"/>
  <c r="G191" i="3" s="1"/>
  <c r="I191" i="3" s="1"/>
  <c r="J191" i="3" s="1"/>
  <c r="L191" i="3" s="1"/>
  <c r="E194" i="3"/>
  <c r="F194" i="3" s="1"/>
  <c r="F207" i="3"/>
  <c r="G207" i="3" s="1"/>
  <c r="I207" i="3" s="1"/>
  <c r="J207" i="3" s="1"/>
  <c r="L207" i="3" s="1"/>
  <c r="E210" i="3"/>
  <c r="F223" i="3"/>
  <c r="G223" i="3" s="1"/>
  <c r="I223" i="3" s="1"/>
  <c r="J223" i="3" s="1"/>
  <c r="L223" i="3" s="1"/>
  <c r="E226" i="3"/>
  <c r="F226" i="3" s="1"/>
  <c r="F239" i="3"/>
  <c r="E242" i="3"/>
  <c r="G252" i="3"/>
  <c r="I252" i="3" s="1"/>
  <c r="J252" i="3" s="1"/>
  <c r="L252" i="3" s="1"/>
  <c r="E354" i="3"/>
  <c r="E172" i="3"/>
  <c r="F172" i="3" s="1"/>
  <c r="G172" i="3" s="1"/>
  <c r="I172" i="3" s="1"/>
  <c r="J172" i="3" s="1"/>
  <c r="L172" i="3" s="1"/>
  <c r="E188" i="3"/>
  <c r="F188" i="3" s="1"/>
  <c r="E204" i="3"/>
  <c r="F204" i="3" s="1"/>
  <c r="E220" i="3"/>
  <c r="F220" i="3" s="1"/>
  <c r="E236" i="3"/>
  <c r="E268" i="3"/>
  <c r="F268" i="3" s="1"/>
  <c r="E284" i="3"/>
  <c r="F284" i="3" s="1"/>
  <c r="E300" i="3"/>
  <c r="F300" i="3" s="1"/>
  <c r="E316" i="3"/>
  <c r="E332" i="3"/>
  <c r="F332" i="3" s="1"/>
  <c r="F158" i="3"/>
  <c r="G158" i="3" s="1"/>
  <c r="F163" i="3"/>
  <c r="E166" i="3"/>
  <c r="E169" i="3"/>
  <c r="F169" i="3" s="1"/>
  <c r="F179" i="3"/>
  <c r="E182" i="3"/>
  <c r="F182" i="3" s="1"/>
  <c r="E185" i="3"/>
  <c r="F185" i="3" s="1"/>
  <c r="F195" i="3"/>
  <c r="E198" i="3"/>
  <c r="E201" i="3"/>
  <c r="F201" i="3" s="1"/>
  <c r="F211" i="3"/>
  <c r="E214" i="3"/>
  <c r="E217" i="3"/>
  <c r="F227" i="3"/>
  <c r="E230" i="3"/>
  <c r="F230" i="3" s="1"/>
  <c r="E233" i="3"/>
  <c r="F233" i="3" s="1"/>
  <c r="F243" i="3"/>
  <c r="E246" i="3"/>
  <c r="F246" i="3" s="1"/>
  <c r="E249" i="3"/>
  <c r="F269" i="3"/>
  <c r="G269" i="3" s="1"/>
  <c r="I269" i="3" s="1"/>
  <c r="J269" i="3" s="1"/>
  <c r="L269" i="3" s="1"/>
  <c r="F285" i="3"/>
  <c r="G285" i="3" s="1"/>
  <c r="I285" i="3" s="1"/>
  <c r="J285" i="3" s="1"/>
  <c r="L285" i="3" s="1"/>
  <c r="F301" i="3"/>
  <c r="F317" i="3"/>
  <c r="G317" i="3" s="1"/>
  <c r="F333" i="3"/>
  <c r="G333" i="3" s="1"/>
  <c r="I333" i="3" s="1"/>
  <c r="J333" i="3" s="1"/>
  <c r="L333" i="3" s="1"/>
  <c r="E379" i="3"/>
  <c r="E426" i="3"/>
  <c r="F426" i="3" s="1"/>
  <c r="E176" i="3"/>
  <c r="F176" i="3" s="1"/>
  <c r="G176" i="3" s="1"/>
  <c r="I176" i="3" s="1"/>
  <c r="J176" i="3" s="1"/>
  <c r="L176" i="3" s="1"/>
  <c r="E192" i="3"/>
  <c r="F192" i="3" s="1"/>
  <c r="E208" i="3"/>
  <c r="F208" i="3" s="1"/>
  <c r="E224" i="3"/>
  <c r="F224" i="3" s="1"/>
  <c r="E240" i="3"/>
  <c r="F240" i="3" s="1"/>
  <c r="E421" i="3"/>
  <c r="E108" i="3"/>
  <c r="F108" i="3" s="1"/>
  <c r="E110" i="3"/>
  <c r="F110" i="3" s="1"/>
  <c r="E112" i="3"/>
  <c r="F112" i="3" s="1"/>
  <c r="E114" i="3"/>
  <c r="F114" i="3" s="1"/>
  <c r="E116" i="3"/>
  <c r="F116" i="3" s="1"/>
  <c r="E118" i="3"/>
  <c r="E120" i="3"/>
  <c r="F120" i="3" s="1"/>
  <c r="E122" i="3"/>
  <c r="E124" i="3"/>
  <c r="F124" i="3" s="1"/>
  <c r="E126" i="3"/>
  <c r="E128" i="3"/>
  <c r="E130" i="3"/>
  <c r="F130" i="3" s="1"/>
  <c r="E132" i="3"/>
  <c r="F132" i="3" s="1"/>
  <c r="E134" i="3"/>
  <c r="E136" i="3"/>
  <c r="F136" i="3" s="1"/>
  <c r="E138" i="3"/>
  <c r="E140" i="3"/>
  <c r="F140" i="3" s="1"/>
  <c r="E142" i="3"/>
  <c r="F142" i="3" s="1"/>
  <c r="E144" i="3"/>
  <c r="F144" i="3" s="1"/>
  <c r="E146" i="3"/>
  <c r="F146" i="3" s="1"/>
  <c r="E148" i="3"/>
  <c r="F148" i="3" s="1"/>
  <c r="E150" i="3"/>
  <c r="E152" i="3"/>
  <c r="F152" i="3" s="1"/>
  <c r="F154" i="3"/>
  <c r="E161" i="3"/>
  <c r="F161" i="3" s="1"/>
  <c r="F167" i="3"/>
  <c r="G167" i="3" s="1"/>
  <c r="I167" i="3" s="1"/>
  <c r="J167" i="3" s="1"/>
  <c r="L167" i="3" s="1"/>
  <c r="E170" i="3"/>
  <c r="E173" i="3"/>
  <c r="F173" i="3" s="1"/>
  <c r="F183" i="3"/>
  <c r="G183" i="3" s="1"/>
  <c r="I183" i="3" s="1"/>
  <c r="J183" i="3" s="1"/>
  <c r="L183" i="3" s="1"/>
  <c r="E186" i="3"/>
  <c r="E189" i="3"/>
  <c r="F199" i="3"/>
  <c r="E202" i="3"/>
  <c r="F202" i="3" s="1"/>
  <c r="E205" i="3"/>
  <c r="F205" i="3" s="1"/>
  <c r="F215" i="3"/>
  <c r="G215" i="3" s="1"/>
  <c r="E218" i="3"/>
  <c r="E221" i="3"/>
  <c r="F221" i="3" s="1"/>
  <c r="F231" i="3"/>
  <c r="G231" i="3" s="1"/>
  <c r="I231" i="3" s="1"/>
  <c r="J231" i="3" s="1"/>
  <c r="L231" i="3" s="1"/>
  <c r="E234" i="3"/>
  <c r="E237" i="3"/>
  <c r="F247" i="3"/>
  <c r="G247" i="3" s="1"/>
  <c r="I247" i="3" s="1"/>
  <c r="J247" i="3" s="1"/>
  <c r="L247" i="3" s="1"/>
  <c r="E250" i="3"/>
  <c r="E256" i="3"/>
  <c r="F256" i="3" s="1"/>
  <c r="E272" i="3"/>
  <c r="F272" i="3" s="1"/>
  <c r="E288" i="3"/>
  <c r="E304" i="3"/>
  <c r="F304" i="3" s="1"/>
  <c r="E320" i="3"/>
  <c r="E336" i="3"/>
  <c r="F336" i="3" s="1"/>
  <c r="E340" i="3"/>
  <c r="E164" i="3"/>
  <c r="F164" i="3" s="1"/>
  <c r="E180" i="3"/>
  <c r="F180" i="3" s="1"/>
  <c r="G180" i="3" s="1"/>
  <c r="E196" i="3"/>
  <c r="E212" i="3"/>
  <c r="F212" i="3" s="1"/>
  <c r="G212" i="3" s="1"/>
  <c r="I212" i="3" s="1"/>
  <c r="J212" i="3" s="1"/>
  <c r="L212" i="3" s="1"/>
  <c r="E228" i="3"/>
  <c r="F228" i="3" s="1"/>
  <c r="E244" i="3"/>
  <c r="E260" i="3"/>
  <c r="E276" i="3"/>
  <c r="F276" i="3" s="1"/>
  <c r="E292" i="3"/>
  <c r="F292" i="3" s="1"/>
  <c r="E308" i="3"/>
  <c r="E324" i="3"/>
  <c r="F324" i="3" s="1"/>
  <c r="F171" i="3"/>
  <c r="G171" i="3" s="1"/>
  <c r="I171" i="3" s="1"/>
  <c r="J171" i="3" s="1"/>
  <c r="L171" i="3" s="1"/>
  <c r="E174" i="3"/>
  <c r="E177" i="3"/>
  <c r="F187" i="3"/>
  <c r="E190" i="3"/>
  <c r="F190" i="3" s="1"/>
  <c r="E193" i="3"/>
  <c r="F193" i="3" s="1"/>
  <c r="F203" i="3"/>
  <c r="E206" i="3"/>
  <c r="E209" i="3"/>
  <c r="F209" i="3" s="1"/>
  <c r="F219" i="3"/>
  <c r="E222" i="3"/>
  <c r="F222" i="3" s="1"/>
  <c r="E225" i="3"/>
  <c r="F235" i="3"/>
  <c r="E238" i="3"/>
  <c r="E241" i="3"/>
  <c r="E251" i="3"/>
  <c r="F261" i="3"/>
  <c r="G261" i="3" s="1"/>
  <c r="I261" i="3" s="1"/>
  <c r="J261" i="3" s="1"/>
  <c r="L261" i="3" s="1"/>
  <c r="F277" i="3"/>
  <c r="G277" i="3" s="1"/>
  <c r="I277" i="3" s="1"/>
  <c r="J277" i="3" s="1"/>
  <c r="L277" i="3" s="1"/>
  <c r="F293" i="3"/>
  <c r="G293" i="3" s="1"/>
  <c r="I293" i="3" s="1"/>
  <c r="J293" i="3" s="1"/>
  <c r="L293" i="3" s="1"/>
  <c r="F309" i="3"/>
  <c r="G309" i="3" s="1"/>
  <c r="I309" i="3" s="1"/>
  <c r="J309" i="3" s="1"/>
  <c r="L309" i="3" s="1"/>
  <c r="F325" i="3"/>
  <c r="G325" i="3" s="1"/>
  <c r="I325" i="3" s="1"/>
  <c r="J325" i="3" s="1"/>
  <c r="L325" i="3" s="1"/>
  <c r="F344" i="3"/>
  <c r="F262" i="3"/>
  <c r="G262" i="3" s="1"/>
  <c r="F270" i="3"/>
  <c r="G270" i="3" s="1"/>
  <c r="F278" i="3"/>
  <c r="G278" i="3" s="1"/>
  <c r="F286" i="3"/>
  <c r="G286" i="3" s="1"/>
  <c r="F294" i="3"/>
  <c r="G294" i="3" s="1"/>
  <c r="F302" i="3"/>
  <c r="F310" i="3"/>
  <c r="G310" i="3" s="1"/>
  <c r="F318" i="3"/>
  <c r="F326" i="3"/>
  <c r="G326" i="3" s="1"/>
  <c r="F334" i="3"/>
  <c r="G334" i="3" s="1"/>
  <c r="F342" i="3"/>
  <c r="G342" i="3" s="1"/>
  <c r="F363" i="3"/>
  <c r="F408" i="3"/>
  <c r="G408" i="3" s="1"/>
  <c r="I408" i="3" s="1"/>
  <c r="J408" i="3" s="1"/>
  <c r="L408" i="3" s="1"/>
  <c r="E417" i="3"/>
  <c r="F417" i="3" s="1"/>
  <c r="G417" i="3" s="1"/>
  <c r="I417" i="3" s="1"/>
  <c r="J417" i="3" s="1"/>
  <c r="L417" i="3" s="1"/>
  <c r="E465" i="3"/>
  <c r="E536" i="3"/>
  <c r="F345" i="3"/>
  <c r="G345" i="3" s="1"/>
  <c r="E413" i="3"/>
  <c r="F413" i="3" s="1"/>
  <c r="G413" i="3" s="1"/>
  <c r="E418" i="3"/>
  <c r="F418" i="3" s="1"/>
  <c r="E472" i="3"/>
  <c r="F472" i="3" s="1"/>
  <c r="G472" i="3" s="1"/>
  <c r="I472" i="3" s="1"/>
  <c r="J472" i="3" s="1"/>
  <c r="L472" i="3" s="1"/>
  <c r="E392" i="3"/>
  <c r="E397" i="3"/>
  <c r="F397" i="3" s="1"/>
  <c r="G397" i="3" s="1"/>
  <c r="E409" i="3"/>
  <c r="F409" i="3" s="1"/>
  <c r="E414" i="3"/>
  <c r="E452" i="3"/>
  <c r="F452" i="3" s="1"/>
  <c r="E348" i="3"/>
  <c r="F348" i="3" s="1"/>
  <c r="E376" i="3"/>
  <c r="F376" i="3" s="1"/>
  <c r="E381" i="3"/>
  <c r="F381" i="3" s="1"/>
  <c r="E393" i="3"/>
  <c r="F393" i="3" s="1"/>
  <c r="E401" i="3"/>
  <c r="F401" i="3" s="1"/>
  <c r="E405" i="3"/>
  <c r="F405" i="3" s="1"/>
  <c r="E410" i="3"/>
  <c r="E453" i="3"/>
  <c r="E462" i="3"/>
  <c r="F462" i="3" s="1"/>
  <c r="E500" i="3"/>
  <c r="F500" i="3" s="1"/>
  <c r="F253" i="3"/>
  <c r="E255" i="3"/>
  <c r="F255" i="3" s="1"/>
  <c r="F258" i="3"/>
  <c r="F266" i="3"/>
  <c r="F274" i="3"/>
  <c r="G274" i="3" s="1"/>
  <c r="F282" i="3"/>
  <c r="G282" i="3" s="1"/>
  <c r="F290" i="3"/>
  <c r="G290" i="3" s="1"/>
  <c r="F298" i="3"/>
  <c r="G298" i="3" s="1"/>
  <c r="F306" i="3"/>
  <c r="G306" i="3" s="1"/>
  <c r="F314" i="3"/>
  <c r="G314" i="3" s="1"/>
  <c r="F322" i="3"/>
  <c r="F330" i="3"/>
  <c r="F338" i="3"/>
  <c r="G338" i="3" s="1"/>
  <c r="F346" i="3"/>
  <c r="G346" i="3" s="1"/>
  <c r="E349" i="3"/>
  <c r="F349" i="3" s="1"/>
  <c r="E360" i="3"/>
  <c r="E365" i="3"/>
  <c r="F365" i="3" s="1"/>
  <c r="F369" i="3"/>
  <c r="G369" i="3" s="1"/>
  <c r="I369" i="3" s="1"/>
  <c r="J369" i="3" s="1"/>
  <c r="L369" i="3" s="1"/>
  <c r="E377" i="3"/>
  <c r="E385" i="3"/>
  <c r="E389" i="3"/>
  <c r="E394" i="3"/>
  <c r="F394" i="3" s="1"/>
  <c r="E398" i="3"/>
  <c r="E402" i="3"/>
  <c r="E406" i="3"/>
  <c r="F406" i="3" s="1"/>
  <c r="F424" i="3"/>
  <c r="G424" i="3" s="1"/>
  <c r="I424" i="3" s="1"/>
  <c r="J424" i="3" s="1"/>
  <c r="L424" i="3" s="1"/>
  <c r="E433" i="3"/>
  <c r="E454" i="3"/>
  <c r="E468" i="3"/>
  <c r="F468" i="3" s="1"/>
  <c r="G468" i="3" s="1"/>
  <c r="E361" i="3"/>
  <c r="E373" i="3"/>
  <c r="E378" i="3"/>
  <c r="E386" i="3"/>
  <c r="F386" i="3" s="1"/>
  <c r="E390" i="3"/>
  <c r="F390" i="3" s="1"/>
  <c r="E429" i="3"/>
  <c r="F429" i="3" s="1"/>
  <c r="E469" i="3"/>
  <c r="F469" i="3" s="1"/>
  <c r="E478" i="3"/>
  <c r="F478" i="3" s="1"/>
  <c r="G478" i="3" s="1"/>
  <c r="E521" i="3"/>
  <c r="E353" i="3"/>
  <c r="F353" i="3" s="1"/>
  <c r="E357" i="3"/>
  <c r="E362" i="3"/>
  <c r="F362" i="3" s="1"/>
  <c r="E370" i="3"/>
  <c r="F370" i="3" s="1"/>
  <c r="E374" i="3"/>
  <c r="F374" i="3" s="1"/>
  <c r="F395" i="3"/>
  <c r="E430" i="3"/>
  <c r="F430" i="3" s="1"/>
  <c r="E444" i="3"/>
  <c r="F444" i="3" s="1"/>
  <c r="E449" i="3"/>
  <c r="F449" i="3" s="1"/>
  <c r="E470" i="3"/>
  <c r="E484" i="3"/>
  <c r="F484" i="3" s="1"/>
  <c r="G364" i="3"/>
  <c r="A364" i="3" s="1"/>
  <c r="G380" i="3"/>
  <c r="I380" i="3" s="1"/>
  <c r="J380" i="3" s="1"/>
  <c r="L380" i="3" s="1"/>
  <c r="G396" i="3"/>
  <c r="I396" i="3" s="1"/>
  <c r="J396" i="3" s="1"/>
  <c r="L396" i="3" s="1"/>
  <c r="G412" i="3"/>
  <c r="I412" i="3" s="1"/>
  <c r="J412" i="3" s="1"/>
  <c r="L412" i="3" s="1"/>
  <c r="G428" i="3"/>
  <c r="I428" i="3" s="1"/>
  <c r="J428" i="3" s="1"/>
  <c r="L428" i="3" s="1"/>
  <c r="F440" i="3"/>
  <c r="G440" i="3" s="1"/>
  <c r="I440" i="3" s="1"/>
  <c r="J440" i="3" s="1"/>
  <c r="L440" i="3" s="1"/>
  <c r="F459" i="3"/>
  <c r="F475" i="3"/>
  <c r="E501" i="3"/>
  <c r="F501" i="3" s="1"/>
  <c r="E516" i="3"/>
  <c r="F516" i="3" s="1"/>
  <c r="G516" i="3" s="1"/>
  <c r="E537" i="3"/>
  <c r="E552" i="3"/>
  <c r="F552" i="3" s="1"/>
  <c r="E569" i="3"/>
  <c r="F569" i="3" s="1"/>
  <c r="G569" i="3" s="1"/>
  <c r="E577" i="3"/>
  <c r="F577" i="3" s="1"/>
  <c r="G577" i="3" s="1"/>
  <c r="I577" i="3" s="1"/>
  <c r="J577" i="3" s="1"/>
  <c r="L577" i="3" s="1"/>
  <c r="E591" i="3"/>
  <c r="E492" i="3"/>
  <c r="E517" i="3"/>
  <c r="F517" i="3" s="1"/>
  <c r="E532" i="3"/>
  <c r="E553" i="3"/>
  <c r="E570" i="3"/>
  <c r="F570" i="3" s="1"/>
  <c r="E578" i="3"/>
  <c r="F578" i="3" s="1"/>
  <c r="G578" i="3" s="1"/>
  <c r="I578" i="3" s="1"/>
  <c r="J578" i="3" s="1"/>
  <c r="L578" i="3" s="1"/>
  <c r="E592" i="3"/>
  <c r="F592" i="3" s="1"/>
  <c r="F355" i="3"/>
  <c r="F371" i="3"/>
  <c r="F387" i="3"/>
  <c r="F403" i="3"/>
  <c r="F419" i="3"/>
  <c r="E422" i="3"/>
  <c r="F422" i="3" s="1"/>
  <c r="E425" i="3"/>
  <c r="F425" i="3" s="1"/>
  <c r="E437" i="3"/>
  <c r="F437" i="3" s="1"/>
  <c r="E451" i="3"/>
  <c r="E460" i="3"/>
  <c r="E467" i="3"/>
  <c r="E476" i="3"/>
  <c r="F476" i="3" s="1"/>
  <c r="E483" i="3"/>
  <c r="E497" i="3"/>
  <c r="F523" i="3"/>
  <c r="G523" i="3" s="1"/>
  <c r="I523" i="3" s="1"/>
  <c r="J523" i="3" s="1"/>
  <c r="L523" i="3" s="1"/>
  <c r="E533" i="3"/>
  <c r="E548" i="3"/>
  <c r="E488" i="3"/>
  <c r="E508" i="3"/>
  <c r="F508" i="3" s="1"/>
  <c r="G508" i="3" s="1"/>
  <c r="I508" i="3" s="1"/>
  <c r="J508" i="3" s="1"/>
  <c r="L508" i="3" s="1"/>
  <c r="E513" i="3"/>
  <c r="E549" i="3"/>
  <c r="E564" i="3"/>
  <c r="F564" i="3" s="1"/>
  <c r="E572" i="3"/>
  <c r="E580" i="3"/>
  <c r="F352" i="3"/>
  <c r="G352" i="3" s="1"/>
  <c r="I352" i="3" s="1"/>
  <c r="J352" i="3" s="1"/>
  <c r="L352" i="3" s="1"/>
  <c r="F368" i="3"/>
  <c r="G372" i="3"/>
  <c r="A372" i="3" s="1"/>
  <c r="F384" i="3"/>
  <c r="G384" i="3" s="1"/>
  <c r="I384" i="3" s="1"/>
  <c r="J384" i="3" s="1"/>
  <c r="L384" i="3" s="1"/>
  <c r="G388" i="3"/>
  <c r="I388" i="3" s="1"/>
  <c r="J388" i="3" s="1"/>
  <c r="L388" i="3" s="1"/>
  <c r="F400" i="3"/>
  <c r="G404" i="3"/>
  <c r="I404" i="3" s="1"/>
  <c r="J404" i="3" s="1"/>
  <c r="L404" i="3" s="1"/>
  <c r="F416" i="3"/>
  <c r="G416" i="3" s="1"/>
  <c r="I416" i="3" s="1"/>
  <c r="J416" i="3" s="1"/>
  <c r="L416" i="3" s="1"/>
  <c r="G420" i="3"/>
  <c r="A420" i="3" s="1"/>
  <c r="F432" i="3"/>
  <c r="G432" i="3" s="1"/>
  <c r="E438" i="3"/>
  <c r="F441" i="3"/>
  <c r="G441" i="3" s="1"/>
  <c r="I441" i="3" s="1"/>
  <c r="J441" i="3" s="1"/>
  <c r="L441" i="3" s="1"/>
  <c r="F457" i="3"/>
  <c r="G457" i="3" s="1"/>
  <c r="I457" i="3" s="1"/>
  <c r="J457" i="3" s="1"/>
  <c r="L457" i="3" s="1"/>
  <c r="F473" i="3"/>
  <c r="E489" i="3"/>
  <c r="E524" i="3"/>
  <c r="F524" i="3" s="1"/>
  <c r="G524" i="3" s="1"/>
  <c r="I524" i="3" s="1"/>
  <c r="J524" i="3" s="1"/>
  <c r="L524" i="3" s="1"/>
  <c r="E529" i="3"/>
  <c r="F555" i="3"/>
  <c r="E565" i="3"/>
  <c r="E573" i="3"/>
  <c r="E587" i="3"/>
  <c r="E485" i="3"/>
  <c r="E504" i="3"/>
  <c r="F504" i="3" s="1"/>
  <c r="E540" i="3"/>
  <c r="E545" i="3"/>
  <c r="F545" i="3" s="1"/>
  <c r="G545" i="3" s="1"/>
  <c r="I545" i="3" s="1"/>
  <c r="J545" i="3" s="1"/>
  <c r="L545" i="3" s="1"/>
  <c r="E566" i="3"/>
  <c r="E574" i="3"/>
  <c r="E588" i="3"/>
  <c r="F411" i="3"/>
  <c r="F427" i="3"/>
  <c r="F439" i="3"/>
  <c r="G439" i="3" s="1"/>
  <c r="I439" i="3" s="1"/>
  <c r="J439" i="3" s="1"/>
  <c r="L439" i="3" s="1"/>
  <c r="E481" i="3"/>
  <c r="E505" i="3"/>
  <c r="E520" i="3"/>
  <c r="F520" i="3" s="1"/>
  <c r="G520" i="3" s="1"/>
  <c r="I520" i="3" s="1"/>
  <c r="J520" i="3" s="1"/>
  <c r="L520" i="3" s="1"/>
  <c r="E556" i="3"/>
  <c r="E561" i="3"/>
  <c r="F561" i="3" s="1"/>
  <c r="E596" i="3"/>
  <c r="G435" i="3"/>
  <c r="G447" i="3"/>
  <c r="I447" i="3" s="1"/>
  <c r="J447" i="3" s="1"/>
  <c r="L447" i="3" s="1"/>
  <c r="E450" i="3"/>
  <c r="F450" i="3" s="1"/>
  <c r="E466" i="3"/>
  <c r="G479" i="3"/>
  <c r="I479" i="3" s="1"/>
  <c r="J479" i="3" s="1"/>
  <c r="L479" i="3" s="1"/>
  <c r="E482" i="3"/>
  <c r="G495" i="3"/>
  <c r="I495" i="3" s="1"/>
  <c r="J495" i="3" s="1"/>
  <c r="L495" i="3" s="1"/>
  <c r="E498" i="3"/>
  <c r="F498" i="3" s="1"/>
  <c r="G511" i="3"/>
  <c r="A511" i="3" s="1"/>
  <c r="E514" i="3"/>
  <c r="G527" i="3"/>
  <c r="A527" i="3" s="1"/>
  <c r="E530" i="3"/>
  <c r="G543" i="3"/>
  <c r="I543" i="3" s="1"/>
  <c r="J543" i="3" s="1"/>
  <c r="L543" i="3" s="1"/>
  <c r="E546" i="3"/>
  <c r="F546" i="3" s="1"/>
  <c r="G559" i="3"/>
  <c r="I559" i="3" s="1"/>
  <c r="J559" i="3" s="1"/>
  <c r="L559" i="3" s="1"/>
  <c r="E562" i="3"/>
  <c r="E582" i="3"/>
  <c r="F582" i="3" s="1"/>
  <c r="F593" i="3"/>
  <c r="G593" i="3" s="1"/>
  <c r="E598" i="3"/>
  <c r="E486" i="3"/>
  <c r="F486" i="3" s="1"/>
  <c r="G486" i="3" s="1"/>
  <c r="I486" i="3" s="1"/>
  <c r="J486" i="3" s="1"/>
  <c r="L486" i="3" s="1"/>
  <c r="E502" i="3"/>
  <c r="E518" i="3"/>
  <c r="E534" i="3"/>
  <c r="F534" i="3" s="1"/>
  <c r="E550" i="3"/>
  <c r="E594" i="3"/>
  <c r="F594" i="3" s="1"/>
  <c r="G594" i="3" s="1"/>
  <c r="E599" i="3"/>
  <c r="F599" i="3" s="1"/>
  <c r="E448" i="3"/>
  <c r="F448" i="3" s="1"/>
  <c r="G461" i="3"/>
  <c r="I461" i="3" s="1"/>
  <c r="J461" i="3" s="1"/>
  <c r="L461" i="3" s="1"/>
  <c r="E464" i="3"/>
  <c r="E480" i="3"/>
  <c r="E496" i="3"/>
  <c r="F496" i="3" s="1"/>
  <c r="E499" i="3"/>
  <c r="E512" i="3"/>
  <c r="E515" i="3"/>
  <c r="E528" i="3"/>
  <c r="E531" i="3"/>
  <c r="E544" i="3"/>
  <c r="E547" i="3"/>
  <c r="E560" i="3"/>
  <c r="F560" i="3" s="1"/>
  <c r="G560" i="3" s="1"/>
  <c r="E563" i="3"/>
  <c r="E584" i="3"/>
  <c r="E589" i="3"/>
  <c r="F589" i="3" s="1"/>
  <c r="E600" i="3"/>
  <c r="G443" i="3"/>
  <c r="G455" i="3"/>
  <c r="I455" i="3" s="1"/>
  <c r="J455" i="3" s="1"/>
  <c r="L455" i="3" s="1"/>
  <c r="E458" i="3"/>
  <c r="F458" i="3" s="1"/>
  <c r="G471" i="3"/>
  <c r="I471" i="3" s="1"/>
  <c r="J471" i="3" s="1"/>
  <c r="L471" i="3" s="1"/>
  <c r="E474" i="3"/>
  <c r="G487" i="3"/>
  <c r="I487" i="3" s="1"/>
  <c r="J487" i="3" s="1"/>
  <c r="L487" i="3" s="1"/>
  <c r="E490" i="3"/>
  <c r="F490" i="3" s="1"/>
  <c r="G503" i="3"/>
  <c r="E506" i="3"/>
  <c r="E509" i="3"/>
  <c r="G519" i="3"/>
  <c r="I519" i="3" s="1"/>
  <c r="J519" i="3" s="1"/>
  <c r="L519" i="3" s="1"/>
  <c r="E522" i="3"/>
  <c r="F522" i="3" s="1"/>
  <c r="E525" i="3"/>
  <c r="G535" i="3"/>
  <c r="I535" i="3" s="1"/>
  <c r="J535" i="3" s="1"/>
  <c r="L535" i="3" s="1"/>
  <c r="E538" i="3"/>
  <c r="E541" i="3"/>
  <c r="F541" i="3" s="1"/>
  <c r="G551" i="3"/>
  <c r="I551" i="3" s="1"/>
  <c r="J551" i="3" s="1"/>
  <c r="L551" i="3" s="1"/>
  <c r="E554" i="3"/>
  <c r="F554" i="3" s="1"/>
  <c r="E557" i="3"/>
  <c r="E567" i="3"/>
  <c r="F567" i="3" s="1"/>
  <c r="E571" i="3"/>
  <c r="E575" i="3"/>
  <c r="E579" i="3"/>
  <c r="F585" i="3"/>
  <c r="E590" i="3"/>
  <c r="E595" i="3"/>
  <c r="F601" i="3"/>
  <c r="E494" i="3"/>
  <c r="E510" i="3"/>
  <c r="E526" i="3"/>
  <c r="F526" i="3" s="1"/>
  <c r="E542" i="3"/>
  <c r="E558" i="3"/>
  <c r="F581" i="3"/>
  <c r="G581" i="3" s="1"/>
  <c r="I581" i="3" s="1"/>
  <c r="J581" i="3" s="1"/>
  <c r="L581" i="3" s="1"/>
  <c r="E586" i="3"/>
  <c r="F586" i="3" s="1"/>
  <c r="G586" i="3" s="1"/>
  <c r="I586" i="3" s="1"/>
  <c r="J586" i="3" s="1"/>
  <c r="L586" i="3" s="1"/>
  <c r="F597" i="3"/>
  <c r="G597" i="3" s="1"/>
  <c r="I597" i="3" s="1"/>
  <c r="J597" i="3" s="1"/>
  <c r="L597" i="3" s="1"/>
  <c r="E602" i="3"/>
  <c r="F3" i="3"/>
  <c r="G3" i="3" s="1"/>
  <c r="I46" i="3"/>
  <c r="J46" i="3" s="1"/>
  <c r="L46" i="3" s="1"/>
  <c r="H256" i="2"/>
  <c r="I256" i="2" s="1"/>
  <c r="K256" i="2" s="1"/>
  <c r="H272" i="2"/>
  <c r="I272" i="2" s="1"/>
  <c r="H280" i="2"/>
  <c r="I280" i="2" s="1"/>
  <c r="H229" i="2"/>
  <c r="I229" i="2" s="1"/>
  <c r="K229" i="2" s="1"/>
  <c r="H493" i="2"/>
  <c r="I493" i="2" s="1"/>
  <c r="H509" i="2"/>
  <c r="I509" i="2" s="1"/>
  <c r="K509" i="2" s="1"/>
  <c r="H519" i="2"/>
  <c r="I519" i="2" s="1"/>
  <c r="H535" i="2"/>
  <c r="I535" i="2" s="1"/>
  <c r="K535" i="2" s="1"/>
  <c r="H189" i="2"/>
  <c r="I189" i="2" s="1"/>
  <c r="K189" i="2" s="1"/>
  <c r="H205" i="2"/>
  <c r="I205" i="2" s="1"/>
  <c r="K205" i="2" s="1"/>
  <c r="H222" i="2"/>
  <c r="I222" i="2" s="1"/>
  <c r="K222" i="2" s="1"/>
  <c r="H8" i="2"/>
  <c r="I8" i="2" s="1"/>
  <c r="K8" i="2" s="1"/>
  <c r="H130" i="2"/>
  <c r="I130" i="2" s="1"/>
  <c r="K130" i="2" s="1"/>
  <c r="H498" i="2"/>
  <c r="I498" i="2" s="1"/>
  <c r="K498" i="2" s="1"/>
  <c r="H506" i="2"/>
  <c r="I506" i="2" s="1"/>
  <c r="K506" i="2" s="1"/>
  <c r="H207" i="2"/>
  <c r="I207" i="2" s="1"/>
  <c r="K207" i="2" s="1"/>
  <c r="H36" i="2"/>
  <c r="I36" i="2" s="1"/>
  <c r="K36" i="2" s="1"/>
  <c r="H52" i="2"/>
  <c r="I52" i="2" s="1"/>
  <c r="K52" i="2" s="1"/>
  <c r="H60" i="2"/>
  <c r="I60" i="2" s="1"/>
  <c r="K60" i="2" s="1"/>
  <c r="H68" i="2"/>
  <c r="I68" i="2" s="1"/>
  <c r="K68" i="2" s="1"/>
  <c r="H76" i="2"/>
  <c r="I76" i="2" s="1"/>
  <c r="K76" i="2" s="1"/>
  <c r="H84" i="2"/>
  <c r="I84" i="2" s="1"/>
  <c r="K84" i="2" s="1"/>
  <c r="H92" i="2"/>
  <c r="I92" i="2" s="1"/>
  <c r="K92" i="2" s="1"/>
  <c r="H100" i="2"/>
  <c r="I100" i="2" s="1"/>
  <c r="K100" i="2" s="1"/>
  <c r="H135" i="2"/>
  <c r="I135" i="2" s="1"/>
  <c r="H110" i="2"/>
  <c r="I110" i="2" s="1"/>
  <c r="K110" i="2" s="1"/>
  <c r="H126" i="2"/>
  <c r="I126" i="2" s="1"/>
  <c r="H111" i="2"/>
  <c r="I111" i="2" s="1"/>
  <c r="H146" i="2"/>
  <c r="I146" i="2" s="1"/>
  <c r="K146" i="2" s="1"/>
  <c r="H154" i="2"/>
  <c r="I154" i="2" s="1"/>
  <c r="K154" i="2" s="1"/>
  <c r="H162" i="2"/>
  <c r="I162" i="2" s="1"/>
  <c r="K162" i="2" s="1"/>
  <c r="H170" i="2"/>
  <c r="I170" i="2" s="1"/>
  <c r="K170" i="2" s="1"/>
  <c r="H197" i="2"/>
  <c r="I197" i="2" s="1"/>
  <c r="K197" i="2" s="1"/>
  <c r="H333" i="2"/>
  <c r="I333" i="2" s="1"/>
  <c r="K333" i="2" s="1"/>
  <c r="H341" i="2"/>
  <c r="I341" i="2" s="1"/>
  <c r="K341" i="2" s="1"/>
  <c r="H424" i="2"/>
  <c r="I424" i="2" s="1"/>
  <c r="K424" i="2" s="1"/>
  <c r="H469" i="2"/>
  <c r="I469" i="2" s="1"/>
  <c r="H477" i="2"/>
  <c r="I477" i="2" s="1"/>
  <c r="K477" i="2" s="1"/>
  <c r="H517" i="2"/>
  <c r="I517" i="2" s="1"/>
  <c r="K517" i="2" s="1"/>
  <c r="H597" i="2"/>
  <c r="I597" i="2" s="1"/>
  <c r="K597" i="2" s="1"/>
  <c r="H9" i="2"/>
  <c r="I9" i="2" s="1"/>
  <c r="H33" i="2"/>
  <c r="I33" i="2" s="1"/>
  <c r="K33" i="2" s="1"/>
  <c r="H41" i="2"/>
  <c r="I41" i="2" s="1"/>
  <c r="K41" i="2" s="1"/>
  <c r="H49" i="2"/>
  <c r="I49" i="2" s="1"/>
  <c r="K49" i="2" s="1"/>
  <c r="H57" i="2"/>
  <c r="I57" i="2" s="1"/>
  <c r="H65" i="2"/>
  <c r="I65" i="2" s="1"/>
  <c r="K65" i="2" s="1"/>
  <c r="H73" i="2"/>
  <c r="I73" i="2" s="1"/>
  <c r="K73" i="2" s="1"/>
  <c r="H81" i="2"/>
  <c r="I81" i="2" s="1"/>
  <c r="K81" i="2" s="1"/>
  <c r="H89" i="2"/>
  <c r="I89" i="2" s="1"/>
  <c r="K89" i="2" s="1"/>
  <c r="H97" i="2"/>
  <c r="I97" i="2" s="1"/>
  <c r="K97" i="2" s="1"/>
  <c r="H105" i="2"/>
  <c r="I105" i="2" s="1"/>
  <c r="K105" i="2" s="1"/>
  <c r="H137" i="2"/>
  <c r="I137" i="2" s="1"/>
  <c r="K137" i="2" s="1"/>
  <c r="H223" i="2"/>
  <c r="I223" i="2" s="1"/>
  <c r="K223" i="2" s="1"/>
  <c r="H134" i="2"/>
  <c r="I134" i="2" s="1"/>
  <c r="K134" i="2" s="1"/>
  <c r="H183" i="2"/>
  <c r="I183" i="2" s="1"/>
  <c r="K183" i="2" s="1"/>
  <c r="H372" i="2"/>
  <c r="I372" i="2" s="1"/>
  <c r="K372" i="2" s="1"/>
  <c r="H404" i="2"/>
  <c r="I404" i="2" s="1"/>
  <c r="K404" i="2" s="1"/>
  <c r="H436" i="2"/>
  <c r="I436" i="2" s="1"/>
  <c r="K436" i="2" s="1"/>
  <c r="H444" i="2"/>
  <c r="I444" i="2" s="1"/>
  <c r="K444" i="2" s="1"/>
  <c r="H460" i="2"/>
  <c r="I460" i="2" s="1"/>
  <c r="H346" i="2"/>
  <c r="I346" i="2" s="1"/>
  <c r="K346" i="2" s="1"/>
  <c r="H348" i="2"/>
  <c r="I348" i="2" s="1"/>
  <c r="K348" i="2" s="1"/>
  <c r="H354" i="2"/>
  <c r="I354" i="2" s="1"/>
  <c r="K354" i="2" s="1"/>
  <c r="H364" i="2"/>
  <c r="I364" i="2" s="1"/>
  <c r="K364" i="2" s="1"/>
  <c r="H420" i="2"/>
  <c r="I420" i="2" s="1"/>
  <c r="K420" i="2" s="1"/>
  <c r="H230" i="2"/>
  <c r="I230" i="2" s="1"/>
  <c r="K230" i="2" s="1"/>
  <c r="H566" i="2"/>
  <c r="I566" i="2" s="1"/>
  <c r="K566" i="2" s="1"/>
  <c r="H32" i="2"/>
  <c r="I32" i="2" s="1"/>
  <c r="H48" i="2"/>
  <c r="I48" i="2" s="1"/>
  <c r="K48" i="2" s="1"/>
  <c r="H56" i="2"/>
  <c r="I56" i="2" s="1"/>
  <c r="K56" i="2" s="1"/>
  <c r="H64" i="2"/>
  <c r="I64" i="2" s="1"/>
  <c r="K64" i="2" s="1"/>
  <c r="H80" i="2"/>
  <c r="I80" i="2" s="1"/>
  <c r="K80" i="2" s="1"/>
  <c r="H88" i="2"/>
  <c r="I88" i="2" s="1"/>
  <c r="H96" i="2"/>
  <c r="I96" i="2" s="1"/>
  <c r="K96" i="2" s="1"/>
  <c r="H133" i="2"/>
  <c r="I133" i="2" s="1"/>
  <c r="K133" i="2" s="1"/>
  <c r="H387" i="2"/>
  <c r="I387" i="2" s="1"/>
  <c r="K387" i="2" s="1"/>
  <c r="H395" i="2"/>
  <c r="I395" i="2" s="1"/>
  <c r="H28" i="2"/>
  <c r="I28" i="2" s="1"/>
  <c r="K28" i="2" s="1"/>
  <c r="H44" i="2"/>
  <c r="I44" i="2" s="1"/>
  <c r="K44" i="2" s="1"/>
  <c r="K57" i="2"/>
  <c r="H191" i="2"/>
  <c r="I191" i="2" s="1"/>
  <c r="K191" i="2" s="1"/>
  <c r="H193" i="2"/>
  <c r="I193" i="2" s="1"/>
  <c r="K193" i="2" s="1"/>
  <c r="H215" i="2"/>
  <c r="I215" i="2" s="1"/>
  <c r="K215" i="2" s="1"/>
  <c r="H344" i="2"/>
  <c r="I344" i="2" s="1"/>
  <c r="K344" i="2" s="1"/>
  <c r="H426" i="2"/>
  <c r="I426" i="2" s="1"/>
  <c r="K426" i="2" s="1"/>
  <c r="H428" i="2"/>
  <c r="I428" i="2" s="1"/>
  <c r="K428" i="2" s="1"/>
  <c r="H574" i="2"/>
  <c r="I574" i="2" s="1"/>
  <c r="K574" i="2" s="1"/>
  <c r="H584" i="2"/>
  <c r="I584" i="2" s="1"/>
  <c r="K584" i="2" s="1"/>
  <c r="H30" i="2"/>
  <c r="I30" i="2" s="1"/>
  <c r="K30" i="2" s="1"/>
  <c r="H38" i="2"/>
  <c r="I38" i="2" s="1"/>
  <c r="K38" i="2" s="1"/>
  <c r="H46" i="2"/>
  <c r="I46" i="2" s="1"/>
  <c r="K46" i="2" s="1"/>
  <c r="H54" i="2"/>
  <c r="I54" i="2" s="1"/>
  <c r="K54" i="2" s="1"/>
  <c r="H62" i="2"/>
  <c r="I62" i="2" s="1"/>
  <c r="K62" i="2" s="1"/>
  <c r="H70" i="2"/>
  <c r="I70" i="2" s="1"/>
  <c r="K70" i="2" s="1"/>
  <c r="H78" i="2"/>
  <c r="I78" i="2" s="1"/>
  <c r="K78" i="2" s="1"/>
  <c r="H86" i="2"/>
  <c r="I86" i="2" s="1"/>
  <c r="K86" i="2" s="1"/>
  <c r="H94" i="2"/>
  <c r="I94" i="2" s="1"/>
  <c r="K94" i="2" s="1"/>
  <c r="H102" i="2"/>
  <c r="I102" i="2" s="1"/>
  <c r="K102" i="2" s="1"/>
  <c r="H119" i="2"/>
  <c r="I119" i="2" s="1"/>
  <c r="K119" i="2" s="1"/>
  <c r="H184" i="2"/>
  <c r="I184" i="2" s="1"/>
  <c r="K184" i="2" s="1"/>
  <c r="H368" i="2"/>
  <c r="I368" i="2" s="1"/>
  <c r="K368" i="2" s="1"/>
  <c r="H463" i="2"/>
  <c r="I463" i="2" s="1"/>
  <c r="H492" i="2"/>
  <c r="I492" i="2" s="1"/>
  <c r="K492" i="2" s="1"/>
  <c r="H500" i="2"/>
  <c r="I500" i="2" s="1"/>
  <c r="K500" i="2" s="1"/>
  <c r="H573" i="2"/>
  <c r="I573" i="2" s="1"/>
  <c r="H35" i="2"/>
  <c r="I35" i="2" s="1"/>
  <c r="K35" i="2" s="1"/>
  <c r="H43" i="2"/>
  <c r="I43" i="2" s="1"/>
  <c r="K43" i="2" s="1"/>
  <c r="H51" i="2"/>
  <c r="I51" i="2" s="1"/>
  <c r="K51" i="2" s="1"/>
  <c r="H59" i="2"/>
  <c r="I59" i="2" s="1"/>
  <c r="K59" i="2" s="1"/>
  <c r="H67" i="2"/>
  <c r="I67" i="2" s="1"/>
  <c r="K67" i="2" s="1"/>
  <c r="H75" i="2"/>
  <c r="I75" i="2" s="1"/>
  <c r="K75" i="2" s="1"/>
  <c r="H83" i="2"/>
  <c r="I83" i="2" s="1"/>
  <c r="K83" i="2" s="1"/>
  <c r="H91" i="2"/>
  <c r="I91" i="2" s="1"/>
  <c r="K91" i="2" s="1"/>
  <c r="H99" i="2"/>
  <c r="I99" i="2" s="1"/>
  <c r="K99" i="2" s="1"/>
  <c r="H121" i="2"/>
  <c r="I121" i="2" s="1"/>
  <c r="K121" i="2" s="1"/>
  <c r="H141" i="2"/>
  <c r="I141" i="2" s="1"/>
  <c r="K141" i="2" s="1"/>
  <c r="H144" i="2"/>
  <c r="I144" i="2" s="1"/>
  <c r="K144" i="2" s="1"/>
  <c r="H152" i="2"/>
  <c r="I152" i="2" s="1"/>
  <c r="K152" i="2" s="1"/>
  <c r="H160" i="2"/>
  <c r="I160" i="2" s="1"/>
  <c r="K160" i="2" s="1"/>
  <c r="H168" i="2"/>
  <c r="I168" i="2" s="1"/>
  <c r="K168" i="2" s="1"/>
  <c r="H176" i="2"/>
  <c r="I176" i="2" s="1"/>
  <c r="K176" i="2" s="1"/>
  <c r="H181" i="2"/>
  <c r="I181" i="2" s="1"/>
  <c r="K181" i="2" s="1"/>
  <c r="H192" i="2"/>
  <c r="I192" i="2" s="1"/>
  <c r="K192" i="2" s="1"/>
  <c r="H206" i="2"/>
  <c r="I206" i="2" s="1"/>
  <c r="K206" i="2" s="1"/>
  <c r="H217" i="2"/>
  <c r="I217" i="2" s="1"/>
  <c r="K217" i="2" s="1"/>
  <c r="H359" i="2"/>
  <c r="I359" i="2" s="1"/>
  <c r="K359" i="2" s="1"/>
  <c r="H381" i="2"/>
  <c r="I381" i="2" s="1"/>
  <c r="K381" i="2" s="1"/>
  <c r="H384" i="2"/>
  <c r="I384" i="2" s="1"/>
  <c r="K384" i="2" s="1"/>
  <c r="H422" i="2"/>
  <c r="I422" i="2" s="1"/>
  <c r="K422" i="2" s="1"/>
  <c r="H425" i="2"/>
  <c r="I425" i="2" s="1"/>
  <c r="K425" i="2" s="1"/>
  <c r="H427" i="2"/>
  <c r="I427" i="2" s="1"/>
  <c r="K427" i="2" s="1"/>
  <c r="H430" i="2"/>
  <c r="I430" i="2" s="1"/>
  <c r="K430" i="2" s="1"/>
  <c r="H435" i="2"/>
  <c r="I435" i="2" s="1"/>
  <c r="K435" i="2" s="1"/>
  <c r="H471" i="2"/>
  <c r="I471" i="2" s="1"/>
  <c r="K471" i="2" s="1"/>
  <c r="H473" i="2"/>
  <c r="I473" i="2" s="1"/>
  <c r="K473" i="2" s="1"/>
  <c r="H541" i="2"/>
  <c r="I541" i="2" s="1"/>
  <c r="K541" i="2" s="1"/>
  <c r="H575" i="2"/>
  <c r="I575" i="2" s="1"/>
  <c r="H583" i="2"/>
  <c r="I583" i="2" s="1"/>
  <c r="H40" i="2"/>
  <c r="I40" i="2" s="1"/>
  <c r="K40" i="2" s="1"/>
  <c r="H72" i="2"/>
  <c r="I72" i="2" s="1"/>
  <c r="K72" i="2" s="1"/>
  <c r="H104" i="2"/>
  <c r="I104" i="2" s="1"/>
  <c r="K104" i="2" s="1"/>
  <c r="K111" i="2"/>
  <c r="H118" i="2"/>
  <c r="I118" i="2" s="1"/>
  <c r="K118" i="2" s="1"/>
  <c r="H129" i="2"/>
  <c r="I129" i="2" s="1"/>
  <c r="K129" i="2" s="1"/>
  <c r="H138" i="2"/>
  <c r="I138" i="2" s="1"/>
  <c r="K138" i="2" s="1"/>
  <c r="H186" i="2"/>
  <c r="I186" i="2" s="1"/>
  <c r="H198" i="2"/>
  <c r="I198" i="2" s="1"/>
  <c r="K198" i="2" s="1"/>
  <c r="H200" i="2"/>
  <c r="I200" i="2" s="1"/>
  <c r="K200" i="2" s="1"/>
  <c r="H203" i="2"/>
  <c r="I203" i="2" s="1"/>
  <c r="K203" i="2" s="1"/>
  <c r="H214" i="2"/>
  <c r="I214" i="2" s="1"/>
  <c r="K214" i="2" s="1"/>
  <c r="H225" i="2"/>
  <c r="I225" i="2" s="1"/>
  <c r="K225" i="2" s="1"/>
  <c r="H300" i="2"/>
  <c r="I300" i="2" s="1"/>
  <c r="K300" i="2" s="1"/>
  <c r="H319" i="2"/>
  <c r="I319" i="2" s="1"/>
  <c r="K319" i="2" s="1"/>
  <c r="H324" i="2"/>
  <c r="I324" i="2" s="1"/>
  <c r="K324" i="2" s="1"/>
  <c r="H332" i="2"/>
  <c r="I332" i="2" s="1"/>
  <c r="K332" i="2" s="1"/>
  <c r="H340" i="2"/>
  <c r="I340" i="2" s="1"/>
  <c r="K340" i="2" s="1"/>
  <c r="H356" i="2"/>
  <c r="I356" i="2" s="1"/>
  <c r="K356" i="2" s="1"/>
  <c r="H367" i="2"/>
  <c r="I367" i="2" s="1"/>
  <c r="K367" i="2" s="1"/>
  <c r="H413" i="2"/>
  <c r="I413" i="2" s="1"/>
  <c r="K413" i="2" s="1"/>
  <c r="H416" i="2"/>
  <c r="I416" i="2" s="1"/>
  <c r="K416" i="2" s="1"/>
  <c r="H454" i="2"/>
  <c r="I454" i="2" s="1"/>
  <c r="H464" i="2"/>
  <c r="I464" i="2" s="1"/>
  <c r="H489" i="2"/>
  <c r="I489" i="2" s="1"/>
  <c r="H503" i="2"/>
  <c r="I503" i="2" s="1"/>
  <c r="K503" i="2" s="1"/>
  <c r="H13" i="2"/>
  <c r="I13" i="2" s="1"/>
  <c r="K13" i="2" s="1"/>
  <c r="H29" i="2"/>
  <c r="I29" i="2" s="1"/>
  <c r="K29" i="2" s="1"/>
  <c r="K32" i="2"/>
  <c r="H37" i="2"/>
  <c r="I37" i="2" s="1"/>
  <c r="K37" i="2" s="1"/>
  <c r="H45" i="2"/>
  <c r="I45" i="2" s="1"/>
  <c r="K45" i="2" s="1"/>
  <c r="H53" i="2"/>
  <c r="I53" i="2" s="1"/>
  <c r="K53" i="2" s="1"/>
  <c r="H61" i="2"/>
  <c r="I61" i="2" s="1"/>
  <c r="K61" i="2" s="1"/>
  <c r="H69" i="2"/>
  <c r="I69" i="2" s="1"/>
  <c r="K69" i="2" s="1"/>
  <c r="H77" i="2"/>
  <c r="I77" i="2" s="1"/>
  <c r="K77" i="2" s="1"/>
  <c r="H85" i="2"/>
  <c r="I85" i="2" s="1"/>
  <c r="K85" i="2" s="1"/>
  <c r="K88" i="2"/>
  <c r="H93" i="2"/>
  <c r="I93" i="2" s="1"/>
  <c r="K93" i="2" s="1"/>
  <c r="H101" i="2"/>
  <c r="I101" i="2" s="1"/>
  <c r="K101" i="2" s="1"/>
  <c r="H115" i="2"/>
  <c r="I115" i="2" s="1"/>
  <c r="K115" i="2" s="1"/>
  <c r="K126" i="2"/>
  <c r="K135" i="2"/>
  <c r="H216" i="2"/>
  <c r="I216" i="2" s="1"/>
  <c r="K216" i="2" s="1"/>
  <c r="H399" i="2"/>
  <c r="I399" i="2" s="1"/>
  <c r="K399" i="2" s="1"/>
  <c r="H453" i="2"/>
  <c r="I453" i="2" s="1"/>
  <c r="H461" i="2"/>
  <c r="I461" i="2" s="1"/>
  <c r="K461" i="2" s="1"/>
  <c r="H472" i="2"/>
  <c r="I472" i="2" s="1"/>
  <c r="K472" i="2" s="1"/>
  <c r="H483" i="2"/>
  <c r="I483" i="2" s="1"/>
  <c r="K483" i="2" s="1"/>
  <c r="H526" i="2"/>
  <c r="I526" i="2" s="1"/>
  <c r="K526" i="2" s="1"/>
  <c r="H534" i="2"/>
  <c r="I534" i="2" s="1"/>
  <c r="K534" i="2" s="1"/>
  <c r="H550" i="2"/>
  <c r="I550" i="2" s="1"/>
  <c r="K550" i="2" s="1"/>
  <c r="H34" i="2"/>
  <c r="I34" i="2" s="1"/>
  <c r="K34" i="2" s="1"/>
  <c r="H42" i="2"/>
  <c r="I42" i="2" s="1"/>
  <c r="K42" i="2" s="1"/>
  <c r="H50" i="2"/>
  <c r="I50" i="2" s="1"/>
  <c r="K50" i="2" s="1"/>
  <c r="H58" i="2"/>
  <c r="I58" i="2" s="1"/>
  <c r="K58" i="2" s="1"/>
  <c r="H66" i="2"/>
  <c r="I66" i="2" s="1"/>
  <c r="K66" i="2" s="1"/>
  <c r="H74" i="2"/>
  <c r="I74" i="2" s="1"/>
  <c r="K74" i="2" s="1"/>
  <c r="H82" i="2"/>
  <c r="I82" i="2" s="1"/>
  <c r="K82" i="2" s="1"/>
  <c r="H90" i="2"/>
  <c r="I90" i="2" s="1"/>
  <c r="K90" i="2" s="1"/>
  <c r="H98" i="2"/>
  <c r="I98" i="2" s="1"/>
  <c r="K98" i="2" s="1"/>
  <c r="H112" i="2"/>
  <c r="I112" i="2" s="1"/>
  <c r="K112" i="2" s="1"/>
  <c r="H208" i="2"/>
  <c r="I208" i="2" s="1"/>
  <c r="K208" i="2" s="1"/>
  <c r="H213" i="2"/>
  <c r="I213" i="2" s="1"/>
  <c r="K213" i="2" s="1"/>
  <c r="H224" i="2"/>
  <c r="I224" i="2" s="1"/>
  <c r="K224" i="2" s="1"/>
  <c r="H227" i="2"/>
  <c r="I227" i="2" s="1"/>
  <c r="K227" i="2" s="1"/>
  <c r="H278" i="2"/>
  <c r="I278" i="2" s="1"/>
  <c r="K278" i="2" s="1"/>
  <c r="H286" i="2"/>
  <c r="I286" i="2" s="1"/>
  <c r="K286" i="2" s="1"/>
  <c r="H313" i="2"/>
  <c r="I313" i="2" s="1"/>
  <c r="K313" i="2" s="1"/>
  <c r="H380" i="2"/>
  <c r="I380" i="2" s="1"/>
  <c r="K380" i="2" s="1"/>
  <c r="H396" i="2"/>
  <c r="I396" i="2" s="1"/>
  <c r="K396" i="2" s="1"/>
  <c r="H415" i="2"/>
  <c r="I415" i="2" s="1"/>
  <c r="K415" i="2" s="1"/>
  <c r="H466" i="2"/>
  <c r="I466" i="2" s="1"/>
  <c r="K466" i="2" s="1"/>
  <c r="H504" i="2"/>
  <c r="I504" i="2" s="1"/>
  <c r="K504" i="2" s="1"/>
  <c r="H515" i="2"/>
  <c r="I515" i="2" s="1"/>
  <c r="K515" i="2" s="1"/>
  <c r="H558" i="2"/>
  <c r="I558" i="2" s="1"/>
  <c r="K558" i="2" s="1"/>
  <c r="H590" i="2"/>
  <c r="I590" i="2" s="1"/>
  <c r="K590" i="2" s="1"/>
  <c r="H31" i="2"/>
  <c r="I31" i="2" s="1"/>
  <c r="K31" i="2" s="1"/>
  <c r="H39" i="2"/>
  <c r="I39" i="2" s="1"/>
  <c r="K39" i="2" s="1"/>
  <c r="H47" i="2"/>
  <c r="I47" i="2" s="1"/>
  <c r="K47" i="2" s="1"/>
  <c r="H55" i="2"/>
  <c r="I55" i="2" s="1"/>
  <c r="K55" i="2" s="1"/>
  <c r="H63" i="2"/>
  <c r="I63" i="2" s="1"/>
  <c r="K63" i="2" s="1"/>
  <c r="H71" i="2"/>
  <c r="I71" i="2" s="1"/>
  <c r="K71" i="2" s="1"/>
  <c r="H79" i="2"/>
  <c r="I79" i="2" s="1"/>
  <c r="K79" i="2" s="1"/>
  <c r="H87" i="2"/>
  <c r="I87" i="2" s="1"/>
  <c r="K87" i="2" s="1"/>
  <c r="H95" i="2"/>
  <c r="I95" i="2" s="1"/>
  <c r="K95" i="2" s="1"/>
  <c r="H103" i="2"/>
  <c r="I103" i="2" s="1"/>
  <c r="K103" i="2" s="1"/>
  <c r="H120" i="2"/>
  <c r="I120" i="2" s="1"/>
  <c r="K120" i="2" s="1"/>
  <c r="H125" i="2"/>
  <c r="I125" i="2" s="1"/>
  <c r="K125" i="2" s="1"/>
  <c r="H131" i="2"/>
  <c r="I131" i="2" s="1"/>
  <c r="K131" i="2" s="1"/>
  <c r="H221" i="2"/>
  <c r="I221" i="2" s="1"/>
  <c r="K221" i="2" s="1"/>
  <c r="H347" i="2"/>
  <c r="I347" i="2" s="1"/>
  <c r="K347" i="2" s="1"/>
  <c r="H355" i="2"/>
  <c r="I355" i="2" s="1"/>
  <c r="K355" i="2" s="1"/>
  <c r="H388" i="2"/>
  <c r="I388" i="2" s="1"/>
  <c r="K388" i="2" s="1"/>
  <c r="H394" i="2"/>
  <c r="I394" i="2" s="1"/>
  <c r="K394" i="2" s="1"/>
  <c r="H412" i="2"/>
  <c r="I412" i="2" s="1"/>
  <c r="K412" i="2" s="1"/>
  <c r="H447" i="2"/>
  <c r="I447" i="2" s="1"/>
  <c r="K447" i="2" s="1"/>
  <c r="H485" i="2"/>
  <c r="I485" i="2" s="1"/>
  <c r="K485" i="2" s="1"/>
  <c r="H501" i="2"/>
  <c r="I501" i="2" s="1"/>
  <c r="K501" i="2" s="1"/>
  <c r="H544" i="2"/>
  <c r="I544" i="2" s="1"/>
  <c r="H7" i="2"/>
  <c r="I7" i="2" s="1"/>
  <c r="K7" i="2" s="1"/>
  <c r="H108" i="2"/>
  <c r="I108" i="2" s="1"/>
  <c r="K108" i="2" s="1"/>
  <c r="H122" i="2"/>
  <c r="I122" i="2" s="1"/>
  <c r="K122" i="2" s="1"/>
  <c r="H128" i="2"/>
  <c r="I128" i="2" s="1"/>
  <c r="K128" i="2" s="1"/>
  <c r="H149" i="2"/>
  <c r="I149" i="2" s="1"/>
  <c r="K149" i="2" s="1"/>
  <c r="H157" i="2"/>
  <c r="I157" i="2" s="1"/>
  <c r="K157" i="2" s="1"/>
  <c r="H165" i="2"/>
  <c r="I165" i="2" s="1"/>
  <c r="K165" i="2" s="1"/>
  <c r="H173" i="2"/>
  <c r="I173" i="2" s="1"/>
  <c r="K173" i="2" s="1"/>
  <c r="H178" i="2"/>
  <c r="I178" i="2" s="1"/>
  <c r="K178" i="2" s="1"/>
  <c r="H182" i="2"/>
  <c r="I182" i="2" s="1"/>
  <c r="K182" i="2" s="1"/>
  <c r="H196" i="2"/>
  <c r="I196" i="2" s="1"/>
  <c r="K196" i="2" s="1"/>
  <c r="H210" i="2"/>
  <c r="I210" i="2" s="1"/>
  <c r="K210" i="2" s="1"/>
  <c r="H220" i="2"/>
  <c r="I220" i="2" s="1"/>
  <c r="K220" i="2" s="1"/>
  <c r="H242" i="2"/>
  <c r="I242" i="2" s="1"/>
  <c r="K242" i="2" s="1"/>
  <c r="H264" i="2"/>
  <c r="I264" i="2" s="1"/>
  <c r="K264" i="2" s="1"/>
  <c r="H294" i="2"/>
  <c r="I294" i="2" s="1"/>
  <c r="K294" i="2" s="1"/>
  <c r="H305" i="2"/>
  <c r="I305" i="2" s="1"/>
  <c r="K305" i="2" s="1"/>
  <c r="H316" i="2"/>
  <c r="I316" i="2" s="1"/>
  <c r="K316" i="2" s="1"/>
  <c r="H322" i="2"/>
  <c r="I322" i="2" s="1"/>
  <c r="K322" i="2" s="1"/>
  <c r="H327" i="2"/>
  <c r="I327" i="2" s="1"/>
  <c r="K327" i="2" s="1"/>
  <c r="H336" i="2"/>
  <c r="I336" i="2" s="1"/>
  <c r="K336" i="2" s="1"/>
  <c r="H350" i="2"/>
  <c r="I350" i="2" s="1"/>
  <c r="K350" i="2" s="1"/>
  <c r="H373" i="2"/>
  <c r="I373" i="2" s="1"/>
  <c r="K373" i="2" s="1"/>
  <c r="H376" i="2"/>
  <c r="I376" i="2" s="1"/>
  <c r="K376" i="2" s="1"/>
  <c r="H390" i="2"/>
  <c r="I390" i="2" s="1"/>
  <c r="K390" i="2" s="1"/>
  <c r="H393" i="2"/>
  <c r="I393" i="2" s="1"/>
  <c r="K393" i="2" s="1"/>
  <c r="H407" i="2"/>
  <c r="I407" i="2" s="1"/>
  <c r="K407" i="2" s="1"/>
  <c r="H421" i="2"/>
  <c r="I421" i="2" s="1"/>
  <c r="K421" i="2" s="1"/>
  <c r="H452" i="2"/>
  <c r="I452" i="2" s="1"/>
  <c r="K452" i="2" s="1"/>
  <c r="H470" i="2"/>
  <c r="I470" i="2" s="1"/>
  <c r="K470" i="2" s="1"/>
  <c r="H479" i="2"/>
  <c r="I479" i="2" s="1"/>
  <c r="K479" i="2" s="1"/>
  <c r="H481" i="2"/>
  <c r="I481" i="2" s="1"/>
  <c r="H510" i="2"/>
  <c r="I510" i="2" s="1"/>
  <c r="K510" i="2" s="1"/>
  <c r="H512" i="2"/>
  <c r="I512" i="2" s="1"/>
  <c r="K512" i="2" s="1"/>
  <c r="H542" i="2"/>
  <c r="I542" i="2" s="1"/>
  <c r="H578" i="2"/>
  <c r="I578" i="2" s="1"/>
  <c r="K578" i="2" s="1"/>
  <c r="H581" i="2"/>
  <c r="I581" i="2" s="1"/>
  <c r="K581" i="2" s="1"/>
  <c r="H600" i="2"/>
  <c r="I600" i="2" s="1"/>
  <c r="K600" i="2" s="1"/>
  <c r="K186" i="2"/>
  <c r="H190" i="2"/>
  <c r="I190" i="2" s="1"/>
  <c r="K190" i="2" s="1"/>
  <c r="K272" i="2"/>
  <c r="K280" i="2"/>
  <c r="H308" i="2"/>
  <c r="I308" i="2" s="1"/>
  <c r="K308" i="2" s="1"/>
  <c r="H362" i="2"/>
  <c r="I362" i="2" s="1"/>
  <c r="K362" i="2" s="1"/>
  <c r="H402" i="2"/>
  <c r="I402" i="2" s="1"/>
  <c r="K402" i="2" s="1"/>
  <c r="H433" i="2"/>
  <c r="I433" i="2" s="1"/>
  <c r="K433" i="2" s="1"/>
  <c r="H487" i="2"/>
  <c r="I487" i="2" s="1"/>
  <c r="K487" i="2" s="1"/>
  <c r="H518" i="2"/>
  <c r="I518" i="2" s="1"/>
  <c r="H572" i="2"/>
  <c r="I572" i="2" s="1"/>
  <c r="K572" i="2" s="1"/>
  <c r="H15" i="2"/>
  <c r="I15" i="2" s="1"/>
  <c r="H114" i="2"/>
  <c r="I114" i="2" s="1"/>
  <c r="K114" i="2" s="1"/>
  <c r="H117" i="2"/>
  <c r="I117" i="2" s="1"/>
  <c r="K117" i="2" s="1"/>
  <c r="H124" i="2"/>
  <c r="I124" i="2" s="1"/>
  <c r="K124" i="2" s="1"/>
  <c r="H140" i="2"/>
  <c r="I140" i="2" s="1"/>
  <c r="K140" i="2" s="1"/>
  <c r="H143" i="2"/>
  <c r="I143" i="2" s="1"/>
  <c r="K143" i="2" s="1"/>
  <c r="H151" i="2"/>
  <c r="I151" i="2" s="1"/>
  <c r="K151" i="2" s="1"/>
  <c r="H159" i="2"/>
  <c r="I159" i="2" s="1"/>
  <c r="K159" i="2" s="1"/>
  <c r="H167" i="2"/>
  <c r="I167" i="2" s="1"/>
  <c r="K167" i="2" s="1"/>
  <c r="H175" i="2"/>
  <c r="I175" i="2" s="1"/>
  <c r="K175" i="2" s="1"/>
  <c r="H180" i="2"/>
  <c r="I180" i="2" s="1"/>
  <c r="K180" i="2" s="1"/>
  <c r="H202" i="2"/>
  <c r="I202" i="2" s="1"/>
  <c r="K202" i="2" s="1"/>
  <c r="H212" i="2"/>
  <c r="I212" i="2" s="1"/>
  <c r="K212" i="2" s="1"/>
  <c r="H288" i="2"/>
  <c r="I288" i="2" s="1"/>
  <c r="K288" i="2" s="1"/>
  <c r="H310" i="2"/>
  <c r="I310" i="2" s="1"/>
  <c r="K310" i="2" s="1"/>
  <c r="H318" i="2"/>
  <c r="I318" i="2" s="1"/>
  <c r="K318" i="2" s="1"/>
  <c r="H323" i="2"/>
  <c r="I323" i="2" s="1"/>
  <c r="K323" i="2" s="1"/>
  <c r="H330" i="2"/>
  <c r="I330" i="2" s="1"/>
  <c r="K330" i="2" s="1"/>
  <c r="H335" i="2"/>
  <c r="I335" i="2" s="1"/>
  <c r="K335" i="2" s="1"/>
  <c r="H349" i="2"/>
  <c r="I349" i="2" s="1"/>
  <c r="K349" i="2" s="1"/>
  <c r="H358" i="2"/>
  <c r="I358" i="2" s="1"/>
  <c r="K358" i="2" s="1"/>
  <c r="H375" i="2"/>
  <c r="I375" i="2" s="1"/>
  <c r="K375" i="2" s="1"/>
  <c r="H389" i="2"/>
  <c r="I389" i="2" s="1"/>
  <c r="K389" i="2" s="1"/>
  <c r="H410" i="2"/>
  <c r="I410" i="2" s="1"/>
  <c r="K410" i="2" s="1"/>
  <c r="H429" i="2"/>
  <c r="I429" i="2" s="1"/>
  <c r="K429" i="2" s="1"/>
  <c r="H438" i="2"/>
  <c r="I438" i="2" s="1"/>
  <c r="K438" i="2" s="1"/>
  <c r="H443" i="2"/>
  <c r="I443" i="2" s="1"/>
  <c r="K443" i="2" s="1"/>
  <c r="H449" i="2"/>
  <c r="I449" i="2" s="1"/>
  <c r="K449" i="2" s="1"/>
  <c r="H478" i="2"/>
  <c r="I478" i="2" s="1"/>
  <c r="K478" i="2" s="1"/>
  <c r="H480" i="2"/>
  <c r="I480" i="2" s="1"/>
  <c r="K480" i="2" s="1"/>
  <c r="H491" i="2"/>
  <c r="I491" i="2" s="1"/>
  <c r="H525" i="2"/>
  <c r="I525" i="2" s="1"/>
  <c r="K525" i="2" s="1"/>
  <c r="H533" i="2"/>
  <c r="I533" i="2" s="1"/>
  <c r="K533" i="2" s="1"/>
  <c r="H552" i="2"/>
  <c r="I552" i="2" s="1"/>
  <c r="K552" i="2" s="1"/>
  <c r="H560" i="2"/>
  <c r="I560" i="2" s="1"/>
  <c r="H599" i="2"/>
  <c r="I599" i="2" s="1"/>
  <c r="K599" i="2" s="1"/>
  <c r="H6" i="2"/>
  <c r="I6" i="2" s="1"/>
  <c r="K6" i="2" s="1"/>
  <c r="H25" i="2"/>
  <c r="I25" i="2" s="1"/>
  <c r="K25" i="2" s="1"/>
  <c r="H107" i="2"/>
  <c r="I107" i="2" s="1"/>
  <c r="K107" i="2" s="1"/>
  <c r="H127" i="2"/>
  <c r="I127" i="2" s="1"/>
  <c r="K127" i="2" s="1"/>
  <c r="H148" i="2"/>
  <c r="I148" i="2" s="1"/>
  <c r="K148" i="2" s="1"/>
  <c r="H156" i="2"/>
  <c r="I156" i="2" s="1"/>
  <c r="K156" i="2" s="1"/>
  <c r="H164" i="2"/>
  <c r="I164" i="2" s="1"/>
  <c r="K164" i="2" s="1"/>
  <c r="H172" i="2"/>
  <c r="I172" i="2" s="1"/>
  <c r="K172" i="2" s="1"/>
  <c r="H188" i="2"/>
  <c r="I188" i="2" s="1"/>
  <c r="K188" i="2" s="1"/>
  <c r="H195" i="2"/>
  <c r="I195" i="2" s="1"/>
  <c r="K195" i="2" s="1"/>
  <c r="H199" i="2"/>
  <c r="I199" i="2" s="1"/>
  <c r="K199" i="2" s="1"/>
  <c r="H209" i="2"/>
  <c r="I209" i="2" s="1"/>
  <c r="K209" i="2" s="1"/>
  <c r="H219" i="2"/>
  <c r="I219" i="2" s="1"/>
  <c r="K219" i="2" s="1"/>
  <c r="H238" i="2"/>
  <c r="I238" i="2" s="1"/>
  <c r="K238" i="2" s="1"/>
  <c r="H296" i="2"/>
  <c r="I296" i="2" s="1"/>
  <c r="K296" i="2" s="1"/>
  <c r="H304" i="2"/>
  <c r="I304" i="2" s="1"/>
  <c r="K304" i="2" s="1"/>
  <c r="H307" i="2"/>
  <c r="I307" i="2" s="1"/>
  <c r="K307" i="2" s="1"/>
  <c r="H315" i="2"/>
  <c r="I315" i="2" s="1"/>
  <c r="K315" i="2" s="1"/>
  <c r="H326" i="2"/>
  <c r="I326" i="2" s="1"/>
  <c r="K326" i="2" s="1"/>
  <c r="H343" i="2"/>
  <c r="I343" i="2" s="1"/>
  <c r="K343" i="2" s="1"/>
  <c r="H352" i="2"/>
  <c r="I352" i="2" s="1"/>
  <c r="K352" i="2" s="1"/>
  <c r="H363" i="2"/>
  <c r="I363" i="2" s="1"/>
  <c r="K363" i="2" s="1"/>
  <c r="H370" i="2"/>
  <c r="I370" i="2" s="1"/>
  <c r="K370" i="2" s="1"/>
  <c r="H383" i="2"/>
  <c r="I383" i="2" s="1"/>
  <c r="K383" i="2" s="1"/>
  <c r="H392" i="2"/>
  <c r="I392" i="2" s="1"/>
  <c r="K392" i="2" s="1"/>
  <c r="H398" i="2"/>
  <c r="I398" i="2" s="1"/>
  <c r="K398" i="2" s="1"/>
  <c r="H403" i="2"/>
  <c r="I403" i="2" s="1"/>
  <c r="H418" i="2"/>
  <c r="I418" i="2" s="1"/>
  <c r="K418" i="2" s="1"/>
  <c r="H423" i="2"/>
  <c r="I423" i="2" s="1"/>
  <c r="K423" i="2" s="1"/>
  <c r="H432" i="2"/>
  <c r="I432" i="2" s="1"/>
  <c r="K432" i="2" s="1"/>
  <c r="H446" i="2"/>
  <c r="I446" i="2" s="1"/>
  <c r="H455" i="2"/>
  <c r="I455" i="2" s="1"/>
  <c r="H457" i="2"/>
  <c r="I457" i="2" s="1"/>
  <c r="K457" i="2" s="1"/>
  <c r="H468" i="2"/>
  <c r="I468" i="2" s="1"/>
  <c r="K468" i="2" s="1"/>
  <c r="H474" i="2"/>
  <c r="I474" i="2" s="1"/>
  <c r="K474" i="2" s="1"/>
  <c r="H486" i="2"/>
  <c r="I486" i="2" s="1"/>
  <c r="K486" i="2" s="1"/>
  <c r="H488" i="2"/>
  <c r="I488" i="2" s="1"/>
  <c r="K488" i="2" s="1"/>
  <c r="H495" i="2"/>
  <c r="I495" i="2" s="1"/>
  <c r="K495" i="2" s="1"/>
  <c r="H497" i="2"/>
  <c r="I497" i="2" s="1"/>
  <c r="H508" i="2"/>
  <c r="I508" i="2" s="1"/>
  <c r="K508" i="2" s="1"/>
  <c r="H568" i="2"/>
  <c r="I568" i="2" s="1"/>
  <c r="K568" i="2" s="1"/>
  <c r="H591" i="2"/>
  <c r="I591" i="2" s="1"/>
  <c r="K591" i="2" s="1"/>
  <c r="H602" i="2"/>
  <c r="I602" i="2" s="1"/>
  <c r="K602" i="2" s="1"/>
  <c r="H12" i="2"/>
  <c r="I12" i="2" s="1"/>
  <c r="K12" i="2" s="1"/>
  <c r="H116" i="2"/>
  <c r="I116" i="2" s="1"/>
  <c r="K116" i="2" s="1"/>
  <c r="H136" i="2"/>
  <c r="I136" i="2" s="1"/>
  <c r="K136" i="2" s="1"/>
  <c r="H145" i="2"/>
  <c r="I145" i="2" s="1"/>
  <c r="K145" i="2" s="1"/>
  <c r="H153" i="2"/>
  <c r="I153" i="2" s="1"/>
  <c r="K153" i="2" s="1"/>
  <c r="H161" i="2"/>
  <c r="I161" i="2" s="1"/>
  <c r="K161" i="2" s="1"/>
  <c r="H169" i="2"/>
  <c r="I169" i="2" s="1"/>
  <c r="K169" i="2" s="1"/>
  <c r="H177" i="2"/>
  <c r="I177" i="2" s="1"/>
  <c r="K177" i="2" s="1"/>
  <c r="H204" i="2"/>
  <c r="I204" i="2" s="1"/>
  <c r="K204" i="2" s="1"/>
  <c r="H226" i="2"/>
  <c r="I226" i="2" s="1"/>
  <c r="K226" i="2" s="1"/>
  <c r="H232" i="2"/>
  <c r="I232" i="2" s="1"/>
  <c r="K232" i="2" s="1"/>
  <c r="H246" i="2"/>
  <c r="I246" i="2" s="1"/>
  <c r="K246" i="2" s="1"/>
  <c r="H254" i="2"/>
  <c r="I254" i="2" s="1"/>
  <c r="K254" i="2" s="1"/>
  <c r="H301" i="2"/>
  <c r="I301" i="2" s="1"/>
  <c r="K301" i="2" s="1"/>
  <c r="H312" i="2"/>
  <c r="I312" i="2" s="1"/>
  <c r="K312" i="2" s="1"/>
  <c r="H320" i="2"/>
  <c r="I320" i="2" s="1"/>
  <c r="K320" i="2" s="1"/>
  <c r="H331" i="2"/>
  <c r="I331" i="2" s="1"/>
  <c r="K331" i="2" s="1"/>
  <c r="H338" i="2"/>
  <c r="I338" i="2" s="1"/>
  <c r="K338" i="2" s="1"/>
  <c r="H357" i="2"/>
  <c r="I357" i="2" s="1"/>
  <c r="K357" i="2" s="1"/>
  <c r="H366" i="2"/>
  <c r="I366" i="2" s="1"/>
  <c r="K366" i="2" s="1"/>
  <c r="H378" i="2"/>
  <c r="I378" i="2" s="1"/>
  <c r="K378" i="2" s="1"/>
  <c r="H397" i="2"/>
  <c r="I397" i="2" s="1"/>
  <c r="K397" i="2" s="1"/>
  <c r="H406" i="2"/>
  <c r="I406" i="2" s="1"/>
  <c r="K406" i="2" s="1"/>
  <c r="H411" i="2"/>
  <c r="I411" i="2" s="1"/>
  <c r="K411" i="2" s="1"/>
  <c r="H437" i="2"/>
  <c r="I437" i="2" s="1"/>
  <c r="K437" i="2" s="1"/>
  <c r="H440" i="2"/>
  <c r="I440" i="2" s="1"/>
  <c r="K440" i="2" s="1"/>
  <c r="H448" i="2"/>
  <c r="I448" i="2" s="1"/>
  <c r="H459" i="2"/>
  <c r="I459" i="2" s="1"/>
  <c r="K459" i="2" s="1"/>
  <c r="H494" i="2"/>
  <c r="I494" i="2" s="1"/>
  <c r="K494" i="2" s="1"/>
  <c r="H516" i="2"/>
  <c r="I516" i="2" s="1"/>
  <c r="K516" i="2" s="1"/>
  <c r="H543" i="2"/>
  <c r="I543" i="2" s="1"/>
  <c r="H576" i="2"/>
  <c r="I576" i="2" s="1"/>
  <c r="K576" i="2" s="1"/>
  <c r="H585" i="2"/>
  <c r="I585" i="2" s="1"/>
  <c r="K585" i="2" s="1"/>
  <c r="H596" i="2"/>
  <c r="I596" i="2" s="1"/>
  <c r="H11" i="2"/>
  <c r="I11" i="2" s="1"/>
  <c r="K11" i="2" s="1"/>
  <c r="H113" i="2"/>
  <c r="I113" i="2" s="1"/>
  <c r="K113" i="2" s="1"/>
  <c r="H123" i="2"/>
  <c r="I123" i="2" s="1"/>
  <c r="K123" i="2" s="1"/>
  <c r="H139" i="2"/>
  <c r="I139" i="2" s="1"/>
  <c r="K139" i="2" s="1"/>
  <c r="H142" i="2"/>
  <c r="I142" i="2" s="1"/>
  <c r="K142" i="2" s="1"/>
  <c r="H150" i="2"/>
  <c r="I150" i="2" s="1"/>
  <c r="K150" i="2" s="1"/>
  <c r="H158" i="2"/>
  <c r="I158" i="2" s="1"/>
  <c r="K158" i="2" s="1"/>
  <c r="H166" i="2"/>
  <c r="I166" i="2" s="1"/>
  <c r="K166" i="2" s="1"/>
  <c r="H174" i="2"/>
  <c r="I174" i="2" s="1"/>
  <c r="K174" i="2" s="1"/>
  <c r="H185" i="2"/>
  <c r="I185" i="2" s="1"/>
  <c r="K185" i="2" s="1"/>
  <c r="H201" i="2"/>
  <c r="I201" i="2" s="1"/>
  <c r="K201" i="2" s="1"/>
  <c r="H211" i="2"/>
  <c r="I211" i="2" s="1"/>
  <c r="K211" i="2" s="1"/>
  <c r="H262" i="2"/>
  <c r="I262" i="2" s="1"/>
  <c r="K262" i="2" s="1"/>
  <c r="H306" i="2"/>
  <c r="I306" i="2" s="1"/>
  <c r="K306" i="2" s="1"/>
  <c r="H317" i="2"/>
  <c r="I317" i="2" s="1"/>
  <c r="K317" i="2" s="1"/>
  <c r="H325" i="2"/>
  <c r="I325" i="2" s="1"/>
  <c r="K325" i="2" s="1"/>
  <c r="H334" i="2"/>
  <c r="I334" i="2" s="1"/>
  <c r="K334" i="2" s="1"/>
  <c r="H351" i="2"/>
  <c r="I351" i="2" s="1"/>
  <c r="K351" i="2" s="1"/>
  <c r="H360" i="2"/>
  <c r="I360" i="2" s="1"/>
  <c r="K360" i="2" s="1"/>
  <c r="H371" i="2"/>
  <c r="I371" i="2" s="1"/>
  <c r="K371" i="2" s="1"/>
  <c r="H374" i="2"/>
  <c r="I374" i="2" s="1"/>
  <c r="K374" i="2" s="1"/>
  <c r="H391" i="2"/>
  <c r="I391" i="2" s="1"/>
  <c r="K391" i="2" s="1"/>
  <c r="H400" i="2"/>
  <c r="I400" i="2" s="1"/>
  <c r="K400" i="2" s="1"/>
  <c r="H414" i="2"/>
  <c r="I414" i="2" s="1"/>
  <c r="K414" i="2" s="1"/>
  <c r="H419" i="2"/>
  <c r="I419" i="2" s="1"/>
  <c r="K419" i="2" s="1"/>
  <c r="H431" i="2"/>
  <c r="I431" i="2" s="1"/>
  <c r="K431" i="2" s="1"/>
  <c r="H442" i="2"/>
  <c r="I442" i="2" s="1"/>
  <c r="K442" i="2" s="1"/>
  <c r="H445" i="2"/>
  <c r="I445" i="2" s="1"/>
  <c r="K445" i="2" s="1"/>
  <c r="H456" i="2"/>
  <c r="I456" i="2" s="1"/>
  <c r="H465" i="2"/>
  <c r="I465" i="2" s="1"/>
  <c r="K465" i="2" s="1"/>
  <c r="H476" i="2"/>
  <c r="I476" i="2" s="1"/>
  <c r="K476" i="2" s="1"/>
  <c r="H496" i="2"/>
  <c r="I496" i="2" s="1"/>
  <c r="K496" i="2" s="1"/>
  <c r="H505" i="2"/>
  <c r="I505" i="2" s="1"/>
  <c r="K505" i="2" s="1"/>
  <c r="H551" i="2"/>
  <c r="I551" i="2" s="1"/>
  <c r="K551" i="2" s="1"/>
  <c r="H598" i="2"/>
  <c r="I598" i="2" s="1"/>
  <c r="K598" i="2" s="1"/>
  <c r="H5" i="2"/>
  <c r="I5" i="2" s="1"/>
  <c r="K5" i="2" s="1"/>
  <c r="H106" i="2"/>
  <c r="I106" i="2" s="1"/>
  <c r="K106" i="2" s="1"/>
  <c r="H109" i="2"/>
  <c r="I109" i="2" s="1"/>
  <c r="K109" i="2" s="1"/>
  <c r="H132" i="2"/>
  <c r="I132" i="2" s="1"/>
  <c r="K132" i="2" s="1"/>
  <c r="H147" i="2"/>
  <c r="I147" i="2" s="1"/>
  <c r="K147" i="2" s="1"/>
  <c r="H155" i="2"/>
  <c r="I155" i="2" s="1"/>
  <c r="K155" i="2" s="1"/>
  <c r="H163" i="2"/>
  <c r="I163" i="2" s="1"/>
  <c r="K163" i="2" s="1"/>
  <c r="H171" i="2"/>
  <c r="I171" i="2" s="1"/>
  <c r="K171" i="2" s="1"/>
  <c r="H194" i="2"/>
  <c r="I194" i="2" s="1"/>
  <c r="K194" i="2" s="1"/>
  <c r="H218" i="2"/>
  <c r="I218" i="2" s="1"/>
  <c r="K218" i="2" s="1"/>
  <c r="H228" i="2"/>
  <c r="I228" i="2" s="1"/>
  <c r="K228" i="2" s="1"/>
  <c r="H240" i="2"/>
  <c r="I240" i="2" s="1"/>
  <c r="K240" i="2" s="1"/>
  <c r="H248" i="2"/>
  <c r="I248" i="2" s="1"/>
  <c r="K248" i="2" s="1"/>
  <c r="H270" i="2"/>
  <c r="I270" i="2" s="1"/>
  <c r="K270" i="2" s="1"/>
  <c r="H314" i="2"/>
  <c r="I314" i="2" s="1"/>
  <c r="K314" i="2" s="1"/>
  <c r="H328" i="2"/>
  <c r="I328" i="2" s="1"/>
  <c r="K328" i="2" s="1"/>
  <c r="H339" i="2"/>
  <c r="I339" i="2" s="1"/>
  <c r="K339" i="2" s="1"/>
  <c r="H342" i="2"/>
  <c r="I342" i="2" s="1"/>
  <c r="K342" i="2" s="1"/>
  <c r="H365" i="2"/>
  <c r="I365" i="2" s="1"/>
  <c r="K365" i="2" s="1"/>
  <c r="H379" i="2"/>
  <c r="I379" i="2" s="1"/>
  <c r="K379" i="2" s="1"/>
  <c r="H382" i="2"/>
  <c r="I382" i="2" s="1"/>
  <c r="K382" i="2" s="1"/>
  <c r="H405" i="2"/>
  <c r="I405" i="2" s="1"/>
  <c r="K405" i="2" s="1"/>
  <c r="H408" i="2"/>
  <c r="I408" i="2" s="1"/>
  <c r="K408" i="2" s="1"/>
  <c r="H439" i="2"/>
  <c r="I439" i="2" s="1"/>
  <c r="K439" i="2" s="1"/>
  <c r="H450" i="2"/>
  <c r="I450" i="2" s="1"/>
  <c r="K450" i="2" s="1"/>
  <c r="H451" i="2"/>
  <c r="I451" i="2" s="1"/>
  <c r="K451" i="2" s="1"/>
  <c r="H462" i="2"/>
  <c r="I462" i="2" s="1"/>
  <c r="K462" i="2" s="1"/>
  <c r="H484" i="2"/>
  <c r="I484" i="2" s="1"/>
  <c r="K484" i="2" s="1"/>
  <c r="H502" i="2"/>
  <c r="I502" i="2" s="1"/>
  <c r="K502" i="2" s="1"/>
  <c r="H511" i="2"/>
  <c r="I511" i="2" s="1"/>
  <c r="K511" i="2" s="1"/>
  <c r="H513" i="2"/>
  <c r="I513" i="2" s="1"/>
  <c r="K513" i="2" s="1"/>
  <c r="H521" i="2"/>
  <c r="I521" i="2" s="1"/>
  <c r="K521" i="2" s="1"/>
  <c r="H567" i="2"/>
  <c r="I567" i="2" s="1"/>
  <c r="K567" i="2" s="1"/>
  <c r="H592" i="2"/>
  <c r="I592" i="2" s="1"/>
  <c r="K592" i="2" s="1"/>
  <c r="H179" i="2"/>
  <c r="I179" i="2" s="1"/>
  <c r="K179" i="2" s="1"/>
  <c r="H16" i="2"/>
  <c r="I16" i="2" s="1"/>
  <c r="K16" i="2" s="1"/>
  <c r="H10" i="2"/>
  <c r="I10" i="2" s="1"/>
  <c r="K10" i="2" s="1"/>
  <c r="H27" i="2"/>
  <c r="I27" i="2" s="1"/>
  <c r="K27" i="2" s="1"/>
  <c r="H187" i="2"/>
  <c r="I187" i="2" s="1"/>
  <c r="K187" i="2" s="1"/>
  <c r="H23" i="2"/>
  <c r="I23" i="2" s="1"/>
  <c r="K23" i="2" s="1"/>
  <c r="H26" i="2"/>
  <c r="I26" i="2" s="1"/>
  <c r="K26" i="2" s="1"/>
  <c r="H234" i="2"/>
  <c r="I234" i="2" s="1"/>
  <c r="K234" i="2" s="1"/>
  <c r="K9" i="2"/>
  <c r="H231" i="2"/>
  <c r="I231" i="2" s="1"/>
  <c r="K231" i="2" s="1"/>
  <c r="H239" i="2"/>
  <c r="I239" i="2" s="1"/>
  <c r="K239" i="2" s="1"/>
  <c r="H247" i="2"/>
  <c r="I247" i="2" s="1"/>
  <c r="K247" i="2" s="1"/>
  <c r="H255" i="2"/>
  <c r="I255" i="2" s="1"/>
  <c r="K255" i="2" s="1"/>
  <c r="H263" i="2"/>
  <c r="I263" i="2" s="1"/>
  <c r="K263" i="2" s="1"/>
  <c r="H271" i="2"/>
  <c r="I271" i="2" s="1"/>
  <c r="K271" i="2" s="1"/>
  <c r="H279" i="2"/>
  <c r="I279" i="2" s="1"/>
  <c r="K279" i="2" s="1"/>
  <c r="H287" i="2"/>
  <c r="I287" i="2" s="1"/>
  <c r="K287" i="2" s="1"/>
  <c r="H295" i="2"/>
  <c r="I295" i="2" s="1"/>
  <c r="K295" i="2" s="1"/>
  <c r="H303" i="2"/>
  <c r="I303" i="2" s="1"/>
  <c r="K303" i="2" s="1"/>
  <c r="H329" i="2"/>
  <c r="I329" i="2" s="1"/>
  <c r="K329" i="2" s="1"/>
  <c r="H361" i="2"/>
  <c r="I361" i="2" s="1"/>
  <c r="K361" i="2" s="1"/>
  <c r="K395" i="2"/>
  <c r="H237" i="2"/>
  <c r="I237" i="2" s="1"/>
  <c r="K237" i="2" s="1"/>
  <c r="H245" i="2"/>
  <c r="I245" i="2" s="1"/>
  <c r="K245" i="2" s="1"/>
  <c r="H253" i="2"/>
  <c r="I253" i="2" s="1"/>
  <c r="K253" i="2" s="1"/>
  <c r="H261" i="2"/>
  <c r="I261" i="2" s="1"/>
  <c r="K261" i="2" s="1"/>
  <c r="H269" i="2"/>
  <c r="I269" i="2" s="1"/>
  <c r="K269" i="2" s="1"/>
  <c r="H277" i="2"/>
  <c r="I277" i="2" s="1"/>
  <c r="K277" i="2" s="1"/>
  <c r="H285" i="2"/>
  <c r="I285" i="2" s="1"/>
  <c r="K285" i="2" s="1"/>
  <c r="H293" i="2"/>
  <c r="I293" i="2" s="1"/>
  <c r="K293" i="2" s="1"/>
  <c r="H299" i="2"/>
  <c r="I299" i="2" s="1"/>
  <c r="K299" i="2" s="1"/>
  <c r="H236" i="2"/>
  <c r="I236" i="2" s="1"/>
  <c r="K236" i="2" s="1"/>
  <c r="H244" i="2"/>
  <c r="I244" i="2" s="1"/>
  <c r="K244" i="2" s="1"/>
  <c r="H252" i="2"/>
  <c r="I252" i="2" s="1"/>
  <c r="K252" i="2" s="1"/>
  <c r="H260" i="2"/>
  <c r="I260" i="2" s="1"/>
  <c r="K260" i="2" s="1"/>
  <c r="H268" i="2"/>
  <c r="I268" i="2" s="1"/>
  <c r="K268" i="2" s="1"/>
  <c r="H276" i="2"/>
  <c r="I276" i="2" s="1"/>
  <c r="K276" i="2" s="1"/>
  <c r="H284" i="2"/>
  <c r="I284" i="2" s="1"/>
  <c r="K284" i="2" s="1"/>
  <c r="H292" i="2"/>
  <c r="I292" i="2" s="1"/>
  <c r="K292" i="2" s="1"/>
  <c r="H302" i="2"/>
  <c r="I302" i="2" s="1"/>
  <c r="K302" i="2" s="1"/>
  <c r="H235" i="2"/>
  <c r="I235" i="2" s="1"/>
  <c r="K235" i="2" s="1"/>
  <c r="H243" i="2"/>
  <c r="I243" i="2" s="1"/>
  <c r="K243" i="2" s="1"/>
  <c r="H251" i="2"/>
  <c r="I251" i="2" s="1"/>
  <c r="K251" i="2" s="1"/>
  <c r="H259" i="2"/>
  <c r="I259" i="2" s="1"/>
  <c r="K259" i="2" s="1"/>
  <c r="H267" i="2"/>
  <c r="I267" i="2" s="1"/>
  <c r="K267" i="2" s="1"/>
  <c r="H275" i="2"/>
  <c r="I275" i="2" s="1"/>
  <c r="K275" i="2" s="1"/>
  <c r="H283" i="2"/>
  <c r="I283" i="2" s="1"/>
  <c r="K283" i="2" s="1"/>
  <c r="H291" i="2"/>
  <c r="I291" i="2" s="1"/>
  <c r="K291" i="2" s="1"/>
  <c r="H417" i="2"/>
  <c r="I417" i="2" s="1"/>
  <c r="K417" i="2" s="1"/>
  <c r="H250" i="2"/>
  <c r="I250" i="2" s="1"/>
  <c r="K250" i="2" s="1"/>
  <c r="H258" i="2"/>
  <c r="I258" i="2" s="1"/>
  <c r="K258" i="2" s="1"/>
  <c r="H266" i="2"/>
  <c r="I266" i="2" s="1"/>
  <c r="K266" i="2" s="1"/>
  <c r="H274" i="2"/>
  <c r="I274" i="2" s="1"/>
  <c r="K274" i="2" s="1"/>
  <c r="H282" i="2"/>
  <c r="I282" i="2" s="1"/>
  <c r="K282" i="2" s="1"/>
  <c r="H290" i="2"/>
  <c r="I290" i="2" s="1"/>
  <c r="K290" i="2" s="1"/>
  <c r="H298" i="2"/>
  <c r="I298" i="2" s="1"/>
  <c r="K298" i="2" s="1"/>
  <c r="H385" i="2"/>
  <c r="I385" i="2" s="1"/>
  <c r="K385" i="2" s="1"/>
  <c r="H233" i="2"/>
  <c r="I233" i="2" s="1"/>
  <c r="K233" i="2" s="1"/>
  <c r="H241" i="2"/>
  <c r="I241" i="2" s="1"/>
  <c r="K241" i="2" s="1"/>
  <c r="H249" i="2"/>
  <c r="I249" i="2" s="1"/>
  <c r="K249" i="2" s="1"/>
  <c r="H257" i="2"/>
  <c r="I257" i="2" s="1"/>
  <c r="K257" i="2" s="1"/>
  <c r="H265" i="2"/>
  <c r="I265" i="2" s="1"/>
  <c r="K265" i="2" s="1"/>
  <c r="H273" i="2"/>
  <c r="I273" i="2" s="1"/>
  <c r="K273" i="2" s="1"/>
  <c r="H281" i="2"/>
  <c r="I281" i="2" s="1"/>
  <c r="K281" i="2" s="1"/>
  <c r="H289" i="2"/>
  <c r="I289" i="2" s="1"/>
  <c r="K289" i="2" s="1"/>
  <c r="H297" i="2"/>
  <c r="I297" i="2" s="1"/>
  <c r="K297" i="2" s="1"/>
  <c r="H321" i="2"/>
  <c r="I321" i="2" s="1"/>
  <c r="K321" i="2" s="1"/>
  <c r="H353" i="2"/>
  <c r="I353" i="2" s="1"/>
  <c r="K353" i="2" s="1"/>
  <c r="H434" i="2"/>
  <c r="I434" i="2" s="1"/>
  <c r="K434" i="2" s="1"/>
  <c r="H309" i="2"/>
  <c r="I309" i="2" s="1"/>
  <c r="K309" i="2" s="1"/>
  <c r="H337" i="2"/>
  <c r="I337" i="2" s="1"/>
  <c r="K337" i="2" s="1"/>
  <c r="H369" i="2"/>
  <c r="I369" i="2" s="1"/>
  <c r="K369" i="2" s="1"/>
  <c r="H401" i="2"/>
  <c r="I401" i="2" s="1"/>
  <c r="K401" i="2" s="1"/>
  <c r="K460" i="2"/>
  <c r="H482" i="2"/>
  <c r="I482" i="2" s="1"/>
  <c r="K482" i="2" s="1"/>
  <c r="H514" i="2"/>
  <c r="I514" i="2" s="1"/>
  <c r="K514" i="2" s="1"/>
  <c r="K403" i="2"/>
  <c r="H441" i="2"/>
  <c r="I441" i="2" s="1"/>
  <c r="K441" i="2" s="1"/>
  <c r="H467" i="2"/>
  <c r="I467" i="2" s="1"/>
  <c r="K467" i="2" s="1"/>
  <c r="H499" i="2"/>
  <c r="I499" i="2" s="1"/>
  <c r="K499" i="2" s="1"/>
  <c r="H311" i="2"/>
  <c r="I311" i="2" s="1"/>
  <c r="K311" i="2" s="1"/>
  <c r="H345" i="2"/>
  <c r="I345" i="2" s="1"/>
  <c r="K345" i="2" s="1"/>
  <c r="H377" i="2"/>
  <c r="I377" i="2" s="1"/>
  <c r="K377" i="2" s="1"/>
  <c r="H386" i="2"/>
  <c r="I386" i="2" s="1"/>
  <c r="K386" i="2" s="1"/>
  <c r="H409" i="2"/>
  <c r="I409" i="2" s="1"/>
  <c r="K409" i="2" s="1"/>
  <c r="H458" i="2"/>
  <c r="I458" i="2" s="1"/>
  <c r="K458" i="2" s="1"/>
  <c r="H490" i="2"/>
  <c r="I490" i="2" s="1"/>
  <c r="K490" i="2" s="1"/>
  <c r="H549" i="2"/>
  <c r="I549" i="2" s="1"/>
  <c r="K549" i="2" s="1"/>
  <c r="H582" i="2"/>
  <c r="I582" i="2" s="1"/>
  <c r="K582" i="2" s="1"/>
  <c r="H475" i="2"/>
  <c r="I475" i="2" s="1"/>
  <c r="K475" i="2" s="1"/>
  <c r="H507" i="2"/>
  <c r="I507" i="2" s="1"/>
  <c r="K507" i="2" s="1"/>
  <c r="H527" i="2"/>
  <c r="I527" i="2" s="1"/>
  <c r="K527" i="2" s="1"/>
  <c r="H565" i="2"/>
  <c r="I565" i="2" s="1"/>
  <c r="K565" i="2" s="1"/>
  <c r="H559" i="2"/>
  <c r="I559" i="2" s="1"/>
  <c r="K559" i="2" s="1"/>
  <c r="H532" i="2"/>
  <c r="I532" i="2" s="1"/>
  <c r="K532" i="2" s="1"/>
  <c r="H569" i="2"/>
  <c r="I569" i="2" s="1"/>
  <c r="K569" i="2" s="1"/>
  <c r="H586" i="2"/>
  <c r="I586" i="2" s="1"/>
  <c r="K586" i="2" s="1"/>
  <c r="H589" i="2"/>
  <c r="I589" i="2" s="1"/>
  <c r="K589" i="2" s="1"/>
  <c r="H593" i="2"/>
  <c r="I593" i="2" s="1"/>
  <c r="K593" i="2" s="1"/>
  <c r="H548" i="2"/>
  <c r="I548" i="2" s="1"/>
  <c r="K548" i="2" s="1"/>
  <c r="H564" i="2"/>
  <c r="I564" i="2" s="1"/>
  <c r="K564" i="2" s="1"/>
  <c r="H528" i="2"/>
  <c r="I528" i="2" s="1"/>
  <c r="K528" i="2" s="1"/>
  <c r="H563" i="2"/>
  <c r="I563" i="2" s="1"/>
  <c r="K563" i="2" s="1"/>
  <c r="H571" i="2"/>
  <c r="I571" i="2" s="1"/>
  <c r="K571" i="2" s="1"/>
  <c r="H588" i="2"/>
  <c r="I588" i="2" s="1"/>
  <c r="K588" i="2" s="1"/>
  <c r="H524" i="2"/>
  <c r="I524" i="2" s="1"/>
  <c r="K524" i="2" s="1"/>
  <c r="H530" i="2"/>
  <c r="I530" i="2" s="1"/>
  <c r="K530" i="2" s="1"/>
  <c r="H537" i="2"/>
  <c r="I537" i="2" s="1"/>
  <c r="K537" i="2" s="1"/>
  <c r="H557" i="2"/>
  <c r="I557" i="2" s="1"/>
  <c r="K557" i="2" s="1"/>
  <c r="H523" i="2"/>
  <c r="I523" i="2" s="1"/>
  <c r="K523" i="2" s="1"/>
  <c r="H540" i="2"/>
  <c r="I540" i="2" s="1"/>
  <c r="K540" i="2" s="1"/>
  <c r="H553" i="2"/>
  <c r="I553" i="2" s="1"/>
  <c r="K553" i="2" s="1"/>
  <c r="H570" i="2"/>
  <c r="I570" i="2" s="1"/>
  <c r="K570" i="2" s="1"/>
  <c r="H580" i="2"/>
  <c r="I580" i="2" s="1"/>
  <c r="K580" i="2" s="1"/>
  <c r="H594" i="2"/>
  <c r="I594" i="2" s="1"/>
  <c r="K594" i="2" s="1"/>
  <c r="K453" i="2"/>
  <c r="K469" i="2"/>
  <c r="K493" i="2"/>
  <c r="H520" i="2"/>
  <c r="I520" i="2" s="1"/>
  <c r="K520" i="2" s="1"/>
  <c r="H536" i="2"/>
  <c r="I536" i="2" s="1"/>
  <c r="K536" i="2" s="1"/>
  <c r="H556" i="2"/>
  <c r="I556" i="2" s="1"/>
  <c r="K556" i="2" s="1"/>
  <c r="H577" i="2"/>
  <c r="I577" i="2" s="1"/>
  <c r="K577" i="2" s="1"/>
  <c r="H601" i="2"/>
  <c r="I601" i="2" s="1"/>
  <c r="K601" i="2" s="1"/>
  <c r="H3" i="2"/>
  <c r="I3" i="2" s="1"/>
  <c r="K3" i="2" s="1"/>
  <c r="H22" i="2"/>
  <c r="I22" i="2" s="1"/>
  <c r="K22" i="2" s="1"/>
  <c r="H20" i="2"/>
  <c r="I20" i="2" s="1"/>
  <c r="K20" i="2" s="1"/>
  <c r="H4" i="2"/>
  <c r="I4" i="2" s="1"/>
  <c r="K4" i="2" s="1"/>
  <c r="H19" i="2"/>
  <c r="I19" i="2" s="1"/>
  <c r="K19" i="2" s="1"/>
  <c r="H14" i="2"/>
  <c r="I14" i="2" s="1"/>
  <c r="K14" i="2" s="1"/>
  <c r="H18" i="2"/>
  <c r="I18" i="2" s="1"/>
  <c r="K18" i="2" s="1"/>
  <c r="K491" i="2"/>
  <c r="H539" i="2"/>
  <c r="I539" i="2" s="1"/>
  <c r="K539" i="2" s="1"/>
  <c r="H546" i="2"/>
  <c r="I546" i="2" s="1"/>
  <c r="K546" i="2" s="1"/>
  <c r="K596" i="2"/>
  <c r="H522" i="2"/>
  <c r="I522" i="2" s="1"/>
  <c r="K522" i="2" s="1"/>
  <c r="H529" i="2"/>
  <c r="I529" i="2" s="1"/>
  <c r="K529" i="2" s="1"/>
  <c r="H595" i="2"/>
  <c r="I595" i="2" s="1"/>
  <c r="K595" i="2" s="1"/>
  <c r="H21" i="2"/>
  <c r="I21" i="2" s="1"/>
  <c r="K21" i="2" s="1"/>
  <c r="K481" i="2"/>
  <c r="K489" i="2"/>
  <c r="K497" i="2"/>
  <c r="H555" i="2"/>
  <c r="I555" i="2" s="1"/>
  <c r="K555" i="2" s="1"/>
  <c r="H562" i="2"/>
  <c r="I562" i="2" s="1"/>
  <c r="K562" i="2" s="1"/>
  <c r="H17" i="2"/>
  <c r="I17" i="2" s="1"/>
  <c r="K17" i="2" s="1"/>
  <c r="K448" i="2"/>
  <c r="K456" i="2"/>
  <c r="K464" i="2"/>
  <c r="H531" i="2"/>
  <c r="I531" i="2" s="1"/>
  <c r="K531" i="2" s="1"/>
  <c r="H538" i="2"/>
  <c r="I538" i="2" s="1"/>
  <c r="K538" i="2" s="1"/>
  <c r="H545" i="2"/>
  <c r="I545" i="2" s="1"/>
  <c r="K545" i="2" s="1"/>
  <c r="H587" i="2"/>
  <c r="I587" i="2" s="1"/>
  <c r="K587" i="2" s="1"/>
  <c r="K446" i="2"/>
  <c r="K455" i="2"/>
  <c r="K463" i="2"/>
  <c r="K542" i="2"/>
  <c r="K15" i="2"/>
  <c r="H24" i="2"/>
  <c r="I24" i="2" s="1"/>
  <c r="K24" i="2" s="1"/>
  <c r="K454" i="2"/>
  <c r="K518" i="2"/>
  <c r="H547" i="2"/>
  <c r="I547" i="2" s="1"/>
  <c r="K547" i="2" s="1"/>
  <c r="H554" i="2"/>
  <c r="I554" i="2" s="1"/>
  <c r="K554" i="2" s="1"/>
  <c r="H561" i="2"/>
  <c r="I561" i="2" s="1"/>
  <c r="K561" i="2" s="1"/>
  <c r="H579" i="2"/>
  <c r="I579" i="2" s="1"/>
  <c r="K579" i="2" s="1"/>
  <c r="K573" i="2"/>
  <c r="K544" i="2"/>
  <c r="K560" i="2"/>
  <c r="K519" i="2"/>
  <c r="K543" i="2"/>
  <c r="K575" i="2"/>
  <c r="K583" i="2"/>
  <c r="H5" i="1"/>
  <c r="I5" i="1" s="1"/>
  <c r="K5" i="1" s="1"/>
  <c r="H7" i="1"/>
  <c r="I7" i="1" s="1"/>
  <c r="K7" i="1" s="1"/>
  <c r="H9" i="1"/>
  <c r="I9" i="1" s="1"/>
  <c r="K9" i="1" s="1"/>
  <c r="H13" i="1"/>
  <c r="I13" i="1" s="1"/>
  <c r="K13" i="1" s="1"/>
  <c r="H15" i="1"/>
  <c r="I15" i="1" s="1"/>
  <c r="K15" i="1" s="1"/>
  <c r="H17" i="1"/>
  <c r="I17" i="1" s="1"/>
  <c r="K17" i="1" s="1"/>
  <c r="H21" i="1"/>
  <c r="I21" i="1" s="1"/>
  <c r="K21" i="1" s="1"/>
  <c r="H23" i="1"/>
  <c r="I23" i="1" s="1"/>
  <c r="K23" i="1" s="1"/>
  <c r="H25" i="1"/>
  <c r="I25" i="1" s="1"/>
  <c r="K25" i="1" s="1"/>
  <c r="H29" i="1"/>
  <c r="I29" i="1" s="1"/>
  <c r="K29" i="1" s="1"/>
  <c r="H31" i="1"/>
  <c r="I31" i="1" s="1"/>
  <c r="K31" i="1" s="1"/>
  <c r="H33" i="1"/>
  <c r="I33" i="1" s="1"/>
  <c r="K33" i="1" s="1"/>
  <c r="H37" i="1"/>
  <c r="I37" i="1" s="1"/>
  <c r="K37" i="1" s="1"/>
  <c r="H39" i="1"/>
  <c r="I39" i="1" s="1"/>
  <c r="K39" i="1" s="1"/>
  <c r="H41" i="1"/>
  <c r="I41" i="1" s="1"/>
  <c r="K41" i="1" s="1"/>
  <c r="H43" i="1"/>
  <c r="I43" i="1" s="1"/>
  <c r="K43" i="1" s="1"/>
  <c r="H45" i="1"/>
  <c r="I45" i="1" s="1"/>
  <c r="K45" i="1" s="1"/>
  <c r="H47" i="1"/>
  <c r="I47" i="1" s="1"/>
  <c r="K47" i="1" s="1"/>
  <c r="H49" i="1"/>
  <c r="I49" i="1" s="1"/>
  <c r="K49" i="1" s="1"/>
  <c r="H51" i="1"/>
  <c r="I51" i="1" s="1"/>
  <c r="K51" i="1" s="1"/>
  <c r="H53" i="1"/>
  <c r="I53" i="1" s="1"/>
  <c r="K53" i="1" s="1"/>
  <c r="H55" i="1"/>
  <c r="I55" i="1" s="1"/>
  <c r="K55" i="1" s="1"/>
  <c r="H57" i="1"/>
  <c r="I57" i="1" s="1"/>
  <c r="K57" i="1" s="1"/>
  <c r="H59" i="1"/>
  <c r="I59" i="1" s="1"/>
  <c r="K59" i="1" s="1"/>
  <c r="H61" i="1"/>
  <c r="I61" i="1" s="1"/>
  <c r="K61" i="1" s="1"/>
  <c r="H63" i="1"/>
  <c r="I63" i="1" s="1"/>
  <c r="K63" i="1" s="1"/>
  <c r="H65" i="1"/>
  <c r="I65" i="1" s="1"/>
  <c r="K65" i="1" s="1"/>
  <c r="H67" i="1"/>
  <c r="I67" i="1" s="1"/>
  <c r="K67" i="1" s="1"/>
  <c r="H69" i="1"/>
  <c r="I69" i="1" s="1"/>
  <c r="K69" i="1" s="1"/>
  <c r="H71" i="1"/>
  <c r="I71" i="1" s="1"/>
  <c r="K71" i="1" s="1"/>
  <c r="H73" i="1"/>
  <c r="I73" i="1" s="1"/>
  <c r="K73" i="1" s="1"/>
  <c r="H75" i="1"/>
  <c r="I75" i="1" s="1"/>
  <c r="K75" i="1" s="1"/>
  <c r="H77" i="1"/>
  <c r="I77" i="1" s="1"/>
  <c r="K77" i="1" s="1"/>
  <c r="H79" i="1"/>
  <c r="I79" i="1" s="1"/>
  <c r="K79" i="1" s="1"/>
  <c r="H81" i="1"/>
  <c r="I81" i="1" s="1"/>
  <c r="K81" i="1" s="1"/>
  <c r="H83" i="1"/>
  <c r="I83" i="1" s="1"/>
  <c r="K83" i="1" s="1"/>
  <c r="H85" i="1"/>
  <c r="I85" i="1" s="1"/>
  <c r="K85" i="1" s="1"/>
  <c r="H87" i="1"/>
  <c r="I87" i="1" s="1"/>
  <c r="K87" i="1" s="1"/>
  <c r="H89" i="1"/>
  <c r="I89" i="1" s="1"/>
  <c r="K89" i="1" s="1"/>
  <c r="H91" i="1"/>
  <c r="I91" i="1" s="1"/>
  <c r="K91" i="1" s="1"/>
  <c r="H93" i="1"/>
  <c r="I93" i="1" s="1"/>
  <c r="K93" i="1" s="1"/>
  <c r="H95" i="1"/>
  <c r="I95" i="1" s="1"/>
  <c r="K95" i="1" s="1"/>
  <c r="H97" i="1"/>
  <c r="I97" i="1" s="1"/>
  <c r="K97" i="1" s="1"/>
  <c r="H99" i="1"/>
  <c r="I99" i="1" s="1"/>
  <c r="K99" i="1" s="1"/>
  <c r="H101" i="1"/>
  <c r="I101" i="1" s="1"/>
  <c r="K101" i="1" s="1"/>
  <c r="H103" i="1"/>
  <c r="I103" i="1" s="1"/>
  <c r="K103" i="1" s="1"/>
  <c r="H105" i="1"/>
  <c r="I105" i="1" s="1"/>
  <c r="K105" i="1" s="1"/>
  <c r="H107" i="1"/>
  <c r="I107" i="1" s="1"/>
  <c r="K107" i="1" s="1"/>
  <c r="H109" i="1"/>
  <c r="I109" i="1" s="1"/>
  <c r="K109" i="1" s="1"/>
  <c r="H111" i="1"/>
  <c r="I111" i="1" s="1"/>
  <c r="K111" i="1" s="1"/>
  <c r="H113" i="1"/>
  <c r="I113" i="1" s="1"/>
  <c r="K113" i="1" s="1"/>
  <c r="H115" i="1"/>
  <c r="I115" i="1" s="1"/>
  <c r="K115" i="1" s="1"/>
  <c r="H117" i="1"/>
  <c r="I117" i="1" s="1"/>
  <c r="K117" i="1" s="1"/>
  <c r="H119" i="1"/>
  <c r="I119" i="1" s="1"/>
  <c r="K119" i="1" s="1"/>
  <c r="H121" i="1"/>
  <c r="I121" i="1" s="1"/>
  <c r="K121" i="1" s="1"/>
  <c r="H123" i="1"/>
  <c r="I123" i="1" s="1"/>
  <c r="K123" i="1" s="1"/>
  <c r="H125" i="1"/>
  <c r="I125" i="1" s="1"/>
  <c r="K125" i="1" s="1"/>
  <c r="H127" i="1"/>
  <c r="I127" i="1" s="1"/>
  <c r="K127" i="1" s="1"/>
  <c r="H129" i="1"/>
  <c r="I129" i="1" s="1"/>
  <c r="K129" i="1" s="1"/>
  <c r="H131" i="1"/>
  <c r="I131" i="1" s="1"/>
  <c r="K131" i="1" s="1"/>
  <c r="H133" i="1"/>
  <c r="I133" i="1" s="1"/>
  <c r="K133" i="1" s="1"/>
  <c r="H135" i="1"/>
  <c r="I135" i="1" s="1"/>
  <c r="K135" i="1" s="1"/>
  <c r="H137" i="1"/>
  <c r="I137" i="1" s="1"/>
  <c r="K137" i="1" s="1"/>
  <c r="H139" i="1"/>
  <c r="I139" i="1" s="1"/>
  <c r="K139" i="1" s="1"/>
  <c r="H141" i="1"/>
  <c r="I141" i="1" s="1"/>
  <c r="K141" i="1" s="1"/>
  <c r="H143" i="1"/>
  <c r="I143" i="1" s="1"/>
  <c r="K143" i="1" s="1"/>
  <c r="H145" i="1"/>
  <c r="I145" i="1" s="1"/>
  <c r="K145" i="1" s="1"/>
  <c r="H147" i="1"/>
  <c r="I147" i="1" s="1"/>
  <c r="K147" i="1" s="1"/>
  <c r="H149" i="1"/>
  <c r="I149" i="1" s="1"/>
  <c r="K149" i="1" s="1"/>
  <c r="H151" i="1"/>
  <c r="I151" i="1" s="1"/>
  <c r="K151" i="1" s="1"/>
  <c r="H153" i="1"/>
  <c r="I153" i="1" s="1"/>
  <c r="K153" i="1" s="1"/>
  <c r="H155" i="1"/>
  <c r="I155" i="1" s="1"/>
  <c r="K155" i="1" s="1"/>
  <c r="H157" i="1"/>
  <c r="I157" i="1" s="1"/>
  <c r="K157" i="1" s="1"/>
  <c r="H159" i="1"/>
  <c r="I159" i="1" s="1"/>
  <c r="K159" i="1" s="1"/>
  <c r="H161" i="1"/>
  <c r="I161" i="1" s="1"/>
  <c r="K161" i="1" s="1"/>
  <c r="H163" i="1"/>
  <c r="I163" i="1" s="1"/>
  <c r="K163" i="1" s="1"/>
  <c r="H165" i="1"/>
  <c r="I165" i="1" s="1"/>
  <c r="K165" i="1" s="1"/>
  <c r="H167" i="1"/>
  <c r="I167" i="1" s="1"/>
  <c r="K167" i="1" s="1"/>
  <c r="H169" i="1"/>
  <c r="I169" i="1" s="1"/>
  <c r="K169" i="1" s="1"/>
  <c r="H171" i="1"/>
  <c r="I171" i="1" s="1"/>
  <c r="K171" i="1" s="1"/>
  <c r="H173" i="1"/>
  <c r="I173" i="1" s="1"/>
  <c r="K173" i="1" s="1"/>
  <c r="H175" i="1"/>
  <c r="I175" i="1" s="1"/>
  <c r="K175" i="1" s="1"/>
  <c r="H177" i="1"/>
  <c r="I177" i="1" s="1"/>
  <c r="K177" i="1" s="1"/>
  <c r="H179" i="1"/>
  <c r="I179" i="1" s="1"/>
  <c r="K179" i="1" s="1"/>
  <c r="H181" i="1"/>
  <c r="I181" i="1" s="1"/>
  <c r="K181" i="1" s="1"/>
  <c r="H183" i="1"/>
  <c r="I183" i="1" s="1"/>
  <c r="K183" i="1" s="1"/>
  <c r="H185" i="1"/>
  <c r="I185" i="1" s="1"/>
  <c r="K185" i="1" s="1"/>
  <c r="H187" i="1"/>
  <c r="I187" i="1" s="1"/>
  <c r="K187" i="1" s="1"/>
  <c r="H189" i="1"/>
  <c r="I189" i="1" s="1"/>
  <c r="K189" i="1" s="1"/>
  <c r="H191" i="1"/>
  <c r="I191" i="1" s="1"/>
  <c r="K191" i="1" s="1"/>
  <c r="H193" i="1"/>
  <c r="I193" i="1" s="1"/>
  <c r="K193" i="1" s="1"/>
  <c r="H195" i="1"/>
  <c r="I195" i="1" s="1"/>
  <c r="K195" i="1" s="1"/>
  <c r="H199" i="1"/>
  <c r="I199" i="1" s="1"/>
  <c r="K199" i="1" s="1"/>
  <c r="H201" i="1"/>
  <c r="I201" i="1" s="1"/>
  <c r="K201" i="1" s="1"/>
  <c r="H197" i="1"/>
  <c r="I197" i="1" s="1"/>
  <c r="K197" i="1" s="1"/>
  <c r="H203" i="1"/>
  <c r="I203" i="1" s="1"/>
  <c r="K203" i="1" s="1"/>
  <c r="H205" i="1"/>
  <c r="I205" i="1" s="1"/>
  <c r="K205" i="1" s="1"/>
  <c r="H207" i="1"/>
  <c r="I207" i="1" s="1"/>
  <c r="K207" i="1" s="1"/>
  <c r="H209" i="1"/>
  <c r="I209" i="1" s="1"/>
  <c r="K209" i="1" s="1"/>
  <c r="H211" i="1"/>
  <c r="I211" i="1" s="1"/>
  <c r="K211" i="1" s="1"/>
  <c r="H213" i="1"/>
  <c r="I213" i="1" s="1"/>
  <c r="K213" i="1" s="1"/>
  <c r="H215" i="1"/>
  <c r="I215" i="1" s="1"/>
  <c r="K215" i="1" s="1"/>
  <c r="H217" i="1"/>
  <c r="I217" i="1" s="1"/>
  <c r="K217" i="1" s="1"/>
  <c r="H219" i="1"/>
  <c r="I219" i="1" s="1"/>
  <c r="K219" i="1" s="1"/>
  <c r="H221" i="1"/>
  <c r="I221" i="1" s="1"/>
  <c r="K221" i="1" s="1"/>
  <c r="H223" i="1"/>
  <c r="I223" i="1" s="1"/>
  <c r="K223" i="1" s="1"/>
  <c r="H225" i="1"/>
  <c r="I225" i="1" s="1"/>
  <c r="K225" i="1" s="1"/>
  <c r="H227" i="1"/>
  <c r="I227" i="1" s="1"/>
  <c r="K227" i="1" s="1"/>
  <c r="H229" i="1"/>
  <c r="I229" i="1" s="1"/>
  <c r="K229" i="1" s="1"/>
  <c r="H231" i="1"/>
  <c r="I231" i="1" s="1"/>
  <c r="K231" i="1" s="1"/>
  <c r="H233" i="1"/>
  <c r="I233" i="1" s="1"/>
  <c r="K233" i="1" s="1"/>
  <c r="H235" i="1"/>
  <c r="I235" i="1" s="1"/>
  <c r="K235" i="1" s="1"/>
  <c r="H237" i="1"/>
  <c r="I237" i="1" s="1"/>
  <c r="K237" i="1" s="1"/>
  <c r="H239" i="1"/>
  <c r="I239" i="1" s="1"/>
  <c r="K239" i="1" s="1"/>
  <c r="H241" i="1"/>
  <c r="I241" i="1" s="1"/>
  <c r="K241" i="1" s="1"/>
  <c r="H243" i="1"/>
  <c r="I243" i="1" s="1"/>
  <c r="K243" i="1" s="1"/>
  <c r="H245" i="1"/>
  <c r="I245" i="1" s="1"/>
  <c r="K245" i="1" s="1"/>
  <c r="H247" i="1"/>
  <c r="I247" i="1" s="1"/>
  <c r="K247" i="1" s="1"/>
  <c r="H249" i="1"/>
  <c r="I249" i="1" s="1"/>
  <c r="K249" i="1" s="1"/>
  <c r="H251" i="1"/>
  <c r="I251" i="1" s="1"/>
  <c r="K251" i="1" s="1"/>
  <c r="H253" i="1"/>
  <c r="I253" i="1" s="1"/>
  <c r="K253" i="1" s="1"/>
  <c r="H255" i="1"/>
  <c r="I255" i="1" s="1"/>
  <c r="K255" i="1" s="1"/>
  <c r="H257" i="1"/>
  <c r="I257" i="1" s="1"/>
  <c r="K257" i="1" s="1"/>
  <c r="H259" i="1"/>
  <c r="I259" i="1" s="1"/>
  <c r="K259" i="1" s="1"/>
  <c r="H261" i="1"/>
  <c r="I261" i="1" s="1"/>
  <c r="K261" i="1" s="1"/>
  <c r="H263" i="1"/>
  <c r="I263" i="1" s="1"/>
  <c r="K263" i="1" s="1"/>
  <c r="H265" i="1"/>
  <c r="I265" i="1" s="1"/>
  <c r="K265" i="1" s="1"/>
  <c r="H267" i="1"/>
  <c r="I267" i="1" s="1"/>
  <c r="K267" i="1" s="1"/>
  <c r="H269" i="1"/>
  <c r="I269" i="1" s="1"/>
  <c r="K269" i="1" s="1"/>
  <c r="H271" i="1"/>
  <c r="I271" i="1" s="1"/>
  <c r="K271" i="1" s="1"/>
  <c r="H273" i="1"/>
  <c r="I273" i="1" s="1"/>
  <c r="K273" i="1" s="1"/>
  <c r="H275" i="1"/>
  <c r="I275" i="1" s="1"/>
  <c r="K275" i="1" s="1"/>
  <c r="H277" i="1"/>
  <c r="I277" i="1" s="1"/>
  <c r="K277" i="1" s="1"/>
  <c r="H279" i="1"/>
  <c r="I279" i="1" s="1"/>
  <c r="K279" i="1" s="1"/>
  <c r="H281" i="1"/>
  <c r="I281" i="1" s="1"/>
  <c r="K281" i="1" s="1"/>
  <c r="H283" i="1"/>
  <c r="I283" i="1" s="1"/>
  <c r="K283" i="1" s="1"/>
  <c r="H285" i="1"/>
  <c r="I285" i="1" s="1"/>
  <c r="K285" i="1" s="1"/>
  <c r="H287" i="1"/>
  <c r="I287" i="1" s="1"/>
  <c r="K287" i="1" s="1"/>
  <c r="H289" i="1"/>
  <c r="I289" i="1" s="1"/>
  <c r="K289" i="1" s="1"/>
  <c r="H291" i="1"/>
  <c r="I291" i="1" s="1"/>
  <c r="K291" i="1" s="1"/>
  <c r="H293" i="1"/>
  <c r="I293" i="1" s="1"/>
  <c r="K293" i="1" s="1"/>
  <c r="H295" i="1"/>
  <c r="I295" i="1" s="1"/>
  <c r="K295" i="1" s="1"/>
  <c r="H297" i="1"/>
  <c r="I297" i="1" s="1"/>
  <c r="K297" i="1" s="1"/>
  <c r="H299" i="1"/>
  <c r="I299" i="1" s="1"/>
  <c r="K299" i="1" s="1"/>
  <c r="H301" i="1"/>
  <c r="I301" i="1" s="1"/>
  <c r="K301" i="1" s="1"/>
  <c r="H303" i="1"/>
  <c r="I303" i="1" s="1"/>
  <c r="K303" i="1" s="1"/>
  <c r="H305" i="1"/>
  <c r="I305" i="1" s="1"/>
  <c r="K305" i="1" s="1"/>
  <c r="H307" i="1"/>
  <c r="I307" i="1" s="1"/>
  <c r="K307" i="1" s="1"/>
  <c r="H309" i="1"/>
  <c r="I309" i="1" s="1"/>
  <c r="K309" i="1" s="1"/>
  <c r="H311" i="1"/>
  <c r="I311" i="1" s="1"/>
  <c r="K311" i="1" s="1"/>
  <c r="H313" i="1"/>
  <c r="I313" i="1" s="1"/>
  <c r="K313" i="1" s="1"/>
  <c r="H315" i="1"/>
  <c r="I315" i="1" s="1"/>
  <c r="K315" i="1" s="1"/>
  <c r="H317" i="1"/>
  <c r="I317" i="1" s="1"/>
  <c r="K317" i="1" s="1"/>
  <c r="H319" i="1"/>
  <c r="I319" i="1" s="1"/>
  <c r="K319" i="1" s="1"/>
  <c r="H321" i="1"/>
  <c r="I321" i="1" s="1"/>
  <c r="K321" i="1" s="1"/>
  <c r="H323" i="1"/>
  <c r="I323" i="1" s="1"/>
  <c r="K323" i="1" s="1"/>
  <c r="H325" i="1"/>
  <c r="I325" i="1" s="1"/>
  <c r="K325" i="1" s="1"/>
  <c r="H327" i="1"/>
  <c r="I327" i="1" s="1"/>
  <c r="K327" i="1" s="1"/>
  <c r="H329" i="1"/>
  <c r="I329" i="1" s="1"/>
  <c r="K329" i="1" s="1"/>
  <c r="H331" i="1"/>
  <c r="I331" i="1" s="1"/>
  <c r="K331" i="1" s="1"/>
  <c r="H333" i="1"/>
  <c r="I333" i="1" s="1"/>
  <c r="K333" i="1" s="1"/>
  <c r="H335" i="1"/>
  <c r="I335" i="1" s="1"/>
  <c r="K335" i="1" s="1"/>
  <c r="H337" i="1"/>
  <c r="I337" i="1" s="1"/>
  <c r="K337" i="1" s="1"/>
  <c r="H339" i="1"/>
  <c r="I339" i="1" s="1"/>
  <c r="K339" i="1" s="1"/>
  <c r="H341" i="1"/>
  <c r="I341" i="1" s="1"/>
  <c r="K341" i="1" s="1"/>
  <c r="H343" i="1"/>
  <c r="I343" i="1" s="1"/>
  <c r="K343" i="1" s="1"/>
  <c r="H345" i="1"/>
  <c r="I345" i="1" s="1"/>
  <c r="K345" i="1" s="1"/>
  <c r="H347" i="1"/>
  <c r="I347" i="1" s="1"/>
  <c r="K347" i="1" s="1"/>
  <c r="H349" i="1"/>
  <c r="I349" i="1" s="1"/>
  <c r="K349" i="1" s="1"/>
  <c r="H351" i="1"/>
  <c r="I351" i="1" s="1"/>
  <c r="K351" i="1" s="1"/>
  <c r="H353" i="1"/>
  <c r="I353" i="1" s="1"/>
  <c r="K353" i="1" s="1"/>
  <c r="H355" i="1"/>
  <c r="I355" i="1" s="1"/>
  <c r="K355" i="1" s="1"/>
  <c r="H357" i="1"/>
  <c r="I357" i="1" s="1"/>
  <c r="K357" i="1" s="1"/>
  <c r="H359" i="1"/>
  <c r="I359" i="1" s="1"/>
  <c r="K359" i="1" s="1"/>
  <c r="H361" i="1"/>
  <c r="I361" i="1" s="1"/>
  <c r="K361" i="1" s="1"/>
  <c r="H363" i="1"/>
  <c r="I363" i="1" s="1"/>
  <c r="K363" i="1" s="1"/>
  <c r="H365" i="1"/>
  <c r="I365" i="1" s="1"/>
  <c r="K365" i="1" s="1"/>
  <c r="H367" i="1"/>
  <c r="I367" i="1" s="1"/>
  <c r="K367" i="1" s="1"/>
  <c r="H369" i="1"/>
  <c r="I369" i="1" s="1"/>
  <c r="K369" i="1" s="1"/>
  <c r="H371" i="1"/>
  <c r="I371" i="1" s="1"/>
  <c r="K371" i="1" s="1"/>
  <c r="H4" i="1"/>
  <c r="I4" i="1" s="1"/>
  <c r="K4" i="1" s="1"/>
  <c r="H6" i="1"/>
  <c r="I6" i="1" s="1"/>
  <c r="K6" i="1" s="1"/>
  <c r="H10" i="1"/>
  <c r="I10" i="1" s="1"/>
  <c r="K10" i="1" s="1"/>
  <c r="H12" i="1"/>
  <c r="I12" i="1" s="1"/>
  <c r="K12" i="1" s="1"/>
  <c r="H14" i="1"/>
  <c r="I14" i="1" s="1"/>
  <c r="K14" i="1" s="1"/>
  <c r="H16" i="1"/>
  <c r="I16" i="1" s="1"/>
  <c r="K16" i="1" s="1"/>
  <c r="H18" i="1"/>
  <c r="I18" i="1" s="1"/>
  <c r="K18" i="1" s="1"/>
  <c r="H20" i="1"/>
  <c r="I20" i="1" s="1"/>
  <c r="K20" i="1" s="1"/>
  <c r="H22" i="1"/>
  <c r="I22" i="1" s="1"/>
  <c r="K22" i="1" s="1"/>
  <c r="H24" i="1"/>
  <c r="I24" i="1" s="1"/>
  <c r="K24" i="1" s="1"/>
  <c r="H26" i="1"/>
  <c r="I26" i="1" s="1"/>
  <c r="K26" i="1" s="1"/>
  <c r="H28" i="1"/>
  <c r="I28" i="1" s="1"/>
  <c r="K28" i="1" s="1"/>
  <c r="H32" i="1"/>
  <c r="I32" i="1" s="1"/>
  <c r="K32" i="1" s="1"/>
  <c r="H8" i="1"/>
  <c r="I8" i="1" s="1"/>
  <c r="K8" i="1" s="1"/>
  <c r="H30" i="1"/>
  <c r="I30" i="1" s="1"/>
  <c r="K30" i="1" s="1"/>
  <c r="H34" i="1"/>
  <c r="I34" i="1" s="1"/>
  <c r="K34" i="1" s="1"/>
  <c r="H36" i="1"/>
  <c r="I36" i="1" s="1"/>
  <c r="K36" i="1" s="1"/>
  <c r="H38" i="1"/>
  <c r="I38" i="1" s="1"/>
  <c r="K38" i="1" s="1"/>
  <c r="H40" i="1"/>
  <c r="I40" i="1" s="1"/>
  <c r="K40" i="1" s="1"/>
  <c r="H42" i="1"/>
  <c r="I42" i="1" s="1"/>
  <c r="K42" i="1" s="1"/>
  <c r="H44" i="1"/>
  <c r="I44" i="1" s="1"/>
  <c r="K44" i="1" s="1"/>
  <c r="H46" i="1"/>
  <c r="I46" i="1" s="1"/>
  <c r="K46" i="1" s="1"/>
  <c r="H48" i="1"/>
  <c r="I48" i="1" s="1"/>
  <c r="K48" i="1" s="1"/>
  <c r="H50" i="1"/>
  <c r="I50" i="1" s="1"/>
  <c r="K50" i="1" s="1"/>
  <c r="H52" i="1"/>
  <c r="I52" i="1" s="1"/>
  <c r="K52" i="1" s="1"/>
  <c r="H54" i="1"/>
  <c r="I54" i="1" s="1"/>
  <c r="K54" i="1" s="1"/>
  <c r="H56" i="1"/>
  <c r="I56" i="1" s="1"/>
  <c r="K56" i="1" s="1"/>
  <c r="H58" i="1"/>
  <c r="I58" i="1" s="1"/>
  <c r="K58" i="1" s="1"/>
  <c r="H60" i="1"/>
  <c r="I60" i="1" s="1"/>
  <c r="K60" i="1" s="1"/>
  <c r="H62" i="1"/>
  <c r="I62" i="1" s="1"/>
  <c r="K62" i="1" s="1"/>
  <c r="H64" i="1"/>
  <c r="I64" i="1" s="1"/>
  <c r="K64" i="1" s="1"/>
  <c r="H66" i="1"/>
  <c r="I66" i="1" s="1"/>
  <c r="K66" i="1" s="1"/>
  <c r="H68" i="1"/>
  <c r="I68" i="1" s="1"/>
  <c r="K68" i="1" s="1"/>
  <c r="H70" i="1"/>
  <c r="I70" i="1" s="1"/>
  <c r="K70" i="1" s="1"/>
  <c r="H72" i="1"/>
  <c r="I72" i="1" s="1"/>
  <c r="K72" i="1" s="1"/>
  <c r="H74" i="1"/>
  <c r="I74" i="1" s="1"/>
  <c r="K74" i="1" s="1"/>
  <c r="H76" i="1"/>
  <c r="I76" i="1" s="1"/>
  <c r="K76" i="1" s="1"/>
  <c r="H78" i="1"/>
  <c r="I78" i="1" s="1"/>
  <c r="K78" i="1" s="1"/>
  <c r="H80" i="1"/>
  <c r="I80" i="1" s="1"/>
  <c r="K80" i="1" s="1"/>
  <c r="H82" i="1"/>
  <c r="I82" i="1" s="1"/>
  <c r="K82" i="1" s="1"/>
  <c r="H84" i="1"/>
  <c r="I84" i="1" s="1"/>
  <c r="K84" i="1" s="1"/>
  <c r="H86" i="1"/>
  <c r="I86" i="1" s="1"/>
  <c r="K86" i="1" s="1"/>
  <c r="H88" i="1"/>
  <c r="I88" i="1" s="1"/>
  <c r="K88" i="1" s="1"/>
  <c r="H90" i="1"/>
  <c r="I90" i="1" s="1"/>
  <c r="K90" i="1" s="1"/>
  <c r="H92" i="1"/>
  <c r="I92" i="1" s="1"/>
  <c r="K92" i="1" s="1"/>
  <c r="H94" i="1"/>
  <c r="I94" i="1" s="1"/>
  <c r="K94" i="1" s="1"/>
  <c r="H96" i="1"/>
  <c r="I96" i="1" s="1"/>
  <c r="K96" i="1" s="1"/>
  <c r="H98" i="1"/>
  <c r="I98" i="1" s="1"/>
  <c r="K98" i="1" s="1"/>
  <c r="H100" i="1"/>
  <c r="I100" i="1" s="1"/>
  <c r="K100" i="1" s="1"/>
  <c r="H102" i="1"/>
  <c r="I102" i="1" s="1"/>
  <c r="K102" i="1" s="1"/>
  <c r="H104" i="1"/>
  <c r="I104" i="1" s="1"/>
  <c r="K104" i="1" s="1"/>
  <c r="H106" i="1"/>
  <c r="I106" i="1" s="1"/>
  <c r="K106" i="1" s="1"/>
  <c r="H108" i="1"/>
  <c r="I108" i="1" s="1"/>
  <c r="K108" i="1" s="1"/>
  <c r="H110" i="1"/>
  <c r="I110" i="1" s="1"/>
  <c r="K110" i="1" s="1"/>
  <c r="H112" i="1"/>
  <c r="I112" i="1" s="1"/>
  <c r="K112" i="1" s="1"/>
  <c r="H114" i="1"/>
  <c r="I114" i="1" s="1"/>
  <c r="K114" i="1" s="1"/>
  <c r="H116" i="1"/>
  <c r="I116" i="1" s="1"/>
  <c r="K116" i="1" s="1"/>
  <c r="H118" i="1"/>
  <c r="I118" i="1" s="1"/>
  <c r="K118" i="1" s="1"/>
  <c r="H120" i="1"/>
  <c r="I120" i="1" s="1"/>
  <c r="K120" i="1" s="1"/>
  <c r="H122" i="1"/>
  <c r="I122" i="1" s="1"/>
  <c r="K122" i="1" s="1"/>
  <c r="H124" i="1"/>
  <c r="I124" i="1" s="1"/>
  <c r="K124" i="1" s="1"/>
  <c r="H126" i="1"/>
  <c r="I126" i="1" s="1"/>
  <c r="K126" i="1" s="1"/>
  <c r="H128" i="1"/>
  <c r="I128" i="1" s="1"/>
  <c r="K128" i="1" s="1"/>
  <c r="H130" i="1"/>
  <c r="I130" i="1" s="1"/>
  <c r="K130" i="1" s="1"/>
  <c r="H132" i="1"/>
  <c r="I132" i="1" s="1"/>
  <c r="K132" i="1" s="1"/>
  <c r="H134" i="1"/>
  <c r="I134" i="1" s="1"/>
  <c r="K134" i="1" s="1"/>
  <c r="H136" i="1"/>
  <c r="I136" i="1" s="1"/>
  <c r="K136" i="1" s="1"/>
  <c r="H138" i="1"/>
  <c r="I138" i="1" s="1"/>
  <c r="K138" i="1" s="1"/>
  <c r="H140" i="1"/>
  <c r="I140" i="1" s="1"/>
  <c r="K140" i="1" s="1"/>
  <c r="H142" i="1"/>
  <c r="I142" i="1" s="1"/>
  <c r="K142" i="1" s="1"/>
  <c r="H144" i="1"/>
  <c r="I144" i="1" s="1"/>
  <c r="K144" i="1" s="1"/>
  <c r="H146" i="1"/>
  <c r="I146" i="1" s="1"/>
  <c r="K146" i="1" s="1"/>
  <c r="H148" i="1"/>
  <c r="I148" i="1" s="1"/>
  <c r="K148" i="1" s="1"/>
  <c r="H150" i="1"/>
  <c r="I150" i="1" s="1"/>
  <c r="K150" i="1" s="1"/>
  <c r="H152" i="1"/>
  <c r="I152" i="1" s="1"/>
  <c r="K152" i="1" s="1"/>
  <c r="H154" i="1"/>
  <c r="I154" i="1" s="1"/>
  <c r="K154" i="1" s="1"/>
  <c r="H156" i="1"/>
  <c r="I156" i="1" s="1"/>
  <c r="K156" i="1" s="1"/>
  <c r="H158" i="1"/>
  <c r="I158" i="1" s="1"/>
  <c r="K158" i="1" s="1"/>
  <c r="H160" i="1"/>
  <c r="I160" i="1" s="1"/>
  <c r="K160" i="1" s="1"/>
  <c r="H162" i="1"/>
  <c r="I162" i="1" s="1"/>
  <c r="K162" i="1" s="1"/>
  <c r="H164" i="1"/>
  <c r="I164" i="1" s="1"/>
  <c r="K164" i="1" s="1"/>
  <c r="H166" i="1"/>
  <c r="I166" i="1" s="1"/>
  <c r="K166" i="1" s="1"/>
  <c r="H168" i="1"/>
  <c r="I168" i="1" s="1"/>
  <c r="K168" i="1" s="1"/>
  <c r="H170" i="1"/>
  <c r="I170" i="1" s="1"/>
  <c r="K170" i="1" s="1"/>
  <c r="H172" i="1"/>
  <c r="I172" i="1" s="1"/>
  <c r="K172" i="1" s="1"/>
  <c r="H174" i="1"/>
  <c r="I174" i="1" s="1"/>
  <c r="K174" i="1" s="1"/>
  <c r="H176" i="1"/>
  <c r="I176" i="1" s="1"/>
  <c r="K176" i="1" s="1"/>
  <c r="H178" i="1"/>
  <c r="I178" i="1" s="1"/>
  <c r="K178" i="1" s="1"/>
  <c r="H180" i="1"/>
  <c r="I180" i="1" s="1"/>
  <c r="K180" i="1" s="1"/>
  <c r="H182" i="1"/>
  <c r="I182" i="1" s="1"/>
  <c r="K182" i="1" s="1"/>
  <c r="H184" i="1"/>
  <c r="I184" i="1" s="1"/>
  <c r="K184" i="1" s="1"/>
  <c r="H186" i="1"/>
  <c r="I186" i="1" s="1"/>
  <c r="K186" i="1" s="1"/>
  <c r="H188" i="1"/>
  <c r="I188" i="1" s="1"/>
  <c r="K188" i="1" s="1"/>
  <c r="H190" i="1"/>
  <c r="I190" i="1" s="1"/>
  <c r="K190" i="1" s="1"/>
  <c r="H192" i="1"/>
  <c r="I192" i="1" s="1"/>
  <c r="K192" i="1" s="1"/>
  <c r="H194" i="1"/>
  <c r="I194" i="1" s="1"/>
  <c r="K194" i="1" s="1"/>
  <c r="H196" i="1"/>
  <c r="I196" i="1" s="1"/>
  <c r="K196" i="1" s="1"/>
  <c r="H198" i="1"/>
  <c r="I198" i="1" s="1"/>
  <c r="K198" i="1" s="1"/>
  <c r="H200" i="1"/>
  <c r="I200" i="1" s="1"/>
  <c r="K200" i="1" s="1"/>
  <c r="H202" i="1"/>
  <c r="I202" i="1" s="1"/>
  <c r="K202" i="1" s="1"/>
  <c r="H204" i="1"/>
  <c r="I204" i="1" s="1"/>
  <c r="K204" i="1" s="1"/>
  <c r="H206" i="1"/>
  <c r="I206" i="1" s="1"/>
  <c r="K206" i="1" s="1"/>
  <c r="H208" i="1"/>
  <c r="I208" i="1" s="1"/>
  <c r="K208" i="1" s="1"/>
  <c r="H210" i="1"/>
  <c r="I210" i="1" s="1"/>
  <c r="K210" i="1" s="1"/>
  <c r="H212" i="1"/>
  <c r="I212" i="1" s="1"/>
  <c r="K212" i="1" s="1"/>
  <c r="H214" i="1"/>
  <c r="I214" i="1" s="1"/>
  <c r="K214" i="1" s="1"/>
  <c r="H216" i="1"/>
  <c r="I216" i="1" s="1"/>
  <c r="K216" i="1" s="1"/>
  <c r="H218" i="1"/>
  <c r="I218" i="1" s="1"/>
  <c r="K218" i="1" s="1"/>
  <c r="H220" i="1"/>
  <c r="I220" i="1" s="1"/>
  <c r="K220" i="1" s="1"/>
  <c r="H222" i="1"/>
  <c r="I222" i="1" s="1"/>
  <c r="K222" i="1" s="1"/>
  <c r="H224" i="1"/>
  <c r="I224" i="1" s="1"/>
  <c r="K224" i="1" s="1"/>
  <c r="H226" i="1"/>
  <c r="I226" i="1" s="1"/>
  <c r="K226" i="1" s="1"/>
  <c r="H228" i="1"/>
  <c r="I228" i="1" s="1"/>
  <c r="K228" i="1" s="1"/>
  <c r="H230" i="1"/>
  <c r="I230" i="1" s="1"/>
  <c r="K230" i="1" s="1"/>
  <c r="H232" i="1"/>
  <c r="I232" i="1" s="1"/>
  <c r="K232" i="1" s="1"/>
  <c r="H234" i="1"/>
  <c r="I234" i="1" s="1"/>
  <c r="K234" i="1" s="1"/>
  <c r="H236" i="1"/>
  <c r="I236" i="1" s="1"/>
  <c r="K236" i="1" s="1"/>
  <c r="H238" i="1"/>
  <c r="I238" i="1" s="1"/>
  <c r="K238" i="1" s="1"/>
  <c r="H240" i="1"/>
  <c r="I240" i="1" s="1"/>
  <c r="K240" i="1" s="1"/>
  <c r="H242" i="1"/>
  <c r="I242" i="1" s="1"/>
  <c r="K242" i="1" s="1"/>
  <c r="H244" i="1"/>
  <c r="I244" i="1" s="1"/>
  <c r="K244" i="1" s="1"/>
  <c r="H246" i="1"/>
  <c r="I246" i="1" s="1"/>
  <c r="K246" i="1" s="1"/>
  <c r="H248" i="1"/>
  <c r="I248" i="1" s="1"/>
  <c r="K248" i="1" s="1"/>
  <c r="H250" i="1"/>
  <c r="I250" i="1" s="1"/>
  <c r="K250" i="1" s="1"/>
  <c r="H252" i="1"/>
  <c r="I252" i="1" s="1"/>
  <c r="K252" i="1" s="1"/>
  <c r="H254" i="1"/>
  <c r="I254" i="1" s="1"/>
  <c r="K254" i="1" s="1"/>
  <c r="H256" i="1"/>
  <c r="I256" i="1" s="1"/>
  <c r="K256" i="1" s="1"/>
  <c r="H258" i="1"/>
  <c r="I258" i="1" s="1"/>
  <c r="K258" i="1" s="1"/>
  <c r="H260" i="1"/>
  <c r="I260" i="1" s="1"/>
  <c r="K260" i="1" s="1"/>
  <c r="H262" i="1"/>
  <c r="I262" i="1" s="1"/>
  <c r="K262" i="1" s="1"/>
  <c r="H264" i="1"/>
  <c r="I264" i="1" s="1"/>
  <c r="K264" i="1" s="1"/>
  <c r="H266" i="1"/>
  <c r="I266" i="1" s="1"/>
  <c r="K266" i="1" s="1"/>
  <c r="H268" i="1"/>
  <c r="I268" i="1" s="1"/>
  <c r="K268" i="1" s="1"/>
  <c r="H270" i="1"/>
  <c r="I270" i="1" s="1"/>
  <c r="K270" i="1" s="1"/>
  <c r="H272" i="1"/>
  <c r="I272" i="1" s="1"/>
  <c r="K272" i="1" s="1"/>
  <c r="H274" i="1"/>
  <c r="I274" i="1" s="1"/>
  <c r="K274" i="1" s="1"/>
  <c r="H276" i="1"/>
  <c r="I276" i="1" s="1"/>
  <c r="K276" i="1" s="1"/>
  <c r="H278" i="1"/>
  <c r="I278" i="1" s="1"/>
  <c r="K278" i="1" s="1"/>
  <c r="H280" i="1"/>
  <c r="I280" i="1" s="1"/>
  <c r="K280" i="1" s="1"/>
  <c r="H282" i="1"/>
  <c r="I282" i="1" s="1"/>
  <c r="K282" i="1" s="1"/>
  <c r="H284" i="1"/>
  <c r="I284" i="1" s="1"/>
  <c r="K284" i="1" s="1"/>
  <c r="H286" i="1"/>
  <c r="I286" i="1" s="1"/>
  <c r="K286" i="1" s="1"/>
  <c r="H288" i="1"/>
  <c r="I288" i="1" s="1"/>
  <c r="K288" i="1" s="1"/>
  <c r="H290" i="1"/>
  <c r="I290" i="1" s="1"/>
  <c r="K290" i="1" s="1"/>
  <c r="H292" i="1"/>
  <c r="I292" i="1" s="1"/>
  <c r="K292" i="1" s="1"/>
  <c r="H294" i="1"/>
  <c r="I294" i="1" s="1"/>
  <c r="K294" i="1" s="1"/>
  <c r="H296" i="1"/>
  <c r="I296" i="1" s="1"/>
  <c r="K296" i="1" s="1"/>
  <c r="H298" i="1"/>
  <c r="I298" i="1" s="1"/>
  <c r="K298" i="1" s="1"/>
  <c r="H300" i="1"/>
  <c r="I300" i="1" s="1"/>
  <c r="K300" i="1" s="1"/>
  <c r="H302" i="1"/>
  <c r="I302" i="1" s="1"/>
  <c r="K302" i="1" s="1"/>
  <c r="H304" i="1"/>
  <c r="I304" i="1" s="1"/>
  <c r="K304" i="1" s="1"/>
  <c r="H306" i="1"/>
  <c r="I306" i="1" s="1"/>
  <c r="K306" i="1" s="1"/>
  <c r="H308" i="1"/>
  <c r="I308" i="1" s="1"/>
  <c r="K308" i="1" s="1"/>
  <c r="H310" i="1"/>
  <c r="I310" i="1" s="1"/>
  <c r="K310" i="1" s="1"/>
  <c r="H312" i="1"/>
  <c r="I312" i="1" s="1"/>
  <c r="K312" i="1" s="1"/>
  <c r="H314" i="1"/>
  <c r="I314" i="1" s="1"/>
  <c r="K314" i="1" s="1"/>
  <c r="H316" i="1"/>
  <c r="I316" i="1" s="1"/>
  <c r="K316" i="1" s="1"/>
  <c r="H318" i="1"/>
  <c r="I318" i="1" s="1"/>
  <c r="K318" i="1" s="1"/>
  <c r="H320" i="1"/>
  <c r="I320" i="1" s="1"/>
  <c r="K320" i="1" s="1"/>
  <c r="H322" i="1"/>
  <c r="I322" i="1" s="1"/>
  <c r="K322" i="1" s="1"/>
  <c r="H324" i="1"/>
  <c r="I324" i="1" s="1"/>
  <c r="K324" i="1" s="1"/>
  <c r="H326" i="1"/>
  <c r="I326" i="1" s="1"/>
  <c r="K326" i="1" s="1"/>
  <c r="H328" i="1"/>
  <c r="I328" i="1" s="1"/>
  <c r="K328" i="1" s="1"/>
  <c r="H330" i="1"/>
  <c r="I330" i="1" s="1"/>
  <c r="K330" i="1" s="1"/>
  <c r="H332" i="1"/>
  <c r="I332" i="1" s="1"/>
  <c r="K332" i="1" s="1"/>
  <c r="H334" i="1"/>
  <c r="I334" i="1" s="1"/>
  <c r="K334" i="1" s="1"/>
  <c r="H336" i="1"/>
  <c r="I336" i="1" s="1"/>
  <c r="K336" i="1" s="1"/>
  <c r="H338" i="1"/>
  <c r="I338" i="1" s="1"/>
  <c r="K338" i="1" s="1"/>
  <c r="H340" i="1"/>
  <c r="I340" i="1" s="1"/>
  <c r="K340" i="1" s="1"/>
  <c r="H342" i="1"/>
  <c r="I342" i="1" s="1"/>
  <c r="K342" i="1" s="1"/>
  <c r="H344" i="1"/>
  <c r="I344" i="1" s="1"/>
  <c r="K344" i="1" s="1"/>
  <c r="H346" i="1"/>
  <c r="I346" i="1" s="1"/>
  <c r="K346" i="1" s="1"/>
  <c r="H348" i="1"/>
  <c r="I348" i="1" s="1"/>
  <c r="K348" i="1" s="1"/>
  <c r="H350" i="1"/>
  <c r="I350" i="1" s="1"/>
  <c r="K350" i="1" s="1"/>
  <c r="H352" i="1"/>
  <c r="I352" i="1" s="1"/>
  <c r="K352" i="1" s="1"/>
  <c r="H354" i="1"/>
  <c r="I354" i="1" s="1"/>
  <c r="K354" i="1" s="1"/>
  <c r="H356" i="1"/>
  <c r="I356" i="1" s="1"/>
  <c r="K356" i="1" s="1"/>
  <c r="H358" i="1"/>
  <c r="I358" i="1" s="1"/>
  <c r="K358" i="1" s="1"/>
  <c r="H360" i="1"/>
  <c r="I360" i="1" s="1"/>
  <c r="K360" i="1" s="1"/>
  <c r="H362" i="1"/>
  <c r="I362" i="1" s="1"/>
  <c r="K362" i="1" s="1"/>
  <c r="H373" i="1"/>
  <c r="I373" i="1" s="1"/>
  <c r="K373" i="1" s="1"/>
  <c r="H375" i="1"/>
  <c r="I375" i="1" s="1"/>
  <c r="K375" i="1" s="1"/>
  <c r="H377" i="1"/>
  <c r="I377" i="1" s="1"/>
  <c r="K377" i="1" s="1"/>
  <c r="H379" i="1"/>
  <c r="I379" i="1" s="1"/>
  <c r="K379" i="1" s="1"/>
  <c r="H381" i="1"/>
  <c r="I381" i="1" s="1"/>
  <c r="K381" i="1" s="1"/>
  <c r="H383" i="1"/>
  <c r="I383" i="1" s="1"/>
  <c r="K383" i="1" s="1"/>
  <c r="H385" i="1"/>
  <c r="I385" i="1" s="1"/>
  <c r="K385" i="1" s="1"/>
  <c r="H387" i="1"/>
  <c r="I387" i="1" s="1"/>
  <c r="K387" i="1" s="1"/>
  <c r="H389" i="1"/>
  <c r="I389" i="1" s="1"/>
  <c r="K389" i="1" s="1"/>
  <c r="H391" i="1"/>
  <c r="I391" i="1" s="1"/>
  <c r="K391" i="1" s="1"/>
  <c r="H393" i="1"/>
  <c r="I393" i="1" s="1"/>
  <c r="K393" i="1" s="1"/>
  <c r="H395" i="1"/>
  <c r="I395" i="1" s="1"/>
  <c r="K395" i="1" s="1"/>
  <c r="H397" i="1"/>
  <c r="I397" i="1" s="1"/>
  <c r="K397" i="1" s="1"/>
  <c r="H399" i="1"/>
  <c r="I399" i="1" s="1"/>
  <c r="K399" i="1" s="1"/>
  <c r="H401" i="1"/>
  <c r="I401" i="1" s="1"/>
  <c r="K401" i="1" s="1"/>
  <c r="H403" i="1"/>
  <c r="I403" i="1" s="1"/>
  <c r="K403" i="1" s="1"/>
  <c r="H405" i="1"/>
  <c r="I405" i="1" s="1"/>
  <c r="K405" i="1" s="1"/>
  <c r="H407" i="1"/>
  <c r="I407" i="1" s="1"/>
  <c r="K407" i="1" s="1"/>
  <c r="H409" i="1"/>
  <c r="I409" i="1" s="1"/>
  <c r="K409" i="1" s="1"/>
  <c r="H411" i="1"/>
  <c r="I411" i="1" s="1"/>
  <c r="K411" i="1" s="1"/>
  <c r="H413" i="1"/>
  <c r="I413" i="1" s="1"/>
  <c r="K413" i="1" s="1"/>
  <c r="H415" i="1"/>
  <c r="I415" i="1" s="1"/>
  <c r="K415" i="1" s="1"/>
  <c r="H417" i="1"/>
  <c r="I417" i="1" s="1"/>
  <c r="K417" i="1" s="1"/>
  <c r="H419" i="1"/>
  <c r="I419" i="1" s="1"/>
  <c r="K419" i="1" s="1"/>
  <c r="H421" i="1"/>
  <c r="I421" i="1" s="1"/>
  <c r="K421" i="1" s="1"/>
  <c r="H423" i="1"/>
  <c r="I423" i="1" s="1"/>
  <c r="K423" i="1" s="1"/>
  <c r="H425" i="1"/>
  <c r="I425" i="1" s="1"/>
  <c r="K425" i="1" s="1"/>
  <c r="H427" i="1"/>
  <c r="I427" i="1" s="1"/>
  <c r="K427" i="1" s="1"/>
  <c r="H429" i="1"/>
  <c r="I429" i="1" s="1"/>
  <c r="K429" i="1" s="1"/>
  <c r="H431" i="1"/>
  <c r="I431" i="1" s="1"/>
  <c r="K431" i="1" s="1"/>
  <c r="H433" i="1"/>
  <c r="I433" i="1" s="1"/>
  <c r="K433" i="1" s="1"/>
  <c r="H435" i="1"/>
  <c r="I435" i="1" s="1"/>
  <c r="K435" i="1" s="1"/>
  <c r="H437" i="1"/>
  <c r="I437" i="1" s="1"/>
  <c r="K437" i="1" s="1"/>
  <c r="H439" i="1"/>
  <c r="I439" i="1" s="1"/>
  <c r="K439" i="1" s="1"/>
  <c r="H441" i="1"/>
  <c r="I441" i="1" s="1"/>
  <c r="K441" i="1" s="1"/>
  <c r="H443" i="1"/>
  <c r="I443" i="1" s="1"/>
  <c r="K443" i="1" s="1"/>
  <c r="H445" i="1"/>
  <c r="I445" i="1" s="1"/>
  <c r="K445" i="1" s="1"/>
  <c r="H447" i="1"/>
  <c r="I447" i="1" s="1"/>
  <c r="K447" i="1" s="1"/>
  <c r="H449" i="1"/>
  <c r="I449" i="1" s="1"/>
  <c r="K449" i="1" s="1"/>
  <c r="H451" i="1"/>
  <c r="I451" i="1" s="1"/>
  <c r="K451" i="1" s="1"/>
  <c r="H453" i="1"/>
  <c r="I453" i="1" s="1"/>
  <c r="K453" i="1" s="1"/>
  <c r="H455" i="1"/>
  <c r="I455" i="1" s="1"/>
  <c r="K455" i="1" s="1"/>
  <c r="H457" i="1"/>
  <c r="I457" i="1" s="1"/>
  <c r="K457" i="1" s="1"/>
  <c r="H459" i="1"/>
  <c r="I459" i="1" s="1"/>
  <c r="K459" i="1" s="1"/>
  <c r="H461" i="1"/>
  <c r="I461" i="1" s="1"/>
  <c r="K461" i="1" s="1"/>
  <c r="H463" i="1"/>
  <c r="I463" i="1" s="1"/>
  <c r="K463" i="1" s="1"/>
  <c r="H465" i="1"/>
  <c r="I465" i="1" s="1"/>
  <c r="K465" i="1" s="1"/>
  <c r="H467" i="1"/>
  <c r="I467" i="1" s="1"/>
  <c r="K467" i="1" s="1"/>
  <c r="H469" i="1"/>
  <c r="I469" i="1" s="1"/>
  <c r="K469" i="1" s="1"/>
  <c r="H471" i="1"/>
  <c r="I471" i="1" s="1"/>
  <c r="K471" i="1" s="1"/>
  <c r="H473" i="1"/>
  <c r="I473" i="1" s="1"/>
  <c r="K473" i="1" s="1"/>
  <c r="H475" i="1"/>
  <c r="I475" i="1" s="1"/>
  <c r="K475" i="1" s="1"/>
  <c r="H477" i="1"/>
  <c r="I477" i="1" s="1"/>
  <c r="K477" i="1" s="1"/>
  <c r="H479" i="1"/>
  <c r="I479" i="1" s="1"/>
  <c r="K479" i="1" s="1"/>
  <c r="H481" i="1"/>
  <c r="I481" i="1" s="1"/>
  <c r="K481" i="1" s="1"/>
  <c r="H483" i="1"/>
  <c r="I483" i="1" s="1"/>
  <c r="K483" i="1" s="1"/>
  <c r="H485" i="1"/>
  <c r="I485" i="1" s="1"/>
  <c r="K485" i="1" s="1"/>
  <c r="H487" i="1"/>
  <c r="I487" i="1" s="1"/>
  <c r="K487" i="1" s="1"/>
  <c r="H489" i="1"/>
  <c r="I489" i="1" s="1"/>
  <c r="K489" i="1" s="1"/>
  <c r="H491" i="1"/>
  <c r="I491" i="1" s="1"/>
  <c r="K491" i="1" s="1"/>
  <c r="H493" i="1"/>
  <c r="I493" i="1" s="1"/>
  <c r="K493" i="1" s="1"/>
  <c r="H495" i="1"/>
  <c r="I495" i="1" s="1"/>
  <c r="K495" i="1" s="1"/>
  <c r="H497" i="1"/>
  <c r="I497" i="1" s="1"/>
  <c r="K497" i="1" s="1"/>
  <c r="H499" i="1"/>
  <c r="I499" i="1" s="1"/>
  <c r="K499" i="1" s="1"/>
  <c r="H501" i="1"/>
  <c r="I501" i="1" s="1"/>
  <c r="K501" i="1" s="1"/>
  <c r="H503" i="1"/>
  <c r="I503" i="1" s="1"/>
  <c r="K503" i="1" s="1"/>
  <c r="H505" i="1"/>
  <c r="I505" i="1" s="1"/>
  <c r="K505" i="1" s="1"/>
  <c r="H507" i="1"/>
  <c r="I507" i="1" s="1"/>
  <c r="K507" i="1" s="1"/>
  <c r="H509" i="1"/>
  <c r="I509" i="1" s="1"/>
  <c r="K509" i="1" s="1"/>
  <c r="H511" i="1"/>
  <c r="I511" i="1" s="1"/>
  <c r="K511" i="1" s="1"/>
  <c r="H513" i="1"/>
  <c r="I513" i="1" s="1"/>
  <c r="K513" i="1" s="1"/>
  <c r="H515" i="1"/>
  <c r="I515" i="1" s="1"/>
  <c r="K515" i="1" s="1"/>
  <c r="H517" i="1"/>
  <c r="I517" i="1" s="1"/>
  <c r="K517" i="1" s="1"/>
  <c r="H523" i="1"/>
  <c r="I523" i="1" s="1"/>
  <c r="K523" i="1" s="1"/>
  <c r="H531" i="1"/>
  <c r="I531" i="1" s="1"/>
  <c r="K531" i="1" s="1"/>
  <c r="H539" i="1"/>
  <c r="I539" i="1" s="1"/>
  <c r="K539" i="1" s="1"/>
  <c r="H547" i="1"/>
  <c r="I547" i="1" s="1"/>
  <c r="K547" i="1" s="1"/>
  <c r="H555" i="1"/>
  <c r="I555" i="1" s="1"/>
  <c r="K555" i="1" s="1"/>
  <c r="H563" i="1"/>
  <c r="I563" i="1" s="1"/>
  <c r="K563" i="1" s="1"/>
  <c r="H571" i="1"/>
  <c r="I571" i="1" s="1"/>
  <c r="K571" i="1" s="1"/>
  <c r="H579" i="1"/>
  <c r="I579" i="1" s="1"/>
  <c r="K579" i="1" s="1"/>
  <c r="H587" i="1"/>
  <c r="I587" i="1" s="1"/>
  <c r="K587" i="1" s="1"/>
  <c r="H595" i="1"/>
  <c r="I595" i="1" s="1"/>
  <c r="K595" i="1" s="1"/>
  <c r="H364" i="1"/>
  <c r="I364" i="1" s="1"/>
  <c r="K364" i="1" s="1"/>
  <c r="H366" i="1"/>
  <c r="I366" i="1" s="1"/>
  <c r="K366" i="1" s="1"/>
  <c r="H368" i="1"/>
  <c r="I368" i="1" s="1"/>
  <c r="K368" i="1" s="1"/>
  <c r="H370" i="1"/>
  <c r="I370" i="1" s="1"/>
  <c r="K370" i="1" s="1"/>
  <c r="H372" i="1"/>
  <c r="I372" i="1" s="1"/>
  <c r="K372" i="1" s="1"/>
  <c r="H374" i="1"/>
  <c r="I374" i="1" s="1"/>
  <c r="K374" i="1" s="1"/>
  <c r="H376" i="1"/>
  <c r="I376" i="1" s="1"/>
  <c r="K376" i="1" s="1"/>
  <c r="H378" i="1"/>
  <c r="I378" i="1" s="1"/>
  <c r="K378" i="1" s="1"/>
  <c r="H380" i="1"/>
  <c r="I380" i="1" s="1"/>
  <c r="K380" i="1" s="1"/>
  <c r="H382" i="1"/>
  <c r="I382" i="1" s="1"/>
  <c r="K382" i="1" s="1"/>
  <c r="H384" i="1"/>
  <c r="I384" i="1" s="1"/>
  <c r="K384" i="1" s="1"/>
  <c r="H386" i="1"/>
  <c r="I386" i="1" s="1"/>
  <c r="K386" i="1" s="1"/>
  <c r="H388" i="1"/>
  <c r="I388" i="1" s="1"/>
  <c r="K388" i="1" s="1"/>
  <c r="H390" i="1"/>
  <c r="I390" i="1" s="1"/>
  <c r="K390" i="1" s="1"/>
  <c r="H392" i="1"/>
  <c r="I392" i="1" s="1"/>
  <c r="K392" i="1" s="1"/>
  <c r="H394" i="1"/>
  <c r="I394" i="1" s="1"/>
  <c r="K394" i="1" s="1"/>
  <c r="H396" i="1"/>
  <c r="I396" i="1" s="1"/>
  <c r="K396" i="1" s="1"/>
  <c r="H398" i="1"/>
  <c r="I398" i="1" s="1"/>
  <c r="K398" i="1" s="1"/>
  <c r="H400" i="1"/>
  <c r="I400" i="1" s="1"/>
  <c r="K400" i="1" s="1"/>
  <c r="H402" i="1"/>
  <c r="I402" i="1" s="1"/>
  <c r="K402" i="1" s="1"/>
  <c r="H404" i="1"/>
  <c r="I404" i="1" s="1"/>
  <c r="K404" i="1" s="1"/>
  <c r="H406" i="1"/>
  <c r="I406" i="1" s="1"/>
  <c r="K406" i="1" s="1"/>
  <c r="H408" i="1"/>
  <c r="I408" i="1" s="1"/>
  <c r="K408" i="1" s="1"/>
  <c r="H410" i="1"/>
  <c r="I410" i="1" s="1"/>
  <c r="K410" i="1" s="1"/>
  <c r="H412" i="1"/>
  <c r="I412" i="1" s="1"/>
  <c r="K412" i="1" s="1"/>
  <c r="H414" i="1"/>
  <c r="I414" i="1" s="1"/>
  <c r="K414" i="1" s="1"/>
  <c r="H416" i="1"/>
  <c r="I416" i="1" s="1"/>
  <c r="K416" i="1" s="1"/>
  <c r="H418" i="1"/>
  <c r="I418" i="1" s="1"/>
  <c r="K418" i="1" s="1"/>
  <c r="H420" i="1"/>
  <c r="I420" i="1" s="1"/>
  <c r="K420" i="1" s="1"/>
  <c r="H422" i="1"/>
  <c r="I422" i="1" s="1"/>
  <c r="K422" i="1" s="1"/>
  <c r="H424" i="1"/>
  <c r="I424" i="1" s="1"/>
  <c r="K424" i="1" s="1"/>
  <c r="H426" i="1"/>
  <c r="I426" i="1" s="1"/>
  <c r="K426" i="1" s="1"/>
  <c r="H428" i="1"/>
  <c r="I428" i="1" s="1"/>
  <c r="K428" i="1" s="1"/>
  <c r="H430" i="1"/>
  <c r="I430" i="1" s="1"/>
  <c r="K430" i="1" s="1"/>
  <c r="H432" i="1"/>
  <c r="I432" i="1" s="1"/>
  <c r="K432" i="1" s="1"/>
  <c r="H434" i="1"/>
  <c r="I434" i="1" s="1"/>
  <c r="K434" i="1" s="1"/>
  <c r="H436" i="1"/>
  <c r="I436" i="1" s="1"/>
  <c r="K436" i="1" s="1"/>
  <c r="H438" i="1"/>
  <c r="I438" i="1" s="1"/>
  <c r="K438" i="1" s="1"/>
  <c r="H440" i="1"/>
  <c r="I440" i="1" s="1"/>
  <c r="K440" i="1" s="1"/>
  <c r="H442" i="1"/>
  <c r="I442" i="1" s="1"/>
  <c r="K442" i="1" s="1"/>
  <c r="H444" i="1"/>
  <c r="I444" i="1" s="1"/>
  <c r="K444" i="1" s="1"/>
  <c r="H446" i="1"/>
  <c r="I446" i="1" s="1"/>
  <c r="K446" i="1" s="1"/>
  <c r="H448" i="1"/>
  <c r="I448" i="1" s="1"/>
  <c r="K448" i="1" s="1"/>
  <c r="H450" i="1"/>
  <c r="I450" i="1" s="1"/>
  <c r="K450" i="1" s="1"/>
  <c r="H452" i="1"/>
  <c r="I452" i="1" s="1"/>
  <c r="K452" i="1" s="1"/>
  <c r="H454" i="1"/>
  <c r="I454" i="1" s="1"/>
  <c r="K454" i="1" s="1"/>
  <c r="H456" i="1"/>
  <c r="I456" i="1" s="1"/>
  <c r="K456" i="1" s="1"/>
  <c r="H458" i="1"/>
  <c r="I458" i="1" s="1"/>
  <c r="K458" i="1" s="1"/>
  <c r="H460" i="1"/>
  <c r="I460" i="1" s="1"/>
  <c r="K460" i="1" s="1"/>
  <c r="H462" i="1"/>
  <c r="I462" i="1" s="1"/>
  <c r="K462" i="1" s="1"/>
  <c r="H464" i="1"/>
  <c r="I464" i="1" s="1"/>
  <c r="K464" i="1" s="1"/>
  <c r="H466" i="1"/>
  <c r="I466" i="1" s="1"/>
  <c r="K466" i="1" s="1"/>
  <c r="H468" i="1"/>
  <c r="I468" i="1" s="1"/>
  <c r="K468" i="1" s="1"/>
  <c r="H470" i="1"/>
  <c r="I470" i="1" s="1"/>
  <c r="K470" i="1" s="1"/>
  <c r="H472" i="1"/>
  <c r="I472" i="1" s="1"/>
  <c r="K472" i="1" s="1"/>
  <c r="H474" i="1"/>
  <c r="I474" i="1" s="1"/>
  <c r="K474" i="1" s="1"/>
  <c r="H476" i="1"/>
  <c r="I476" i="1" s="1"/>
  <c r="K476" i="1" s="1"/>
  <c r="H478" i="1"/>
  <c r="I478" i="1" s="1"/>
  <c r="K478" i="1" s="1"/>
  <c r="H480" i="1"/>
  <c r="I480" i="1" s="1"/>
  <c r="K480" i="1" s="1"/>
  <c r="H482" i="1"/>
  <c r="I482" i="1" s="1"/>
  <c r="K482" i="1" s="1"/>
  <c r="H484" i="1"/>
  <c r="I484" i="1" s="1"/>
  <c r="K484" i="1" s="1"/>
  <c r="H486" i="1"/>
  <c r="I486" i="1" s="1"/>
  <c r="K486" i="1" s="1"/>
  <c r="H488" i="1"/>
  <c r="I488" i="1" s="1"/>
  <c r="K488" i="1" s="1"/>
  <c r="H490" i="1"/>
  <c r="I490" i="1" s="1"/>
  <c r="K490" i="1" s="1"/>
  <c r="H492" i="1"/>
  <c r="I492" i="1" s="1"/>
  <c r="K492" i="1" s="1"/>
  <c r="H494" i="1"/>
  <c r="I494" i="1" s="1"/>
  <c r="K494" i="1" s="1"/>
  <c r="H496" i="1"/>
  <c r="I496" i="1" s="1"/>
  <c r="K496" i="1" s="1"/>
  <c r="H498" i="1"/>
  <c r="I498" i="1" s="1"/>
  <c r="K498" i="1" s="1"/>
  <c r="H500" i="1"/>
  <c r="I500" i="1" s="1"/>
  <c r="K500" i="1" s="1"/>
  <c r="H502" i="1"/>
  <c r="I502" i="1" s="1"/>
  <c r="K502" i="1" s="1"/>
  <c r="H504" i="1"/>
  <c r="I504" i="1" s="1"/>
  <c r="K504" i="1" s="1"/>
  <c r="H506" i="1"/>
  <c r="I506" i="1" s="1"/>
  <c r="K506" i="1" s="1"/>
  <c r="H508" i="1"/>
  <c r="I508" i="1" s="1"/>
  <c r="K508" i="1" s="1"/>
  <c r="H510" i="1"/>
  <c r="I510" i="1" s="1"/>
  <c r="K510" i="1" s="1"/>
  <c r="H512" i="1"/>
  <c r="I512" i="1" s="1"/>
  <c r="K512" i="1" s="1"/>
  <c r="H514" i="1"/>
  <c r="I514" i="1" s="1"/>
  <c r="K514" i="1" s="1"/>
  <c r="H516" i="1"/>
  <c r="I516" i="1" s="1"/>
  <c r="K516" i="1" s="1"/>
  <c r="H518" i="1"/>
  <c r="I518" i="1" s="1"/>
  <c r="K518" i="1" s="1"/>
  <c r="H520" i="1"/>
  <c r="I520" i="1" s="1"/>
  <c r="K520" i="1" s="1"/>
  <c r="H522" i="1"/>
  <c r="I522" i="1" s="1"/>
  <c r="K522" i="1" s="1"/>
  <c r="H524" i="1"/>
  <c r="I524" i="1" s="1"/>
  <c r="K524" i="1" s="1"/>
  <c r="H526" i="1"/>
  <c r="I526" i="1" s="1"/>
  <c r="K526" i="1" s="1"/>
  <c r="H528" i="1"/>
  <c r="I528" i="1" s="1"/>
  <c r="K528" i="1" s="1"/>
  <c r="H530" i="1"/>
  <c r="I530" i="1" s="1"/>
  <c r="K530" i="1" s="1"/>
  <c r="H532" i="1"/>
  <c r="I532" i="1" s="1"/>
  <c r="K532" i="1" s="1"/>
  <c r="H519" i="1"/>
  <c r="I519" i="1" s="1"/>
  <c r="K519" i="1" s="1"/>
  <c r="H521" i="1"/>
  <c r="I521" i="1" s="1"/>
  <c r="K521" i="1" s="1"/>
  <c r="H525" i="1"/>
  <c r="I525" i="1" s="1"/>
  <c r="K525" i="1" s="1"/>
  <c r="H527" i="1"/>
  <c r="I527" i="1" s="1"/>
  <c r="K527" i="1" s="1"/>
  <c r="H529" i="1"/>
  <c r="I529" i="1" s="1"/>
  <c r="K529" i="1" s="1"/>
  <c r="H533" i="1"/>
  <c r="I533" i="1" s="1"/>
  <c r="K533" i="1" s="1"/>
  <c r="H535" i="1"/>
  <c r="I535" i="1" s="1"/>
  <c r="K535" i="1" s="1"/>
  <c r="H537" i="1"/>
  <c r="I537" i="1" s="1"/>
  <c r="K537" i="1" s="1"/>
  <c r="H541" i="1"/>
  <c r="I541" i="1" s="1"/>
  <c r="K541" i="1" s="1"/>
  <c r="H543" i="1"/>
  <c r="I543" i="1" s="1"/>
  <c r="K543" i="1" s="1"/>
  <c r="H545" i="1"/>
  <c r="I545" i="1" s="1"/>
  <c r="K545" i="1" s="1"/>
  <c r="H549" i="1"/>
  <c r="I549" i="1" s="1"/>
  <c r="K549" i="1" s="1"/>
  <c r="H551" i="1"/>
  <c r="I551" i="1" s="1"/>
  <c r="K551" i="1" s="1"/>
  <c r="H553" i="1"/>
  <c r="I553" i="1" s="1"/>
  <c r="K553" i="1" s="1"/>
  <c r="H557" i="1"/>
  <c r="I557" i="1" s="1"/>
  <c r="K557" i="1" s="1"/>
  <c r="H559" i="1"/>
  <c r="I559" i="1" s="1"/>
  <c r="K559" i="1" s="1"/>
  <c r="H561" i="1"/>
  <c r="I561" i="1" s="1"/>
  <c r="K561" i="1" s="1"/>
  <c r="H565" i="1"/>
  <c r="I565" i="1" s="1"/>
  <c r="K565" i="1" s="1"/>
  <c r="H567" i="1"/>
  <c r="I567" i="1" s="1"/>
  <c r="K567" i="1" s="1"/>
  <c r="H569" i="1"/>
  <c r="I569" i="1" s="1"/>
  <c r="K569" i="1" s="1"/>
  <c r="H573" i="1"/>
  <c r="I573" i="1" s="1"/>
  <c r="K573" i="1" s="1"/>
  <c r="H575" i="1"/>
  <c r="I575" i="1" s="1"/>
  <c r="K575" i="1" s="1"/>
  <c r="H577" i="1"/>
  <c r="I577" i="1" s="1"/>
  <c r="K577" i="1" s="1"/>
  <c r="H581" i="1"/>
  <c r="I581" i="1" s="1"/>
  <c r="K581" i="1" s="1"/>
  <c r="H583" i="1"/>
  <c r="I583" i="1" s="1"/>
  <c r="K583" i="1" s="1"/>
  <c r="H585" i="1"/>
  <c r="I585" i="1" s="1"/>
  <c r="K585" i="1" s="1"/>
  <c r="H589" i="1"/>
  <c r="I589" i="1" s="1"/>
  <c r="K589" i="1" s="1"/>
  <c r="H591" i="1"/>
  <c r="I591" i="1" s="1"/>
  <c r="K591" i="1" s="1"/>
  <c r="H593" i="1"/>
  <c r="I593" i="1" s="1"/>
  <c r="K593" i="1" s="1"/>
  <c r="H597" i="1"/>
  <c r="I597" i="1" s="1"/>
  <c r="K597" i="1" s="1"/>
  <c r="H599" i="1"/>
  <c r="I599" i="1" s="1"/>
  <c r="K599" i="1" s="1"/>
  <c r="H601" i="1"/>
  <c r="I601" i="1" s="1"/>
  <c r="K601" i="1" s="1"/>
  <c r="H11" i="1"/>
  <c r="I11" i="1" s="1"/>
  <c r="K11" i="1" s="1"/>
  <c r="H19" i="1"/>
  <c r="I19" i="1" s="1"/>
  <c r="K19" i="1" s="1"/>
  <c r="H27" i="1"/>
  <c r="I27" i="1" s="1"/>
  <c r="K27" i="1" s="1"/>
  <c r="H35" i="1"/>
  <c r="I35" i="1" s="1"/>
  <c r="K35" i="1" s="1"/>
  <c r="H534" i="1"/>
  <c r="I534" i="1" s="1"/>
  <c r="K534" i="1" s="1"/>
  <c r="H536" i="1"/>
  <c r="I536" i="1" s="1"/>
  <c r="K536" i="1" s="1"/>
  <c r="H538" i="1"/>
  <c r="I538" i="1" s="1"/>
  <c r="K538" i="1" s="1"/>
  <c r="H540" i="1"/>
  <c r="I540" i="1" s="1"/>
  <c r="K540" i="1" s="1"/>
  <c r="H542" i="1"/>
  <c r="I542" i="1" s="1"/>
  <c r="K542" i="1" s="1"/>
  <c r="H544" i="1"/>
  <c r="I544" i="1" s="1"/>
  <c r="K544" i="1" s="1"/>
  <c r="H546" i="1"/>
  <c r="I546" i="1" s="1"/>
  <c r="K546" i="1" s="1"/>
  <c r="H548" i="1"/>
  <c r="I548" i="1" s="1"/>
  <c r="K548" i="1" s="1"/>
  <c r="H550" i="1"/>
  <c r="I550" i="1" s="1"/>
  <c r="K550" i="1" s="1"/>
  <c r="H552" i="1"/>
  <c r="I552" i="1" s="1"/>
  <c r="K552" i="1" s="1"/>
  <c r="H554" i="1"/>
  <c r="I554" i="1" s="1"/>
  <c r="K554" i="1" s="1"/>
  <c r="H556" i="1"/>
  <c r="I556" i="1" s="1"/>
  <c r="K556" i="1" s="1"/>
  <c r="H558" i="1"/>
  <c r="I558" i="1" s="1"/>
  <c r="K558" i="1" s="1"/>
  <c r="H560" i="1"/>
  <c r="I560" i="1" s="1"/>
  <c r="K560" i="1" s="1"/>
  <c r="H562" i="1"/>
  <c r="I562" i="1" s="1"/>
  <c r="K562" i="1" s="1"/>
  <c r="H564" i="1"/>
  <c r="I564" i="1" s="1"/>
  <c r="K564" i="1" s="1"/>
  <c r="H566" i="1"/>
  <c r="I566" i="1" s="1"/>
  <c r="K566" i="1" s="1"/>
  <c r="H568" i="1"/>
  <c r="I568" i="1" s="1"/>
  <c r="K568" i="1" s="1"/>
  <c r="H570" i="1"/>
  <c r="I570" i="1" s="1"/>
  <c r="K570" i="1" s="1"/>
  <c r="H572" i="1"/>
  <c r="I572" i="1" s="1"/>
  <c r="K572" i="1" s="1"/>
  <c r="H574" i="1"/>
  <c r="I574" i="1" s="1"/>
  <c r="K574" i="1" s="1"/>
  <c r="H576" i="1"/>
  <c r="I576" i="1" s="1"/>
  <c r="K576" i="1" s="1"/>
  <c r="H578" i="1"/>
  <c r="I578" i="1" s="1"/>
  <c r="K578" i="1" s="1"/>
  <c r="H580" i="1"/>
  <c r="I580" i="1" s="1"/>
  <c r="K580" i="1" s="1"/>
  <c r="H582" i="1"/>
  <c r="I582" i="1" s="1"/>
  <c r="K582" i="1" s="1"/>
  <c r="H584" i="1"/>
  <c r="I584" i="1" s="1"/>
  <c r="K584" i="1" s="1"/>
  <c r="H586" i="1"/>
  <c r="I586" i="1" s="1"/>
  <c r="K586" i="1" s="1"/>
  <c r="H588" i="1"/>
  <c r="I588" i="1" s="1"/>
  <c r="K588" i="1" s="1"/>
  <c r="H590" i="1"/>
  <c r="I590" i="1" s="1"/>
  <c r="K590" i="1" s="1"/>
  <c r="H592" i="1"/>
  <c r="I592" i="1" s="1"/>
  <c r="K592" i="1" s="1"/>
  <c r="H594" i="1"/>
  <c r="I594" i="1" s="1"/>
  <c r="K594" i="1" s="1"/>
  <c r="H596" i="1"/>
  <c r="I596" i="1" s="1"/>
  <c r="K596" i="1" s="1"/>
  <c r="H598" i="1"/>
  <c r="I598" i="1" s="1"/>
  <c r="K598" i="1" s="1"/>
  <c r="H600" i="1"/>
  <c r="I600" i="1" s="1"/>
  <c r="K600" i="1" s="1"/>
  <c r="H602" i="1"/>
  <c r="I602" i="1" s="1"/>
  <c r="K602" i="1" s="1"/>
  <c r="H3" i="1"/>
  <c r="I3" i="1" s="1"/>
  <c r="K3" i="1" s="1"/>
  <c r="I10" i="8"/>
  <c r="X480" i="12" l="1"/>
  <c r="V480" i="12"/>
  <c r="X474" i="12"/>
  <c r="V474" i="12"/>
  <c r="X440" i="12"/>
  <c r="V440" i="12"/>
  <c r="X446" i="12"/>
  <c r="V446" i="12"/>
  <c r="X222" i="12"/>
  <c r="V222" i="12"/>
  <c r="AM64" i="12"/>
  <c r="BI64" i="12" s="1"/>
  <c r="AE402" i="12"/>
  <c r="V507" i="12"/>
  <c r="AM272" i="12"/>
  <c r="BI272" i="12" s="1"/>
  <c r="T118" i="12"/>
  <c r="T292" i="12"/>
  <c r="X292" i="12" s="1"/>
  <c r="Y466" i="12"/>
  <c r="Y440" i="12"/>
  <c r="T256" i="12"/>
  <c r="X256" i="12" s="1"/>
  <c r="V46" i="12"/>
  <c r="V508" i="12"/>
  <c r="AE468" i="12"/>
  <c r="AF468" i="12" s="1"/>
  <c r="AE434" i="12"/>
  <c r="T398" i="12"/>
  <c r="V378" i="12"/>
  <c r="T358" i="12"/>
  <c r="T306" i="12"/>
  <c r="T262" i="12"/>
  <c r="T238" i="12"/>
  <c r="T140" i="12"/>
  <c r="T66" i="12"/>
  <c r="T40" i="12"/>
  <c r="T26" i="12"/>
  <c r="Y10" i="12"/>
  <c r="AO23" i="12"/>
  <c r="BK23" i="12" s="1"/>
  <c r="AC227" i="12"/>
  <c r="V121" i="12"/>
  <c r="T466" i="12"/>
  <c r="AE118" i="12"/>
  <c r="V253" i="12"/>
  <c r="Y316" i="12"/>
  <c r="Y278" i="12"/>
  <c r="Y178" i="12"/>
  <c r="V288" i="12"/>
  <c r="V272" i="12"/>
  <c r="V109" i="12"/>
  <c r="V439" i="12"/>
  <c r="V56" i="12"/>
  <c r="T506" i="12"/>
  <c r="T488" i="12"/>
  <c r="V468" i="12"/>
  <c r="V434" i="12"/>
  <c r="AE358" i="12"/>
  <c r="AF358" i="12" s="1"/>
  <c r="AE306" i="12"/>
  <c r="AF306" i="12" s="1"/>
  <c r="AE140" i="12"/>
  <c r="AE40" i="12"/>
  <c r="AE16" i="12"/>
  <c r="AF16" i="12" s="1"/>
  <c r="AM95" i="12"/>
  <c r="BI95" i="12" s="1"/>
  <c r="V148" i="12"/>
  <c r="Y508" i="12"/>
  <c r="Y222" i="12"/>
  <c r="V218" i="12"/>
  <c r="V357" i="12"/>
  <c r="V103" i="12"/>
  <c r="T520" i="12"/>
  <c r="AE506" i="12"/>
  <c r="AF506" i="12" s="1"/>
  <c r="V450" i="12"/>
  <c r="T408" i="12"/>
  <c r="T352" i="12"/>
  <c r="T278" i="12"/>
  <c r="T258" i="12"/>
  <c r="T178" i="12"/>
  <c r="T90" i="12"/>
  <c r="Y474" i="12"/>
  <c r="V30" i="12"/>
  <c r="AF268" i="12"/>
  <c r="AE144" i="12"/>
  <c r="Y12" i="12"/>
  <c r="AO304" i="12"/>
  <c r="BK304" i="12" s="1"/>
  <c r="Y292" i="12"/>
  <c r="Y228" i="12"/>
  <c r="V144" i="12"/>
  <c r="V487" i="12"/>
  <c r="V168" i="12"/>
  <c r="T10" i="12"/>
  <c r="X10" i="12" s="1"/>
  <c r="V407" i="12"/>
  <c r="V84" i="12"/>
  <c r="V373" i="12"/>
  <c r="V55" i="12"/>
  <c r="AE352" i="12"/>
  <c r="AF352" i="12" s="1"/>
  <c r="T228" i="12"/>
  <c r="T12" i="12"/>
  <c r="AC249" i="12"/>
  <c r="V451" i="12"/>
  <c r="AK477" i="12"/>
  <c r="BG477" i="12" s="1"/>
  <c r="AK447" i="12"/>
  <c r="BG447" i="12" s="1"/>
  <c r="AK359" i="12"/>
  <c r="BG359" i="12" s="1"/>
  <c r="AK311" i="12"/>
  <c r="BG311" i="12" s="1"/>
  <c r="AK293" i="12"/>
  <c r="BG293" i="12" s="1"/>
  <c r="AK271" i="12"/>
  <c r="BG271" i="12" s="1"/>
  <c r="V349" i="12"/>
  <c r="V76" i="12"/>
  <c r="V338" i="12"/>
  <c r="V242" i="12"/>
  <c r="T64" i="12"/>
  <c r="X64" i="12" s="1"/>
  <c r="V392" i="12"/>
  <c r="AF475" i="12"/>
  <c r="AF445" i="12"/>
  <c r="T198" i="12"/>
  <c r="T174" i="12"/>
  <c r="V20" i="12"/>
  <c r="V402" i="12"/>
  <c r="AM230" i="12"/>
  <c r="BI230" i="12" s="1"/>
  <c r="Y256" i="12"/>
  <c r="Y174" i="12"/>
  <c r="Y64" i="12"/>
  <c r="V536" i="12"/>
  <c r="V333" i="12"/>
  <c r="AL429" i="12"/>
  <c r="BH429" i="12" s="1"/>
  <c r="AC429" i="12"/>
  <c r="AL251" i="12"/>
  <c r="BH251" i="12" s="1"/>
  <c r="AC207" i="12"/>
  <c r="AM207" i="12"/>
  <c r="BI207" i="12" s="1"/>
  <c r="AM171" i="12"/>
  <c r="BI171" i="12" s="1"/>
  <c r="AL149" i="12"/>
  <c r="BH149" i="12" s="1"/>
  <c r="V111" i="12"/>
  <c r="AE111" i="12"/>
  <c r="T111" i="12"/>
  <c r="X111" i="12" s="1"/>
  <c r="Y111" i="12"/>
  <c r="AK333" i="12"/>
  <c r="BG333" i="12" s="1"/>
  <c r="AO202" i="12"/>
  <c r="BK202" i="12" s="1"/>
  <c r="AK356" i="12"/>
  <c r="BG356" i="12" s="1"/>
  <c r="AK110" i="12"/>
  <c r="BG110" i="12" s="1"/>
  <c r="AC272" i="12"/>
  <c r="AK172" i="12"/>
  <c r="BG172" i="12" s="1"/>
  <c r="AO88" i="12"/>
  <c r="BK88" i="12" s="1"/>
  <c r="AO20" i="12"/>
  <c r="BK20" i="12" s="1"/>
  <c r="V540" i="12"/>
  <c r="AE540" i="12"/>
  <c r="T540" i="12"/>
  <c r="X540" i="12" s="1"/>
  <c r="Y540" i="12"/>
  <c r="AE485" i="12"/>
  <c r="T485" i="12"/>
  <c r="Y485" i="12"/>
  <c r="AE397" i="12"/>
  <c r="T397" i="12"/>
  <c r="AE356" i="12"/>
  <c r="T356" i="12"/>
  <c r="Y356" i="12"/>
  <c r="T201" i="12"/>
  <c r="AE201" i="12"/>
  <c r="Y201" i="12"/>
  <c r="AE162" i="12"/>
  <c r="T162" i="12"/>
  <c r="Y162" i="12"/>
  <c r="AE83" i="12"/>
  <c r="T83" i="12"/>
  <c r="AE44" i="12"/>
  <c r="T44" i="12"/>
  <c r="Y44" i="12"/>
  <c r="AM539" i="12"/>
  <c r="BI539" i="12" s="1"/>
  <c r="AO501" i="12"/>
  <c r="BK501" i="12" s="1"/>
  <c r="AL477" i="12"/>
  <c r="BH477" i="12" s="1"/>
  <c r="AL447" i="12"/>
  <c r="BH447" i="12" s="1"/>
  <c r="AC447" i="12"/>
  <c r="AM429" i="12"/>
  <c r="BI429" i="12" s="1"/>
  <c r="AK407" i="12"/>
  <c r="BG407" i="12" s="1"/>
  <c r="AK397" i="12"/>
  <c r="BG397" i="12" s="1"/>
  <c r="AK369" i="12"/>
  <c r="BG369" i="12" s="1"/>
  <c r="AO345" i="12"/>
  <c r="BK345" i="12" s="1"/>
  <c r="AM335" i="12"/>
  <c r="BI335" i="12" s="1"/>
  <c r="AC311" i="12"/>
  <c r="AL311" i="12"/>
  <c r="BH311" i="12" s="1"/>
  <c r="AM283" i="12"/>
  <c r="BI283" i="12" s="1"/>
  <c r="AC263" i="12"/>
  <c r="AL263" i="12"/>
  <c r="BH263" i="12" s="1"/>
  <c r="AK239" i="12"/>
  <c r="BG239" i="12" s="1"/>
  <c r="AO207" i="12"/>
  <c r="BK207" i="12" s="1"/>
  <c r="AO185" i="12"/>
  <c r="BK185" i="12" s="1"/>
  <c r="AC163" i="12"/>
  <c r="AL163" i="12"/>
  <c r="BH163" i="12" s="1"/>
  <c r="AM139" i="12"/>
  <c r="BI139" i="12" s="1"/>
  <c r="AK121" i="12"/>
  <c r="BG121" i="12" s="1"/>
  <c r="AO109" i="12"/>
  <c r="BK109" i="12" s="1"/>
  <c r="AL83" i="12"/>
  <c r="BH83" i="12" s="1"/>
  <c r="AM61" i="12"/>
  <c r="BI61" i="12" s="1"/>
  <c r="AO25" i="12"/>
  <c r="BK25" i="12" s="1"/>
  <c r="AM290" i="12"/>
  <c r="BI290" i="12" s="1"/>
  <c r="AL164" i="12"/>
  <c r="BH164" i="12" s="1"/>
  <c r="AL20" i="12"/>
  <c r="BH20" i="12" s="1"/>
  <c r="X202" i="12"/>
  <c r="V202" i="12"/>
  <c r="AE497" i="12"/>
  <c r="T497" i="12"/>
  <c r="Y497" i="12"/>
  <c r="AE448" i="12"/>
  <c r="T448" i="12"/>
  <c r="Y448" i="12"/>
  <c r="AE406" i="12"/>
  <c r="T406" i="12"/>
  <c r="Y406" i="12"/>
  <c r="AE355" i="12"/>
  <c r="T355" i="12"/>
  <c r="AE313" i="12"/>
  <c r="T313" i="12"/>
  <c r="AE275" i="12"/>
  <c r="T275" i="12"/>
  <c r="Y275" i="12"/>
  <c r="AE235" i="12"/>
  <c r="T235" i="12"/>
  <c r="Y235" i="12"/>
  <c r="AE196" i="12"/>
  <c r="T196" i="12"/>
  <c r="Y196" i="12"/>
  <c r="AE107" i="12"/>
  <c r="T107" i="12"/>
  <c r="Y107" i="12"/>
  <c r="AE53" i="12"/>
  <c r="T53" i="12"/>
  <c r="AO316" i="12"/>
  <c r="BK316" i="12" s="1"/>
  <c r="AO220" i="12"/>
  <c r="BK220" i="12" s="1"/>
  <c r="AM142" i="12"/>
  <c r="BI142" i="12" s="1"/>
  <c r="AM34" i="12"/>
  <c r="BI34" i="12" s="1"/>
  <c r="AE400" i="12"/>
  <c r="T400" i="12"/>
  <c r="Y400" i="12"/>
  <c r="AE354" i="12"/>
  <c r="T354" i="12"/>
  <c r="X354" i="12" s="1"/>
  <c r="Y354" i="12"/>
  <c r="AE195" i="12"/>
  <c r="T195" i="12"/>
  <c r="Y195" i="12"/>
  <c r="AE67" i="12"/>
  <c r="T67" i="12"/>
  <c r="Y67" i="12"/>
  <c r="AE18" i="12"/>
  <c r="T18" i="12"/>
  <c r="Y18" i="12"/>
  <c r="AC441" i="12"/>
  <c r="AL441" i="12"/>
  <c r="BH441" i="12" s="1"/>
  <c r="AO425" i="12"/>
  <c r="BK425" i="12" s="1"/>
  <c r="AM401" i="12"/>
  <c r="BI401" i="12" s="1"/>
  <c r="AL377" i="12"/>
  <c r="BH377" i="12" s="1"/>
  <c r="AM78" i="12"/>
  <c r="BI78" i="12" s="1"/>
  <c r="AE224" i="12"/>
  <c r="T224" i="12"/>
  <c r="Y224" i="12"/>
  <c r="AC526" i="12"/>
  <c r="AL526" i="12"/>
  <c r="BH526" i="12" s="1"/>
  <c r="AK490" i="12"/>
  <c r="BG490" i="12" s="1"/>
  <c r="AC486" i="12"/>
  <c r="AL486" i="12"/>
  <c r="BH486" i="12" s="1"/>
  <c r="AO454" i="12"/>
  <c r="BK454" i="12" s="1"/>
  <c r="AK362" i="12"/>
  <c r="BG362" i="12" s="1"/>
  <c r="AO320" i="12"/>
  <c r="BK320" i="12" s="1"/>
  <c r="AK278" i="12"/>
  <c r="BG278" i="12" s="1"/>
  <c r="AL234" i="12"/>
  <c r="BH234" i="12" s="1"/>
  <c r="AM204" i="12"/>
  <c r="BI204" i="12" s="1"/>
  <c r="AK198" i="12"/>
  <c r="BG198" i="12" s="1"/>
  <c r="AM158" i="12"/>
  <c r="BI158" i="12" s="1"/>
  <c r="AL114" i="12"/>
  <c r="BH114" i="12" s="1"/>
  <c r="AC114" i="12"/>
  <c r="AK88" i="12"/>
  <c r="BG88" i="12" s="1"/>
  <c r="AM84" i="12"/>
  <c r="BI84" i="12" s="1"/>
  <c r="AK24" i="12"/>
  <c r="BG24" i="12" s="1"/>
  <c r="AO455" i="12"/>
  <c r="BK455" i="12" s="1"/>
  <c r="AO433" i="12"/>
  <c r="BK433" i="12" s="1"/>
  <c r="AL405" i="12"/>
  <c r="BH405" i="12" s="1"/>
  <c r="AO199" i="12"/>
  <c r="BK199" i="12" s="1"/>
  <c r="AM243" i="12"/>
  <c r="BI243" i="12" s="1"/>
  <c r="AE403" i="12"/>
  <c r="T403" i="12"/>
  <c r="Y403" i="12"/>
  <c r="AK531" i="12"/>
  <c r="BG531" i="12" s="1"/>
  <c r="AO391" i="12"/>
  <c r="BK391" i="12" s="1"/>
  <c r="AM279" i="12"/>
  <c r="BI279" i="12" s="1"/>
  <c r="AK183" i="12"/>
  <c r="BG183" i="12" s="1"/>
  <c r="AO51" i="12"/>
  <c r="BK51" i="12" s="1"/>
  <c r="AL459" i="12"/>
  <c r="BH459" i="12" s="1"/>
  <c r="AO365" i="12"/>
  <c r="BK365" i="12" s="1"/>
  <c r="AM261" i="12"/>
  <c r="BI261" i="12" s="1"/>
  <c r="AO143" i="12"/>
  <c r="BK143" i="12" s="1"/>
  <c r="AO27" i="12"/>
  <c r="BK27" i="12" s="1"/>
  <c r="AF539" i="12"/>
  <c r="AF493" i="12"/>
  <c r="AF79" i="12"/>
  <c r="V528" i="12"/>
  <c r="X528" i="12"/>
  <c r="X282" i="12"/>
  <c r="V282" i="12"/>
  <c r="AE492" i="12"/>
  <c r="T492" i="12"/>
  <c r="X492" i="12" s="1"/>
  <c r="Y492" i="12"/>
  <c r="AE88" i="12"/>
  <c r="T88" i="12"/>
  <c r="Y88" i="12"/>
  <c r="AL61" i="12"/>
  <c r="BH61" i="12" s="1"/>
  <c r="AO227" i="12"/>
  <c r="BK227" i="12" s="1"/>
  <c r="AM450" i="12"/>
  <c r="BI450" i="12" s="1"/>
  <c r="AK230" i="12"/>
  <c r="BG230" i="12" s="1"/>
  <c r="AL16" i="12"/>
  <c r="BH16" i="12" s="1"/>
  <c r="AC16" i="12"/>
  <c r="AF463" i="12"/>
  <c r="AO250" i="12"/>
  <c r="BK250" i="12" s="1"/>
  <c r="AL165" i="12"/>
  <c r="BH165" i="12" s="1"/>
  <c r="AO17" i="12"/>
  <c r="BK17" i="12" s="1"/>
  <c r="AE533" i="12"/>
  <c r="T533" i="12"/>
  <c r="Y533" i="12"/>
  <c r="AE479" i="12"/>
  <c r="T479" i="12"/>
  <c r="Y479" i="12"/>
  <c r="AE432" i="12"/>
  <c r="T432" i="12"/>
  <c r="Y432" i="12"/>
  <c r="AE314" i="12"/>
  <c r="T314" i="12"/>
  <c r="Y314" i="12"/>
  <c r="AE276" i="12"/>
  <c r="T276" i="12"/>
  <c r="X276" i="12" s="1"/>
  <c r="Y276" i="12"/>
  <c r="AE236" i="12"/>
  <c r="T236" i="12"/>
  <c r="Y236" i="12"/>
  <c r="AE157" i="12"/>
  <c r="T157" i="12"/>
  <c r="Y157" i="12"/>
  <c r="AE78" i="12"/>
  <c r="T78" i="12"/>
  <c r="Y78" i="12"/>
  <c r="AE34" i="12"/>
  <c r="T34" i="12"/>
  <c r="Y34" i="12"/>
  <c r="AM103" i="12"/>
  <c r="BI103" i="12" s="1"/>
  <c r="AO539" i="12"/>
  <c r="BK539" i="12" s="1"/>
  <c r="AK515" i="12"/>
  <c r="BG515" i="12" s="1"/>
  <c r="AO487" i="12"/>
  <c r="BK487" i="12" s="1"/>
  <c r="AM477" i="12"/>
  <c r="BI477" i="12" s="1"/>
  <c r="AK457" i="12"/>
  <c r="BG457" i="12" s="1"/>
  <c r="AM447" i="12"/>
  <c r="BI447" i="12" s="1"/>
  <c r="AO429" i="12"/>
  <c r="BK429" i="12" s="1"/>
  <c r="AL407" i="12"/>
  <c r="BH407" i="12" s="1"/>
  <c r="AL397" i="12"/>
  <c r="BH397" i="12" s="1"/>
  <c r="AL369" i="12"/>
  <c r="BH369" i="12" s="1"/>
  <c r="AO335" i="12"/>
  <c r="BK335" i="12" s="1"/>
  <c r="AO311" i="12"/>
  <c r="BK311" i="12" s="1"/>
  <c r="AO283" i="12"/>
  <c r="BK283" i="12" s="1"/>
  <c r="AM263" i="12"/>
  <c r="BI263" i="12" s="1"/>
  <c r="AC239" i="12"/>
  <c r="AL239" i="12"/>
  <c r="BH239" i="12" s="1"/>
  <c r="AK219" i="12"/>
  <c r="BG219" i="12" s="1"/>
  <c r="AO197" i="12"/>
  <c r="BK197" i="12" s="1"/>
  <c r="AK173" i="12"/>
  <c r="BG173" i="12" s="1"/>
  <c r="AO139" i="12"/>
  <c r="BK139" i="12" s="1"/>
  <c r="AL121" i="12"/>
  <c r="BH121" i="12" s="1"/>
  <c r="AC97" i="12"/>
  <c r="AM97" i="12"/>
  <c r="BI97" i="12" s="1"/>
  <c r="AL73" i="12"/>
  <c r="BH73" i="12" s="1"/>
  <c r="AC73" i="12"/>
  <c r="AO61" i="12"/>
  <c r="BK61" i="12" s="1"/>
  <c r="AK3" i="12"/>
  <c r="BG3" i="12" s="1"/>
  <c r="AK84" i="12"/>
  <c r="BG84" i="12" s="1"/>
  <c r="AK118" i="12"/>
  <c r="BG118" i="12" s="1"/>
  <c r="AK132" i="12"/>
  <c r="BG132" i="12" s="1"/>
  <c r="AK442" i="12"/>
  <c r="BG442" i="12" s="1"/>
  <c r="AK31" i="12"/>
  <c r="BG31" i="12" s="1"/>
  <c r="AK205" i="12"/>
  <c r="BG205" i="12" s="1"/>
  <c r="AK12" i="12"/>
  <c r="BG12" i="12" s="1"/>
  <c r="AK34" i="12"/>
  <c r="BG34" i="12" s="1"/>
  <c r="AK106" i="12"/>
  <c r="BG106" i="12" s="1"/>
  <c r="AK73" i="12"/>
  <c r="BG73" i="12" s="1"/>
  <c r="AK216" i="12"/>
  <c r="BG216" i="12" s="1"/>
  <c r="AK276" i="12"/>
  <c r="BG276" i="12" s="1"/>
  <c r="AK166" i="12"/>
  <c r="BG166" i="12" s="1"/>
  <c r="AK126" i="12"/>
  <c r="BG126" i="12" s="1"/>
  <c r="AK19" i="12"/>
  <c r="BG19" i="12" s="1"/>
  <c r="AK263" i="12"/>
  <c r="BG263" i="12" s="1"/>
  <c r="AK429" i="12"/>
  <c r="BG429" i="12" s="1"/>
  <c r="AK14" i="12"/>
  <c r="BG14" i="12" s="1"/>
  <c r="AK328" i="12"/>
  <c r="BG328" i="12" s="1"/>
  <c r="AK264" i="12"/>
  <c r="BG264" i="12" s="1"/>
  <c r="AK157" i="12"/>
  <c r="BG157" i="12" s="1"/>
  <c r="AO47" i="12"/>
  <c r="BK47" i="12" s="1"/>
  <c r="X266" i="12"/>
  <c r="V266" i="12"/>
  <c r="AE491" i="12"/>
  <c r="T491" i="12"/>
  <c r="AE443" i="12"/>
  <c r="AF443" i="12" s="1"/>
  <c r="T443" i="12"/>
  <c r="Y443" i="12"/>
  <c r="AE350" i="12"/>
  <c r="T350" i="12"/>
  <c r="Y350" i="12"/>
  <c r="AE309" i="12"/>
  <c r="T309" i="12"/>
  <c r="Y309" i="12"/>
  <c r="AE230" i="12"/>
  <c r="T230" i="12"/>
  <c r="Y230" i="12"/>
  <c r="AE102" i="12"/>
  <c r="T102" i="12"/>
  <c r="Y102" i="12"/>
  <c r="T48" i="12"/>
  <c r="AE48" i="12"/>
  <c r="Y48" i="12"/>
  <c r="AL213" i="12"/>
  <c r="BH213" i="12" s="1"/>
  <c r="AO135" i="12"/>
  <c r="BK135" i="12" s="1"/>
  <c r="AL6" i="12"/>
  <c r="BH6" i="12" s="1"/>
  <c r="AC6" i="12"/>
  <c r="AE442" i="12"/>
  <c r="T442" i="12"/>
  <c r="Y442" i="12"/>
  <c r="AE396" i="12"/>
  <c r="T396" i="12"/>
  <c r="Y396" i="12"/>
  <c r="AE190" i="12"/>
  <c r="T190" i="12"/>
  <c r="Y190" i="12"/>
  <c r="AE146" i="12"/>
  <c r="T146" i="12"/>
  <c r="Y146" i="12"/>
  <c r="AE62" i="12"/>
  <c r="T62" i="12"/>
  <c r="Y62" i="12"/>
  <c r="AE13" i="12"/>
  <c r="T13" i="12"/>
  <c r="AL507" i="12"/>
  <c r="BH507" i="12" s="1"/>
  <c r="AC507" i="12"/>
  <c r="AK475" i="12"/>
  <c r="BG475" i="12" s="1"/>
  <c r="AM463" i="12"/>
  <c r="BI463" i="12" s="1"/>
  <c r="AM441" i="12"/>
  <c r="BI441" i="12" s="1"/>
  <c r="AO413" i="12"/>
  <c r="BK413" i="12" s="1"/>
  <c r="AO401" i="12"/>
  <c r="BK401" i="12" s="1"/>
  <c r="AM377" i="12"/>
  <c r="BI377" i="12" s="1"/>
  <c r="AK349" i="12"/>
  <c r="BG349" i="12" s="1"/>
  <c r="AM333" i="12"/>
  <c r="BI333" i="12" s="1"/>
  <c r="AL287" i="12"/>
  <c r="BH287" i="12" s="1"/>
  <c r="AC287" i="12"/>
  <c r="AM161" i="12"/>
  <c r="BI161" i="12" s="1"/>
  <c r="AE303" i="12"/>
  <c r="T303" i="12"/>
  <c r="Y303" i="12"/>
  <c r="AE263" i="12"/>
  <c r="T263" i="12"/>
  <c r="X263" i="12" s="1"/>
  <c r="AK532" i="12"/>
  <c r="BG532" i="12" s="1"/>
  <c r="AO428" i="12"/>
  <c r="BK428" i="12" s="1"/>
  <c r="AO398" i="12"/>
  <c r="BK398" i="12" s="1"/>
  <c r="AM366" i="12"/>
  <c r="BI366" i="12" s="1"/>
  <c r="AK330" i="12"/>
  <c r="BG330" i="12" s="1"/>
  <c r="AM326" i="12"/>
  <c r="BI326" i="12" s="1"/>
  <c r="AK322" i="12"/>
  <c r="BG322" i="12" s="1"/>
  <c r="AO282" i="12"/>
  <c r="BK282" i="12" s="1"/>
  <c r="AK208" i="12"/>
  <c r="BG208" i="12" s="1"/>
  <c r="AM164" i="12"/>
  <c r="BI164" i="12" s="1"/>
  <c r="AM122" i="12"/>
  <c r="BI122" i="12" s="1"/>
  <c r="AO118" i="12"/>
  <c r="BK118" i="12" s="1"/>
  <c r="AC92" i="12"/>
  <c r="AL92" i="12"/>
  <c r="BH92" i="12" s="1"/>
  <c r="AL467" i="12"/>
  <c r="BH467" i="12" s="1"/>
  <c r="AM225" i="12"/>
  <c r="BI225" i="12" s="1"/>
  <c r="AM465" i="12"/>
  <c r="BI465" i="12" s="1"/>
  <c r="AL435" i="12"/>
  <c r="BH435" i="12" s="1"/>
  <c r="AO113" i="12"/>
  <c r="BK113" i="12" s="1"/>
  <c r="V534" i="12"/>
  <c r="X534" i="12"/>
  <c r="AE123" i="12"/>
  <c r="T123" i="12"/>
  <c r="Y123" i="12"/>
  <c r="AL81" i="12"/>
  <c r="BH81" i="12" s="1"/>
  <c r="AC81" i="12"/>
  <c r="AM167" i="12"/>
  <c r="BI167" i="12" s="1"/>
  <c r="AK59" i="12"/>
  <c r="BG59" i="12" s="1"/>
  <c r="X45" i="12"/>
  <c r="V45" i="12"/>
  <c r="AK44" i="12"/>
  <c r="BG44" i="12" s="1"/>
  <c r="AM422" i="12"/>
  <c r="BI422" i="12" s="1"/>
  <c r="AM501" i="12"/>
  <c r="BI501" i="12" s="1"/>
  <c r="AL335" i="12"/>
  <c r="BH335" i="12" s="1"/>
  <c r="AK83" i="12"/>
  <c r="BG83" i="12" s="1"/>
  <c r="AE454" i="12"/>
  <c r="T454" i="12"/>
  <c r="Y454" i="12"/>
  <c r="AE240" i="12"/>
  <c r="T240" i="12"/>
  <c r="Y240" i="12"/>
  <c r="AE112" i="12"/>
  <c r="T112" i="12"/>
  <c r="Y112" i="12"/>
  <c r="AE510" i="12"/>
  <c r="T510" i="12"/>
  <c r="Y510" i="12"/>
  <c r="AE200" i="12"/>
  <c r="T200" i="12"/>
  <c r="AM361" i="12"/>
  <c r="BI361" i="12" s="1"/>
  <c r="AK424" i="12"/>
  <c r="BG424" i="12" s="1"/>
  <c r="AK80" i="12"/>
  <c r="BG80" i="12" s="1"/>
  <c r="AM123" i="12"/>
  <c r="BI123" i="12" s="1"/>
  <c r="AC149" i="12"/>
  <c r="AC61" i="12"/>
  <c r="AO243" i="12"/>
  <c r="BK243" i="12" s="1"/>
  <c r="AL144" i="12"/>
  <c r="BH144" i="12" s="1"/>
  <c r="AC144" i="12"/>
  <c r="AK45" i="12"/>
  <c r="BG45" i="12" s="1"/>
  <c r="AM13" i="12"/>
  <c r="BI13" i="12" s="1"/>
  <c r="AE525" i="12"/>
  <c r="T525" i="12"/>
  <c r="AE472" i="12"/>
  <c r="T472" i="12"/>
  <c r="Y472" i="12"/>
  <c r="AE428" i="12"/>
  <c r="T428" i="12"/>
  <c r="Y428" i="12"/>
  <c r="AE386" i="12"/>
  <c r="T386" i="12"/>
  <c r="X386" i="12" s="1"/>
  <c r="Y386" i="12"/>
  <c r="AE346" i="12"/>
  <c r="T346" i="12"/>
  <c r="AE271" i="12"/>
  <c r="T271" i="12"/>
  <c r="AE191" i="12"/>
  <c r="T191" i="12"/>
  <c r="X191" i="12" s="1"/>
  <c r="Y191" i="12"/>
  <c r="AE152" i="12"/>
  <c r="T152" i="12"/>
  <c r="Y152" i="12"/>
  <c r="AE73" i="12"/>
  <c r="T73" i="12"/>
  <c r="T29" i="12"/>
  <c r="AE29" i="12"/>
  <c r="Y29" i="12"/>
  <c r="AE305" i="12"/>
  <c r="AF305" i="12" s="1"/>
  <c r="T305" i="12"/>
  <c r="Y305" i="12"/>
  <c r="AE49" i="12"/>
  <c r="T49" i="12"/>
  <c r="AK525" i="12"/>
  <c r="BG525" i="12" s="1"/>
  <c r="AL515" i="12"/>
  <c r="BH515" i="12" s="1"/>
  <c r="AC515" i="12"/>
  <c r="AF477" i="12"/>
  <c r="AO477" i="12"/>
  <c r="BK477" i="12" s="1"/>
  <c r="AL457" i="12"/>
  <c r="BH457" i="12" s="1"/>
  <c r="AC457" i="12"/>
  <c r="AC437" i="12"/>
  <c r="AM437" i="12"/>
  <c r="BI437" i="12" s="1"/>
  <c r="AM407" i="12"/>
  <c r="BI407" i="12" s="1"/>
  <c r="AO385" i="12"/>
  <c r="BK385" i="12" s="1"/>
  <c r="AM369" i="12"/>
  <c r="BI369" i="12" s="1"/>
  <c r="AK345" i="12"/>
  <c r="BG345" i="12" s="1"/>
  <c r="AK325" i="12"/>
  <c r="BG325" i="12" s="1"/>
  <c r="AK283" i="12"/>
  <c r="BG283" i="12" s="1"/>
  <c r="AO263" i="12"/>
  <c r="BK263" i="12" s="1"/>
  <c r="AM239" i="12"/>
  <c r="BI239" i="12" s="1"/>
  <c r="AL219" i="12"/>
  <c r="BH219" i="12" s="1"/>
  <c r="AL173" i="12"/>
  <c r="BH173" i="12" s="1"/>
  <c r="AK151" i="12"/>
  <c r="BG151" i="12" s="1"/>
  <c r="AM121" i="12"/>
  <c r="BI121" i="12" s="1"/>
  <c r="AO97" i="12"/>
  <c r="BK97" i="12" s="1"/>
  <c r="AM73" i="12"/>
  <c r="BI73" i="12" s="1"/>
  <c r="AO49" i="12"/>
  <c r="BK49" i="12" s="1"/>
  <c r="AL3" i="12"/>
  <c r="BH3" i="12" s="1"/>
  <c r="AL104" i="12"/>
  <c r="BH104" i="12" s="1"/>
  <c r="AL252" i="12"/>
  <c r="BH252" i="12" s="1"/>
  <c r="AL231" i="12"/>
  <c r="BH231" i="12" s="1"/>
  <c r="AL277" i="12"/>
  <c r="BH277" i="12" s="1"/>
  <c r="AL26" i="12"/>
  <c r="BH26" i="12" s="1"/>
  <c r="AL8" i="12"/>
  <c r="BH8" i="12" s="1"/>
  <c r="AL22" i="12"/>
  <c r="BH22" i="12" s="1"/>
  <c r="AL35" i="12"/>
  <c r="BH35" i="12" s="1"/>
  <c r="AL125" i="12"/>
  <c r="BH125" i="12" s="1"/>
  <c r="AL124" i="12"/>
  <c r="BH124" i="12" s="1"/>
  <c r="AL112" i="12"/>
  <c r="BH112" i="12" s="1"/>
  <c r="AL15" i="12"/>
  <c r="BH15" i="12" s="1"/>
  <c r="AL283" i="12"/>
  <c r="BH283" i="12" s="1"/>
  <c r="AL540" i="12"/>
  <c r="BH540" i="12" s="1"/>
  <c r="AL28" i="12"/>
  <c r="BH28" i="12" s="1"/>
  <c r="AL98" i="12"/>
  <c r="BH98" i="12" s="1"/>
  <c r="AL492" i="12"/>
  <c r="BH492" i="12" s="1"/>
  <c r="AL131" i="12"/>
  <c r="BH131" i="12" s="1"/>
  <c r="AL204" i="12"/>
  <c r="BH204" i="12" s="1"/>
  <c r="AL245" i="12"/>
  <c r="BH245" i="12" s="1"/>
  <c r="AL271" i="12"/>
  <c r="BH271" i="12" s="1"/>
  <c r="AO249" i="12"/>
  <c r="BK249" i="12" s="1"/>
  <c r="AM33" i="12"/>
  <c r="BI33" i="12" s="1"/>
  <c r="AK16" i="12"/>
  <c r="BG16" i="12" s="1"/>
  <c r="AE484" i="12"/>
  <c r="T484" i="12"/>
  <c r="X484" i="12" s="1"/>
  <c r="Y484" i="12"/>
  <c r="AE438" i="12"/>
  <c r="T438" i="12"/>
  <c r="Y438" i="12"/>
  <c r="AE341" i="12"/>
  <c r="T341" i="12"/>
  <c r="Y341" i="12"/>
  <c r="AE304" i="12"/>
  <c r="T304" i="12"/>
  <c r="Y304" i="12"/>
  <c r="AE225" i="12"/>
  <c r="T225" i="12"/>
  <c r="Y225" i="12"/>
  <c r="AE186" i="12"/>
  <c r="T186" i="12"/>
  <c r="AE87" i="12"/>
  <c r="T87" i="12"/>
  <c r="X87" i="12" s="1"/>
  <c r="Y87" i="12"/>
  <c r="T43" i="12"/>
  <c r="AE43" i="12"/>
  <c r="Y43" i="12"/>
  <c r="AK206" i="12"/>
  <c r="BG206" i="12" s="1"/>
  <c r="AK66" i="12"/>
  <c r="BG66" i="12" s="1"/>
  <c r="AE490" i="12"/>
  <c r="T490" i="12"/>
  <c r="Y490" i="12"/>
  <c r="AE431" i="12"/>
  <c r="T431" i="12"/>
  <c r="Y431" i="12"/>
  <c r="AE270" i="12"/>
  <c r="T270" i="12"/>
  <c r="AE185" i="12"/>
  <c r="T185" i="12"/>
  <c r="Y185" i="12"/>
  <c r="T141" i="12"/>
  <c r="AE141" i="12"/>
  <c r="Y141" i="12"/>
  <c r="AE57" i="12"/>
  <c r="T57" i="12"/>
  <c r="Y57" i="12"/>
  <c r="Y8" i="12"/>
  <c r="T8" i="12"/>
  <c r="AE8" i="12"/>
  <c r="AE187" i="12"/>
  <c r="T187" i="12"/>
  <c r="Y187" i="12"/>
  <c r="AK541" i="12"/>
  <c r="BG541" i="12" s="1"/>
  <c r="AL529" i="12"/>
  <c r="BH529" i="12" s="1"/>
  <c r="AM507" i="12"/>
  <c r="BI507" i="12" s="1"/>
  <c r="AL475" i="12"/>
  <c r="BH475" i="12" s="1"/>
  <c r="AO463" i="12"/>
  <c r="BK463" i="12" s="1"/>
  <c r="AO441" i="12"/>
  <c r="BK441" i="12" s="1"/>
  <c r="AM195" i="12"/>
  <c r="BI195" i="12" s="1"/>
  <c r="AE390" i="12"/>
  <c r="T390" i="12"/>
  <c r="Y390" i="12"/>
  <c r="AE344" i="12"/>
  <c r="T344" i="12"/>
  <c r="Y344" i="12"/>
  <c r="AC492" i="12"/>
  <c r="AM492" i="12"/>
  <c r="BI492" i="12" s="1"/>
  <c r="AO464" i="12"/>
  <c r="BK464" i="12" s="1"/>
  <c r="AO460" i="12"/>
  <c r="BK460" i="12" s="1"/>
  <c r="AL434" i="12"/>
  <c r="BH434" i="12" s="1"/>
  <c r="AC434" i="12"/>
  <c r="AM404" i="12"/>
  <c r="BI404" i="12" s="1"/>
  <c r="AF402" i="12"/>
  <c r="AO402" i="12"/>
  <c r="BK402" i="12" s="1"/>
  <c r="AO370" i="12"/>
  <c r="BK370" i="12" s="1"/>
  <c r="AK336" i="12"/>
  <c r="BG336" i="12" s="1"/>
  <c r="AO334" i="12"/>
  <c r="BK334" i="12" s="1"/>
  <c r="AO284" i="12"/>
  <c r="BK284" i="12" s="1"/>
  <c r="AM242" i="12"/>
  <c r="BI242" i="12" s="1"/>
  <c r="AK212" i="12"/>
  <c r="BG212" i="12" s="1"/>
  <c r="AK168" i="12"/>
  <c r="BG168" i="12" s="1"/>
  <c r="AL96" i="12"/>
  <c r="BH96" i="12" s="1"/>
  <c r="AC96" i="12"/>
  <c r="AL38" i="12"/>
  <c r="BH38" i="12" s="1"/>
  <c r="AE337" i="12"/>
  <c r="T337" i="12"/>
  <c r="Y337" i="12"/>
  <c r="Y491" i="12"/>
  <c r="AK265" i="12"/>
  <c r="BG265" i="12" s="1"/>
  <c r="AK67" i="12"/>
  <c r="BG67" i="12" s="1"/>
  <c r="AO55" i="12"/>
  <c r="BK55" i="12" s="1"/>
  <c r="AE243" i="12"/>
  <c r="T243" i="12"/>
  <c r="Y243" i="12"/>
  <c r="AK485" i="12"/>
  <c r="BG485" i="12" s="1"/>
  <c r="AM281" i="12"/>
  <c r="BI281" i="12" s="1"/>
  <c r="AM137" i="12"/>
  <c r="BI137" i="12" s="1"/>
  <c r="AL18" i="12"/>
  <c r="BH18" i="12" s="1"/>
  <c r="AC18" i="12"/>
  <c r="AE183" i="12"/>
  <c r="T183" i="12"/>
  <c r="X183" i="12" s="1"/>
  <c r="Y183" i="12"/>
  <c r="AM415" i="12"/>
  <c r="BI415" i="12" s="1"/>
  <c r="AL101" i="12"/>
  <c r="BH101" i="12" s="1"/>
  <c r="AC101" i="12"/>
  <c r="AE207" i="12"/>
  <c r="T207" i="12"/>
  <c r="X207" i="12" s="1"/>
  <c r="Y207" i="12"/>
  <c r="AO375" i="12"/>
  <c r="BK375" i="12" s="1"/>
  <c r="AK273" i="12"/>
  <c r="BG273" i="12" s="1"/>
  <c r="X105" i="12"/>
  <c r="V105" i="12"/>
  <c r="AE360" i="12"/>
  <c r="T360" i="12"/>
  <c r="AE127" i="12"/>
  <c r="T127" i="12"/>
  <c r="X127" i="12" s="1"/>
  <c r="AM185" i="12"/>
  <c r="BI185" i="12" s="1"/>
  <c r="AL139" i="12"/>
  <c r="BH139" i="12" s="1"/>
  <c r="AC139" i="12"/>
  <c r="AO35" i="12"/>
  <c r="BK35" i="12" s="1"/>
  <c r="AE411" i="12"/>
  <c r="T411" i="12"/>
  <c r="Y411" i="12"/>
  <c r="AE28" i="12"/>
  <c r="T28" i="12"/>
  <c r="AM249" i="12"/>
  <c r="BI249" i="12" s="1"/>
  <c r="AL7" i="12"/>
  <c r="BH7" i="12" s="1"/>
  <c r="AC251" i="12"/>
  <c r="AC7" i="12"/>
  <c r="AL530" i="12"/>
  <c r="BH530" i="12" s="1"/>
  <c r="AC530" i="12"/>
  <c r="AC236" i="12"/>
  <c r="AM236" i="12"/>
  <c r="BI236" i="12" s="1"/>
  <c r="AO130" i="12"/>
  <c r="BK130" i="12" s="1"/>
  <c r="AC43" i="12"/>
  <c r="AL43" i="12"/>
  <c r="BH43" i="12" s="1"/>
  <c r="AE519" i="12"/>
  <c r="T519" i="12"/>
  <c r="Y519" i="12"/>
  <c r="AE465" i="12"/>
  <c r="T465" i="12"/>
  <c r="Y465" i="12"/>
  <c r="AE265" i="12"/>
  <c r="T265" i="12"/>
  <c r="AE226" i="12"/>
  <c r="T226" i="12"/>
  <c r="Y226" i="12"/>
  <c r="AE147" i="12"/>
  <c r="T147" i="12"/>
  <c r="AE108" i="12"/>
  <c r="T108" i="12"/>
  <c r="Y108" i="12"/>
  <c r="AE24" i="12"/>
  <c r="T24" i="12"/>
  <c r="Y24" i="12"/>
  <c r="AO16" i="12"/>
  <c r="BK16" i="12" s="1"/>
  <c r="AE287" i="12"/>
  <c r="T287" i="12"/>
  <c r="Y287" i="12"/>
  <c r="AM525" i="12"/>
  <c r="BI525" i="12" s="1"/>
  <c r="AM515" i="12"/>
  <c r="BI515" i="12" s="1"/>
  <c r="AK487" i="12"/>
  <c r="BG487" i="12" s="1"/>
  <c r="AM457" i="12"/>
  <c r="BI457" i="12" s="1"/>
  <c r="AO437" i="12"/>
  <c r="BK437" i="12" s="1"/>
  <c r="AO407" i="12"/>
  <c r="BK407" i="12" s="1"/>
  <c r="AO369" i="12"/>
  <c r="BK369" i="12" s="1"/>
  <c r="AL345" i="12"/>
  <c r="BH345" i="12" s="1"/>
  <c r="AC345" i="12"/>
  <c r="AL325" i="12"/>
  <c r="BH325" i="12" s="1"/>
  <c r="AM311" i="12"/>
  <c r="BI311" i="12" s="1"/>
  <c r="AO239" i="12"/>
  <c r="BK239" i="12" s="1"/>
  <c r="AM219" i="12"/>
  <c r="BI219" i="12" s="1"/>
  <c r="AK197" i="12"/>
  <c r="BG197" i="12" s="1"/>
  <c r="AM173" i="12"/>
  <c r="BI173" i="12" s="1"/>
  <c r="AL151" i="12"/>
  <c r="BH151" i="12" s="1"/>
  <c r="AK127" i="12"/>
  <c r="BG127" i="12" s="1"/>
  <c r="AO121" i="12"/>
  <c r="BK121" i="12" s="1"/>
  <c r="AO73" i="12"/>
  <c r="BK73" i="12" s="1"/>
  <c r="AO520" i="12"/>
  <c r="BK520" i="12" s="1"/>
  <c r="AO235" i="12"/>
  <c r="BK235" i="12" s="1"/>
  <c r="AL143" i="12"/>
  <c r="BH143" i="12" s="1"/>
  <c r="AL30" i="12"/>
  <c r="BH30" i="12" s="1"/>
  <c r="AC30" i="12"/>
  <c r="AK13" i="12"/>
  <c r="BG13" i="12" s="1"/>
  <c r="AE532" i="12"/>
  <c r="T532" i="12"/>
  <c r="X532" i="12" s="1"/>
  <c r="Y532" i="12"/>
  <c r="AE478" i="12"/>
  <c r="T478" i="12"/>
  <c r="Y478" i="12"/>
  <c r="AE391" i="12"/>
  <c r="T391" i="12"/>
  <c r="Y391" i="12"/>
  <c r="AE336" i="12"/>
  <c r="T336" i="12"/>
  <c r="Y336" i="12"/>
  <c r="AE300" i="12"/>
  <c r="T300" i="12"/>
  <c r="T260" i="12"/>
  <c r="AE260" i="12"/>
  <c r="Y260" i="12"/>
  <c r="AE181" i="12"/>
  <c r="T181" i="12"/>
  <c r="Y181" i="12"/>
  <c r="AE132" i="12"/>
  <c r="T132" i="12"/>
  <c r="Y132" i="12"/>
  <c r="AE38" i="12"/>
  <c r="T38" i="12"/>
  <c r="Y38" i="12"/>
  <c r="AO279" i="12"/>
  <c r="BK279" i="12" s="1"/>
  <c r="AK199" i="12"/>
  <c r="BG199" i="12" s="1"/>
  <c r="AL59" i="12"/>
  <c r="BH59" i="12" s="1"/>
  <c r="AC59" i="12"/>
  <c r="AE538" i="12"/>
  <c r="T538" i="12"/>
  <c r="AE483" i="12"/>
  <c r="T483" i="12"/>
  <c r="Y483" i="12"/>
  <c r="AE426" i="12"/>
  <c r="T426" i="12"/>
  <c r="Y426" i="12"/>
  <c r="AE264" i="12"/>
  <c r="T264" i="12"/>
  <c r="Y264" i="12"/>
  <c r="AE220" i="12"/>
  <c r="T220" i="12"/>
  <c r="Y220" i="12"/>
  <c r="AE136" i="12"/>
  <c r="T136" i="12"/>
  <c r="Y136" i="12"/>
  <c r="AE92" i="12"/>
  <c r="T92" i="12"/>
  <c r="Y92" i="12"/>
  <c r="AE3" i="12"/>
  <c r="T3" i="12"/>
  <c r="Y3" i="12"/>
  <c r="AE455" i="12"/>
  <c r="T455" i="12"/>
  <c r="Y455" i="12"/>
  <c r="AE167" i="12"/>
  <c r="T167" i="12"/>
  <c r="X167" i="12" s="1"/>
  <c r="Y167" i="12"/>
  <c r="AM541" i="12"/>
  <c r="BI541" i="12" s="1"/>
  <c r="AC519" i="12"/>
  <c r="AM519" i="12"/>
  <c r="BI519" i="12" s="1"/>
  <c r="AO507" i="12"/>
  <c r="BK507" i="12" s="1"/>
  <c r="AM475" i="12"/>
  <c r="BI475" i="12" s="1"/>
  <c r="AK453" i="12"/>
  <c r="BG453" i="12" s="1"/>
  <c r="AK389" i="12"/>
  <c r="BG389" i="12" s="1"/>
  <c r="AM349" i="12"/>
  <c r="BI349" i="12" s="1"/>
  <c r="AK313" i="12"/>
  <c r="BG313" i="12" s="1"/>
  <c r="AL237" i="12"/>
  <c r="BH237" i="12" s="1"/>
  <c r="AO217" i="12"/>
  <c r="BK217" i="12" s="1"/>
  <c r="AE436" i="12"/>
  <c r="T436" i="12"/>
  <c r="X436" i="12" s="1"/>
  <c r="Y436" i="12"/>
  <c r="AE96" i="12"/>
  <c r="T96" i="12"/>
  <c r="Y96" i="12"/>
  <c r="AE37" i="12"/>
  <c r="T37" i="12"/>
  <c r="Y37" i="12"/>
  <c r="AK542" i="12"/>
  <c r="BG542" i="12" s="1"/>
  <c r="AO500" i="12"/>
  <c r="BK500" i="12" s="1"/>
  <c r="AM470" i="12"/>
  <c r="BI470" i="12" s="1"/>
  <c r="AO466" i="12"/>
  <c r="BK466" i="12" s="1"/>
  <c r="AF466" i="12"/>
  <c r="AK438" i="12"/>
  <c r="BG438" i="12" s="1"/>
  <c r="AM408" i="12"/>
  <c r="BI408" i="12" s="1"/>
  <c r="AK372" i="12"/>
  <c r="BG372" i="12" s="1"/>
  <c r="AM340" i="12"/>
  <c r="BI340" i="12" s="1"/>
  <c r="AF288" i="12"/>
  <c r="AO288" i="12"/>
  <c r="BK288" i="12" s="1"/>
  <c r="AM250" i="12"/>
  <c r="BI250" i="12" s="1"/>
  <c r="AO246" i="12"/>
  <c r="BK246" i="12" s="1"/>
  <c r="AK136" i="12"/>
  <c r="BG136" i="12" s="1"/>
  <c r="AL132" i="12"/>
  <c r="BH132" i="12" s="1"/>
  <c r="AC132" i="12"/>
  <c r="AM48" i="12"/>
  <c r="BI48" i="12" s="1"/>
  <c r="AL523" i="12"/>
  <c r="BH523" i="12" s="1"/>
  <c r="AM503" i="12"/>
  <c r="BI503" i="12" s="1"/>
  <c r="AO307" i="12"/>
  <c r="BK307" i="12" s="1"/>
  <c r="AM289" i="12"/>
  <c r="BI289" i="12" s="1"/>
  <c r="AC93" i="12"/>
  <c r="AL93" i="12"/>
  <c r="BH93" i="12" s="1"/>
  <c r="AO505" i="12"/>
  <c r="BK505" i="12" s="1"/>
  <c r="AK303" i="12"/>
  <c r="BG303" i="12" s="1"/>
  <c r="Y147" i="12"/>
  <c r="AK46" i="12"/>
  <c r="BG46" i="12" s="1"/>
  <c r="AM439" i="12"/>
  <c r="BI439" i="12" s="1"/>
  <c r="AO317" i="12"/>
  <c r="BK317" i="12" s="1"/>
  <c r="AM213" i="12"/>
  <c r="BI213" i="12" s="1"/>
  <c r="AM5" i="12"/>
  <c r="BI5" i="12" s="1"/>
  <c r="X128" i="12"/>
  <c r="V128" i="12"/>
  <c r="AO489" i="12"/>
  <c r="BK489" i="12" s="1"/>
  <c r="AL399" i="12"/>
  <c r="BH399" i="12" s="1"/>
  <c r="AO191" i="12"/>
  <c r="BK191" i="12" s="1"/>
  <c r="AO87" i="12"/>
  <c r="BK87" i="12" s="1"/>
  <c r="V16" i="12"/>
  <c r="X301" i="12"/>
  <c r="V301" i="12"/>
  <c r="AF121" i="12"/>
  <c r="AL65" i="12"/>
  <c r="BH65" i="12" s="1"/>
  <c r="AL29" i="12"/>
  <c r="BH29" i="12" s="1"/>
  <c r="X330" i="12"/>
  <c r="V330" i="12"/>
  <c r="AE444" i="12"/>
  <c r="T444" i="12"/>
  <c r="Y444" i="12"/>
  <c r="AE323" i="12"/>
  <c r="T323" i="12"/>
  <c r="AL539" i="12"/>
  <c r="BH539" i="12" s="1"/>
  <c r="AC539" i="12"/>
  <c r="AK163" i="12"/>
  <c r="BG163" i="12" s="1"/>
  <c r="AO301" i="12"/>
  <c r="BK301" i="12" s="1"/>
  <c r="AE318" i="12"/>
  <c r="T318" i="12"/>
  <c r="Y318" i="12"/>
  <c r="T161" i="12"/>
  <c r="AE161" i="12"/>
  <c r="Y161" i="12"/>
  <c r="T4" i="12"/>
  <c r="AE4" i="12"/>
  <c r="AP307" i="12" s="1"/>
  <c r="BL307" i="12" s="1"/>
  <c r="Y4" i="12"/>
  <c r="AE322" i="12"/>
  <c r="T322" i="12"/>
  <c r="Y322" i="12"/>
  <c r="AE156" i="12"/>
  <c r="T156" i="12"/>
  <c r="Y156" i="12"/>
  <c r="AM227" i="12"/>
  <c r="BI227" i="12" s="1"/>
  <c r="AM482" i="12"/>
  <c r="BI482" i="12" s="1"/>
  <c r="AL154" i="12"/>
  <c r="BH154" i="12" s="1"/>
  <c r="AM393" i="12"/>
  <c r="BI393" i="12" s="1"/>
  <c r="AK95" i="12"/>
  <c r="BG95" i="12" s="1"/>
  <c r="V153" i="12"/>
  <c r="AK415" i="12"/>
  <c r="BG415" i="12" s="1"/>
  <c r="AC229" i="12"/>
  <c r="AM229" i="12"/>
  <c r="BI229" i="12" s="1"/>
  <c r="AC123" i="12"/>
  <c r="AL123" i="12"/>
  <c r="BH123" i="12" s="1"/>
  <c r="AK38" i="12"/>
  <c r="BG38" i="12" s="1"/>
  <c r="AK5" i="12"/>
  <c r="BG5" i="12" s="1"/>
  <c r="AE416" i="12"/>
  <c r="T416" i="12"/>
  <c r="Y416" i="12"/>
  <c r="AE376" i="12"/>
  <c r="T376" i="12"/>
  <c r="Y376" i="12"/>
  <c r="AE221" i="12"/>
  <c r="T221" i="12"/>
  <c r="Y221" i="12"/>
  <c r="AE142" i="12"/>
  <c r="T142" i="12"/>
  <c r="Y142" i="12"/>
  <c r="AE63" i="12"/>
  <c r="T63" i="12"/>
  <c r="X63" i="12" s="1"/>
  <c r="Y63" i="12"/>
  <c r="AE19" i="12"/>
  <c r="T19" i="12"/>
  <c r="X296" i="12"/>
  <c r="V296" i="12"/>
  <c r="AE251" i="12"/>
  <c r="T251" i="12"/>
  <c r="T5" i="12"/>
  <c r="AE5" i="12"/>
  <c r="AL487" i="12"/>
  <c r="BH487" i="12" s="1"/>
  <c r="AC487" i="12"/>
  <c r="AK469" i="12"/>
  <c r="BG469" i="12" s="1"/>
  <c r="AO457" i="12"/>
  <c r="BK457" i="12" s="1"/>
  <c r="AK417" i="12"/>
  <c r="BG417" i="12" s="1"/>
  <c r="AK385" i="12"/>
  <c r="BG385" i="12" s="1"/>
  <c r="AM359" i="12"/>
  <c r="BI359" i="12" s="1"/>
  <c r="AM345" i="12"/>
  <c r="BI345" i="12" s="1"/>
  <c r="AO325" i="12"/>
  <c r="BK325" i="12" s="1"/>
  <c r="AO293" i="12"/>
  <c r="BK293" i="12" s="1"/>
  <c r="AM271" i="12"/>
  <c r="BI271" i="12" s="1"/>
  <c r="AO251" i="12"/>
  <c r="BK251" i="12" s="1"/>
  <c r="AM231" i="12"/>
  <c r="BI231" i="12" s="1"/>
  <c r="AC231" i="12"/>
  <c r="AO219" i="12"/>
  <c r="BK219" i="12" s="1"/>
  <c r="AL197" i="12"/>
  <c r="BH197" i="12" s="1"/>
  <c r="AO173" i="12"/>
  <c r="BK173" i="12" s="1"/>
  <c r="AM151" i="12"/>
  <c r="BI151" i="12" s="1"/>
  <c r="AL127" i="12"/>
  <c r="BH127" i="12" s="1"/>
  <c r="AK97" i="12"/>
  <c r="BG97" i="12" s="1"/>
  <c r="AK49" i="12"/>
  <c r="BG49" i="12" s="1"/>
  <c r="AM221" i="12"/>
  <c r="BI221" i="12" s="1"/>
  <c r="AO136" i="12"/>
  <c r="BK136" i="12" s="1"/>
  <c r="AM27" i="12"/>
  <c r="BI27" i="12" s="1"/>
  <c r="AO10" i="12"/>
  <c r="BK10" i="12" s="1"/>
  <c r="AF10" i="12"/>
  <c r="AE524" i="12"/>
  <c r="T524" i="12"/>
  <c r="X524" i="12" s="1"/>
  <c r="Y524" i="12"/>
  <c r="AE427" i="12"/>
  <c r="T427" i="12"/>
  <c r="Y427" i="12"/>
  <c r="AE381" i="12"/>
  <c r="T381" i="12"/>
  <c r="Y381" i="12"/>
  <c r="AE332" i="12"/>
  <c r="T332" i="12"/>
  <c r="Y332" i="12"/>
  <c r="AE295" i="12"/>
  <c r="T295" i="12"/>
  <c r="Y295" i="12"/>
  <c r="AE215" i="12"/>
  <c r="T215" i="12"/>
  <c r="X215" i="12" s="1"/>
  <c r="Y215" i="12"/>
  <c r="AE176" i="12"/>
  <c r="T176" i="12"/>
  <c r="Y176" i="12"/>
  <c r="T33" i="12"/>
  <c r="X33" i="12" s="1"/>
  <c r="AE33" i="12"/>
  <c r="AO270" i="12"/>
  <c r="BK270" i="12" s="1"/>
  <c r="AK184" i="12"/>
  <c r="BG184" i="12" s="1"/>
  <c r="AK52" i="12"/>
  <c r="BG52" i="12" s="1"/>
  <c r="AC27" i="12"/>
  <c r="AL27" i="12"/>
  <c r="BH27" i="12" s="1"/>
  <c r="AE531" i="12"/>
  <c r="T531" i="12"/>
  <c r="Y531" i="12"/>
  <c r="AE471" i="12"/>
  <c r="T471" i="12"/>
  <c r="AE421" i="12"/>
  <c r="T421" i="12"/>
  <c r="X421" i="12" s="1"/>
  <c r="Y421" i="12"/>
  <c r="AE299" i="12"/>
  <c r="T299" i="12"/>
  <c r="Y299" i="12"/>
  <c r="AE259" i="12"/>
  <c r="T259" i="12"/>
  <c r="AE175" i="12"/>
  <c r="T175" i="12"/>
  <c r="X175" i="12" s="1"/>
  <c r="Y175" i="12"/>
  <c r="AE131" i="12"/>
  <c r="T131" i="12"/>
  <c r="AE47" i="12"/>
  <c r="T47" i="12"/>
  <c r="X47" i="12" s="1"/>
  <c r="AF148" i="12"/>
  <c r="AL541" i="12"/>
  <c r="BH541" i="12" s="1"/>
  <c r="AF519" i="12"/>
  <c r="AO519" i="12"/>
  <c r="BK519" i="12" s="1"/>
  <c r="AL413" i="12"/>
  <c r="BH413" i="12" s="1"/>
  <c r="AC413" i="12"/>
  <c r="AK275" i="12"/>
  <c r="BG275" i="12" s="1"/>
  <c r="AO259" i="12"/>
  <c r="BK259" i="12" s="1"/>
  <c r="AL45" i="12"/>
  <c r="BH45" i="12" s="1"/>
  <c r="AO13" i="12"/>
  <c r="BK13" i="12" s="1"/>
  <c r="AM212" i="12"/>
  <c r="BI212" i="12" s="1"/>
  <c r="AK79" i="12"/>
  <c r="BG79" i="12" s="1"/>
  <c r="AO28" i="12"/>
  <c r="BK28" i="12" s="1"/>
  <c r="AM10" i="12"/>
  <c r="BI10" i="12" s="1"/>
  <c r="AE496" i="12"/>
  <c r="T496" i="12"/>
  <c r="AK510" i="12"/>
  <c r="BG510" i="12" s="1"/>
  <c r="AM506" i="12"/>
  <c r="BI506" i="12" s="1"/>
  <c r="AO412" i="12"/>
  <c r="BK412" i="12" s="1"/>
  <c r="AK378" i="12"/>
  <c r="BG378" i="12" s="1"/>
  <c r="AO376" i="12"/>
  <c r="BK376" i="12" s="1"/>
  <c r="AK302" i="12"/>
  <c r="BG302" i="12" s="1"/>
  <c r="AL298" i="12"/>
  <c r="BH298" i="12" s="1"/>
  <c r="AO292" i="12"/>
  <c r="BK292" i="12" s="1"/>
  <c r="AF292" i="12"/>
  <c r="AL260" i="12"/>
  <c r="BH260" i="12" s="1"/>
  <c r="AC260" i="12"/>
  <c r="AO254" i="12"/>
  <c r="BK254" i="12" s="1"/>
  <c r="AC220" i="12"/>
  <c r="AM220" i="12"/>
  <c r="BI220" i="12" s="1"/>
  <c r="AO216" i="12"/>
  <c r="BK216" i="12" s="1"/>
  <c r="AM176" i="12"/>
  <c r="BI176" i="12" s="1"/>
  <c r="AO172" i="12"/>
  <c r="BK172" i="12" s="1"/>
  <c r="AL140" i="12"/>
  <c r="BH140" i="12" s="1"/>
  <c r="AC140" i="12"/>
  <c r="AO100" i="12"/>
  <c r="BK100" i="12" s="1"/>
  <c r="AM62" i="12"/>
  <c r="BI62" i="12" s="1"/>
  <c r="AO56" i="12"/>
  <c r="BK56" i="12" s="1"/>
  <c r="AE69" i="12"/>
  <c r="T69" i="12"/>
  <c r="Y69" i="12"/>
  <c r="AK337" i="12"/>
  <c r="BG337" i="12" s="1"/>
  <c r="AO141" i="12"/>
  <c r="BK141" i="12" s="1"/>
  <c r="AM119" i="12"/>
  <c r="BI119" i="12" s="1"/>
  <c r="AO533" i="12"/>
  <c r="BK533" i="12" s="1"/>
  <c r="AO473" i="12"/>
  <c r="BK473" i="12" s="1"/>
  <c r="AO341" i="12"/>
  <c r="BK341" i="12" s="1"/>
  <c r="AK235" i="12"/>
  <c r="BG235" i="12" s="1"/>
  <c r="AL135" i="12"/>
  <c r="BH135" i="12" s="1"/>
  <c r="AO297" i="12"/>
  <c r="BK297" i="12" s="1"/>
  <c r="AK209" i="12"/>
  <c r="BG209" i="12" s="1"/>
  <c r="AF373" i="12"/>
  <c r="AF361" i="12"/>
  <c r="AF325" i="12"/>
  <c r="AM197" i="12"/>
  <c r="BI197" i="12" s="1"/>
  <c r="X388" i="12"/>
  <c r="V388" i="12"/>
  <c r="X248" i="12"/>
  <c r="V248" i="12"/>
  <c r="X130" i="12"/>
  <c r="V130" i="12"/>
  <c r="X80" i="12"/>
  <c r="V80" i="12"/>
  <c r="AE401" i="12"/>
  <c r="AF401" i="12" s="1"/>
  <c r="T401" i="12"/>
  <c r="Y401" i="12"/>
  <c r="AE206" i="12"/>
  <c r="T206" i="12"/>
  <c r="Y206" i="12"/>
  <c r="AO515" i="12"/>
  <c r="BK515" i="12" s="1"/>
  <c r="AK23" i="12"/>
  <c r="BG23" i="12" s="1"/>
  <c r="AE504" i="12"/>
  <c r="T504" i="12"/>
  <c r="Y504" i="12"/>
  <c r="AE280" i="12"/>
  <c r="T280" i="12"/>
  <c r="Y280" i="12"/>
  <c r="AE58" i="12"/>
  <c r="T58" i="12"/>
  <c r="AE453" i="12"/>
  <c r="T453" i="12"/>
  <c r="Y453" i="12"/>
  <c r="AK32" i="12"/>
  <c r="BG32" i="12" s="1"/>
  <c r="AC401" i="12"/>
  <c r="AL401" i="12"/>
  <c r="BH401" i="12" s="1"/>
  <c r="AM8" i="12"/>
  <c r="BI8" i="12" s="1"/>
  <c r="AL395" i="12"/>
  <c r="BH395" i="12" s="1"/>
  <c r="V494" i="12"/>
  <c r="X494" i="12"/>
  <c r="AF227" i="12"/>
  <c r="AL359" i="12"/>
  <c r="BH359" i="12" s="1"/>
  <c r="AK222" i="12"/>
  <c r="BG222" i="12" s="1"/>
  <c r="AM116" i="12"/>
  <c r="BI116" i="12" s="1"/>
  <c r="AO30" i="12"/>
  <c r="BK30" i="12" s="1"/>
  <c r="AE412" i="12"/>
  <c r="T412" i="12"/>
  <c r="Y412" i="12"/>
  <c r="AE370" i="12"/>
  <c r="T370" i="12"/>
  <c r="Y370" i="12"/>
  <c r="V255" i="12"/>
  <c r="AE255" i="12"/>
  <c r="T255" i="12"/>
  <c r="X255" i="12" s="1"/>
  <c r="Y255" i="12"/>
  <c r="AE216" i="12"/>
  <c r="T216" i="12"/>
  <c r="Y216" i="12"/>
  <c r="AE137" i="12"/>
  <c r="T137" i="12"/>
  <c r="Y137" i="12"/>
  <c r="AE98" i="12"/>
  <c r="T98" i="12"/>
  <c r="Y98" i="12"/>
  <c r="T14" i="12"/>
  <c r="AE14" i="12"/>
  <c r="Y14" i="12"/>
  <c r="V231" i="12"/>
  <c r="AE231" i="12"/>
  <c r="T231" i="12"/>
  <c r="X231" i="12" s="1"/>
  <c r="AL525" i="12"/>
  <c r="BH525" i="12" s="1"/>
  <c r="AK501" i="12"/>
  <c r="BG501" i="12" s="1"/>
  <c r="AM487" i="12"/>
  <c r="BI487" i="12" s="1"/>
  <c r="AL469" i="12"/>
  <c r="BH469" i="12" s="1"/>
  <c r="AO447" i="12"/>
  <c r="BK447" i="12" s="1"/>
  <c r="AK437" i="12"/>
  <c r="BG437" i="12" s="1"/>
  <c r="AL417" i="12"/>
  <c r="BH417" i="12" s="1"/>
  <c r="AC397" i="12"/>
  <c r="AM397" i="12"/>
  <c r="BI397" i="12" s="1"/>
  <c r="AL385" i="12"/>
  <c r="BH385" i="12" s="1"/>
  <c r="AO359" i="12"/>
  <c r="BK359" i="12" s="1"/>
  <c r="AO271" i="12"/>
  <c r="BK271" i="12" s="1"/>
  <c r="Y251" i="12"/>
  <c r="AO231" i="12"/>
  <c r="BK231" i="12" s="1"/>
  <c r="AK207" i="12"/>
  <c r="BG207" i="12" s="1"/>
  <c r="AK185" i="12"/>
  <c r="BG185" i="12" s="1"/>
  <c r="AO163" i="12"/>
  <c r="BK163" i="12" s="1"/>
  <c r="AO151" i="12"/>
  <c r="BK151" i="12" s="1"/>
  <c r="AM127" i="12"/>
  <c r="BI127" i="12" s="1"/>
  <c r="AK109" i="12"/>
  <c r="BG109" i="12" s="1"/>
  <c r="AO83" i="12"/>
  <c r="BK83" i="12" s="1"/>
  <c r="AL49" i="12"/>
  <c r="BH49" i="12" s="1"/>
  <c r="AL214" i="12"/>
  <c r="BH214" i="12" s="1"/>
  <c r="AO122" i="12"/>
  <c r="BK122" i="12" s="1"/>
  <c r="AK9" i="12"/>
  <c r="BG9" i="12" s="1"/>
  <c r="AE518" i="12"/>
  <c r="T518" i="12"/>
  <c r="Y518" i="12"/>
  <c r="AE422" i="12"/>
  <c r="T422" i="12"/>
  <c r="Y422" i="12"/>
  <c r="AE327" i="12"/>
  <c r="T327" i="12"/>
  <c r="Y327" i="12"/>
  <c r="AE250" i="12"/>
  <c r="T250" i="12"/>
  <c r="Y250" i="12"/>
  <c r="AE171" i="12"/>
  <c r="T171" i="12"/>
  <c r="Y171" i="12"/>
  <c r="AE122" i="12"/>
  <c r="T122" i="12"/>
  <c r="Y122" i="12"/>
  <c r="T23" i="12"/>
  <c r="X23" i="12" s="1"/>
  <c r="AE23" i="12"/>
  <c r="Y23" i="12"/>
  <c r="AO248" i="12"/>
  <c r="BK248" i="12" s="1"/>
  <c r="AL177" i="12"/>
  <c r="BH177" i="12" s="1"/>
  <c r="AC177" i="12"/>
  <c r="AM24" i="12"/>
  <c r="BI24" i="12" s="1"/>
  <c r="AE523" i="12"/>
  <c r="T523" i="12"/>
  <c r="Y523" i="12"/>
  <c r="AE464" i="12"/>
  <c r="T464" i="12"/>
  <c r="Y464" i="12"/>
  <c r="AE415" i="12"/>
  <c r="T415" i="12"/>
  <c r="Y415" i="12"/>
  <c r="AE375" i="12"/>
  <c r="T375" i="12"/>
  <c r="Y375" i="12"/>
  <c r="AE331" i="12"/>
  <c r="T331" i="12"/>
  <c r="Y331" i="12"/>
  <c r="AE254" i="12"/>
  <c r="T254" i="12"/>
  <c r="Y254" i="12"/>
  <c r="T210" i="12"/>
  <c r="AE210" i="12"/>
  <c r="Y210" i="12"/>
  <c r="AE126" i="12"/>
  <c r="T126" i="12"/>
  <c r="AE82" i="12"/>
  <c r="T82" i="12"/>
  <c r="Y82" i="12"/>
  <c r="AK519" i="12"/>
  <c r="BG519" i="12" s="1"/>
  <c r="AL493" i="12"/>
  <c r="BH493" i="12" s="1"/>
  <c r="AC493" i="12"/>
  <c r="AM453" i="12"/>
  <c r="BI453" i="12" s="1"/>
  <c r="AM145" i="12"/>
  <c r="BI145" i="12" s="1"/>
  <c r="AK115" i="12"/>
  <c r="BG115" i="12" s="1"/>
  <c r="AL91" i="12"/>
  <c r="BH91" i="12" s="1"/>
  <c r="AO65" i="12"/>
  <c r="BK65" i="12" s="1"/>
  <c r="T180" i="12"/>
  <c r="AE180" i="12"/>
  <c r="Y180" i="12"/>
  <c r="AE135" i="12"/>
  <c r="T135" i="12"/>
  <c r="X135" i="12" s="1"/>
  <c r="Y135" i="12"/>
  <c r="AK512" i="12"/>
  <c r="BG512" i="12" s="1"/>
  <c r="AC476" i="12"/>
  <c r="AL476" i="12"/>
  <c r="BH476" i="12" s="1"/>
  <c r="AO472" i="12"/>
  <c r="BK472" i="12" s="1"/>
  <c r="AL444" i="12"/>
  <c r="BH444" i="12" s="1"/>
  <c r="AM414" i="12"/>
  <c r="BI414" i="12" s="1"/>
  <c r="AO382" i="12"/>
  <c r="BK382" i="12" s="1"/>
  <c r="AO350" i="12"/>
  <c r="BK350" i="12" s="1"/>
  <c r="Y346" i="12"/>
  <c r="AL306" i="12"/>
  <c r="BH306" i="12" s="1"/>
  <c r="AF224" i="12"/>
  <c r="AO224" i="12"/>
  <c r="BK224" i="12" s="1"/>
  <c r="AO180" i="12"/>
  <c r="BK180" i="12" s="1"/>
  <c r="AO102" i="12"/>
  <c r="BK102" i="12" s="1"/>
  <c r="AK153" i="12"/>
  <c r="BG153" i="12" s="1"/>
  <c r="X192" i="12"/>
  <c r="V192" i="12"/>
  <c r="AC339" i="12"/>
  <c r="AL339" i="12"/>
  <c r="BH339" i="12" s="1"/>
  <c r="AL189" i="12"/>
  <c r="BH189" i="12" s="1"/>
  <c r="AM29" i="12"/>
  <c r="BI29" i="12" s="1"/>
  <c r="AL19" i="12"/>
  <c r="BH19" i="12" s="1"/>
  <c r="AC19" i="12"/>
  <c r="AM495" i="12"/>
  <c r="BI495" i="12" s="1"/>
  <c r="Y355" i="12"/>
  <c r="AL97" i="12"/>
  <c r="BH97" i="12" s="1"/>
  <c r="Y28" i="12"/>
  <c r="AE197" i="12"/>
  <c r="T197" i="12"/>
  <c r="AM421" i="12"/>
  <c r="BI421" i="12" s="1"/>
  <c r="AK319" i="12"/>
  <c r="BG319" i="12" s="1"/>
  <c r="AL99" i="12"/>
  <c r="BH99" i="12" s="1"/>
  <c r="AC99" i="12"/>
  <c r="AF417" i="12"/>
  <c r="AF424" i="12"/>
  <c r="AF174" i="12"/>
  <c r="X154" i="12"/>
  <c r="V154" i="12"/>
  <c r="AO469" i="12"/>
  <c r="BK469" i="12" s="1"/>
  <c r="AO417" i="12"/>
  <c r="BK417" i="12" s="1"/>
  <c r="AK231" i="12"/>
  <c r="BG231" i="12" s="1"/>
  <c r="AM109" i="12"/>
  <c r="BI109" i="12" s="1"/>
  <c r="AM17" i="12"/>
  <c r="BI17" i="12" s="1"/>
  <c r="AE285" i="12"/>
  <c r="T285" i="12"/>
  <c r="X285" i="12" s="1"/>
  <c r="Y285" i="12"/>
  <c r="AE72" i="12"/>
  <c r="T72" i="12"/>
  <c r="Y72" i="12"/>
  <c r="AK377" i="12"/>
  <c r="BG377" i="12" s="1"/>
  <c r="AK388" i="12"/>
  <c r="BG388" i="12" s="1"/>
  <c r="AM194" i="12"/>
  <c r="BI194" i="12" s="1"/>
  <c r="AL75" i="12"/>
  <c r="BH75" i="12" s="1"/>
  <c r="X194" i="12"/>
  <c r="V194" i="12"/>
  <c r="AC95" i="12"/>
  <c r="AF30" i="12"/>
  <c r="AM321" i="12"/>
  <c r="BI321" i="12" s="1"/>
  <c r="AL215" i="12"/>
  <c r="BH215" i="12" s="1"/>
  <c r="AM102" i="12"/>
  <c r="BI102" i="12" s="1"/>
  <c r="AK26" i="12"/>
  <c r="BG26" i="12" s="1"/>
  <c r="AE498" i="12"/>
  <c r="T498" i="12"/>
  <c r="Y498" i="12"/>
  <c r="AE291" i="12"/>
  <c r="T291" i="12"/>
  <c r="AE211" i="12"/>
  <c r="T211" i="12"/>
  <c r="Y211" i="12"/>
  <c r="AE172" i="12"/>
  <c r="T172" i="12"/>
  <c r="Y172" i="12"/>
  <c r="AE93" i="12"/>
  <c r="T93" i="12"/>
  <c r="Y93" i="12"/>
  <c r="T9" i="12"/>
  <c r="AE9" i="12"/>
  <c r="Y9" i="12"/>
  <c r="AE461" i="12"/>
  <c r="T461" i="12"/>
  <c r="AK539" i="12"/>
  <c r="BG539" i="12" s="1"/>
  <c r="AO525" i="12"/>
  <c r="BK525" i="12" s="1"/>
  <c r="AL501" i="12"/>
  <c r="BH501" i="12" s="1"/>
  <c r="AC501" i="12"/>
  <c r="AM469" i="12"/>
  <c r="BI469" i="12" s="1"/>
  <c r="AL437" i="12"/>
  <c r="BH437" i="12" s="1"/>
  <c r="AM417" i="12"/>
  <c r="BI417" i="12" s="1"/>
  <c r="AO397" i="12"/>
  <c r="BK397" i="12" s="1"/>
  <c r="AM385" i="12"/>
  <c r="BI385" i="12" s="1"/>
  <c r="AK335" i="12"/>
  <c r="BG335" i="12" s="1"/>
  <c r="AM325" i="12"/>
  <c r="BI325" i="12" s="1"/>
  <c r="AL293" i="12"/>
  <c r="BH293" i="12" s="1"/>
  <c r="AC293" i="12"/>
  <c r="AK251" i="12"/>
  <c r="BG251" i="12" s="1"/>
  <c r="Y231" i="12"/>
  <c r="AL207" i="12"/>
  <c r="BH207" i="12" s="1"/>
  <c r="AL185" i="12"/>
  <c r="BH185" i="12" s="1"/>
  <c r="AK139" i="12"/>
  <c r="BG139" i="12" s="1"/>
  <c r="AO127" i="12"/>
  <c r="BK127" i="12" s="1"/>
  <c r="AC109" i="12"/>
  <c r="AL109" i="12"/>
  <c r="BH109" i="12" s="1"/>
  <c r="Y83" i="12"/>
  <c r="AK61" i="12"/>
  <c r="BG61" i="12" s="1"/>
  <c r="AM35" i="12"/>
  <c r="BI35" i="12" s="1"/>
  <c r="AC35" i="12"/>
  <c r="AK178" i="12"/>
  <c r="BG178" i="12" s="1"/>
  <c r="AO101" i="12"/>
  <c r="BK101" i="12" s="1"/>
  <c r="AO24" i="12"/>
  <c r="BK24" i="12" s="1"/>
  <c r="AM6" i="12"/>
  <c r="BI6" i="12" s="1"/>
  <c r="AE511" i="12"/>
  <c r="T511" i="12"/>
  <c r="AE460" i="12"/>
  <c r="T460" i="12"/>
  <c r="Y460" i="12"/>
  <c r="AE365" i="12"/>
  <c r="T365" i="12"/>
  <c r="Y365" i="12"/>
  <c r="AE286" i="12"/>
  <c r="T286" i="12"/>
  <c r="Y286" i="12"/>
  <c r="AE245" i="12"/>
  <c r="T245" i="12"/>
  <c r="Y245" i="12"/>
  <c r="AE166" i="12"/>
  <c r="T166" i="12"/>
  <c r="Y166" i="12"/>
  <c r="AE117" i="12"/>
  <c r="T117" i="12"/>
  <c r="Y117" i="12"/>
  <c r="T68" i="12"/>
  <c r="AE68" i="12"/>
  <c r="AO234" i="12"/>
  <c r="BK234" i="12" s="1"/>
  <c r="AM156" i="12"/>
  <c r="BI156" i="12" s="1"/>
  <c r="AO42" i="12"/>
  <c r="BK42" i="12" s="1"/>
  <c r="AK20" i="12"/>
  <c r="BG20" i="12" s="1"/>
  <c r="AE517" i="12"/>
  <c r="T517" i="12"/>
  <c r="Y517" i="12"/>
  <c r="AE459" i="12"/>
  <c r="T459" i="12"/>
  <c r="Y459" i="12"/>
  <c r="V410" i="12"/>
  <c r="AE410" i="12"/>
  <c r="T410" i="12"/>
  <c r="X410" i="12" s="1"/>
  <c r="Y410" i="12"/>
  <c r="AE290" i="12"/>
  <c r="T290" i="12"/>
  <c r="Y290" i="12"/>
  <c r="AE249" i="12"/>
  <c r="T249" i="12"/>
  <c r="Y249" i="12"/>
  <c r="AE205" i="12"/>
  <c r="T205" i="12"/>
  <c r="AE77" i="12"/>
  <c r="T77" i="12"/>
  <c r="AK138" i="12"/>
  <c r="BG138" i="12" s="1"/>
  <c r="AE351" i="12"/>
  <c r="T351" i="12"/>
  <c r="Y351" i="12"/>
  <c r="X118" i="12"/>
  <c r="V118" i="12"/>
  <c r="AK529" i="12"/>
  <c r="BG529" i="12" s="1"/>
  <c r="AM299" i="12"/>
  <c r="BI299" i="12" s="1"/>
  <c r="AK177" i="12"/>
  <c r="BG177" i="12" s="1"/>
  <c r="AK522" i="12"/>
  <c r="BG522" i="12" s="1"/>
  <c r="AK518" i="12"/>
  <c r="BG518" i="12" s="1"/>
  <c r="AM480" i="12"/>
  <c r="BI480" i="12" s="1"/>
  <c r="AL448" i="12"/>
  <c r="BH448" i="12" s="1"/>
  <c r="AM418" i="12"/>
  <c r="BI418" i="12" s="1"/>
  <c r="AL386" i="12"/>
  <c r="BH386" i="12" s="1"/>
  <c r="AK352" i="12"/>
  <c r="BG352" i="12" s="1"/>
  <c r="AM312" i="12"/>
  <c r="BI312" i="12" s="1"/>
  <c r="AC308" i="12"/>
  <c r="AM308" i="12"/>
  <c r="BI308" i="12" s="1"/>
  <c r="AK274" i="12"/>
  <c r="BG274" i="12" s="1"/>
  <c r="Y270" i="12"/>
  <c r="AO268" i="12"/>
  <c r="BK268" i="12" s="1"/>
  <c r="AO264" i="12"/>
  <c r="BK264" i="12" s="1"/>
  <c r="AK226" i="12"/>
  <c r="BG226" i="12" s="1"/>
  <c r="AK190" i="12"/>
  <c r="BG190" i="12" s="1"/>
  <c r="AK186" i="12"/>
  <c r="BG186" i="12" s="1"/>
  <c r="AO182" i="12"/>
  <c r="BK182" i="12" s="1"/>
  <c r="AK150" i="12"/>
  <c r="BG150" i="12" s="1"/>
  <c r="AM148" i="12"/>
  <c r="BI148" i="12" s="1"/>
  <c r="AL106" i="12"/>
  <c r="BH106" i="12" s="1"/>
  <c r="AM72" i="12"/>
  <c r="BI72" i="12" s="1"/>
  <c r="AK373" i="12"/>
  <c r="BG373" i="12" s="1"/>
  <c r="AM363" i="12"/>
  <c r="BI363" i="12" s="1"/>
  <c r="AL175" i="12"/>
  <c r="BH175" i="12" s="1"/>
  <c r="AC175" i="12"/>
  <c r="AK371" i="12"/>
  <c r="BG371" i="12" s="1"/>
  <c r="AL357" i="12"/>
  <c r="BH357" i="12" s="1"/>
  <c r="AK215" i="12"/>
  <c r="BG215" i="12" s="1"/>
  <c r="AK53" i="12"/>
  <c r="BG53" i="12" s="1"/>
  <c r="AO509" i="12"/>
  <c r="BK509" i="12" s="1"/>
  <c r="AM379" i="12"/>
  <c r="BI379" i="12" s="1"/>
  <c r="AC255" i="12"/>
  <c r="AL255" i="12"/>
  <c r="BH255" i="12" s="1"/>
  <c r="AM159" i="12"/>
  <c r="BI159" i="12" s="1"/>
  <c r="AM23" i="12"/>
  <c r="BI23" i="12" s="1"/>
  <c r="AK431" i="12"/>
  <c r="BG431" i="12" s="1"/>
  <c r="AL343" i="12"/>
  <c r="BH343" i="12" s="1"/>
  <c r="AL233" i="12"/>
  <c r="BH233" i="12" s="1"/>
  <c r="AC233" i="12"/>
  <c r="V433" i="12"/>
  <c r="X433" i="12"/>
  <c r="AF474" i="12"/>
  <c r="X452" i="12"/>
  <c r="V452" i="12"/>
  <c r="X100" i="12"/>
  <c r="V100" i="12"/>
  <c r="AF118" i="12"/>
  <c r="AM529" i="12"/>
  <c r="BI529" i="12" s="1"/>
  <c r="AL519" i="12"/>
  <c r="BH519" i="12" s="1"/>
  <c r="AM493" i="12"/>
  <c r="BI493" i="12" s="1"/>
  <c r="AO453" i="12"/>
  <c r="BK453" i="12" s="1"/>
  <c r="AK425" i="12"/>
  <c r="BG425" i="12" s="1"/>
  <c r="AM413" i="12"/>
  <c r="BI413" i="12" s="1"/>
  <c r="AC389" i="12"/>
  <c r="AL389" i="12"/>
  <c r="BH389" i="12" s="1"/>
  <c r="AO349" i="12"/>
  <c r="BK349" i="12" s="1"/>
  <c r="AK323" i="12"/>
  <c r="BG323" i="12" s="1"/>
  <c r="AF287" i="12"/>
  <c r="AO287" i="12"/>
  <c r="BK287" i="12" s="1"/>
  <c r="AK259" i="12"/>
  <c r="BG259" i="12" s="1"/>
  <c r="AO237" i="12"/>
  <c r="BK237" i="12" s="1"/>
  <c r="AK217" i="12"/>
  <c r="BG217" i="12" s="1"/>
  <c r="AO145" i="12"/>
  <c r="BK145" i="12" s="1"/>
  <c r="AL115" i="12"/>
  <c r="BH115" i="12" s="1"/>
  <c r="AC115" i="12"/>
  <c r="AM91" i="12"/>
  <c r="BI91" i="12" s="1"/>
  <c r="AM45" i="12"/>
  <c r="BI45" i="12" s="1"/>
  <c r="AL198" i="12"/>
  <c r="BH198" i="12" s="1"/>
  <c r="AC198" i="12"/>
  <c r="AL72" i="12"/>
  <c r="BH72" i="12" s="1"/>
  <c r="AK27" i="12"/>
  <c r="BG27" i="12" s="1"/>
  <c r="AO7" i="12"/>
  <c r="BK7" i="12" s="1"/>
  <c r="AE489" i="12"/>
  <c r="T489" i="12"/>
  <c r="AE384" i="12"/>
  <c r="T384" i="12"/>
  <c r="AE340" i="12"/>
  <c r="T340" i="12"/>
  <c r="AE214" i="12"/>
  <c r="T214" i="12"/>
  <c r="AE86" i="12"/>
  <c r="T86" i="12"/>
  <c r="AE32" i="12"/>
  <c r="T32" i="12"/>
  <c r="AM542" i="12"/>
  <c r="BI542" i="12" s="1"/>
  <c r="AK538" i="12"/>
  <c r="BG538" i="12" s="1"/>
  <c r="AK536" i="12"/>
  <c r="BG536" i="12" s="1"/>
  <c r="AL532" i="12"/>
  <c r="BH532" i="12" s="1"/>
  <c r="AC532" i="12"/>
  <c r="AL528" i="12"/>
  <c r="BH528" i="12" s="1"/>
  <c r="AO526" i="12"/>
  <c r="BK526" i="12" s="1"/>
  <c r="AL522" i="12"/>
  <c r="BH522" i="12" s="1"/>
  <c r="AC522" i="12"/>
  <c r="AM518" i="12"/>
  <c r="BI518" i="12" s="1"/>
  <c r="AK516" i="12"/>
  <c r="BG516" i="12" s="1"/>
  <c r="AL512" i="12"/>
  <c r="BH512" i="12" s="1"/>
  <c r="AO506" i="12"/>
  <c r="BK506" i="12" s="1"/>
  <c r="AK502" i="12"/>
  <c r="BG502" i="12" s="1"/>
  <c r="AL498" i="12"/>
  <c r="BH498" i="12" s="1"/>
  <c r="AK496" i="12"/>
  <c r="BG496" i="12" s="1"/>
  <c r="AO492" i="12"/>
  <c r="BK492" i="12" s="1"/>
  <c r="AO488" i="12"/>
  <c r="BK488" i="12" s="1"/>
  <c r="AM486" i="12"/>
  <c r="BI486" i="12" s="1"/>
  <c r="AO482" i="12"/>
  <c r="BK482" i="12" s="1"/>
  <c r="AO480" i="12"/>
  <c r="BK480" i="12" s="1"/>
  <c r="AM476" i="12"/>
  <c r="BI476" i="12" s="1"/>
  <c r="AO470" i="12"/>
  <c r="BK470" i="12" s="1"/>
  <c r="AK462" i="12"/>
  <c r="BG462" i="12" s="1"/>
  <c r="AK456" i="12"/>
  <c r="BG456" i="12" s="1"/>
  <c r="AF450" i="12"/>
  <c r="AO450" i="12"/>
  <c r="BK450" i="12" s="1"/>
  <c r="AM444" i="12"/>
  <c r="BI444" i="12" s="1"/>
  <c r="AK440" i="12"/>
  <c r="BG440" i="12" s="1"/>
  <c r="AO436" i="12"/>
  <c r="BK436" i="12" s="1"/>
  <c r="AM434" i="12"/>
  <c r="BI434" i="12" s="1"/>
  <c r="AK430" i="12"/>
  <c r="BG430" i="12" s="1"/>
  <c r="AC424" i="12"/>
  <c r="AL424" i="12"/>
  <c r="BH424" i="12" s="1"/>
  <c r="AK420" i="12"/>
  <c r="BG420" i="12" s="1"/>
  <c r="AO418" i="12"/>
  <c r="BK418" i="12" s="1"/>
  <c r="AO414" i="12"/>
  <c r="BK414" i="12" s="1"/>
  <c r="AO408" i="12"/>
  <c r="BK408" i="12" s="1"/>
  <c r="AO404" i="12"/>
  <c r="BK404" i="12" s="1"/>
  <c r="AK394" i="12"/>
  <c r="BG394" i="12" s="1"/>
  <c r="AK392" i="12"/>
  <c r="BG392" i="12" s="1"/>
  <c r="AL388" i="12"/>
  <c r="BH388" i="12" s="1"/>
  <c r="Y384" i="12"/>
  <c r="AL378" i="12"/>
  <c r="BH378" i="12" s="1"/>
  <c r="AC378" i="12"/>
  <c r="AL372" i="12"/>
  <c r="BH372" i="12" s="1"/>
  <c r="AO366" i="12"/>
  <c r="BK366" i="12" s="1"/>
  <c r="AL362" i="12"/>
  <c r="BH362" i="12" s="1"/>
  <c r="AL358" i="12"/>
  <c r="BH358" i="12" s="1"/>
  <c r="AL356" i="12"/>
  <c r="BH356" i="12" s="1"/>
  <c r="AL352" i="12"/>
  <c r="BH352" i="12" s="1"/>
  <c r="AK348" i="12"/>
  <c r="BG348" i="12" s="1"/>
  <c r="AK346" i="12"/>
  <c r="BG346" i="12" s="1"/>
  <c r="AK342" i="12"/>
  <c r="BG342" i="12" s="1"/>
  <c r="AO340" i="12"/>
  <c r="BK340" i="12" s="1"/>
  <c r="AL336" i="12"/>
  <c r="BH336" i="12" s="1"/>
  <c r="AL330" i="12"/>
  <c r="BH330" i="12" s="1"/>
  <c r="AO326" i="12"/>
  <c r="BK326" i="12" s="1"/>
  <c r="AC322" i="12"/>
  <c r="AL322" i="12"/>
  <c r="BH322" i="12" s="1"/>
  <c r="AL320" i="12"/>
  <c r="BH320" i="12" s="1"/>
  <c r="AK316" i="12"/>
  <c r="BG316" i="12" s="1"/>
  <c r="AO312" i="12"/>
  <c r="BK312" i="12" s="1"/>
  <c r="AO308" i="12"/>
  <c r="BK308" i="12" s="1"/>
  <c r="AM306" i="12"/>
  <c r="BI306" i="12" s="1"/>
  <c r="AL302" i="12"/>
  <c r="BH302" i="12" s="1"/>
  <c r="AM298" i="12"/>
  <c r="BI298" i="12" s="1"/>
  <c r="AK294" i="12"/>
  <c r="BG294" i="12" s="1"/>
  <c r="AK292" i="12"/>
  <c r="BG292" i="12" s="1"/>
  <c r="AL288" i="12"/>
  <c r="BH288" i="12" s="1"/>
  <c r="AC288" i="12"/>
  <c r="AK284" i="12"/>
  <c r="BG284" i="12" s="1"/>
  <c r="AL278" i="12"/>
  <c r="BH278" i="12" s="1"/>
  <c r="AL274" i="12"/>
  <c r="BH274" i="12" s="1"/>
  <c r="AK270" i="12"/>
  <c r="BG270" i="12" s="1"/>
  <c r="AM260" i="12"/>
  <c r="BI260" i="12" s="1"/>
  <c r="AK256" i="12"/>
  <c r="BG256" i="12" s="1"/>
  <c r="AC252" i="12"/>
  <c r="AM252" i="12"/>
  <c r="BI252" i="12" s="1"/>
  <c r="AO244" i="12"/>
  <c r="BK244" i="12" s="1"/>
  <c r="AO242" i="12"/>
  <c r="BK242" i="12" s="1"/>
  <c r="AK238" i="12"/>
  <c r="BG238" i="12" s="1"/>
  <c r="AM234" i="12"/>
  <c r="BI234" i="12" s="1"/>
  <c r="AL230" i="12"/>
  <c r="BH230" i="12" s="1"/>
  <c r="AL226" i="12"/>
  <c r="BH226" i="12" s="1"/>
  <c r="AL222" i="12"/>
  <c r="BH222" i="12" s="1"/>
  <c r="AL212" i="12"/>
  <c r="BH212" i="12" s="1"/>
  <c r="AL208" i="12"/>
  <c r="BH208" i="12" s="1"/>
  <c r="AO204" i="12"/>
  <c r="BK204" i="12" s="1"/>
  <c r="AK200" i="12"/>
  <c r="BG200" i="12" s="1"/>
  <c r="AO196" i="12"/>
  <c r="BK196" i="12" s="1"/>
  <c r="AO194" i="12"/>
  <c r="BK194" i="12" s="1"/>
  <c r="AL190" i="12"/>
  <c r="BH190" i="12" s="1"/>
  <c r="AL186" i="12"/>
  <c r="BH186" i="12" s="1"/>
  <c r="AL178" i="12"/>
  <c r="BH178" i="12" s="1"/>
  <c r="AC178" i="12"/>
  <c r="AL168" i="12"/>
  <c r="BH168" i="12" s="1"/>
  <c r="AO164" i="12"/>
  <c r="BK164" i="12" s="1"/>
  <c r="AK160" i="12"/>
  <c r="BG160" i="12" s="1"/>
  <c r="AO158" i="12"/>
  <c r="BK158" i="12" s="1"/>
  <c r="AM154" i="12"/>
  <c r="BI154" i="12" s="1"/>
  <c r="AL150" i="12"/>
  <c r="BH150" i="12" s="1"/>
  <c r="AK144" i="12"/>
  <c r="BG144" i="12" s="1"/>
  <c r="AM140" i="12"/>
  <c r="BI140" i="12" s="1"/>
  <c r="AL136" i="12"/>
  <c r="BH136" i="12" s="1"/>
  <c r="AM132" i="12"/>
  <c r="BI132" i="12" s="1"/>
  <c r="AK128" i="12"/>
  <c r="BG128" i="12" s="1"/>
  <c r="AM124" i="12"/>
  <c r="BI124" i="12" s="1"/>
  <c r="AM114" i="12"/>
  <c r="BI114" i="12" s="1"/>
  <c r="AL110" i="12"/>
  <c r="BH110" i="12" s="1"/>
  <c r="AM106" i="12"/>
  <c r="BI106" i="12" s="1"/>
  <c r="AM98" i="12"/>
  <c r="BI98" i="12" s="1"/>
  <c r="AM92" i="12"/>
  <c r="BI92" i="12" s="1"/>
  <c r="AL88" i="12"/>
  <c r="BH88" i="12" s="1"/>
  <c r="AO84" i="12"/>
  <c r="BK84" i="12" s="1"/>
  <c r="AL80" i="12"/>
  <c r="BH80" i="12" s="1"/>
  <c r="AK76" i="12"/>
  <c r="BG76" i="12" s="1"/>
  <c r="AO72" i="12"/>
  <c r="BK72" i="12" s="1"/>
  <c r="AK68" i="12"/>
  <c r="BG68" i="12" s="1"/>
  <c r="AO64" i="12"/>
  <c r="BK64" i="12" s="1"/>
  <c r="AO62" i="12"/>
  <c r="BK62" i="12" s="1"/>
  <c r="AK58" i="12"/>
  <c r="BG58" i="12" s="1"/>
  <c r="AK54" i="12"/>
  <c r="BG54" i="12" s="1"/>
  <c r="AO50" i="12"/>
  <c r="BK50" i="12" s="1"/>
  <c r="AO48" i="12"/>
  <c r="BK48" i="12" s="1"/>
  <c r="AK42" i="12"/>
  <c r="BG42" i="12" s="1"/>
  <c r="AC38" i="12"/>
  <c r="AM38" i="12"/>
  <c r="BI38" i="12" s="1"/>
  <c r="AL32" i="12"/>
  <c r="BH32" i="12" s="1"/>
  <c r="AK22" i="12"/>
  <c r="BG22" i="12" s="1"/>
  <c r="AM16" i="12"/>
  <c r="BI16" i="12" s="1"/>
  <c r="AO8" i="12"/>
  <c r="BK8" i="12" s="1"/>
  <c r="AK535" i="12"/>
  <c r="BG535" i="12" s="1"/>
  <c r="AM523" i="12"/>
  <c r="BI523" i="12" s="1"/>
  <c r="AO503" i="12"/>
  <c r="BK503" i="12" s="1"/>
  <c r="AK491" i="12"/>
  <c r="BG491" i="12" s="1"/>
  <c r="AM467" i="12"/>
  <c r="BI467" i="12" s="1"/>
  <c r="AC405" i="12"/>
  <c r="AM405" i="12"/>
  <c r="BI405" i="12" s="1"/>
  <c r="AO393" i="12"/>
  <c r="BK393" i="12" s="1"/>
  <c r="AC373" i="12"/>
  <c r="AL373" i="12"/>
  <c r="BH373" i="12" s="1"/>
  <c r="AL337" i="12"/>
  <c r="BH337" i="12" s="1"/>
  <c r="AC337" i="12"/>
  <c r="AO289" i="12"/>
  <c r="BK289" i="12" s="1"/>
  <c r="AL265" i="12"/>
  <c r="BH265" i="12" s="1"/>
  <c r="AK241" i="12"/>
  <c r="BG241" i="12" s="1"/>
  <c r="AF225" i="12"/>
  <c r="AO225" i="12"/>
  <c r="BK225" i="12" s="1"/>
  <c r="AM175" i="12"/>
  <c r="BI175" i="12" s="1"/>
  <c r="AL153" i="12"/>
  <c r="BH153" i="12" s="1"/>
  <c r="AO119" i="12"/>
  <c r="BK119" i="12" s="1"/>
  <c r="AM93" i="12"/>
  <c r="BI93" i="12" s="1"/>
  <c r="AL67" i="12"/>
  <c r="BH67" i="12" s="1"/>
  <c r="AO43" i="12"/>
  <c r="BK43" i="12" s="1"/>
  <c r="AL387" i="12"/>
  <c r="BH387" i="12" s="1"/>
  <c r="AC387" i="12"/>
  <c r="T435" i="12"/>
  <c r="AE435" i="12"/>
  <c r="T233" i="12"/>
  <c r="X233" i="12" s="1"/>
  <c r="AE233" i="12"/>
  <c r="AE189" i="12"/>
  <c r="T189" i="12"/>
  <c r="AE51" i="12"/>
  <c r="T51" i="12"/>
  <c r="AE39" i="12"/>
  <c r="T39" i="12"/>
  <c r="X39" i="12" s="1"/>
  <c r="AK517" i="12"/>
  <c r="BG517" i="12" s="1"/>
  <c r="AL485" i="12"/>
  <c r="BH485" i="12" s="1"/>
  <c r="AC485" i="12"/>
  <c r="AL451" i="12"/>
  <c r="BH451" i="12" s="1"/>
  <c r="AM435" i="12"/>
  <c r="BI435" i="12" s="1"/>
  <c r="AK409" i="12"/>
  <c r="BG409" i="12" s="1"/>
  <c r="AM395" i="12"/>
  <c r="BI395" i="12" s="1"/>
  <c r="AL371" i="12"/>
  <c r="BH371" i="12" s="1"/>
  <c r="AK347" i="12"/>
  <c r="BG347" i="12" s="1"/>
  <c r="AM339" i="12"/>
  <c r="BI339" i="12" s="1"/>
  <c r="AO315" i="12"/>
  <c r="BK315" i="12" s="1"/>
  <c r="AM303" i="12"/>
  <c r="BI303" i="12" s="1"/>
  <c r="AO281" i="12"/>
  <c r="BK281" i="12" s="1"/>
  <c r="AK257" i="12"/>
  <c r="BG257" i="12" s="1"/>
  <c r="AO229" i="12"/>
  <c r="BK229" i="12" s="1"/>
  <c r="AM189" i="12"/>
  <c r="BI189" i="12" s="1"/>
  <c r="AK169" i="12"/>
  <c r="BG169" i="12" s="1"/>
  <c r="AK147" i="12"/>
  <c r="BG147" i="12" s="1"/>
  <c r="AM125" i="12"/>
  <c r="BI125" i="12" s="1"/>
  <c r="AL95" i="12"/>
  <c r="BH95" i="12" s="1"/>
  <c r="AM75" i="12"/>
  <c r="BI75" i="12" s="1"/>
  <c r="AL53" i="12"/>
  <c r="BH53" i="12" s="1"/>
  <c r="AO29" i="12"/>
  <c r="BK29" i="12" s="1"/>
  <c r="AO203" i="12"/>
  <c r="BK203" i="12" s="1"/>
  <c r="AE297" i="12"/>
  <c r="T297" i="12"/>
  <c r="AE21" i="12"/>
  <c r="T21" i="12"/>
  <c r="AL531" i="12"/>
  <c r="BH531" i="12" s="1"/>
  <c r="AO495" i="12"/>
  <c r="BK495" i="12" s="1"/>
  <c r="AM449" i="12"/>
  <c r="BI449" i="12" s="1"/>
  <c r="AO439" i="12"/>
  <c r="BK439" i="12" s="1"/>
  <c r="AO415" i="12"/>
  <c r="BK415" i="12" s="1"/>
  <c r="AO379" i="12"/>
  <c r="BK379" i="12" s="1"/>
  <c r="AK355" i="12"/>
  <c r="BG355" i="12" s="1"/>
  <c r="AL291" i="12"/>
  <c r="BH291" i="12" s="1"/>
  <c r="AM255" i="12"/>
  <c r="BI255" i="12" s="1"/>
  <c r="AL235" i="12"/>
  <c r="BH235" i="12" s="1"/>
  <c r="AO213" i="12"/>
  <c r="BK213" i="12" s="1"/>
  <c r="AK193" i="12"/>
  <c r="BG193" i="12" s="1"/>
  <c r="AF171" i="12"/>
  <c r="AO171" i="12"/>
  <c r="BK171" i="12" s="1"/>
  <c r="AO159" i="12"/>
  <c r="BK159" i="12" s="1"/>
  <c r="AM135" i="12"/>
  <c r="BI135" i="12" s="1"/>
  <c r="AM101" i="12"/>
  <c r="BI101" i="12" s="1"/>
  <c r="AM81" i="12"/>
  <c r="BI81" i="12" s="1"/>
  <c r="Y51" i="12"/>
  <c r="AK15" i="12"/>
  <c r="BG15" i="12" s="1"/>
  <c r="AL90" i="12"/>
  <c r="BH90" i="12" s="1"/>
  <c r="AC90" i="12"/>
  <c r="AM26" i="12"/>
  <c r="BI26" i="12" s="1"/>
  <c r="AK4" i="12"/>
  <c r="BG4" i="12" s="1"/>
  <c r="V382" i="12"/>
  <c r="V310" i="12"/>
  <c r="V256" i="12"/>
  <c r="V143" i="12"/>
  <c r="AE143" i="12"/>
  <c r="T143" i="12"/>
  <c r="X143" i="12" s="1"/>
  <c r="V74" i="12"/>
  <c r="T15" i="12"/>
  <c r="X15" i="12" s="1"/>
  <c r="AE15" i="12"/>
  <c r="AO9" i="12"/>
  <c r="BK9" i="12" s="1"/>
  <c r="AE133" i="12"/>
  <c r="T133" i="12"/>
  <c r="AK527" i="12"/>
  <c r="BG527" i="12" s="1"/>
  <c r="AK511" i="12"/>
  <c r="BG511" i="12" s="1"/>
  <c r="Y489" i="12"/>
  <c r="AK471" i="12"/>
  <c r="BG471" i="12" s="1"/>
  <c r="AM459" i="12"/>
  <c r="BI459" i="12" s="1"/>
  <c r="AL431" i="12"/>
  <c r="BH431" i="12" s="1"/>
  <c r="AM399" i="12"/>
  <c r="BI399" i="12" s="1"/>
  <c r="AM343" i="12"/>
  <c r="BI343" i="12" s="1"/>
  <c r="AM319" i="12"/>
  <c r="BI319" i="12" s="1"/>
  <c r="AK297" i="12"/>
  <c r="BG297" i="12" s="1"/>
  <c r="AL273" i="12"/>
  <c r="BH273" i="12" s="1"/>
  <c r="AM233" i="12"/>
  <c r="BI233" i="12" s="1"/>
  <c r="AC209" i="12"/>
  <c r="AL209" i="12"/>
  <c r="BH209" i="12" s="1"/>
  <c r="AO167" i="12"/>
  <c r="BK167" i="12" s="1"/>
  <c r="Y143" i="12"/>
  <c r="AO123" i="12"/>
  <c r="BK123" i="12" s="1"/>
  <c r="AM99" i="12"/>
  <c r="BI99" i="12" s="1"/>
  <c r="AO71" i="12"/>
  <c r="BK71" i="12" s="1"/>
  <c r="AK47" i="12"/>
  <c r="BG47" i="12" s="1"/>
  <c r="V535" i="12"/>
  <c r="X535" i="12"/>
  <c r="V473" i="12"/>
  <c r="X473" i="12"/>
  <c r="V457" i="12"/>
  <c r="X457" i="12"/>
  <c r="V441" i="12"/>
  <c r="X441" i="12"/>
  <c r="AF433" i="12"/>
  <c r="V389" i="12"/>
  <c r="V345" i="12"/>
  <c r="X345" i="12"/>
  <c r="AO323" i="12"/>
  <c r="BK323" i="12" s="1"/>
  <c r="AF301" i="12"/>
  <c r="AO195" i="12"/>
  <c r="BK195" i="12" s="1"/>
  <c r="AF105" i="12"/>
  <c r="AF91" i="12"/>
  <c r="V79" i="12"/>
  <c r="AF45" i="12"/>
  <c r="AM21" i="12"/>
  <c r="BI21" i="12" s="1"/>
  <c r="AF494" i="12"/>
  <c r="AF452" i="12"/>
  <c r="AF440" i="12"/>
  <c r="V404" i="12"/>
  <c r="AF388" i="12"/>
  <c r="V372" i="12"/>
  <c r="V268" i="12"/>
  <c r="AF130" i="12"/>
  <c r="AF100" i="12"/>
  <c r="AE277" i="12"/>
  <c r="T277" i="12"/>
  <c r="AE59" i="12"/>
  <c r="T59" i="12"/>
  <c r="AO529" i="12"/>
  <c r="BK529" i="12" s="1"/>
  <c r="AO493" i="12"/>
  <c r="BK493" i="12" s="1"/>
  <c r="AK463" i="12"/>
  <c r="BG463" i="12" s="1"/>
  <c r="AL425" i="12"/>
  <c r="BH425" i="12" s="1"/>
  <c r="AM389" i="12"/>
  <c r="BI389" i="12" s="1"/>
  <c r="AK361" i="12"/>
  <c r="BG361" i="12" s="1"/>
  <c r="AL323" i="12"/>
  <c r="BH323" i="12" s="1"/>
  <c r="AC323" i="12"/>
  <c r="AK299" i="12"/>
  <c r="BG299" i="12" s="1"/>
  <c r="AM287" i="12"/>
  <c r="BI287" i="12" s="1"/>
  <c r="AL259" i="12"/>
  <c r="BH259" i="12" s="1"/>
  <c r="AL217" i="12"/>
  <c r="BH217" i="12" s="1"/>
  <c r="AC217" i="12"/>
  <c r="AK195" i="12"/>
  <c r="BG195" i="12" s="1"/>
  <c r="AK161" i="12"/>
  <c r="BG161" i="12" s="1"/>
  <c r="AM131" i="12"/>
  <c r="BI131" i="12" s="1"/>
  <c r="AM115" i="12"/>
  <c r="BI115" i="12" s="1"/>
  <c r="AO91" i="12"/>
  <c r="BK91" i="12" s="1"/>
  <c r="AK65" i="12"/>
  <c r="BG65" i="12" s="1"/>
  <c r="AO45" i="12"/>
  <c r="BK45" i="12" s="1"/>
  <c r="AC449" i="12"/>
  <c r="AL449" i="12"/>
  <c r="BH449" i="12" s="1"/>
  <c r="AL183" i="12"/>
  <c r="BH183" i="12" s="1"/>
  <c r="AL51" i="12"/>
  <c r="BH51" i="12" s="1"/>
  <c r="AM25" i="12"/>
  <c r="BI25" i="12" s="1"/>
  <c r="AK6" i="12"/>
  <c r="BG6" i="12" s="1"/>
  <c r="AE537" i="12"/>
  <c r="T537" i="12"/>
  <c r="AE482" i="12"/>
  <c r="T482" i="12"/>
  <c r="AE420" i="12"/>
  <c r="T420" i="12"/>
  <c r="X420" i="12" s="1"/>
  <c r="AE380" i="12"/>
  <c r="T380" i="12"/>
  <c r="AE294" i="12"/>
  <c r="T294" i="12"/>
  <c r="AE209" i="12"/>
  <c r="T209" i="12"/>
  <c r="AE170" i="12"/>
  <c r="T170" i="12"/>
  <c r="AE81" i="12"/>
  <c r="T81" i="12"/>
  <c r="AE27" i="12"/>
  <c r="T27" i="12"/>
  <c r="AL542" i="12"/>
  <c r="BH542" i="12" s="1"/>
  <c r="AC542" i="12"/>
  <c r="AL538" i="12"/>
  <c r="BH538" i="12" s="1"/>
  <c r="AM532" i="12"/>
  <c r="BI532" i="12" s="1"/>
  <c r="AO528" i="12"/>
  <c r="BK528" i="12" s="1"/>
  <c r="AM522" i="12"/>
  <c r="BI522" i="12" s="1"/>
  <c r="AO518" i="12"/>
  <c r="BK518" i="12" s="1"/>
  <c r="AM512" i="12"/>
  <c r="BI512" i="12" s="1"/>
  <c r="AK508" i="12"/>
  <c r="BG508" i="12" s="1"/>
  <c r="AC504" i="12"/>
  <c r="AM504" i="12"/>
  <c r="BI504" i="12" s="1"/>
  <c r="AL502" i="12"/>
  <c r="BH502" i="12" s="1"/>
  <c r="AM498" i="12"/>
  <c r="BI498" i="12" s="1"/>
  <c r="AC496" i="12"/>
  <c r="AL496" i="12"/>
  <c r="BH496" i="12" s="1"/>
  <c r="AO486" i="12"/>
  <c r="BK486" i="12" s="1"/>
  <c r="Y482" i="12"/>
  <c r="AK478" i="12"/>
  <c r="BG478" i="12" s="1"/>
  <c r="AO476" i="12"/>
  <c r="BK476" i="12" s="1"/>
  <c r="AK472" i="12"/>
  <c r="BG472" i="12" s="1"/>
  <c r="AK466" i="12"/>
  <c r="BG466" i="12" s="1"/>
  <c r="AL462" i="12"/>
  <c r="BH462" i="12" s="1"/>
  <c r="AC462" i="12"/>
  <c r="AK460" i="12"/>
  <c r="BG460" i="12" s="1"/>
  <c r="AL456" i="12"/>
  <c r="BH456" i="12" s="1"/>
  <c r="AL452" i="12"/>
  <c r="BH452" i="12" s="1"/>
  <c r="AK446" i="12"/>
  <c r="BG446" i="12" s="1"/>
  <c r="AO444" i="12"/>
  <c r="BK444" i="12" s="1"/>
  <c r="AL440" i="12"/>
  <c r="BH440" i="12" s="1"/>
  <c r="AC440" i="12"/>
  <c r="AO434" i="12"/>
  <c r="BK434" i="12" s="1"/>
  <c r="AL430" i="12"/>
  <c r="BH430" i="12" s="1"/>
  <c r="AC430" i="12"/>
  <c r="AO426" i="12"/>
  <c r="BK426" i="12" s="1"/>
  <c r="AM424" i="12"/>
  <c r="BI424" i="12" s="1"/>
  <c r="AL420" i="12"/>
  <c r="BH420" i="12" s="1"/>
  <c r="AK410" i="12"/>
  <c r="BG410" i="12" s="1"/>
  <c r="AL406" i="12"/>
  <c r="BH406" i="12" s="1"/>
  <c r="AC406" i="12"/>
  <c r="AK400" i="12"/>
  <c r="BG400" i="12" s="1"/>
  <c r="AK398" i="12"/>
  <c r="BG398" i="12" s="1"/>
  <c r="AL394" i="12"/>
  <c r="BH394" i="12" s="1"/>
  <c r="AC394" i="12"/>
  <c r="AF390" i="12"/>
  <c r="AO390" i="12"/>
  <c r="BK390" i="12" s="1"/>
  <c r="AM388" i="12"/>
  <c r="BI388" i="12" s="1"/>
  <c r="AK384" i="12"/>
  <c r="BG384" i="12" s="1"/>
  <c r="AK382" i="12"/>
  <c r="BG382" i="12" s="1"/>
  <c r="AM378" i="12"/>
  <c r="BI378" i="12" s="1"/>
  <c r="AO374" i="12"/>
  <c r="BK374" i="12" s="1"/>
  <c r="AM372" i="12"/>
  <c r="BI372" i="12" s="1"/>
  <c r="AK368" i="12"/>
  <c r="BG368" i="12" s="1"/>
  <c r="AL364" i="12"/>
  <c r="BH364" i="12" s="1"/>
  <c r="AC364" i="12"/>
  <c r="AM362" i="12"/>
  <c r="BI362" i="12" s="1"/>
  <c r="AM358" i="12"/>
  <c r="BI358" i="12" s="1"/>
  <c r="AM356" i="12"/>
  <c r="BI356" i="12" s="1"/>
  <c r="AM352" i="12"/>
  <c r="BI352" i="12" s="1"/>
  <c r="AL348" i="12"/>
  <c r="BH348" i="12" s="1"/>
  <c r="AC346" i="12"/>
  <c r="AL346" i="12"/>
  <c r="BH346" i="12" s="1"/>
  <c r="AL342" i="12"/>
  <c r="BH342" i="12" s="1"/>
  <c r="AL338" i="12"/>
  <c r="BH338" i="12" s="1"/>
  <c r="AC338" i="12"/>
  <c r="AM336" i="12"/>
  <c r="BI336" i="12" s="1"/>
  <c r="AK332" i="12"/>
  <c r="BG332" i="12" s="1"/>
  <c r="AM330" i="12"/>
  <c r="BI330" i="12" s="1"/>
  <c r="AL326" i="12"/>
  <c r="BH326" i="12" s="1"/>
  <c r="AM322" i="12"/>
  <c r="BI322" i="12" s="1"/>
  <c r="AL316" i="12"/>
  <c r="BH316" i="12" s="1"/>
  <c r="AC312" i="12"/>
  <c r="AL312" i="12"/>
  <c r="BH312" i="12" s="1"/>
  <c r="AC304" i="12"/>
  <c r="AL304" i="12"/>
  <c r="BH304" i="12" s="1"/>
  <c r="AO302" i="12"/>
  <c r="BK302" i="12" s="1"/>
  <c r="AL294" i="12"/>
  <c r="BH294" i="12" s="1"/>
  <c r="AO290" i="12"/>
  <c r="BK290" i="12" s="1"/>
  <c r="AM288" i="12"/>
  <c r="BI288" i="12" s="1"/>
  <c r="AL284" i="12"/>
  <c r="BH284" i="12" s="1"/>
  <c r="AC284" i="12"/>
  <c r="AO278" i="12"/>
  <c r="BK278" i="12" s="1"/>
  <c r="AM274" i="12"/>
  <c r="BI274" i="12" s="1"/>
  <c r="AL270" i="12"/>
  <c r="BH270" i="12" s="1"/>
  <c r="AK266" i="12"/>
  <c r="BG266" i="12" s="1"/>
  <c r="AO262" i="12"/>
  <c r="BK262" i="12" s="1"/>
  <c r="AO260" i="12"/>
  <c r="BK260" i="12" s="1"/>
  <c r="AL256" i="12"/>
  <c r="BH256" i="12" s="1"/>
  <c r="AO252" i="12"/>
  <c r="BK252" i="12" s="1"/>
  <c r="AK248" i="12"/>
  <c r="BG248" i="12" s="1"/>
  <c r="AK240" i="12"/>
  <c r="BG240" i="12" s="1"/>
  <c r="AO236" i="12"/>
  <c r="BK236" i="12" s="1"/>
  <c r="AK232" i="12"/>
  <c r="BG232" i="12" s="1"/>
  <c r="AO228" i="12"/>
  <c r="BK228" i="12" s="1"/>
  <c r="AM226" i="12"/>
  <c r="BI226" i="12" s="1"/>
  <c r="AM222" i="12"/>
  <c r="BI222" i="12" s="1"/>
  <c r="AK218" i="12"/>
  <c r="BG218" i="12" s="1"/>
  <c r="AM214" i="12"/>
  <c r="BI214" i="12" s="1"/>
  <c r="AM208" i="12"/>
  <c r="BI208" i="12" s="1"/>
  <c r="AL200" i="12"/>
  <c r="BH200" i="12" s="1"/>
  <c r="AC190" i="12"/>
  <c r="AM190" i="12"/>
  <c r="BI190" i="12" s="1"/>
  <c r="AM186" i="12"/>
  <c r="BI186" i="12" s="1"/>
  <c r="AK182" i="12"/>
  <c r="BG182" i="12" s="1"/>
  <c r="AM178" i="12"/>
  <c r="BI178" i="12" s="1"/>
  <c r="AK174" i="12"/>
  <c r="BG174" i="12" s="1"/>
  <c r="AO170" i="12"/>
  <c r="BK170" i="12" s="1"/>
  <c r="AM168" i="12"/>
  <c r="BI168" i="12" s="1"/>
  <c r="AL160" i="12"/>
  <c r="BH160" i="12" s="1"/>
  <c r="AO156" i="12"/>
  <c r="BK156" i="12" s="1"/>
  <c r="AO154" i="12"/>
  <c r="BK154" i="12" s="1"/>
  <c r="AM150" i="12"/>
  <c r="BI150" i="12" s="1"/>
  <c r="AK146" i="12"/>
  <c r="BG146" i="12" s="1"/>
  <c r="AO142" i="12"/>
  <c r="BK142" i="12" s="1"/>
  <c r="AO140" i="12"/>
  <c r="BK140" i="12" s="1"/>
  <c r="AM136" i="12"/>
  <c r="BI136" i="12" s="1"/>
  <c r="AO132" i="12"/>
  <c r="BK132" i="12" s="1"/>
  <c r="AL128" i="12"/>
  <c r="BH128" i="12" s="1"/>
  <c r="AC128" i="12"/>
  <c r="AF124" i="12"/>
  <c r="AO124" i="12"/>
  <c r="BK124" i="12" s="1"/>
  <c r="AK120" i="12"/>
  <c r="BG120" i="12" s="1"/>
  <c r="AO116" i="12"/>
  <c r="BK116" i="12" s="1"/>
  <c r="AO114" i="12"/>
  <c r="BK114" i="12" s="1"/>
  <c r="AM110" i="12"/>
  <c r="BI110" i="12" s="1"/>
  <c r="AO106" i="12"/>
  <c r="BK106" i="12" s="1"/>
  <c r="AK102" i="12"/>
  <c r="BG102" i="12" s="1"/>
  <c r="AO98" i="12"/>
  <c r="BK98" i="12" s="1"/>
  <c r="AK94" i="12"/>
  <c r="BG94" i="12" s="1"/>
  <c r="AO92" i="12"/>
  <c r="BK92" i="12" s="1"/>
  <c r="AM88" i="12"/>
  <c r="BI88" i="12" s="1"/>
  <c r="AM80" i="12"/>
  <c r="BI80" i="12" s="1"/>
  <c r="AL76" i="12"/>
  <c r="BH76" i="12" s="1"/>
  <c r="AL68" i="12"/>
  <c r="BH68" i="12" s="1"/>
  <c r="AL58" i="12"/>
  <c r="BH58" i="12" s="1"/>
  <c r="AC58" i="12"/>
  <c r="AL54" i="12"/>
  <c r="BH54" i="12" s="1"/>
  <c r="AC54" i="12"/>
  <c r="AC42" i="12"/>
  <c r="AL42" i="12"/>
  <c r="BH42" i="12" s="1"/>
  <c r="AO38" i="12"/>
  <c r="BK38" i="12" s="1"/>
  <c r="AM32" i="12"/>
  <c r="BI32" i="12" s="1"/>
  <c r="AC22" i="12"/>
  <c r="AM22" i="12"/>
  <c r="BI22" i="12" s="1"/>
  <c r="AL14" i="12"/>
  <c r="BH14" i="12" s="1"/>
  <c r="AC14" i="12"/>
  <c r="AO535" i="12"/>
  <c r="BK535" i="12" s="1"/>
  <c r="AO523" i="12"/>
  <c r="BK523" i="12" s="1"/>
  <c r="AO467" i="12"/>
  <c r="BK467" i="12" s="1"/>
  <c r="AK445" i="12"/>
  <c r="BG445" i="12" s="1"/>
  <c r="AK433" i="12"/>
  <c r="BG433" i="12" s="1"/>
  <c r="AO405" i="12"/>
  <c r="BK405" i="12" s="1"/>
  <c r="AO381" i="12"/>
  <c r="BK381" i="12" s="1"/>
  <c r="AM373" i="12"/>
  <c r="BI373" i="12" s="1"/>
  <c r="AK351" i="12"/>
  <c r="BG351" i="12" s="1"/>
  <c r="AM337" i="12"/>
  <c r="BI337" i="12" s="1"/>
  <c r="AK307" i="12"/>
  <c r="BG307" i="12" s="1"/>
  <c r="AK289" i="12"/>
  <c r="BG289" i="12" s="1"/>
  <c r="AM265" i="12"/>
  <c r="BI265" i="12" s="1"/>
  <c r="AC241" i="12"/>
  <c r="AL241" i="12"/>
  <c r="BH241" i="12" s="1"/>
  <c r="AK187" i="12"/>
  <c r="BG187" i="12" s="1"/>
  <c r="AO175" i="12"/>
  <c r="BK175" i="12" s="1"/>
  <c r="AM153" i="12"/>
  <c r="BI153" i="12" s="1"/>
  <c r="AK129" i="12"/>
  <c r="BG129" i="12" s="1"/>
  <c r="AM105" i="12"/>
  <c r="BI105" i="12" s="1"/>
  <c r="AF93" i="12"/>
  <c r="AO93" i="12"/>
  <c r="BK93" i="12" s="1"/>
  <c r="AM67" i="12"/>
  <c r="BI67" i="12" s="1"/>
  <c r="AM297" i="12"/>
  <c r="BI297" i="12" s="1"/>
  <c r="AE179" i="12"/>
  <c r="T179" i="12"/>
  <c r="AE125" i="12"/>
  <c r="T125" i="12"/>
  <c r="AE41" i="12"/>
  <c r="T41" i="12"/>
  <c r="AM244" i="12"/>
  <c r="BI244" i="12" s="1"/>
  <c r="V512" i="12"/>
  <c r="X512" i="12"/>
  <c r="AL517" i="12"/>
  <c r="BH517" i="12" s="1"/>
  <c r="AK505" i="12"/>
  <c r="BG505" i="12" s="1"/>
  <c r="AM485" i="12"/>
  <c r="BI485" i="12" s="1"/>
  <c r="AM451" i="12"/>
  <c r="BI451" i="12" s="1"/>
  <c r="AO435" i="12"/>
  <c r="BK435" i="12" s="1"/>
  <c r="AC409" i="12"/>
  <c r="AL409" i="12"/>
  <c r="BH409" i="12" s="1"/>
  <c r="AM371" i="12"/>
  <c r="BI371" i="12" s="1"/>
  <c r="AC347" i="12"/>
  <c r="AL347" i="12"/>
  <c r="BH347" i="12" s="1"/>
  <c r="AO339" i="12"/>
  <c r="BK339" i="12" s="1"/>
  <c r="AK315" i="12"/>
  <c r="BG315" i="12" s="1"/>
  <c r="AL257" i="12"/>
  <c r="BH257" i="12" s="1"/>
  <c r="AK201" i="12"/>
  <c r="BG201" i="12" s="1"/>
  <c r="AO189" i="12"/>
  <c r="BK189" i="12" s="1"/>
  <c r="AL169" i="12"/>
  <c r="BH169" i="12" s="1"/>
  <c r="AC169" i="12"/>
  <c r="AL147" i="12"/>
  <c r="BH147" i="12" s="1"/>
  <c r="AC147" i="12"/>
  <c r="AF125" i="12"/>
  <c r="AO125" i="12"/>
  <c r="BK125" i="12" s="1"/>
  <c r="AK107" i="12"/>
  <c r="BG107" i="12" s="1"/>
  <c r="AK85" i="12"/>
  <c r="BG85" i="12" s="1"/>
  <c r="AO75" i="12"/>
  <c r="BK75" i="12" s="1"/>
  <c r="AM53" i="12"/>
  <c r="BI53" i="12" s="1"/>
  <c r="AO181" i="12"/>
  <c r="BK181" i="12" s="1"/>
  <c r="AK39" i="12"/>
  <c r="BG39" i="12" s="1"/>
  <c r="AE495" i="12"/>
  <c r="T495" i="12"/>
  <c r="AE293" i="12"/>
  <c r="T293" i="12"/>
  <c r="AE11" i="12"/>
  <c r="T11" i="12"/>
  <c r="AE387" i="12"/>
  <c r="T387" i="12"/>
  <c r="AK509" i="12"/>
  <c r="BG509" i="12" s="1"/>
  <c r="AL483" i="12"/>
  <c r="BH483" i="12" s="1"/>
  <c r="AK473" i="12"/>
  <c r="BG473" i="12" s="1"/>
  <c r="AO449" i="12"/>
  <c r="BK449" i="12" s="1"/>
  <c r="AL427" i="12"/>
  <c r="BH427" i="12" s="1"/>
  <c r="AK391" i="12"/>
  <c r="BG391" i="12" s="1"/>
  <c r="AL355" i="12"/>
  <c r="BH355" i="12" s="1"/>
  <c r="AK329" i="12"/>
  <c r="BG329" i="12" s="1"/>
  <c r="AK317" i="12"/>
  <c r="BG317" i="12" s="1"/>
  <c r="AM291" i="12"/>
  <c r="BI291" i="12" s="1"/>
  <c r="AK267" i="12"/>
  <c r="BG267" i="12" s="1"/>
  <c r="AO255" i="12"/>
  <c r="BK255" i="12" s="1"/>
  <c r="AM235" i="12"/>
  <c r="BI235" i="12" s="1"/>
  <c r="AC193" i="12"/>
  <c r="AL193" i="12"/>
  <c r="BH193" i="12" s="1"/>
  <c r="AM149" i="12"/>
  <c r="BI149" i="12" s="1"/>
  <c r="AM117" i="12"/>
  <c r="BI117" i="12" s="1"/>
  <c r="AO89" i="12"/>
  <c r="BK89" i="12" s="1"/>
  <c r="AO81" i="12"/>
  <c r="BK81" i="12" s="1"/>
  <c r="AK51" i="12"/>
  <c r="BG51" i="12" s="1"/>
  <c r="AM15" i="12"/>
  <c r="BI15" i="12" s="1"/>
  <c r="AO76" i="12"/>
  <c r="BK76" i="12" s="1"/>
  <c r="AE527" i="12"/>
  <c r="T527" i="12"/>
  <c r="V366" i="12"/>
  <c r="AE252" i="12"/>
  <c r="T252" i="12"/>
  <c r="V138" i="12"/>
  <c r="V10" i="12"/>
  <c r="AM527" i="12"/>
  <c r="BI527" i="12" s="1"/>
  <c r="AK499" i="12"/>
  <c r="BG499" i="12" s="1"/>
  <c r="AK489" i="12"/>
  <c r="BG489" i="12" s="1"/>
  <c r="AL471" i="12"/>
  <c r="BH471" i="12" s="1"/>
  <c r="AC471" i="12"/>
  <c r="AK443" i="12"/>
  <c r="BG443" i="12" s="1"/>
  <c r="AM431" i="12"/>
  <c r="BI431" i="12" s="1"/>
  <c r="AK411" i="12"/>
  <c r="BG411" i="12" s="1"/>
  <c r="AO399" i="12"/>
  <c r="BK399" i="12" s="1"/>
  <c r="AK375" i="12"/>
  <c r="BG375" i="12" s="1"/>
  <c r="AK353" i="12"/>
  <c r="BG353" i="12" s="1"/>
  <c r="AO343" i="12"/>
  <c r="BK343" i="12" s="1"/>
  <c r="AO319" i="12"/>
  <c r="BK319" i="12" s="1"/>
  <c r="Y297" i="12"/>
  <c r="AM273" i="12"/>
  <c r="BI273" i="12" s="1"/>
  <c r="AK247" i="12"/>
  <c r="BG247" i="12" s="1"/>
  <c r="AO233" i="12"/>
  <c r="BK233" i="12" s="1"/>
  <c r="AM209" i="12"/>
  <c r="BI209" i="12" s="1"/>
  <c r="AK181" i="12"/>
  <c r="BG181" i="12" s="1"/>
  <c r="AO155" i="12"/>
  <c r="BK155" i="12" s="1"/>
  <c r="AK143" i="12"/>
  <c r="BG143" i="12" s="1"/>
  <c r="AO99" i="12"/>
  <c r="BK99" i="12" s="1"/>
  <c r="AL47" i="12"/>
  <c r="BH47" i="12" s="1"/>
  <c r="AC47" i="12"/>
  <c r="AF535" i="12"/>
  <c r="AF473" i="12"/>
  <c r="AF457" i="12"/>
  <c r="AF413" i="12"/>
  <c r="V385" i="12"/>
  <c r="X385" i="12"/>
  <c r="AF359" i="12"/>
  <c r="V315" i="12"/>
  <c r="X315" i="12"/>
  <c r="AM293" i="12"/>
  <c r="BI293" i="12" s="1"/>
  <c r="AM77" i="12"/>
  <c r="BI77" i="12" s="1"/>
  <c r="AF61" i="12"/>
  <c r="AM43" i="12"/>
  <c r="BI43" i="12" s="1"/>
  <c r="AF144" i="12"/>
  <c r="AF40" i="12"/>
  <c r="AE241" i="12"/>
  <c r="T241" i="12"/>
  <c r="AK507" i="12"/>
  <c r="BG507" i="12" s="1"/>
  <c r="AL463" i="12"/>
  <c r="BH463" i="12" s="1"/>
  <c r="AC463" i="12"/>
  <c r="AK441" i="12"/>
  <c r="BG441" i="12" s="1"/>
  <c r="AM425" i="12"/>
  <c r="BI425" i="12" s="1"/>
  <c r="AK401" i="12"/>
  <c r="BG401" i="12" s="1"/>
  <c r="AO389" i="12"/>
  <c r="BK389" i="12" s="1"/>
  <c r="AL361" i="12"/>
  <c r="BH361" i="12" s="1"/>
  <c r="AC361" i="12"/>
  <c r="AM323" i="12"/>
  <c r="BI323" i="12" s="1"/>
  <c r="AL299" i="12"/>
  <c r="BH299" i="12" s="1"/>
  <c r="AM259" i="12"/>
  <c r="BI259" i="12" s="1"/>
  <c r="AK237" i="12"/>
  <c r="BG237" i="12" s="1"/>
  <c r="AM217" i="12"/>
  <c r="BI217" i="12" s="1"/>
  <c r="AC195" i="12"/>
  <c r="AL195" i="12"/>
  <c r="BH195" i="12" s="1"/>
  <c r="AC161" i="12"/>
  <c r="AL161" i="12"/>
  <c r="BH161" i="12" s="1"/>
  <c r="AO131" i="12"/>
  <c r="BK131" i="12" s="1"/>
  <c r="AO103" i="12"/>
  <c r="BK103" i="12" s="1"/>
  <c r="AO77" i="12"/>
  <c r="BK77" i="12" s="1"/>
  <c r="AK33" i="12"/>
  <c r="BG33" i="12" s="1"/>
  <c r="AK314" i="12"/>
  <c r="BG314" i="12" s="1"/>
  <c r="AO176" i="12"/>
  <c r="BK176" i="12" s="1"/>
  <c r="AM44" i="12"/>
  <c r="BI44" i="12" s="1"/>
  <c r="AL24" i="12"/>
  <c r="BH24" i="12" s="1"/>
  <c r="AO4" i="12"/>
  <c r="BK4" i="12" s="1"/>
  <c r="AE530" i="12"/>
  <c r="T530" i="12"/>
  <c r="AE476" i="12"/>
  <c r="T476" i="12"/>
  <c r="X476" i="12" s="1"/>
  <c r="AE326" i="12"/>
  <c r="T326" i="12"/>
  <c r="AE289" i="12"/>
  <c r="T289" i="12"/>
  <c r="AE165" i="12"/>
  <c r="T165" i="12"/>
  <c r="T22" i="12"/>
  <c r="Y22" i="12"/>
  <c r="AE22" i="12"/>
  <c r="AO542" i="12"/>
  <c r="BK542" i="12" s="1"/>
  <c r="AM538" i="12"/>
  <c r="BI538" i="12" s="1"/>
  <c r="AL534" i="12"/>
  <c r="BH534" i="12" s="1"/>
  <c r="AC534" i="12"/>
  <c r="AO532" i="12"/>
  <c r="BK532" i="12" s="1"/>
  <c r="AK528" i="12"/>
  <c r="BG528" i="12" s="1"/>
  <c r="AK524" i="12"/>
  <c r="BG524" i="12" s="1"/>
  <c r="AO522" i="12"/>
  <c r="BK522" i="12" s="1"/>
  <c r="AK514" i="12"/>
  <c r="BG514" i="12" s="1"/>
  <c r="AO512" i="12"/>
  <c r="BK512" i="12" s="1"/>
  <c r="AL508" i="12"/>
  <c r="BH508" i="12" s="1"/>
  <c r="AC508" i="12"/>
  <c r="AO504" i="12"/>
  <c r="BK504" i="12" s="1"/>
  <c r="AM502" i="12"/>
  <c r="BI502" i="12" s="1"/>
  <c r="AO498" i="12"/>
  <c r="BK498" i="12" s="1"/>
  <c r="AK492" i="12"/>
  <c r="BG492" i="12" s="1"/>
  <c r="AK488" i="12"/>
  <c r="BG488" i="12" s="1"/>
  <c r="AL484" i="12"/>
  <c r="BH484" i="12" s="1"/>
  <c r="AC484" i="12"/>
  <c r="AK482" i="12"/>
  <c r="BG482" i="12" s="1"/>
  <c r="AC478" i="12"/>
  <c r="AL478" i="12"/>
  <c r="BH478" i="12" s="1"/>
  <c r="AL474" i="12"/>
  <c r="BH474" i="12" s="1"/>
  <c r="AL472" i="12"/>
  <c r="BH472" i="12" s="1"/>
  <c r="AK468" i="12"/>
  <c r="BG468" i="12" s="1"/>
  <c r="AL466" i="12"/>
  <c r="BH466" i="12" s="1"/>
  <c r="AC466" i="12"/>
  <c r="AM462" i="12"/>
  <c r="BI462" i="12" s="1"/>
  <c r="AO458" i="12"/>
  <c r="BK458" i="12" s="1"/>
  <c r="AM456" i="12"/>
  <c r="BI456" i="12" s="1"/>
  <c r="AM452" i="12"/>
  <c r="BI452" i="12" s="1"/>
  <c r="AK450" i="12"/>
  <c r="BG450" i="12" s="1"/>
  <c r="AL446" i="12"/>
  <c r="BH446" i="12" s="1"/>
  <c r="AC442" i="12"/>
  <c r="AL442" i="12"/>
  <c r="BH442" i="12" s="1"/>
  <c r="AM440" i="12"/>
  <c r="BI440" i="12" s="1"/>
  <c r="AK436" i="12"/>
  <c r="BG436" i="12" s="1"/>
  <c r="AO432" i="12"/>
  <c r="BK432" i="12" s="1"/>
  <c r="AM430" i="12"/>
  <c r="BI430" i="12" s="1"/>
  <c r="AO424" i="12"/>
  <c r="BK424" i="12" s="1"/>
  <c r="AM420" i="12"/>
  <c r="BI420" i="12" s="1"/>
  <c r="AK416" i="12"/>
  <c r="BG416" i="12" s="1"/>
  <c r="AK414" i="12"/>
  <c r="BG414" i="12" s="1"/>
  <c r="AL410" i="12"/>
  <c r="BH410" i="12" s="1"/>
  <c r="AM406" i="12"/>
  <c r="BI406" i="12" s="1"/>
  <c r="AK404" i="12"/>
  <c r="BG404" i="12" s="1"/>
  <c r="AC400" i="12"/>
  <c r="AL400" i="12"/>
  <c r="BH400" i="12" s="1"/>
  <c r="AO396" i="12"/>
  <c r="BK396" i="12" s="1"/>
  <c r="AM394" i="12"/>
  <c r="BI394" i="12" s="1"/>
  <c r="AO388" i="12"/>
  <c r="BK388" i="12" s="1"/>
  <c r="AL384" i="12"/>
  <c r="BH384" i="12" s="1"/>
  <c r="Y380" i="12"/>
  <c r="AO378" i="12"/>
  <c r="BK378" i="12" s="1"/>
  <c r="AO372" i="12"/>
  <c r="BK372" i="12" s="1"/>
  <c r="AL368" i="12"/>
  <c r="BH368" i="12" s="1"/>
  <c r="AM364" i="12"/>
  <c r="BI364" i="12" s="1"/>
  <c r="AO362" i="12"/>
  <c r="BK362" i="12" s="1"/>
  <c r="AO358" i="12"/>
  <c r="BK358" i="12" s="1"/>
  <c r="AO352" i="12"/>
  <c r="BK352" i="12" s="1"/>
  <c r="AM348" i="12"/>
  <c r="BI348" i="12" s="1"/>
  <c r="AM342" i="12"/>
  <c r="BI342" i="12" s="1"/>
  <c r="AM338" i="12"/>
  <c r="BI338" i="12" s="1"/>
  <c r="AO336" i="12"/>
  <c r="BK336" i="12" s="1"/>
  <c r="AL332" i="12"/>
  <c r="BH332" i="12" s="1"/>
  <c r="AL328" i="12"/>
  <c r="BH328" i="12" s="1"/>
  <c r="AM324" i="12"/>
  <c r="BI324" i="12" s="1"/>
  <c r="AO322" i="12"/>
  <c r="BK322" i="12" s="1"/>
  <c r="AK318" i="12"/>
  <c r="BG318" i="12" s="1"/>
  <c r="AL314" i="12"/>
  <c r="BH314" i="12" s="1"/>
  <c r="AM310" i="12"/>
  <c r="BI310" i="12" s="1"/>
  <c r="AK308" i="12"/>
  <c r="BG308" i="12" s="1"/>
  <c r="AK300" i="12"/>
  <c r="BG300" i="12" s="1"/>
  <c r="AM294" i="12"/>
  <c r="BI294" i="12" s="1"/>
  <c r="AK290" i="12"/>
  <c r="BG290" i="12" s="1"/>
  <c r="AM284" i="12"/>
  <c r="BI284" i="12" s="1"/>
  <c r="AM280" i="12"/>
  <c r="BI280" i="12" s="1"/>
  <c r="AL276" i="12"/>
  <c r="BH276" i="12" s="1"/>
  <c r="AO274" i="12"/>
  <c r="BK274" i="12" s="1"/>
  <c r="AM270" i="12"/>
  <c r="BI270" i="12" s="1"/>
  <c r="AL266" i="12"/>
  <c r="BH266" i="12" s="1"/>
  <c r="AM256" i="12"/>
  <c r="BI256" i="12" s="1"/>
  <c r="AL248" i="12"/>
  <c r="BH248" i="12" s="1"/>
  <c r="AC248" i="12"/>
  <c r="AK244" i="12"/>
  <c r="BG244" i="12" s="1"/>
  <c r="AC240" i="12"/>
  <c r="AL240" i="12"/>
  <c r="BH240" i="12" s="1"/>
  <c r="AL232" i="12"/>
  <c r="BH232" i="12" s="1"/>
  <c r="AC232" i="12"/>
  <c r="AO226" i="12"/>
  <c r="BK226" i="12" s="1"/>
  <c r="AO222" i="12"/>
  <c r="BK222" i="12" s="1"/>
  <c r="AL218" i="12"/>
  <c r="BH218" i="12" s="1"/>
  <c r="AO214" i="12"/>
  <c r="BK214" i="12" s="1"/>
  <c r="AK210" i="12"/>
  <c r="BG210" i="12" s="1"/>
  <c r="AO208" i="12"/>
  <c r="BK208" i="12" s="1"/>
  <c r="AK204" i="12"/>
  <c r="BG204" i="12" s="1"/>
  <c r="AM200" i="12"/>
  <c r="BI200" i="12" s="1"/>
  <c r="AK196" i="12"/>
  <c r="BG196" i="12" s="1"/>
  <c r="AK192" i="12"/>
  <c r="BG192" i="12" s="1"/>
  <c r="AO190" i="12"/>
  <c r="BK190" i="12" s="1"/>
  <c r="AF186" i="12"/>
  <c r="AO186" i="12"/>
  <c r="BK186" i="12" s="1"/>
  <c r="AL182" i="12"/>
  <c r="BH182" i="12" s="1"/>
  <c r="AO178" i="12"/>
  <c r="BK178" i="12" s="1"/>
  <c r="AL174" i="12"/>
  <c r="BH174" i="12" s="1"/>
  <c r="Y170" i="12"/>
  <c r="AO168" i="12"/>
  <c r="BK168" i="12" s="1"/>
  <c r="AK164" i="12"/>
  <c r="BG164" i="12" s="1"/>
  <c r="AM160" i="12"/>
  <c r="BI160" i="12" s="1"/>
  <c r="AO150" i="12"/>
  <c r="BK150" i="12" s="1"/>
  <c r="AL146" i="12"/>
  <c r="BH146" i="12" s="1"/>
  <c r="AL138" i="12"/>
  <c r="BH138" i="12" s="1"/>
  <c r="AM128" i="12"/>
  <c r="BI128" i="12" s="1"/>
  <c r="AL120" i="12"/>
  <c r="BH120" i="12" s="1"/>
  <c r="AM112" i="12"/>
  <c r="BI112" i="12" s="1"/>
  <c r="AL102" i="12"/>
  <c r="BH102" i="12" s="1"/>
  <c r="AL94" i="12"/>
  <c r="BH94" i="12" s="1"/>
  <c r="AM90" i="12"/>
  <c r="BI90" i="12" s="1"/>
  <c r="AK86" i="12"/>
  <c r="BG86" i="12" s="1"/>
  <c r="AO80" i="12"/>
  <c r="BK80" i="12" s="1"/>
  <c r="AM76" i="12"/>
  <c r="BI76" i="12" s="1"/>
  <c r="AK72" i="12"/>
  <c r="BG72" i="12" s="1"/>
  <c r="AM68" i="12"/>
  <c r="BI68" i="12" s="1"/>
  <c r="AK64" i="12"/>
  <c r="BG64" i="12" s="1"/>
  <c r="AK60" i="12"/>
  <c r="BG60" i="12" s="1"/>
  <c r="AM58" i="12"/>
  <c r="BI58" i="12" s="1"/>
  <c r="AM54" i="12"/>
  <c r="BI54" i="12" s="1"/>
  <c r="AK50" i="12"/>
  <c r="BG50" i="12" s="1"/>
  <c r="AL46" i="12"/>
  <c r="BH46" i="12" s="1"/>
  <c r="AK40" i="12"/>
  <c r="BG40" i="12" s="1"/>
  <c r="AK36" i="12"/>
  <c r="BG36" i="12" s="1"/>
  <c r="AK30" i="12"/>
  <c r="BG30" i="12" s="1"/>
  <c r="AO22" i="12"/>
  <c r="BK22" i="12" s="1"/>
  <c r="AO14" i="12"/>
  <c r="BK14" i="12" s="1"/>
  <c r="AK503" i="12"/>
  <c r="BG503" i="12" s="1"/>
  <c r="AK479" i="12"/>
  <c r="BG479" i="12" s="1"/>
  <c r="AL445" i="12"/>
  <c r="BH445" i="12" s="1"/>
  <c r="AO373" i="12"/>
  <c r="BK373" i="12" s="1"/>
  <c r="AL351" i="12"/>
  <c r="BH351" i="12" s="1"/>
  <c r="AL307" i="12"/>
  <c r="BH307" i="12" s="1"/>
  <c r="AL289" i="12"/>
  <c r="BH289" i="12" s="1"/>
  <c r="AC289" i="12"/>
  <c r="AO265" i="12"/>
  <c r="BK265" i="12" s="1"/>
  <c r="AM241" i="12"/>
  <c r="BI241" i="12" s="1"/>
  <c r="AK211" i="12"/>
  <c r="BG211" i="12" s="1"/>
  <c r="AL187" i="12"/>
  <c r="BH187" i="12" s="1"/>
  <c r="AM165" i="12"/>
  <c r="BI165" i="12" s="1"/>
  <c r="AO153" i="12"/>
  <c r="BK153" i="12" s="1"/>
  <c r="AL129" i="12"/>
  <c r="BH129" i="12" s="1"/>
  <c r="AO105" i="12"/>
  <c r="BK105" i="12" s="1"/>
  <c r="AL79" i="12"/>
  <c r="BH79" i="12" s="1"/>
  <c r="AO67" i="12"/>
  <c r="BK67" i="12" s="1"/>
  <c r="AK43" i="12"/>
  <c r="BG43" i="12" s="1"/>
  <c r="AO147" i="12"/>
  <c r="BK147" i="12" s="1"/>
  <c r="Y27" i="12"/>
  <c r="AE339" i="12"/>
  <c r="T339" i="12"/>
  <c r="AE223" i="12"/>
  <c r="T223" i="12"/>
  <c r="AE169" i="12"/>
  <c r="T169" i="12"/>
  <c r="X169" i="12" s="1"/>
  <c r="AF20" i="12"/>
  <c r="AM517" i="12"/>
  <c r="BI517" i="12" s="1"/>
  <c r="AM497" i="12"/>
  <c r="BI497" i="12" s="1"/>
  <c r="AO485" i="12"/>
  <c r="BK485" i="12" s="1"/>
  <c r="AF451" i="12"/>
  <c r="AO451" i="12"/>
  <c r="BK451" i="12" s="1"/>
  <c r="AK423" i="12"/>
  <c r="BG423" i="12" s="1"/>
  <c r="AM409" i="12"/>
  <c r="BI409" i="12" s="1"/>
  <c r="AK383" i="12"/>
  <c r="BG383" i="12" s="1"/>
  <c r="AO371" i="12"/>
  <c r="BK371" i="12" s="1"/>
  <c r="AM347" i="12"/>
  <c r="BI347" i="12" s="1"/>
  <c r="AL315" i="12"/>
  <c r="BH315" i="12" s="1"/>
  <c r="AC315" i="12"/>
  <c r="AK295" i="12"/>
  <c r="BG295" i="12" s="1"/>
  <c r="AK281" i="12"/>
  <c r="BG281" i="12" s="1"/>
  <c r="AM257" i="12"/>
  <c r="BI257" i="12" s="1"/>
  <c r="AK229" i="12"/>
  <c r="BG229" i="12" s="1"/>
  <c r="AL201" i="12"/>
  <c r="BH201" i="12" s="1"/>
  <c r="AC201" i="12"/>
  <c r="Y179" i="12"/>
  <c r="AM169" i="12"/>
  <c r="BI169" i="12" s="1"/>
  <c r="AM147" i="12"/>
  <c r="BI147" i="12" s="1"/>
  <c r="Y125" i="12"/>
  <c r="AC107" i="12"/>
  <c r="AL107" i="12"/>
  <c r="BH107" i="12" s="1"/>
  <c r="AL85" i="12"/>
  <c r="BH85" i="12" s="1"/>
  <c r="AO53" i="12"/>
  <c r="BK53" i="12" s="1"/>
  <c r="AK17" i="12"/>
  <c r="BG17" i="12" s="1"/>
  <c r="AK35" i="12"/>
  <c r="BG35" i="12" s="1"/>
  <c r="AO12" i="12"/>
  <c r="BK12" i="12" s="1"/>
  <c r="AE367" i="12"/>
  <c r="T367" i="12"/>
  <c r="AE6" i="12"/>
  <c r="T6" i="12"/>
  <c r="AK521" i="12"/>
  <c r="BG521" i="12" s="1"/>
  <c r="AL509" i="12"/>
  <c r="BH509" i="12" s="1"/>
  <c r="AM483" i="12"/>
  <c r="BI483" i="12" s="1"/>
  <c r="AL473" i="12"/>
  <c r="BH473" i="12" s="1"/>
  <c r="AM427" i="12"/>
  <c r="BI427" i="12" s="1"/>
  <c r="AO403" i="12"/>
  <c r="BK403" i="12" s="1"/>
  <c r="AC391" i="12"/>
  <c r="AL391" i="12"/>
  <c r="BH391" i="12" s="1"/>
  <c r="AK367" i="12"/>
  <c r="BG367" i="12" s="1"/>
  <c r="AM355" i="12"/>
  <c r="BI355" i="12" s="1"/>
  <c r="AL329" i="12"/>
  <c r="BH329" i="12" s="1"/>
  <c r="AO305" i="12"/>
  <c r="BK305" i="12" s="1"/>
  <c r="AO291" i="12"/>
  <c r="BK291" i="12" s="1"/>
  <c r="AL267" i="12"/>
  <c r="BH267" i="12" s="1"/>
  <c r="AM245" i="12"/>
  <c r="BI245" i="12" s="1"/>
  <c r="Y223" i="12"/>
  <c r="AK213" i="12"/>
  <c r="BG213" i="12" s="1"/>
  <c r="AM193" i="12"/>
  <c r="BI193" i="12" s="1"/>
  <c r="AK171" i="12"/>
  <c r="BG171" i="12" s="1"/>
  <c r="AO149" i="12"/>
  <c r="BK149" i="12" s="1"/>
  <c r="AO117" i="12"/>
  <c r="BK117" i="12" s="1"/>
  <c r="AK37" i="12"/>
  <c r="BG37" i="12" s="1"/>
  <c r="AO15" i="12"/>
  <c r="BK15" i="12" s="1"/>
  <c r="AM19" i="12"/>
  <c r="BI19" i="12" s="1"/>
  <c r="V246" i="12"/>
  <c r="V64" i="12"/>
  <c r="AM537" i="12"/>
  <c r="BI537" i="12" s="1"/>
  <c r="AO527" i="12"/>
  <c r="BK527" i="12" s="1"/>
  <c r="AL499" i="12"/>
  <c r="BH499" i="12" s="1"/>
  <c r="AM471" i="12"/>
  <c r="BI471" i="12" s="1"/>
  <c r="AC443" i="12"/>
  <c r="AL443" i="12"/>
  <c r="BH443" i="12" s="1"/>
  <c r="AO431" i="12"/>
  <c r="BK431" i="12" s="1"/>
  <c r="AL411" i="12"/>
  <c r="BH411" i="12" s="1"/>
  <c r="AM387" i="12"/>
  <c r="BI387" i="12" s="1"/>
  <c r="AC375" i="12"/>
  <c r="AL375" i="12"/>
  <c r="BH375" i="12" s="1"/>
  <c r="AL353" i="12"/>
  <c r="BH353" i="12" s="1"/>
  <c r="AC353" i="12"/>
  <c r="AL319" i="12"/>
  <c r="BH319" i="12" s="1"/>
  <c r="AL297" i="12"/>
  <c r="BH297" i="12" s="1"/>
  <c r="AL247" i="12"/>
  <c r="BH247" i="12" s="1"/>
  <c r="AC247" i="12"/>
  <c r="AO221" i="12"/>
  <c r="BK221" i="12" s="1"/>
  <c r="AO209" i="12"/>
  <c r="BK209" i="12" s="1"/>
  <c r="AL181" i="12"/>
  <c r="BH181" i="12" s="1"/>
  <c r="AK123" i="12"/>
  <c r="BG123" i="12" s="1"/>
  <c r="AK71" i="12"/>
  <c r="BG71" i="12" s="1"/>
  <c r="AM47" i="12"/>
  <c r="BI47" i="12" s="1"/>
  <c r="AC9" i="12"/>
  <c r="AL9" i="12"/>
  <c r="BH9" i="12" s="1"/>
  <c r="V529" i="12"/>
  <c r="X529" i="12"/>
  <c r="V505" i="12"/>
  <c r="X505" i="12"/>
  <c r="V469" i="12"/>
  <c r="X469" i="12"/>
  <c r="V425" i="12"/>
  <c r="X425" i="12"/>
  <c r="AF385" i="12"/>
  <c r="V369" i="12"/>
  <c r="X369" i="12"/>
  <c r="AF315" i="12"/>
  <c r="AF151" i="12"/>
  <c r="AF115" i="12"/>
  <c r="AF89" i="12"/>
  <c r="AO57" i="12"/>
  <c r="BK57" i="12" s="1"/>
  <c r="AO41" i="12"/>
  <c r="BK41" i="12" s="1"/>
  <c r="AF520" i="12"/>
  <c r="V502" i="12"/>
  <c r="X502" i="12"/>
  <c r="V488" i="12"/>
  <c r="X488" i="12"/>
  <c r="AF434" i="12"/>
  <c r="AF378" i="12"/>
  <c r="AF362" i="12"/>
  <c r="AF278" i="12"/>
  <c r="AF262" i="12"/>
  <c r="AF94" i="12"/>
  <c r="AK57" i="12"/>
  <c r="BG57" i="12" s="1"/>
  <c r="AL33" i="12"/>
  <c r="BH33" i="12" s="1"/>
  <c r="AC33" i="12"/>
  <c r="AO298" i="12"/>
  <c r="BK298" i="12" s="1"/>
  <c r="AO169" i="12"/>
  <c r="BK169" i="12" s="1"/>
  <c r="AM42" i="12"/>
  <c r="BI42" i="12" s="1"/>
  <c r="AM3" i="12"/>
  <c r="BI3" i="12" s="1"/>
  <c r="AE522" i="12"/>
  <c r="T522" i="12"/>
  <c r="AE470" i="12"/>
  <c r="T470" i="12"/>
  <c r="AE409" i="12"/>
  <c r="T409" i="12"/>
  <c r="AE368" i="12"/>
  <c r="T368" i="12"/>
  <c r="AE321" i="12"/>
  <c r="T321" i="12"/>
  <c r="AE284" i="12"/>
  <c r="T284" i="12"/>
  <c r="AE244" i="12"/>
  <c r="T244" i="12"/>
  <c r="V199" i="12"/>
  <c r="AE199" i="12"/>
  <c r="T199" i="12"/>
  <c r="X199" i="12" s="1"/>
  <c r="AE160" i="12"/>
  <c r="T160" i="12"/>
  <c r="AE116" i="12"/>
  <c r="T116" i="12"/>
  <c r="AE71" i="12"/>
  <c r="T71" i="12"/>
  <c r="X71" i="12" s="1"/>
  <c r="AE17" i="12"/>
  <c r="T17" i="12"/>
  <c r="AO540" i="12"/>
  <c r="BK540" i="12" s="1"/>
  <c r="AO538" i="12"/>
  <c r="BK538" i="12" s="1"/>
  <c r="AO534" i="12"/>
  <c r="BK534" i="12" s="1"/>
  <c r="AM530" i="12"/>
  <c r="BI530" i="12" s="1"/>
  <c r="AM528" i="12"/>
  <c r="BI528" i="12" s="1"/>
  <c r="AL524" i="12"/>
  <c r="BH524" i="12" s="1"/>
  <c r="AC518" i="12"/>
  <c r="AL518" i="12"/>
  <c r="BH518" i="12" s="1"/>
  <c r="AL514" i="12"/>
  <c r="BH514" i="12" s="1"/>
  <c r="AC514" i="12"/>
  <c r="AL510" i="12"/>
  <c r="BH510" i="12" s="1"/>
  <c r="AM508" i="12"/>
  <c r="BI508" i="12" s="1"/>
  <c r="AK494" i="12"/>
  <c r="BG494" i="12" s="1"/>
  <c r="AL490" i="12"/>
  <c r="BH490" i="12" s="1"/>
  <c r="AL488" i="12"/>
  <c r="BH488" i="12" s="1"/>
  <c r="AC488" i="12"/>
  <c r="AM484" i="12"/>
  <c r="BI484" i="12" s="1"/>
  <c r="AC482" i="12"/>
  <c r="AL482" i="12"/>
  <c r="BH482" i="12" s="1"/>
  <c r="AM478" i="12"/>
  <c r="BI478" i="12" s="1"/>
  <c r="AM474" i="12"/>
  <c r="BI474" i="12" s="1"/>
  <c r="AM472" i="12"/>
  <c r="BI472" i="12" s="1"/>
  <c r="AL468" i="12"/>
  <c r="BH468" i="12" s="1"/>
  <c r="AO462" i="12"/>
  <c r="BK462" i="12" s="1"/>
  <c r="AO456" i="12"/>
  <c r="BK456" i="12" s="1"/>
  <c r="AO452" i="12"/>
  <c r="BK452" i="12" s="1"/>
  <c r="AM448" i="12"/>
  <c r="BI448" i="12" s="1"/>
  <c r="AC446" i="12"/>
  <c r="AM446" i="12"/>
  <c r="BI446" i="12" s="1"/>
  <c r="AM442" i="12"/>
  <c r="BI442" i="12" s="1"/>
  <c r="AL438" i="12"/>
  <c r="BH438" i="12" s="1"/>
  <c r="AC438" i="12"/>
  <c r="AL436" i="12"/>
  <c r="BH436" i="12" s="1"/>
  <c r="AO430" i="12"/>
  <c r="BK430" i="12" s="1"/>
  <c r="AK426" i="12"/>
  <c r="BG426" i="12" s="1"/>
  <c r="AO422" i="12"/>
  <c r="BK422" i="12" s="1"/>
  <c r="AO420" i="12"/>
  <c r="BK420" i="12" s="1"/>
  <c r="AL416" i="12"/>
  <c r="BH416" i="12" s="1"/>
  <c r="AM410" i="12"/>
  <c r="BI410" i="12" s="1"/>
  <c r="AO406" i="12"/>
  <c r="BK406" i="12" s="1"/>
  <c r="AM400" i="12"/>
  <c r="BI400" i="12" s="1"/>
  <c r="AO394" i="12"/>
  <c r="BK394" i="12" s="1"/>
  <c r="AK390" i="12"/>
  <c r="BG390" i="12" s="1"/>
  <c r="AM386" i="12"/>
  <c r="BI386" i="12" s="1"/>
  <c r="AM384" i="12"/>
  <c r="BI384" i="12" s="1"/>
  <c r="AK380" i="12"/>
  <c r="BG380" i="12" s="1"/>
  <c r="AK374" i="12"/>
  <c r="BG374" i="12" s="1"/>
  <c r="AM368" i="12"/>
  <c r="BI368" i="12" s="1"/>
  <c r="AO364" i="12"/>
  <c r="BK364" i="12" s="1"/>
  <c r="AK360" i="12"/>
  <c r="BG360" i="12" s="1"/>
  <c r="AK354" i="12"/>
  <c r="BG354" i="12" s="1"/>
  <c r="AF348" i="12"/>
  <c r="AO348" i="12"/>
  <c r="BK348" i="12" s="1"/>
  <c r="AK344" i="12"/>
  <c r="BG344" i="12" s="1"/>
  <c r="AO342" i="12"/>
  <c r="BK342" i="12" s="1"/>
  <c r="AO338" i="12"/>
  <c r="BK338" i="12" s="1"/>
  <c r="AM332" i="12"/>
  <c r="BI332" i="12" s="1"/>
  <c r="AM328" i="12"/>
  <c r="BI328" i="12" s="1"/>
  <c r="AM318" i="12"/>
  <c r="BI318" i="12" s="1"/>
  <c r="AM314" i="12"/>
  <c r="BI314" i="12" s="1"/>
  <c r="AL308" i="12"/>
  <c r="BH308" i="12" s="1"/>
  <c r="AK304" i="12"/>
  <c r="BG304" i="12" s="1"/>
  <c r="AL300" i="12"/>
  <c r="BH300" i="12" s="1"/>
  <c r="AM296" i="12"/>
  <c r="BI296" i="12" s="1"/>
  <c r="AO294" i="12"/>
  <c r="BK294" i="12" s="1"/>
  <c r="AK286" i="12"/>
  <c r="BG286" i="12" s="1"/>
  <c r="Y284" i="12"/>
  <c r="AO280" i="12"/>
  <c r="BK280" i="12" s="1"/>
  <c r="AM276" i="12"/>
  <c r="BI276" i="12" s="1"/>
  <c r="AO272" i="12"/>
  <c r="BK272" i="12" s="1"/>
  <c r="AM266" i="12"/>
  <c r="BI266" i="12" s="1"/>
  <c r="AK262" i="12"/>
  <c r="BG262" i="12" s="1"/>
  <c r="AK258" i="12"/>
  <c r="BG258" i="12" s="1"/>
  <c r="AF256" i="12"/>
  <c r="AO256" i="12"/>
  <c r="BK256" i="12" s="1"/>
  <c r="AK252" i="12"/>
  <c r="BG252" i="12" s="1"/>
  <c r="AM248" i="12"/>
  <c r="BI248" i="12" s="1"/>
  <c r="AL244" i="12"/>
  <c r="BH244" i="12" s="1"/>
  <c r="AM240" i="12"/>
  <c r="BI240" i="12" s="1"/>
  <c r="AK236" i="12"/>
  <c r="BG236" i="12" s="1"/>
  <c r="AM232" i="12"/>
  <c r="BI232" i="12" s="1"/>
  <c r="AK228" i="12"/>
  <c r="BG228" i="12" s="1"/>
  <c r="AM218" i="12"/>
  <c r="BI218" i="12" s="1"/>
  <c r="Y214" i="12"/>
  <c r="AL210" i="12"/>
  <c r="BH210" i="12" s="1"/>
  <c r="AC210" i="12"/>
  <c r="AL206" i="12"/>
  <c r="BH206" i="12" s="1"/>
  <c r="AO200" i="12"/>
  <c r="BK200" i="12" s="1"/>
  <c r="AL196" i="12"/>
  <c r="BH196" i="12" s="1"/>
  <c r="AL192" i="12"/>
  <c r="BH192" i="12" s="1"/>
  <c r="AK188" i="12"/>
  <c r="BG188" i="12" s="1"/>
  <c r="AL184" i="12"/>
  <c r="BH184" i="12" s="1"/>
  <c r="AC174" i="12"/>
  <c r="AM174" i="12"/>
  <c r="BI174" i="12" s="1"/>
  <c r="AK170" i="12"/>
  <c r="BG170" i="12" s="1"/>
  <c r="AL166" i="12"/>
  <c r="BH166" i="12" s="1"/>
  <c r="AC166" i="12"/>
  <c r="AO160" i="12"/>
  <c r="BK160" i="12" s="1"/>
  <c r="AK156" i="12"/>
  <c r="BG156" i="12" s="1"/>
  <c r="AK152" i="12"/>
  <c r="BG152" i="12" s="1"/>
  <c r="AO148" i="12"/>
  <c r="BK148" i="12" s="1"/>
  <c r="AM146" i="12"/>
  <c r="BI146" i="12" s="1"/>
  <c r="AK142" i="12"/>
  <c r="BG142" i="12" s="1"/>
  <c r="AM138" i="12"/>
  <c r="BI138" i="12" s="1"/>
  <c r="AK134" i="12"/>
  <c r="BG134" i="12" s="1"/>
  <c r="AO128" i="12"/>
  <c r="BK128" i="12" s="1"/>
  <c r="AK124" i="12"/>
  <c r="BG124" i="12" s="1"/>
  <c r="AC120" i="12"/>
  <c r="AM120" i="12"/>
  <c r="BI120" i="12" s="1"/>
  <c r="AK116" i="12"/>
  <c r="BG116" i="12" s="1"/>
  <c r="AO112" i="12"/>
  <c r="BK112" i="12" s="1"/>
  <c r="AK108" i="12"/>
  <c r="BG108" i="12" s="1"/>
  <c r="AC104" i="12"/>
  <c r="AM104" i="12"/>
  <c r="BI104" i="12" s="1"/>
  <c r="AK98" i="12"/>
  <c r="BG98" i="12" s="1"/>
  <c r="AM94" i="12"/>
  <c r="BI94" i="12" s="1"/>
  <c r="AO90" i="12"/>
  <c r="BK90" i="12" s="1"/>
  <c r="AL86" i="12"/>
  <c r="BH86" i="12" s="1"/>
  <c r="AC86" i="12"/>
  <c r="AK82" i="12"/>
  <c r="BG82" i="12" s="1"/>
  <c r="AO78" i="12"/>
  <c r="BK78" i="12" s="1"/>
  <c r="AK74" i="12"/>
  <c r="BG74" i="12" s="1"/>
  <c r="AO68" i="12"/>
  <c r="BK68" i="12" s="1"/>
  <c r="AL64" i="12"/>
  <c r="BH64" i="12" s="1"/>
  <c r="AL60" i="12"/>
  <c r="BH60" i="12" s="1"/>
  <c r="AO54" i="12"/>
  <c r="BK54" i="12" s="1"/>
  <c r="AL50" i="12"/>
  <c r="BH50" i="12" s="1"/>
  <c r="AC50" i="12"/>
  <c r="AM46" i="12"/>
  <c r="BI46" i="12" s="1"/>
  <c r="AL40" i="12"/>
  <c r="BH40" i="12" s="1"/>
  <c r="AM36" i="12"/>
  <c r="BI36" i="12" s="1"/>
  <c r="AM30" i="12"/>
  <c r="BI30" i="12" s="1"/>
  <c r="AM20" i="12"/>
  <c r="BI20" i="12" s="1"/>
  <c r="AM12" i="12"/>
  <c r="BI12" i="12" s="1"/>
  <c r="AO82" i="12"/>
  <c r="BK82" i="12" s="1"/>
  <c r="AE261" i="12"/>
  <c r="T261" i="12"/>
  <c r="AL535" i="12"/>
  <c r="BH535" i="12" s="1"/>
  <c r="AC535" i="12"/>
  <c r="AK513" i="12"/>
  <c r="BG513" i="12" s="1"/>
  <c r="AC503" i="12"/>
  <c r="AL503" i="12"/>
  <c r="BH503" i="12" s="1"/>
  <c r="AL479" i="12"/>
  <c r="BH479" i="12" s="1"/>
  <c r="AM445" i="12"/>
  <c r="BI445" i="12" s="1"/>
  <c r="AK419" i="12"/>
  <c r="BG419" i="12" s="1"/>
  <c r="AK405" i="12"/>
  <c r="BG405" i="12" s="1"/>
  <c r="AK381" i="12"/>
  <c r="BG381" i="12" s="1"/>
  <c r="AO363" i="12"/>
  <c r="BK363" i="12" s="1"/>
  <c r="AM351" i="12"/>
  <c r="BI351" i="12" s="1"/>
  <c r="AK321" i="12"/>
  <c r="BG321" i="12" s="1"/>
  <c r="AM277" i="12"/>
  <c r="BI277" i="12" s="1"/>
  <c r="AL253" i="12"/>
  <c r="BH253" i="12" s="1"/>
  <c r="AO241" i="12"/>
  <c r="BK241" i="12" s="1"/>
  <c r="AL211" i="12"/>
  <c r="BH211" i="12" s="1"/>
  <c r="AM187" i="12"/>
  <c r="BI187" i="12" s="1"/>
  <c r="AO165" i="12"/>
  <c r="BK165" i="12" s="1"/>
  <c r="AM129" i="12"/>
  <c r="BI129" i="12" s="1"/>
  <c r="AM79" i="12"/>
  <c r="BI79" i="12" s="1"/>
  <c r="AC25" i="12"/>
  <c r="AL25" i="12"/>
  <c r="BH25" i="12" s="1"/>
  <c r="AE521" i="12"/>
  <c r="T521" i="12"/>
  <c r="AE399" i="12"/>
  <c r="T399" i="12"/>
  <c r="AE283" i="12"/>
  <c r="T283" i="12"/>
  <c r="AE95" i="12"/>
  <c r="T95" i="12"/>
  <c r="X95" i="12" s="1"/>
  <c r="AE31" i="12"/>
  <c r="T31" i="12"/>
  <c r="X31" i="12" s="1"/>
  <c r="AE499" i="12"/>
  <c r="T499" i="12"/>
  <c r="AO517" i="12"/>
  <c r="BK517" i="12" s="1"/>
  <c r="AF497" i="12"/>
  <c r="AO497" i="12"/>
  <c r="BK497" i="12" s="1"/>
  <c r="AO465" i="12"/>
  <c r="BK465" i="12" s="1"/>
  <c r="AL423" i="12"/>
  <c r="BH423" i="12" s="1"/>
  <c r="AC423" i="12"/>
  <c r="AO409" i="12"/>
  <c r="BK409" i="12" s="1"/>
  <c r="AL383" i="12"/>
  <c r="BH383" i="12" s="1"/>
  <c r="AC383" i="12"/>
  <c r="AM357" i="12"/>
  <c r="BI357" i="12" s="1"/>
  <c r="AF347" i="12"/>
  <c r="AO347" i="12"/>
  <c r="BK347" i="12" s="1"/>
  <c r="AL327" i="12"/>
  <c r="BH327" i="12" s="1"/>
  <c r="AM315" i="12"/>
  <c r="BI315" i="12" s="1"/>
  <c r="AL295" i="12"/>
  <c r="BH295" i="12" s="1"/>
  <c r="AC295" i="12"/>
  <c r="AO257" i="12"/>
  <c r="BK257" i="12" s="1"/>
  <c r="AL229" i="12"/>
  <c r="BH229" i="12" s="1"/>
  <c r="AM201" i="12"/>
  <c r="BI201" i="12" s="1"/>
  <c r="AK179" i="12"/>
  <c r="BG179" i="12" s="1"/>
  <c r="AL157" i="12"/>
  <c r="BH157" i="12" s="1"/>
  <c r="AO137" i="12"/>
  <c r="BK137" i="12" s="1"/>
  <c r="AK125" i="12"/>
  <c r="BG125" i="12" s="1"/>
  <c r="AM107" i="12"/>
  <c r="BI107" i="12" s="1"/>
  <c r="AM85" i="12"/>
  <c r="BI85" i="12" s="1"/>
  <c r="AK63" i="12"/>
  <c r="BG63" i="12" s="1"/>
  <c r="Y41" i="12"/>
  <c r="AM7" i="12"/>
  <c r="BI7" i="12" s="1"/>
  <c r="AK28" i="12"/>
  <c r="BG28" i="12" s="1"/>
  <c r="AL11" i="12"/>
  <c r="BH11" i="12" s="1"/>
  <c r="AE213" i="12"/>
  <c r="T213" i="12"/>
  <c r="AE70" i="12"/>
  <c r="T70" i="12"/>
  <c r="AO273" i="12"/>
  <c r="BK273" i="12" s="1"/>
  <c r="AL521" i="12"/>
  <c r="BH521" i="12" s="1"/>
  <c r="AM509" i="12"/>
  <c r="BI509" i="12" s="1"/>
  <c r="AO483" i="12"/>
  <c r="BK483" i="12" s="1"/>
  <c r="AK461" i="12"/>
  <c r="BG461" i="12" s="1"/>
  <c r="AK449" i="12"/>
  <c r="BG449" i="12" s="1"/>
  <c r="AO427" i="12"/>
  <c r="BK427" i="12" s="1"/>
  <c r="AM391" i="12"/>
  <c r="BI391" i="12" s="1"/>
  <c r="AC367" i="12"/>
  <c r="AL367" i="12"/>
  <c r="BH367" i="12" s="1"/>
  <c r="AM329" i="12"/>
  <c r="BI329" i="12" s="1"/>
  <c r="AK291" i="12"/>
  <c r="BG291" i="12" s="1"/>
  <c r="AM267" i="12"/>
  <c r="BI267" i="12" s="1"/>
  <c r="AO245" i="12"/>
  <c r="BK245" i="12" s="1"/>
  <c r="AK223" i="12"/>
  <c r="BG223" i="12" s="1"/>
  <c r="AO193" i="12"/>
  <c r="BK193" i="12" s="1"/>
  <c r="AL171" i="12"/>
  <c r="BH171" i="12" s="1"/>
  <c r="AC171" i="12"/>
  <c r="AK89" i="12"/>
  <c r="BG89" i="12" s="1"/>
  <c r="AK69" i="12"/>
  <c r="BG69" i="12" s="1"/>
  <c r="AM37" i="12"/>
  <c r="BI37" i="12" s="1"/>
  <c r="AO5" i="12"/>
  <c r="BK5" i="12" s="1"/>
  <c r="AM41" i="12"/>
  <c r="BI41" i="12" s="1"/>
  <c r="AK18" i="12"/>
  <c r="BG18" i="12" s="1"/>
  <c r="V342" i="12"/>
  <c r="V292" i="12"/>
  <c r="AE237" i="12"/>
  <c r="T237" i="12"/>
  <c r="AE188" i="12"/>
  <c r="T188" i="12"/>
  <c r="V54" i="12"/>
  <c r="AO537" i="12"/>
  <c r="BK537" i="12" s="1"/>
  <c r="AL527" i="12"/>
  <c r="BH527" i="12" s="1"/>
  <c r="AC527" i="12"/>
  <c r="AM499" i="12"/>
  <c r="BI499" i="12" s="1"/>
  <c r="AK481" i="12"/>
  <c r="BG481" i="12" s="1"/>
  <c r="AO471" i="12"/>
  <c r="BK471" i="12" s="1"/>
  <c r="AM443" i="12"/>
  <c r="BI443" i="12" s="1"/>
  <c r="AO421" i="12"/>
  <c r="BK421" i="12" s="1"/>
  <c r="AM411" i="12"/>
  <c r="BI411" i="12" s="1"/>
  <c r="AO387" i="12"/>
  <c r="BK387" i="12" s="1"/>
  <c r="AM353" i="12"/>
  <c r="BI353" i="12" s="1"/>
  <c r="AK331" i="12"/>
  <c r="BG331" i="12" s="1"/>
  <c r="AM309" i="12"/>
  <c r="BI309" i="12" s="1"/>
  <c r="AO261" i="12"/>
  <c r="BK261" i="12" s="1"/>
  <c r="AM247" i="12"/>
  <c r="BI247" i="12" s="1"/>
  <c r="AM181" i="12"/>
  <c r="BI181" i="12" s="1"/>
  <c r="AK155" i="12"/>
  <c r="BG155" i="12" s="1"/>
  <c r="AK133" i="12"/>
  <c r="BG133" i="12" s="1"/>
  <c r="AO111" i="12"/>
  <c r="BK111" i="12" s="1"/>
  <c r="AL71" i="12"/>
  <c r="BH71" i="12" s="1"/>
  <c r="Y39" i="12"/>
  <c r="AM9" i="12"/>
  <c r="BI9" i="12" s="1"/>
  <c r="AF505" i="12"/>
  <c r="AF469" i="12"/>
  <c r="AF439" i="12"/>
  <c r="AF407" i="12"/>
  <c r="AF335" i="12"/>
  <c r="V281" i="12"/>
  <c r="X281" i="12"/>
  <c r="AF129" i="12"/>
  <c r="AF103" i="12"/>
  <c r="AF75" i="12"/>
  <c r="AM11" i="12"/>
  <c r="BI11" i="12" s="1"/>
  <c r="V542" i="12"/>
  <c r="X542" i="12"/>
  <c r="AF488" i="12"/>
  <c r="AF338" i="12"/>
  <c r="AF242" i="12"/>
  <c r="AF222" i="12"/>
  <c r="AM182" i="12"/>
  <c r="BI182" i="12" s="1"/>
  <c r="AF140" i="12"/>
  <c r="AO361" i="12"/>
  <c r="BK361" i="12" s="1"/>
  <c r="AL333" i="12"/>
  <c r="BH333" i="12" s="1"/>
  <c r="AC313" i="12"/>
  <c r="AL313" i="12"/>
  <c r="BH313" i="12" s="1"/>
  <c r="AO299" i="12"/>
  <c r="BK299" i="12" s="1"/>
  <c r="AL275" i="12"/>
  <c r="BH275" i="12" s="1"/>
  <c r="AL205" i="12"/>
  <c r="BH205" i="12" s="1"/>
  <c r="AM177" i="12"/>
  <c r="BI177" i="12" s="1"/>
  <c r="AO161" i="12"/>
  <c r="BK161" i="12" s="1"/>
  <c r="AK131" i="12"/>
  <c r="BG131" i="12" s="1"/>
  <c r="AK103" i="12"/>
  <c r="BG103" i="12" s="1"/>
  <c r="AK77" i="12"/>
  <c r="BG77" i="12" s="1"/>
  <c r="AL57" i="12"/>
  <c r="BH57" i="12" s="1"/>
  <c r="AC57" i="12"/>
  <c r="AL21" i="12"/>
  <c r="BH21" i="12" s="1"/>
  <c r="AM278" i="12"/>
  <c r="BI278" i="12" s="1"/>
  <c r="AO162" i="12"/>
  <c r="BK162" i="12" s="1"/>
  <c r="AL37" i="12"/>
  <c r="BH37" i="12" s="1"/>
  <c r="AL17" i="12"/>
  <c r="BH17" i="12" s="1"/>
  <c r="AC17" i="12"/>
  <c r="AE516" i="12"/>
  <c r="T516" i="12"/>
  <c r="X516" i="12" s="1"/>
  <c r="AE405" i="12"/>
  <c r="T405" i="12"/>
  <c r="AE364" i="12"/>
  <c r="T364" i="12"/>
  <c r="AE317" i="12"/>
  <c r="AF317" i="12" s="1"/>
  <c r="T317" i="12"/>
  <c r="AE279" i="12"/>
  <c r="T279" i="12"/>
  <c r="AE155" i="12"/>
  <c r="T155" i="12"/>
  <c r="AL536" i="12"/>
  <c r="BH536" i="12" s="1"/>
  <c r="AK534" i="12"/>
  <c r="BG534" i="12" s="1"/>
  <c r="AO530" i="12"/>
  <c r="BK530" i="12" s="1"/>
  <c r="AO524" i="12"/>
  <c r="BK524" i="12" s="1"/>
  <c r="AL520" i="12"/>
  <c r="BH520" i="12" s="1"/>
  <c r="AL516" i="12"/>
  <c r="BH516" i="12" s="1"/>
  <c r="AM514" i="12"/>
  <c r="BI514" i="12" s="1"/>
  <c r="AM510" i="12"/>
  <c r="BI510" i="12" s="1"/>
  <c r="AO508" i="12"/>
  <c r="BK508" i="12" s="1"/>
  <c r="AK504" i="12"/>
  <c r="BG504" i="12" s="1"/>
  <c r="AK500" i="12"/>
  <c r="BG500" i="12" s="1"/>
  <c r="AK498" i="12"/>
  <c r="BG498" i="12" s="1"/>
  <c r="AL494" i="12"/>
  <c r="BH494" i="12" s="1"/>
  <c r="AM490" i="12"/>
  <c r="BI490" i="12" s="1"/>
  <c r="AM488" i="12"/>
  <c r="BI488" i="12" s="1"/>
  <c r="AO484" i="12"/>
  <c r="BK484" i="12" s="1"/>
  <c r="AO478" i="12"/>
  <c r="BK478" i="12" s="1"/>
  <c r="AO474" i="12"/>
  <c r="BK474" i="12" s="1"/>
  <c r="Y470" i="12"/>
  <c r="AM468" i="12"/>
  <c r="BI468" i="12" s="1"/>
  <c r="AK464" i="12"/>
  <c r="BG464" i="12" s="1"/>
  <c r="AK458" i="12"/>
  <c r="BG458" i="12" s="1"/>
  <c r="AK454" i="12"/>
  <c r="BG454" i="12" s="1"/>
  <c r="AO448" i="12"/>
  <c r="BK448" i="12" s="1"/>
  <c r="AO446" i="12"/>
  <c r="BK446" i="12" s="1"/>
  <c r="AF442" i="12"/>
  <c r="AO442" i="12"/>
  <c r="BK442" i="12" s="1"/>
  <c r="AM438" i="12"/>
  <c r="BI438" i="12" s="1"/>
  <c r="AM436" i="12"/>
  <c r="BI436" i="12" s="1"/>
  <c r="AK432" i="12"/>
  <c r="BG432" i="12" s="1"/>
  <c r="AK428" i="12"/>
  <c r="BG428" i="12" s="1"/>
  <c r="AL426" i="12"/>
  <c r="BH426" i="12" s="1"/>
  <c r="AC426" i="12"/>
  <c r="AM416" i="12"/>
  <c r="BI416" i="12" s="1"/>
  <c r="AK412" i="12"/>
  <c r="BG412" i="12" s="1"/>
  <c r="AO410" i="12"/>
  <c r="BK410" i="12" s="1"/>
  <c r="AK402" i="12"/>
  <c r="BG402" i="12" s="1"/>
  <c r="AO400" i="12"/>
  <c r="BK400" i="12" s="1"/>
  <c r="AK396" i="12"/>
  <c r="BG396" i="12" s="1"/>
  <c r="AL392" i="12"/>
  <c r="BH392" i="12" s="1"/>
  <c r="AC392" i="12"/>
  <c r="AL390" i="12"/>
  <c r="BH390" i="12" s="1"/>
  <c r="AC390" i="12"/>
  <c r="AO386" i="12"/>
  <c r="BK386" i="12" s="1"/>
  <c r="AO384" i="12"/>
  <c r="BK384" i="12" s="1"/>
  <c r="AL380" i="12"/>
  <c r="BH380" i="12" s="1"/>
  <c r="AK376" i="12"/>
  <c r="BG376" i="12" s="1"/>
  <c r="AC374" i="12"/>
  <c r="AL374" i="12"/>
  <c r="BH374" i="12" s="1"/>
  <c r="AK370" i="12"/>
  <c r="BG370" i="12" s="1"/>
  <c r="AO368" i="12"/>
  <c r="BK368" i="12" s="1"/>
  <c r="Y364" i="12"/>
  <c r="AL360" i="12"/>
  <c r="BH360" i="12" s="1"/>
  <c r="AK358" i="12"/>
  <c r="BG358" i="12" s="1"/>
  <c r="AC354" i="12"/>
  <c r="AL354" i="12"/>
  <c r="BH354" i="12" s="1"/>
  <c r="AK350" i="12"/>
  <c r="BG350" i="12" s="1"/>
  <c r="AL344" i="12"/>
  <c r="BH344" i="12" s="1"/>
  <c r="Y340" i="12"/>
  <c r="AK334" i="12"/>
  <c r="BG334" i="12" s="1"/>
  <c r="AF332" i="12"/>
  <c r="AO332" i="12"/>
  <c r="BK332" i="12" s="1"/>
  <c r="AO328" i="12"/>
  <c r="BK328" i="12" s="1"/>
  <c r="AK324" i="12"/>
  <c r="BG324" i="12" s="1"/>
  <c r="AO318" i="12"/>
  <c r="BK318" i="12" s="1"/>
  <c r="AO314" i="12"/>
  <c r="BK314" i="12" s="1"/>
  <c r="AK310" i="12"/>
  <c r="BG310" i="12" s="1"/>
  <c r="AO306" i="12"/>
  <c r="BK306" i="12" s="1"/>
  <c r="AM304" i="12"/>
  <c r="BI304" i="12" s="1"/>
  <c r="AM300" i="12"/>
  <c r="BI300" i="12" s="1"/>
  <c r="AO296" i="12"/>
  <c r="BK296" i="12" s="1"/>
  <c r="AL290" i="12"/>
  <c r="BH290" i="12" s="1"/>
  <c r="AL286" i="12"/>
  <c r="BH286" i="12" s="1"/>
  <c r="AK282" i="12"/>
  <c r="BG282" i="12" s="1"/>
  <c r="AK280" i="12"/>
  <c r="BG280" i="12" s="1"/>
  <c r="AO276" i="12"/>
  <c r="BK276" i="12" s="1"/>
  <c r="AL272" i="12"/>
  <c r="BH272" i="12" s="1"/>
  <c r="AK268" i="12"/>
  <c r="BG268" i="12" s="1"/>
  <c r="AO266" i="12"/>
  <c r="BK266" i="12" s="1"/>
  <c r="AL262" i="12"/>
  <c r="BH262" i="12" s="1"/>
  <c r="AL258" i="12"/>
  <c r="BH258" i="12" s="1"/>
  <c r="AK254" i="12"/>
  <c r="BG254" i="12" s="1"/>
  <c r="AK246" i="12"/>
  <c r="BG246" i="12" s="1"/>
  <c r="AO240" i="12"/>
  <c r="BK240" i="12" s="1"/>
  <c r="AL236" i="12"/>
  <c r="BH236" i="12" s="1"/>
  <c r="AO232" i="12"/>
  <c r="BK232" i="12" s="1"/>
  <c r="AL228" i="12"/>
  <c r="BH228" i="12" s="1"/>
  <c r="AC228" i="12"/>
  <c r="AK224" i="12"/>
  <c r="BG224" i="12" s="1"/>
  <c r="AO218" i="12"/>
  <c r="BK218" i="12" s="1"/>
  <c r="AK214" i="12"/>
  <c r="BG214" i="12" s="1"/>
  <c r="AM210" i="12"/>
  <c r="BI210" i="12" s="1"/>
  <c r="AM206" i="12"/>
  <c r="BI206" i="12" s="1"/>
  <c r="AK202" i="12"/>
  <c r="BG202" i="12" s="1"/>
  <c r="AM198" i="12"/>
  <c r="BI198" i="12" s="1"/>
  <c r="AM192" i="12"/>
  <c r="BI192" i="12" s="1"/>
  <c r="AL188" i="12"/>
  <c r="BH188" i="12" s="1"/>
  <c r="AM184" i="12"/>
  <c r="BI184" i="12" s="1"/>
  <c r="AK180" i="12"/>
  <c r="BG180" i="12" s="1"/>
  <c r="AO174" i="12"/>
  <c r="BK174" i="12" s="1"/>
  <c r="AL170" i="12"/>
  <c r="BH170" i="12" s="1"/>
  <c r="AC170" i="12"/>
  <c r="AM166" i="12"/>
  <c r="BI166" i="12" s="1"/>
  <c r="AK162" i="12"/>
  <c r="BG162" i="12" s="1"/>
  <c r="AL156" i="12"/>
  <c r="BH156" i="12" s="1"/>
  <c r="AC156" i="12"/>
  <c r="AL152" i="12"/>
  <c r="BH152" i="12" s="1"/>
  <c r="AO146" i="12"/>
  <c r="BK146" i="12" s="1"/>
  <c r="AL142" i="12"/>
  <c r="BH142" i="12" s="1"/>
  <c r="AO138" i="12"/>
  <c r="BK138" i="12" s="1"/>
  <c r="AL134" i="12"/>
  <c r="BH134" i="12" s="1"/>
  <c r="AK130" i="12"/>
  <c r="BG130" i="12" s="1"/>
  <c r="AL126" i="12"/>
  <c r="BH126" i="12" s="1"/>
  <c r="AO120" i="12"/>
  <c r="BK120" i="12" s="1"/>
  <c r="AL116" i="12"/>
  <c r="BH116" i="12" s="1"/>
  <c r="AC116" i="12"/>
  <c r="AC108" i="12"/>
  <c r="AL108" i="12"/>
  <c r="BH108" i="12" s="1"/>
  <c r="AO104" i="12"/>
  <c r="BK104" i="12" s="1"/>
  <c r="AK100" i="12"/>
  <c r="BG100" i="12" s="1"/>
  <c r="AO96" i="12"/>
  <c r="BK96" i="12" s="1"/>
  <c r="AO94" i="12"/>
  <c r="BK94" i="12" s="1"/>
  <c r="AM86" i="12"/>
  <c r="BI86" i="12" s="1"/>
  <c r="AL82" i="12"/>
  <c r="BH82" i="12" s="1"/>
  <c r="AC82" i="12"/>
  <c r="AL74" i="12"/>
  <c r="BH74" i="12" s="1"/>
  <c r="AC74" i="12"/>
  <c r="AK70" i="12"/>
  <c r="BG70" i="12" s="1"/>
  <c r="AL66" i="12"/>
  <c r="BH66" i="12" s="1"/>
  <c r="AC66" i="12"/>
  <c r="AM60" i="12"/>
  <c r="BI60" i="12" s="1"/>
  <c r="AK56" i="12"/>
  <c r="BG56" i="12" s="1"/>
  <c r="AL52" i="12"/>
  <c r="BH52" i="12" s="1"/>
  <c r="AO46" i="12"/>
  <c r="BK46" i="12" s="1"/>
  <c r="AM40" i="12"/>
  <c r="BI40" i="12" s="1"/>
  <c r="AO36" i="12"/>
  <c r="BK36" i="12" s="1"/>
  <c r="AM28" i="12"/>
  <c r="BI28" i="12" s="1"/>
  <c r="AO18" i="12"/>
  <c r="BK18" i="12" s="1"/>
  <c r="AK10" i="12"/>
  <c r="BG10" i="12" s="1"/>
  <c r="AL5" i="12"/>
  <c r="BH5" i="12" s="1"/>
  <c r="AM535" i="12"/>
  <c r="BI535" i="12" s="1"/>
  <c r="AL513" i="12"/>
  <c r="BH513" i="12" s="1"/>
  <c r="AL491" i="12"/>
  <c r="BH491" i="12" s="1"/>
  <c r="AM479" i="12"/>
  <c r="BI479" i="12" s="1"/>
  <c r="AK455" i="12"/>
  <c r="BG455" i="12" s="1"/>
  <c r="AO445" i="12"/>
  <c r="BK445" i="12" s="1"/>
  <c r="AL419" i="12"/>
  <c r="BH419" i="12" s="1"/>
  <c r="AL381" i="12"/>
  <c r="BH381" i="12" s="1"/>
  <c r="AC381" i="12"/>
  <c r="AO351" i="12"/>
  <c r="BK351" i="12" s="1"/>
  <c r="AO321" i="12"/>
  <c r="BK321" i="12" s="1"/>
  <c r="AK301" i="12"/>
  <c r="BG301" i="12" s="1"/>
  <c r="Y277" i="12"/>
  <c r="AM253" i="12"/>
  <c r="BI253" i="12" s="1"/>
  <c r="AM211" i="12"/>
  <c r="BI211" i="12" s="1"/>
  <c r="AF187" i="12"/>
  <c r="AO187" i="12"/>
  <c r="BK187" i="12" s="1"/>
  <c r="Y165" i="12"/>
  <c r="AK141" i="12"/>
  <c r="BG141" i="12" s="1"/>
  <c r="AO129" i="12"/>
  <c r="BK129" i="12" s="1"/>
  <c r="AK105" i="12"/>
  <c r="BG105" i="12" s="1"/>
  <c r="AO79" i="12"/>
  <c r="BK79" i="12" s="1"/>
  <c r="AK55" i="12"/>
  <c r="BG55" i="12" s="1"/>
  <c r="AL31" i="12"/>
  <c r="BH31" i="12" s="1"/>
  <c r="AK99" i="12"/>
  <c r="BG99" i="12" s="1"/>
  <c r="AE159" i="12"/>
  <c r="T159" i="12"/>
  <c r="X159" i="12" s="1"/>
  <c r="AC124" i="12"/>
  <c r="AE449" i="12"/>
  <c r="T449" i="12"/>
  <c r="AK533" i="12"/>
  <c r="BG533" i="12" s="1"/>
  <c r="AK451" i="12"/>
  <c r="BG451" i="12" s="1"/>
  <c r="AM423" i="12"/>
  <c r="BI423" i="12" s="1"/>
  <c r="AO395" i="12"/>
  <c r="BK395" i="12" s="1"/>
  <c r="AM383" i="12"/>
  <c r="BI383" i="12" s="1"/>
  <c r="AO357" i="12"/>
  <c r="BK357" i="12" s="1"/>
  <c r="AM327" i="12"/>
  <c r="BI327" i="12" s="1"/>
  <c r="AC303" i="12"/>
  <c r="AL303" i="12"/>
  <c r="BH303" i="12" s="1"/>
  <c r="AM295" i="12"/>
  <c r="BI295" i="12" s="1"/>
  <c r="AK269" i="12"/>
  <c r="BG269" i="12" s="1"/>
  <c r="AM215" i="12"/>
  <c r="BI215" i="12" s="1"/>
  <c r="AO201" i="12"/>
  <c r="BK201" i="12" s="1"/>
  <c r="AL179" i="12"/>
  <c r="BH179" i="12" s="1"/>
  <c r="AM157" i="12"/>
  <c r="BI157" i="12" s="1"/>
  <c r="AK113" i="12"/>
  <c r="BG113" i="12" s="1"/>
  <c r="AO107" i="12"/>
  <c r="BK107" i="12" s="1"/>
  <c r="AO85" i="12"/>
  <c r="BK85" i="12" s="1"/>
  <c r="AL63" i="12"/>
  <c r="BH63" i="12" s="1"/>
  <c r="AK41" i="12"/>
  <c r="BG41" i="12" s="1"/>
  <c r="AO309" i="12"/>
  <c r="BK309" i="12" s="1"/>
  <c r="AL105" i="12"/>
  <c r="BH105" i="12" s="1"/>
  <c r="AK25" i="12"/>
  <c r="BG25" i="12" s="1"/>
  <c r="AK7" i="12"/>
  <c r="BG7" i="12" s="1"/>
  <c r="AE343" i="12"/>
  <c r="T343" i="12"/>
  <c r="AE267" i="12"/>
  <c r="T267" i="12"/>
  <c r="AE203" i="12"/>
  <c r="T203" i="12"/>
  <c r="AE149" i="12"/>
  <c r="T149" i="12"/>
  <c r="AE65" i="12"/>
  <c r="T65" i="12"/>
  <c r="AM521" i="12"/>
  <c r="BI521" i="12" s="1"/>
  <c r="AL461" i="12"/>
  <c r="BH461" i="12" s="1"/>
  <c r="AK403" i="12"/>
  <c r="BG403" i="12" s="1"/>
  <c r="AM367" i="12"/>
  <c r="BI367" i="12" s="1"/>
  <c r="AK341" i="12"/>
  <c r="BG341" i="12" s="1"/>
  <c r="AO329" i="12"/>
  <c r="BK329" i="12" s="1"/>
  <c r="AK305" i="12"/>
  <c r="BG305" i="12" s="1"/>
  <c r="Y279" i="12"/>
  <c r="AO267" i="12"/>
  <c r="BK267" i="12" s="1"/>
  <c r="AC223" i="12"/>
  <c r="AL223" i="12"/>
  <c r="BH223" i="12" s="1"/>
  <c r="AK203" i="12"/>
  <c r="BG203" i="12" s="1"/>
  <c r="AM183" i="12"/>
  <c r="BI183" i="12" s="1"/>
  <c r="Y159" i="12"/>
  <c r="AK149" i="12"/>
  <c r="BG149" i="12" s="1"/>
  <c r="AK117" i="12"/>
  <c r="BG117" i="12" s="1"/>
  <c r="AL89" i="12"/>
  <c r="BH89" i="12" s="1"/>
  <c r="AC89" i="12"/>
  <c r="AL69" i="12"/>
  <c r="BH69" i="12" s="1"/>
  <c r="AO37" i="12"/>
  <c r="BK37" i="12" s="1"/>
  <c r="AL238" i="12"/>
  <c r="BH238" i="12" s="1"/>
  <c r="AL36" i="12"/>
  <c r="BH36" i="12" s="1"/>
  <c r="AL12" i="12"/>
  <c r="BH12" i="12" s="1"/>
  <c r="AE429" i="12"/>
  <c r="T429" i="12"/>
  <c r="AE232" i="12"/>
  <c r="T232" i="12"/>
  <c r="V182" i="12"/>
  <c r="AE50" i="12"/>
  <c r="T50" i="12"/>
  <c r="AO110" i="12"/>
  <c r="BK110" i="12" s="1"/>
  <c r="AE319" i="12"/>
  <c r="T319" i="12"/>
  <c r="AK537" i="12"/>
  <c r="BG537" i="12" s="1"/>
  <c r="AL511" i="12"/>
  <c r="BH511" i="12" s="1"/>
  <c r="AO499" i="12"/>
  <c r="BK499" i="12" s="1"/>
  <c r="AL481" i="12"/>
  <c r="BH481" i="12" s="1"/>
  <c r="AC481" i="12"/>
  <c r="AO459" i="12"/>
  <c r="BK459" i="12" s="1"/>
  <c r="AO443" i="12"/>
  <c r="BK443" i="12" s="1"/>
  <c r="AO411" i="12"/>
  <c r="BK411" i="12" s="1"/>
  <c r="Y387" i="12"/>
  <c r="AK365" i="12"/>
  <c r="BG365" i="12" s="1"/>
  <c r="AO353" i="12"/>
  <c r="BK353" i="12" s="1"/>
  <c r="AL331" i="12"/>
  <c r="BH331" i="12" s="1"/>
  <c r="AK285" i="12"/>
  <c r="BG285" i="12" s="1"/>
  <c r="Y261" i="12"/>
  <c r="AJ31" i="12" s="1"/>
  <c r="BF31" i="12" s="1"/>
  <c r="AO247" i="12"/>
  <c r="BK247" i="12" s="1"/>
  <c r="AK221" i="12"/>
  <c r="BG221" i="12" s="1"/>
  <c r="AK191" i="12"/>
  <c r="BG191" i="12" s="1"/>
  <c r="AL155" i="12"/>
  <c r="BH155" i="12" s="1"/>
  <c r="AC155" i="12"/>
  <c r="AL133" i="12"/>
  <c r="BH133" i="12" s="1"/>
  <c r="AK87" i="12"/>
  <c r="BG87" i="12" s="1"/>
  <c r="AM59" i="12"/>
  <c r="BI59" i="12" s="1"/>
  <c r="AL39" i="12"/>
  <c r="BH39" i="12" s="1"/>
  <c r="V501" i="12"/>
  <c r="X501" i="12"/>
  <c r="V393" i="12"/>
  <c r="X393" i="12"/>
  <c r="AF383" i="12"/>
  <c r="V363" i="12"/>
  <c r="X363" i="12"/>
  <c r="AF311" i="12"/>
  <c r="AM237" i="12"/>
  <c r="BI237" i="12" s="1"/>
  <c r="AO211" i="12"/>
  <c r="BK211" i="12" s="1"/>
  <c r="AF113" i="12"/>
  <c r="AF85" i="12"/>
  <c r="AF55" i="12"/>
  <c r="AO3" i="12"/>
  <c r="BK3" i="12" s="1"/>
  <c r="AF398" i="12"/>
  <c r="AF298" i="12"/>
  <c r="AF110" i="12"/>
  <c r="AO70" i="12"/>
  <c r="BK70" i="12" s="1"/>
  <c r="AM50" i="12"/>
  <c r="BI50" i="12" s="1"/>
  <c r="AF36" i="12"/>
  <c r="AM313" i="12"/>
  <c r="BI313" i="12" s="1"/>
  <c r="AM275" i="12"/>
  <c r="BI275" i="12" s="1"/>
  <c r="AK249" i="12"/>
  <c r="BG249" i="12" s="1"/>
  <c r="AK227" i="12"/>
  <c r="BG227" i="12" s="1"/>
  <c r="AM205" i="12"/>
  <c r="BI205" i="12" s="1"/>
  <c r="AO177" i="12"/>
  <c r="BK177" i="12" s="1"/>
  <c r="AK145" i="12"/>
  <c r="BG145" i="12" s="1"/>
  <c r="AO115" i="12"/>
  <c r="BK115" i="12" s="1"/>
  <c r="AL103" i="12"/>
  <c r="BH103" i="12" s="1"/>
  <c r="AL77" i="12"/>
  <c r="BH77" i="12" s="1"/>
  <c r="AM57" i="12"/>
  <c r="BI57" i="12" s="1"/>
  <c r="AO21" i="12"/>
  <c r="BK21" i="12" s="1"/>
  <c r="AO269" i="12"/>
  <c r="BK269" i="12" s="1"/>
  <c r="AL34" i="12"/>
  <c r="BH34" i="12" s="1"/>
  <c r="AC34" i="12"/>
  <c r="AM14" i="12"/>
  <c r="BI14" i="12" s="1"/>
  <c r="AE509" i="12"/>
  <c r="T509" i="12"/>
  <c r="AE458" i="12"/>
  <c r="AF458" i="12" s="1"/>
  <c r="T458" i="12"/>
  <c r="AE312" i="12"/>
  <c r="T312" i="12"/>
  <c r="T274" i="12"/>
  <c r="AE274" i="12"/>
  <c r="AE234" i="12"/>
  <c r="T234" i="12"/>
  <c r="AE150" i="12"/>
  <c r="T150" i="12"/>
  <c r="AE106" i="12"/>
  <c r="T106" i="12"/>
  <c r="AE52" i="12"/>
  <c r="T52" i="12"/>
  <c r="AE7" i="12"/>
  <c r="T7" i="12"/>
  <c r="X7" i="12" s="1"/>
  <c r="AK540" i="12"/>
  <c r="BG540" i="12" s="1"/>
  <c r="AM536" i="12"/>
  <c r="BI536" i="12" s="1"/>
  <c r="AM534" i="12"/>
  <c r="BI534" i="12" s="1"/>
  <c r="Y530" i="12"/>
  <c r="AK526" i="12"/>
  <c r="BG526" i="12" s="1"/>
  <c r="AM524" i="12"/>
  <c r="BI524" i="12" s="1"/>
  <c r="AM520" i="12"/>
  <c r="BI520" i="12" s="1"/>
  <c r="AM516" i="12"/>
  <c r="BI516" i="12" s="1"/>
  <c r="AO514" i="12"/>
  <c r="BK514" i="12" s="1"/>
  <c r="AO510" i="12"/>
  <c r="BK510" i="12" s="1"/>
  <c r="AK506" i="12"/>
  <c r="BG506" i="12" s="1"/>
  <c r="AL504" i="12"/>
  <c r="BH504" i="12" s="1"/>
  <c r="AL500" i="12"/>
  <c r="BH500" i="12" s="1"/>
  <c r="AC500" i="12"/>
  <c r="AM496" i="12"/>
  <c r="BI496" i="12" s="1"/>
  <c r="AM494" i="12"/>
  <c r="BI494" i="12" s="1"/>
  <c r="AO490" i="12"/>
  <c r="BK490" i="12" s="1"/>
  <c r="AK480" i="12"/>
  <c r="BG480" i="12" s="1"/>
  <c r="Y476" i="12"/>
  <c r="AK470" i="12"/>
  <c r="BG470" i="12" s="1"/>
  <c r="AO468" i="12"/>
  <c r="BK468" i="12" s="1"/>
  <c r="AL464" i="12"/>
  <c r="BH464" i="12" s="1"/>
  <c r="AL460" i="12"/>
  <c r="BH460" i="12" s="1"/>
  <c r="AL458" i="12"/>
  <c r="BH458" i="12" s="1"/>
  <c r="AL454" i="12"/>
  <c r="BH454" i="12" s="1"/>
  <c r="AC454" i="12"/>
  <c r="AK452" i="12"/>
  <c r="BG452" i="12" s="1"/>
  <c r="AO438" i="12"/>
  <c r="BK438" i="12" s="1"/>
  <c r="AL432" i="12"/>
  <c r="BH432" i="12" s="1"/>
  <c r="AC432" i="12"/>
  <c r="AL428" i="12"/>
  <c r="BH428" i="12" s="1"/>
  <c r="AM426" i="12"/>
  <c r="BI426" i="12" s="1"/>
  <c r="AK422" i="12"/>
  <c r="BG422" i="12" s="1"/>
  <c r="AK418" i="12"/>
  <c r="BG418" i="12" s="1"/>
  <c r="AF416" i="12"/>
  <c r="AO416" i="12"/>
  <c r="BK416" i="12" s="1"/>
  <c r="AL412" i="12"/>
  <c r="BH412" i="12" s="1"/>
  <c r="AK408" i="12"/>
  <c r="BG408" i="12" s="1"/>
  <c r="AK406" i="12"/>
  <c r="BG406" i="12" s="1"/>
  <c r="AL402" i="12"/>
  <c r="BH402" i="12" s="1"/>
  <c r="AL398" i="12"/>
  <c r="BH398" i="12" s="1"/>
  <c r="AC398" i="12"/>
  <c r="AL396" i="12"/>
  <c r="BH396" i="12" s="1"/>
  <c r="AM392" i="12"/>
  <c r="BI392" i="12" s="1"/>
  <c r="AM390" i="12"/>
  <c r="BI390" i="12" s="1"/>
  <c r="AL382" i="12"/>
  <c r="BH382" i="12" s="1"/>
  <c r="AC382" i="12"/>
  <c r="AM380" i="12"/>
  <c r="BI380" i="12" s="1"/>
  <c r="AL376" i="12"/>
  <c r="BH376" i="12" s="1"/>
  <c r="AM374" i="12"/>
  <c r="BI374" i="12" s="1"/>
  <c r="AL370" i="12"/>
  <c r="BH370" i="12" s="1"/>
  <c r="AC370" i="12"/>
  <c r="AK366" i="12"/>
  <c r="BG366" i="12" s="1"/>
  <c r="AK364" i="12"/>
  <c r="BG364" i="12" s="1"/>
  <c r="AM360" i="12"/>
  <c r="BI360" i="12" s="1"/>
  <c r="AO356" i="12"/>
  <c r="BK356" i="12" s="1"/>
  <c r="AM354" i="12"/>
  <c r="BI354" i="12" s="1"/>
  <c r="AL350" i="12"/>
  <c r="BH350" i="12" s="1"/>
  <c r="AM346" i="12"/>
  <c r="BI346" i="12" s="1"/>
  <c r="AC344" i="12"/>
  <c r="AM344" i="12"/>
  <c r="BI344" i="12" s="1"/>
  <c r="AK340" i="12"/>
  <c r="BG340" i="12" s="1"/>
  <c r="AK338" i="12"/>
  <c r="BG338" i="12" s="1"/>
  <c r="AL334" i="12"/>
  <c r="BH334" i="12" s="1"/>
  <c r="AO330" i="12"/>
  <c r="BK330" i="12" s="1"/>
  <c r="AL324" i="12"/>
  <c r="BH324" i="12" s="1"/>
  <c r="AC324" i="12"/>
  <c r="AK320" i="12"/>
  <c r="BG320" i="12" s="1"/>
  <c r="AL318" i="12"/>
  <c r="BH318" i="12" s="1"/>
  <c r="AL310" i="12"/>
  <c r="BH310" i="12" s="1"/>
  <c r="AC310" i="12"/>
  <c r="AO300" i="12"/>
  <c r="BK300" i="12" s="1"/>
  <c r="AK296" i="12"/>
  <c r="BG296" i="12" s="1"/>
  <c r="AL292" i="12"/>
  <c r="BH292" i="12" s="1"/>
  <c r="AM286" i="12"/>
  <c r="BI286" i="12" s="1"/>
  <c r="AL282" i="12"/>
  <c r="BH282" i="12" s="1"/>
  <c r="AL280" i="12"/>
  <c r="BH280" i="12" s="1"/>
  <c r="AL268" i="12"/>
  <c r="BH268" i="12" s="1"/>
  <c r="AL264" i="12"/>
  <c r="BH264" i="12" s="1"/>
  <c r="AM258" i="12"/>
  <c r="BI258" i="12" s="1"/>
  <c r="AL254" i="12"/>
  <c r="BH254" i="12" s="1"/>
  <c r="AK250" i="12"/>
  <c r="BG250" i="12" s="1"/>
  <c r="AL246" i="12"/>
  <c r="BH246" i="12" s="1"/>
  <c r="AC246" i="12"/>
  <c r="AK242" i="12"/>
  <c r="BG242" i="12" s="1"/>
  <c r="AM238" i="12"/>
  <c r="BI238" i="12" s="1"/>
  <c r="Y234" i="12"/>
  <c r="AO230" i="12"/>
  <c r="BK230" i="12" s="1"/>
  <c r="AM228" i="12"/>
  <c r="BI228" i="12" s="1"/>
  <c r="AC224" i="12"/>
  <c r="AL224" i="12"/>
  <c r="BH224" i="12" s="1"/>
  <c r="AK220" i="12"/>
  <c r="BG220" i="12" s="1"/>
  <c r="AL216" i="12"/>
  <c r="BH216" i="12" s="1"/>
  <c r="AO212" i="12"/>
  <c r="BK212" i="12" s="1"/>
  <c r="AO210" i="12"/>
  <c r="BK210" i="12" s="1"/>
  <c r="AO206" i="12"/>
  <c r="BK206" i="12" s="1"/>
  <c r="AL202" i="12"/>
  <c r="BH202" i="12" s="1"/>
  <c r="AC202" i="12"/>
  <c r="AO198" i="12"/>
  <c r="BK198" i="12" s="1"/>
  <c r="AK194" i="12"/>
  <c r="BG194" i="12" s="1"/>
  <c r="AO192" i="12"/>
  <c r="BK192" i="12" s="1"/>
  <c r="AM188" i="12"/>
  <c r="BI188" i="12" s="1"/>
  <c r="AO184" i="12"/>
  <c r="BK184" i="12" s="1"/>
  <c r="AL180" i="12"/>
  <c r="BH180" i="12" s="1"/>
  <c r="AK176" i="12"/>
  <c r="BG176" i="12" s="1"/>
  <c r="AL172" i="12"/>
  <c r="BH172" i="12" s="1"/>
  <c r="AM170" i="12"/>
  <c r="BI170" i="12" s="1"/>
  <c r="AO166" i="12"/>
  <c r="BK166" i="12" s="1"/>
  <c r="AC162" i="12"/>
  <c r="AL162" i="12"/>
  <c r="BH162" i="12" s="1"/>
  <c r="AK158" i="12"/>
  <c r="BG158" i="12" s="1"/>
  <c r="AM152" i="12"/>
  <c r="BI152" i="12" s="1"/>
  <c r="AK148" i="12"/>
  <c r="BG148" i="12" s="1"/>
  <c r="AM144" i="12"/>
  <c r="BI144" i="12" s="1"/>
  <c r="AM134" i="12"/>
  <c r="BI134" i="12" s="1"/>
  <c r="AL130" i="12"/>
  <c r="BH130" i="12" s="1"/>
  <c r="AM126" i="12"/>
  <c r="BI126" i="12" s="1"/>
  <c r="AK122" i="12"/>
  <c r="BG122" i="12" s="1"/>
  <c r="AL118" i="12"/>
  <c r="BH118" i="12" s="1"/>
  <c r="AK112" i="12"/>
  <c r="BG112" i="12" s="1"/>
  <c r="AM108" i="12"/>
  <c r="BI108" i="12" s="1"/>
  <c r="AL100" i="12"/>
  <c r="BH100" i="12" s="1"/>
  <c r="AC100" i="12"/>
  <c r="AK90" i="12"/>
  <c r="BG90" i="12" s="1"/>
  <c r="AO86" i="12"/>
  <c r="BK86" i="12" s="1"/>
  <c r="AM82" i="12"/>
  <c r="BI82" i="12" s="1"/>
  <c r="AK78" i="12"/>
  <c r="BG78" i="12" s="1"/>
  <c r="AM74" i="12"/>
  <c r="BI74" i="12" s="1"/>
  <c r="AL70" i="12"/>
  <c r="BH70" i="12" s="1"/>
  <c r="AM66" i="12"/>
  <c r="BI66" i="12" s="1"/>
  <c r="AK62" i="12"/>
  <c r="BG62" i="12" s="1"/>
  <c r="AO60" i="12"/>
  <c r="BK60" i="12" s="1"/>
  <c r="AL56" i="12"/>
  <c r="BH56" i="12" s="1"/>
  <c r="AM52" i="12"/>
  <c r="BI52" i="12" s="1"/>
  <c r="AK48" i="12"/>
  <c r="BG48" i="12" s="1"/>
  <c r="AL44" i="12"/>
  <c r="BH44" i="12" s="1"/>
  <c r="AO40" i="12"/>
  <c r="BK40" i="12" s="1"/>
  <c r="AO34" i="12"/>
  <c r="BK34" i="12" s="1"/>
  <c r="AF26" i="12"/>
  <c r="AO26" i="12"/>
  <c r="BK26" i="12" s="1"/>
  <c r="AL10" i="12"/>
  <c r="BH10" i="12" s="1"/>
  <c r="AC10" i="12"/>
  <c r="AM513" i="12"/>
  <c r="BI513" i="12" s="1"/>
  <c r="AM491" i="12"/>
  <c r="BI491" i="12" s="1"/>
  <c r="AO479" i="12"/>
  <c r="BK479" i="12" s="1"/>
  <c r="AL455" i="12"/>
  <c r="BH455" i="12" s="1"/>
  <c r="AL433" i="12"/>
  <c r="BH433" i="12" s="1"/>
  <c r="AC433" i="12"/>
  <c r="AM419" i="12"/>
  <c r="BI419" i="12" s="1"/>
  <c r="AK393" i="12"/>
  <c r="BG393" i="12" s="1"/>
  <c r="AM381" i="12"/>
  <c r="BI381" i="12" s="1"/>
  <c r="AK363" i="12"/>
  <c r="BG363" i="12" s="1"/>
  <c r="AO337" i="12"/>
  <c r="BK337" i="12" s="1"/>
  <c r="AL321" i="12"/>
  <c r="BH321" i="12" s="1"/>
  <c r="AC321" i="12"/>
  <c r="AL301" i="12"/>
  <c r="BH301" i="12" s="1"/>
  <c r="AK277" i="12"/>
  <c r="BG277" i="12" s="1"/>
  <c r="AO253" i="12"/>
  <c r="BK253" i="12" s="1"/>
  <c r="AK225" i="12"/>
  <c r="BG225" i="12" s="1"/>
  <c r="AL199" i="12"/>
  <c r="BH199" i="12" s="1"/>
  <c r="AC199" i="12"/>
  <c r="AK165" i="12"/>
  <c r="BG165" i="12" s="1"/>
  <c r="AL141" i="12"/>
  <c r="BH141" i="12" s="1"/>
  <c r="AK119" i="12"/>
  <c r="BG119" i="12" s="1"/>
  <c r="AL55" i="12"/>
  <c r="BH55" i="12" s="1"/>
  <c r="AC31" i="12"/>
  <c r="AM31" i="12"/>
  <c r="BI31" i="12" s="1"/>
  <c r="AK21" i="12"/>
  <c r="BG21" i="12" s="1"/>
  <c r="AE481" i="12"/>
  <c r="T481" i="12"/>
  <c r="AE379" i="12"/>
  <c r="T379" i="12"/>
  <c r="AE273" i="12"/>
  <c r="T273" i="12"/>
  <c r="AM89" i="12"/>
  <c r="BI89" i="12" s="1"/>
  <c r="AE423" i="12"/>
  <c r="T423" i="12"/>
  <c r="AM533" i="12"/>
  <c r="BI533" i="12" s="1"/>
  <c r="AL505" i="12"/>
  <c r="BH505" i="12" s="1"/>
  <c r="AK497" i="12"/>
  <c r="BG497" i="12" s="1"/>
  <c r="AK465" i="12"/>
  <c r="BG465" i="12" s="1"/>
  <c r="AO423" i="12"/>
  <c r="BK423" i="12" s="1"/>
  <c r="AO383" i="12"/>
  <c r="BK383" i="12" s="1"/>
  <c r="Y339" i="12"/>
  <c r="AO327" i="12"/>
  <c r="BK327" i="12" s="1"/>
  <c r="AO303" i="12"/>
  <c r="BK303" i="12" s="1"/>
  <c r="AO295" i="12"/>
  <c r="BK295" i="12" s="1"/>
  <c r="AL269" i="12"/>
  <c r="BH269" i="12" s="1"/>
  <c r="AC269" i="12"/>
  <c r="AK243" i="12"/>
  <c r="BG243" i="12" s="1"/>
  <c r="AO215" i="12"/>
  <c r="BK215" i="12" s="1"/>
  <c r="AM179" i="12"/>
  <c r="BI179" i="12" s="1"/>
  <c r="AO157" i="12"/>
  <c r="BK157" i="12" s="1"/>
  <c r="AK137" i="12"/>
  <c r="BG137" i="12" s="1"/>
  <c r="AL113" i="12"/>
  <c r="BH113" i="12" s="1"/>
  <c r="AC113" i="12"/>
  <c r="AO95" i="12"/>
  <c r="BK95" i="12" s="1"/>
  <c r="AM63" i="12"/>
  <c r="BI63" i="12" s="1"/>
  <c r="AC41" i="12"/>
  <c r="AL41" i="12"/>
  <c r="BH41" i="12" s="1"/>
  <c r="AO285" i="12"/>
  <c r="BK285" i="12" s="1"/>
  <c r="AL4" i="12"/>
  <c r="BH4" i="12" s="1"/>
  <c r="V486" i="12"/>
  <c r="X486" i="12"/>
  <c r="AE193" i="12"/>
  <c r="T193" i="12"/>
  <c r="AL117" i="12"/>
  <c r="BH117" i="12" s="1"/>
  <c r="AC117" i="12"/>
  <c r="AM531" i="12"/>
  <c r="BI531" i="12" s="1"/>
  <c r="AO521" i="12"/>
  <c r="BK521" i="12" s="1"/>
  <c r="AK495" i="12"/>
  <c r="BG495" i="12" s="1"/>
  <c r="AK483" i="12"/>
  <c r="BG483" i="12" s="1"/>
  <c r="AM461" i="12"/>
  <c r="BI461" i="12" s="1"/>
  <c r="AK439" i="12"/>
  <c r="BG439" i="12" s="1"/>
  <c r="AK427" i="12"/>
  <c r="BG427" i="12" s="1"/>
  <c r="AL403" i="12"/>
  <c r="BH403" i="12" s="1"/>
  <c r="AK379" i="12"/>
  <c r="BG379" i="12" s="1"/>
  <c r="AO367" i="12"/>
  <c r="BK367" i="12" s="1"/>
  <c r="AL341" i="12"/>
  <c r="BH341" i="12" s="1"/>
  <c r="AL317" i="12"/>
  <c r="BH317" i="12" s="1"/>
  <c r="AC317" i="12"/>
  <c r="AC305" i="12"/>
  <c r="AL305" i="12"/>
  <c r="BH305" i="12" s="1"/>
  <c r="AK279" i="12"/>
  <c r="BG279" i="12" s="1"/>
  <c r="AK245" i="12"/>
  <c r="BG245" i="12" s="1"/>
  <c r="AM223" i="12"/>
  <c r="BI223" i="12" s="1"/>
  <c r="AL203" i="12"/>
  <c r="BH203" i="12" s="1"/>
  <c r="AO183" i="12"/>
  <c r="BK183" i="12" s="1"/>
  <c r="AK159" i="12"/>
  <c r="BG159" i="12" s="1"/>
  <c r="Y81" i="12"/>
  <c r="AM69" i="12"/>
  <c r="BI69" i="12" s="1"/>
  <c r="AK11" i="12"/>
  <c r="BG11" i="12" s="1"/>
  <c r="AE217" i="12"/>
  <c r="T217" i="12"/>
  <c r="AE173" i="12"/>
  <c r="T173" i="12"/>
  <c r="AE104" i="12"/>
  <c r="T104" i="12"/>
  <c r="AE35" i="12"/>
  <c r="T35" i="12"/>
  <c r="AL537" i="12"/>
  <c r="BH537" i="12" s="1"/>
  <c r="AM511" i="12"/>
  <c r="BI511" i="12" s="1"/>
  <c r="AL489" i="12"/>
  <c r="BH489" i="12" s="1"/>
  <c r="AM481" i="12"/>
  <c r="BI481" i="12" s="1"/>
  <c r="AK421" i="12"/>
  <c r="BG421" i="12" s="1"/>
  <c r="Y399" i="12"/>
  <c r="AK387" i="12"/>
  <c r="BG387" i="12" s="1"/>
  <c r="AC365" i="12"/>
  <c r="AL365" i="12"/>
  <c r="BH365" i="12" s="1"/>
  <c r="Y343" i="12"/>
  <c r="AJ272" i="12" s="1"/>
  <c r="BF272" i="12" s="1"/>
  <c r="AM331" i="12"/>
  <c r="BI331" i="12" s="1"/>
  <c r="AK309" i="12"/>
  <c r="BG309" i="12" s="1"/>
  <c r="AL285" i="12"/>
  <c r="BH285" i="12" s="1"/>
  <c r="AK261" i="12"/>
  <c r="BG261" i="12" s="1"/>
  <c r="Y233" i="12"/>
  <c r="AL221" i="12"/>
  <c r="BH221" i="12" s="1"/>
  <c r="AL191" i="12"/>
  <c r="BH191" i="12" s="1"/>
  <c r="AK167" i="12"/>
  <c r="BG167" i="12" s="1"/>
  <c r="AM155" i="12"/>
  <c r="BI155" i="12" s="1"/>
  <c r="AM133" i="12"/>
  <c r="BI133" i="12" s="1"/>
  <c r="AK111" i="12"/>
  <c r="BG111" i="12" s="1"/>
  <c r="AL87" i="12"/>
  <c r="BH87" i="12" s="1"/>
  <c r="AO59" i="12"/>
  <c r="BK59" i="12" s="1"/>
  <c r="AM39" i="12"/>
  <c r="BI39" i="12" s="1"/>
  <c r="AF515" i="12"/>
  <c r="AF501" i="12"/>
  <c r="AF447" i="12"/>
  <c r="AF393" i="12"/>
  <c r="V377" i="12"/>
  <c r="X377" i="12"/>
  <c r="AF363" i="12"/>
  <c r="V307" i="12"/>
  <c r="X307" i="12"/>
  <c r="AC277" i="12"/>
  <c r="AF253" i="12"/>
  <c r="Y173" i="12"/>
  <c r="AF145" i="12"/>
  <c r="AC125" i="12"/>
  <c r="AM83" i="12"/>
  <c r="BI83" i="12" s="1"/>
  <c r="AO69" i="12"/>
  <c r="BK69" i="12" s="1"/>
  <c r="AO33" i="12"/>
  <c r="BK33" i="12" s="1"/>
  <c r="V456" i="12"/>
  <c r="X456" i="12"/>
  <c r="AF430" i="12"/>
  <c r="AF408" i="12"/>
  <c r="AF374" i="12"/>
  <c r="AF334" i="12"/>
  <c r="AF316" i="12"/>
  <c r="AF272" i="12"/>
  <c r="AF218" i="12"/>
  <c r="AM196" i="12"/>
  <c r="BI196" i="12" s="1"/>
  <c r="AF178" i="12"/>
  <c r="AF120" i="12"/>
  <c r="AF90" i="12"/>
  <c r="AM18" i="12"/>
  <c r="BI18" i="12" s="1"/>
  <c r="AO6" i="12"/>
  <c r="BK6" i="12" s="1"/>
  <c r="AO541" i="12"/>
  <c r="BK541" i="12" s="1"/>
  <c r="AK493" i="12"/>
  <c r="BG493" i="12" s="1"/>
  <c r="AO475" i="12"/>
  <c r="BK475" i="12" s="1"/>
  <c r="AL453" i="12"/>
  <c r="BH453" i="12" s="1"/>
  <c r="AK413" i="12"/>
  <c r="BG413" i="12" s="1"/>
  <c r="AO377" i="12"/>
  <c r="BK377" i="12" s="1"/>
  <c r="AL349" i="12"/>
  <c r="BH349" i="12" s="1"/>
  <c r="AF333" i="12"/>
  <c r="AO333" i="12"/>
  <c r="BK333" i="12" s="1"/>
  <c r="AO313" i="12"/>
  <c r="BK313" i="12" s="1"/>
  <c r="AK287" i="12"/>
  <c r="BG287" i="12" s="1"/>
  <c r="AO275" i="12"/>
  <c r="BK275" i="12" s="1"/>
  <c r="AL249" i="12"/>
  <c r="BH249" i="12" s="1"/>
  <c r="AL227" i="12"/>
  <c r="BH227" i="12" s="1"/>
  <c r="AO205" i="12"/>
  <c r="BK205" i="12" s="1"/>
  <c r="AL145" i="12"/>
  <c r="BH145" i="12" s="1"/>
  <c r="AK91" i="12"/>
  <c r="BG91" i="12" s="1"/>
  <c r="AM65" i="12"/>
  <c r="BI65" i="12" s="1"/>
  <c r="AL13" i="12"/>
  <c r="BH13" i="12" s="1"/>
  <c r="AM262" i="12"/>
  <c r="BI262" i="12" s="1"/>
  <c r="AO31" i="12"/>
  <c r="BK31" i="12" s="1"/>
  <c r="AO11" i="12"/>
  <c r="BK11" i="12" s="1"/>
  <c r="AE503" i="12"/>
  <c r="T503" i="12"/>
  <c r="AE395" i="12"/>
  <c r="T395" i="12"/>
  <c r="AE353" i="12"/>
  <c r="T353" i="12"/>
  <c r="AE308" i="12"/>
  <c r="T308" i="12"/>
  <c r="AE269" i="12"/>
  <c r="T269" i="12"/>
  <c r="X269" i="12" s="1"/>
  <c r="AE229" i="12"/>
  <c r="T229" i="12"/>
  <c r="AE101" i="12"/>
  <c r="T101" i="12"/>
  <c r="AE42" i="12"/>
  <c r="T42" i="12"/>
  <c r="AM540" i="12"/>
  <c r="BI540" i="12" s="1"/>
  <c r="AO536" i="12"/>
  <c r="BK536" i="12" s="1"/>
  <c r="AK530" i="12"/>
  <c r="BG530" i="12" s="1"/>
  <c r="AM526" i="12"/>
  <c r="BI526" i="12" s="1"/>
  <c r="Y522" i="12"/>
  <c r="AK520" i="12"/>
  <c r="BG520" i="12" s="1"/>
  <c r="AO516" i="12"/>
  <c r="BK516" i="12" s="1"/>
  <c r="AL506" i="12"/>
  <c r="BH506" i="12" s="1"/>
  <c r="AO502" i="12"/>
  <c r="BK502" i="12" s="1"/>
  <c r="AM500" i="12"/>
  <c r="BI500" i="12" s="1"/>
  <c r="AF496" i="12"/>
  <c r="AO496" i="12"/>
  <c r="BK496" i="12" s="1"/>
  <c r="AO494" i="12"/>
  <c r="BK494" i="12" s="1"/>
  <c r="AK486" i="12"/>
  <c r="BG486" i="12" s="1"/>
  <c r="AK484" i="12"/>
  <c r="BG484" i="12" s="1"/>
  <c r="AL480" i="12"/>
  <c r="BH480" i="12" s="1"/>
  <c r="AK476" i="12"/>
  <c r="BG476" i="12" s="1"/>
  <c r="AK474" i="12"/>
  <c r="BG474" i="12" s="1"/>
  <c r="AL470" i="12"/>
  <c r="BH470" i="12" s="1"/>
  <c r="AM466" i="12"/>
  <c r="BI466" i="12" s="1"/>
  <c r="AM464" i="12"/>
  <c r="BI464" i="12" s="1"/>
  <c r="AM460" i="12"/>
  <c r="BI460" i="12" s="1"/>
  <c r="AM458" i="12"/>
  <c r="BI458" i="12" s="1"/>
  <c r="AM454" i="12"/>
  <c r="BI454" i="12" s="1"/>
  <c r="AC450" i="12"/>
  <c r="AL450" i="12"/>
  <c r="BH450" i="12" s="1"/>
  <c r="AK448" i="12"/>
  <c r="BG448" i="12" s="1"/>
  <c r="AK444" i="12"/>
  <c r="BG444" i="12" s="1"/>
  <c r="AO440" i="12"/>
  <c r="BK440" i="12" s="1"/>
  <c r="AK434" i="12"/>
  <c r="BG434" i="12" s="1"/>
  <c r="AM432" i="12"/>
  <c r="BI432" i="12" s="1"/>
  <c r="AM428" i="12"/>
  <c r="BI428" i="12" s="1"/>
  <c r="AL422" i="12"/>
  <c r="BH422" i="12" s="1"/>
  <c r="AC422" i="12"/>
  <c r="AL418" i="12"/>
  <c r="BH418" i="12" s="1"/>
  <c r="AL414" i="12"/>
  <c r="BH414" i="12" s="1"/>
  <c r="AC414" i="12"/>
  <c r="AM412" i="12"/>
  <c r="BI412" i="12" s="1"/>
  <c r="AC408" i="12"/>
  <c r="AL408" i="12"/>
  <c r="BH408" i="12" s="1"/>
  <c r="AL404" i="12"/>
  <c r="BH404" i="12" s="1"/>
  <c r="AM402" i="12"/>
  <c r="BI402" i="12" s="1"/>
  <c r="AM398" i="12"/>
  <c r="BI398" i="12" s="1"/>
  <c r="AM396" i="12"/>
  <c r="BI396" i="12" s="1"/>
  <c r="AO392" i="12"/>
  <c r="BK392" i="12" s="1"/>
  <c r="AK386" i="12"/>
  <c r="BG386" i="12" s="1"/>
  <c r="AM382" i="12"/>
  <c r="BI382" i="12" s="1"/>
  <c r="AO380" i="12"/>
  <c r="BK380" i="12" s="1"/>
  <c r="AM376" i="12"/>
  <c r="BI376" i="12" s="1"/>
  <c r="AM370" i="12"/>
  <c r="BI370" i="12" s="1"/>
  <c r="AC366" i="12"/>
  <c r="AL366" i="12"/>
  <c r="BH366" i="12" s="1"/>
  <c r="AO360" i="12"/>
  <c r="BK360" i="12" s="1"/>
  <c r="AO354" i="12"/>
  <c r="BK354" i="12" s="1"/>
  <c r="AM350" i="12"/>
  <c r="BI350" i="12" s="1"/>
  <c r="AO346" i="12"/>
  <c r="BK346" i="12" s="1"/>
  <c r="AO344" i="12"/>
  <c r="BK344" i="12" s="1"/>
  <c r="AL340" i="12"/>
  <c r="BH340" i="12" s="1"/>
  <c r="AM334" i="12"/>
  <c r="BI334" i="12" s="1"/>
  <c r="AK326" i="12"/>
  <c r="BG326" i="12" s="1"/>
  <c r="AO324" i="12"/>
  <c r="BK324" i="12" s="1"/>
  <c r="AC320" i="12"/>
  <c r="AM320" i="12"/>
  <c r="BI320" i="12" s="1"/>
  <c r="AM316" i="12"/>
  <c r="BI316" i="12" s="1"/>
  <c r="AK312" i="12"/>
  <c r="BG312" i="12" s="1"/>
  <c r="AO310" i="12"/>
  <c r="BK310" i="12" s="1"/>
  <c r="AK306" i="12"/>
  <c r="BG306" i="12" s="1"/>
  <c r="AM302" i="12"/>
  <c r="BI302" i="12" s="1"/>
  <c r="AK298" i="12"/>
  <c r="BG298" i="12" s="1"/>
  <c r="AC296" i="12"/>
  <c r="AL296" i="12"/>
  <c r="BH296" i="12" s="1"/>
  <c r="AC292" i="12"/>
  <c r="AM292" i="12"/>
  <c r="BI292" i="12" s="1"/>
  <c r="AK288" i="12"/>
  <c r="BG288" i="12" s="1"/>
  <c r="AO286" i="12"/>
  <c r="BK286" i="12" s="1"/>
  <c r="AM282" i="12"/>
  <c r="BI282" i="12" s="1"/>
  <c r="Y274" i="12"/>
  <c r="AK272" i="12"/>
  <c r="BG272" i="12" s="1"/>
  <c r="AM268" i="12"/>
  <c r="BI268" i="12" s="1"/>
  <c r="AM264" i="12"/>
  <c r="BI264" i="12" s="1"/>
  <c r="AK260" i="12"/>
  <c r="BG260" i="12" s="1"/>
  <c r="AO258" i="12"/>
  <c r="BK258" i="12" s="1"/>
  <c r="AM254" i="12"/>
  <c r="BI254" i="12" s="1"/>
  <c r="AL250" i="12"/>
  <c r="BH250" i="12" s="1"/>
  <c r="AM246" i="12"/>
  <c r="BI246" i="12" s="1"/>
  <c r="AL242" i="12"/>
  <c r="BH242" i="12" s="1"/>
  <c r="AO238" i="12"/>
  <c r="BK238" i="12" s="1"/>
  <c r="AK234" i="12"/>
  <c r="BG234" i="12" s="1"/>
  <c r="AM224" i="12"/>
  <c r="BI224" i="12" s="1"/>
  <c r="AL220" i="12"/>
  <c r="BH220" i="12" s="1"/>
  <c r="AM216" i="12"/>
  <c r="BI216" i="12" s="1"/>
  <c r="AM202" i="12"/>
  <c r="BI202" i="12" s="1"/>
  <c r="AC194" i="12"/>
  <c r="AL194" i="12"/>
  <c r="BH194" i="12" s="1"/>
  <c r="AO188" i="12"/>
  <c r="BK188" i="12" s="1"/>
  <c r="AM180" i="12"/>
  <c r="BI180" i="12" s="1"/>
  <c r="AL176" i="12"/>
  <c r="BH176" i="12" s="1"/>
  <c r="AC176" i="12"/>
  <c r="AM172" i="12"/>
  <c r="BI172" i="12" s="1"/>
  <c r="AM162" i="12"/>
  <c r="BI162" i="12" s="1"/>
  <c r="AL158" i="12"/>
  <c r="BH158" i="12" s="1"/>
  <c r="AK154" i="12"/>
  <c r="BG154" i="12" s="1"/>
  <c r="AO152" i="12"/>
  <c r="BK152" i="12" s="1"/>
  <c r="AL148" i="12"/>
  <c r="BH148" i="12" s="1"/>
  <c r="AC148" i="12"/>
  <c r="AO144" i="12"/>
  <c r="BK144" i="12" s="1"/>
  <c r="AK140" i="12"/>
  <c r="BG140" i="12" s="1"/>
  <c r="AO134" i="12"/>
  <c r="BK134" i="12" s="1"/>
  <c r="AM130" i="12"/>
  <c r="BI130" i="12" s="1"/>
  <c r="AO126" i="12"/>
  <c r="BK126" i="12" s="1"/>
  <c r="AL122" i="12"/>
  <c r="BH122" i="12" s="1"/>
  <c r="AM118" i="12"/>
  <c r="BI118" i="12" s="1"/>
  <c r="AK114" i="12"/>
  <c r="BG114" i="12" s="1"/>
  <c r="AJ110" i="12"/>
  <c r="BF110" i="12" s="1"/>
  <c r="AO108" i="12"/>
  <c r="BK108" i="12" s="1"/>
  <c r="AK104" i="12"/>
  <c r="BG104" i="12" s="1"/>
  <c r="AM100" i="12"/>
  <c r="BI100" i="12" s="1"/>
  <c r="AK96" i="12"/>
  <c r="BG96" i="12" s="1"/>
  <c r="AK92" i="12"/>
  <c r="BG92" i="12" s="1"/>
  <c r="AL84" i="12"/>
  <c r="BH84" i="12" s="1"/>
  <c r="AL78" i="12"/>
  <c r="BH78" i="12" s="1"/>
  <c r="AC78" i="12"/>
  <c r="AO74" i="12"/>
  <c r="BK74" i="12" s="1"/>
  <c r="AM70" i="12"/>
  <c r="BI70" i="12" s="1"/>
  <c r="AO66" i="12"/>
  <c r="BK66" i="12" s="1"/>
  <c r="AL62" i="12"/>
  <c r="BH62" i="12" s="1"/>
  <c r="AO58" i="12"/>
  <c r="BK58" i="12" s="1"/>
  <c r="AM56" i="12"/>
  <c r="BI56" i="12" s="1"/>
  <c r="AO52" i="12"/>
  <c r="BK52" i="12" s="1"/>
  <c r="AL48" i="12"/>
  <c r="BH48" i="12" s="1"/>
  <c r="AO44" i="12"/>
  <c r="BK44" i="12" s="1"/>
  <c r="AK8" i="12"/>
  <c r="BG8" i="12" s="1"/>
  <c r="AK523" i="12"/>
  <c r="BG523" i="12" s="1"/>
  <c r="AO513" i="12"/>
  <c r="BK513" i="12" s="1"/>
  <c r="AO491" i="12"/>
  <c r="BK491" i="12" s="1"/>
  <c r="AK467" i="12"/>
  <c r="BG467" i="12" s="1"/>
  <c r="AM455" i="12"/>
  <c r="BI455" i="12" s="1"/>
  <c r="AM433" i="12"/>
  <c r="BI433" i="12" s="1"/>
  <c r="AO419" i="12"/>
  <c r="BK419" i="12" s="1"/>
  <c r="AL393" i="12"/>
  <c r="BH393" i="12" s="1"/>
  <c r="AC393" i="12"/>
  <c r="AL363" i="12"/>
  <c r="BH363" i="12" s="1"/>
  <c r="AC363" i="12"/>
  <c r="AM307" i="12"/>
  <c r="BI307" i="12" s="1"/>
  <c r="AM301" i="12"/>
  <c r="BI301" i="12" s="1"/>
  <c r="AO277" i="12"/>
  <c r="BK277" i="12" s="1"/>
  <c r="AC225" i="12"/>
  <c r="AL225" i="12"/>
  <c r="BH225" i="12" s="1"/>
  <c r="AM199" i="12"/>
  <c r="BI199" i="12" s="1"/>
  <c r="AK175" i="12"/>
  <c r="BG175" i="12" s="1"/>
  <c r="AM141" i="12"/>
  <c r="BI141" i="12" s="1"/>
  <c r="AL119" i="12"/>
  <c r="BH119" i="12" s="1"/>
  <c r="AK93" i="12"/>
  <c r="BG93" i="12" s="1"/>
  <c r="AM55" i="12"/>
  <c r="BI55" i="12" s="1"/>
  <c r="AM71" i="12"/>
  <c r="BI71" i="12" s="1"/>
  <c r="AE204" i="12"/>
  <c r="T204" i="12"/>
  <c r="AE371" i="12"/>
  <c r="T371" i="12"/>
  <c r="AL533" i="12"/>
  <c r="BH533" i="12" s="1"/>
  <c r="AM505" i="12"/>
  <c r="BI505" i="12" s="1"/>
  <c r="AL497" i="12"/>
  <c r="BH497" i="12" s="1"/>
  <c r="AC497" i="12"/>
  <c r="AL465" i="12"/>
  <c r="BH465" i="12" s="1"/>
  <c r="AC465" i="12"/>
  <c r="AK435" i="12"/>
  <c r="BG435" i="12" s="1"/>
  <c r="Y423" i="12"/>
  <c r="AK395" i="12"/>
  <c r="BG395" i="12" s="1"/>
  <c r="Y371" i="12"/>
  <c r="AK357" i="12"/>
  <c r="BG357" i="12" s="1"/>
  <c r="AK339" i="12"/>
  <c r="BG339" i="12" s="1"/>
  <c r="AK327" i="12"/>
  <c r="BG327" i="12" s="1"/>
  <c r="AL281" i="12"/>
  <c r="BH281" i="12" s="1"/>
  <c r="AM269" i="12"/>
  <c r="BI269" i="12" s="1"/>
  <c r="AL243" i="12"/>
  <c r="BH243" i="12" s="1"/>
  <c r="AK189" i="12"/>
  <c r="BG189" i="12" s="1"/>
  <c r="AO179" i="12"/>
  <c r="BK179" i="12" s="1"/>
  <c r="AL137" i="12"/>
  <c r="BH137" i="12" s="1"/>
  <c r="AC137" i="12"/>
  <c r="AM113" i="12"/>
  <c r="BI113" i="12" s="1"/>
  <c r="Y95" i="12"/>
  <c r="AK75" i="12"/>
  <c r="BG75" i="12" s="1"/>
  <c r="AO63" i="12"/>
  <c r="BK63" i="12" s="1"/>
  <c r="AK29" i="12"/>
  <c r="BG29" i="12" s="1"/>
  <c r="AK253" i="12"/>
  <c r="BG253" i="12" s="1"/>
  <c r="AO19" i="12"/>
  <c r="BK19" i="12" s="1"/>
  <c r="V526" i="12"/>
  <c r="X526" i="12"/>
  <c r="AE329" i="12"/>
  <c r="T329" i="12"/>
  <c r="V247" i="12"/>
  <c r="AE247" i="12"/>
  <c r="T247" i="12"/>
  <c r="X247" i="12" s="1"/>
  <c r="AE119" i="12"/>
  <c r="T119" i="12"/>
  <c r="AM96" i="12"/>
  <c r="BI96" i="12" s="1"/>
  <c r="AO531" i="12"/>
  <c r="BK531" i="12" s="1"/>
  <c r="Y521" i="12"/>
  <c r="AC495" i="12"/>
  <c r="AL495" i="12"/>
  <c r="BH495" i="12" s="1"/>
  <c r="AM473" i="12"/>
  <c r="BI473" i="12" s="1"/>
  <c r="AO461" i="12"/>
  <c r="BK461" i="12" s="1"/>
  <c r="AL439" i="12"/>
  <c r="BH439" i="12" s="1"/>
  <c r="AC439" i="12"/>
  <c r="AC415" i="12"/>
  <c r="AL415" i="12"/>
  <c r="BH415" i="12" s="1"/>
  <c r="AM403" i="12"/>
  <c r="BI403" i="12" s="1"/>
  <c r="AL379" i="12"/>
  <c r="BH379" i="12" s="1"/>
  <c r="AC379" i="12"/>
  <c r="AF355" i="12"/>
  <c r="AO355" i="12"/>
  <c r="BK355" i="12" s="1"/>
  <c r="AM341" i="12"/>
  <c r="BI341" i="12" s="1"/>
  <c r="AM317" i="12"/>
  <c r="BI317" i="12" s="1"/>
  <c r="AM305" i="12"/>
  <c r="BI305" i="12" s="1"/>
  <c r="AL279" i="12"/>
  <c r="BH279" i="12" s="1"/>
  <c r="AC279" i="12"/>
  <c r="AK255" i="12"/>
  <c r="BG255" i="12" s="1"/>
  <c r="AO223" i="12"/>
  <c r="BK223" i="12" s="1"/>
  <c r="AM203" i="12"/>
  <c r="BI203" i="12" s="1"/>
  <c r="AL159" i="12"/>
  <c r="BH159" i="12" s="1"/>
  <c r="AK135" i="12"/>
  <c r="BG135" i="12" s="1"/>
  <c r="AK101" i="12"/>
  <c r="BG101" i="12" s="1"/>
  <c r="AK81" i="12"/>
  <c r="BG81" i="12" s="1"/>
  <c r="AM51" i="12"/>
  <c r="BI51" i="12" s="1"/>
  <c r="AL23" i="12"/>
  <c r="BH23" i="12" s="1"/>
  <c r="AM111" i="12"/>
  <c r="BI111" i="12" s="1"/>
  <c r="Y7" i="12"/>
  <c r="AJ328" i="12" s="1"/>
  <c r="BF328" i="12" s="1"/>
  <c r="V324" i="12"/>
  <c r="V212" i="12"/>
  <c r="AE163" i="12"/>
  <c r="T163" i="12"/>
  <c r="AE99" i="12"/>
  <c r="T99" i="12"/>
  <c r="T25" i="12"/>
  <c r="AE25" i="12"/>
  <c r="Y537" i="12"/>
  <c r="AO511" i="12"/>
  <c r="BK511" i="12" s="1"/>
  <c r="AC489" i="12"/>
  <c r="AM489" i="12"/>
  <c r="BI489" i="12" s="1"/>
  <c r="AO481" i="12"/>
  <c r="BK481" i="12" s="1"/>
  <c r="AK459" i="12"/>
  <c r="BG459" i="12" s="1"/>
  <c r="AL421" i="12"/>
  <c r="BH421" i="12" s="1"/>
  <c r="AK399" i="12"/>
  <c r="BG399" i="12" s="1"/>
  <c r="AM375" i="12"/>
  <c r="BI375" i="12" s="1"/>
  <c r="AM365" i="12"/>
  <c r="BI365" i="12" s="1"/>
  <c r="AK343" i="12"/>
  <c r="BG343" i="12" s="1"/>
  <c r="AO331" i="12"/>
  <c r="BK331" i="12" s="1"/>
  <c r="AL309" i="12"/>
  <c r="BH309" i="12" s="1"/>
  <c r="AM285" i="12"/>
  <c r="BI285" i="12" s="1"/>
  <c r="AL261" i="12"/>
  <c r="BH261" i="12" s="1"/>
  <c r="AC261" i="12"/>
  <c r="AK233" i="12"/>
  <c r="BG233" i="12" s="1"/>
  <c r="Y209" i="12"/>
  <c r="AM191" i="12"/>
  <c r="BI191" i="12" s="1"/>
  <c r="AL167" i="12"/>
  <c r="BH167" i="12" s="1"/>
  <c r="AM143" i="12"/>
  <c r="BI143" i="12" s="1"/>
  <c r="AO133" i="12"/>
  <c r="BK133" i="12" s="1"/>
  <c r="AL111" i="12"/>
  <c r="BH111" i="12" s="1"/>
  <c r="AM87" i="12"/>
  <c r="BI87" i="12" s="1"/>
  <c r="Y59" i="12"/>
  <c r="AO39" i="12"/>
  <c r="BK39" i="12" s="1"/>
  <c r="V513" i="12"/>
  <c r="X513" i="12"/>
  <c r="V445" i="12"/>
  <c r="X445" i="12"/>
  <c r="V437" i="12"/>
  <c r="V417" i="12"/>
  <c r="X417" i="12"/>
  <c r="AF377" i="12"/>
  <c r="V347" i="12"/>
  <c r="X347" i="12"/>
  <c r="AM251" i="12"/>
  <c r="BI251" i="12" s="1"/>
  <c r="AM163" i="12"/>
  <c r="BI163" i="12" s="1"/>
  <c r="AF109" i="12"/>
  <c r="AF97" i="12"/>
  <c r="AC65" i="12"/>
  <c r="AM49" i="12"/>
  <c r="BI49" i="12" s="1"/>
  <c r="AF536" i="12"/>
  <c r="AF508" i="12"/>
  <c r="V500" i="12"/>
  <c r="AF394" i="12"/>
  <c r="Y312" i="12"/>
  <c r="AF238" i="12"/>
  <c r="AF194" i="12"/>
  <c r="AF66" i="12"/>
  <c r="AO32" i="12"/>
  <c r="BK32" i="12" s="1"/>
  <c r="AM4" i="12"/>
  <c r="BI4" i="12" s="1"/>
  <c r="H613" i="7"/>
  <c r="I551" i="7" s="1"/>
  <c r="H626" i="7"/>
  <c r="I564" i="7" s="1"/>
  <c r="H661" i="7"/>
  <c r="I599" i="7" s="1"/>
  <c r="H645" i="7"/>
  <c r="I583" i="7" s="1"/>
  <c r="H642" i="7"/>
  <c r="I580" i="7" s="1"/>
  <c r="H618" i="7"/>
  <c r="I556" i="7" s="1"/>
  <c r="H634" i="7"/>
  <c r="I572" i="7" s="1"/>
  <c r="AE552" i="6"/>
  <c r="AF552" i="6"/>
  <c r="AF594" i="6"/>
  <c r="AE594" i="6"/>
  <c r="AF560" i="6"/>
  <c r="AE560" i="6"/>
  <c r="AF602" i="6"/>
  <c r="AE602" i="6"/>
  <c r="AE600" i="6"/>
  <c r="AF600" i="6"/>
  <c r="AF586" i="6"/>
  <c r="AE586" i="6"/>
  <c r="AF592" i="6"/>
  <c r="AE592" i="6"/>
  <c r="AF578" i="6"/>
  <c r="AE578" i="6"/>
  <c r="AE584" i="6"/>
  <c r="AF584" i="6"/>
  <c r="AF562" i="6"/>
  <c r="AE562" i="6"/>
  <c r="AE568" i="6"/>
  <c r="AF568" i="6"/>
  <c r="AF554" i="6"/>
  <c r="AE554" i="6"/>
  <c r="AE580" i="6"/>
  <c r="AB556" i="6"/>
  <c r="AC556" i="6" s="1"/>
  <c r="AE570" i="6"/>
  <c r="AB581" i="6"/>
  <c r="AC581" i="6" s="1"/>
  <c r="AE597" i="6"/>
  <c r="AB589" i="6"/>
  <c r="AC589" i="6" s="1"/>
  <c r="AE577" i="6"/>
  <c r="AE569" i="6"/>
  <c r="AE557" i="6"/>
  <c r="AF557" i="6"/>
  <c r="AE544" i="6"/>
  <c r="AF544" i="6"/>
  <c r="AB565" i="6"/>
  <c r="AC565" i="6" s="1"/>
  <c r="AE572" i="6"/>
  <c r="AF574" i="6"/>
  <c r="AE574" i="6"/>
  <c r="AE555" i="6"/>
  <c r="AE573" i="6"/>
  <c r="AE558" i="6"/>
  <c r="AF599" i="6"/>
  <c r="AE599" i="6"/>
  <c r="AB571" i="6"/>
  <c r="AC571" i="6" s="1"/>
  <c r="AE549" i="6"/>
  <c r="AB564" i="6"/>
  <c r="AC564" i="6" s="1"/>
  <c r="AB547" i="6"/>
  <c r="AC547" i="6" s="1"/>
  <c r="AE553" i="6"/>
  <c r="AB548" i="6"/>
  <c r="AC548" i="6" s="1"/>
  <c r="AB588" i="6"/>
  <c r="AC588" i="6" s="1"/>
  <c r="AE596" i="6"/>
  <c r="AF591" i="6"/>
  <c r="AE591" i="6"/>
  <c r="AF575" i="6"/>
  <c r="AE575" i="6"/>
  <c r="AB563" i="6"/>
  <c r="AC563" i="6" s="1"/>
  <c r="AF567" i="6"/>
  <c r="AE567" i="6"/>
  <c r="AE601" i="6"/>
  <c r="AB579" i="6"/>
  <c r="AC579" i="6" s="1"/>
  <c r="AE587" i="6"/>
  <c r="AE576" i="6"/>
  <c r="AF576" i="6"/>
  <c r="AE164" i="6"/>
  <c r="AE95" i="6"/>
  <c r="AE356" i="6"/>
  <c r="AE315" i="6"/>
  <c r="AE88" i="6"/>
  <c r="AE310" i="6"/>
  <c r="AE277" i="6"/>
  <c r="AE85" i="6"/>
  <c r="AE125" i="6"/>
  <c r="AE489" i="6"/>
  <c r="AE484" i="6"/>
  <c r="AE386" i="6"/>
  <c r="AE159" i="6"/>
  <c r="AE336" i="6"/>
  <c r="AE118" i="6"/>
  <c r="AE33" i="6"/>
  <c r="AE514" i="6"/>
  <c r="AE210" i="6"/>
  <c r="AE228" i="6"/>
  <c r="AE246" i="6"/>
  <c r="AE197" i="6"/>
  <c r="AE400" i="6"/>
  <c r="AE147" i="6"/>
  <c r="AE36" i="6"/>
  <c r="AE100" i="6"/>
  <c r="AE211" i="6"/>
  <c r="AE46" i="6"/>
  <c r="AE94" i="6"/>
  <c r="AE174" i="6"/>
  <c r="AE538" i="6"/>
  <c r="AE31" i="6"/>
  <c r="AE292" i="6"/>
  <c r="AE32" i="6"/>
  <c r="AE146" i="6"/>
  <c r="AE287" i="6"/>
  <c r="AE463" i="6"/>
  <c r="AE93" i="6"/>
  <c r="AE297" i="6"/>
  <c r="AE41" i="6"/>
  <c r="AE302" i="6"/>
  <c r="AE96" i="6"/>
  <c r="AE9" i="6"/>
  <c r="AE281" i="6"/>
  <c r="AE238" i="6"/>
  <c r="AE454" i="6"/>
  <c r="AE214" i="6"/>
  <c r="AE420" i="6"/>
  <c r="AE285" i="6"/>
  <c r="AE82" i="6"/>
  <c r="AE272" i="6"/>
  <c r="AE291" i="6"/>
  <c r="AE54" i="6"/>
  <c r="AE357" i="6"/>
  <c r="AE485" i="6"/>
  <c r="AE223" i="6"/>
  <c r="AE190" i="6"/>
  <c r="AE113" i="6"/>
  <c r="K152" i="6"/>
  <c r="K89" i="6"/>
  <c r="K417" i="6"/>
  <c r="K330" i="6"/>
  <c r="K170" i="6"/>
  <c r="K206" i="6"/>
  <c r="K510" i="6"/>
  <c r="K226" i="6"/>
  <c r="K55" i="6"/>
  <c r="K95" i="6"/>
  <c r="K364" i="6"/>
  <c r="K280" i="6"/>
  <c r="K344" i="6"/>
  <c r="K130" i="6"/>
  <c r="K153" i="6"/>
  <c r="K185" i="6"/>
  <c r="K217" i="6"/>
  <c r="K249" i="6"/>
  <c r="K313" i="6"/>
  <c r="K409" i="6"/>
  <c r="K394" i="6"/>
  <c r="K186" i="6"/>
  <c r="K285" i="6"/>
  <c r="K286" i="6"/>
  <c r="K366" i="6"/>
  <c r="K18" i="6"/>
  <c r="K114" i="6"/>
  <c r="AI541" i="5"/>
  <c r="AI533" i="5"/>
  <c r="AI525" i="5"/>
  <c r="AI517" i="5"/>
  <c r="AI509" i="5"/>
  <c r="AI501" i="5"/>
  <c r="AI493" i="5"/>
  <c r="AI485" i="5"/>
  <c r="AI477" i="5"/>
  <c r="AI540" i="5"/>
  <c r="AI532" i="5"/>
  <c r="AI524" i="5"/>
  <c r="AI516" i="5"/>
  <c r="AI508" i="5"/>
  <c r="AI500" i="5"/>
  <c r="AI492" i="5"/>
  <c r="AI484" i="5"/>
  <c r="AI476" i="5"/>
  <c r="AI539" i="5"/>
  <c r="AI531" i="5"/>
  <c r="AI523" i="5"/>
  <c r="AI515" i="5"/>
  <c r="AI507" i="5"/>
  <c r="AI499" i="5"/>
  <c r="AI491" i="5"/>
  <c r="AI483" i="5"/>
  <c r="AI475" i="5"/>
  <c r="AI538" i="5"/>
  <c r="AI530" i="5"/>
  <c r="AI522" i="5"/>
  <c r="AI514" i="5"/>
  <c r="AI506" i="5"/>
  <c r="AI498" i="5"/>
  <c r="AI490" i="5"/>
  <c r="AI482" i="5"/>
  <c r="AI474" i="5"/>
  <c r="AI466" i="5"/>
  <c r="AI537" i="5"/>
  <c r="AI529" i="5"/>
  <c r="AI521" i="5"/>
  <c r="AI513" i="5"/>
  <c r="AI505" i="5"/>
  <c r="AI497" i="5"/>
  <c r="AI489" i="5"/>
  <c r="AI481" i="5"/>
  <c r="AI473" i="5"/>
  <c r="AI465" i="5"/>
  <c r="AI536" i="5"/>
  <c r="AI528" i="5"/>
  <c r="AI520" i="5"/>
  <c r="AI512" i="5"/>
  <c r="AI504" i="5"/>
  <c r="AI496" i="5"/>
  <c r="AI488" i="5"/>
  <c r="AI480" i="5"/>
  <c r="AI472" i="5"/>
  <c r="AI543" i="5"/>
  <c r="AI535" i="5"/>
  <c r="AI527" i="5"/>
  <c r="AI519" i="5"/>
  <c r="AI511" i="5"/>
  <c r="AI503" i="5"/>
  <c r="AI495" i="5"/>
  <c r="AI487" i="5"/>
  <c r="AI479" i="5"/>
  <c r="AI471" i="5"/>
  <c r="AI463" i="5"/>
  <c r="AI455" i="5"/>
  <c r="AI447" i="5"/>
  <c r="AI439" i="5"/>
  <c r="AI431" i="5"/>
  <c r="AI423" i="5"/>
  <c r="AI467" i="5"/>
  <c r="AI454" i="5"/>
  <c r="AI446" i="5"/>
  <c r="AI438" i="5"/>
  <c r="AI430" i="5"/>
  <c r="AI422" i="5"/>
  <c r="AI414" i="5"/>
  <c r="AI542" i="5"/>
  <c r="AI534" i="5"/>
  <c r="AI526" i="5"/>
  <c r="AI518" i="5"/>
  <c r="AI510" i="5"/>
  <c r="AI502" i="5"/>
  <c r="AI494" i="5"/>
  <c r="AI486" i="5"/>
  <c r="AI478" i="5"/>
  <c r="AI470" i="5"/>
  <c r="AI464" i="5"/>
  <c r="AI453" i="5"/>
  <c r="AI445" i="5"/>
  <c r="AI437" i="5"/>
  <c r="AI429" i="5"/>
  <c r="AI421" i="5"/>
  <c r="AI413" i="5"/>
  <c r="AI468" i="5"/>
  <c r="AI452" i="5"/>
  <c r="AI444" i="5"/>
  <c r="AI436" i="5"/>
  <c r="AI428" i="5"/>
  <c r="AI420" i="5"/>
  <c r="AI412" i="5"/>
  <c r="AI460" i="5"/>
  <c r="AI459" i="5"/>
  <c r="AI451" i="5"/>
  <c r="AI443" i="5"/>
  <c r="AI435" i="5"/>
  <c r="AI427" i="5"/>
  <c r="AI419" i="5"/>
  <c r="AI411" i="5"/>
  <c r="AI403" i="5"/>
  <c r="AI461" i="5"/>
  <c r="AI458" i="5"/>
  <c r="AI450" i="5"/>
  <c r="AI442" i="5"/>
  <c r="AI434" i="5"/>
  <c r="AI426" i="5"/>
  <c r="AI418" i="5"/>
  <c r="AI410" i="5"/>
  <c r="AI469" i="5"/>
  <c r="AI462" i="5"/>
  <c r="AI457" i="5"/>
  <c r="AI449" i="5"/>
  <c r="AI441" i="5"/>
  <c r="AI433" i="5"/>
  <c r="AI425" i="5"/>
  <c r="AI417" i="5"/>
  <c r="AI395" i="5"/>
  <c r="AI387" i="5"/>
  <c r="AI379" i="5"/>
  <c r="AI371" i="5"/>
  <c r="AI363" i="5"/>
  <c r="AI394" i="5"/>
  <c r="AI386" i="5"/>
  <c r="AI378" i="5"/>
  <c r="AI370" i="5"/>
  <c r="AI362" i="5"/>
  <c r="AI354" i="5"/>
  <c r="AI346" i="5"/>
  <c r="AI408" i="5"/>
  <c r="AI393" i="5"/>
  <c r="AI385" i="5"/>
  <c r="AI377" i="5"/>
  <c r="AI369" i="5"/>
  <c r="AI361" i="5"/>
  <c r="AI353" i="5"/>
  <c r="AI415" i="5"/>
  <c r="AI402" i="5"/>
  <c r="AI401" i="5"/>
  <c r="AI400" i="5"/>
  <c r="AI392" i="5"/>
  <c r="AI384" i="5"/>
  <c r="AI376" i="5"/>
  <c r="AI368" i="5"/>
  <c r="AI360" i="5"/>
  <c r="AI352" i="5"/>
  <c r="AI344" i="5"/>
  <c r="AI405" i="5"/>
  <c r="AI404" i="5"/>
  <c r="AI399" i="5"/>
  <c r="AI406" i="5"/>
  <c r="AI398" i="5"/>
  <c r="AI390" i="5"/>
  <c r="AI382" i="5"/>
  <c r="AI374" i="5"/>
  <c r="AI409" i="5"/>
  <c r="AI397" i="5"/>
  <c r="AI389" i="5"/>
  <c r="AI381" i="5"/>
  <c r="AI373" i="5"/>
  <c r="AI365" i="5"/>
  <c r="AI357" i="5"/>
  <c r="AI349" i="5"/>
  <c r="AI355" i="5"/>
  <c r="AI347" i="5"/>
  <c r="AI334" i="5"/>
  <c r="AI326" i="5"/>
  <c r="AI318" i="5"/>
  <c r="AI448" i="5"/>
  <c r="AI416" i="5"/>
  <c r="AI396" i="5"/>
  <c r="AI350" i="5"/>
  <c r="AI333" i="5"/>
  <c r="AI325" i="5"/>
  <c r="AI317" i="5"/>
  <c r="AI309" i="5"/>
  <c r="AI301" i="5"/>
  <c r="AI366" i="5"/>
  <c r="AI364" i="5"/>
  <c r="AI358" i="5"/>
  <c r="AI356" i="5"/>
  <c r="AI348" i="5"/>
  <c r="AI332" i="5"/>
  <c r="AI324" i="5"/>
  <c r="AI316" i="5"/>
  <c r="AI308" i="5"/>
  <c r="AI300" i="5"/>
  <c r="AI292" i="5"/>
  <c r="AI284" i="5"/>
  <c r="AI440" i="5"/>
  <c r="AI351" i="5"/>
  <c r="AI331" i="5"/>
  <c r="AI323" i="5"/>
  <c r="AI315" i="5"/>
  <c r="AI345" i="5"/>
  <c r="AI340" i="5"/>
  <c r="AI339" i="5"/>
  <c r="AI338" i="5"/>
  <c r="AI330" i="5"/>
  <c r="AI322" i="5"/>
  <c r="AI314" i="5"/>
  <c r="AI306" i="5"/>
  <c r="AI298" i="5"/>
  <c r="AI290" i="5"/>
  <c r="AI282" i="5"/>
  <c r="AI274" i="5"/>
  <c r="AI388" i="5"/>
  <c r="AI380" i="5"/>
  <c r="AI372" i="5"/>
  <c r="AI342" i="5"/>
  <c r="AI336" i="5"/>
  <c r="AI328" i="5"/>
  <c r="AI320" i="5"/>
  <c r="AI312" i="5"/>
  <c r="AI304" i="5"/>
  <c r="AI296" i="5"/>
  <c r="AI288" i="5"/>
  <c r="AI432" i="5"/>
  <c r="AI335" i="5"/>
  <c r="AI327" i="5"/>
  <c r="AI319" i="5"/>
  <c r="AI311" i="5"/>
  <c r="AI263" i="5"/>
  <c r="AI255" i="5"/>
  <c r="AI247" i="5"/>
  <c r="AI239" i="5"/>
  <c r="AI231" i="5"/>
  <c r="AI424" i="5"/>
  <c r="AI262" i="5"/>
  <c r="AI254" i="5"/>
  <c r="AI343" i="5"/>
  <c r="AI337" i="5"/>
  <c r="AI329" i="5"/>
  <c r="AI321" i="5"/>
  <c r="AI313" i="5"/>
  <c r="AI261" i="5"/>
  <c r="AI253" i="5"/>
  <c r="AI245" i="5"/>
  <c r="AI237" i="5"/>
  <c r="AI229" i="5"/>
  <c r="AI221" i="5"/>
  <c r="AI391" i="5"/>
  <c r="AI375" i="5"/>
  <c r="AI359" i="5"/>
  <c r="AI307" i="5"/>
  <c r="AI299" i="5"/>
  <c r="AI293" i="5"/>
  <c r="AI289" i="5"/>
  <c r="AI285" i="5"/>
  <c r="AI280" i="5"/>
  <c r="AI279" i="5"/>
  <c r="AI278" i="5"/>
  <c r="AI277" i="5"/>
  <c r="AI276" i="5"/>
  <c r="AI273" i="5"/>
  <c r="AI272" i="5"/>
  <c r="AI271" i="5"/>
  <c r="AI270" i="5"/>
  <c r="AI269" i="5"/>
  <c r="AI268" i="5"/>
  <c r="AI260" i="5"/>
  <c r="AI252" i="5"/>
  <c r="AI244" i="5"/>
  <c r="AI407" i="5"/>
  <c r="AI302" i="5"/>
  <c r="AI294" i="5"/>
  <c r="AI286" i="5"/>
  <c r="AI281" i="5"/>
  <c r="AI275" i="5"/>
  <c r="AI267" i="5"/>
  <c r="AI259" i="5"/>
  <c r="AI251" i="5"/>
  <c r="AI243" i="5"/>
  <c r="AI235" i="5"/>
  <c r="AI310" i="5"/>
  <c r="AI305" i="5"/>
  <c r="AI297" i="5"/>
  <c r="AI303" i="5"/>
  <c r="AI295" i="5"/>
  <c r="AI287" i="5"/>
  <c r="AI265" i="5"/>
  <c r="AI257" i="5"/>
  <c r="AI249" i="5"/>
  <c r="AI241" i="5"/>
  <c r="AI233" i="5"/>
  <c r="AI456" i="5"/>
  <c r="AI383" i="5"/>
  <c r="AI367" i="5"/>
  <c r="AI341" i="5"/>
  <c r="AI291" i="5"/>
  <c r="AI283" i="5"/>
  <c r="AI264" i="5"/>
  <c r="AI234" i="5"/>
  <c r="AI210" i="5"/>
  <c r="AI202" i="5"/>
  <c r="AI194" i="5"/>
  <c r="AI186" i="5"/>
  <c r="AI178" i="5"/>
  <c r="AI170" i="5"/>
  <c r="AI162" i="5"/>
  <c r="AI154" i="5"/>
  <c r="AI146" i="5"/>
  <c r="AI138" i="5"/>
  <c r="AI130" i="5"/>
  <c r="AI122" i="5"/>
  <c r="AI114" i="5"/>
  <c r="AI106" i="5"/>
  <c r="AI209" i="5"/>
  <c r="AI201" i="5"/>
  <c r="AI193" i="5"/>
  <c r="AI185" i="5"/>
  <c r="AI177" i="5"/>
  <c r="AI169" i="5"/>
  <c r="AI161" i="5"/>
  <c r="AI232" i="5"/>
  <c r="AI208" i="5"/>
  <c r="AI200" i="5"/>
  <c r="AI192" i="5"/>
  <c r="AI184" i="5"/>
  <c r="AI176" i="5"/>
  <c r="AI168" i="5"/>
  <c r="AI160" i="5"/>
  <c r="AI152" i="5"/>
  <c r="AI144" i="5"/>
  <c r="AI136" i="5"/>
  <c r="AI128" i="5"/>
  <c r="AI120" i="5"/>
  <c r="AI112" i="5"/>
  <c r="AI104" i="5"/>
  <c r="AI96" i="5"/>
  <c r="AI226" i="5"/>
  <c r="AI225" i="5"/>
  <c r="AI224" i="5"/>
  <c r="AI223" i="5"/>
  <c r="AI220" i="5"/>
  <c r="AI219" i="5"/>
  <c r="AI218" i="5"/>
  <c r="AI217" i="5"/>
  <c r="AI216" i="5"/>
  <c r="AI215" i="5"/>
  <c r="AI207" i="5"/>
  <c r="AI199" i="5"/>
  <c r="AI191" i="5"/>
  <c r="AI183" i="5"/>
  <c r="AI175" i="5"/>
  <c r="AI167" i="5"/>
  <c r="AI159" i="5"/>
  <c r="AI151" i="5"/>
  <c r="AI143" i="5"/>
  <c r="AI135" i="5"/>
  <c r="AI127" i="5"/>
  <c r="AI119" i="5"/>
  <c r="AI111" i="5"/>
  <c r="AI103" i="5"/>
  <c r="AI256" i="5"/>
  <c r="AI248" i="5"/>
  <c r="AI246" i="5"/>
  <c r="AI242" i="5"/>
  <c r="AI240" i="5"/>
  <c r="AI238" i="5"/>
  <c r="AI230" i="5"/>
  <c r="AI227" i="5"/>
  <c r="AI222" i="5"/>
  <c r="AI214" i="5"/>
  <c r="AI206" i="5"/>
  <c r="AI198" i="5"/>
  <c r="AI190" i="5"/>
  <c r="AI182" i="5"/>
  <c r="AI174" i="5"/>
  <c r="AI166" i="5"/>
  <c r="AI158" i="5"/>
  <c r="AI150" i="5"/>
  <c r="AI142" i="5"/>
  <c r="AI134" i="5"/>
  <c r="AI126" i="5"/>
  <c r="AI118" i="5"/>
  <c r="AI110" i="5"/>
  <c r="AI102" i="5"/>
  <c r="AI94" i="5"/>
  <c r="AI86" i="5"/>
  <c r="AI78" i="5"/>
  <c r="AI213" i="5"/>
  <c r="AI205" i="5"/>
  <c r="AI197" i="5"/>
  <c r="AI189" i="5"/>
  <c r="AI266" i="5"/>
  <c r="AI258" i="5"/>
  <c r="AI250" i="5"/>
  <c r="AI236" i="5"/>
  <c r="AI228" i="5"/>
  <c r="AI212" i="5"/>
  <c r="AI204" i="5"/>
  <c r="AI196" i="5"/>
  <c r="AI188" i="5"/>
  <c r="AI180" i="5"/>
  <c r="AI172" i="5"/>
  <c r="AI164" i="5"/>
  <c r="AI156" i="5"/>
  <c r="AI148" i="5"/>
  <c r="AI140" i="5"/>
  <c r="AI132" i="5"/>
  <c r="AI124" i="5"/>
  <c r="AI116" i="5"/>
  <c r="AI108" i="5"/>
  <c r="AI100" i="5"/>
  <c r="AI92" i="5"/>
  <c r="AI211" i="5"/>
  <c r="AI203" i="5"/>
  <c r="AI195" i="5"/>
  <c r="AI187" i="5"/>
  <c r="AI90" i="5"/>
  <c r="AI70" i="5"/>
  <c r="AI62" i="5"/>
  <c r="AI54" i="5"/>
  <c r="AI46" i="5"/>
  <c r="AI38" i="5"/>
  <c r="AI30" i="5"/>
  <c r="AI22" i="5"/>
  <c r="AI14" i="5"/>
  <c r="AI6" i="5"/>
  <c r="AI98" i="5"/>
  <c r="AI69" i="5"/>
  <c r="AI61" i="5"/>
  <c r="AI53" i="5"/>
  <c r="AI45" i="5"/>
  <c r="AI37" i="5"/>
  <c r="AI29" i="5"/>
  <c r="AI21" i="5"/>
  <c r="AI91" i="5"/>
  <c r="AI68" i="5"/>
  <c r="AI60" i="5"/>
  <c r="AI52" i="5"/>
  <c r="AI44" i="5"/>
  <c r="AI36" i="5"/>
  <c r="AI28" i="5"/>
  <c r="AI20" i="5"/>
  <c r="AI12" i="5"/>
  <c r="AI4" i="5"/>
  <c r="AI95" i="5"/>
  <c r="AI67" i="5"/>
  <c r="AI59" i="5"/>
  <c r="AI51" i="5"/>
  <c r="AI43" i="5"/>
  <c r="AI35" i="5"/>
  <c r="AI27" i="5"/>
  <c r="AI19" i="5"/>
  <c r="AI11" i="5"/>
  <c r="AI179" i="5"/>
  <c r="AI171" i="5"/>
  <c r="AI163" i="5"/>
  <c r="AI155" i="5"/>
  <c r="AI153" i="5"/>
  <c r="AI149" i="5"/>
  <c r="AI147" i="5"/>
  <c r="AI145" i="5"/>
  <c r="AI141" i="5"/>
  <c r="AI139" i="5"/>
  <c r="AI137" i="5"/>
  <c r="AI133" i="5"/>
  <c r="AI131" i="5"/>
  <c r="AI129" i="5"/>
  <c r="AI125" i="5"/>
  <c r="AI123" i="5"/>
  <c r="AI121" i="5"/>
  <c r="AI117" i="5"/>
  <c r="AI115" i="5"/>
  <c r="AI113" i="5"/>
  <c r="AI109" i="5"/>
  <c r="AI107" i="5"/>
  <c r="AI105" i="5"/>
  <c r="AI101" i="5"/>
  <c r="AI99" i="5"/>
  <c r="AI85" i="5"/>
  <c r="AI84" i="5"/>
  <c r="AI83" i="5"/>
  <c r="AI82" i="5"/>
  <c r="AI81" i="5"/>
  <c r="AI80" i="5"/>
  <c r="AI77" i="5"/>
  <c r="AI76" i="5"/>
  <c r="AI75" i="5"/>
  <c r="AI74" i="5"/>
  <c r="AI66" i="5"/>
  <c r="AI58" i="5"/>
  <c r="AI50" i="5"/>
  <c r="AI42" i="5"/>
  <c r="AI34" i="5"/>
  <c r="AI26" i="5"/>
  <c r="AI18" i="5"/>
  <c r="AI10" i="5"/>
  <c r="AI181" i="5"/>
  <c r="AI173" i="5"/>
  <c r="AI165" i="5"/>
  <c r="AI157" i="5"/>
  <c r="AI88" i="5"/>
  <c r="AI87" i="5"/>
  <c r="AI72" i="5"/>
  <c r="AI89" i="5"/>
  <c r="AI64" i="5"/>
  <c r="AI56" i="5"/>
  <c r="AI48" i="5"/>
  <c r="AI40" i="5"/>
  <c r="AI32" i="5"/>
  <c r="AI24" i="5"/>
  <c r="AI15" i="5"/>
  <c r="AI7" i="5"/>
  <c r="AI97" i="5"/>
  <c r="AI79" i="5"/>
  <c r="AI71" i="5"/>
  <c r="AI16" i="5"/>
  <c r="AI13" i="5"/>
  <c r="AI8" i="5"/>
  <c r="AI5" i="5"/>
  <c r="AI63" i="5"/>
  <c r="AI47" i="5"/>
  <c r="AI39" i="5"/>
  <c r="AI23" i="5"/>
  <c r="AI9" i="5"/>
  <c r="AI93" i="5"/>
  <c r="AI73" i="5"/>
  <c r="AI65" i="5"/>
  <c r="AI57" i="5"/>
  <c r="AI49" i="5"/>
  <c r="AI41" i="5"/>
  <c r="AI33" i="5"/>
  <c r="AI25" i="5"/>
  <c r="AI55" i="5"/>
  <c r="AI31" i="5"/>
  <c r="AI17" i="5"/>
  <c r="AC594" i="5"/>
  <c r="AC566" i="5"/>
  <c r="Y179" i="5"/>
  <c r="AE530" i="5"/>
  <c r="Y458" i="5"/>
  <c r="AE386" i="5"/>
  <c r="Y306" i="5"/>
  <c r="Y258" i="5"/>
  <c r="AE114" i="5"/>
  <c r="Y58" i="5"/>
  <c r="Y10" i="5"/>
  <c r="AM649" i="5"/>
  <c r="AB649" i="5"/>
  <c r="AC548" i="5"/>
  <c r="Z645" i="5"/>
  <c r="AK645" i="5"/>
  <c r="Y586" i="5"/>
  <c r="AC576" i="5"/>
  <c r="AC583" i="5"/>
  <c r="AO648" i="5"/>
  <c r="AD648" i="5"/>
  <c r="Y395" i="5"/>
  <c r="AE513" i="5"/>
  <c r="Y417" i="5"/>
  <c r="Y353" i="5"/>
  <c r="AE217" i="5"/>
  <c r="Y145" i="5"/>
  <c r="Y73" i="5"/>
  <c r="Y15" i="5"/>
  <c r="Y207" i="5"/>
  <c r="AE535" i="5"/>
  <c r="AE463" i="5"/>
  <c r="AE263" i="5"/>
  <c r="AE191" i="5"/>
  <c r="AE119" i="5"/>
  <c r="Y39" i="5"/>
  <c r="Y187" i="5"/>
  <c r="AE478" i="5"/>
  <c r="Y414" i="5"/>
  <c r="Y358" i="5"/>
  <c r="AE326" i="5"/>
  <c r="AE270" i="5"/>
  <c r="AE206" i="5"/>
  <c r="AE134" i="5"/>
  <c r="AE70" i="5"/>
  <c r="AE6" i="5"/>
  <c r="Y507" i="5"/>
  <c r="AE477" i="5"/>
  <c r="U477" i="5"/>
  <c r="Y253" i="5"/>
  <c r="AE157" i="5"/>
  <c r="U157" i="5"/>
  <c r="AE428" i="5"/>
  <c r="AE364" i="5"/>
  <c r="AE252" i="5"/>
  <c r="AE188" i="5"/>
  <c r="AE156" i="5"/>
  <c r="AE84" i="5"/>
  <c r="AE12" i="5"/>
  <c r="AA654" i="5"/>
  <c r="AL654" i="5"/>
  <c r="AE141" i="5"/>
  <c r="Y509" i="5"/>
  <c r="Y496" i="5"/>
  <c r="AE480" i="5"/>
  <c r="AE408" i="5"/>
  <c r="AE352" i="5"/>
  <c r="Y320" i="5"/>
  <c r="AE296" i="5"/>
  <c r="AE272" i="5"/>
  <c r="Y240" i="5"/>
  <c r="AE224" i="5"/>
  <c r="AE200" i="5"/>
  <c r="AE152" i="5"/>
  <c r="Y128" i="5"/>
  <c r="AE88" i="5"/>
  <c r="Y64" i="5"/>
  <c r="AE24" i="5"/>
  <c r="AD344" i="6"/>
  <c r="AE344" i="6" s="1"/>
  <c r="K246" i="6"/>
  <c r="AL613" i="5"/>
  <c r="AA613" i="5"/>
  <c r="K481" i="6"/>
  <c r="K328" i="6"/>
  <c r="AD1" i="5"/>
  <c r="AB1" i="5"/>
  <c r="AE164" i="5"/>
  <c r="AE459" i="5"/>
  <c r="AE121" i="5"/>
  <c r="AE335" i="5"/>
  <c r="AE182" i="5"/>
  <c r="Y83" i="5"/>
  <c r="AE506" i="5"/>
  <c r="Y434" i="5"/>
  <c r="Y410" i="5"/>
  <c r="AE234" i="5"/>
  <c r="Y162" i="5"/>
  <c r="Y34" i="5"/>
  <c r="AC600" i="5"/>
  <c r="Y203" i="5"/>
  <c r="Y459" i="5"/>
  <c r="AE505" i="5"/>
  <c r="Y465" i="5"/>
  <c r="AE441" i="5"/>
  <c r="Y305" i="5"/>
  <c r="AE273" i="5"/>
  <c r="AE241" i="5"/>
  <c r="AE209" i="5"/>
  <c r="AE177" i="5"/>
  <c r="Y137" i="5"/>
  <c r="AE105" i="5"/>
  <c r="Y65" i="5"/>
  <c r="AE33" i="5"/>
  <c r="Y57" i="5"/>
  <c r="Y271" i="5"/>
  <c r="Y483" i="5"/>
  <c r="Y487" i="5"/>
  <c r="Y423" i="5"/>
  <c r="Y391" i="5"/>
  <c r="AE359" i="5"/>
  <c r="AE327" i="5"/>
  <c r="Y287" i="5"/>
  <c r="AE255" i="5"/>
  <c r="Y215" i="5"/>
  <c r="AE183" i="5"/>
  <c r="Y103" i="5"/>
  <c r="AE71" i="5"/>
  <c r="Y31" i="5"/>
  <c r="Y315" i="5"/>
  <c r="AE542" i="5"/>
  <c r="AE502" i="5"/>
  <c r="AE470" i="5"/>
  <c r="AE438" i="5"/>
  <c r="AE237" i="5"/>
  <c r="AD280" i="6"/>
  <c r="AE280" i="6" s="1"/>
  <c r="K279" i="6"/>
  <c r="AD130" i="6"/>
  <c r="AE130" i="6" s="1"/>
  <c r="AC595" i="5"/>
  <c r="AE363" i="5"/>
  <c r="Y243" i="5"/>
  <c r="AE482" i="5"/>
  <c r="AE362" i="5"/>
  <c r="Y282" i="5"/>
  <c r="Y210" i="5"/>
  <c r="Y138" i="5"/>
  <c r="AO621" i="5"/>
  <c r="AD621" i="5"/>
  <c r="AD657" i="5"/>
  <c r="AO657" i="5"/>
  <c r="AO665" i="5"/>
  <c r="AD665" i="5"/>
  <c r="K554" i="5"/>
  <c r="M554" i="5"/>
  <c r="Y481" i="5"/>
  <c r="U427" i="5"/>
  <c r="K507" i="6"/>
  <c r="K251" i="6"/>
  <c r="AA638" i="5"/>
  <c r="AL638" i="5"/>
  <c r="AM646" i="5"/>
  <c r="AB646" i="5"/>
  <c r="Y139" i="5"/>
  <c r="AE449" i="5"/>
  <c r="Y385" i="5"/>
  <c r="AE321" i="5"/>
  <c r="AE249" i="5"/>
  <c r="AE185" i="5"/>
  <c r="AE113" i="5"/>
  <c r="AE41" i="5"/>
  <c r="Y420" i="5"/>
  <c r="Y495" i="5"/>
  <c r="AE439" i="5"/>
  <c r="Y295" i="5"/>
  <c r="Y223" i="5"/>
  <c r="Y151" i="5"/>
  <c r="AE7" i="5"/>
  <c r="Y446" i="5"/>
  <c r="AE382" i="5"/>
  <c r="AE302" i="5"/>
  <c r="AE238" i="5"/>
  <c r="AE174" i="5"/>
  <c r="AE102" i="5"/>
  <c r="AE38" i="5"/>
  <c r="Y235" i="5"/>
  <c r="Y413" i="5"/>
  <c r="Y61" i="5"/>
  <c r="Y259" i="5"/>
  <c r="Y524" i="5"/>
  <c r="Y460" i="5"/>
  <c r="AE396" i="5"/>
  <c r="Y284" i="5"/>
  <c r="AE220" i="5"/>
  <c r="Y116" i="5"/>
  <c r="Y44" i="5"/>
  <c r="Y68" i="5"/>
  <c r="K373" i="6"/>
  <c r="K492" i="6"/>
  <c r="AE452" i="5"/>
  <c r="AE409" i="5"/>
  <c r="AE515" i="5"/>
  <c r="U515" i="5"/>
  <c r="Y435" i="5"/>
  <c r="AE371" i="5"/>
  <c r="U371" i="5"/>
  <c r="AE307" i="5"/>
  <c r="AE211" i="5"/>
  <c r="U211" i="5"/>
  <c r="AF211" i="5" s="1"/>
  <c r="AE147" i="5"/>
  <c r="AE19" i="5"/>
  <c r="AE538" i="5"/>
  <c r="Y514" i="5"/>
  <c r="AE490" i="5"/>
  <c r="Y466" i="5"/>
  <c r="Y442" i="5"/>
  <c r="Y418" i="5"/>
  <c r="Y394" i="5"/>
  <c r="Y370" i="5"/>
  <c r="AE346" i="5"/>
  <c r="Y266" i="5"/>
  <c r="Y242" i="5"/>
  <c r="Y218" i="5"/>
  <c r="Y146" i="5"/>
  <c r="AE122" i="5"/>
  <c r="AE98" i="5"/>
  <c r="AE74" i="5"/>
  <c r="Y18" i="5"/>
  <c r="AB607" i="5"/>
  <c r="AM607" i="5"/>
  <c r="Y580" i="5"/>
  <c r="U556" i="5"/>
  <c r="AE556" i="5"/>
  <c r="AE619" i="5" s="1"/>
  <c r="Y602" i="5"/>
  <c r="U562" i="5"/>
  <c r="AE562" i="5"/>
  <c r="AE625" i="5" s="1"/>
  <c r="AE259" i="5"/>
  <c r="AC578" i="5"/>
  <c r="AE536" i="5"/>
  <c r="Y512" i="5"/>
  <c r="Y488" i="5"/>
  <c r="Y464" i="5"/>
  <c r="Y392" i="5"/>
  <c r="AE368" i="5"/>
  <c r="Y336" i="5"/>
  <c r="Y304" i="5"/>
  <c r="AE288" i="5"/>
  <c r="AE264" i="5"/>
  <c r="AE216" i="5"/>
  <c r="AE144" i="5"/>
  <c r="Y120" i="5"/>
  <c r="AE80" i="5"/>
  <c r="Y56" i="5"/>
  <c r="AE16" i="5"/>
  <c r="AK648" i="5"/>
  <c r="Z648" i="5"/>
  <c r="AO646" i="5"/>
  <c r="AD646" i="5"/>
  <c r="AO662" i="5"/>
  <c r="AD662" i="5"/>
  <c r="AA626" i="5"/>
  <c r="AL626" i="5"/>
  <c r="AD381" i="6"/>
  <c r="AE381" i="6" s="1"/>
  <c r="K381" i="6"/>
  <c r="AD534" i="6"/>
  <c r="AE534" i="6" s="1"/>
  <c r="K534" i="6"/>
  <c r="AD245" i="6"/>
  <c r="AE245" i="6" s="1"/>
  <c r="K245" i="6"/>
  <c r="AD333" i="6"/>
  <c r="AE333" i="6" s="1"/>
  <c r="K333" i="6"/>
  <c r="K421" i="6"/>
  <c r="AD421" i="6"/>
  <c r="AE421" i="6" s="1"/>
  <c r="K178" i="6"/>
  <c r="AD178" i="6"/>
  <c r="AE178" i="6" s="1"/>
  <c r="AD56" i="6"/>
  <c r="AE56" i="6" s="1"/>
  <c r="K56" i="6"/>
  <c r="K184" i="6"/>
  <c r="AD184" i="6"/>
  <c r="AE184" i="6" s="1"/>
  <c r="K216" i="6"/>
  <c r="AD216" i="6"/>
  <c r="AE216" i="6" s="1"/>
  <c r="K248" i="6"/>
  <c r="AD248" i="6"/>
  <c r="AE248" i="6" s="1"/>
  <c r="K312" i="6"/>
  <c r="AD312" i="6"/>
  <c r="AE312" i="6" s="1"/>
  <c r="K250" i="6"/>
  <c r="AD250" i="6"/>
  <c r="AE250" i="6" s="1"/>
  <c r="K354" i="6"/>
  <c r="AD354" i="6"/>
  <c r="AE354" i="6" s="1"/>
  <c r="AD27" i="6"/>
  <c r="AE27" i="6" s="1"/>
  <c r="K27" i="6"/>
  <c r="AD91" i="6"/>
  <c r="AE91" i="6" s="1"/>
  <c r="K91" i="6"/>
  <c r="AD155" i="6"/>
  <c r="AE155" i="6" s="1"/>
  <c r="K155" i="6"/>
  <c r="AD227" i="6"/>
  <c r="AE227" i="6" s="1"/>
  <c r="K227" i="6"/>
  <c r="AD307" i="6"/>
  <c r="AE307" i="6" s="1"/>
  <c r="K307" i="6"/>
  <c r="AD395" i="6"/>
  <c r="AE395" i="6" s="1"/>
  <c r="K395" i="6"/>
  <c r="K435" i="6"/>
  <c r="AD435" i="6"/>
  <c r="AE435" i="6" s="1"/>
  <c r="AD483" i="6"/>
  <c r="AE483" i="6" s="1"/>
  <c r="K483" i="6"/>
  <c r="AD61" i="6"/>
  <c r="AE61" i="6" s="1"/>
  <c r="K61" i="6"/>
  <c r="AD101" i="6"/>
  <c r="AE101" i="6" s="1"/>
  <c r="K101" i="6"/>
  <c r="AD165" i="6"/>
  <c r="AE165" i="6" s="1"/>
  <c r="K165" i="6"/>
  <c r="K402" i="6"/>
  <c r="AD402" i="6"/>
  <c r="AE402" i="6" s="1"/>
  <c r="AD79" i="6"/>
  <c r="AE79" i="6" s="1"/>
  <c r="K79" i="6"/>
  <c r="AD167" i="6"/>
  <c r="AE167" i="6" s="1"/>
  <c r="K167" i="6"/>
  <c r="AD207" i="6"/>
  <c r="AE207" i="6" s="1"/>
  <c r="K207" i="6"/>
  <c r="AD311" i="6"/>
  <c r="AE311" i="6" s="1"/>
  <c r="K311" i="6"/>
  <c r="AD351" i="6"/>
  <c r="AE351" i="6" s="1"/>
  <c r="K351" i="6"/>
  <c r="AD383" i="6"/>
  <c r="AE383" i="6" s="1"/>
  <c r="K383" i="6"/>
  <c r="K415" i="6"/>
  <c r="AD415" i="6"/>
  <c r="AE415" i="6" s="1"/>
  <c r="AD455" i="6"/>
  <c r="AE455" i="6" s="1"/>
  <c r="K455" i="6"/>
  <c r="AD495" i="6"/>
  <c r="AE495" i="6" s="1"/>
  <c r="K495" i="6"/>
  <c r="K527" i="6"/>
  <c r="AD527" i="6"/>
  <c r="AE527" i="6" s="1"/>
  <c r="K368" i="6"/>
  <c r="AD368" i="6"/>
  <c r="AE368" i="6" s="1"/>
  <c r="K432" i="6"/>
  <c r="AD432" i="6"/>
  <c r="AE432" i="6" s="1"/>
  <c r="K464" i="6"/>
  <c r="AD464" i="6"/>
  <c r="AE464" i="6" s="1"/>
  <c r="K496" i="6"/>
  <c r="AD496" i="6"/>
  <c r="AE496" i="6" s="1"/>
  <c r="AD528" i="6"/>
  <c r="AE528" i="6" s="1"/>
  <c r="K528" i="6"/>
  <c r="AD466" i="6"/>
  <c r="AE466" i="6" s="1"/>
  <c r="K466" i="6"/>
  <c r="AO608" i="5"/>
  <c r="AD608" i="5"/>
  <c r="Y237" i="5"/>
  <c r="AE603" i="5"/>
  <c r="AE666" i="5" s="1"/>
  <c r="U603" i="5"/>
  <c r="Y579" i="5"/>
  <c r="AE555" i="5"/>
  <c r="AE618" i="5" s="1"/>
  <c r="U555" i="5"/>
  <c r="AE139" i="5"/>
  <c r="AM622" i="5"/>
  <c r="AB622" i="5"/>
  <c r="AB613" i="5"/>
  <c r="AM613" i="5"/>
  <c r="AA630" i="5"/>
  <c r="AL630" i="5"/>
  <c r="AL642" i="5"/>
  <c r="AA642" i="5"/>
  <c r="AD12" i="6"/>
  <c r="AE12" i="6" s="1"/>
  <c r="K12" i="6"/>
  <c r="AD108" i="6"/>
  <c r="AE108" i="6" s="1"/>
  <c r="K108" i="6"/>
  <c r="AD140" i="6"/>
  <c r="AE140" i="6" s="1"/>
  <c r="K140" i="6"/>
  <c r="K172" i="6"/>
  <c r="AD172" i="6"/>
  <c r="AE172" i="6" s="1"/>
  <c r="K204" i="6"/>
  <c r="AD204" i="6"/>
  <c r="AE204" i="6" s="1"/>
  <c r="K236" i="6"/>
  <c r="AD236" i="6"/>
  <c r="AE236" i="6" s="1"/>
  <c r="K268" i="6"/>
  <c r="AD268" i="6"/>
  <c r="AE268" i="6" s="1"/>
  <c r="K332" i="6"/>
  <c r="AD332" i="6"/>
  <c r="AE332" i="6" s="1"/>
  <c r="AD396" i="6"/>
  <c r="AE396" i="6" s="1"/>
  <c r="K396" i="6"/>
  <c r="K428" i="6"/>
  <c r="AD428" i="6"/>
  <c r="AE428" i="6" s="1"/>
  <c r="K460" i="6"/>
  <c r="AD460" i="6"/>
  <c r="AE460" i="6" s="1"/>
  <c r="AD524" i="6"/>
  <c r="AE524" i="6" s="1"/>
  <c r="K524" i="6"/>
  <c r="K205" i="6"/>
  <c r="AD205" i="6"/>
  <c r="AE205" i="6" s="1"/>
  <c r="AD293" i="6"/>
  <c r="AE293" i="6" s="1"/>
  <c r="K293" i="6"/>
  <c r="AD461" i="6"/>
  <c r="AE461" i="6" s="1"/>
  <c r="K461" i="6"/>
  <c r="AD445" i="6"/>
  <c r="AE445" i="6" s="1"/>
  <c r="K445" i="6"/>
  <c r="K24" i="6"/>
  <c r="AD24" i="6"/>
  <c r="AE24" i="6" s="1"/>
  <c r="K306" i="6"/>
  <c r="AD306" i="6"/>
  <c r="AE306" i="6" s="1"/>
  <c r="AD410" i="6"/>
  <c r="AE410" i="6" s="1"/>
  <c r="K410" i="6"/>
  <c r="K450" i="6"/>
  <c r="AD450" i="6"/>
  <c r="AE450" i="6" s="1"/>
  <c r="AD162" i="6"/>
  <c r="AE162" i="6" s="1"/>
  <c r="K162" i="6"/>
  <c r="AD59" i="6"/>
  <c r="AE59" i="6" s="1"/>
  <c r="K59" i="6"/>
  <c r="K123" i="6"/>
  <c r="AD123" i="6"/>
  <c r="AE123" i="6" s="1"/>
  <c r="K187" i="6"/>
  <c r="AD187" i="6"/>
  <c r="AE187" i="6" s="1"/>
  <c r="K267" i="6"/>
  <c r="AD267" i="6"/>
  <c r="AE267" i="6" s="1"/>
  <c r="AD355" i="6"/>
  <c r="AE355" i="6" s="1"/>
  <c r="K355" i="6"/>
  <c r="K523" i="6"/>
  <c r="AD523" i="6"/>
  <c r="AE523" i="6" s="1"/>
  <c r="K39" i="6"/>
  <c r="AD39" i="6"/>
  <c r="AE39" i="6" s="1"/>
  <c r="Y53" i="5"/>
  <c r="Y309" i="5"/>
  <c r="Y516" i="5"/>
  <c r="Y521" i="5"/>
  <c r="AE457" i="5"/>
  <c r="AE433" i="5"/>
  <c r="Y393" i="5"/>
  <c r="AE369" i="5"/>
  <c r="Y329" i="5"/>
  <c r="AE297" i="5"/>
  <c r="Y257" i="5"/>
  <c r="Y225" i="5"/>
  <c r="Y193" i="5"/>
  <c r="Y161" i="5"/>
  <c r="AE129" i="5"/>
  <c r="Y49" i="5"/>
  <c r="AE17" i="5"/>
  <c r="Y121" i="5"/>
  <c r="Y335" i="5"/>
  <c r="AE511" i="5"/>
  <c r="Y471" i="5"/>
  <c r="AE415" i="5"/>
  <c r="AE383" i="5"/>
  <c r="Y311" i="5"/>
  <c r="AE279" i="5"/>
  <c r="Y199" i="5"/>
  <c r="AE167" i="5"/>
  <c r="Y127" i="5"/>
  <c r="AE95" i="5"/>
  <c r="Y55" i="5"/>
  <c r="AE23" i="5"/>
  <c r="Y484" i="5"/>
  <c r="Y526" i="5"/>
  <c r="Y486" i="5"/>
  <c r="Y454" i="5"/>
  <c r="AE398" i="5"/>
  <c r="AE366" i="5"/>
  <c r="AE342" i="5"/>
  <c r="AE310" i="5"/>
  <c r="Y278" i="5"/>
  <c r="Y246" i="5"/>
  <c r="Y214" i="5"/>
  <c r="Y182" i="5"/>
  <c r="Y142" i="5"/>
  <c r="Y110" i="5"/>
  <c r="Y78" i="5"/>
  <c r="Y46" i="5"/>
  <c r="Y14" i="5"/>
  <c r="Y149" i="5"/>
  <c r="Y405" i="5"/>
  <c r="AE533" i="5"/>
  <c r="U533" i="5"/>
  <c r="Y485" i="5"/>
  <c r="Y445" i="5"/>
  <c r="Y285" i="5"/>
  <c r="Y189" i="5"/>
  <c r="AE93" i="5"/>
  <c r="Y29" i="5"/>
  <c r="Y67" i="5"/>
  <c r="Y527" i="5"/>
  <c r="AE508" i="5"/>
  <c r="Y468" i="5"/>
  <c r="Y436" i="5"/>
  <c r="AE412" i="5"/>
  <c r="Y372" i="5"/>
  <c r="AE340" i="5"/>
  <c r="Y300" i="5"/>
  <c r="AE268" i="5"/>
  <c r="AE236" i="5"/>
  <c r="AE204" i="5"/>
  <c r="AE172" i="5"/>
  <c r="Y92" i="5"/>
  <c r="AE60" i="5"/>
  <c r="Y20" i="5"/>
  <c r="Y388" i="5"/>
  <c r="K501" i="6"/>
  <c r="AL655" i="5"/>
  <c r="AA655" i="5"/>
  <c r="AK628" i="5"/>
  <c r="Z628" i="5"/>
  <c r="AD615" i="5"/>
  <c r="AO615" i="5"/>
  <c r="AA656" i="5"/>
  <c r="AL656" i="5"/>
  <c r="AO632" i="5"/>
  <c r="AD632" i="5"/>
  <c r="AO620" i="5"/>
  <c r="AD620" i="5"/>
  <c r="AD637" i="5"/>
  <c r="AO637" i="5"/>
  <c r="AC574" i="5"/>
  <c r="AL639" i="5"/>
  <c r="AA639" i="5"/>
  <c r="Y111" i="5"/>
  <c r="K324" i="5"/>
  <c r="M324" i="5"/>
  <c r="AE59" i="5"/>
  <c r="Y549" i="5"/>
  <c r="Y77" i="5"/>
  <c r="U593" i="5"/>
  <c r="AE593" i="5"/>
  <c r="AE656" i="5" s="1"/>
  <c r="Y569" i="5"/>
  <c r="Y545" i="5"/>
  <c r="AE78" i="5"/>
  <c r="Y171" i="5"/>
  <c r="AE485" i="5"/>
  <c r="AE285" i="5"/>
  <c r="Y532" i="5"/>
  <c r="AE436" i="5"/>
  <c r="Y332" i="5"/>
  <c r="Y124" i="5"/>
  <c r="AE20" i="5"/>
  <c r="Y499" i="5"/>
  <c r="Y275" i="5"/>
  <c r="Y440" i="5"/>
  <c r="AE418" i="5"/>
  <c r="Y338" i="5"/>
  <c r="AE266" i="5"/>
  <c r="Y194" i="5"/>
  <c r="Y42" i="5"/>
  <c r="M518" i="5"/>
  <c r="Y424" i="5"/>
  <c r="Y344" i="5"/>
  <c r="Y288" i="5"/>
  <c r="Y216" i="5"/>
  <c r="Y144" i="5"/>
  <c r="Y80" i="5"/>
  <c r="Y16" i="5"/>
  <c r="K106" i="6"/>
  <c r="K14" i="6"/>
  <c r="AD89" i="6"/>
  <c r="AE89" i="6" s="1"/>
  <c r="AD153" i="6"/>
  <c r="AE153" i="6" s="1"/>
  <c r="AD18" i="6"/>
  <c r="AE18" i="6" s="1"/>
  <c r="AK666" i="5"/>
  <c r="Z666" i="5"/>
  <c r="AM638" i="5"/>
  <c r="AB638" i="5"/>
  <c r="AC582" i="5"/>
  <c r="AL637" i="5"/>
  <c r="AA637" i="5"/>
  <c r="AO655" i="5"/>
  <c r="AD655" i="5"/>
  <c r="AC581" i="5"/>
  <c r="AO618" i="5"/>
  <c r="AD618" i="5"/>
  <c r="AA648" i="5"/>
  <c r="AL648" i="5"/>
  <c r="AM620" i="5"/>
  <c r="AB620" i="5"/>
  <c r="AC546" i="5"/>
  <c r="AK664" i="5"/>
  <c r="Z664" i="5"/>
  <c r="AC575" i="5"/>
  <c r="AA652" i="5"/>
  <c r="AL652" i="5"/>
  <c r="AK626" i="5"/>
  <c r="Z626" i="5"/>
  <c r="AM614" i="5"/>
  <c r="AB614" i="5"/>
  <c r="AC593" i="5"/>
  <c r="AO630" i="5"/>
  <c r="AD630" i="5"/>
  <c r="AL619" i="5"/>
  <c r="AA619" i="5"/>
  <c r="AA636" i="5"/>
  <c r="AL636" i="5"/>
  <c r="AM634" i="5"/>
  <c r="AB634" i="5"/>
  <c r="AA616" i="5"/>
  <c r="AL616" i="5"/>
  <c r="AO638" i="5"/>
  <c r="AD638" i="5"/>
  <c r="AK612" i="5"/>
  <c r="Z612" i="5"/>
  <c r="AM632" i="5"/>
  <c r="AB632" i="5"/>
  <c r="Z661" i="5"/>
  <c r="AK661" i="5"/>
  <c r="AM628" i="5"/>
  <c r="AB628" i="5"/>
  <c r="AM664" i="5"/>
  <c r="AB664" i="5"/>
  <c r="Z655" i="5"/>
  <c r="AK655" i="5"/>
  <c r="AK610" i="5"/>
  <c r="Z610" i="5"/>
  <c r="Z641" i="5"/>
  <c r="AK641" i="5"/>
  <c r="AM657" i="5"/>
  <c r="AB657" i="5"/>
  <c r="AD607" i="5"/>
  <c r="AO607" i="5"/>
  <c r="K49" i="6"/>
  <c r="X1" i="6"/>
  <c r="AD177" i="6"/>
  <c r="AE177" i="6" s="1"/>
  <c r="K177" i="6"/>
  <c r="AD209" i="6"/>
  <c r="AE209" i="6" s="1"/>
  <c r="K209" i="6"/>
  <c r="AD433" i="6"/>
  <c r="AE433" i="6" s="1"/>
  <c r="K433" i="6"/>
  <c r="AO616" i="5"/>
  <c r="AD616" i="5"/>
  <c r="Y301" i="5"/>
  <c r="AE596" i="5"/>
  <c r="AE659" i="5" s="1"/>
  <c r="U596" i="5"/>
  <c r="K580" i="5"/>
  <c r="M580" i="5"/>
  <c r="K556" i="5"/>
  <c r="M556" i="5"/>
  <c r="AE388" i="5"/>
  <c r="AE132" i="5"/>
  <c r="K602" i="5"/>
  <c r="M602" i="5"/>
  <c r="Y562" i="5"/>
  <c r="U581" i="5"/>
  <c r="AE581" i="5"/>
  <c r="AE644" i="5" s="1"/>
  <c r="AE133" i="5"/>
  <c r="Y175" i="5"/>
  <c r="K603" i="5"/>
  <c r="M603" i="5"/>
  <c r="K579" i="5"/>
  <c r="M579" i="5"/>
  <c r="K555" i="5"/>
  <c r="M555" i="5"/>
  <c r="AE451" i="5"/>
  <c r="AE355" i="5"/>
  <c r="AE251" i="5"/>
  <c r="AE131" i="5"/>
  <c r="AE43" i="5"/>
  <c r="Y5" i="5"/>
  <c r="AE586" i="5"/>
  <c r="AE649" i="5" s="1"/>
  <c r="U549" i="5"/>
  <c r="AE549" i="5"/>
  <c r="AE612" i="5" s="1"/>
  <c r="AE85" i="5"/>
  <c r="Y141" i="5"/>
  <c r="Y585" i="5"/>
  <c r="K569" i="5"/>
  <c r="M569" i="5"/>
  <c r="U545" i="5"/>
  <c r="AE545" i="5"/>
  <c r="AE608" i="5" s="1"/>
  <c r="Y377" i="5"/>
  <c r="AE89" i="5"/>
  <c r="Y591" i="5"/>
  <c r="AE111" i="5"/>
  <c r="AE357" i="5"/>
  <c r="Y25" i="5"/>
  <c r="U600" i="5"/>
  <c r="AE600" i="5"/>
  <c r="AE663" i="5" s="1"/>
  <c r="U576" i="5"/>
  <c r="AE576" i="5"/>
  <c r="AE639" i="5" s="1"/>
  <c r="K560" i="5"/>
  <c r="M560" i="5"/>
  <c r="Y248" i="5"/>
  <c r="K575" i="5"/>
  <c r="M575" i="5"/>
  <c r="AE143" i="5"/>
  <c r="U557" i="5"/>
  <c r="AE557" i="5"/>
  <c r="AE620" i="5" s="1"/>
  <c r="AE53" i="5"/>
  <c r="Y473" i="5"/>
  <c r="K551" i="5"/>
  <c r="M551" i="5"/>
  <c r="Y573" i="5"/>
  <c r="AE13" i="5"/>
  <c r="Y227" i="5"/>
  <c r="AE590" i="5"/>
  <c r="AE653" i="5" s="1"/>
  <c r="U566" i="5"/>
  <c r="AE566" i="5"/>
  <c r="AE629" i="5" s="1"/>
  <c r="AE534" i="5"/>
  <c r="AE21" i="5"/>
  <c r="Y600" i="5"/>
  <c r="K584" i="5"/>
  <c r="M584" i="5"/>
  <c r="U560" i="5"/>
  <c r="AE560" i="5"/>
  <c r="AE623" i="5" s="1"/>
  <c r="AE312" i="5"/>
  <c r="Y575" i="5"/>
  <c r="AE239" i="5"/>
  <c r="Y557" i="5"/>
  <c r="AE101" i="5"/>
  <c r="Y409" i="5"/>
  <c r="AE551" i="5"/>
  <c r="AE614" i="5" s="1"/>
  <c r="U551" i="5"/>
  <c r="U573" i="5"/>
  <c r="AE573" i="5"/>
  <c r="AE636" i="5" s="1"/>
  <c r="AE117" i="5"/>
  <c r="Y163" i="5"/>
  <c r="Y590" i="5"/>
  <c r="K574" i="5"/>
  <c r="M574" i="5"/>
  <c r="K550" i="5"/>
  <c r="M550" i="5"/>
  <c r="AE69" i="5"/>
  <c r="Y217" i="5"/>
  <c r="Y75" i="5"/>
  <c r="Y331" i="5"/>
  <c r="Y534" i="5"/>
  <c r="AE521" i="5"/>
  <c r="Y489" i="5"/>
  <c r="Y425" i="5"/>
  <c r="AE393" i="5"/>
  <c r="Y361" i="5"/>
  <c r="AE329" i="5"/>
  <c r="Y289" i="5"/>
  <c r="AE257" i="5"/>
  <c r="AE225" i="5"/>
  <c r="AE193" i="5"/>
  <c r="AE161" i="5"/>
  <c r="Y81" i="5"/>
  <c r="AE49" i="5"/>
  <c r="Y9" i="5"/>
  <c r="Y143" i="5"/>
  <c r="Y356" i="5"/>
  <c r="Y503" i="5"/>
  <c r="AE471" i="5"/>
  <c r="AE447" i="5"/>
  <c r="Y407" i="5"/>
  <c r="Y375" i="5"/>
  <c r="Y343" i="5"/>
  <c r="AE311" i="5"/>
  <c r="Y231" i="5"/>
  <c r="AE199" i="5"/>
  <c r="Y159" i="5"/>
  <c r="AE127" i="5"/>
  <c r="Y87" i="5"/>
  <c r="AE55" i="5"/>
  <c r="Y59" i="5"/>
  <c r="Y502" i="5"/>
  <c r="AE526" i="5"/>
  <c r="AE486" i="5"/>
  <c r="AE454" i="5"/>
  <c r="AE422" i="5"/>
  <c r="AE390" i="5"/>
  <c r="Y334" i="5"/>
  <c r="AE278" i="5"/>
  <c r="AE246" i="5"/>
  <c r="AE214" i="5"/>
  <c r="AE142" i="5"/>
  <c r="AE110" i="5"/>
  <c r="AE46" i="5"/>
  <c r="AE14" i="5"/>
  <c r="Y427" i="5"/>
  <c r="AE445" i="5"/>
  <c r="Y381" i="5"/>
  <c r="AE189" i="5"/>
  <c r="AE29" i="5"/>
  <c r="Y131" i="5"/>
  <c r="Y404" i="5"/>
  <c r="AE372" i="5"/>
  <c r="AE300" i="5"/>
  <c r="AE92" i="5"/>
  <c r="Y52" i="5"/>
  <c r="Y452" i="5"/>
  <c r="AE435" i="5"/>
  <c r="Y339" i="5"/>
  <c r="Y115" i="5"/>
  <c r="AE514" i="5"/>
  <c r="AE466" i="5"/>
  <c r="AE442" i="5"/>
  <c r="AE394" i="5"/>
  <c r="AE370" i="5"/>
  <c r="Y314" i="5"/>
  <c r="Y290" i="5"/>
  <c r="AE242" i="5"/>
  <c r="AE218" i="5"/>
  <c r="Y170" i="5"/>
  <c r="AE146" i="5"/>
  <c r="Y90" i="5"/>
  <c r="Y66" i="5"/>
  <c r="AE18" i="5"/>
  <c r="AE520" i="5"/>
  <c r="Y472" i="5"/>
  <c r="Y448" i="5"/>
  <c r="Y400" i="5"/>
  <c r="AE376" i="5"/>
  <c r="AE320" i="5"/>
  <c r="Y192" i="5"/>
  <c r="Y168" i="5"/>
  <c r="AE128" i="5"/>
  <c r="Y104" i="5"/>
  <c r="AE64" i="5"/>
  <c r="Y40" i="5"/>
  <c r="Y117" i="5"/>
  <c r="Y373" i="5"/>
  <c r="Y513" i="5"/>
  <c r="AE489" i="5"/>
  <c r="Y449" i="5"/>
  <c r="AE425" i="5"/>
  <c r="AE361" i="5"/>
  <c r="Y321" i="5"/>
  <c r="AE289" i="5"/>
  <c r="Y113" i="5"/>
  <c r="AE81" i="5"/>
  <c r="Y41" i="5"/>
  <c r="AE9" i="5"/>
  <c r="Y164" i="5"/>
  <c r="Y399" i="5"/>
  <c r="Y535" i="5"/>
  <c r="AE503" i="5"/>
  <c r="Y439" i="5"/>
  <c r="AE407" i="5"/>
  <c r="AE375" i="5"/>
  <c r="AE343" i="5"/>
  <c r="Y263" i="5"/>
  <c r="AE231" i="5"/>
  <c r="Y191" i="5"/>
  <c r="AE159" i="5"/>
  <c r="Y119" i="5"/>
  <c r="AE87" i="5"/>
  <c r="Y7" i="5"/>
  <c r="Y123" i="5"/>
  <c r="Y539" i="5"/>
  <c r="Y478" i="5"/>
  <c r="AE446" i="5"/>
  <c r="Y422" i="5"/>
  <c r="Y390" i="5"/>
  <c r="AE358" i="5"/>
  <c r="AE334" i="5"/>
  <c r="Y302" i="5"/>
  <c r="Y270" i="5"/>
  <c r="Y238" i="5"/>
  <c r="Y206" i="5"/>
  <c r="Y174" i="5"/>
  <c r="Y134" i="5"/>
  <c r="Y102" i="5"/>
  <c r="Y70" i="5"/>
  <c r="Y38" i="5"/>
  <c r="Y6" i="5"/>
  <c r="Y213" i="5"/>
  <c r="Y469" i="5"/>
  <c r="AE525" i="5"/>
  <c r="Y477" i="5"/>
  <c r="AE381" i="5"/>
  <c r="Y157" i="5"/>
  <c r="Y195" i="5"/>
  <c r="AE532" i="5"/>
  <c r="AE468" i="5"/>
  <c r="Y428" i="5"/>
  <c r="AE404" i="5"/>
  <c r="Y364" i="5"/>
  <c r="AE332" i="5"/>
  <c r="Y252" i="5"/>
  <c r="Y220" i="5"/>
  <c r="Y188" i="5"/>
  <c r="Y156" i="5"/>
  <c r="AE124" i="5"/>
  <c r="Y84" i="5"/>
  <c r="AE52" i="5"/>
  <c r="Y12" i="5"/>
  <c r="Y492" i="5"/>
  <c r="AE539" i="5"/>
  <c r="AE499" i="5"/>
  <c r="AE339" i="5"/>
  <c r="AE275" i="5"/>
  <c r="AE203" i="5"/>
  <c r="AE115" i="5"/>
  <c r="Y530" i="5"/>
  <c r="Y506" i="5"/>
  <c r="Y482" i="5"/>
  <c r="Y386" i="5"/>
  <c r="Y362" i="5"/>
  <c r="AE338" i="5"/>
  <c r="AE314" i="5"/>
  <c r="AE290" i="5"/>
  <c r="Y234" i="5"/>
  <c r="AE194" i="5"/>
  <c r="AE170" i="5"/>
  <c r="Y114" i="5"/>
  <c r="AE90" i="5"/>
  <c r="AE66" i="5"/>
  <c r="AE42" i="5"/>
  <c r="AE496" i="5"/>
  <c r="AE472" i="5"/>
  <c r="AE448" i="5"/>
  <c r="AE424" i="5"/>
  <c r="AE400" i="5"/>
  <c r="Y368" i="5"/>
  <c r="AE344" i="5"/>
  <c r="Y264" i="5"/>
  <c r="AE240" i="5"/>
  <c r="AE192" i="5"/>
  <c r="AE168" i="5"/>
  <c r="AE104" i="5"/>
  <c r="AE40" i="5"/>
  <c r="K513" i="6"/>
  <c r="K70" i="6"/>
  <c r="K122" i="6"/>
  <c r="K414" i="6"/>
  <c r="K541" i="6"/>
  <c r="K43" i="6"/>
  <c r="K289" i="6"/>
  <c r="K334" i="6"/>
  <c r="K143" i="6"/>
  <c r="K158" i="6"/>
  <c r="AC568" i="5"/>
  <c r="Z665" i="5"/>
  <c r="AK665" i="5"/>
  <c r="AB637" i="5"/>
  <c r="AM637" i="5"/>
  <c r="AM644" i="5"/>
  <c r="AB644" i="5"/>
  <c r="AK636" i="5"/>
  <c r="Z636" i="5"/>
  <c r="AD653" i="5"/>
  <c r="AO653" i="5"/>
  <c r="AL643" i="5"/>
  <c r="AA643" i="5"/>
  <c r="AD617" i="5"/>
  <c r="AO617" i="5"/>
  <c r="AO656" i="5"/>
  <c r="AD656" i="5"/>
  <c r="AC585" i="5"/>
  <c r="AC557" i="5"/>
  <c r="AM666" i="5"/>
  <c r="AB666" i="5"/>
  <c r="AM662" i="5"/>
  <c r="AB662" i="5"/>
  <c r="AM633" i="5"/>
  <c r="AB633" i="5"/>
  <c r="AC589" i="5"/>
  <c r="AA624" i="5"/>
  <c r="AL624" i="5"/>
  <c r="Z613" i="5"/>
  <c r="AK613" i="5"/>
  <c r="AL653" i="5"/>
  <c r="AA653" i="5"/>
  <c r="AL627" i="5"/>
  <c r="AA627" i="5"/>
  <c r="AC556" i="5"/>
  <c r="AL617" i="5"/>
  <c r="AA617" i="5"/>
  <c r="AO634" i="5"/>
  <c r="AD634" i="5"/>
  <c r="AB663" i="5"/>
  <c r="AM663" i="5"/>
  <c r="AC571" i="5"/>
  <c r="AC553" i="5"/>
  <c r="AC602" i="5"/>
  <c r="Z631" i="5"/>
  <c r="AK631" i="5"/>
  <c r="AK608" i="5"/>
  <c r="Z608" i="5"/>
  <c r="Z629" i="5"/>
  <c r="AK629" i="5"/>
  <c r="AB653" i="5"/>
  <c r="AM653" i="5"/>
  <c r="AC565" i="5"/>
  <c r="AC599" i="5"/>
  <c r="AC570" i="5"/>
  <c r="AK638" i="5"/>
  <c r="Z638" i="5"/>
  <c r="AB639" i="5"/>
  <c r="AM639" i="5"/>
  <c r="AK644" i="5"/>
  <c r="Z644" i="5"/>
  <c r="K29" i="6"/>
  <c r="AM608" i="5"/>
  <c r="AB608" i="5"/>
  <c r="AD661" i="5"/>
  <c r="AO661" i="5"/>
  <c r="Y365" i="5"/>
  <c r="Y596" i="5"/>
  <c r="AE572" i="5"/>
  <c r="AE635" i="5" s="1"/>
  <c r="U572" i="5"/>
  <c r="Y548" i="5"/>
  <c r="AE356" i="5"/>
  <c r="AE100" i="5"/>
  <c r="AE594" i="5"/>
  <c r="AE657" i="5" s="1"/>
  <c r="K562" i="5"/>
  <c r="M562" i="5"/>
  <c r="Y37" i="5"/>
  <c r="Y581" i="5"/>
  <c r="AE77" i="5"/>
  <c r="Y239" i="5"/>
  <c r="U595" i="5"/>
  <c r="AE595" i="5"/>
  <c r="AE658" i="5" s="1"/>
  <c r="AE571" i="5"/>
  <c r="AE634" i="5" s="1"/>
  <c r="U571" i="5"/>
  <c r="Y547" i="5"/>
  <c r="AE443" i="5"/>
  <c r="AE347" i="5"/>
  <c r="AE227" i="5"/>
  <c r="AE123" i="5"/>
  <c r="AE35" i="5"/>
  <c r="Y133" i="5"/>
  <c r="K586" i="5"/>
  <c r="M586" i="5"/>
  <c r="K549" i="5"/>
  <c r="M549" i="5"/>
  <c r="AE37" i="5"/>
  <c r="Y261" i="5"/>
  <c r="Y205" i="5"/>
  <c r="U585" i="5"/>
  <c r="AE585" i="5"/>
  <c r="AE648" i="5" s="1"/>
  <c r="Y561" i="5"/>
  <c r="K545" i="5"/>
  <c r="M545" i="5"/>
  <c r="AE345" i="5"/>
  <c r="AE57" i="5"/>
  <c r="Y91" i="5"/>
  <c r="AE591" i="5"/>
  <c r="AE654" i="5" s="1"/>
  <c r="U591" i="5"/>
  <c r="AE47" i="5"/>
  <c r="AE269" i="5"/>
  <c r="Y89" i="5"/>
  <c r="K600" i="5"/>
  <c r="M600" i="5"/>
  <c r="Y576" i="5"/>
  <c r="Y552" i="5"/>
  <c r="Y559" i="5"/>
  <c r="AE79" i="5"/>
  <c r="AE453" i="5"/>
  <c r="AE527" i="5"/>
  <c r="AE429" i="5"/>
  <c r="Y291" i="5"/>
  <c r="K590" i="5"/>
  <c r="M590" i="5"/>
  <c r="Y566" i="5"/>
  <c r="AE518" i="5"/>
  <c r="AO647" i="5"/>
  <c r="AD647" i="5"/>
  <c r="AC573" i="5"/>
  <c r="AB643" i="5"/>
  <c r="AM643" i="5"/>
  <c r="AK634" i="5"/>
  <c r="Z634" i="5"/>
  <c r="AO652" i="5"/>
  <c r="AD652" i="5"/>
  <c r="AC580" i="5"/>
  <c r="AL608" i="5"/>
  <c r="AA608" i="5"/>
  <c r="AB655" i="5"/>
  <c r="AM655" i="5"/>
  <c r="AA646" i="5"/>
  <c r="AL646" i="5"/>
  <c r="AM616" i="5"/>
  <c r="AB616" i="5"/>
  <c r="AM665" i="5"/>
  <c r="AB665" i="5"/>
  <c r="AK659" i="5"/>
  <c r="Z659" i="5"/>
  <c r="AO631" i="5"/>
  <c r="AD631" i="5"/>
  <c r="AK646" i="5"/>
  <c r="Z646" i="5"/>
  <c r="AC561" i="5"/>
  <c r="AB609" i="5"/>
  <c r="AM609" i="5"/>
  <c r="AC590" i="5"/>
  <c r="AC564" i="5"/>
  <c r="Z615" i="5"/>
  <c r="AK615" i="5"/>
  <c r="AC597" i="5"/>
  <c r="Z621" i="5"/>
  <c r="AK621" i="5"/>
  <c r="Z662" i="5"/>
  <c r="AK662" i="5"/>
  <c r="Z633" i="5"/>
  <c r="AK633" i="5"/>
  <c r="AD609" i="5"/>
  <c r="AO609" i="5"/>
  <c r="AL665" i="5"/>
  <c r="AA665" i="5"/>
  <c r="AM629" i="5"/>
  <c r="AB629" i="5"/>
  <c r="AO664" i="5"/>
  <c r="AD664" i="5"/>
  <c r="Z627" i="5"/>
  <c r="AK627" i="5"/>
  <c r="AK650" i="5"/>
  <c r="Z650" i="5"/>
  <c r="AM626" i="5"/>
  <c r="AB626" i="5"/>
  <c r="AD658" i="5"/>
  <c r="AO658" i="5"/>
  <c r="AC586" i="5"/>
  <c r="AO636" i="5"/>
  <c r="AD636" i="5"/>
  <c r="AM636" i="5"/>
  <c r="AB636" i="5"/>
  <c r="AB661" i="5"/>
  <c r="AM661" i="5"/>
  <c r="AB645" i="5"/>
  <c r="AM645" i="5"/>
  <c r="Z625" i="5"/>
  <c r="AK625" i="5"/>
  <c r="AB623" i="5"/>
  <c r="AM623" i="5"/>
  <c r="AD127" i="6"/>
  <c r="AE127" i="6" s="1"/>
  <c r="K127" i="6"/>
  <c r="Y421" i="5"/>
  <c r="K596" i="5"/>
  <c r="M596" i="5"/>
  <c r="Y572" i="5"/>
  <c r="AE548" i="5"/>
  <c r="AE611" i="5" s="1"/>
  <c r="U548" i="5"/>
  <c r="AE324" i="5"/>
  <c r="AE68" i="5"/>
  <c r="Y69" i="5"/>
  <c r="Y594" i="5"/>
  <c r="Y546" i="5"/>
  <c r="Y165" i="5"/>
  <c r="U565" i="5"/>
  <c r="AE565" i="5"/>
  <c r="AE628" i="5" s="1"/>
  <c r="Y303" i="5"/>
  <c r="Y595" i="5"/>
  <c r="Y571" i="5"/>
  <c r="AE547" i="5"/>
  <c r="AE610" i="5" s="1"/>
  <c r="U547" i="5"/>
  <c r="AE419" i="5"/>
  <c r="AE331" i="5"/>
  <c r="AE219" i="5"/>
  <c r="AE107" i="5"/>
  <c r="AE27" i="5"/>
  <c r="Y325" i="5"/>
  <c r="U570" i="5"/>
  <c r="AE570" i="5"/>
  <c r="AE633" i="5" s="1"/>
  <c r="AE493" i="5"/>
  <c r="Y269" i="5"/>
  <c r="K139" i="5"/>
  <c r="M139" i="5"/>
  <c r="K585" i="5"/>
  <c r="M585" i="5"/>
  <c r="AE561" i="5"/>
  <c r="AE624" i="5" s="1"/>
  <c r="Y537" i="5"/>
  <c r="AE313" i="5"/>
  <c r="AE25" i="5"/>
  <c r="Y219" i="5"/>
  <c r="K591" i="5"/>
  <c r="M591" i="5"/>
  <c r="AE213" i="5"/>
  <c r="Y153" i="5"/>
  <c r="Y592" i="5"/>
  <c r="K576" i="5"/>
  <c r="M576" i="5"/>
  <c r="U552" i="5"/>
  <c r="AE552" i="5"/>
  <c r="AE615" i="5" s="1"/>
  <c r="AE559" i="5"/>
  <c r="AE622" i="5" s="1"/>
  <c r="U559" i="5"/>
  <c r="AE421" i="5"/>
  <c r="M197" i="5"/>
  <c r="K197" i="5"/>
  <c r="AE479" i="5"/>
  <c r="AE397" i="5"/>
  <c r="Y355" i="5"/>
  <c r="AE582" i="5"/>
  <c r="AE645" i="5" s="1"/>
  <c r="K566" i="5"/>
  <c r="M566" i="5"/>
  <c r="AE510" i="5"/>
  <c r="Y181" i="5"/>
  <c r="Y437" i="5"/>
  <c r="Y505" i="5"/>
  <c r="AE417" i="5"/>
  <c r="AE385" i="5"/>
  <c r="AE353" i="5"/>
  <c r="Y273" i="5"/>
  <c r="Y241" i="5"/>
  <c r="Y209" i="5"/>
  <c r="Y177" i="5"/>
  <c r="AE145" i="5"/>
  <c r="Y105" i="5"/>
  <c r="AE73" i="5"/>
  <c r="Y33" i="5"/>
  <c r="Y36" i="5"/>
  <c r="Y228" i="5"/>
  <c r="Y463" i="5"/>
  <c r="AE495" i="5"/>
  <c r="Y455" i="5"/>
  <c r="AE399" i="5"/>
  <c r="Y359" i="5"/>
  <c r="Y327" i="5"/>
  <c r="AE295" i="5"/>
  <c r="Y255" i="5"/>
  <c r="AE223" i="5"/>
  <c r="Y183" i="5"/>
  <c r="AE151" i="5"/>
  <c r="Y71" i="5"/>
  <c r="AE39" i="5"/>
  <c r="Y251" i="5"/>
  <c r="Y542" i="5"/>
  <c r="Y470" i="5"/>
  <c r="Y438" i="5"/>
  <c r="AE414" i="5"/>
  <c r="Y382" i="5"/>
  <c r="AE350" i="5"/>
  <c r="Y326" i="5"/>
  <c r="AE294" i="5"/>
  <c r="Y262" i="5"/>
  <c r="AE230" i="5"/>
  <c r="AE198" i="5"/>
  <c r="AE158" i="5"/>
  <c r="AE126" i="5"/>
  <c r="AE94" i="5"/>
  <c r="AE62" i="5"/>
  <c r="Y30" i="5"/>
  <c r="Y21" i="5"/>
  <c r="Y277" i="5"/>
  <c r="Y525" i="5"/>
  <c r="Y517" i="5"/>
  <c r="AE413" i="5"/>
  <c r="Y349" i="5"/>
  <c r="AE253" i="5"/>
  <c r="AE61" i="5"/>
  <c r="Y323" i="5"/>
  <c r="AE484" i="5"/>
  <c r="AE460" i="5"/>
  <c r="Y396" i="5"/>
  <c r="Y316" i="5"/>
  <c r="AE284" i="5"/>
  <c r="Y244" i="5"/>
  <c r="Y212" i="5"/>
  <c r="Y180" i="5"/>
  <c r="Y148" i="5"/>
  <c r="AE116" i="5"/>
  <c r="Y76" i="5"/>
  <c r="AE44" i="5"/>
  <c r="Y4" i="5"/>
  <c r="Y132" i="5"/>
  <c r="AE531" i="5"/>
  <c r="AE491" i="5"/>
  <c r="Y403" i="5"/>
  <c r="AE323" i="5"/>
  <c r="AE243" i="5"/>
  <c r="AE179" i="5"/>
  <c r="AE83" i="5"/>
  <c r="Y498" i="5"/>
  <c r="AE458" i="5"/>
  <c r="AE434" i="5"/>
  <c r="AE410" i="5"/>
  <c r="Y354" i="5"/>
  <c r="Y330" i="5"/>
  <c r="AE306" i="5"/>
  <c r="AE282" i="5"/>
  <c r="AE258" i="5"/>
  <c r="AE210" i="5"/>
  <c r="Y186" i="5"/>
  <c r="AE162" i="5"/>
  <c r="AE138" i="5"/>
  <c r="Y82" i="5"/>
  <c r="AE58" i="5"/>
  <c r="AE34" i="5"/>
  <c r="AE10" i="5"/>
  <c r="Y528" i="5"/>
  <c r="AE512" i="5"/>
  <c r="AE464" i="5"/>
  <c r="AE440" i="5"/>
  <c r="Y416" i="5"/>
  <c r="AE392" i="5"/>
  <c r="AE336" i="5"/>
  <c r="Y280" i="5"/>
  <c r="Y256" i="5"/>
  <c r="Y232" i="5"/>
  <c r="Y208" i="5"/>
  <c r="AE184" i="5"/>
  <c r="Y160" i="5"/>
  <c r="AE120" i="5"/>
  <c r="Y96" i="5"/>
  <c r="AE56" i="5"/>
  <c r="Y32" i="5"/>
  <c r="K422" i="6"/>
  <c r="K294" i="6"/>
  <c r="K102" i="6"/>
  <c r="K257" i="6"/>
  <c r="K423" i="6"/>
  <c r="K161" i="6"/>
  <c r="AO644" i="5"/>
  <c r="AD644" i="5"/>
  <c r="AL635" i="5"/>
  <c r="AA635" i="5"/>
  <c r="AM642" i="5"/>
  <c r="AB642" i="5"/>
  <c r="AC579" i="5"/>
  <c r="AO614" i="5"/>
  <c r="AD614" i="5"/>
  <c r="AD651" i="5"/>
  <c r="AO651" i="5"/>
  <c r="AL641" i="5"/>
  <c r="AA641" i="5"/>
  <c r="AC545" i="5"/>
  <c r="AO624" i="5"/>
  <c r="AD624" i="5"/>
  <c r="AM652" i="5"/>
  <c r="AB652" i="5"/>
  <c r="AL645" i="5"/>
  <c r="AA645" i="5"/>
  <c r="AL615" i="5"/>
  <c r="AA615" i="5"/>
  <c r="AA664" i="5"/>
  <c r="AL664" i="5"/>
  <c r="AL657" i="5"/>
  <c r="AA657" i="5"/>
  <c r="AK630" i="5"/>
  <c r="Z630" i="5"/>
  <c r="AO639" i="5"/>
  <c r="AD639" i="5"/>
  <c r="AC558" i="5"/>
  <c r="Z607" i="5"/>
  <c r="AK607" i="5"/>
  <c r="Z649" i="5"/>
  <c r="AK649" i="5"/>
  <c r="AB625" i="5"/>
  <c r="AM625" i="5"/>
  <c r="AO612" i="5"/>
  <c r="AD612" i="5"/>
  <c r="AA660" i="5"/>
  <c r="AL660" i="5"/>
  <c r="AB619" i="5"/>
  <c r="AM619" i="5"/>
  <c r="AO654" i="5"/>
  <c r="AD654" i="5"/>
  <c r="AL631" i="5"/>
  <c r="AA631" i="5"/>
  <c r="AL663" i="5"/>
  <c r="AA663" i="5"/>
  <c r="AB627" i="5"/>
  <c r="AM627" i="5"/>
  <c r="AC598" i="5"/>
  <c r="AL625" i="5"/>
  <c r="AA625" i="5"/>
  <c r="AD635" i="5"/>
  <c r="AO635" i="5"/>
  <c r="AM624" i="5"/>
  <c r="AB624" i="5"/>
  <c r="AD633" i="5"/>
  <c r="AO633" i="5"/>
  <c r="AL666" i="5"/>
  <c r="AA666" i="5"/>
  <c r="AL649" i="5"/>
  <c r="AA649" i="5"/>
  <c r="AA618" i="5"/>
  <c r="AL618" i="5"/>
  <c r="AL623" i="5"/>
  <c r="AA623" i="5"/>
  <c r="AB659" i="5"/>
  <c r="AM659" i="5"/>
  <c r="AB617" i="5"/>
  <c r="AM617" i="5"/>
  <c r="Z623" i="5"/>
  <c r="AK623" i="5"/>
  <c r="AD335" i="6"/>
  <c r="AE335" i="6" s="1"/>
  <c r="K335" i="6"/>
  <c r="AA3" i="6"/>
  <c r="AR4" i="5"/>
  <c r="J3" i="6" s="1"/>
  <c r="Y493" i="5"/>
  <c r="Y588" i="5"/>
  <c r="U564" i="5"/>
  <c r="AE564" i="5"/>
  <c r="AE627" i="5" s="1"/>
  <c r="K548" i="5"/>
  <c r="M548" i="5"/>
  <c r="AE292" i="5"/>
  <c r="AE36" i="5"/>
  <c r="Y197" i="5"/>
  <c r="K594" i="5"/>
  <c r="M594" i="5"/>
  <c r="U546" i="5"/>
  <c r="AE546" i="5"/>
  <c r="AE609" i="5" s="1"/>
  <c r="Y293" i="5"/>
  <c r="Y565" i="5"/>
  <c r="Z611" i="5"/>
  <c r="AK611" i="5"/>
  <c r="Y367" i="5"/>
  <c r="Y587" i="5"/>
  <c r="AE563" i="5"/>
  <c r="AE626" i="5" s="1"/>
  <c r="U563" i="5"/>
  <c r="K547" i="5"/>
  <c r="M547" i="5"/>
  <c r="AE411" i="5"/>
  <c r="AE299" i="5"/>
  <c r="AE195" i="5"/>
  <c r="AE99" i="5"/>
  <c r="AE11" i="5"/>
  <c r="Y431" i="5"/>
  <c r="Y570" i="5"/>
  <c r="AE437" i="5"/>
  <c r="Y333" i="5"/>
  <c r="U577" i="5"/>
  <c r="AE577" i="5"/>
  <c r="AE640" i="5" s="1"/>
  <c r="K561" i="5"/>
  <c r="M561" i="5"/>
  <c r="AE529" i="5"/>
  <c r="AE281" i="5"/>
  <c r="Y347" i="5"/>
  <c r="AE567" i="5"/>
  <c r="AE630" i="5" s="1"/>
  <c r="U567" i="5"/>
  <c r="AE165" i="5"/>
  <c r="Y281" i="5"/>
  <c r="U592" i="5"/>
  <c r="AE592" i="5"/>
  <c r="AE655" i="5" s="1"/>
  <c r="U568" i="5"/>
  <c r="AE568" i="5"/>
  <c r="AE631" i="5" s="1"/>
  <c r="K552" i="5"/>
  <c r="M552" i="5"/>
  <c r="AE599" i="5"/>
  <c r="AE662" i="5" s="1"/>
  <c r="U599" i="5"/>
  <c r="AE431" i="5"/>
  <c r="Y536" i="5"/>
  <c r="AE365" i="5"/>
  <c r="AE583" i="5"/>
  <c r="AE646" i="5" s="1"/>
  <c r="U583" i="5"/>
  <c r="AE207" i="5"/>
  <c r="AE341" i="5"/>
  <c r="Y411" i="5"/>
  <c r="Y582" i="5"/>
  <c r="Y558" i="5"/>
  <c r="Y166" i="5"/>
  <c r="AE389" i="5"/>
  <c r="Y511" i="5"/>
  <c r="AD613" i="5"/>
  <c r="AO613" i="5"/>
  <c r="Y45" i="5"/>
  <c r="AE588" i="5"/>
  <c r="AE651" i="5" s="1"/>
  <c r="U588" i="5"/>
  <c r="Y564" i="5"/>
  <c r="AE516" i="5"/>
  <c r="AE260" i="5"/>
  <c r="Y376" i="5"/>
  <c r="U578" i="5"/>
  <c r="AE578" i="5"/>
  <c r="AE641" i="5" s="1"/>
  <c r="K546" i="5"/>
  <c r="M546" i="5"/>
  <c r="Y419" i="5"/>
  <c r="AE501" i="5"/>
  <c r="AK635" i="5"/>
  <c r="Z635" i="5"/>
  <c r="Y429" i="5"/>
  <c r="AE587" i="5"/>
  <c r="AE650" i="5" s="1"/>
  <c r="U587" i="5"/>
  <c r="Y563" i="5"/>
  <c r="AE507" i="5"/>
  <c r="AE395" i="5"/>
  <c r="AE291" i="5"/>
  <c r="AE187" i="5"/>
  <c r="AE91" i="5"/>
  <c r="K573" i="5"/>
  <c r="M573" i="5"/>
  <c r="K570" i="5"/>
  <c r="M570" i="5"/>
  <c r="Y101" i="5"/>
  <c r="Y589" i="5"/>
  <c r="AE333" i="5"/>
  <c r="AE245" i="5"/>
  <c r="Y389" i="5"/>
  <c r="U601" i="5"/>
  <c r="AE601" i="5"/>
  <c r="AE664" i="5" s="1"/>
  <c r="Y577" i="5"/>
  <c r="Y553" i="5"/>
  <c r="AE481" i="5"/>
  <c r="Y249" i="5"/>
  <c r="Y518" i="5"/>
  <c r="Y567" i="5"/>
  <c r="AE109" i="5"/>
  <c r="Y345" i="5"/>
  <c r="K592" i="5"/>
  <c r="M592" i="5"/>
  <c r="Y568" i="5"/>
  <c r="U544" i="5"/>
  <c r="AE544" i="5"/>
  <c r="AE607" i="5" s="1"/>
  <c r="Y599" i="5"/>
  <c r="AE367" i="5"/>
  <c r="AE301" i="5"/>
  <c r="Y27" i="5"/>
  <c r="Y583" i="5"/>
  <c r="AE175" i="5"/>
  <c r="U597" i="5"/>
  <c r="AE597" i="5"/>
  <c r="AE660" i="5" s="1"/>
  <c r="AE293" i="5"/>
  <c r="Y475" i="5"/>
  <c r="U598" i="5"/>
  <c r="AE598" i="5"/>
  <c r="AE661" i="5" s="1"/>
  <c r="K582" i="5"/>
  <c r="M582" i="5"/>
  <c r="AE558" i="5"/>
  <c r="AE621" i="5" s="1"/>
  <c r="AE309" i="5"/>
  <c r="Y374" i="5"/>
  <c r="AE318" i="5"/>
  <c r="AE262" i="5"/>
  <c r="Y198" i="5"/>
  <c r="Y126" i="5"/>
  <c r="Y62" i="5"/>
  <c r="AE30" i="5"/>
  <c r="Y299" i="5"/>
  <c r="U517" i="5"/>
  <c r="AF517" i="5" s="1"/>
  <c r="AE517" i="5"/>
  <c r="AE349" i="5"/>
  <c r="Y387" i="5"/>
  <c r="Y276" i="5"/>
  <c r="AE148" i="5"/>
  <c r="AE76" i="5"/>
  <c r="Y523" i="5"/>
  <c r="AE403" i="5"/>
  <c r="Y51" i="5"/>
  <c r="AE498" i="5"/>
  <c r="AE354" i="5"/>
  <c r="AE330" i="5"/>
  <c r="Y226" i="5"/>
  <c r="AE186" i="5"/>
  <c r="Y154" i="5"/>
  <c r="Y130" i="5"/>
  <c r="AE82" i="5"/>
  <c r="Y26" i="5"/>
  <c r="AE488" i="5"/>
  <c r="Y432" i="5"/>
  <c r="AE416" i="5"/>
  <c r="Y384" i="5"/>
  <c r="Y360" i="5"/>
  <c r="AE304" i="5"/>
  <c r="AE280" i="5"/>
  <c r="AE256" i="5"/>
  <c r="AE232" i="5"/>
  <c r="AE208" i="5"/>
  <c r="Y176" i="5"/>
  <c r="AE160" i="5"/>
  <c r="Y136" i="5"/>
  <c r="Y112" i="5"/>
  <c r="AE96" i="5"/>
  <c r="Y72" i="5"/>
  <c r="Y48" i="5"/>
  <c r="AE32" i="5"/>
  <c r="Y8" i="5"/>
  <c r="Y312" i="5"/>
  <c r="AC552" i="5"/>
  <c r="AO642" i="5"/>
  <c r="AD642" i="5"/>
  <c r="AC572" i="5"/>
  <c r="AD649" i="5"/>
  <c r="AO649" i="5"/>
  <c r="AL609" i="5"/>
  <c r="AA609" i="5"/>
  <c r="AK643" i="5"/>
  <c r="Z643" i="5"/>
  <c r="AC601" i="5"/>
  <c r="AK654" i="5"/>
  <c r="Z654" i="5"/>
  <c r="AL621" i="5"/>
  <c r="AA621" i="5"/>
  <c r="AO666" i="5"/>
  <c r="AD666" i="5"/>
  <c r="AB611" i="5"/>
  <c r="AM611" i="5"/>
  <c r="AL658" i="5"/>
  <c r="AA658" i="5"/>
  <c r="AL651" i="5"/>
  <c r="AA651" i="5"/>
  <c r="AD659" i="5"/>
  <c r="AO659" i="5"/>
  <c r="AL661" i="5"/>
  <c r="AA661" i="5"/>
  <c r="AK614" i="5"/>
  <c r="Z614" i="5"/>
  <c r="AK622" i="5"/>
  <c r="Z622" i="5"/>
  <c r="AB621" i="5"/>
  <c r="AM621" i="5"/>
  <c r="AA614" i="5"/>
  <c r="AL614" i="5"/>
  <c r="U203" i="5"/>
  <c r="U349" i="5"/>
  <c r="U83" i="5"/>
  <c r="U339" i="5"/>
  <c r="U323" i="5"/>
  <c r="Y245" i="5"/>
  <c r="Y479" i="5"/>
  <c r="AE537" i="5"/>
  <c r="AE465" i="5"/>
  <c r="Y433" i="5"/>
  <c r="Y401" i="5"/>
  <c r="AE377" i="5"/>
  <c r="Y337" i="5"/>
  <c r="AE305" i="5"/>
  <c r="Y265" i="5"/>
  <c r="Y233" i="5"/>
  <c r="Y201" i="5"/>
  <c r="Y169" i="5"/>
  <c r="AE137" i="5"/>
  <c r="Y97" i="5"/>
  <c r="AE65" i="5"/>
  <c r="Y79" i="5"/>
  <c r="Y292" i="5"/>
  <c r="Y501" i="5"/>
  <c r="AE519" i="5"/>
  <c r="AE487" i="5"/>
  <c r="AE455" i="5"/>
  <c r="AE423" i="5"/>
  <c r="AE391" i="5"/>
  <c r="Y351" i="5"/>
  <c r="Y319" i="5"/>
  <c r="AE287" i="5"/>
  <c r="Y247" i="5"/>
  <c r="AE215" i="5"/>
  <c r="Y135" i="5"/>
  <c r="AE103" i="5"/>
  <c r="Y63" i="5"/>
  <c r="AE31" i="5"/>
  <c r="Y379" i="5"/>
  <c r="Y494" i="5"/>
  <c r="Y462" i="5"/>
  <c r="Y430" i="5"/>
  <c r="AE406" i="5"/>
  <c r="AE374" i="5"/>
  <c r="Y350" i="5"/>
  <c r="Y318" i="5"/>
  <c r="AE286" i="5"/>
  <c r="AE254" i="5"/>
  <c r="Y222" i="5"/>
  <c r="AE190" i="5"/>
  <c r="Y150" i="5"/>
  <c r="Y118" i="5"/>
  <c r="Y86" i="5"/>
  <c r="Y54" i="5"/>
  <c r="Y22" i="5"/>
  <c r="Y85" i="5"/>
  <c r="Y341" i="5"/>
  <c r="AE541" i="5"/>
  <c r="AE405" i="5"/>
  <c r="Y317" i="5"/>
  <c r="Y221" i="5"/>
  <c r="AE125" i="5"/>
  <c r="Y451" i="5"/>
  <c r="Y540" i="5"/>
  <c r="Y476" i="5"/>
  <c r="Y444" i="5"/>
  <c r="Y412" i="5"/>
  <c r="Y380" i="5"/>
  <c r="AE348" i="5"/>
  <c r="Y308" i="5"/>
  <c r="AE276" i="5"/>
  <c r="AE244" i="5"/>
  <c r="AE212" i="5"/>
  <c r="AE180" i="5"/>
  <c r="Y140" i="5"/>
  <c r="AE108" i="5"/>
  <c r="Y28" i="5"/>
  <c r="AE166" i="5"/>
  <c r="Y260" i="5"/>
  <c r="AE523" i="5"/>
  <c r="AE467" i="5"/>
  <c r="Y371" i="5"/>
  <c r="AE315" i="5"/>
  <c r="AE235" i="5"/>
  <c r="AE171" i="5"/>
  <c r="AE51" i="5"/>
  <c r="AE522" i="5"/>
  <c r="Y474" i="5"/>
  <c r="Y450" i="5"/>
  <c r="AE426" i="5"/>
  <c r="Y402" i="5"/>
  <c r="Y378" i="5"/>
  <c r="Y322" i="5"/>
  <c r="Y298" i="5"/>
  <c r="Y274" i="5"/>
  <c r="AE250" i="5"/>
  <c r="AE226" i="5"/>
  <c r="Y202" i="5"/>
  <c r="Y178" i="5"/>
  <c r="AE154" i="5"/>
  <c r="AE130" i="5"/>
  <c r="AE106" i="5"/>
  <c r="Y50" i="5"/>
  <c r="AE26" i="5"/>
  <c r="AE528" i="5"/>
  <c r="Y504" i="5"/>
  <c r="Y456" i="5"/>
  <c r="Y408" i="5"/>
  <c r="AE360" i="5"/>
  <c r="Y328" i="5"/>
  <c r="Y296" i="5"/>
  <c r="Y272" i="5"/>
  <c r="Y152" i="5"/>
  <c r="AE136" i="5"/>
  <c r="Y88" i="5"/>
  <c r="AE72" i="5"/>
  <c r="Y24" i="5"/>
  <c r="AE8" i="5"/>
  <c r="K198" i="6"/>
  <c r="AD409" i="6"/>
  <c r="AE409" i="6" s="1"/>
  <c r="AD217" i="6"/>
  <c r="AE217" i="6" s="1"/>
  <c r="AD330" i="6"/>
  <c r="AE330" i="6" s="1"/>
  <c r="AD441" i="6"/>
  <c r="AE441" i="6" s="1"/>
  <c r="K326" i="6"/>
  <c r="AD170" i="6"/>
  <c r="AE170" i="6" s="1"/>
  <c r="AD55" i="6"/>
  <c r="AE55" i="6" s="1"/>
  <c r="AD313" i="6"/>
  <c r="AE313" i="6" s="1"/>
  <c r="AC592" i="5"/>
  <c r="AC544" i="5"/>
  <c r="AL634" i="5"/>
  <c r="AA634" i="5"/>
  <c r="AA640" i="5"/>
  <c r="AL640" i="5"/>
  <c r="AL607" i="5"/>
  <c r="AA607" i="5"/>
  <c r="AL647" i="5"/>
  <c r="AA647" i="5"/>
  <c r="Z637" i="5"/>
  <c r="AK637" i="5"/>
  <c r="AO663" i="5"/>
  <c r="AD663" i="5"/>
  <c r="AM650" i="5"/>
  <c r="AB650" i="5"/>
  <c r="AK642" i="5"/>
  <c r="Z642" i="5"/>
  <c r="AC549" i="5"/>
  <c r="Z663" i="5"/>
  <c r="AK663" i="5"/>
  <c r="Z651" i="5"/>
  <c r="AK651" i="5"/>
  <c r="AA662" i="5"/>
  <c r="AL662" i="5"/>
  <c r="AB631" i="5"/>
  <c r="AM631" i="5"/>
  <c r="AM618" i="5"/>
  <c r="AB618" i="5"/>
  <c r="AK660" i="5"/>
  <c r="Z660" i="5"/>
  <c r="Z639" i="5"/>
  <c r="AK639" i="5"/>
  <c r="AC559" i="5"/>
  <c r="AC547" i="5"/>
  <c r="AM656" i="5"/>
  <c r="AB656" i="5"/>
  <c r="AM612" i="5"/>
  <c r="AB612" i="5"/>
  <c r="AC588" i="5"/>
  <c r="AD627" i="5"/>
  <c r="AO627" i="5"/>
  <c r="AK656" i="5"/>
  <c r="Z656" i="5"/>
  <c r="Z619" i="5"/>
  <c r="AK619" i="5"/>
  <c r="AL659" i="5"/>
  <c r="AA659" i="5"/>
  <c r="AC554" i="5"/>
  <c r="AC569" i="5"/>
  <c r="AO610" i="5"/>
  <c r="AD610" i="5"/>
  <c r="AC563" i="5"/>
  <c r="AM660" i="5"/>
  <c r="AB660" i="5"/>
  <c r="AK620" i="5"/>
  <c r="Z620" i="5"/>
  <c r="AD619" i="5"/>
  <c r="AO619" i="5"/>
  <c r="AK652" i="5"/>
  <c r="Z652" i="5"/>
  <c r="AC551" i="5"/>
  <c r="AO628" i="5"/>
  <c r="AD628" i="5"/>
  <c r="AL629" i="5"/>
  <c r="AA629" i="5"/>
  <c r="AD645" i="5"/>
  <c r="AO645" i="5"/>
  <c r="Y109" i="5"/>
  <c r="K588" i="5"/>
  <c r="M588" i="5"/>
  <c r="K564" i="5"/>
  <c r="M564" i="5"/>
  <c r="AE500" i="5"/>
  <c r="AE228" i="5"/>
  <c r="Y578" i="5"/>
  <c r="AE373" i="5"/>
  <c r="Z647" i="5"/>
  <c r="AK647" i="5"/>
  <c r="Y500" i="5"/>
  <c r="K587" i="5"/>
  <c r="M587" i="5"/>
  <c r="K563" i="5"/>
  <c r="M563" i="5"/>
  <c r="AE483" i="5"/>
  <c r="AE387" i="5"/>
  <c r="AE283" i="5"/>
  <c r="AE163" i="5"/>
  <c r="AE75" i="5"/>
  <c r="Y554" i="5"/>
  <c r="Y229" i="5"/>
  <c r="U589" i="5"/>
  <c r="AE589" i="5"/>
  <c r="AE652" i="5" s="1"/>
  <c r="AE261" i="5"/>
  <c r="Y453" i="5"/>
  <c r="Y601" i="5"/>
  <c r="K577" i="5"/>
  <c r="M577" i="5"/>
  <c r="U553" i="5"/>
  <c r="AE553" i="5"/>
  <c r="AE616" i="5" s="1"/>
  <c r="AE473" i="5"/>
  <c r="Y185" i="5"/>
  <c r="K567" i="5"/>
  <c r="M567" i="5"/>
  <c r="AE45" i="5"/>
  <c r="Y397" i="5"/>
  <c r="U584" i="5"/>
  <c r="AE584" i="5"/>
  <c r="AE647" i="5" s="1"/>
  <c r="K568" i="5"/>
  <c r="M568" i="5"/>
  <c r="Y544" i="5"/>
  <c r="K599" i="5"/>
  <c r="M599" i="5"/>
  <c r="AE303" i="5"/>
  <c r="M213" i="5"/>
  <c r="K213" i="5"/>
  <c r="AE205" i="5"/>
  <c r="Y155" i="5"/>
  <c r="K583" i="5"/>
  <c r="M583" i="5"/>
  <c r="AE15" i="5"/>
  <c r="Y597" i="5"/>
  <c r="AE229" i="5"/>
  <c r="Y35" i="5"/>
  <c r="Y529" i="5"/>
  <c r="Y598" i="5"/>
  <c r="AE574" i="5"/>
  <c r="AE637" i="5" s="1"/>
  <c r="Y550" i="5"/>
  <c r="Y461" i="5"/>
  <c r="Y406" i="5"/>
  <c r="Y294" i="5"/>
  <c r="Y230" i="5"/>
  <c r="Y158" i="5"/>
  <c r="Y94" i="5"/>
  <c r="Y43" i="5"/>
  <c r="Y543" i="5"/>
  <c r="Y541" i="5"/>
  <c r="AE469" i="5"/>
  <c r="Y125" i="5"/>
  <c r="AE524" i="5"/>
  <c r="AE420" i="5"/>
  <c r="Y348" i="5"/>
  <c r="AE316" i="5"/>
  <c r="Y108" i="5"/>
  <c r="AE4" i="5"/>
  <c r="Y196" i="5"/>
  <c r="Y467" i="5"/>
  <c r="Y522" i="5"/>
  <c r="AE474" i="5"/>
  <c r="Y426" i="5"/>
  <c r="AE378" i="5"/>
  <c r="Y250" i="5"/>
  <c r="Y106" i="5"/>
  <c r="AM641" i="5"/>
  <c r="AB641" i="5"/>
  <c r="AO650" i="5"/>
  <c r="AD650" i="5"/>
  <c r="AK640" i="5"/>
  <c r="Z640" i="5"/>
  <c r="AB651" i="5"/>
  <c r="AM651" i="5"/>
  <c r="AA612" i="5"/>
  <c r="AL612" i="5"/>
  <c r="AA628" i="5"/>
  <c r="AL628" i="5"/>
  <c r="AL633" i="5"/>
  <c r="AA633" i="5"/>
  <c r="AD643" i="5"/>
  <c r="AO643" i="5"/>
  <c r="AD623" i="5"/>
  <c r="AO623" i="5"/>
  <c r="AK618" i="5"/>
  <c r="Z618" i="5"/>
  <c r="AC562" i="5"/>
  <c r="AA620" i="5"/>
  <c r="AL620" i="5"/>
  <c r="AA632" i="5"/>
  <c r="AL632" i="5"/>
  <c r="AK632" i="5"/>
  <c r="Z632" i="5"/>
  <c r="AC603" i="5"/>
  <c r="AC555" i="5"/>
  <c r="AM630" i="5"/>
  <c r="AB630" i="5"/>
  <c r="U525" i="5"/>
  <c r="AF525" i="5" s="1"/>
  <c r="U491" i="5"/>
  <c r="U413" i="5"/>
  <c r="U115" i="5"/>
  <c r="AF115" i="5" s="1"/>
  <c r="Y11" i="5"/>
  <c r="Y267" i="5"/>
  <c r="Y497" i="5"/>
  <c r="AE497" i="5"/>
  <c r="Y457" i="5"/>
  <c r="AE401" i="5"/>
  <c r="Y369" i="5"/>
  <c r="AE337" i="5"/>
  <c r="Y297" i="5"/>
  <c r="AE265" i="5"/>
  <c r="AE233" i="5"/>
  <c r="AE201" i="5"/>
  <c r="AE169" i="5"/>
  <c r="Y129" i="5"/>
  <c r="AE97" i="5"/>
  <c r="Y17" i="5"/>
  <c r="Y100" i="5"/>
  <c r="Y313" i="5"/>
  <c r="Y519" i="5"/>
  <c r="Y447" i="5"/>
  <c r="Y415" i="5"/>
  <c r="Y383" i="5"/>
  <c r="AE351" i="5"/>
  <c r="AE319" i="5"/>
  <c r="Y279" i="5"/>
  <c r="AE247" i="5"/>
  <c r="Y167" i="5"/>
  <c r="AE135" i="5"/>
  <c r="Y95" i="5"/>
  <c r="AE63" i="5"/>
  <c r="Y23" i="5"/>
  <c r="Y443" i="5"/>
  <c r="AE494" i="5"/>
  <c r="AE462" i="5"/>
  <c r="AE430" i="5"/>
  <c r="Y398" i="5"/>
  <c r="Y366" i="5"/>
  <c r="Y342" i="5"/>
  <c r="Y310" i="5"/>
  <c r="Y286" i="5"/>
  <c r="Y254" i="5"/>
  <c r="AE222" i="5"/>
  <c r="Y190" i="5"/>
  <c r="AE150" i="5"/>
  <c r="AE118" i="5"/>
  <c r="AE86" i="5"/>
  <c r="AE54" i="5"/>
  <c r="AE22" i="5"/>
  <c r="Y107" i="5"/>
  <c r="Y363" i="5"/>
  <c r="Y533" i="5"/>
  <c r="AE509" i="5"/>
  <c r="AE461" i="5"/>
  <c r="AE317" i="5"/>
  <c r="AE221" i="5"/>
  <c r="Y93" i="5"/>
  <c r="Y491" i="5"/>
  <c r="AE540" i="5"/>
  <c r="Y508" i="5"/>
  <c r="AE476" i="5"/>
  <c r="AE444" i="5"/>
  <c r="AE380" i="5"/>
  <c r="Y340" i="5"/>
  <c r="AE308" i="5"/>
  <c r="Y268" i="5"/>
  <c r="Y236" i="5"/>
  <c r="Y204" i="5"/>
  <c r="Y172" i="5"/>
  <c r="AE140" i="5"/>
  <c r="Y60" i="5"/>
  <c r="AE28" i="5"/>
  <c r="Y324" i="5"/>
  <c r="Y515" i="5"/>
  <c r="Y307" i="5"/>
  <c r="Y211" i="5"/>
  <c r="Y147" i="5"/>
  <c r="Y19" i="5"/>
  <c r="Y538" i="5"/>
  <c r="Y490" i="5"/>
  <c r="AE450" i="5"/>
  <c r="AE402" i="5"/>
  <c r="Y346" i="5"/>
  <c r="AE322" i="5"/>
  <c r="AE298" i="5"/>
  <c r="AE274" i="5"/>
  <c r="AE202" i="5"/>
  <c r="AE178" i="5"/>
  <c r="Y122" i="5"/>
  <c r="Y98" i="5"/>
  <c r="Y74" i="5"/>
  <c r="AE50" i="5"/>
  <c r="Y184" i="5"/>
  <c r="Y520" i="5"/>
  <c r="AE504" i="5"/>
  <c r="Y480" i="5"/>
  <c r="AE456" i="5"/>
  <c r="AE432" i="5"/>
  <c r="AE384" i="5"/>
  <c r="Y352" i="5"/>
  <c r="AE328" i="5"/>
  <c r="AE248" i="5"/>
  <c r="Y224" i="5"/>
  <c r="Y200" i="5"/>
  <c r="AE176" i="5"/>
  <c r="AE112" i="5"/>
  <c r="AE48" i="5"/>
  <c r="K353" i="6"/>
  <c r="K321" i="6"/>
  <c r="K385" i="6"/>
  <c r="AC560" i="5"/>
  <c r="AM640" i="5"/>
  <c r="AB640" i="5"/>
  <c r="AB647" i="5"/>
  <c r="AM647" i="5"/>
  <c r="AC577" i="5"/>
  <c r="AC584" i="5"/>
  <c r="AO622" i="5"/>
  <c r="AD622" i="5"/>
  <c r="AO660" i="5"/>
  <c r="AD660" i="5"/>
  <c r="AC587" i="5"/>
  <c r="AD625" i="5"/>
  <c r="AO625" i="5"/>
  <c r="AL611" i="5"/>
  <c r="AA611" i="5"/>
  <c r="AM648" i="5"/>
  <c r="AB648" i="5"/>
  <c r="Z657" i="5"/>
  <c r="AK657" i="5"/>
  <c r="AD629" i="5"/>
  <c r="AO629" i="5"/>
  <c r="Z617" i="5"/>
  <c r="AK617" i="5"/>
  <c r="AK658" i="5"/>
  <c r="Z658" i="5"/>
  <c r="AB635" i="5"/>
  <c r="AM635" i="5"/>
  <c r="AA622" i="5"/>
  <c r="AL622" i="5"/>
  <c r="AA610" i="5"/>
  <c r="AL610" i="5"/>
  <c r="Z653" i="5"/>
  <c r="AK653" i="5"/>
  <c r="AO641" i="5"/>
  <c r="AD641" i="5"/>
  <c r="AK624" i="5"/>
  <c r="Z624" i="5"/>
  <c r="AM654" i="5"/>
  <c r="AB654" i="5"/>
  <c r="AK616" i="5"/>
  <c r="Z616" i="5"/>
  <c r="AC596" i="5"/>
  <c r="AM610" i="5"/>
  <c r="AB610" i="5"/>
  <c r="AC567" i="5"/>
  <c r="Z609" i="5"/>
  <c r="AK609" i="5"/>
  <c r="AB615" i="5"/>
  <c r="AM615" i="5"/>
  <c r="AM658" i="5"/>
  <c r="AB658" i="5"/>
  <c r="AC550" i="5"/>
  <c r="AC591" i="5"/>
  <c r="AA650" i="5"/>
  <c r="AL650" i="5"/>
  <c r="AO640" i="5"/>
  <c r="AD640" i="5"/>
  <c r="AO626" i="5"/>
  <c r="AD626" i="5"/>
  <c r="AA644" i="5"/>
  <c r="AL644" i="5"/>
  <c r="AD611" i="5"/>
  <c r="AO611" i="5"/>
  <c r="Y173" i="5"/>
  <c r="K557" i="5"/>
  <c r="M557" i="5"/>
  <c r="AE580" i="5"/>
  <c r="AE643" i="5" s="1"/>
  <c r="U580" i="5"/>
  <c r="Y556" i="5"/>
  <c r="AE492" i="5"/>
  <c r="AE196" i="5"/>
  <c r="U602" i="5"/>
  <c r="AE602" i="5"/>
  <c r="AE665" i="5" s="1"/>
  <c r="K578" i="5"/>
  <c r="M578" i="5"/>
  <c r="AE325" i="5"/>
  <c r="Y47" i="5"/>
  <c r="Y603" i="5"/>
  <c r="AE579" i="5"/>
  <c r="AE642" i="5" s="1"/>
  <c r="U579" i="5"/>
  <c r="Y555" i="5"/>
  <c r="AE475" i="5"/>
  <c r="AE379" i="5"/>
  <c r="AE267" i="5"/>
  <c r="AE155" i="5"/>
  <c r="AE67" i="5"/>
  <c r="AE554" i="5"/>
  <c r="AE617" i="5" s="1"/>
  <c r="U554" i="5"/>
  <c r="Y357" i="5"/>
  <c r="K589" i="5"/>
  <c r="M589" i="5"/>
  <c r="AE197" i="5"/>
  <c r="Y13" i="5"/>
  <c r="Y510" i="5"/>
  <c r="Y593" i="5"/>
  <c r="U569" i="5"/>
  <c r="AE569" i="5"/>
  <c r="AE632" i="5" s="1"/>
  <c r="K553" i="5"/>
  <c r="M553" i="5"/>
  <c r="Y441" i="5"/>
  <c r="AE153" i="5"/>
  <c r="AE543" i="5"/>
  <c r="AE5" i="5"/>
  <c r="Y584" i="5"/>
  <c r="Y560" i="5"/>
  <c r="K544" i="5"/>
  <c r="M544" i="5"/>
  <c r="AE575" i="5"/>
  <c r="AE638" i="5" s="1"/>
  <c r="U575" i="5"/>
  <c r="AE271" i="5"/>
  <c r="AE149" i="5"/>
  <c r="Y283" i="5"/>
  <c r="Y551" i="5"/>
  <c r="K597" i="5"/>
  <c r="M597" i="5"/>
  <c r="AE173" i="5"/>
  <c r="Y99" i="5"/>
  <c r="K598" i="5"/>
  <c r="M598" i="5"/>
  <c r="Y574" i="5"/>
  <c r="AE550" i="5"/>
  <c r="AE613" i="5" s="1"/>
  <c r="AE181" i="5"/>
  <c r="AC543" i="5"/>
  <c r="AC539" i="5"/>
  <c r="AC531" i="5"/>
  <c r="AC523" i="5"/>
  <c r="AC515" i="5"/>
  <c r="AC507" i="5"/>
  <c r="AC499" i="5"/>
  <c r="AC491" i="5"/>
  <c r="AC483" i="5"/>
  <c r="AC475" i="5"/>
  <c r="AC467" i="5"/>
  <c r="AC459" i="5"/>
  <c r="AC451" i="5"/>
  <c r="AC443" i="5"/>
  <c r="AC435" i="5"/>
  <c r="AC427" i="5"/>
  <c r="AC419" i="5"/>
  <c r="AC411" i="5"/>
  <c r="AC403" i="5"/>
  <c r="AC395" i="5"/>
  <c r="AC538" i="5"/>
  <c r="AC530" i="5"/>
  <c r="AC522" i="5"/>
  <c r="AC514" i="5"/>
  <c r="AC506" i="5"/>
  <c r="AC498" i="5"/>
  <c r="AC490" i="5"/>
  <c r="AC482" i="5"/>
  <c r="AC474" i="5"/>
  <c r="AC466" i="5"/>
  <c r="AC458" i="5"/>
  <c r="AC450" i="5"/>
  <c r="AC442" i="5"/>
  <c r="AC434" i="5"/>
  <c r="AC426" i="5"/>
  <c r="AC418" i="5"/>
  <c r="AC410" i="5"/>
  <c r="AC402" i="5"/>
  <c r="AC394" i="5"/>
  <c r="AC386" i="5"/>
  <c r="AC378" i="5"/>
  <c r="AC537" i="5"/>
  <c r="AC529" i="5"/>
  <c r="AC521" i="5"/>
  <c r="AC513" i="5"/>
  <c r="AC505" i="5"/>
  <c r="AC497" i="5"/>
  <c r="AC489" i="5"/>
  <c r="AC481" i="5"/>
  <c r="AC473" i="5"/>
  <c r="AC465" i="5"/>
  <c r="AC457" i="5"/>
  <c r="AC449" i="5"/>
  <c r="AC441" i="5"/>
  <c r="AC433" i="5"/>
  <c r="AC425" i="5"/>
  <c r="AC417" i="5"/>
  <c r="AC409" i="5"/>
  <c r="AC401" i="5"/>
  <c r="AC393" i="5"/>
  <c r="AC385" i="5"/>
  <c r="AC377" i="5"/>
  <c r="AC536" i="5"/>
  <c r="AC528" i="5"/>
  <c r="AC520" i="5"/>
  <c r="AC512" i="5"/>
  <c r="AC504" i="5"/>
  <c r="AC496" i="5"/>
  <c r="AC488" i="5"/>
  <c r="AC480" i="5"/>
  <c r="AC472" i="5"/>
  <c r="AC464" i="5"/>
  <c r="AC456" i="5"/>
  <c r="AC448" i="5"/>
  <c r="AC440" i="5"/>
  <c r="AC432" i="5"/>
  <c r="AC424" i="5"/>
  <c r="AC416" i="5"/>
  <c r="AC408" i="5"/>
  <c r="AC535" i="5"/>
  <c r="AC527" i="5"/>
  <c r="AC519" i="5"/>
  <c r="AC511" i="5"/>
  <c r="AC503" i="5"/>
  <c r="AC495" i="5"/>
  <c r="AC487" i="5"/>
  <c r="AC479" i="5"/>
  <c r="AC471" i="5"/>
  <c r="AC463" i="5"/>
  <c r="AC455" i="5"/>
  <c r="AC447" i="5"/>
  <c r="AC439" i="5"/>
  <c r="AC431" i="5"/>
  <c r="AC423" i="5"/>
  <c r="AC415" i="5"/>
  <c r="AC407" i="5"/>
  <c r="AC399" i="5"/>
  <c r="AC542" i="5"/>
  <c r="AC534" i="5"/>
  <c r="AC526" i="5"/>
  <c r="AC518" i="5"/>
  <c r="AC510" i="5"/>
  <c r="AC502" i="5"/>
  <c r="AC494" i="5"/>
  <c r="AC486" i="5"/>
  <c r="AC478" i="5"/>
  <c r="AC470" i="5"/>
  <c r="AC462" i="5"/>
  <c r="AC454" i="5"/>
  <c r="AC446" i="5"/>
  <c r="AC438" i="5"/>
  <c r="AC430" i="5"/>
  <c r="AC422" i="5"/>
  <c r="AC414" i="5"/>
  <c r="AC406" i="5"/>
  <c r="AC398" i="5"/>
  <c r="AC541" i="5"/>
  <c r="AC533" i="5"/>
  <c r="AC525" i="5"/>
  <c r="AC517" i="5"/>
  <c r="AC509" i="5"/>
  <c r="AC501" i="5"/>
  <c r="AC493" i="5"/>
  <c r="AC485" i="5"/>
  <c r="AC477" i="5"/>
  <c r="AC469" i="5"/>
  <c r="AC461" i="5"/>
  <c r="AC453" i="5"/>
  <c r="AC445" i="5"/>
  <c r="AC437" i="5"/>
  <c r="AC429" i="5"/>
  <c r="AC421" i="5"/>
  <c r="AC413" i="5"/>
  <c r="AC405" i="5"/>
  <c r="AC397" i="5"/>
  <c r="AC381" i="5"/>
  <c r="AC369" i="5"/>
  <c r="AC361" i="5"/>
  <c r="AC353" i="5"/>
  <c r="AC345" i="5"/>
  <c r="AC337" i="5"/>
  <c r="AC329" i="5"/>
  <c r="AC321" i="5"/>
  <c r="AC313" i="5"/>
  <c r="AC305" i="5"/>
  <c r="AC297" i="5"/>
  <c r="AC289" i="5"/>
  <c r="AC281" i="5"/>
  <c r="AC273" i="5"/>
  <c r="AC265" i="5"/>
  <c r="AC257" i="5"/>
  <c r="AC249" i="5"/>
  <c r="AC241" i="5"/>
  <c r="AC233" i="5"/>
  <c r="AC225" i="5"/>
  <c r="AC217" i="5"/>
  <c r="AC532" i="5"/>
  <c r="AC500" i="5"/>
  <c r="AC468" i="5"/>
  <c r="AC436" i="5"/>
  <c r="AC404" i="5"/>
  <c r="AC380" i="5"/>
  <c r="AC368" i="5"/>
  <c r="AC360" i="5"/>
  <c r="AC352" i="5"/>
  <c r="AC344" i="5"/>
  <c r="AC336" i="5"/>
  <c r="AC328" i="5"/>
  <c r="AC320" i="5"/>
  <c r="AC312" i="5"/>
  <c r="AC304" i="5"/>
  <c r="AC296" i="5"/>
  <c r="AC288" i="5"/>
  <c r="AC280" i="5"/>
  <c r="AC272" i="5"/>
  <c r="AC264" i="5"/>
  <c r="AC256" i="5"/>
  <c r="AC379" i="5"/>
  <c r="AC367" i="5"/>
  <c r="AC359" i="5"/>
  <c r="AC351" i="5"/>
  <c r="AC343" i="5"/>
  <c r="AC335" i="5"/>
  <c r="AC327" i="5"/>
  <c r="AC319" i="5"/>
  <c r="AC311" i="5"/>
  <c r="AC303" i="5"/>
  <c r="AC524" i="5"/>
  <c r="AC492" i="5"/>
  <c r="AC460" i="5"/>
  <c r="AC428" i="5"/>
  <c r="AC392" i="5"/>
  <c r="AC391" i="5"/>
  <c r="AC390" i="5"/>
  <c r="AC376" i="5"/>
  <c r="AC375" i="5"/>
  <c r="AC374" i="5"/>
  <c r="AC366" i="5"/>
  <c r="AC358" i="5"/>
  <c r="AC350" i="5"/>
  <c r="AC342" i="5"/>
  <c r="AC334" i="5"/>
  <c r="AC326" i="5"/>
  <c r="AC318" i="5"/>
  <c r="AC310" i="5"/>
  <c r="AC302" i="5"/>
  <c r="AC294" i="5"/>
  <c r="AC286" i="5"/>
  <c r="AC278" i="5"/>
  <c r="AC270" i="5"/>
  <c r="AC262" i="5"/>
  <c r="AC254" i="5"/>
  <c r="AC246" i="5"/>
  <c r="AC238" i="5"/>
  <c r="AC230" i="5"/>
  <c r="AC222" i="5"/>
  <c r="AC214" i="5"/>
  <c r="AC206" i="5"/>
  <c r="AC198" i="5"/>
  <c r="AC389" i="5"/>
  <c r="AC373" i="5"/>
  <c r="AC365" i="5"/>
  <c r="AC357" i="5"/>
  <c r="AC349" i="5"/>
  <c r="AC341" i="5"/>
  <c r="AC333" i="5"/>
  <c r="AC325" i="5"/>
  <c r="AC317" i="5"/>
  <c r="AC309" i="5"/>
  <c r="AC301" i="5"/>
  <c r="AC293" i="5"/>
  <c r="AC285" i="5"/>
  <c r="AC277" i="5"/>
  <c r="AC269" i="5"/>
  <c r="AC261" i="5"/>
  <c r="AC253" i="5"/>
  <c r="AC245" i="5"/>
  <c r="AC237" i="5"/>
  <c r="AC229" i="5"/>
  <c r="AC221" i="5"/>
  <c r="AC516" i="5"/>
  <c r="AC484" i="5"/>
  <c r="AC452" i="5"/>
  <c r="AC420" i="5"/>
  <c r="AC396" i="5"/>
  <c r="AC388" i="5"/>
  <c r="AC372" i="5"/>
  <c r="AC364" i="5"/>
  <c r="AC356" i="5"/>
  <c r="AC348" i="5"/>
  <c r="AC340" i="5"/>
  <c r="AC332" i="5"/>
  <c r="AC324" i="5"/>
  <c r="AC316" i="5"/>
  <c r="AC308" i="5"/>
  <c r="AC300" i="5"/>
  <c r="AC292" i="5"/>
  <c r="AC284" i="5"/>
  <c r="AC276" i="5"/>
  <c r="AC268" i="5"/>
  <c r="AC260" i="5"/>
  <c r="AC252" i="5"/>
  <c r="AC244" i="5"/>
  <c r="AC236" i="5"/>
  <c r="AC228" i="5"/>
  <c r="AC220" i="5"/>
  <c r="AC212" i="5"/>
  <c r="AC204" i="5"/>
  <c r="AC196" i="5"/>
  <c r="AC387" i="5"/>
  <c r="AC371" i="5"/>
  <c r="AC363" i="5"/>
  <c r="AC355" i="5"/>
  <c r="AC347" i="5"/>
  <c r="AC339" i="5"/>
  <c r="AC331" i="5"/>
  <c r="AC323" i="5"/>
  <c r="AC315" i="5"/>
  <c r="AC307" i="5"/>
  <c r="AC299" i="5"/>
  <c r="AC540" i="5"/>
  <c r="AC412" i="5"/>
  <c r="AC354" i="5"/>
  <c r="AC322" i="5"/>
  <c r="AC275" i="5"/>
  <c r="AC274" i="5"/>
  <c r="AC271" i="5"/>
  <c r="AC205" i="5"/>
  <c r="AC203" i="5"/>
  <c r="AC191" i="5"/>
  <c r="AC183" i="5"/>
  <c r="AC175" i="5"/>
  <c r="AC167" i="5"/>
  <c r="AC159" i="5"/>
  <c r="AC151" i="5"/>
  <c r="AC143" i="5"/>
  <c r="AC135" i="5"/>
  <c r="AC127" i="5"/>
  <c r="AC119" i="5"/>
  <c r="AC111" i="5"/>
  <c r="AC103" i="5"/>
  <c r="AC95" i="5"/>
  <c r="AC87" i="5"/>
  <c r="AC202" i="5"/>
  <c r="AC201" i="5"/>
  <c r="AC190" i="5"/>
  <c r="AC182" i="5"/>
  <c r="AC174" i="5"/>
  <c r="AC166" i="5"/>
  <c r="AC158" i="5"/>
  <c r="AC150" i="5"/>
  <c r="AC142" i="5"/>
  <c r="AC134" i="5"/>
  <c r="AC126" i="5"/>
  <c r="AC118" i="5"/>
  <c r="AC508" i="5"/>
  <c r="AC346" i="5"/>
  <c r="AC314" i="5"/>
  <c r="AC283" i="5"/>
  <c r="AC282" i="5"/>
  <c r="AC279" i="5"/>
  <c r="AC200" i="5"/>
  <c r="AC189" i="5"/>
  <c r="AC181" i="5"/>
  <c r="AC173" i="5"/>
  <c r="AC165" i="5"/>
  <c r="AC157" i="5"/>
  <c r="AC149" i="5"/>
  <c r="AC141" i="5"/>
  <c r="AC133" i="5"/>
  <c r="AC125" i="5"/>
  <c r="AC117" i="5"/>
  <c r="AC109" i="5"/>
  <c r="AC251" i="5"/>
  <c r="AC250" i="5"/>
  <c r="AC248" i="5"/>
  <c r="AC243" i="5"/>
  <c r="AC242" i="5"/>
  <c r="AC240" i="5"/>
  <c r="AC235" i="5"/>
  <c r="AC234" i="5"/>
  <c r="AC232" i="5"/>
  <c r="AC227" i="5"/>
  <c r="AC226" i="5"/>
  <c r="AC224" i="5"/>
  <c r="AC219" i="5"/>
  <c r="AC218" i="5"/>
  <c r="AC216" i="5"/>
  <c r="AC199" i="5"/>
  <c r="AC188" i="5"/>
  <c r="AC180" i="5"/>
  <c r="AC172" i="5"/>
  <c r="AC476" i="5"/>
  <c r="AC370" i="5"/>
  <c r="AC338" i="5"/>
  <c r="AC306" i="5"/>
  <c r="AC291" i="5"/>
  <c r="AC290" i="5"/>
  <c r="AC287" i="5"/>
  <c r="AC259" i="5"/>
  <c r="AC258" i="5"/>
  <c r="AC255" i="5"/>
  <c r="AC247" i="5"/>
  <c r="AC239" i="5"/>
  <c r="AC231" i="5"/>
  <c r="AC223" i="5"/>
  <c r="AC215" i="5"/>
  <c r="AC213" i="5"/>
  <c r="AC211" i="5"/>
  <c r="AC197" i="5"/>
  <c r="AC187" i="5"/>
  <c r="AC179" i="5"/>
  <c r="AC171" i="5"/>
  <c r="AC163" i="5"/>
  <c r="AC155" i="5"/>
  <c r="AC147" i="5"/>
  <c r="AC139" i="5"/>
  <c r="AC131" i="5"/>
  <c r="AC123" i="5"/>
  <c r="AC115" i="5"/>
  <c r="AC107" i="5"/>
  <c r="AC99" i="5"/>
  <c r="AC91" i="5"/>
  <c r="AC83" i="5"/>
  <c r="AC75" i="5"/>
  <c r="AC400" i="5"/>
  <c r="AC210" i="5"/>
  <c r="AC209" i="5"/>
  <c r="AC195" i="5"/>
  <c r="AC186" i="5"/>
  <c r="AC178" i="5"/>
  <c r="AC170" i="5"/>
  <c r="AC162" i="5"/>
  <c r="AC154" i="5"/>
  <c r="AC146" i="5"/>
  <c r="AC138" i="5"/>
  <c r="AC130" i="5"/>
  <c r="AC122" i="5"/>
  <c r="AC114" i="5"/>
  <c r="AC106" i="5"/>
  <c r="AC98" i="5"/>
  <c r="AC90" i="5"/>
  <c r="AC444" i="5"/>
  <c r="AC384" i="5"/>
  <c r="AC383" i="5"/>
  <c r="AC382" i="5"/>
  <c r="AC362" i="5"/>
  <c r="AC330" i="5"/>
  <c r="AC295" i="5"/>
  <c r="AC267" i="5"/>
  <c r="AC266" i="5"/>
  <c r="AC263" i="5"/>
  <c r="AC208" i="5"/>
  <c r="AC194" i="5"/>
  <c r="AC193" i="5"/>
  <c r="AC185" i="5"/>
  <c r="AC177" i="5"/>
  <c r="AC169" i="5"/>
  <c r="AC161" i="5"/>
  <c r="AC153" i="5"/>
  <c r="AC145" i="5"/>
  <c r="AC137" i="5"/>
  <c r="AC129" i="5"/>
  <c r="AC121" i="5"/>
  <c r="AC113" i="5"/>
  <c r="AC105" i="5"/>
  <c r="AC97" i="5"/>
  <c r="AC298" i="5"/>
  <c r="AC207" i="5"/>
  <c r="AC79" i="5"/>
  <c r="AC69" i="5"/>
  <c r="AC61" i="5"/>
  <c r="AC53" i="5"/>
  <c r="AC45" i="5"/>
  <c r="AC37" i="5"/>
  <c r="AC29" i="5"/>
  <c r="AC21" i="5"/>
  <c r="AC13" i="5"/>
  <c r="AC5" i="5"/>
  <c r="AC47" i="5"/>
  <c r="AC192" i="5"/>
  <c r="AC156" i="5"/>
  <c r="AC140" i="5"/>
  <c r="AC124" i="5"/>
  <c r="AC78" i="5"/>
  <c r="AC68" i="5"/>
  <c r="AC60" i="5"/>
  <c r="AC52" i="5"/>
  <c r="AC44" i="5"/>
  <c r="AC36" i="5"/>
  <c r="AC28" i="5"/>
  <c r="AC20" i="5"/>
  <c r="AC12" i="5"/>
  <c r="AC4" i="5"/>
  <c r="AC23" i="5"/>
  <c r="AC102" i="5"/>
  <c r="AC94" i="5"/>
  <c r="AC77" i="5"/>
  <c r="AC67" i="5"/>
  <c r="AC59" i="5"/>
  <c r="AC51" i="5"/>
  <c r="AC43" i="5"/>
  <c r="AC35" i="5"/>
  <c r="AC27" i="5"/>
  <c r="AC19" i="5"/>
  <c r="AC11" i="5"/>
  <c r="AC39" i="5"/>
  <c r="AC15" i="5"/>
  <c r="AC184" i="5"/>
  <c r="AC160" i="5"/>
  <c r="AC144" i="5"/>
  <c r="AC128" i="5"/>
  <c r="AC110" i="5"/>
  <c r="AC108" i="5"/>
  <c r="AC104" i="5"/>
  <c r="AC101" i="5"/>
  <c r="AC100" i="5"/>
  <c r="AC96" i="5"/>
  <c r="AC93" i="5"/>
  <c r="AC92" i="5"/>
  <c r="AC76" i="5"/>
  <c r="AC66" i="5"/>
  <c r="AC58" i="5"/>
  <c r="AC50" i="5"/>
  <c r="AC42" i="5"/>
  <c r="AC34" i="5"/>
  <c r="AC26" i="5"/>
  <c r="AC18" i="5"/>
  <c r="AC10" i="5"/>
  <c r="AC71" i="5"/>
  <c r="AC112" i="5"/>
  <c r="AC89" i="5"/>
  <c r="AC88" i="5"/>
  <c r="AC86" i="5"/>
  <c r="AC74" i="5"/>
  <c r="AC65" i="5"/>
  <c r="AC57" i="5"/>
  <c r="AC49" i="5"/>
  <c r="AC41" i="5"/>
  <c r="AC33" i="5"/>
  <c r="AC25" i="5"/>
  <c r="AC17" i="5"/>
  <c r="AC9" i="5"/>
  <c r="AC31" i="5"/>
  <c r="AC176" i="5"/>
  <c r="AC164" i="5"/>
  <c r="AC148" i="5"/>
  <c r="AC132" i="5"/>
  <c r="AC116" i="5"/>
  <c r="AC85" i="5"/>
  <c r="AC84" i="5"/>
  <c r="AC73" i="5"/>
  <c r="AC72" i="5"/>
  <c r="AC64" i="5"/>
  <c r="AC56" i="5"/>
  <c r="AC48" i="5"/>
  <c r="AC40" i="5"/>
  <c r="AC32" i="5"/>
  <c r="AC24" i="5"/>
  <c r="AC16" i="5"/>
  <c r="AC8" i="5"/>
  <c r="AC63" i="5"/>
  <c r="AC7" i="5"/>
  <c r="AC168" i="5"/>
  <c r="AC152" i="5"/>
  <c r="AC136" i="5"/>
  <c r="AC120" i="5"/>
  <c r="AC81" i="5"/>
  <c r="AC80" i="5"/>
  <c r="AC70" i="5"/>
  <c r="AC62" i="5"/>
  <c r="AC54" i="5"/>
  <c r="AC46" i="5"/>
  <c r="AC38" i="5"/>
  <c r="AC30" i="5"/>
  <c r="AC22" i="5"/>
  <c r="AC14" i="5"/>
  <c r="AC6" i="5"/>
  <c r="AC82" i="5"/>
  <c r="AC55" i="5"/>
  <c r="AQ1" i="5"/>
  <c r="C5" i="9" s="1"/>
  <c r="AR1" i="5"/>
  <c r="J542" i="6"/>
  <c r="D8" i="9"/>
  <c r="M135" i="5"/>
  <c r="K135" i="5"/>
  <c r="U497" i="5"/>
  <c r="AF497" i="5" s="1"/>
  <c r="U385" i="5"/>
  <c r="AF385" i="5" s="1"/>
  <c r="U321" i="5"/>
  <c r="AF321" i="5" s="1"/>
  <c r="U257" i="5"/>
  <c r="AF257" i="5" s="1"/>
  <c r="U193" i="5"/>
  <c r="AF193" i="5" s="1"/>
  <c r="K319" i="5"/>
  <c r="M319" i="5"/>
  <c r="M15" i="5"/>
  <c r="K15" i="5"/>
  <c r="K399" i="5"/>
  <c r="M399" i="5"/>
  <c r="U343" i="5"/>
  <c r="AF343" i="5" s="1"/>
  <c r="U279" i="5"/>
  <c r="U215" i="5"/>
  <c r="AF215" i="5" s="1"/>
  <c r="U151" i="5"/>
  <c r="AF151" i="5" s="1"/>
  <c r="U119" i="5"/>
  <c r="U55" i="5"/>
  <c r="K51" i="5"/>
  <c r="M51" i="5"/>
  <c r="U286" i="5"/>
  <c r="U254" i="5"/>
  <c r="U190" i="5"/>
  <c r="AF190" i="5" s="1"/>
  <c r="K333" i="5"/>
  <c r="M333" i="5"/>
  <c r="K347" i="5"/>
  <c r="M347" i="5"/>
  <c r="K453" i="5"/>
  <c r="M453" i="5"/>
  <c r="K321" i="5"/>
  <c r="M321" i="5"/>
  <c r="M209" i="5"/>
  <c r="K209" i="5"/>
  <c r="M126" i="5"/>
  <c r="K126" i="5"/>
  <c r="M39" i="5"/>
  <c r="K39" i="5"/>
  <c r="K489" i="5"/>
  <c r="M489" i="5"/>
  <c r="U465" i="5"/>
  <c r="AF465" i="5" s="1"/>
  <c r="K377" i="5"/>
  <c r="M377" i="5"/>
  <c r="K249" i="5"/>
  <c r="M249" i="5"/>
  <c r="M217" i="5"/>
  <c r="K217" i="5"/>
  <c r="M185" i="5"/>
  <c r="K185" i="5"/>
  <c r="K391" i="5"/>
  <c r="M391" i="5"/>
  <c r="K311" i="5"/>
  <c r="M311" i="5"/>
  <c r="M134" i="5"/>
  <c r="K134" i="5"/>
  <c r="M6" i="5"/>
  <c r="X23" i="5" s="1"/>
  <c r="K6" i="5"/>
  <c r="U519" i="5"/>
  <c r="AF519" i="5" s="1"/>
  <c r="U487" i="5"/>
  <c r="AF487" i="5" s="1"/>
  <c r="K455" i="5"/>
  <c r="M455" i="5"/>
  <c r="U399" i="5"/>
  <c r="K431" i="5"/>
  <c r="M431" i="5"/>
  <c r="K278" i="5"/>
  <c r="M278" i="5"/>
  <c r="K156" i="5"/>
  <c r="M156" i="5"/>
  <c r="K28" i="5"/>
  <c r="M28" i="5"/>
  <c r="U526" i="5"/>
  <c r="U494" i="5"/>
  <c r="AF494" i="5" s="1"/>
  <c r="U462" i="5"/>
  <c r="AF462" i="5" s="1"/>
  <c r="U430" i="5"/>
  <c r="U222" i="5"/>
  <c r="K411" i="5"/>
  <c r="M411" i="5"/>
  <c r="K317" i="5"/>
  <c r="M317" i="5"/>
  <c r="K101" i="5"/>
  <c r="M101" i="5"/>
  <c r="K509" i="5"/>
  <c r="M509" i="5"/>
  <c r="K469" i="5"/>
  <c r="M469" i="5"/>
  <c r="K403" i="5"/>
  <c r="M403" i="5"/>
  <c r="M340" i="5"/>
  <c r="K340" i="5"/>
  <c r="K252" i="5"/>
  <c r="M252" i="5"/>
  <c r="K59" i="5"/>
  <c r="M59" i="5"/>
  <c r="K4" i="5"/>
  <c r="M4" i="5"/>
  <c r="X187" i="5" s="1"/>
  <c r="K524" i="5"/>
  <c r="M524" i="5"/>
  <c r="K468" i="5"/>
  <c r="M468" i="5"/>
  <c r="U412" i="5"/>
  <c r="AF412" i="5" s="1"/>
  <c r="U380" i="5"/>
  <c r="AF380" i="5" s="1"/>
  <c r="U348" i="5"/>
  <c r="U316" i="5"/>
  <c r="AF316" i="5" s="1"/>
  <c r="U284" i="5"/>
  <c r="AF284" i="5" s="1"/>
  <c r="U252" i="5"/>
  <c r="AF252" i="5" s="1"/>
  <c r="M58" i="5"/>
  <c r="K58" i="5"/>
  <c r="U498" i="5"/>
  <c r="U474" i="5"/>
  <c r="K450" i="5"/>
  <c r="M450" i="5"/>
  <c r="K402" i="5"/>
  <c r="M402" i="5"/>
  <c r="U378" i="5"/>
  <c r="U354" i="5"/>
  <c r="U330" i="5"/>
  <c r="AF330" i="5" s="1"/>
  <c r="K298" i="5"/>
  <c r="M298" i="5"/>
  <c r="K274" i="5"/>
  <c r="M274" i="5"/>
  <c r="M202" i="5"/>
  <c r="K202" i="5"/>
  <c r="U186" i="5"/>
  <c r="AF186" i="5" s="1"/>
  <c r="U82" i="5"/>
  <c r="AF82" i="5" s="1"/>
  <c r="K50" i="5"/>
  <c r="M50" i="5"/>
  <c r="K352" i="5"/>
  <c r="M352" i="5"/>
  <c r="K536" i="5"/>
  <c r="M536" i="5"/>
  <c r="K512" i="5"/>
  <c r="M512" i="5"/>
  <c r="U496" i="5"/>
  <c r="AF496" i="5" s="1"/>
  <c r="U472" i="5"/>
  <c r="AF472" i="5" s="1"/>
  <c r="U448" i="5"/>
  <c r="U424" i="5"/>
  <c r="AF424" i="5" s="1"/>
  <c r="U400" i="5"/>
  <c r="AF400" i="5" s="1"/>
  <c r="U344" i="5"/>
  <c r="AF344" i="5" s="1"/>
  <c r="K264" i="5"/>
  <c r="M264" i="5"/>
  <c r="K240" i="5"/>
  <c r="M240" i="5"/>
  <c r="U128" i="5"/>
  <c r="AF128" i="5" s="1"/>
  <c r="U64" i="5"/>
  <c r="AF64" i="5" s="1"/>
  <c r="K329" i="5"/>
  <c r="M329" i="5"/>
  <c r="U161" i="5"/>
  <c r="AF161" i="5" s="1"/>
  <c r="K164" i="5"/>
  <c r="M164" i="5"/>
  <c r="K483" i="5"/>
  <c r="M483" i="5"/>
  <c r="K66" i="5"/>
  <c r="M66" i="5"/>
  <c r="K378" i="5"/>
  <c r="M378" i="5"/>
  <c r="U258" i="5"/>
  <c r="AF258" i="5" s="1"/>
  <c r="M106" i="5"/>
  <c r="K106" i="5"/>
  <c r="U10" i="5"/>
  <c r="AF10" i="5" s="1"/>
  <c r="M472" i="5"/>
  <c r="K472" i="5"/>
  <c r="U376" i="5"/>
  <c r="U296" i="5"/>
  <c r="U200" i="5"/>
  <c r="AF200" i="5" s="1"/>
  <c r="K443" i="5"/>
  <c r="M443" i="5"/>
  <c r="K305" i="5"/>
  <c r="M305" i="5"/>
  <c r="K198" i="5"/>
  <c r="M198" i="5"/>
  <c r="M117" i="5"/>
  <c r="K117" i="5"/>
  <c r="M30" i="5"/>
  <c r="K30" i="5"/>
  <c r="U521" i="5"/>
  <c r="AF521" i="5" s="1"/>
  <c r="K433" i="5"/>
  <c r="M433" i="5"/>
  <c r="U377" i="5"/>
  <c r="U249" i="5"/>
  <c r="AF249" i="5" s="1"/>
  <c r="U217" i="5"/>
  <c r="AF217" i="5" s="1"/>
  <c r="U185" i="5"/>
  <c r="AF185" i="5" s="1"/>
  <c r="K516" i="5"/>
  <c r="M516" i="5"/>
  <c r="K382" i="5"/>
  <c r="M382" i="5"/>
  <c r="K287" i="5"/>
  <c r="M287" i="5"/>
  <c r="M111" i="5"/>
  <c r="K111" i="5"/>
  <c r="K511" i="5"/>
  <c r="M511" i="5"/>
  <c r="U455" i="5"/>
  <c r="AF455" i="5" s="1"/>
  <c r="K390" i="5"/>
  <c r="M390" i="5"/>
  <c r="K271" i="5"/>
  <c r="M271" i="5"/>
  <c r="K147" i="5"/>
  <c r="M147" i="5"/>
  <c r="K19" i="5"/>
  <c r="M19" i="5"/>
  <c r="K422" i="5"/>
  <c r="M422" i="5"/>
  <c r="U398" i="5"/>
  <c r="U366" i="5"/>
  <c r="AF366" i="5" s="1"/>
  <c r="U342" i="5"/>
  <c r="AF342" i="5" s="1"/>
  <c r="U310" i="5"/>
  <c r="U150" i="5"/>
  <c r="U118" i="5"/>
  <c r="AF118" i="5" s="1"/>
  <c r="U86" i="5"/>
  <c r="AF86" i="5" s="1"/>
  <c r="U54" i="5"/>
  <c r="AF54" i="5" s="1"/>
  <c r="U22" i="5"/>
  <c r="M404" i="5"/>
  <c r="K404" i="5"/>
  <c r="K309" i="5"/>
  <c r="M309" i="5"/>
  <c r="K227" i="5"/>
  <c r="M227" i="5"/>
  <c r="M396" i="5"/>
  <c r="K396" i="5"/>
  <c r="K155" i="5"/>
  <c r="M155" i="5"/>
  <c r="K100" i="5"/>
  <c r="M100" i="5"/>
  <c r="K540" i="5"/>
  <c r="M540" i="5"/>
  <c r="U524" i="5"/>
  <c r="U468" i="5"/>
  <c r="U436" i="5"/>
  <c r="AF436" i="5" s="1"/>
  <c r="U220" i="5"/>
  <c r="AF220" i="5" s="1"/>
  <c r="U4" i="5"/>
  <c r="AF561" i="5" s="1"/>
  <c r="AF624" i="5" s="1"/>
  <c r="K427" i="5"/>
  <c r="M427" i="5"/>
  <c r="K203" i="5"/>
  <c r="M203" i="5"/>
  <c r="K538" i="5"/>
  <c r="M538" i="5"/>
  <c r="U522" i="5"/>
  <c r="AF522" i="5" s="1"/>
  <c r="K490" i="5"/>
  <c r="M490" i="5"/>
  <c r="U426" i="5"/>
  <c r="AF426" i="5" s="1"/>
  <c r="K346" i="5"/>
  <c r="M346" i="5"/>
  <c r="U250" i="5"/>
  <c r="U226" i="5"/>
  <c r="AF226" i="5" s="1"/>
  <c r="U154" i="5"/>
  <c r="U130" i="5"/>
  <c r="AF130" i="5" s="1"/>
  <c r="U106" i="5"/>
  <c r="AF106" i="5" s="1"/>
  <c r="M74" i="5"/>
  <c r="K74" i="5"/>
  <c r="U26" i="5"/>
  <c r="AF26" i="5" s="1"/>
  <c r="U536" i="5"/>
  <c r="AF536" i="5" s="1"/>
  <c r="M440" i="5"/>
  <c r="K440" i="5"/>
  <c r="K416" i="5"/>
  <c r="M416" i="5"/>
  <c r="U368" i="5"/>
  <c r="AF368" i="5" s="1"/>
  <c r="K288" i="5"/>
  <c r="M288" i="5"/>
  <c r="U240" i="5"/>
  <c r="K216" i="5"/>
  <c r="M216" i="5"/>
  <c r="U192" i="5"/>
  <c r="AF192" i="5" s="1"/>
  <c r="U168" i="5"/>
  <c r="AF168" i="5" s="1"/>
  <c r="K144" i="5"/>
  <c r="M144" i="5"/>
  <c r="K120" i="5"/>
  <c r="M120" i="5"/>
  <c r="U104" i="5"/>
  <c r="AF104" i="5" s="1"/>
  <c r="K80" i="5"/>
  <c r="M80" i="5"/>
  <c r="K56" i="5"/>
  <c r="M56" i="5"/>
  <c r="U40" i="5"/>
  <c r="AF40" i="5" s="1"/>
  <c r="K16" i="5"/>
  <c r="M16" i="5"/>
  <c r="K462" i="5"/>
  <c r="M462" i="5"/>
  <c r="U441" i="5"/>
  <c r="K519" i="5"/>
  <c r="M519" i="5"/>
  <c r="K286" i="5"/>
  <c r="M286" i="5"/>
  <c r="K474" i="5"/>
  <c r="M474" i="5"/>
  <c r="U282" i="5"/>
  <c r="U162" i="5"/>
  <c r="AF162" i="5" s="1"/>
  <c r="U88" i="5"/>
  <c r="AF88" i="5" s="1"/>
  <c r="K542" i="5"/>
  <c r="M542" i="5"/>
  <c r="K425" i="5"/>
  <c r="M425" i="5"/>
  <c r="K281" i="5"/>
  <c r="M281" i="5"/>
  <c r="M193" i="5"/>
  <c r="K193" i="5"/>
  <c r="M103" i="5"/>
  <c r="K103" i="5"/>
  <c r="M21" i="5"/>
  <c r="K21" i="5"/>
  <c r="U489" i="5"/>
  <c r="AF489" i="5" s="1"/>
  <c r="U457" i="5"/>
  <c r="U433" i="5"/>
  <c r="U401" i="5"/>
  <c r="AF401" i="5" s="1"/>
  <c r="K478" i="5"/>
  <c r="M478" i="5"/>
  <c r="K374" i="5"/>
  <c r="M374" i="5"/>
  <c r="K279" i="5"/>
  <c r="M279" i="5"/>
  <c r="M102" i="5"/>
  <c r="K102" i="5"/>
  <c r="U511" i="5"/>
  <c r="AF511" i="5" s="1"/>
  <c r="U423" i="5"/>
  <c r="AF423" i="5" s="1"/>
  <c r="U391" i="5"/>
  <c r="AF391" i="5" s="1"/>
  <c r="U359" i="5"/>
  <c r="AF359" i="5" s="1"/>
  <c r="K366" i="5"/>
  <c r="M366" i="5"/>
  <c r="K259" i="5"/>
  <c r="M259" i="5"/>
  <c r="K124" i="5"/>
  <c r="M124" i="5"/>
  <c r="U486" i="5"/>
  <c r="AF486" i="5" s="1"/>
  <c r="U454" i="5"/>
  <c r="U422" i="5"/>
  <c r="AF422" i="5" s="1"/>
  <c r="U390" i="5"/>
  <c r="K358" i="5"/>
  <c r="M358" i="5"/>
  <c r="K302" i="5"/>
  <c r="M302" i="5"/>
  <c r="U278" i="5"/>
  <c r="AF278" i="5" s="1"/>
  <c r="U246" i="5"/>
  <c r="U214" i="5"/>
  <c r="AF214" i="5" s="1"/>
  <c r="U182" i="5"/>
  <c r="K389" i="5"/>
  <c r="M389" i="5"/>
  <c r="K301" i="5"/>
  <c r="M301" i="5"/>
  <c r="K211" i="5"/>
  <c r="M211" i="5"/>
  <c r="K69" i="5"/>
  <c r="M69" i="5"/>
  <c r="K461" i="5"/>
  <c r="M461" i="5"/>
  <c r="U253" i="5"/>
  <c r="AF253" i="5" s="1"/>
  <c r="K388" i="5"/>
  <c r="M388" i="5"/>
  <c r="K316" i="5"/>
  <c r="M316" i="5"/>
  <c r="K484" i="5"/>
  <c r="M484" i="5"/>
  <c r="U404" i="5"/>
  <c r="AF404" i="5" s="1"/>
  <c r="U372" i="5"/>
  <c r="AF372" i="5" s="1"/>
  <c r="U340" i="5"/>
  <c r="AF340" i="5" s="1"/>
  <c r="U308" i="5"/>
  <c r="U276" i="5"/>
  <c r="K244" i="5"/>
  <c r="M244" i="5"/>
  <c r="U188" i="5"/>
  <c r="U166" i="5"/>
  <c r="AF166" i="5" s="1"/>
  <c r="K395" i="5"/>
  <c r="M395" i="5"/>
  <c r="K307" i="5"/>
  <c r="M307" i="5"/>
  <c r="K539" i="5"/>
  <c r="M539" i="5"/>
  <c r="K386" i="5"/>
  <c r="M386" i="5"/>
  <c r="K514" i="5"/>
  <c r="M514" i="5"/>
  <c r="K466" i="5"/>
  <c r="M466" i="5"/>
  <c r="U450" i="5"/>
  <c r="AF450" i="5" s="1"/>
  <c r="K418" i="5"/>
  <c r="M418" i="5"/>
  <c r="U402" i="5"/>
  <c r="AF402" i="5" s="1"/>
  <c r="K370" i="5"/>
  <c r="M370" i="5"/>
  <c r="U322" i="5"/>
  <c r="AF322" i="5" s="1"/>
  <c r="U298" i="5"/>
  <c r="AF298" i="5" s="1"/>
  <c r="U274" i="5"/>
  <c r="K242" i="5"/>
  <c r="M242" i="5"/>
  <c r="M218" i="5"/>
  <c r="K218" i="5"/>
  <c r="U202" i="5"/>
  <c r="AF202" i="5" s="1"/>
  <c r="U178" i="5"/>
  <c r="K146" i="5"/>
  <c r="M146" i="5"/>
  <c r="U50" i="5"/>
  <c r="K18" i="5"/>
  <c r="M18" i="5"/>
  <c r="K256" i="5"/>
  <c r="M256" i="5"/>
  <c r="U512" i="5"/>
  <c r="M488" i="5"/>
  <c r="K488" i="5"/>
  <c r="U464" i="5"/>
  <c r="AF464" i="5" s="1"/>
  <c r="U440" i="5"/>
  <c r="U392" i="5"/>
  <c r="AF392" i="5" s="1"/>
  <c r="M360" i="5"/>
  <c r="K360" i="5"/>
  <c r="U336" i="5"/>
  <c r="AF336" i="5" s="1"/>
  <c r="U288" i="5"/>
  <c r="AF288" i="5" s="1"/>
  <c r="U264" i="5"/>
  <c r="AF264" i="5" s="1"/>
  <c r="K232" i="5"/>
  <c r="M232" i="5"/>
  <c r="U216" i="5"/>
  <c r="AF216" i="5" s="1"/>
  <c r="K184" i="5"/>
  <c r="M184" i="5"/>
  <c r="K160" i="5"/>
  <c r="M160" i="5"/>
  <c r="U144" i="5"/>
  <c r="K96" i="5"/>
  <c r="M96" i="5"/>
  <c r="U80" i="5"/>
  <c r="K32" i="5"/>
  <c r="M32" i="5"/>
  <c r="U16" i="5"/>
  <c r="U33" i="5"/>
  <c r="AF33" i="5" s="1"/>
  <c r="K175" i="5"/>
  <c r="M175" i="5"/>
  <c r="U434" i="5"/>
  <c r="U58" i="5"/>
  <c r="AF58" i="5" s="1"/>
  <c r="U152" i="5"/>
  <c r="AF152" i="5" s="1"/>
  <c r="U317" i="5"/>
  <c r="AF317" i="5" s="1"/>
  <c r="K529" i="5"/>
  <c r="M529" i="5"/>
  <c r="K393" i="5"/>
  <c r="M393" i="5"/>
  <c r="K273" i="5"/>
  <c r="M273" i="5"/>
  <c r="K172" i="5"/>
  <c r="M172" i="5"/>
  <c r="M94" i="5"/>
  <c r="K94" i="5"/>
  <c r="M7" i="5"/>
  <c r="K7" i="5"/>
  <c r="U513" i="5"/>
  <c r="AF513" i="5" s="1"/>
  <c r="K449" i="5"/>
  <c r="M449" i="5"/>
  <c r="U369" i="5"/>
  <c r="AF369" i="5" s="1"/>
  <c r="U337" i="5"/>
  <c r="AF337" i="5" s="1"/>
  <c r="U305" i="5"/>
  <c r="U273" i="5"/>
  <c r="AF273" i="5" s="1"/>
  <c r="U241" i="5"/>
  <c r="U209" i="5"/>
  <c r="AF209" i="5" s="1"/>
  <c r="U177" i="5"/>
  <c r="AF177" i="5" s="1"/>
  <c r="U145" i="5"/>
  <c r="AF145" i="5" s="1"/>
  <c r="U113" i="5"/>
  <c r="AF113" i="5" s="1"/>
  <c r="U81" i="5"/>
  <c r="U49" i="5"/>
  <c r="U17" i="5"/>
  <c r="K460" i="5"/>
  <c r="M460" i="5"/>
  <c r="K367" i="5"/>
  <c r="M367" i="5"/>
  <c r="K228" i="5"/>
  <c r="M228" i="5"/>
  <c r="M79" i="5"/>
  <c r="K79" i="5"/>
  <c r="K447" i="5"/>
  <c r="M447" i="5"/>
  <c r="U327" i="5"/>
  <c r="AF327" i="5" s="1"/>
  <c r="U295" i="5"/>
  <c r="AF295" i="5" s="1"/>
  <c r="U263" i="5"/>
  <c r="AF263" i="5" s="1"/>
  <c r="U231" i="5"/>
  <c r="AF231" i="5" s="1"/>
  <c r="U199" i="5"/>
  <c r="AF199" i="5" s="1"/>
  <c r="U167" i="5"/>
  <c r="U135" i="5"/>
  <c r="AF135" i="5" s="1"/>
  <c r="U103" i="5"/>
  <c r="U71" i="5"/>
  <c r="AF71" i="5" s="1"/>
  <c r="U39" i="5"/>
  <c r="AF39" i="5" s="1"/>
  <c r="U7" i="5"/>
  <c r="AF512" i="5" s="1"/>
  <c r="K334" i="5"/>
  <c r="M334" i="5"/>
  <c r="M254" i="5"/>
  <c r="K254" i="5"/>
  <c r="K115" i="5"/>
  <c r="M115" i="5"/>
  <c r="U542" i="5"/>
  <c r="AF542" i="5" s="1"/>
  <c r="U446" i="5"/>
  <c r="AF446" i="5" s="1"/>
  <c r="U358" i="5"/>
  <c r="AF358" i="5" s="1"/>
  <c r="U334" i="5"/>
  <c r="AF334" i="5" s="1"/>
  <c r="U142" i="5"/>
  <c r="U110" i="5"/>
  <c r="AF110" i="5" s="1"/>
  <c r="U78" i="5"/>
  <c r="AF78" i="5" s="1"/>
  <c r="U46" i="5"/>
  <c r="AF46" i="5" s="1"/>
  <c r="U14" i="5"/>
  <c r="AF14" i="5" s="1"/>
  <c r="K380" i="5"/>
  <c r="M380" i="5"/>
  <c r="K285" i="5"/>
  <c r="M285" i="5"/>
  <c r="K525" i="5"/>
  <c r="M525" i="5"/>
  <c r="K534" i="5"/>
  <c r="M534" i="5"/>
  <c r="K379" i="5"/>
  <c r="M379" i="5"/>
  <c r="M308" i="5"/>
  <c r="K308" i="5"/>
  <c r="K91" i="5"/>
  <c r="M91" i="5"/>
  <c r="K36" i="5"/>
  <c r="M36" i="5"/>
  <c r="U540" i="5"/>
  <c r="AF540" i="5" s="1"/>
  <c r="U484" i="5"/>
  <c r="AF484" i="5" s="1"/>
  <c r="U460" i="5"/>
  <c r="U428" i="5"/>
  <c r="AF428" i="5" s="1"/>
  <c r="U396" i="5"/>
  <c r="U244" i="5"/>
  <c r="AF244" i="5" s="1"/>
  <c r="K212" i="5"/>
  <c r="M212" i="5"/>
  <c r="U156" i="5"/>
  <c r="AF156" i="5" s="1"/>
  <c r="U124" i="5"/>
  <c r="U92" i="5"/>
  <c r="U60" i="5"/>
  <c r="AF60" i="5" s="1"/>
  <c r="U28" i="5"/>
  <c r="K387" i="5"/>
  <c r="M387" i="5"/>
  <c r="K371" i="5"/>
  <c r="M371" i="5"/>
  <c r="K323" i="5"/>
  <c r="M323" i="5"/>
  <c r="M235" i="5"/>
  <c r="K235" i="5"/>
  <c r="M122" i="5"/>
  <c r="K122" i="5"/>
  <c r="K362" i="5"/>
  <c r="M362" i="5"/>
  <c r="U538" i="5"/>
  <c r="U490" i="5"/>
  <c r="AF490" i="5" s="1"/>
  <c r="U346" i="5"/>
  <c r="K314" i="5"/>
  <c r="M314" i="5"/>
  <c r="K290" i="5"/>
  <c r="M290" i="5"/>
  <c r="M194" i="5"/>
  <c r="K194" i="5"/>
  <c r="M170" i="5"/>
  <c r="K170" i="5"/>
  <c r="U122" i="5"/>
  <c r="AF122" i="5" s="1"/>
  <c r="U98" i="5"/>
  <c r="AF98" i="5" s="1"/>
  <c r="U74" i="5"/>
  <c r="M42" i="5"/>
  <c r="K42" i="5"/>
  <c r="M528" i="5"/>
  <c r="K528" i="5"/>
  <c r="K504" i="5"/>
  <c r="M504" i="5"/>
  <c r="U488" i="5"/>
  <c r="AF488" i="5" s="1"/>
  <c r="M456" i="5"/>
  <c r="K456" i="5"/>
  <c r="U416" i="5"/>
  <c r="AF416" i="5" s="1"/>
  <c r="M328" i="5"/>
  <c r="K328" i="5"/>
  <c r="M304" i="5"/>
  <c r="K304" i="5"/>
  <c r="U184" i="5"/>
  <c r="AF184" i="5" s="1"/>
  <c r="K136" i="5"/>
  <c r="M136" i="5"/>
  <c r="U120" i="5"/>
  <c r="AF120" i="5" s="1"/>
  <c r="K72" i="5"/>
  <c r="M72" i="5"/>
  <c r="U56" i="5"/>
  <c r="AF56" i="5" s="1"/>
  <c r="K8" i="5"/>
  <c r="M8" i="5"/>
  <c r="M53" i="5"/>
  <c r="K53" i="5"/>
  <c r="U353" i="5"/>
  <c r="AF353" i="5" s="1"/>
  <c r="U289" i="5"/>
  <c r="U225" i="5"/>
  <c r="U129" i="5"/>
  <c r="AF129" i="5" s="1"/>
  <c r="U65" i="5"/>
  <c r="AF65" i="5" s="1"/>
  <c r="K398" i="5"/>
  <c r="M398" i="5"/>
  <c r="M143" i="5"/>
  <c r="K143" i="5"/>
  <c r="U311" i="5"/>
  <c r="AF311" i="5" s="1"/>
  <c r="U247" i="5"/>
  <c r="U183" i="5"/>
  <c r="AF183" i="5" s="1"/>
  <c r="U87" i="5"/>
  <c r="AF87" i="5" s="1"/>
  <c r="U23" i="5"/>
  <c r="K459" i="5"/>
  <c r="M459" i="5"/>
  <c r="U374" i="5"/>
  <c r="AF374" i="5" s="1"/>
  <c r="U444" i="5"/>
  <c r="AF444" i="5" s="1"/>
  <c r="K171" i="5"/>
  <c r="M171" i="5"/>
  <c r="K522" i="5"/>
  <c r="M522" i="5"/>
  <c r="K226" i="5"/>
  <c r="M226" i="5"/>
  <c r="M496" i="5"/>
  <c r="K496" i="5"/>
  <c r="K168" i="5"/>
  <c r="M168" i="5"/>
  <c r="K507" i="5"/>
  <c r="M507" i="5"/>
  <c r="K361" i="5"/>
  <c r="M361" i="5"/>
  <c r="K267" i="5"/>
  <c r="M267" i="5"/>
  <c r="M167" i="5"/>
  <c r="K167" i="5"/>
  <c r="M85" i="5"/>
  <c r="K85" i="5"/>
  <c r="K537" i="5"/>
  <c r="M537" i="5"/>
  <c r="U425" i="5"/>
  <c r="AF425" i="5" s="1"/>
  <c r="U393" i="5"/>
  <c r="AF393" i="5" s="1"/>
  <c r="K451" i="5"/>
  <c r="M451" i="5"/>
  <c r="K351" i="5"/>
  <c r="M351" i="5"/>
  <c r="M223" i="5"/>
  <c r="K223" i="5"/>
  <c r="M70" i="5"/>
  <c r="K70" i="5"/>
  <c r="U535" i="5"/>
  <c r="U503" i="5"/>
  <c r="AF503" i="5" s="1"/>
  <c r="U471" i="5"/>
  <c r="U447" i="5"/>
  <c r="AF447" i="5" s="1"/>
  <c r="U415" i="5"/>
  <c r="AF415" i="5" s="1"/>
  <c r="U383" i="5"/>
  <c r="AF383" i="5" s="1"/>
  <c r="U351" i="5"/>
  <c r="AF351" i="5" s="1"/>
  <c r="K527" i="5"/>
  <c r="M527" i="5"/>
  <c r="K318" i="5"/>
  <c r="M318" i="5"/>
  <c r="K243" i="5"/>
  <c r="M243" i="5"/>
  <c r="K92" i="5"/>
  <c r="M92" i="5"/>
  <c r="U478" i="5"/>
  <c r="AF478" i="5" s="1"/>
  <c r="U382" i="5"/>
  <c r="AF382" i="5" s="1"/>
  <c r="U326" i="5"/>
  <c r="AF326" i="5" s="1"/>
  <c r="U302" i="5"/>
  <c r="AF302" i="5" s="1"/>
  <c r="U270" i="5"/>
  <c r="AF270" i="5" s="1"/>
  <c r="U238" i="5"/>
  <c r="AF238" i="5" s="1"/>
  <c r="U206" i="5"/>
  <c r="AF206" i="5" s="1"/>
  <c r="U174" i="5"/>
  <c r="AF174" i="5" s="1"/>
  <c r="K365" i="5"/>
  <c r="M365" i="5"/>
  <c r="K277" i="5"/>
  <c r="M277" i="5"/>
  <c r="K165" i="5"/>
  <c r="M165" i="5"/>
  <c r="K37" i="5"/>
  <c r="M37" i="5"/>
  <c r="U381" i="5"/>
  <c r="AF381" i="5" s="1"/>
  <c r="U61" i="5"/>
  <c r="U29" i="5"/>
  <c r="AF29" i="5" s="1"/>
  <c r="K523" i="5"/>
  <c r="M523" i="5"/>
  <c r="M372" i="5"/>
  <c r="K372" i="5"/>
  <c r="K132" i="5"/>
  <c r="M132" i="5"/>
  <c r="K532" i="5"/>
  <c r="M532" i="5"/>
  <c r="K476" i="5"/>
  <c r="M476" i="5"/>
  <c r="K420" i="5"/>
  <c r="M420" i="5"/>
  <c r="U364" i="5"/>
  <c r="AF364" i="5" s="1"/>
  <c r="U332" i="5"/>
  <c r="U300" i="5"/>
  <c r="U268" i="5"/>
  <c r="U212" i="5"/>
  <c r="K180" i="5"/>
  <c r="M180" i="5"/>
  <c r="K363" i="5"/>
  <c r="M363" i="5"/>
  <c r="K338" i="5"/>
  <c r="M338" i="5"/>
  <c r="K530" i="5"/>
  <c r="M530" i="5"/>
  <c r="U514" i="5"/>
  <c r="K482" i="5"/>
  <c r="M482" i="5"/>
  <c r="U466" i="5"/>
  <c r="AF466" i="5" s="1"/>
  <c r="U442" i="5"/>
  <c r="U418" i="5"/>
  <c r="AF418" i="5" s="1"/>
  <c r="U394" i="5"/>
  <c r="AF394" i="5" s="1"/>
  <c r="U370" i="5"/>
  <c r="AF370" i="5" s="1"/>
  <c r="U266" i="5"/>
  <c r="AF266" i="5" s="1"/>
  <c r="U242" i="5"/>
  <c r="AF242" i="5" s="1"/>
  <c r="U218" i="5"/>
  <c r="AF218" i="5" s="1"/>
  <c r="U146" i="5"/>
  <c r="AF146" i="5" s="1"/>
  <c r="K114" i="5"/>
  <c r="M114" i="5"/>
  <c r="U18" i="5"/>
  <c r="AF18" i="5" s="1"/>
  <c r="U528" i="5"/>
  <c r="AF528" i="5" s="1"/>
  <c r="K480" i="5"/>
  <c r="M480" i="5"/>
  <c r="M432" i="5"/>
  <c r="K432" i="5"/>
  <c r="K384" i="5"/>
  <c r="M384" i="5"/>
  <c r="U360" i="5"/>
  <c r="U304" i="5"/>
  <c r="U280" i="5"/>
  <c r="U256" i="5"/>
  <c r="AF256" i="5" s="1"/>
  <c r="U232" i="5"/>
  <c r="AF232" i="5" s="1"/>
  <c r="U208" i="5"/>
  <c r="AF208" i="5" s="1"/>
  <c r="U160" i="5"/>
  <c r="AF160" i="5" s="1"/>
  <c r="U96" i="5"/>
  <c r="AF96" i="5" s="1"/>
  <c r="U32" i="5"/>
  <c r="AF32" i="5" s="1"/>
  <c r="M214" i="5"/>
  <c r="K214" i="5"/>
  <c r="U97" i="5"/>
  <c r="AF97" i="5" s="1"/>
  <c r="U406" i="5"/>
  <c r="AF406" i="5" s="1"/>
  <c r="K419" i="5"/>
  <c r="M419" i="5"/>
  <c r="K412" i="5"/>
  <c r="M412" i="5"/>
  <c r="U172" i="5"/>
  <c r="AF172" i="5" s="1"/>
  <c r="U140" i="5"/>
  <c r="AF140" i="5" s="1"/>
  <c r="U108" i="5"/>
  <c r="AF108" i="5" s="1"/>
  <c r="U76" i="5"/>
  <c r="AF76" i="5" s="1"/>
  <c r="U44" i="5"/>
  <c r="AF44" i="5" s="1"/>
  <c r="U12" i="5"/>
  <c r="AF12" i="5" s="1"/>
  <c r="U520" i="5"/>
  <c r="U272" i="5"/>
  <c r="AF272" i="5" s="1"/>
  <c r="K104" i="5"/>
  <c r="M104" i="5"/>
  <c r="U24" i="5"/>
  <c r="AF24" i="5" s="1"/>
  <c r="U523" i="5"/>
  <c r="AF523" i="5" s="1"/>
  <c r="K499" i="5"/>
  <c r="M499" i="5"/>
  <c r="K353" i="5"/>
  <c r="M353" i="5"/>
  <c r="M261" i="5"/>
  <c r="K261" i="5"/>
  <c r="M158" i="5"/>
  <c r="K158" i="5"/>
  <c r="M71" i="5"/>
  <c r="K71" i="5"/>
  <c r="U537" i="5"/>
  <c r="AF537" i="5" s="1"/>
  <c r="U505" i="5"/>
  <c r="AF505" i="5" s="1"/>
  <c r="U449" i="5"/>
  <c r="K385" i="5"/>
  <c r="M385" i="5"/>
  <c r="U361" i="5"/>
  <c r="AF361" i="5" s="1"/>
  <c r="U329" i="5"/>
  <c r="AF329" i="5" s="1"/>
  <c r="U297" i="5"/>
  <c r="U265" i="5"/>
  <c r="U233" i="5"/>
  <c r="U201" i="5"/>
  <c r="U169" i="5"/>
  <c r="U137" i="5"/>
  <c r="AF137" i="5" s="1"/>
  <c r="U105" i="5"/>
  <c r="AF105" i="5" s="1"/>
  <c r="U73" i="5"/>
  <c r="AF73" i="5" s="1"/>
  <c r="U41" i="5"/>
  <c r="AF41" i="5" s="1"/>
  <c r="U9" i="5"/>
  <c r="K414" i="5"/>
  <c r="M414" i="5"/>
  <c r="K342" i="5"/>
  <c r="M342" i="5"/>
  <c r="K207" i="5"/>
  <c r="M207" i="5"/>
  <c r="M47" i="5"/>
  <c r="K47" i="5"/>
  <c r="K463" i="5"/>
  <c r="M463" i="5"/>
  <c r="K343" i="5"/>
  <c r="M343" i="5"/>
  <c r="U319" i="5"/>
  <c r="AF319" i="5" s="1"/>
  <c r="U287" i="5"/>
  <c r="AF287" i="5" s="1"/>
  <c r="U255" i="5"/>
  <c r="AF255" i="5" s="1"/>
  <c r="U223" i="5"/>
  <c r="U191" i="5"/>
  <c r="AF191" i="5" s="1"/>
  <c r="U159" i="5"/>
  <c r="AF159" i="5" s="1"/>
  <c r="U127" i="5"/>
  <c r="AF127" i="5" s="1"/>
  <c r="U95" i="5"/>
  <c r="AF95" i="5" s="1"/>
  <c r="U63" i="5"/>
  <c r="AF63" i="5" s="1"/>
  <c r="U31" i="5"/>
  <c r="AF31" i="5" s="1"/>
  <c r="K515" i="5"/>
  <c r="M515" i="5"/>
  <c r="K310" i="5"/>
  <c r="M310" i="5"/>
  <c r="M238" i="5"/>
  <c r="K238" i="5"/>
  <c r="K83" i="5"/>
  <c r="M83" i="5"/>
  <c r="K502" i="5"/>
  <c r="M502" i="5"/>
  <c r="U414" i="5"/>
  <c r="AF414" i="5" s="1"/>
  <c r="U350" i="5"/>
  <c r="U294" i="5"/>
  <c r="AF294" i="5" s="1"/>
  <c r="U230" i="5"/>
  <c r="AF230" i="5" s="1"/>
  <c r="U198" i="5"/>
  <c r="AF198" i="5" s="1"/>
  <c r="U134" i="5"/>
  <c r="AF134" i="5" s="1"/>
  <c r="U102" i="5"/>
  <c r="AF102" i="5" s="1"/>
  <c r="U70" i="5"/>
  <c r="U38" i="5"/>
  <c r="AF38" i="5" s="1"/>
  <c r="U6" i="5"/>
  <c r="AF550" i="5" s="1"/>
  <c r="AF613" i="5" s="1"/>
  <c r="K357" i="5"/>
  <c r="M357" i="5"/>
  <c r="K517" i="5"/>
  <c r="M517" i="5"/>
  <c r="K405" i="5"/>
  <c r="M405" i="5"/>
  <c r="M364" i="5"/>
  <c r="K364" i="5"/>
  <c r="K284" i="5"/>
  <c r="M284" i="5"/>
  <c r="K195" i="5"/>
  <c r="M195" i="5"/>
  <c r="K27" i="5"/>
  <c r="M27" i="5"/>
  <c r="U508" i="5"/>
  <c r="AF508" i="5" s="1"/>
  <c r="U420" i="5"/>
  <c r="AF420" i="5" s="1"/>
  <c r="U236" i="5"/>
  <c r="AF236" i="5" s="1"/>
  <c r="U180" i="5"/>
  <c r="AF180" i="5" s="1"/>
  <c r="U148" i="5"/>
  <c r="U116" i="5"/>
  <c r="AF116" i="5" s="1"/>
  <c r="U84" i="5"/>
  <c r="U52" i="5"/>
  <c r="U20" i="5"/>
  <c r="AF20" i="5" s="1"/>
  <c r="K355" i="5"/>
  <c r="M355" i="5"/>
  <c r="K491" i="5"/>
  <c r="M491" i="5"/>
  <c r="K315" i="5"/>
  <c r="M315" i="5"/>
  <c r="K130" i="5"/>
  <c r="M130" i="5"/>
  <c r="K458" i="5"/>
  <c r="M458" i="5"/>
  <c r="K434" i="5"/>
  <c r="M434" i="5"/>
  <c r="K410" i="5"/>
  <c r="M410" i="5"/>
  <c r="U338" i="5"/>
  <c r="U314" i="5"/>
  <c r="AF314" i="5" s="1"/>
  <c r="U290" i="5"/>
  <c r="K258" i="5"/>
  <c r="M258" i="5"/>
  <c r="K210" i="5"/>
  <c r="M210" i="5"/>
  <c r="U194" i="5"/>
  <c r="U170" i="5"/>
  <c r="AF170" i="5" s="1"/>
  <c r="M138" i="5"/>
  <c r="K138" i="5"/>
  <c r="U90" i="5"/>
  <c r="AF90" i="5" s="1"/>
  <c r="U66" i="5"/>
  <c r="AF66" i="5" s="1"/>
  <c r="U42" i="5"/>
  <c r="M10" i="5"/>
  <c r="X505" i="5" s="1"/>
  <c r="K10" i="5"/>
  <c r="M312" i="5"/>
  <c r="K312" i="5"/>
  <c r="U504" i="5"/>
  <c r="U456" i="5"/>
  <c r="U432" i="5"/>
  <c r="AF432" i="5" s="1"/>
  <c r="M408" i="5"/>
  <c r="K408" i="5"/>
  <c r="U384" i="5"/>
  <c r="U328" i="5"/>
  <c r="K248" i="5"/>
  <c r="M248" i="5"/>
  <c r="K224" i="5"/>
  <c r="M224" i="5"/>
  <c r="K200" i="5"/>
  <c r="M200" i="5"/>
  <c r="K176" i="5"/>
  <c r="M176" i="5"/>
  <c r="U136" i="5"/>
  <c r="K112" i="5"/>
  <c r="M112" i="5"/>
  <c r="U72" i="5"/>
  <c r="K48" i="5"/>
  <c r="M48" i="5"/>
  <c r="U8" i="5"/>
  <c r="AF8" i="5" s="1"/>
  <c r="U30" i="5"/>
  <c r="AF30" i="5" s="1"/>
  <c r="K421" i="5"/>
  <c r="M421" i="5"/>
  <c r="K322" i="5"/>
  <c r="M322" i="5"/>
  <c r="U458" i="5"/>
  <c r="AF458" i="5" s="1"/>
  <c r="U410" i="5"/>
  <c r="AF410" i="5" s="1"/>
  <c r="U306" i="5"/>
  <c r="AF306" i="5" s="1"/>
  <c r="U210" i="5"/>
  <c r="U138" i="5"/>
  <c r="U34" i="5"/>
  <c r="AF34" i="5" s="1"/>
  <c r="U320" i="5"/>
  <c r="AF320" i="5" s="1"/>
  <c r="U224" i="5"/>
  <c r="K40" i="5"/>
  <c r="M40" i="5"/>
  <c r="K471" i="5"/>
  <c r="M471" i="5"/>
  <c r="K337" i="5"/>
  <c r="M337" i="5"/>
  <c r="K219" i="5"/>
  <c r="M219" i="5"/>
  <c r="M149" i="5"/>
  <c r="K149" i="5"/>
  <c r="M62" i="5"/>
  <c r="K62" i="5"/>
  <c r="K497" i="5"/>
  <c r="M497" i="5"/>
  <c r="K441" i="5"/>
  <c r="M441" i="5"/>
  <c r="U417" i="5"/>
  <c r="K406" i="5"/>
  <c r="M406" i="5"/>
  <c r="K335" i="5"/>
  <c r="M335" i="5"/>
  <c r="M166" i="5"/>
  <c r="K166" i="5"/>
  <c r="M38" i="5"/>
  <c r="K38" i="5"/>
  <c r="U495" i="5"/>
  <c r="AF495" i="5" s="1"/>
  <c r="U463" i="5"/>
  <c r="U439" i="5"/>
  <c r="U407" i="5"/>
  <c r="U375" i="5"/>
  <c r="K467" i="5"/>
  <c r="M467" i="5"/>
  <c r="K303" i="5"/>
  <c r="M303" i="5"/>
  <c r="K196" i="5"/>
  <c r="M196" i="5"/>
  <c r="K60" i="5"/>
  <c r="M60" i="5"/>
  <c r="K526" i="5"/>
  <c r="M526" i="5"/>
  <c r="U502" i="5"/>
  <c r="AF502" i="5" s="1"/>
  <c r="U470" i="5"/>
  <c r="AF470" i="5" s="1"/>
  <c r="U438" i="5"/>
  <c r="AF438" i="5" s="1"/>
  <c r="K350" i="5"/>
  <c r="M350" i="5"/>
  <c r="U318" i="5"/>
  <c r="U262" i="5"/>
  <c r="U158" i="5"/>
  <c r="AF158" i="5" s="1"/>
  <c r="U126" i="5"/>
  <c r="AF126" i="5" s="1"/>
  <c r="U94" i="5"/>
  <c r="AF94" i="5" s="1"/>
  <c r="U62" i="5"/>
  <c r="AF62" i="5" s="1"/>
  <c r="K475" i="5"/>
  <c r="M475" i="5"/>
  <c r="K348" i="5"/>
  <c r="M348" i="5"/>
  <c r="K253" i="5"/>
  <c r="M253" i="5"/>
  <c r="K133" i="5"/>
  <c r="M133" i="5"/>
  <c r="K5" i="5"/>
  <c r="M5" i="5"/>
  <c r="U405" i="5"/>
  <c r="AF405" i="5" s="1"/>
  <c r="K356" i="5"/>
  <c r="M356" i="5"/>
  <c r="K179" i="5"/>
  <c r="M179" i="5"/>
  <c r="X179" i="5" s="1"/>
  <c r="K123" i="5"/>
  <c r="M123" i="5"/>
  <c r="K68" i="5"/>
  <c r="M68" i="5"/>
  <c r="U532" i="5"/>
  <c r="U476" i="5"/>
  <c r="AF476" i="5" s="1"/>
  <c r="U204" i="5"/>
  <c r="K339" i="5"/>
  <c r="M339" i="5"/>
  <c r="K283" i="5"/>
  <c r="M283" i="5"/>
  <c r="K435" i="5"/>
  <c r="M435" i="5"/>
  <c r="U530" i="5"/>
  <c r="AF530" i="5" s="1"/>
  <c r="U506" i="5"/>
  <c r="AF506" i="5" s="1"/>
  <c r="U482" i="5"/>
  <c r="AF482" i="5" s="1"/>
  <c r="U386" i="5"/>
  <c r="AF386" i="5" s="1"/>
  <c r="U362" i="5"/>
  <c r="AF362" i="5" s="1"/>
  <c r="K330" i="5"/>
  <c r="M330" i="5"/>
  <c r="U234" i="5"/>
  <c r="AF234" i="5" s="1"/>
  <c r="M186" i="5"/>
  <c r="K186" i="5"/>
  <c r="U114" i="5"/>
  <c r="AF114" i="5" s="1"/>
  <c r="K82" i="5"/>
  <c r="M82" i="5"/>
  <c r="M520" i="5"/>
  <c r="K520" i="5"/>
  <c r="U480" i="5"/>
  <c r="K448" i="5"/>
  <c r="M448" i="5"/>
  <c r="M424" i="5"/>
  <c r="X424" i="5" s="1"/>
  <c r="K424" i="5"/>
  <c r="U408" i="5"/>
  <c r="AF408" i="5" s="1"/>
  <c r="M376" i="5"/>
  <c r="K376" i="5"/>
  <c r="U352" i="5"/>
  <c r="M296" i="5"/>
  <c r="K296" i="5"/>
  <c r="M272" i="5"/>
  <c r="X272" i="5" s="1"/>
  <c r="K272" i="5"/>
  <c r="U248" i="5"/>
  <c r="AF248" i="5" s="1"/>
  <c r="U176" i="5"/>
  <c r="AF176" i="5" s="1"/>
  <c r="K152" i="5"/>
  <c r="M152" i="5"/>
  <c r="K128" i="5"/>
  <c r="M128" i="5"/>
  <c r="U112" i="5"/>
  <c r="AF112" i="5" s="1"/>
  <c r="K88" i="5"/>
  <c r="M88" i="5"/>
  <c r="K64" i="5"/>
  <c r="M64" i="5"/>
  <c r="U48" i="5"/>
  <c r="K24" i="5"/>
  <c r="M24" i="5"/>
  <c r="I325" i="4"/>
  <c r="J325" i="4" s="1"/>
  <c r="L325" i="4" s="1"/>
  <c r="A521" i="4"/>
  <c r="I521" i="4"/>
  <c r="J521" i="4" s="1"/>
  <c r="L521" i="4" s="1"/>
  <c r="I120" i="4"/>
  <c r="J120" i="4" s="1"/>
  <c r="L120" i="4" s="1"/>
  <c r="G493" i="3"/>
  <c r="I493" i="3" s="1"/>
  <c r="J493" i="3" s="1"/>
  <c r="L493" i="3" s="1"/>
  <c r="I298" i="3"/>
  <c r="J298" i="3" s="1"/>
  <c r="L298" i="3" s="1"/>
  <c r="A282" i="4"/>
  <c r="I16" i="4"/>
  <c r="J16" i="4" s="1"/>
  <c r="L16" i="4" s="1"/>
  <c r="I42" i="3"/>
  <c r="J42" i="3" s="1"/>
  <c r="L42" i="3" s="1"/>
  <c r="A568" i="4"/>
  <c r="I518" i="4"/>
  <c r="J518" i="4" s="1"/>
  <c r="L518" i="4" s="1"/>
  <c r="I79" i="4"/>
  <c r="J79" i="4" s="1"/>
  <c r="L79" i="4" s="1"/>
  <c r="A161" i="4"/>
  <c r="A318" i="4"/>
  <c r="I38" i="4"/>
  <c r="J38" i="4" s="1"/>
  <c r="L38" i="4" s="1"/>
  <c r="I14" i="3"/>
  <c r="J14" i="3" s="1"/>
  <c r="L14" i="3" s="1"/>
  <c r="I582" i="4"/>
  <c r="J582" i="4" s="1"/>
  <c r="L582" i="4" s="1"/>
  <c r="I263" i="4"/>
  <c r="J263" i="4" s="1"/>
  <c r="L263" i="4" s="1"/>
  <c r="I129" i="4"/>
  <c r="J129" i="4" s="1"/>
  <c r="L129" i="4" s="1"/>
  <c r="A237" i="4"/>
  <c r="A452" i="4"/>
  <c r="I345" i="3"/>
  <c r="J345" i="3" s="1"/>
  <c r="L345" i="3" s="1"/>
  <c r="I534" i="4"/>
  <c r="J534" i="4" s="1"/>
  <c r="L534" i="4" s="1"/>
  <c r="A261" i="4"/>
  <c r="I310" i="4"/>
  <c r="J310" i="4" s="1"/>
  <c r="L310" i="4" s="1"/>
  <c r="I236" i="4"/>
  <c r="J236" i="4" s="1"/>
  <c r="L236" i="4" s="1"/>
  <c r="A321" i="4"/>
  <c r="I321" i="4"/>
  <c r="J321" i="4" s="1"/>
  <c r="L321" i="4" s="1"/>
  <c r="I156" i="4"/>
  <c r="J156" i="4" s="1"/>
  <c r="L156" i="4" s="1"/>
  <c r="I483" i="4"/>
  <c r="J483" i="4" s="1"/>
  <c r="L483" i="4" s="1"/>
  <c r="I528" i="4"/>
  <c r="J528" i="4" s="1"/>
  <c r="L528" i="4" s="1"/>
  <c r="I335" i="4"/>
  <c r="J335" i="4" s="1"/>
  <c r="L335" i="4" s="1"/>
  <c r="I286" i="3"/>
  <c r="J286" i="3" s="1"/>
  <c r="L286" i="3" s="1"/>
  <c r="A14" i="3"/>
  <c r="A471" i="4"/>
  <c r="A458" i="4"/>
  <c r="A356" i="4"/>
  <c r="A457" i="4"/>
  <c r="A593" i="4"/>
  <c r="I18" i="4"/>
  <c r="J18" i="4" s="1"/>
  <c r="L18" i="4" s="1"/>
  <c r="I54" i="4"/>
  <c r="J54" i="4" s="1"/>
  <c r="L54" i="4" s="1"/>
  <c r="I434" i="3"/>
  <c r="J434" i="3" s="1"/>
  <c r="L434" i="3" s="1"/>
  <c r="A576" i="4"/>
  <c r="I333" i="4"/>
  <c r="J333" i="4" s="1"/>
  <c r="L333" i="4" s="1"/>
  <c r="A292" i="4"/>
  <c r="I174" i="4"/>
  <c r="J174" i="4" s="1"/>
  <c r="L174" i="4" s="1"/>
  <c r="A181" i="4"/>
  <c r="I561" i="4"/>
  <c r="J561" i="4" s="1"/>
  <c r="L561" i="4" s="1"/>
  <c r="A536" i="4"/>
  <c r="I464" i="4"/>
  <c r="J464" i="4" s="1"/>
  <c r="L464" i="4" s="1"/>
  <c r="A295" i="4"/>
  <c r="A364" i="4"/>
  <c r="A322" i="4"/>
  <c r="A408" i="4"/>
  <c r="I350" i="4"/>
  <c r="J350" i="4" s="1"/>
  <c r="L350" i="4" s="1"/>
  <c r="A259" i="4"/>
  <c r="A249" i="4"/>
  <c r="I16" i="3"/>
  <c r="J16" i="3" s="1"/>
  <c r="L16" i="3" s="1"/>
  <c r="A379" i="4"/>
  <c r="I239" i="4"/>
  <c r="J239" i="4" s="1"/>
  <c r="L239" i="4" s="1"/>
  <c r="I161" i="4"/>
  <c r="J161" i="4" s="1"/>
  <c r="L161" i="4" s="1"/>
  <c r="A118" i="4"/>
  <c r="A302" i="4"/>
  <c r="A56" i="3"/>
  <c r="A529" i="4"/>
  <c r="I366" i="4"/>
  <c r="J366" i="4" s="1"/>
  <c r="L366" i="4" s="1"/>
  <c r="I214" i="4"/>
  <c r="J214" i="4" s="1"/>
  <c r="L214" i="4" s="1"/>
  <c r="I202" i="4"/>
  <c r="J202" i="4" s="1"/>
  <c r="L202" i="4" s="1"/>
  <c r="A122" i="4"/>
  <c r="A95" i="4"/>
  <c r="A440" i="4"/>
  <c r="I590" i="4"/>
  <c r="J590" i="4" s="1"/>
  <c r="L590" i="4" s="1"/>
  <c r="A419" i="4"/>
  <c r="I380" i="4"/>
  <c r="J380" i="4" s="1"/>
  <c r="L380" i="4" s="1"/>
  <c r="A270" i="4"/>
  <c r="A154" i="4"/>
  <c r="I22" i="4"/>
  <c r="J22" i="4" s="1"/>
  <c r="L22" i="4" s="1"/>
  <c r="I411" i="4"/>
  <c r="J411" i="4" s="1"/>
  <c r="L411" i="4" s="1"/>
  <c r="A411" i="4"/>
  <c r="I187" i="4"/>
  <c r="J187" i="4" s="1"/>
  <c r="L187" i="4" s="1"/>
  <c r="A400" i="4"/>
  <c r="A171" i="4"/>
  <c r="A344" i="4"/>
  <c r="A202" i="4"/>
  <c r="I585" i="4"/>
  <c r="J585" i="4" s="1"/>
  <c r="L585" i="4" s="1"/>
  <c r="I403" i="4"/>
  <c r="J403" i="4" s="1"/>
  <c r="L403" i="4" s="1"/>
  <c r="A403" i="4"/>
  <c r="A26" i="4"/>
  <c r="A505" i="4"/>
  <c r="I505" i="4"/>
  <c r="J505" i="4" s="1"/>
  <c r="L505" i="4" s="1"/>
  <c r="I427" i="4"/>
  <c r="J427" i="4" s="1"/>
  <c r="L427" i="4" s="1"/>
  <c r="A427" i="4"/>
  <c r="I6" i="4"/>
  <c r="J6" i="4" s="1"/>
  <c r="L6" i="4" s="1"/>
  <c r="A6" i="4"/>
  <c r="I88" i="4"/>
  <c r="J88" i="4" s="1"/>
  <c r="L88" i="4" s="1"/>
  <c r="I24" i="4"/>
  <c r="J24" i="4" s="1"/>
  <c r="L24" i="4" s="1"/>
  <c r="A24" i="4"/>
  <c r="A508" i="4"/>
  <c r="I535" i="4"/>
  <c r="J535" i="4" s="1"/>
  <c r="L535" i="4" s="1"/>
  <c r="I515" i="4"/>
  <c r="J515" i="4" s="1"/>
  <c r="L515" i="4" s="1"/>
  <c r="A482" i="4"/>
  <c r="I416" i="4"/>
  <c r="J416" i="4" s="1"/>
  <c r="L416" i="4" s="1"/>
  <c r="A491" i="4"/>
  <c r="A420" i="4"/>
  <c r="I436" i="4"/>
  <c r="J436" i="4" s="1"/>
  <c r="L436" i="4" s="1"/>
  <c r="A372" i="4"/>
  <c r="I201" i="4"/>
  <c r="J201" i="4" s="1"/>
  <c r="L201" i="4" s="1"/>
  <c r="A299" i="4"/>
  <c r="I182" i="4"/>
  <c r="J182" i="4" s="1"/>
  <c r="L182" i="4" s="1"/>
  <c r="A160" i="4"/>
  <c r="I60" i="4"/>
  <c r="J60" i="4" s="1"/>
  <c r="L60" i="4" s="1"/>
  <c r="A23" i="4"/>
  <c r="A46" i="4"/>
  <c r="A386" i="4"/>
  <c r="I497" i="4"/>
  <c r="J497" i="4" s="1"/>
  <c r="L497" i="4" s="1"/>
  <c r="I372" i="3"/>
  <c r="J372" i="3" s="1"/>
  <c r="L372" i="3" s="1"/>
  <c r="A601" i="4"/>
  <c r="A506" i="4"/>
  <c r="I419" i="4"/>
  <c r="J419" i="4" s="1"/>
  <c r="L419" i="4" s="1"/>
  <c r="I452" i="4"/>
  <c r="J452" i="4" s="1"/>
  <c r="L452" i="4" s="1"/>
  <c r="A327" i="4"/>
  <c r="A312" i="4"/>
  <c r="A352" i="4"/>
  <c r="A201" i="4"/>
  <c r="I169" i="4"/>
  <c r="J169" i="4" s="1"/>
  <c r="L169" i="4" s="1"/>
  <c r="I151" i="4"/>
  <c r="J151" i="4" s="1"/>
  <c r="L151" i="4" s="1"/>
  <c r="I203" i="4"/>
  <c r="J203" i="4" s="1"/>
  <c r="L203" i="4" s="1"/>
  <c r="I119" i="4"/>
  <c r="J119" i="4" s="1"/>
  <c r="L119" i="4" s="1"/>
  <c r="A36" i="4"/>
  <c r="I147" i="4"/>
  <c r="J147" i="4" s="1"/>
  <c r="L147" i="4" s="1"/>
  <c r="A96" i="4"/>
  <c r="I110" i="4"/>
  <c r="J110" i="4" s="1"/>
  <c r="L110" i="4" s="1"/>
  <c r="I384" i="4"/>
  <c r="J384" i="4" s="1"/>
  <c r="L384" i="4" s="1"/>
  <c r="I13" i="4"/>
  <c r="J13" i="4" s="1"/>
  <c r="L13" i="4" s="1"/>
  <c r="I267" i="4"/>
  <c r="J267" i="4" s="1"/>
  <c r="L267" i="4" s="1"/>
  <c r="A267" i="4"/>
  <c r="I253" i="4"/>
  <c r="J253" i="4" s="1"/>
  <c r="L253" i="4" s="1"/>
  <c r="A119" i="4"/>
  <c r="A40" i="4"/>
  <c r="A530" i="4"/>
  <c r="I545" i="4"/>
  <c r="J545" i="4" s="1"/>
  <c r="L545" i="4" s="1"/>
  <c r="A577" i="4"/>
  <c r="A441" i="4"/>
  <c r="I217" i="4"/>
  <c r="J217" i="4" s="1"/>
  <c r="L217" i="4" s="1"/>
  <c r="I327" i="4"/>
  <c r="J327" i="4" s="1"/>
  <c r="L327" i="4" s="1"/>
  <c r="I134" i="4"/>
  <c r="J134" i="4" s="1"/>
  <c r="L134" i="4" s="1"/>
  <c r="I41" i="4"/>
  <c r="J41" i="4" s="1"/>
  <c r="L41" i="4" s="1"/>
  <c r="I36" i="4"/>
  <c r="J36" i="4" s="1"/>
  <c r="L36" i="4" s="1"/>
  <c r="I9" i="4"/>
  <c r="J9" i="4" s="1"/>
  <c r="L9" i="4" s="1"/>
  <c r="I65" i="4"/>
  <c r="J65" i="4" s="1"/>
  <c r="L65" i="4" s="1"/>
  <c r="I378" i="4"/>
  <c r="J378" i="4" s="1"/>
  <c r="L378" i="4" s="1"/>
  <c r="I460" i="4"/>
  <c r="J460" i="4" s="1"/>
  <c r="L460" i="4" s="1"/>
  <c r="A498" i="4"/>
  <c r="I564" i="4"/>
  <c r="J564" i="4" s="1"/>
  <c r="L564" i="4" s="1"/>
  <c r="A467" i="4"/>
  <c r="A562" i="4"/>
  <c r="I256" i="4"/>
  <c r="J256" i="4" s="1"/>
  <c r="L256" i="4" s="1"/>
  <c r="A217" i="4"/>
  <c r="I206" i="4"/>
  <c r="J206" i="4" s="1"/>
  <c r="L206" i="4" s="1"/>
  <c r="I112" i="4"/>
  <c r="J112" i="4" s="1"/>
  <c r="L112" i="4" s="1"/>
  <c r="I89" i="4"/>
  <c r="J89" i="4" s="1"/>
  <c r="L89" i="4" s="1"/>
  <c r="A112" i="4"/>
  <c r="A71" i="4"/>
  <c r="I165" i="4"/>
  <c r="J165" i="4" s="1"/>
  <c r="L165" i="4" s="1"/>
  <c r="I130" i="4"/>
  <c r="J130" i="4" s="1"/>
  <c r="L130" i="4" s="1"/>
  <c r="A103" i="4"/>
  <c r="I595" i="4"/>
  <c r="J595" i="4" s="1"/>
  <c r="L595" i="4" s="1"/>
  <c r="I520" i="4"/>
  <c r="J520" i="4" s="1"/>
  <c r="L520" i="4" s="1"/>
  <c r="I554" i="4"/>
  <c r="J554" i="4" s="1"/>
  <c r="L554" i="4" s="1"/>
  <c r="I540" i="4"/>
  <c r="J540" i="4" s="1"/>
  <c r="L540" i="4" s="1"/>
  <c r="A351" i="4"/>
  <c r="A212" i="4"/>
  <c r="I133" i="4"/>
  <c r="J133" i="4" s="1"/>
  <c r="L133" i="4" s="1"/>
  <c r="I4" i="4"/>
  <c r="J4" i="4" s="1"/>
  <c r="L4" i="4" s="1"/>
  <c r="I157" i="4"/>
  <c r="J157" i="4" s="1"/>
  <c r="L157" i="4" s="1"/>
  <c r="A124" i="4"/>
  <c r="I111" i="4"/>
  <c r="J111" i="4" s="1"/>
  <c r="L111" i="4" s="1"/>
  <c r="I15" i="4"/>
  <c r="J15" i="4" s="1"/>
  <c r="L15" i="4" s="1"/>
  <c r="I418" i="4"/>
  <c r="J418" i="4" s="1"/>
  <c r="L418" i="4" s="1"/>
  <c r="I141" i="4"/>
  <c r="J141" i="4" s="1"/>
  <c r="L141" i="4" s="1"/>
  <c r="I62" i="3"/>
  <c r="J62" i="3" s="1"/>
  <c r="L62" i="3" s="1"/>
  <c r="G157" i="3"/>
  <c r="I157" i="3" s="1"/>
  <c r="J157" i="3" s="1"/>
  <c r="L157" i="3" s="1"/>
  <c r="I596" i="4"/>
  <c r="J596" i="4" s="1"/>
  <c r="L596" i="4" s="1"/>
  <c r="A596" i="4"/>
  <c r="I570" i="4"/>
  <c r="J570" i="4" s="1"/>
  <c r="L570" i="4" s="1"/>
  <c r="I542" i="4"/>
  <c r="J542" i="4" s="1"/>
  <c r="L542" i="4" s="1"/>
  <c r="I499" i="4"/>
  <c r="J499" i="4" s="1"/>
  <c r="L499" i="4" s="1"/>
  <c r="I388" i="4"/>
  <c r="J388" i="4" s="1"/>
  <c r="L388" i="4" s="1"/>
  <c r="A437" i="4"/>
  <c r="A272" i="4"/>
  <c r="I254" i="4"/>
  <c r="J254" i="4" s="1"/>
  <c r="L254" i="4" s="1"/>
  <c r="I170" i="4"/>
  <c r="J170" i="4" s="1"/>
  <c r="L170" i="4" s="1"/>
  <c r="I180" i="4"/>
  <c r="J180" i="4" s="1"/>
  <c r="L180" i="4" s="1"/>
  <c r="I105" i="4"/>
  <c r="J105" i="4" s="1"/>
  <c r="L105" i="4" s="1"/>
  <c r="A123" i="4"/>
  <c r="A87" i="4"/>
  <c r="A47" i="4"/>
  <c r="I468" i="4"/>
  <c r="J468" i="4" s="1"/>
  <c r="L468" i="4" s="1"/>
  <c r="A246" i="4"/>
  <c r="A121" i="4"/>
  <c r="I573" i="4"/>
  <c r="J573" i="4" s="1"/>
  <c r="L573" i="4" s="1"/>
  <c r="A512" i="4"/>
  <c r="A541" i="4"/>
  <c r="I337" i="4"/>
  <c r="J337" i="4" s="1"/>
  <c r="L337" i="4" s="1"/>
  <c r="I328" i="4"/>
  <c r="J328" i="4" s="1"/>
  <c r="L328" i="4" s="1"/>
  <c r="I351" i="4"/>
  <c r="J351" i="4" s="1"/>
  <c r="L351" i="4" s="1"/>
  <c r="I270" i="4"/>
  <c r="J270" i="4" s="1"/>
  <c r="L270" i="4" s="1"/>
  <c r="I248" i="4"/>
  <c r="J248" i="4" s="1"/>
  <c r="L248" i="4" s="1"/>
  <c r="I349" i="4"/>
  <c r="J349" i="4" s="1"/>
  <c r="L349" i="4" s="1"/>
  <c r="I121" i="4"/>
  <c r="J121" i="4" s="1"/>
  <c r="L121" i="4" s="1"/>
  <c r="I87" i="4"/>
  <c r="J87" i="4" s="1"/>
  <c r="L87" i="4" s="1"/>
  <c r="A104" i="4"/>
  <c r="A63" i="4"/>
  <c r="A100" i="4"/>
  <c r="A226" i="4"/>
  <c r="I362" i="4"/>
  <c r="J362" i="4" s="1"/>
  <c r="L362" i="4" s="1"/>
  <c r="A525" i="4"/>
  <c r="A514" i="4"/>
  <c r="A478" i="4"/>
  <c r="A581" i="4"/>
  <c r="I509" i="4"/>
  <c r="J509" i="4" s="1"/>
  <c r="L509" i="4" s="1"/>
  <c r="A428" i="4"/>
  <c r="I385" i="4"/>
  <c r="J385" i="4" s="1"/>
  <c r="L385" i="4" s="1"/>
  <c r="A347" i="4"/>
  <c r="I346" i="4"/>
  <c r="J346" i="4" s="1"/>
  <c r="L346" i="4" s="1"/>
  <c r="A319" i="4"/>
  <c r="A262" i="4"/>
  <c r="I231" i="4"/>
  <c r="J231" i="4" s="1"/>
  <c r="L231" i="4" s="1"/>
  <c r="I281" i="3"/>
  <c r="J281" i="3" s="1"/>
  <c r="L281" i="3" s="1"/>
  <c r="A583" i="4"/>
  <c r="A548" i="4"/>
  <c r="A517" i="4"/>
  <c r="A572" i="4"/>
  <c r="I587" i="4"/>
  <c r="J587" i="4" s="1"/>
  <c r="L587" i="4" s="1"/>
  <c r="A539" i="4"/>
  <c r="A600" i="4"/>
  <c r="A520" i="4"/>
  <c r="A502" i="4"/>
  <c r="I502" i="4"/>
  <c r="J502" i="4" s="1"/>
  <c r="L502" i="4" s="1"/>
  <c r="A465" i="4"/>
  <c r="A438" i="4"/>
  <c r="I443" i="4"/>
  <c r="J443" i="4" s="1"/>
  <c r="L443" i="4" s="1"/>
  <c r="A489" i="4"/>
  <c r="A449" i="4"/>
  <c r="A475" i="4"/>
  <c r="I421" i="4"/>
  <c r="J421" i="4" s="1"/>
  <c r="L421" i="4" s="1"/>
  <c r="I441" i="4"/>
  <c r="J441" i="4" s="1"/>
  <c r="L441" i="4" s="1"/>
  <c r="I435" i="4"/>
  <c r="J435" i="4" s="1"/>
  <c r="L435" i="4" s="1"/>
  <c r="I447" i="4"/>
  <c r="J447" i="4" s="1"/>
  <c r="L447" i="4" s="1"/>
  <c r="I373" i="4"/>
  <c r="J373" i="4" s="1"/>
  <c r="L373" i="4" s="1"/>
  <c r="A190" i="4"/>
  <c r="I190" i="4"/>
  <c r="J190" i="4" s="1"/>
  <c r="L190" i="4" s="1"/>
  <c r="I303" i="4"/>
  <c r="J303" i="4" s="1"/>
  <c r="L303" i="4" s="1"/>
  <c r="I238" i="4"/>
  <c r="J238" i="4" s="1"/>
  <c r="L238" i="4" s="1"/>
  <c r="I296" i="4"/>
  <c r="J296" i="4" s="1"/>
  <c r="L296" i="4" s="1"/>
  <c r="A153" i="4"/>
  <c r="I153" i="4"/>
  <c r="J153" i="4" s="1"/>
  <c r="L153" i="4" s="1"/>
  <c r="A269" i="4"/>
  <c r="A274" i="4"/>
  <c r="A230" i="4"/>
  <c r="I230" i="4"/>
  <c r="J230" i="4" s="1"/>
  <c r="L230" i="4" s="1"/>
  <c r="I209" i="4"/>
  <c r="J209" i="4" s="1"/>
  <c r="L209" i="4" s="1"/>
  <c r="A211" i="4"/>
  <c r="A163" i="4"/>
  <c r="I66" i="4"/>
  <c r="J66" i="4" s="1"/>
  <c r="L66" i="4" s="1"/>
  <c r="A39" i="4"/>
  <c r="I18" i="3"/>
  <c r="J18" i="3" s="1"/>
  <c r="L18" i="3" s="1"/>
  <c r="I575" i="4"/>
  <c r="J575" i="4" s="1"/>
  <c r="L575" i="4" s="1"/>
  <c r="A584" i="4"/>
  <c r="A532" i="4"/>
  <c r="A523" i="4"/>
  <c r="I588" i="4"/>
  <c r="J588" i="4" s="1"/>
  <c r="L588" i="4" s="1"/>
  <c r="I594" i="4"/>
  <c r="J594" i="4" s="1"/>
  <c r="L594" i="4" s="1"/>
  <c r="A470" i="4"/>
  <c r="I494" i="4"/>
  <c r="J494" i="4" s="1"/>
  <c r="L494" i="4" s="1"/>
  <c r="I482" i="4"/>
  <c r="J482" i="4" s="1"/>
  <c r="L482" i="4" s="1"/>
  <c r="A490" i="4"/>
  <c r="I469" i="4"/>
  <c r="J469" i="4" s="1"/>
  <c r="L469" i="4" s="1"/>
  <c r="A413" i="4"/>
  <c r="A477" i="4"/>
  <c r="A391" i="4"/>
  <c r="A450" i="4"/>
  <c r="A381" i="4"/>
  <c r="A481" i="4"/>
  <c r="I481" i="4"/>
  <c r="J481" i="4" s="1"/>
  <c r="L481" i="4" s="1"/>
  <c r="A355" i="4"/>
  <c r="A451" i="4"/>
  <c r="I451" i="4"/>
  <c r="J451" i="4" s="1"/>
  <c r="L451" i="4" s="1"/>
  <c r="A359" i="4"/>
  <c r="I353" i="4"/>
  <c r="J353" i="4" s="1"/>
  <c r="L353" i="4" s="1"/>
  <c r="I397" i="4"/>
  <c r="J397" i="4" s="1"/>
  <c r="L397" i="4" s="1"/>
  <c r="I345" i="4"/>
  <c r="J345" i="4" s="1"/>
  <c r="L345" i="4" s="1"/>
  <c r="I286" i="4"/>
  <c r="J286" i="4" s="1"/>
  <c r="L286" i="4" s="1"/>
  <c r="A317" i="4"/>
  <c r="I277" i="4"/>
  <c r="J277" i="4" s="1"/>
  <c r="L277" i="4" s="1"/>
  <c r="I330" i="4"/>
  <c r="J330" i="4" s="1"/>
  <c r="L330" i="4" s="1"/>
  <c r="A296" i="4"/>
  <c r="A320" i="4"/>
  <c r="A204" i="4"/>
  <c r="I94" i="4"/>
  <c r="J94" i="4" s="1"/>
  <c r="L94" i="4" s="1"/>
  <c r="A94" i="4"/>
  <c r="A55" i="4"/>
  <c r="I44" i="4"/>
  <c r="J44" i="4" s="1"/>
  <c r="L44" i="4" s="1"/>
  <c r="I567" i="4"/>
  <c r="J567" i="4" s="1"/>
  <c r="L567" i="4" s="1"/>
  <c r="A560" i="4"/>
  <c r="I516" i="4"/>
  <c r="J516" i="4" s="1"/>
  <c r="L516" i="4" s="1"/>
  <c r="A553" i="4"/>
  <c r="I553" i="4"/>
  <c r="J553" i="4" s="1"/>
  <c r="L553" i="4" s="1"/>
  <c r="A519" i="4"/>
  <c r="A503" i="4"/>
  <c r="A597" i="4"/>
  <c r="I569" i="4"/>
  <c r="J569" i="4" s="1"/>
  <c r="L569" i="4" s="1"/>
  <c r="I579" i="4"/>
  <c r="J579" i="4" s="1"/>
  <c r="L579" i="4" s="1"/>
  <c r="A486" i="4"/>
  <c r="A558" i="4"/>
  <c r="A469" i="4"/>
  <c r="A434" i="4"/>
  <c r="I434" i="4"/>
  <c r="J434" i="4" s="1"/>
  <c r="L434" i="4" s="1"/>
  <c r="I424" i="4"/>
  <c r="J424" i="4" s="1"/>
  <c r="L424" i="4" s="1"/>
  <c r="I459" i="4"/>
  <c r="J459" i="4" s="1"/>
  <c r="L459" i="4" s="1"/>
  <c r="I406" i="4"/>
  <c r="J406" i="4" s="1"/>
  <c r="L406" i="4" s="1"/>
  <c r="A376" i="4"/>
  <c r="I367" i="4"/>
  <c r="J367" i="4" s="1"/>
  <c r="L367" i="4" s="1"/>
  <c r="A431" i="4"/>
  <c r="I280" i="4"/>
  <c r="J280" i="4" s="1"/>
  <c r="L280" i="4" s="1"/>
  <c r="A280" i="4"/>
  <c r="A442" i="4"/>
  <c r="I283" i="4"/>
  <c r="J283" i="4" s="1"/>
  <c r="L283" i="4" s="1"/>
  <c r="A283" i="4"/>
  <c r="I240" i="4"/>
  <c r="J240" i="4" s="1"/>
  <c r="L240" i="4" s="1"/>
  <c r="A461" i="4"/>
  <c r="I365" i="4"/>
  <c r="J365" i="4" s="1"/>
  <c r="L365" i="4" s="1"/>
  <c r="A291" i="4"/>
  <c r="I291" i="4"/>
  <c r="J291" i="4" s="1"/>
  <c r="L291" i="4" s="1"/>
  <c r="I281" i="4"/>
  <c r="J281" i="4" s="1"/>
  <c r="L281" i="4" s="1"/>
  <c r="A177" i="4"/>
  <c r="A304" i="4"/>
  <c r="A599" i="4"/>
  <c r="A559" i="4"/>
  <c r="I538" i="4"/>
  <c r="J538" i="4" s="1"/>
  <c r="L538" i="4" s="1"/>
  <c r="A527" i="4"/>
  <c r="A578" i="4"/>
  <c r="I539" i="4"/>
  <c r="J539" i="4" s="1"/>
  <c r="L539" i="4" s="1"/>
  <c r="I552" i="4"/>
  <c r="J552" i="4" s="1"/>
  <c r="L552" i="4" s="1"/>
  <c r="I546" i="4"/>
  <c r="J546" i="4" s="1"/>
  <c r="L546" i="4" s="1"/>
  <c r="A494" i="4"/>
  <c r="I574" i="4"/>
  <c r="J574" i="4" s="1"/>
  <c r="L574" i="4" s="1"/>
  <c r="A586" i="4"/>
  <c r="A510" i="4"/>
  <c r="A409" i="4"/>
  <c r="A414" i="4"/>
  <c r="A415" i="4"/>
  <c r="A473" i="4"/>
  <c r="I473" i="4"/>
  <c r="J473" i="4" s="1"/>
  <c r="L473" i="4" s="1"/>
  <c r="I448" i="4"/>
  <c r="J448" i="4" s="1"/>
  <c r="L448" i="4" s="1"/>
  <c r="A448" i="4"/>
  <c r="I398" i="4"/>
  <c r="J398" i="4" s="1"/>
  <c r="L398" i="4" s="1"/>
  <c r="A422" i="4"/>
  <c r="I399" i="4"/>
  <c r="J399" i="4" s="1"/>
  <c r="L399" i="4" s="1"/>
  <c r="I329" i="4"/>
  <c r="J329" i="4" s="1"/>
  <c r="L329" i="4" s="1"/>
  <c r="A341" i="4"/>
  <c r="I260" i="4"/>
  <c r="J260" i="4" s="1"/>
  <c r="L260" i="4" s="1"/>
  <c r="I307" i="4"/>
  <c r="J307" i="4" s="1"/>
  <c r="L307" i="4" s="1"/>
  <c r="A208" i="4"/>
  <c r="A176" i="4"/>
  <c r="I194" i="4"/>
  <c r="J194" i="4" s="1"/>
  <c r="L194" i="4" s="1"/>
  <c r="A195" i="4"/>
  <c r="A144" i="4"/>
  <c r="A149" i="4"/>
  <c r="I149" i="4"/>
  <c r="J149" i="4" s="1"/>
  <c r="L149" i="4" s="1"/>
  <c r="A83" i="4"/>
  <c r="I210" i="4"/>
  <c r="J210" i="4" s="1"/>
  <c r="L210" i="4" s="1"/>
  <c r="A33" i="4"/>
  <c r="I68" i="4"/>
  <c r="J68" i="4" s="1"/>
  <c r="L68" i="4" s="1"/>
  <c r="A32" i="4"/>
  <c r="I12" i="4"/>
  <c r="J12" i="4" s="1"/>
  <c r="L12" i="4" s="1"/>
  <c r="A551" i="4"/>
  <c r="I592" i="4"/>
  <c r="J592" i="4" s="1"/>
  <c r="L592" i="4" s="1"/>
  <c r="I580" i="4"/>
  <c r="J580" i="4" s="1"/>
  <c r="L580" i="4" s="1"/>
  <c r="I544" i="4"/>
  <c r="J544" i="4" s="1"/>
  <c r="L544" i="4" s="1"/>
  <c r="A598" i="4"/>
  <c r="A495" i="4"/>
  <c r="A513" i="4"/>
  <c r="I550" i="4"/>
  <c r="J550" i="4" s="1"/>
  <c r="L550" i="4" s="1"/>
  <c r="I513" i="4"/>
  <c r="J513" i="4" s="1"/>
  <c r="L513" i="4" s="1"/>
  <c r="A531" i="4"/>
  <c r="I446" i="4"/>
  <c r="J446" i="4" s="1"/>
  <c r="L446" i="4" s="1"/>
  <c r="I433" i="4"/>
  <c r="J433" i="4" s="1"/>
  <c r="L433" i="4" s="1"/>
  <c r="A404" i="4"/>
  <c r="I466" i="4"/>
  <c r="J466" i="4" s="1"/>
  <c r="L466" i="4" s="1"/>
  <c r="I426" i="4"/>
  <c r="J426" i="4" s="1"/>
  <c r="L426" i="4" s="1"/>
  <c r="I331" i="4"/>
  <c r="J331" i="4" s="1"/>
  <c r="L331" i="4" s="1"/>
  <c r="I382" i="4"/>
  <c r="J382" i="4" s="1"/>
  <c r="L382" i="4" s="1"/>
  <c r="I357" i="4"/>
  <c r="J357" i="4" s="1"/>
  <c r="L357" i="4" s="1"/>
  <c r="I313" i="4"/>
  <c r="J313" i="4" s="1"/>
  <c r="L313" i="4" s="1"/>
  <c r="A306" i="4"/>
  <c r="A142" i="4"/>
  <c r="I142" i="4"/>
  <c r="J142" i="4" s="1"/>
  <c r="L142" i="4" s="1"/>
  <c r="A64" i="4"/>
  <c r="I530" i="4"/>
  <c r="J530" i="4" s="1"/>
  <c r="L530" i="4" s="1"/>
  <c r="A557" i="4"/>
  <c r="I444" i="4"/>
  <c r="J444" i="4" s="1"/>
  <c r="L444" i="4" s="1"/>
  <c r="A410" i="4"/>
  <c r="I410" i="4"/>
  <c r="J410" i="4" s="1"/>
  <c r="L410" i="4" s="1"/>
  <c r="I361" i="4"/>
  <c r="J361" i="4" s="1"/>
  <c r="L361" i="4" s="1"/>
  <c r="A396" i="4"/>
  <c r="A343" i="4"/>
  <c r="A266" i="4"/>
  <c r="I166" i="4"/>
  <c r="J166" i="4" s="1"/>
  <c r="L166" i="4" s="1"/>
  <c r="A166" i="4"/>
  <c r="I287" i="4"/>
  <c r="J287" i="4" s="1"/>
  <c r="L287" i="4" s="1"/>
  <c r="A215" i="4"/>
  <c r="A48" i="4"/>
  <c r="I48" i="4"/>
  <c r="J48" i="4" s="1"/>
  <c r="L48" i="4" s="1"/>
  <c r="I80" i="4"/>
  <c r="J80" i="4" s="1"/>
  <c r="L80" i="4" s="1"/>
  <c r="A30" i="4"/>
  <c r="I30" i="4"/>
  <c r="J30" i="4" s="1"/>
  <c r="L30" i="4" s="1"/>
  <c r="I468" i="3"/>
  <c r="J468" i="3" s="1"/>
  <c r="L468" i="3" s="1"/>
  <c r="I591" i="4"/>
  <c r="J591" i="4" s="1"/>
  <c r="L591" i="4" s="1"/>
  <c r="A556" i="4"/>
  <c r="I547" i="4"/>
  <c r="J547" i="4" s="1"/>
  <c r="L547" i="4" s="1"/>
  <c r="A543" i="4"/>
  <c r="A511" i="4"/>
  <c r="I526" i="4"/>
  <c r="J526" i="4" s="1"/>
  <c r="L526" i="4" s="1"/>
  <c r="I493" i="4"/>
  <c r="J493" i="4" s="1"/>
  <c r="L493" i="4" s="1"/>
  <c r="I548" i="4"/>
  <c r="J548" i="4" s="1"/>
  <c r="L548" i="4" s="1"/>
  <c r="I529" i="4"/>
  <c r="J529" i="4" s="1"/>
  <c r="L529" i="4" s="1"/>
  <c r="I522" i="4"/>
  <c r="J522" i="4" s="1"/>
  <c r="L522" i="4" s="1"/>
  <c r="I485" i="4"/>
  <c r="J485" i="4" s="1"/>
  <c r="L485" i="4" s="1"/>
  <c r="I501" i="4"/>
  <c r="J501" i="4" s="1"/>
  <c r="L501" i="4" s="1"/>
  <c r="I402" i="4"/>
  <c r="J402" i="4" s="1"/>
  <c r="L402" i="4" s="1"/>
  <c r="A402" i="4"/>
  <c r="A462" i="4"/>
  <c r="I405" i="4"/>
  <c r="J405" i="4" s="1"/>
  <c r="L405" i="4" s="1"/>
  <c r="A456" i="4"/>
  <c r="A369" i="4"/>
  <c r="I394" i="4"/>
  <c r="J394" i="4" s="1"/>
  <c r="L394" i="4" s="1"/>
  <c r="I484" i="4"/>
  <c r="J484" i="4" s="1"/>
  <c r="L484" i="4" s="1"/>
  <c r="I348" i="4"/>
  <c r="J348" i="4" s="1"/>
  <c r="L348" i="4" s="1"/>
  <c r="A348" i="4"/>
  <c r="A323" i="4"/>
  <c r="I323" i="4"/>
  <c r="J323" i="4" s="1"/>
  <c r="L323" i="4" s="1"/>
  <c r="I379" i="4"/>
  <c r="J379" i="4" s="1"/>
  <c r="L379" i="4" s="1"/>
  <c r="A336" i="4"/>
  <c r="I336" i="4"/>
  <c r="J336" i="4" s="1"/>
  <c r="L336" i="4" s="1"/>
  <c r="A309" i="4"/>
  <c r="I309" i="4"/>
  <c r="J309" i="4" s="1"/>
  <c r="L309" i="4" s="1"/>
  <c r="A275" i="4"/>
  <c r="I275" i="4"/>
  <c r="J275" i="4" s="1"/>
  <c r="L275" i="4" s="1"/>
  <c r="A338" i="4"/>
  <c r="I198" i="4"/>
  <c r="J198" i="4" s="1"/>
  <c r="L198" i="4" s="1"/>
  <c r="A198" i="4"/>
  <c r="I308" i="4"/>
  <c r="J308" i="4" s="1"/>
  <c r="L308" i="4" s="1"/>
  <c r="A233" i="4"/>
  <c r="A235" i="4"/>
  <c r="I235" i="4"/>
  <c r="J235" i="4" s="1"/>
  <c r="L235" i="4" s="1"/>
  <c r="I185" i="4"/>
  <c r="J185" i="4" s="1"/>
  <c r="L185" i="4" s="1"/>
  <c r="A241" i="4"/>
  <c r="A192" i="4"/>
  <c r="I315" i="4"/>
  <c r="J315" i="4" s="1"/>
  <c r="L315" i="4" s="1"/>
  <c r="I245" i="4"/>
  <c r="J245" i="4" s="1"/>
  <c r="L245" i="4" s="1"/>
  <c r="I221" i="4"/>
  <c r="J221" i="4" s="1"/>
  <c r="L221" i="4" s="1"/>
  <c r="A316" i="4"/>
  <c r="A263" i="4"/>
  <c r="I183" i="4"/>
  <c r="J183" i="4" s="1"/>
  <c r="L183" i="4" s="1"/>
  <c r="I144" i="4"/>
  <c r="J144" i="4" s="1"/>
  <c r="L144" i="4" s="1"/>
  <c r="A132" i="4"/>
  <c r="A229" i="4"/>
  <c r="I196" i="4"/>
  <c r="J196" i="4" s="1"/>
  <c r="L196" i="4" s="1"/>
  <c r="I126" i="4"/>
  <c r="J126" i="4" s="1"/>
  <c r="L126" i="4" s="1"/>
  <c r="A133" i="4"/>
  <c r="I49" i="4"/>
  <c r="J49" i="4" s="1"/>
  <c r="L49" i="4" s="1"/>
  <c r="A210" i="4"/>
  <c r="A139" i="4"/>
  <c r="A116" i="4"/>
  <c r="A98" i="4"/>
  <c r="A82" i="4"/>
  <c r="A21" i="4"/>
  <c r="A137" i="4"/>
  <c r="A52" i="4"/>
  <c r="A76" i="4"/>
  <c r="A78" i="4"/>
  <c r="A111" i="4"/>
  <c r="I3" i="4"/>
  <c r="J3" i="4" s="1"/>
  <c r="L3" i="4" s="1"/>
  <c r="I62" i="4"/>
  <c r="J62" i="4" s="1"/>
  <c r="L62" i="4" s="1"/>
  <c r="A92" i="4"/>
  <c r="I288" i="4"/>
  <c r="J288" i="4" s="1"/>
  <c r="L288" i="4" s="1"/>
  <c r="A256" i="4"/>
  <c r="A101" i="4"/>
  <c r="I152" i="4"/>
  <c r="J152" i="4" s="1"/>
  <c r="L152" i="4" s="1"/>
  <c r="I95" i="4"/>
  <c r="J95" i="4" s="1"/>
  <c r="L95" i="4" s="1"/>
  <c r="I47" i="4"/>
  <c r="J47" i="4" s="1"/>
  <c r="L47" i="4" s="1"/>
  <c r="A114" i="4"/>
  <c r="A97" i="4"/>
  <c r="A81" i="4"/>
  <c r="A42" i="4"/>
  <c r="I116" i="4"/>
  <c r="J116" i="4" s="1"/>
  <c r="L116" i="4" s="1"/>
  <c r="A73" i="4"/>
  <c r="A84" i="4"/>
  <c r="I108" i="4"/>
  <c r="J108" i="4" s="1"/>
  <c r="L108" i="4" s="1"/>
  <c r="A28" i="4"/>
  <c r="A113" i="4"/>
  <c r="I368" i="4"/>
  <c r="J368" i="4" s="1"/>
  <c r="L368" i="4" s="1"/>
  <c r="A371" i="4"/>
  <c r="A339" i="4"/>
  <c r="A220" i="4"/>
  <c r="I293" i="4"/>
  <c r="J293" i="4" s="1"/>
  <c r="L293" i="4" s="1"/>
  <c r="A293" i="4"/>
  <c r="I301" i="4"/>
  <c r="J301" i="4" s="1"/>
  <c r="L301" i="4" s="1"/>
  <c r="A301" i="4"/>
  <c r="I234" i="4"/>
  <c r="J234" i="4" s="1"/>
  <c r="L234" i="4" s="1"/>
  <c r="I219" i="4"/>
  <c r="J219" i="4" s="1"/>
  <c r="L219" i="4" s="1"/>
  <c r="I178" i="4"/>
  <c r="J178" i="4" s="1"/>
  <c r="L178" i="4" s="1"/>
  <c r="A311" i="4"/>
  <c r="A285" i="4"/>
  <c r="A264" i="4"/>
  <c r="A228" i="4"/>
  <c r="A207" i="4"/>
  <c r="I246" i="4"/>
  <c r="J246" i="4" s="1"/>
  <c r="L246" i="4" s="1"/>
  <c r="A205" i="4"/>
  <c r="I132" i="4"/>
  <c r="J132" i="4" s="1"/>
  <c r="L132" i="4" s="1"/>
  <c r="A11" i="4"/>
  <c r="A29" i="4"/>
  <c r="A155" i="4"/>
  <c r="A58" i="4"/>
  <c r="A19" i="4"/>
  <c r="A128" i="4"/>
  <c r="A31" i="4"/>
  <c r="I17" i="4"/>
  <c r="J17" i="4" s="1"/>
  <c r="L17" i="4" s="1"/>
  <c r="A70" i="4"/>
  <c r="A7" i="4"/>
  <c r="A45" i="4"/>
  <c r="I81" i="4"/>
  <c r="J81" i="4" s="1"/>
  <c r="L81" i="4" s="1"/>
  <c r="I341" i="4"/>
  <c r="J341" i="4" s="1"/>
  <c r="L341" i="4" s="1"/>
  <c r="A265" i="4"/>
  <c r="A305" i="4"/>
  <c r="I247" i="4"/>
  <c r="J247" i="4" s="1"/>
  <c r="L247" i="4" s="1"/>
  <c r="I227" i="4"/>
  <c r="J227" i="4" s="1"/>
  <c r="L227" i="4" s="1"/>
  <c r="A227" i="4"/>
  <c r="A332" i="4"/>
  <c r="A164" i="4"/>
  <c r="A93" i="4"/>
  <c r="A5" i="4"/>
  <c r="I107" i="4"/>
  <c r="J107" i="4" s="1"/>
  <c r="L107" i="4" s="1"/>
  <c r="I20" i="4"/>
  <c r="J20" i="4" s="1"/>
  <c r="L20" i="4" s="1"/>
  <c r="A193" i="4"/>
  <c r="A27" i="4"/>
  <c r="A179" i="4"/>
  <c r="I143" i="4"/>
  <c r="J143" i="4" s="1"/>
  <c r="L143" i="4" s="1"/>
  <c r="A57" i="4"/>
  <c r="A102" i="4"/>
  <c r="I162" i="4"/>
  <c r="J162" i="4" s="1"/>
  <c r="L162" i="4" s="1"/>
  <c r="I53" i="4"/>
  <c r="J53" i="4" s="1"/>
  <c r="L53" i="4" s="1"/>
  <c r="I222" i="4"/>
  <c r="J222" i="4" s="1"/>
  <c r="L222" i="4" s="1"/>
  <c r="I163" i="4"/>
  <c r="J163" i="4" s="1"/>
  <c r="L163" i="4" s="1"/>
  <c r="I145" i="4"/>
  <c r="J145" i="4" s="1"/>
  <c r="L145" i="4" s="1"/>
  <c r="A106" i="4"/>
  <c r="A90" i="4"/>
  <c r="A432" i="4"/>
  <c r="I279" i="4"/>
  <c r="J279" i="4" s="1"/>
  <c r="L279" i="4" s="1"/>
  <c r="A370" i="4"/>
  <c r="I175" i="4"/>
  <c r="J175" i="4" s="1"/>
  <c r="L175" i="4" s="1"/>
  <c r="I220" i="4"/>
  <c r="J220" i="4" s="1"/>
  <c r="L220" i="4" s="1"/>
  <c r="I150" i="4"/>
  <c r="J150" i="4" s="1"/>
  <c r="L150" i="4" s="1"/>
  <c r="I199" i="4"/>
  <c r="J199" i="4" s="1"/>
  <c r="L199" i="4" s="1"/>
  <c r="I85" i="4"/>
  <c r="J85" i="4" s="1"/>
  <c r="L85" i="4" s="1"/>
  <c r="I8" i="4"/>
  <c r="J8" i="4" s="1"/>
  <c r="L8" i="4" s="1"/>
  <c r="A105" i="4"/>
  <c r="A89" i="4"/>
  <c r="I125" i="4"/>
  <c r="J125" i="4" s="1"/>
  <c r="L125" i="4" s="1"/>
  <c r="I140" i="4"/>
  <c r="J140" i="4" s="1"/>
  <c r="L140" i="4" s="1"/>
  <c r="I97" i="4"/>
  <c r="J97" i="4" s="1"/>
  <c r="L97" i="4" s="1"/>
  <c r="A172" i="4"/>
  <c r="I14" i="4"/>
  <c r="J14" i="4" s="1"/>
  <c r="L14" i="4" s="1"/>
  <c r="I420" i="3"/>
  <c r="J420" i="3" s="1"/>
  <c r="L420" i="3" s="1"/>
  <c r="A375" i="3"/>
  <c r="A168" i="3"/>
  <c r="I160" i="3"/>
  <c r="J160" i="3" s="1"/>
  <c r="L160" i="3" s="1"/>
  <c r="A12" i="3"/>
  <c r="G28" i="3"/>
  <c r="I28" i="3" s="1"/>
  <c r="J28" i="3" s="1"/>
  <c r="L28" i="3" s="1"/>
  <c r="I364" i="3"/>
  <c r="J364" i="3" s="1"/>
  <c r="L364" i="3" s="1"/>
  <c r="I26" i="3"/>
  <c r="J26" i="3" s="1"/>
  <c r="L26" i="3" s="1"/>
  <c r="A16" i="3"/>
  <c r="I40" i="3"/>
  <c r="J40" i="3" s="1"/>
  <c r="L40" i="3" s="1"/>
  <c r="G106" i="3"/>
  <c r="I106" i="3" s="1"/>
  <c r="J106" i="3" s="1"/>
  <c r="L106" i="3" s="1"/>
  <c r="A62" i="3"/>
  <c r="A416" i="3"/>
  <c r="A359" i="3"/>
  <c r="A569" i="3"/>
  <c r="A252" i="3"/>
  <c r="A167" i="3"/>
  <c r="A472" i="3"/>
  <c r="A576" i="3"/>
  <c r="I527" i="3"/>
  <c r="J527" i="3" s="1"/>
  <c r="L527" i="3" s="1"/>
  <c r="A337" i="3"/>
  <c r="A231" i="3"/>
  <c r="F423" i="3"/>
  <c r="G423" i="3" s="1"/>
  <c r="I423" i="3" s="1"/>
  <c r="J423" i="3" s="1"/>
  <c r="L423" i="3" s="1"/>
  <c r="A436" i="3"/>
  <c r="A479" i="3"/>
  <c r="A391" i="3"/>
  <c r="A293" i="3"/>
  <c r="A551" i="3"/>
  <c r="A383" i="3"/>
  <c r="G374" i="3"/>
  <c r="I374" i="3" s="1"/>
  <c r="J374" i="3" s="1"/>
  <c r="L374" i="3" s="1"/>
  <c r="A581" i="3"/>
  <c r="A8" i="3"/>
  <c r="A434" i="3"/>
  <c r="I306" i="3"/>
  <c r="J306" i="3" s="1"/>
  <c r="L306" i="3" s="1"/>
  <c r="A4" i="3"/>
  <c r="A524" i="3"/>
  <c r="F385" i="3"/>
  <c r="G385" i="3" s="1"/>
  <c r="I385" i="3" s="1"/>
  <c r="J385" i="3" s="1"/>
  <c r="L385" i="3" s="1"/>
  <c r="G266" i="3"/>
  <c r="A266" i="3" s="1"/>
  <c r="F410" i="3"/>
  <c r="G410" i="3" s="1"/>
  <c r="I410" i="3" s="1"/>
  <c r="J410" i="3" s="1"/>
  <c r="L410" i="3" s="1"/>
  <c r="G344" i="3"/>
  <c r="I344" i="3" s="1"/>
  <c r="J344" i="3" s="1"/>
  <c r="L344" i="3" s="1"/>
  <c r="F241" i="3"/>
  <c r="G241" i="3" s="1"/>
  <c r="I241" i="3" s="1"/>
  <c r="J241" i="3" s="1"/>
  <c r="L241" i="3" s="1"/>
  <c r="F308" i="3"/>
  <c r="G308" i="3" s="1"/>
  <c r="I308" i="3" s="1"/>
  <c r="J308" i="3" s="1"/>
  <c r="L308" i="3" s="1"/>
  <c r="G419" i="3"/>
  <c r="I419" i="3" s="1"/>
  <c r="J419" i="3" s="1"/>
  <c r="L419" i="3" s="1"/>
  <c r="F537" i="3"/>
  <c r="G537" i="3" s="1"/>
  <c r="I537" i="3" s="1"/>
  <c r="J537" i="3" s="1"/>
  <c r="L537" i="3" s="1"/>
  <c r="F433" i="3"/>
  <c r="G433" i="3" s="1"/>
  <c r="I433" i="3" s="1"/>
  <c r="J433" i="3" s="1"/>
  <c r="L433" i="3" s="1"/>
  <c r="F49" i="3"/>
  <c r="G49" i="3" s="1"/>
  <c r="I49" i="3" s="1"/>
  <c r="J49" i="3" s="1"/>
  <c r="L49" i="3" s="1"/>
  <c r="A10" i="3"/>
  <c r="G330" i="3"/>
  <c r="I330" i="3" s="1"/>
  <c r="J330" i="3" s="1"/>
  <c r="L330" i="3" s="1"/>
  <c r="G203" i="3"/>
  <c r="I203" i="3" s="1"/>
  <c r="J203" i="3" s="1"/>
  <c r="L203" i="3" s="1"/>
  <c r="F485" i="3"/>
  <c r="G485" i="3" s="1"/>
  <c r="G473" i="3"/>
  <c r="I473" i="3" s="1"/>
  <c r="J473" i="3" s="1"/>
  <c r="L473" i="3" s="1"/>
  <c r="G368" i="3"/>
  <c r="A368" i="3" s="1"/>
  <c r="F99" i="3"/>
  <c r="G99" i="3" s="1"/>
  <c r="I99" i="3" s="1"/>
  <c r="J99" i="3" s="1"/>
  <c r="L99" i="3" s="1"/>
  <c r="F15" i="3"/>
  <c r="G15" i="3" s="1"/>
  <c r="I15" i="3" s="1"/>
  <c r="J15" i="3" s="1"/>
  <c r="L15" i="3" s="1"/>
  <c r="F21" i="3"/>
  <c r="G21" i="3" s="1"/>
  <c r="I21" i="3" s="1"/>
  <c r="J21" i="3" s="1"/>
  <c r="L21" i="3" s="1"/>
  <c r="F115" i="3"/>
  <c r="G115" i="3" s="1"/>
  <c r="I115" i="3" s="1"/>
  <c r="J115" i="3" s="1"/>
  <c r="L115" i="3" s="1"/>
  <c r="G211" i="3"/>
  <c r="I211" i="3" s="1"/>
  <c r="J211" i="3" s="1"/>
  <c r="L211" i="3" s="1"/>
  <c r="G175" i="3"/>
  <c r="A175" i="3" s="1"/>
  <c r="G159" i="3"/>
  <c r="I159" i="3" s="1"/>
  <c r="J159" i="3" s="1"/>
  <c r="L159" i="3" s="1"/>
  <c r="F356" i="3"/>
  <c r="G356" i="3" s="1"/>
  <c r="I356" i="3" s="1"/>
  <c r="J356" i="3" s="1"/>
  <c r="L356" i="3" s="1"/>
  <c r="F531" i="3"/>
  <c r="G531" i="3" s="1"/>
  <c r="F464" i="3"/>
  <c r="G464" i="3" s="1"/>
  <c r="I464" i="3" s="1"/>
  <c r="J464" i="3" s="1"/>
  <c r="L464" i="3" s="1"/>
  <c r="F482" i="3"/>
  <c r="G482" i="3" s="1"/>
  <c r="I482" i="3" s="1"/>
  <c r="J482" i="3" s="1"/>
  <c r="L482" i="3" s="1"/>
  <c r="F556" i="3"/>
  <c r="G556" i="3" s="1"/>
  <c r="F237" i="3"/>
  <c r="G237" i="3" s="1"/>
  <c r="I237" i="3" s="1"/>
  <c r="J237" i="3" s="1"/>
  <c r="L237" i="3" s="1"/>
  <c r="G199" i="3"/>
  <c r="I199" i="3" s="1"/>
  <c r="J199" i="3" s="1"/>
  <c r="L199" i="3" s="1"/>
  <c r="F421" i="3"/>
  <c r="G421" i="3" s="1"/>
  <c r="I421" i="3" s="1"/>
  <c r="J421" i="3" s="1"/>
  <c r="L421" i="3" s="1"/>
  <c r="G303" i="3"/>
  <c r="I303" i="3" s="1"/>
  <c r="J303" i="3" s="1"/>
  <c r="L303" i="3" s="1"/>
  <c r="G263" i="3"/>
  <c r="I263" i="3" s="1"/>
  <c r="J263" i="3" s="1"/>
  <c r="L263" i="3" s="1"/>
  <c r="F291" i="3"/>
  <c r="G291" i="3" s="1"/>
  <c r="G329" i="3"/>
  <c r="I329" i="3" s="1"/>
  <c r="J329" i="3" s="1"/>
  <c r="L329" i="3" s="1"/>
  <c r="I503" i="3"/>
  <c r="J503" i="3" s="1"/>
  <c r="L503" i="3" s="1"/>
  <c r="A503" i="3"/>
  <c r="F600" i="3"/>
  <c r="G600" i="3" s="1"/>
  <c r="I600" i="3" s="1"/>
  <c r="J600" i="3" s="1"/>
  <c r="L600" i="3" s="1"/>
  <c r="F35" i="3"/>
  <c r="G35" i="3" s="1"/>
  <c r="I35" i="3" s="1"/>
  <c r="J35" i="3" s="1"/>
  <c r="L35" i="3" s="1"/>
  <c r="F68" i="3"/>
  <c r="G68" i="3" s="1"/>
  <c r="I68" i="3" s="1"/>
  <c r="J68" i="3" s="1"/>
  <c r="L68" i="3" s="1"/>
  <c r="G315" i="3"/>
  <c r="A315" i="3" s="1"/>
  <c r="F538" i="3"/>
  <c r="G538" i="3" s="1"/>
  <c r="I538" i="3" s="1"/>
  <c r="J538" i="3" s="1"/>
  <c r="L538" i="3" s="1"/>
  <c r="F196" i="3"/>
  <c r="G196" i="3" s="1"/>
  <c r="F102" i="3"/>
  <c r="G102" i="3" s="1"/>
  <c r="I102" i="3" s="1"/>
  <c r="J102" i="3" s="1"/>
  <c r="L102" i="3" s="1"/>
  <c r="F23" i="3"/>
  <c r="F80" i="3"/>
  <c r="G80" i="3" s="1"/>
  <c r="I80" i="3" s="1"/>
  <c r="J80" i="3" s="1"/>
  <c r="L80" i="3" s="1"/>
  <c r="F280" i="3"/>
  <c r="G280" i="3" s="1"/>
  <c r="I280" i="3" s="1"/>
  <c r="J280" i="3" s="1"/>
  <c r="L280" i="3" s="1"/>
  <c r="F90" i="3"/>
  <c r="G90" i="3" s="1"/>
  <c r="I90" i="3" s="1"/>
  <c r="J90" i="3" s="1"/>
  <c r="L90" i="3" s="1"/>
  <c r="F446" i="3"/>
  <c r="G446" i="3" s="1"/>
  <c r="G411" i="3"/>
  <c r="A411" i="3" s="1"/>
  <c r="F587" i="3"/>
  <c r="G587" i="3" s="1"/>
  <c r="I587" i="3" s="1"/>
  <c r="J587" i="3" s="1"/>
  <c r="L587" i="3" s="1"/>
  <c r="G403" i="3"/>
  <c r="A403" i="3" s="1"/>
  <c r="G163" i="3"/>
  <c r="I163" i="3" s="1"/>
  <c r="J163" i="3" s="1"/>
  <c r="L163" i="3" s="1"/>
  <c r="F27" i="3"/>
  <c r="G27" i="3" s="1"/>
  <c r="I27" i="3" s="1"/>
  <c r="J27" i="3" s="1"/>
  <c r="L27" i="3" s="1"/>
  <c r="F311" i="3"/>
  <c r="G311" i="3" s="1"/>
  <c r="I311" i="3" s="1"/>
  <c r="J311" i="3" s="1"/>
  <c r="L311" i="3" s="1"/>
  <c r="A507" i="3"/>
  <c r="G331" i="3"/>
  <c r="I331" i="3" s="1"/>
  <c r="J331" i="3" s="1"/>
  <c r="L331" i="3" s="1"/>
  <c r="A20" i="3"/>
  <c r="A428" i="3"/>
  <c r="A597" i="3"/>
  <c r="A158" i="3"/>
  <c r="A310" i="3"/>
  <c r="A487" i="3"/>
  <c r="A559" i="3"/>
  <c r="A160" i="3"/>
  <c r="A424" i="3"/>
  <c r="A516" i="3"/>
  <c r="A382" i="3"/>
  <c r="A89" i="3"/>
  <c r="A86" i="3"/>
  <c r="F494" i="3"/>
  <c r="G494" i="3" s="1"/>
  <c r="I494" i="3" s="1"/>
  <c r="J494" i="3" s="1"/>
  <c r="L494" i="3" s="1"/>
  <c r="F515" i="3"/>
  <c r="G515" i="3" s="1"/>
  <c r="I515" i="3" s="1"/>
  <c r="J515" i="3" s="1"/>
  <c r="L515" i="3" s="1"/>
  <c r="F588" i="3"/>
  <c r="G588" i="3" s="1"/>
  <c r="I588" i="3" s="1"/>
  <c r="J588" i="3" s="1"/>
  <c r="L588" i="3" s="1"/>
  <c r="F467" i="3"/>
  <c r="G467" i="3" s="1"/>
  <c r="I467" i="3" s="1"/>
  <c r="J467" i="3" s="1"/>
  <c r="L467" i="3" s="1"/>
  <c r="G387" i="3"/>
  <c r="I387" i="3" s="1"/>
  <c r="J387" i="3" s="1"/>
  <c r="L387" i="3" s="1"/>
  <c r="G235" i="3"/>
  <c r="I235" i="3" s="1"/>
  <c r="J235" i="3" s="1"/>
  <c r="L235" i="3" s="1"/>
  <c r="G243" i="3"/>
  <c r="A243" i="3" s="1"/>
  <c r="G155" i="3"/>
  <c r="A155" i="3" s="1"/>
  <c r="F11" i="3"/>
  <c r="G11" i="3" s="1"/>
  <c r="I11" i="3" s="1"/>
  <c r="J11" i="3" s="1"/>
  <c r="L11" i="3" s="1"/>
  <c r="G283" i="3"/>
  <c r="A283" i="3" s="1"/>
  <c r="G299" i="3"/>
  <c r="I299" i="3" s="1"/>
  <c r="J299" i="3" s="1"/>
  <c r="L299" i="3" s="1"/>
  <c r="A309" i="3"/>
  <c r="A183" i="3"/>
  <c r="A247" i="3"/>
  <c r="A495" i="3"/>
  <c r="A432" i="3"/>
  <c r="A345" i="3"/>
  <c r="A18" i="3"/>
  <c r="A274" i="3"/>
  <c r="A338" i="3"/>
  <c r="A486" i="3"/>
  <c r="A399" i="3"/>
  <c r="A367" i="3"/>
  <c r="A327" i="3"/>
  <c r="A508" i="3"/>
  <c r="A81" i="3"/>
  <c r="A594" i="3"/>
  <c r="A413" i="3"/>
  <c r="A560" i="3"/>
  <c r="F525" i="3"/>
  <c r="G525" i="3" s="1"/>
  <c r="I525" i="3" s="1"/>
  <c r="J525" i="3" s="1"/>
  <c r="L525" i="3" s="1"/>
  <c r="F584" i="3"/>
  <c r="G584" i="3" s="1"/>
  <c r="I584" i="3" s="1"/>
  <c r="J584" i="3" s="1"/>
  <c r="L584" i="3" s="1"/>
  <c r="F505" i="3"/>
  <c r="F580" i="3"/>
  <c r="G580" i="3" s="1"/>
  <c r="I580" i="3" s="1"/>
  <c r="J580" i="3" s="1"/>
  <c r="L580" i="3" s="1"/>
  <c r="F548" i="3"/>
  <c r="G548" i="3" s="1"/>
  <c r="G371" i="3"/>
  <c r="I371" i="3" s="1"/>
  <c r="J371" i="3" s="1"/>
  <c r="L371" i="3" s="1"/>
  <c r="G475" i="3"/>
  <c r="I475" i="3" s="1"/>
  <c r="J475" i="3" s="1"/>
  <c r="L475" i="3" s="1"/>
  <c r="G187" i="3"/>
  <c r="I187" i="3" s="1"/>
  <c r="J187" i="3" s="1"/>
  <c r="L187" i="3" s="1"/>
  <c r="F75" i="3"/>
  <c r="G75" i="3" s="1"/>
  <c r="I75" i="3" s="1"/>
  <c r="J75" i="3" s="1"/>
  <c r="L75" i="3" s="1"/>
  <c r="F19" i="3"/>
  <c r="G307" i="3"/>
  <c r="I307" i="3" s="1"/>
  <c r="J307" i="3" s="1"/>
  <c r="L307" i="3" s="1"/>
  <c r="A380" i="3"/>
  <c r="A317" i="3"/>
  <c r="A262" i="3"/>
  <c r="A326" i="3"/>
  <c r="A191" i="3"/>
  <c r="A352" i="3"/>
  <c r="A440" i="3"/>
  <c r="A369" i="3"/>
  <c r="A282" i="3"/>
  <c r="A346" i="3"/>
  <c r="A257" i="3"/>
  <c r="A478" i="3"/>
  <c r="A279" i="3"/>
  <c r="A586" i="3"/>
  <c r="A545" i="3"/>
  <c r="A520" i="3"/>
  <c r="A85" i="3"/>
  <c r="A22" i="3"/>
  <c r="I511" i="3"/>
  <c r="J511" i="3" s="1"/>
  <c r="L511" i="3" s="1"/>
  <c r="F481" i="3"/>
  <c r="G481" i="3" s="1"/>
  <c r="I481" i="3" s="1"/>
  <c r="J481" i="3" s="1"/>
  <c r="L481" i="3" s="1"/>
  <c r="F566" i="3"/>
  <c r="G566" i="3" s="1"/>
  <c r="I566" i="3" s="1"/>
  <c r="J566" i="3" s="1"/>
  <c r="L566" i="3" s="1"/>
  <c r="F572" i="3"/>
  <c r="G572" i="3" s="1"/>
  <c r="I572" i="3" s="1"/>
  <c r="J572" i="3" s="1"/>
  <c r="L572" i="3" s="1"/>
  <c r="F533" i="3"/>
  <c r="G533" i="3" s="1"/>
  <c r="I533" i="3" s="1"/>
  <c r="J533" i="3" s="1"/>
  <c r="L533" i="3" s="1"/>
  <c r="F451" i="3"/>
  <c r="G451" i="3" s="1"/>
  <c r="I451" i="3" s="1"/>
  <c r="J451" i="3" s="1"/>
  <c r="L451" i="3" s="1"/>
  <c r="G459" i="3"/>
  <c r="A459" i="3" s="1"/>
  <c r="G363" i="3"/>
  <c r="I363" i="3" s="1"/>
  <c r="J363" i="3" s="1"/>
  <c r="L363" i="3" s="1"/>
  <c r="F260" i="3"/>
  <c r="G260" i="3" s="1"/>
  <c r="I260" i="3" s="1"/>
  <c r="J260" i="3" s="1"/>
  <c r="L260" i="3" s="1"/>
  <c r="F128" i="3"/>
  <c r="G128" i="3" s="1"/>
  <c r="I128" i="3" s="1"/>
  <c r="J128" i="3" s="1"/>
  <c r="L128" i="3" s="1"/>
  <c r="G245" i="3"/>
  <c r="A245" i="3" s="1"/>
  <c r="G60" i="3"/>
  <c r="I60" i="3" s="1"/>
  <c r="J60" i="3" s="1"/>
  <c r="L60" i="3" s="1"/>
  <c r="F259" i="3"/>
  <c r="A491" i="3"/>
  <c r="A44" i="3"/>
  <c r="A388" i="3"/>
  <c r="A261" i="3"/>
  <c r="A325" i="3"/>
  <c r="A30" i="3"/>
  <c r="A270" i="3"/>
  <c r="A334" i="3"/>
  <c r="A439" i="3"/>
  <c r="A24" i="3"/>
  <c r="A273" i="3"/>
  <c r="A441" i="3"/>
  <c r="A34" i="3"/>
  <c r="A290" i="3"/>
  <c r="A442" i="3"/>
  <c r="A463" i="3"/>
  <c r="A358" i="3"/>
  <c r="A65" i="3"/>
  <c r="A578" i="3"/>
  <c r="A468" i="3"/>
  <c r="A397" i="3"/>
  <c r="F542" i="3"/>
  <c r="G542" i="3" s="1"/>
  <c r="I542" i="3" s="1"/>
  <c r="J542" i="3" s="1"/>
  <c r="L542" i="3" s="1"/>
  <c r="I435" i="3"/>
  <c r="J435" i="3" s="1"/>
  <c r="L435" i="3" s="1"/>
  <c r="A435" i="3"/>
  <c r="G219" i="3"/>
  <c r="I219" i="3" s="1"/>
  <c r="J219" i="3" s="1"/>
  <c r="L219" i="3" s="1"/>
  <c r="G227" i="3"/>
  <c r="I227" i="3" s="1"/>
  <c r="J227" i="3" s="1"/>
  <c r="L227" i="3" s="1"/>
  <c r="G347" i="3"/>
  <c r="I347" i="3" s="1"/>
  <c r="J347" i="3" s="1"/>
  <c r="L347" i="3" s="1"/>
  <c r="F275" i="3"/>
  <c r="G275" i="3" s="1"/>
  <c r="A52" i="3"/>
  <c r="A396" i="3"/>
  <c r="A269" i="3"/>
  <c r="A333" i="3"/>
  <c r="A38" i="3"/>
  <c r="A278" i="3"/>
  <c r="A342" i="3"/>
  <c r="A207" i="3"/>
  <c r="A447" i="3"/>
  <c r="A519" i="3"/>
  <c r="A32" i="3"/>
  <c r="A384" i="3"/>
  <c r="A457" i="3"/>
  <c r="A298" i="3"/>
  <c r="A535" i="3"/>
  <c r="A180" i="3"/>
  <c r="A25" i="3"/>
  <c r="A79" i="3"/>
  <c r="A523" i="3"/>
  <c r="G395" i="3"/>
  <c r="I395" i="3" s="1"/>
  <c r="J395" i="3" s="1"/>
  <c r="L395" i="3" s="1"/>
  <c r="G179" i="3"/>
  <c r="I179" i="3" s="1"/>
  <c r="J179" i="3" s="1"/>
  <c r="L179" i="3" s="1"/>
  <c r="F59" i="3"/>
  <c r="G59" i="3" s="1"/>
  <c r="I59" i="3" s="1"/>
  <c r="J59" i="3" s="1"/>
  <c r="L59" i="3" s="1"/>
  <c r="F51" i="3"/>
  <c r="G51" i="3" s="1"/>
  <c r="I51" i="3" s="1"/>
  <c r="J51" i="3" s="1"/>
  <c r="L51" i="3" s="1"/>
  <c r="F323" i="3"/>
  <c r="G323" i="3" s="1"/>
  <c r="I323" i="3" s="1"/>
  <c r="J323" i="3" s="1"/>
  <c r="L323" i="3" s="1"/>
  <c r="A404" i="3"/>
  <c r="A277" i="3"/>
  <c r="A341" i="3"/>
  <c r="A286" i="3"/>
  <c r="A350" i="3"/>
  <c r="A215" i="3"/>
  <c r="A455" i="3"/>
  <c r="A50" i="3"/>
  <c r="A306" i="3"/>
  <c r="A417" i="3"/>
  <c r="A321" i="3"/>
  <c r="A172" i="3"/>
  <c r="A264" i="3"/>
  <c r="A113" i="3"/>
  <c r="A184" i="3"/>
  <c r="A212" i="3"/>
  <c r="I443" i="3"/>
  <c r="J443" i="3" s="1"/>
  <c r="L443" i="3" s="1"/>
  <c r="A443" i="3"/>
  <c r="F497" i="3"/>
  <c r="F251" i="3"/>
  <c r="G251" i="3" s="1"/>
  <c r="I251" i="3" s="1"/>
  <c r="J251" i="3" s="1"/>
  <c r="L251" i="3" s="1"/>
  <c r="F43" i="3"/>
  <c r="G43" i="3" s="1"/>
  <c r="I43" i="3" s="1"/>
  <c r="J43" i="3" s="1"/>
  <c r="L43" i="3" s="1"/>
  <c r="F107" i="3"/>
  <c r="G107" i="3" s="1"/>
  <c r="A107" i="3" s="1"/>
  <c r="F339" i="3"/>
  <c r="G267" i="3"/>
  <c r="I267" i="3" s="1"/>
  <c r="J267" i="3" s="1"/>
  <c r="L267" i="3" s="1"/>
  <c r="A156" i="3"/>
  <c r="A412" i="3"/>
  <c r="A285" i="3"/>
  <c r="A461" i="3"/>
  <c r="A54" i="3"/>
  <c r="A294" i="3"/>
  <c r="A223" i="3"/>
  <c r="A471" i="3"/>
  <c r="A543" i="3"/>
  <c r="A408" i="3"/>
  <c r="A313" i="3"/>
  <c r="A593" i="3"/>
  <c r="A58" i="3"/>
  <c r="A314" i="3"/>
  <c r="A176" i="3"/>
  <c r="A577" i="3"/>
  <c r="A171" i="3"/>
  <c r="G406" i="3"/>
  <c r="I406" i="3" s="1"/>
  <c r="J406" i="3" s="1"/>
  <c r="L406" i="3" s="1"/>
  <c r="I12" i="3"/>
  <c r="J12" i="3" s="1"/>
  <c r="L12" i="3" s="1"/>
  <c r="G431" i="3"/>
  <c r="I431" i="3" s="1"/>
  <c r="J431" i="3" s="1"/>
  <c r="L431" i="3" s="1"/>
  <c r="I326" i="3"/>
  <c r="J326" i="3" s="1"/>
  <c r="L326" i="3" s="1"/>
  <c r="I594" i="3"/>
  <c r="J594" i="3" s="1"/>
  <c r="L594" i="3" s="1"/>
  <c r="I262" i="3"/>
  <c r="J262" i="3" s="1"/>
  <c r="L262" i="3" s="1"/>
  <c r="G541" i="3"/>
  <c r="I541" i="3" s="1"/>
  <c r="J541" i="3" s="1"/>
  <c r="L541" i="3" s="1"/>
  <c r="G240" i="3"/>
  <c r="A240" i="3" s="1"/>
  <c r="G332" i="3"/>
  <c r="I332" i="3" s="1"/>
  <c r="J332" i="3" s="1"/>
  <c r="L332" i="3" s="1"/>
  <c r="G501" i="3"/>
  <c r="I501" i="3" s="1"/>
  <c r="J501" i="3" s="1"/>
  <c r="L501" i="3" s="1"/>
  <c r="G418" i="3"/>
  <c r="I418" i="3" s="1"/>
  <c r="J418" i="3" s="1"/>
  <c r="L418" i="3" s="1"/>
  <c r="F328" i="3"/>
  <c r="F109" i="3"/>
  <c r="G146" i="3"/>
  <c r="I146" i="3" s="1"/>
  <c r="J146" i="3" s="1"/>
  <c r="L146" i="3" s="1"/>
  <c r="I560" i="3"/>
  <c r="J560" i="3" s="1"/>
  <c r="L560" i="3" s="1"/>
  <c r="I397" i="3"/>
  <c r="J397" i="3" s="1"/>
  <c r="L397" i="3" s="1"/>
  <c r="I24" i="3"/>
  <c r="J24" i="3" s="1"/>
  <c r="L24" i="3" s="1"/>
  <c r="G265" i="3"/>
  <c r="I265" i="3" s="1"/>
  <c r="J265" i="3" s="1"/>
  <c r="L265" i="3" s="1"/>
  <c r="A3" i="3"/>
  <c r="G386" i="3"/>
  <c r="I386" i="3" s="1"/>
  <c r="J386" i="3" s="1"/>
  <c r="L386" i="3" s="1"/>
  <c r="I156" i="3"/>
  <c r="J156" i="3" s="1"/>
  <c r="L156" i="3" s="1"/>
  <c r="G592" i="3"/>
  <c r="A592" i="3" s="1"/>
  <c r="G469" i="3"/>
  <c r="I469" i="3" s="1"/>
  <c r="J469" i="3" s="1"/>
  <c r="L469" i="3" s="1"/>
  <c r="G353" i="3"/>
  <c r="I353" i="3" s="1"/>
  <c r="J353" i="3" s="1"/>
  <c r="L353" i="3" s="1"/>
  <c r="G254" i="3"/>
  <c r="I254" i="3" s="1"/>
  <c r="J254" i="3" s="1"/>
  <c r="L254" i="3" s="1"/>
  <c r="G98" i="3"/>
  <c r="I98" i="3" s="1"/>
  <c r="J98" i="3" s="1"/>
  <c r="L98" i="3" s="1"/>
  <c r="G61" i="3"/>
  <c r="I61" i="3" s="1"/>
  <c r="J61" i="3" s="1"/>
  <c r="L61" i="3" s="1"/>
  <c r="G41" i="3"/>
  <c r="A41" i="3" s="1"/>
  <c r="F250" i="3"/>
  <c r="G250" i="3" s="1"/>
  <c r="I250" i="3" s="1"/>
  <c r="J250" i="3" s="1"/>
  <c r="L250" i="3" s="1"/>
  <c r="G297" i="3"/>
  <c r="G92" i="3"/>
  <c r="I92" i="3" s="1"/>
  <c r="J92" i="3" s="1"/>
  <c r="L92" i="3" s="1"/>
  <c r="G561" i="3"/>
  <c r="I561" i="3" s="1"/>
  <c r="J561" i="3" s="1"/>
  <c r="L561" i="3" s="1"/>
  <c r="F83" i="3"/>
  <c r="F229" i="3"/>
  <c r="F139" i="3"/>
  <c r="F145" i="3"/>
  <c r="G145" i="3" s="1"/>
  <c r="I145" i="3" s="1"/>
  <c r="J145" i="3" s="1"/>
  <c r="L145" i="3" s="1"/>
  <c r="G96" i="3"/>
  <c r="F119" i="3"/>
  <c r="I310" i="3"/>
  <c r="J310" i="3" s="1"/>
  <c r="L310" i="3" s="1"/>
  <c r="G78" i="3"/>
  <c r="I78" i="3" s="1"/>
  <c r="J78" i="3" s="1"/>
  <c r="L78" i="3" s="1"/>
  <c r="G82" i="3"/>
  <c r="I82" i="3" s="1"/>
  <c r="J82" i="3" s="1"/>
  <c r="L82" i="3" s="1"/>
  <c r="G29" i="3"/>
  <c r="I29" i="3" s="1"/>
  <c r="J29" i="3" s="1"/>
  <c r="L29" i="3" s="1"/>
  <c r="G48" i="3"/>
  <c r="I48" i="3" s="1"/>
  <c r="J48" i="3" s="1"/>
  <c r="L48" i="3" s="1"/>
  <c r="I65" i="3"/>
  <c r="J65" i="3" s="1"/>
  <c r="L65" i="3" s="1"/>
  <c r="I257" i="3"/>
  <c r="J257" i="3" s="1"/>
  <c r="L257" i="3" s="1"/>
  <c r="I294" i="3"/>
  <c r="J294" i="3" s="1"/>
  <c r="L294" i="3" s="1"/>
  <c r="F571" i="3"/>
  <c r="G571" i="3" s="1"/>
  <c r="I571" i="3" s="1"/>
  <c r="J571" i="3" s="1"/>
  <c r="L571" i="3" s="1"/>
  <c r="G110" i="3"/>
  <c r="I110" i="3" s="1"/>
  <c r="J110" i="3" s="1"/>
  <c r="L110" i="3" s="1"/>
  <c r="G37" i="3"/>
  <c r="I37" i="3" s="1"/>
  <c r="J37" i="3" s="1"/>
  <c r="L37" i="3" s="1"/>
  <c r="F69" i="3"/>
  <c r="G69" i="3" s="1"/>
  <c r="I69" i="3" s="1"/>
  <c r="J69" i="3" s="1"/>
  <c r="L69" i="3" s="1"/>
  <c r="G295" i="3"/>
  <c r="G287" i="3"/>
  <c r="G477" i="3"/>
  <c r="A477" i="3" s="1"/>
  <c r="G133" i="3"/>
  <c r="I133" i="3" s="1"/>
  <c r="J133" i="3" s="1"/>
  <c r="L133" i="3" s="1"/>
  <c r="G164" i="3"/>
  <c r="A164" i="3" s="1"/>
  <c r="G426" i="3"/>
  <c r="I426" i="3" s="1"/>
  <c r="J426" i="3" s="1"/>
  <c r="L426" i="3" s="1"/>
  <c r="G204" i="3"/>
  <c r="I204" i="3" s="1"/>
  <c r="J204" i="3" s="1"/>
  <c r="L204" i="3" s="1"/>
  <c r="G197" i="3"/>
  <c r="G366" i="3"/>
  <c r="I366" i="3" s="1"/>
  <c r="J366" i="3" s="1"/>
  <c r="L366" i="3" s="1"/>
  <c r="G111" i="3"/>
  <c r="A111" i="3" s="1"/>
  <c r="G300" i="3"/>
  <c r="I300" i="3" s="1"/>
  <c r="J300" i="3" s="1"/>
  <c r="L300" i="3" s="1"/>
  <c r="G539" i="3"/>
  <c r="I539" i="3" s="1"/>
  <c r="J539" i="3" s="1"/>
  <c r="L539" i="3" s="1"/>
  <c r="I593" i="3"/>
  <c r="J593" i="3" s="1"/>
  <c r="L593" i="3" s="1"/>
  <c r="F590" i="3"/>
  <c r="G590" i="3" s="1"/>
  <c r="G534" i="3"/>
  <c r="I534" i="3" s="1"/>
  <c r="J534" i="3" s="1"/>
  <c r="L534" i="3" s="1"/>
  <c r="G427" i="3"/>
  <c r="I427" i="3" s="1"/>
  <c r="J427" i="3" s="1"/>
  <c r="L427" i="3" s="1"/>
  <c r="F565" i="3"/>
  <c r="G565" i="3" s="1"/>
  <c r="G449" i="3"/>
  <c r="A449" i="3" s="1"/>
  <c r="G276" i="3"/>
  <c r="I276" i="3" s="1"/>
  <c r="J276" i="3" s="1"/>
  <c r="L276" i="3" s="1"/>
  <c r="G88" i="3"/>
  <c r="I88" i="3" s="1"/>
  <c r="J88" i="3" s="1"/>
  <c r="L88" i="3" s="1"/>
  <c r="G36" i="3"/>
  <c r="A36" i="3" s="1"/>
  <c r="G76" i="3"/>
  <c r="I76" i="3" s="1"/>
  <c r="J76" i="3" s="1"/>
  <c r="L76" i="3" s="1"/>
  <c r="F121" i="3"/>
  <c r="G121" i="3" s="1"/>
  <c r="I121" i="3" s="1"/>
  <c r="J121" i="3" s="1"/>
  <c r="L121" i="3" s="1"/>
  <c r="G162" i="3"/>
  <c r="I162" i="3" s="1"/>
  <c r="J162" i="3" s="1"/>
  <c r="L162" i="3" s="1"/>
  <c r="G100" i="3"/>
  <c r="I100" i="3" s="1"/>
  <c r="J100" i="3" s="1"/>
  <c r="L100" i="3" s="1"/>
  <c r="I342" i="3"/>
  <c r="J342" i="3" s="1"/>
  <c r="L342" i="3" s="1"/>
  <c r="I290" i="3"/>
  <c r="J290" i="3" s="1"/>
  <c r="L290" i="3" s="1"/>
  <c r="I274" i="3"/>
  <c r="J274" i="3" s="1"/>
  <c r="L274" i="3" s="1"/>
  <c r="I278" i="3"/>
  <c r="J278" i="3" s="1"/>
  <c r="L278" i="3" s="1"/>
  <c r="I346" i="3"/>
  <c r="J346" i="3" s="1"/>
  <c r="L346" i="3" s="1"/>
  <c r="I314" i="3"/>
  <c r="J314" i="3" s="1"/>
  <c r="L314" i="3" s="1"/>
  <c r="I327" i="3"/>
  <c r="J327" i="3" s="1"/>
  <c r="L327" i="3" s="1"/>
  <c r="I305" i="3"/>
  <c r="J305" i="3" s="1"/>
  <c r="L305" i="3" s="1"/>
  <c r="I158" i="3"/>
  <c r="J158" i="3" s="1"/>
  <c r="L158" i="3" s="1"/>
  <c r="F499" i="3"/>
  <c r="G499" i="3" s="1"/>
  <c r="I499" i="3" s="1"/>
  <c r="J499" i="3" s="1"/>
  <c r="L499" i="3" s="1"/>
  <c r="G504" i="3"/>
  <c r="I504" i="3" s="1"/>
  <c r="J504" i="3" s="1"/>
  <c r="L504" i="3" s="1"/>
  <c r="G407" i="3"/>
  <c r="I407" i="3" s="1"/>
  <c r="J407" i="3" s="1"/>
  <c r="L407" i="3" s="1"/>
  <c r="G564" i="3"/>
  <c r="I564" i="3" s="1"/>
  <c r="J564" i="3" s="1"/>
  <c r="L564" i="3" s="1"/>
  <c r="G437" i="3"/>
  <c r="I437" i="3" s="1"/>
  <c r="J437" i="3" s="1"/>
  <c r="L437" i="3" s="1"/>
  <c r="F492" i="3"/>
  <c r="G492" i="3" s="1"/>
  <c r="G552" i="3"/>
  <c r="I552" i="3" s="1"/>
  <c r="J552" i="3" s="1"/>
  <c r="L552" i="3" s="1"/>
  <c r="G444" i="3"/>
  <c r="I444" i="3" s="1"/>
  <c r="J444" i="3" s="1"/>
  <c r="L444" i="3" s="1"/>
  <c r="G370" i="3"/>
  <c r="F454" i="3"/>
  <c r="G454" i="3" s="1"/>
  <c r="I454" i="3" s="1"/>
  <c r="J454" i="3" s="1"/>
  <c r="L454" i="3" s="1"/>
  <c r="F414" i="3"/>
  <c r="G414" i="3" s="1"/>
  <c r="G130" i="3"/>
  <c r="I130" i="3" s="1"/>
  <c r="J130" i="3" s="1"/>
  <c r="L130" i="3" s="1"/>
  <c r="G114" i="3"/>
  <c r="F213" i="3"/>
  <c r="G213" i="3" s="1"/>
  <c r="I213" i="3" s="1"/>
  <c r="J213" i="3" s="1"/>
  <c r="L213" i="3" s="1"/>
  <c r="G63" i="3"/>
  <c r="I63" i="3" s="1"/>
  <c r="J63" i="3" s="1"/>
  <c r="L63" i="3" s="1"/>
  <c r="G149" i="3"/>
  <c r="A149" i="3" s="1"/>
  <c r="G70" i="3"/>
  <c r="I70" i="3" s="1"/>
  <c r="J70" i="3" s="1"/>
  <c r="L70" i="3" s="1"/>
  <c r="F232" i="3"/>
  <c r="G232" i="3" s="1"/>
  <c r="G112" i="3"/>
  <c r="I112" i="3" s="1"/>
  <c r="J112" i="3" s="1"/>
  <c r="L112" i="3" s="1"/>
  <c r="F9" i="3"/>
  <c r="G9" i="3" s="1"/>
  <c r="G425" i="3"/>
  <c r="A425" i="3" s="1"/>
  <c r="G409" i="3"/>
  <c r="A409" i="3" s="1"/>
  <c r="G289" i="3"/>
  <c r="G256" i="3"/>
  <c r="I256" i="3" s="1"/>
  <c r="J256" i="3" s="1"/>
  <c r="L256" i="3" s="1"/>
  <c r="G144" i="3"/>
  <c r="I144" i="3" s="1"/>
  <c r="J144" i="3" s="1"/>
  <c r="L144" i="3" s="1"/>
  <c r="I32" i="3"/>
  <c r="J32" i="3" s="1"/>
  <c r="L32" i="3" s="1"/>
  <c r="I282" i="3"/>
  <c r="J282" i="3" s="1"/>
  <c r="L282" i="3" s="1"/>
  <c r="F528" i="3"/>
  <c r="G351" i="3"/>
  <c r="I351" i="3" s="1"/>
  <c r="J351" i="3" s="1"/>
  <c r="L351" i="3" s="1"/>
  <c r="G362" i="3"/>
  <c r="I362" i="3" s="1"/>
  <c r="J362" i="3" s="1"/>
  <c r="L362" i="3" s="1"/>
  <c r="F343" i="3"/>
  <c r="F553" i="3"/>
  <c r="G553" i="3" s="1"/>
  <c r="G430" i="3"/>
  <c r="I430" i="3" s="1"/>
  <c r="J430" i="3" s="1"/>
  <c r="L430" i="3" s="1"/>
  <c r="F361" i="3"/>
  <c r="G361" i="3" s="1"/>
  <c r="I361" i="3" s="1"/>
  <c r="J361" i="3" s="1"/>
  <c r="L361" i="3" s="1"/>
  <c r="F389" i="3"/>
  <c r="F340" i="3"/>
  <c r="G53" i="3"/>
  <c r="I53" i="3" s="1"/>
  <c r="J53" i="3" s="1"/>
  <c r="L53" i="3" s="1"/>
  <c r="G239" i="3"/>
  <c r="I239" i="3" s="1"/>
  <c r="J239" i="3" s="1"/>
  <c r="L239" i="3" s="1"/>
  <c r="F456" i="3"/>
  <c r="G64" i="3"/>
  <c r="I64" i="3" s="1"/>
  <c r="J64" i="3" s="1"/>
  <c r="L64" i="3" s="1"/>
  <c r="G271" i="3"/>
  <c r="I271" i="3" s="1"/>
  <c r="J271" i="3" s="1"/>
  <c r="L271" i="3" s="1"/>
  <c r="I334" i="3"/>
  <c r="J334" i="3" s="1"/>
  <c r="L334" i="3" s="1"/>
  <c r="I270" i="3"/>
  <c r="J270" i="3" s="1"/>
  <c r="L270" i="3" s="1"/>
  <c r="I338" i="3"/>
  <c r="J338" i="3" s="1"/>
  <c r="L338" i="3" s="1"/>
  <c r="G589" i="3"/>
  <c r="I589" i="3" s="1"/>
  <c r="J589" i="3" s="1"/>
  <c r="L589" i="3" s="1"/>
  <c r="G104" i="3"/>
  <c r="I104" i="3" s="1"/>
  <c r="J104" i="3" s="1"/>
  <c r="L104" i="3" s="1"/>
  <c r="G17" i="3"/>
  <c r="I17" i="3" s="1"/>
  <c r="J17" i="3" s="1"/>
  <c r="L17" i="3" s="1"/>
  <c r="G319" i="3"/>
  <c r="I319" i="3" s="1"/>
  <c r="J319" i="3" s="1"/>
  <c r="L319" i="3" s="1"/>
  <c r="F335" i="3"/>
  <c r="G462" i="3"/>
  <c r="I462" i="3" s="1"/>
  <c r="J462" i="3" s="1"/>
  <c r="L462" i="3" s="1"/>
  <c r="G452" i="3"/>
  <c r="I452" i="3" s="1"/>
  <c r="J452" i="3" s="1"/>
  <c r="L452" i="3" s="1"/>
  <c r="G120" i="3"/>
  <c r="I120" i="3" s="1"/>
  <c r="J120" i="3" s="1"/>
  <c r="L120" i="3" s="1"/>
  <c r="G165" i="3"/>
  <c r="G570" i="3"/>
  <c r="I570" i="3" s="1"/>
  <c r="J570" i="3" s="1"/>
  <c r="L570" i="3" s="1"/>
  <c r="F138" i="3"/>
  <c r="F563" i="3"/>
  <c r="G563" i="3" s="1"/>
  <c r="G582" i="3"/>
  <c r="I582" i="3" s="1"/>
  <c r="J582" i="3" s="1"/>
  <c r="L582" i="3" s="1"/>
  <c r="F540" i="3"/>
  <c r="G540" i="3" s="1"/>
  <c r="G355" i="3"/>
  <c r="I355" i="3" s="1"/>
  <c r="J355" i="3" s="1"/>
  <c r="L355" i="3" s="1"/>
  <c r="F373" i="3"/>
  <c r="G373" i="3" s="1"/>
  <c r="I373" i="3" s="1"/>
  <c r="J373" i="3" s="1"/>
  <c r="L373" i="3" s="1"/>
  <c r="F398" i="3"/>
  <c r="G398" i="3" s="1"/>
  <c r="I398" i="3" s="1"/>
  <c r="J398" i="3" s="1"/>
  <c r="L398" i="3" s="1"/>
  <c r="F465" i="3"/>
  <c r="G465" i="3" s="1"/>
  <c r="G228" i="3"/>
  <c r="A228" i="3" s="1"/>
  <c r="G136" i="3"/>
  <c r="I136" i="3" s="1"/>
  <c r="J136" i="3" s="1"/>
  <c r="L136" i="3" s="1"/>
  <c r="F316" i="3"/>
  <c r="G316" i="3" s="1"/>
  <c r="F402" i="3"/>
  <c r="G402" i="3" s="1"/>
  <c r="I402" i="3" s="1"/>
  <c r="J402" i="3" s="1"/>
  <c r="L402" i="3" s="1"/>
  <c r="F122" i="3"/>
  <c r="F77" i="3"/>
  <c r="G77" i="3" s="1"/>
  <c r="I77" i="3" s="1"/>
  <c r="J77" i="3" s="1"/>
  <c r="L77" i="3" s="1"/>
  <c r="F71" i="3"/>
  <c r="G71" i="3" s="1"/>
  <c r="I71" i="3" s="1"/>
  <c r="J71" i="3" s="1"/>
  <c r="L71" i="3" s="1"/>
  <c r="G601" i="3"/>
  <c r="F474" i="3"/>
  <c r="G599" i="3"/>
  <c r="I599" i="3" s="1"/>
  <c r="J599" i="3" s="1"/>
  <c r="L599" i="3" s="1"/>
  <c r="F488" i="3"/>
  <c r="G488" i="3" s="1"/>
  <c r="G322" i="3"/>
  <c r="G258" i="3"/>
  <c r="I258" i="3" s="1"/>
  <c r="J258" i="3" s="1"/>
  <c r="L258" i="3" s="1"/>
  <c r="G381" i="3"/>
  <c r="I381" i="3" s="1"/>
  <c r="J381" i="3" s="1"/>
  <c r="L381" i="3" s="1"/>
  <c r="F238" i="3"/>
  <c r="F206" i="3"/>
  <c r="G206" i="3" s="1"/>
  <c r="F234" i="3"/>
  <c r="G234" i="3" s="1"/>
  <c r="F150" i="3"/>
  <c r="G150" i="3" s="1"/>
  <c r="I150" i="3" s="1"/>
  <c r="J150" i="3" s="1"/>
  <c r="L150" i="3" s="1"/>
  <c r="F134" i="3"/>
  <c r="F118" i="3"/>
  <c r="G118" i="3" s="1"/>
  <c r="G304" i="3"/>
  <c r="I304" i="3" s="1"/>
  <c r="J304" i="3" s="1"/>
  <c r="L304" i="3" s="1"/>
  <c r="G224" i="3"/>
  <c r="G301" i="3"/>
  <c r="I301" i="3" s="1"/>
  <c r="J301" i="3" s="1"/>
  <c r="L301" i="3" s="1"/>
  <c r="F354" i="3"/>
  <c r="G354" i="3" s="1"/>
  <c r="F210" i="3"/>
  <c r="G6" i="3"/>
  <c r="F518" i="3"/>
  <c r="G518" i="3" s="1"/>
  <c r="I518" i="3" s="1"/>
  <c r="J518" i="3" s="1"/>
  <c r="L518" i="3" s="1"/>
  <c r="F378" i="3"/>
  <c r="F377" i="3"/>
  <c r="F536" i="3"/>
  <c r="F320" i="3"/>
  <c r="G320" i="3" s="1"/>
  <c r="I320" i="3" s="1"/>
  <c r="J320" i="3" s="1"/>
  <c r="L320" i="3" s="1"/>
  <c r="F249" i="3"/>
  <c r="F47" i="3"/>
  <c r="G47" i="3" s="1"/>
  <c r="G103" i="3"/>
  <c r="I103" i="3" s="1"/>
  <c r="J103" i="3" s="1"/>
  <c r="L103" i="3" s="1"/>
  <c r="F33" i="3"/>
  <c r="I413" i="3"/>
  <c r="J413" i="3" s="1"/>
  <c r="L413" i="3" s="1"/>
  <c r="G567" i="3"/>
  <c r="I567" i="3" s="1"/>
  <c r="J567" i="3" s="1"/>
  <c r="L567" i="3" s="1"/>
  <c r="F509" i="3"/>
  <c r="G509" i="3" s="1"/>
  <c r="F562" i="3"/>
  <c r="G555" i="3"/>
  <c r="I555" i="3" s="1"/>
  <c r="J555" i="3" s="1"/>
  <c r="L555" i="3" s="1"/>
  <c r="G484" i="3"/>
  <c r="I484" i="3" s="1"/>
  <c r="J484" i="3" s="1"/>
  <c r="L484" i="3" s="1"/>
  <c r="G365" i="3"/>
  <c r="G376" i="3"/>
  <c r="I376" i="3" s="1"/>
  <c r="J376" i="3" s="1"/>
  <c r="L376" i="3" s="1"/>
  <c r="G318" i="3"/>
  <c r="I318" i="3" s="1"/>
  <c r="J318" i="3" s="1"/>
  <c r="L318" i="3" s="1"/>
  <c r="F170" i="3"/>
  <c r="G148" i="3"/>
  <c r="G132" i="3"/>
  <c r="I132" i="3" s="1"/>
  <c r="J132" i="3" s="1"/>
  <c r="L132" i="3" s="1"/>
  <c r="G116" i="3"/>
  <c r="I116" i="3" s="1"/>
  <c r="J116" i="3" s="1"/>
  <c r="L116" i="3" s="1"/>
  <c r="F288" i="3"/>
  <c r="G288" i="3" s="1"/>
  <c r="G208" i="3"/>
  <c r="I208" i="3" s="1"/>
  <c r="J208" i="3" s="1"/>
  <c r="L208" i="3" s="1"/>
  <c r="I184" i="3"/>
  <c r="J184" i="3" s="1"/>
  <c r="L184" i="3" s="1"/>
  <c r="F55" i="3"/>
  <c r="I180" i="3"/>
  <c r="J180" i="3" s="1"/>
  <c r="L180" i="3" s="1"/>
  <c r="F217" i="3"/>
  <c r="G217" i="3" s="1"/>
  <c r="F557" i="3"/>
  <c r="G557" i="3" s="1"/>
  <c r="F544" i="3"/>
  <c r="G544" i="3" s="1"/>
  <c r="F529" i="3"/>
  <c r="G529" i="3" s="1"/>
  <c r="F532" i="3"/>
  <c r="I516" i="3"/>
  <c r="J516" i="3" s="1"/>
  <c r="L516" i="3" s="1"/>
  <c r="G429" i="3"/>
  <c r="G253" i="3"/>
  <c r="I253" i="3" s="1"/>
  <c r="J253" i="3" s="1"/>
  <c r="L253" i="3" s="1"/>
  <c r="G405" i="3"/>
  <c r="I405" i="3" s="1"/>
  <c r="J405" i="3" s="1"/>
  <c r="L405" i="3" s="1"/>
  <c r="G348" i="3"/>
  <c r="I348" i="3" s="1"/>
  <c r="J348" i="3" s="1"/>
  <c r="L348" i="3" s="1"/>
  <c r="G324" i="3"/>
  <c r="I324" i="3" s="1"/>
  <c r="J324" i="3" s="1"/>
  <c r="L324" i="3" s="1"/>
  <c r="G192" i="3"/>
  <c r="I192" i="3" s="1"/>
  <c r="J192" i="3" s="1"/>
  <c r="L192" i="3" s="1"/>
  <c r="F198" i="3"/>
  <c r="G198" i="3" s="1"/>
  <c r="F166" i="3"/>
  <c r="G166" i="3" s="1"/>
  <c r="G284" i="3"/>
  <c r="I284" i="3" s="1"/>
  <c r="J284" i="3" s="1"/>
  <c r="L284" i="3" s="1"/>
  <c r="G312" i="3"/>
  <c r="I312" i="3" s="1"/>
  <c r="J312" i="3" s="1"/>
  <c r="L312" i="3" s="1"/>
  <c r="F131" i="3"/>
  <c r="F530" i="3"/>
  <c r="G530" i="3" s="1"/>
  <c r="I530" i="3" s="1"/>
  <c r="J530" i="3" s="1"/>
  <c r="L530" i="3" s="1"/>
  <c r="F453" i="3"/>
  <c r="G292" i="3"/>
  <c r="I292" i="3" s="1"/>
  <c r="J292" i="3" s="1"/>
  <c r="L292" i="3" s="1"/>
  <c r="G154" i="3"/>
  <c r="I154" i="3" s="1"/>
  <c r="J154" i="3" s="1"/>
  <c r="L154" i="3" s="1"/>
  <c r="I569" i="3"/>
  <c r="J569" i="3" s="1"/>
  <c r="L569" i="3" s="1"/>
  <c r="I478" i="3"/>
  <c r="J478" i="3" s="1"/>
  <c r="L478" i="3" s="1"/>
  <c r="I432" i="3"/>
  <c r="J432" i="3" s="1"/>
  <c r="L432" i="3" s="1"/>
  <c r="F579" i="3"/>
  <c r="G579" i="3" s="1"/>
  <c r="F512" i="3"/>
  <c r="G512" i="3" s="1"/>
  <c r="F550" i="3"/>
  <c r="G550" i="3" s="1"/>
  <c r="I550" i="3" s="1"/>
  <c r="J550" i="3" s="1"/>
  <c r="L550" i="3" s="1"/>
  <c r="F574" i="3"/>
  <c r="G574" i="3" s="1"/>
  <c r="I574" i="3" s="1"/>
  <c r="J574" i="3" s="1"/>
  <c r="L574" i="3" s="1"/>
  <c r="F438" i="3"/>
  <c r="G438" i="3" s="1"/>
  <c r="G400" i="3"/>
  <c r="I400" i="3" s="1"/>
  <c r="J400" i="3" s="1"/>
  <c r="L400" i="3" s="1"/>
  <c r="G517" i="3"/>
  <c r="I517" i="3" s="1"/>
  <c r="J517" i="3" s="1"/>
  <c r="L517" i="3" s="1"/>
  <c r="F470" i="3"/>
  <c r="G470" i="3" s="1"/>
  <c r="F360" i="3"/>
  <c r="G360" i="3" s="1"/>
  <c r="G500" i="3"/>
  <c r="I500" i="3" s="1"/>
  <c r="J500" i="3" s="1"/>
  <c r="L500" i="3" s="1"/>
  <c r="G302" i="3"/>
  <c r="F218" i="3"/>
  <c r="G195" i="3"/>
  <c r="I195" i="3" s="1"/>
  <c r="J195" i="3" s="1"/>
  <c r="L195" i="3" s="1"/>
  <c r="F248" i="3"/>
  <c r="I86" i="3"/>
  <c r="J86" i="3" s="1"/>
  <c r="L86" i="3" s="1"/>
  <c r="G216" i="3"/>
  <c r="I216" i="3" s="1"/>
  <c r="J216" i="3" s="1"/>
  <c r="L216" i="3" s="1"/>
  <c r="F445" i="3"/>
  <c r="G445" i="3" s="1"/>
  <c r="I445" i="3" s="1"/>
  <c r="J445" i="3" s="1"/>
  <c r="L445" i="3" s="1"/>
  <c r="F137" i="3"/>
  <c r="G137" i="3" s="1"/>
  <c r="I137" i="3" s="1"/>
  <c r="J137" i="3" s="1"/>
  <c r="L137" i="3" s="1"/>
  <c r="I317" i="3"/>
  <c r="J317" i="3" s="1"/>
  <c r="L317" i="3" s="1"/>
  <c r="F598" i="3"/>
  <c r="F549" i="3"/>
  <c r="F521" i="3"/>
  <c r="G521" i="3" s="1"/>
  <c r="I521" i="3" s="1"/>
  <c r="J521" i="3" s="1"/>
  <c r="L521" i="3" s="1"/>
  <c r="G401" i="3"/>
  <c r="I215" i="3"/>
  <c r="J215" i="3" s="1"/>
  <c r="L215" i="3" s="1"/>
  <c r="G188" i="3"/>
  <c r="I188" i="3" s="1"/>
  <c r="J188" i="3" s="1"/>
  <c r="L188" i="3" s="1"/>
  <c r="F125" i="3"/>
  <c r="G125" i="3" s="1"/>
  <c r="G568" i="3"/>
  <c r="I568" i="3" s="1"/>
  <c r="J568" i="3" s="1"/>
  <c r="L568" i="3" s="1"/>
  <c r="G143" i="3"/>
  <c r="I143" i="3" s="1"/>
  <c r="J143" i="3" s="1"/>
  <c r="L143" i="3" s="1"/>
  <c r="F602" i="3"/>
  <c r="G602" i="3" s="1"/>
  <c r="G585" i="3"/>
  <c r="I585" i="3" s="1"/>
  <c r="J585" i="3" s="1"/>
  <c r="L585" i="3" s="1"/>
  <c r="F573" i="3"/>
  <c r="G573" i="3" s="1"/>
  <c r="F489" i="3"/>
  <c r="G489" i="3" s="1"/>
  <c r="F513" i="3"/>
  <c r="G513" i="3" s="1"/>
  <c r="G415" i="3"/>
  <c r="I415" i="3" s="1"/>
  <c r="J415" i="3" s="1"/>
  <c r="L415" i="3" s="1"/>
  <c r="G393" i="3"/>
  <c r="I393" i="3" s="1"/>
  <c r="J393" i="3" s="1"/>
  <c r="L393" i="3" s="1"/>
  <c r="F244" i="3"/>
  <c r="G124" i="3"/>
  <c r="I124" i="3" s="1"/>
  <c r="J124" i="3" s="1"/>
  <c r="L124" i="3" s="1"/>
  <c r="F236" i="3"/>
  <c r="G236" i="3" s="1"/>
  <c r="F178" i="3"/>
  <c r="G178" i="3" s="1"/>
  <c r="G140" i="3"/>
  <c r="I140" i="3" s="1"/>
  <c r="J140" i="3" s="1"/>
  <c r="L140" i="3" s="1"/>
  <c r="G7" i="3"/>
  <c r="I7" i="3" s="1"/>
  <c r="J7" i="3" s="1"/>
  <c r="L7" i="3" s="1"/>
  <c r="G181" i="3"/>
  <c r="I181" i="3" s="1"/>
  <c r="J181" i="3" s="1"/>
  <c r="L181" i="3" s="1"/>
  <c r="F135" i="3"/>
  <c r="G526" i="3"/>
  <c r="I526" i="3" s="1"/>
  <c r="J526" i="3" s="1"/>
  <c r="L526" i="3" s="1"/>
  <c r="G554" i="3"/>
  <c r="I554" i="3" s="1"/>
  <c r="J554" i="3" s="1"/>
  <c r="L554" i="3" s="1"/>
  <c r="G448" i="3"/>
  <c r="I448" i="3" s="1"/>
  <c r="J448" i="3" s="1"/>
  <c r="L448" i="3" s="1"/>
  <c r="G255" i="3"/>
  <c r="I255" i="3" s="1"/>
  <c r="J255" i="3" s="1"/>
  <c r="L255" i="3" s="1"/>
  <c r="G209" i="3"/>
  <c r="I209" i="3" s="1"/>
  <c r="J209" i="3" s="1"/>
  <c r="L209" i="3" s="1"/>
  <c r="G173" i="3"/>
  <c r="I173" i="3" s="1"/>
  <c r="J173" i="3" s="1"/>
  <c r="L173" i="3" s="1"/>
  <c r="G246" i="3"/>
  <c r="I246" i="3" s="1"/>
  <c r="J246" i="3" s="1"/>
  <c r="L246" i="3" s="1"/>
  <c r="G220" i="3"/>
  <c r="I220" i="3" s="1"/>
  <c r="J220" i="3" s="1"/>
  <c r="L220" i="3" s="1"/>
  <c r="G169" i="3"/>
  <c r="I169" i="3" s="1"/>
  <c r="J169" i="3" s="1"/>
  <c r="L169" i="3" s="1"/>
  <c r="G200" i="3"/>
  <c r="I200" i="3" s="1"/>
  <c r="J200" i="3" s="1"/>
  <c r="L200" i="3" s="1"/>
  <c r="G108" i="3"/>
  <c r="I108" i="3" s="1"/>
  <c r="J108" i="3" s="1"/>
  <c r="L108" i="3" s="1"/>
  <c r="G161" i="3"/>
  <c r="G336" i="3"/>
  <c r="I336" i="3" s="1"/>
  <c r="J336" i="3" s="1"/>
  <c r="L336" i="3" s="1"/>
  <c r="G272" i="3"/>
  <c r="G31" i="3"/>
  <c r="I31" i="3" s="1"/>
  <c r="J31" i="3" s="1"/>
  <c r="L31" i="3" s="1"/>
  <c r="F141" i="3"/>
  <c r="G141" i="3" s="1"/>
  <c r="F87" i="3"/>
  <c r="F147" i="3"/>
  <c r="G147" i="3" s="1"/>
  <c r="F583" i="3"/>
  <c r="G583" i="3" s="1"/>
  <c r="G39" i="3"/>
  <c r="I39" i="3" s="1"/>
  <c r="J39" i="3" s="1"/>
  <c r="L39" i="3" s="1"/>
  <c r="F153" i="3"/>
  <c r="G153" i="3" s="1"/>
  <c r="G13" i="3"/>
  <c r="I13" i="3" s="1"/>
  <c r="J13" i="3" s="1"/>
  <c r="L13" i="3" s="1"/>
  <c r="G152" i="3"/>
  <c r="I152" i="3" s="1"/>
  <c r="J152" i="3" s="1"/>
  <c r="L152" i="3" s="1"/>
  <c r="F151" i="3"/>
  <c r="G151" i="3" s="1"/>
  <c r="F558" i="3"/>
  <c r="F547" i="3"/>
  <c r="G547" i="3" s="1"/>
  <c r="F506" i="3"/>
  <c r="F595" i="3"/>
  <c r="F575" i="3"/>
  <c r="F480" i="3"/>
  <c r="F502" i="3"/>
  <c r="G502" i="3" s="1"/>
  <c r="I502" i="3" s="1"/>
  <c r="J502" i="3" s="1"/>
  <c r="L502" i="3" s="1"/>
  <c r="F514" i="3"/>
  <c r="G514" i="3" s="1"/>
  <c r="F596" i="3"/>
  <c r="G596" i="3" s="1"/>
  <c r="F483" i="3"/>
  <c r="G483" i="3" s="1"/>
  <c r="F460" i="3"/>
  <c r="G460" i="3" s="1"/>
  <c r="F591" i="3"/>
  <c r="F357" i="3"/>
  <c r="G357" i="3" s="1"/>
  <c r="G394" i="3"/>
  <c r="I394" i="3" s="1"/>
  <c r="J394" i="3" s="1"/>
  <c r="L394" i="3" s="1"/>
  <c r="G349" i="3"/>
  <c r="I349" i="3" s="1"/>
  <c r="J349" i="3" s="1"/>
  <c r="L349" i="3" s="1"/>
  <c r="F392" i="3"/>
  <c r="F189" i="3"/>
  <c r="G189" i="3" s="1"/>
  <c r="F379" i="3"/>
  <c r="F214" i="3"/>
  <c r="G185" i="3"/>
  <c r="I185" i="3" s="1"/>
  <c r="J185" i="3" s="1"/>
  <c r="L185" i="3" s="1"/>
  <c r="G268" i="3"/>
  <c r="I268" i="3" s="1"/>
  <c r="J268" i="3" s="1"/>
  <c r="L268" i="3" s="1"/>
  <c r="G142" i="3"/>
  <c r="I142" i="3" s="1"/>
  <c r="J142" i="3" s="1"/>
  <c r="L142" i="3" s="1"/>
  <c r="F67" i="3"/>
  <c r="F117" i="3"/>
  <c r="G117" i="3" s="1"/>
  <c r="F93" i="3"/>
  <c r="G93" i="3" s="1"/>
  <c r="G72" i="3"/>
  <c r="I72" i="3" s="1"/>
  <c r="J72" i="3" s="1"/>
  <c r="L72" i="3" s="1"/>
  <c r="G5" i="3"/>
  <c r="I5" i="3" s="1"/>
  <c r="J5" i="3" s="1"/>
  <c r="L5" i="3" s="1"/>
  <c r="G66" i="3"/>
  <c r="I66" i="3" s="1"/>
  <c r="J66" i="3" s="1"/>
  <c r="L66" i="3" s="1"/>
  <c r="F123" i="3"/>
  <c r="G123" i="3" s="1"/>
  <c r="F97" i="3"/>
  <c r="G57" i="3"/>
  <c r="I57" i="3" s="1"/>
  <c r="J57" i="3" s="1"/>
  <c r="L57" i="3" s="1"/>
  <c r="F129" i="3"/>
  <c r="G129" i="3" s="1"/>
  <c r="G296" i="3"/>
  <c r="I296" i="3" s="1"/>
  <c r="J296" i="3" s="1"/>
  <c r="L296" i="3" s="1"/>
  <c r="F127" i="3"/>
  <c r="F510" i="3"/>
  <c r="G522" i="3"/>
  <c r="I522" i="3" s="1"/>
  <c r="J522" i="3" s="1"/>
  <c r="L522" i="3" s="1"/>
  <c r="G458" i="3"/>
  <c r="I458" i="3" s="1"/>
  <c r="J458" i="3" s="1"/>
  <c r="L458" i="3" s="1"/>
  <c r="G546" i="3"/>
  <c r="I546" i="3" s="1"/>
  <c r="J546" i="3" s="1"/>
  <c r="L546" i="3" s="1"/>
  <c r="F466" i="3"/>
  <c r="G390" i="3"/>
  <c r="G422" i="3"/>
  <c r="I422" i="3" s="1"/>
  <c r="J422" i="3" s="1"/>
  <c r="L422" i="3" s="1"/>
  <c r="G222" i="3"/>
  <c r="I222" i="3" s="1"/>
  <c r="J222" i="3" s="1"/>
  <c r="L222" i="3" s="1"/>
  <c r="F174" i="3"/>
  <c r="G174" i="3" s="1"/>
  <c r="F225" i="3"/>
  <c r="G225" i="3" s="1"/>
  <c r="F126" i="3"/>
  <c r="G126" i="3" s="1"/>
  <c r="G205" i="3"/>
  <c r="I205" i="3" s="1"/>
  <c r="J205" i="3" s="1"/>
  <c r="L205" i="3" s="1"/>
  <c r="F186" i="3"/>
  <c r="G233" i="3"/>
  <c r="I233" i="3" s="1"/>
  <c r="J233" i="3" s="1"/>
  <c r="L233" i="3" s="1"/>
  <c r="G182" i="3"/>
  <c r="I182" i="3" s="1"/>
  <c r="J182" i="3" s="1"/>
  <c r="L182" i="3" s="1"/>
  <c r="F242" i="3"/>
  <c r="G242" i="3" s="1"/>
  <c r="G194" i="3"/>
  <c r="I194" i="3" s="1"/>
  <c r="J194" i="3" s="1"/>
  <c r="L194" i="3" s="1"/>
  <c r="G94" i="3"/>
  <c r="F91" i="3"/>
  <c r="F101" i="3"/>
  <c r="G45" i="3"/>
  <c r="F95" i="3"/>
  <c r="G95" i="3" s="1"/>
  <c r="G74" i="3"/>
  <c r="I74" i="3" s="1"/>
  <c r="J74" i="3" s="1"/>
  <c r="L74" i="3" s="1"/>
  <c r="F105" i="3"/>
  <c r="F73" i="3"/>
  <c r="G73" i="3" s="1"/>
  <c r="F84" i="3"/>
  <c r="G498" i="3"/>
  <c r="I498" i="3" s="1"/>
  <c r="J498" i="3" s="1"/>
  <c r="L498" i="3" s="1"/>
  <c r="G476" i="3"/>
  <c r="I476" i="3" s="1"/>
  <c r="J476" i="3" s="1"/>
  <c r="L476" i="3" s="1"/>
  <c r="G193" i="3"/>
  <c r="I193" i="3" s="1"/>
  <c r="J193" i="3" s="1"/>
  <c r="L193" i="3" s="1"/>
  <c r="F177" i="3"/>
  <c r="G202" i="3"/>
  <c r="I202" i="3" s="1"/>
  <c r="J202" i="3" s="1"/>
  <c r="L202" i="3" s="1"/>
  <c r="G230" i="3"/>
  <c r="G490" i="3"/>
  <c r="I490" i="3" s="1"/>
  <c r="J490" i="3" s="1"/>
  <c r="L490" i="3" s="1"/>
  <c r="G496" i="3"/>
  <c r="I496" i="3" s="1"/>
  <c r="J496" i="3" s="1"/>
  <c r="L496" i="3" s="1"/>
  <c r="G450" i="3"/>
  <c r="I450" i="3" s="1"/>
  <c r="J450" i="3" s="1"/>
  <c r="L450" i="3" s="1"/>
  <c r="G190" i="3"/>
  <c r="I190" i="3" s="1"/>
  <c r="J190" i="3" s="1"/>
  <c r="L190" i="3" s="1"/>
  <c r="G221" i="3"/>
  <c r="I221" i="3" s="1"/>
  <c r="J221" i="3" s="1"/>
  <c r="L221" i="3" s="1"/>
  <c r="G201" i="3"/>
  <c r="I201" i="3" s="1"/>
  <c r="J201" i="3" s="1"/>
  <c r="L201" i="3" s="1"/>
  <c r="G226" i="3"/>
  <c r="I226" i="3" s="1"/>
  <c r="J226" i="3" s="1"/>
  <c r="L226" i="3" s="1"/>
  <c r="O22" i="2"/>
  <c r="Q23" i="2"/>
  <c r="N22" i="2"/>
  <c r="P23" i="2"/>
  <c r="O23" i="2"/>
  <c r="Q21" i="2"/>
  <c r="Q24" i="2"/>
  <c r="O24" i="2"/>
  <c r="N24" i="2"/>
  <c r="Q22" i="2"/>
  <c r="P21" i="2"/>
  <c r="P22" i="2"/>
  <c r="O21" i="2"/>
  <c r="N21" i="2"/>
  <c r="P24" i="2"/>
  <c r="N23" i="2"/>
  <c r="R23" i="2" s="1"/>
  <c r="P15" i="2"/>
  <c r="O12" i="2"/>
  <c r="Q5" i="2"/>
  <c r="N4" i="2"/>
  <c r="O15" i="2"/>
  <c r="Q13" i="2"/>
  <c r="N12" i="2"/>
  <c r="P5" i="2"/>
  <c r="N15" i="2"/>
  <c r="P13" i="2"/>
  <c r="O5" i="2"/>
  <c r="Q3" i="2"/>
  <c r="O13" i="2"/>
  <c r="Q6" i="2"/>
  <c r="N5" i="2"/>
  <c r="P3" i="2"/>
  <c r="N14" i="2"/>
  <c r="Q12" i="2"/>
  <c r="P4" i="2"/>
  <c r="N3" i="2"/>
  <c r="O4" i="2"/>
  <c r="Q15" i="2"/>
  <c r="Q14" i="2"/>
  <c r="P14" i="2"/>
  <c r="P12" i="2"/>
  <c r="P6" i="2"/>
  <c r="O14" i="2"/>
  <c r="O3" i="2"/>
  <c r="O6" i="2"/>
  <c r="N6" i="2"/>
  <c r="Q4" i="2"/>
  <c r="N13" i="2"/>
  <c r="Q24" i="1"/>
  <c r="Q22" i="1"/>
  <c r="P24" i="1"/>
  <c r="P22" i="1"/>
  <c r="O24" i="1"/>
  <c r="O22" i="1"/>
  <c r="N24" i="1"/>
  <c r="N22" i="1"/>
  <c r="Q23" i="1"/>
  <c r="Q21" i="1"/>
  <c r="O23" i="1"/>
  <c r="O21" i="1"/>
  <c r="P23" i="1"/>
  <c r="N23" i="1"/>
  <c r="P21" i="1"/>
  <c r="N21" i="1"/>
  <c r="Q15" i="1"/>
  <c r="Q13" i="1"/>
  <c r="P15" i="1"/>
  <c r="P13" i="1"/>
  <c r="O15" i="1"/>
  <c r="O13" i="1"/>
  <c r="N15" i="1"/>
  <c r="N13" i="1"/>
  <c r="Q14" i="1"/>
  <c r="Q12" i="1"/>
  <c r="P14" i="1"/>
  <c r="P12" i="1"/>
  <c r="O14" i="1"/>
  <c r="O12" i="1"/>
  <c r="N14" i="1"/>
  <c r="N12" i="1"/>
  <c r="Q6" i="1"/>
  <c r="Q4" i="1"/>
  <c r="P6" i="1"/>
  <c r="P4" i="1"/>
  <c r="O6" i="1"/>
  <c r="O4" i="1"/>
  <c r="N6" i="1"/>
  <c r="N4" i="1"/>
  <c r="Q5" i="1"/>
  <c r="Q3" i="1"/>
  <c r="P5" i="1"/>
  <c r="P3" i="1"/>
  <c r="O5" i="1"/>
  <c r="O3" i="1"/>
  <c r="N5" i="1"/>
  <c r="N3" i="1"/>
  <c r="AJ208" i="12" l="1"/>
  <c r="BF208" i="12" s="1"/>
  <c r="AJ198" i="12"/>
  <c r="BF198" i="12" s="1"/>
  <c r="AJ435" i="12"/>
  <c r="BF435" i="12" s="1"/>
  <c r="AP194" i="12"/>
  <c r="BL194" i="12" s="1"/>
  <c r="AJ281" i="12"/>
  <c r="BF281" i="12" s="1"/>
  <c r="V39" i="12"/>
  <c r="V532" i="12"/>
  <c r="V207" i="12"/>
  <c r="X178" i="12"/>
  <c r="V178" i="12"/>
  <c r="X40" i="12"/>
  <c r="V40" i="12"/>
  <c r="X398" i="12"/>
  <c r="V398" i="12"/>
  <c r="AJ5" i="12"/>
  <c r="BF5" i="12" s="1"/>
  <c r="AJ302" i="12"/>
  <c r="BF302" i="12" s="1"/>
  <c r="V476" i="12"/>
  <c r="V420" i="12"/>
  <c r="V276" i="12"/>
  <c r="X258" i="12"/>
  <c r="V258" i="12"/>
  <c r="X66" i="12"/>
  <c r="V66" i="12"/>
  <c r="AJ202" i="12"/>
  <c r="BF202" i="12" s="1"/>
  <c r="AJ91" i="12"/>
  <c r="BF91" i="12" s="1"/>
  <c r="AJ227" i="12"/>
  <c r="BF227" i="12" s="1"/>
  <c r="V135" i="12"/>
  <c r="X198" i="12"/>
  <c r="V198" i="12"/>
  <c r="X352" i="12"/>
  <c r="V352" i="12"/>
  <c r="X238" i="12"/>
  <c r="V238" i="12"/>
  <c r="AJ138" i="12"/>
  <c r="BF138" i="12" s="1"/>
  <c r="AJ526" i="12"/>
  <c r="BF526" i="12" s="1"/>
  <c r="V516" i="12"/>
  <c r="AJ378" i="12"/>
  <c r="BF378" i="12" s="1"/>
  <c r="V47" i="12"/>
  <c r="V215" i="12"/>
  <c r="V524" i="12"/>
  <c r="V263" i="12"/>
  <c r="X12" i="12"/>
  <c r="V12" i="12"/>
  <c r="X408" i="12"/>
  <c r="V408" i="12"/>
  <c r="X262" i="12"/>
  <c r="V262" i="12"/>
  <c r="X228" i="12"/>
  <c r="V228" i="12"/>
  <c r="X306" i="12"/>
  <c r="V306" i="12"/>
  <c r="AP40" i="12"/>
  <c r="BL40" i="12" s="1"/>
  <c r="AJ158" i="12"/>
  <c r="BF158" i="12" s="1"/>
  <c r="X358" i="12"/>
  <c r="V358" i="12"/>
  <c r="X174" i="12"/>
  <c r="V174" i="12"/>
  <c r="X278" i="12"/>
  <c r="V278" i="12"/>
  <c r="X466" i="12"/>
  <c r="V466" i="12"/>
  <c r="X140" i="12"/>
  <c r="V140" i="12"/>
  <c r="AJ441" i="12"/>
  <c r="BF441" i="12" s="1"/>
  <c r="AJ474" i="12"/>
  <c r="BF474" i="12" s="1"/>
  <c r="AN89" i="12"/>
  <c r="BJ89" i="12" s="1"/>
  <c r="AN223" i="12"/>
  <c r="BJ223" i="12" s="1"/>
  <c r="AJ439" i="12"/>
  <c r="BF439" i="12" s="1"/>
  <c r="V233" i="12"/>
  <c r="X90" i="12"/>
  <c r="V90" i="12"/>
  <c r="X520" i="12"/>
  <c r="V520" i="12"/>
  <c r="X506" i="12"/>
  <c r="V506" i="12"/>
  <c r="X26" i="12"/>
  <c r="V26" i="12"/>
  <c r="AN363" i="12"/>
  <c r="BJ363" i="12" s="1"/>
  <c r="AN292" i="12"/>
  <c r="BJ292" i="12" s="1"/>
  <c r="X308" i="12"/>
  <c r="V308" i="12"/>
  <c r="BK1" i="12"/>
  <c r="X319" i="12"/>
  <c r="V319" i="12"/>
  <c r="X429" i="12"/>
  <c r="V429" i="12"/>
  <c r="AN354" i="12"/>
  <c r="BJ354" i="12" s="1"/>
  <c r="AP75" i="12"/>
  <c r="BL75" i="12" s="1"/>
  <c r="AP520" i="12"/>
  <c r="BL520" i="12" s="1"/>
  <c r="AN409" i="12"/>
  <c r="BJ409" i="12" s="1"/>
  <c r="AJ538" i="12"/>
  <c r="BF538" i="12" s="1"/>
  <c r="AP116" i="12"/>
  <c r="BL116" i="12" s="1"/>
  <c r="AF116" i="12"/>
  <c r="AP352" i="12"/>
  <c r="BL352" i="12" s="1"/>
  <c r="AP42" i="12"/>
  <c r="BL42" i="12" s="1"/>
  <c r="AF42" i="12"/>
  <c r="AP153" i="12"/>
  <c r="BL153" i="12" s="1"/>
  <c r="AP45" i="12"/>
  <c r="BL45" i="12" s="1"/>
  <c r="AP452" i="12"/>
  <c r="BL452" i="12" s="1"/>
  <c r="AN381" i="12"/>
  <c r="BJ381" i="12" s="1"/>
  <c r="AJ262" i="12"/>
  <c r="BF262" i="12" s="1"/>
  <c r="X387" i="12"/>
  <c r="V387" i="12"/>
  <c r="X52" i="12"/>
  <c r="V52" i="12"/>
  <c r="AP274" i="12"/>
  <c r="BL274" i="12" s="1"/>
  <c r="AF274" i="12"/>
  <c r="AP97" i="12"/>
  <c r="BL97" i="12" s="1"/>
  <c r="AP480" i="12"/>
  <c r="BL480" i="12" s="1"/>
  <c r="X173" i="12"/>
  <c r="V173" i="12"/>
  <c r="V273" i="12"/>
  <c r="X273" i="12"/>
  <c r="AN398" i="12"/>
  <c r="BJ398" i="12" s="1"/>
  <c r="AF283" i="12"/>
  <c r="AP283" i="12"/>
  <c r="BL283" i="12" s="1"/>
  <c r="AN438" i="12"/>
  <c r="BJ438" i="12" s="1"/>
  <c r="AN488" i="12"/>
  <c r="BJ488" i="12" s="1"/>
  <c r="AP527" i="12"/>
  <c r="BL527" i="12" s="1"/>
  <c r="AF527" i="12"/>
  <c r="AP79" i="12"/>
  <c r="BL79" i="12" s="1"/>
  <c r="AP204" i="12"/>
  <c r="BL204" i="12" s="1"/>
  <c r="AF204" i="12"/>
  <c r="AN57" i="12"/>
  <c r="BJ57" i="12" s="1"/>
  <c r="AP488" i="12"/>
  <c r="BL488" i="12" s="1"/>
  <c r="AP257" i="12"/>
  <c r="BL257" i="12" s="1"/>
  <c r="X223" i="12"/>
  <c r="V223" i="12"/>
  <c r="AP535" i="12"/>
  <c r="BL535" i="12" s="1"/>
  <c r="AN200" i="12"/>
  <c r="BJ200" i="12" s="1"/>
  <c r="AP315" i="12"/>
  <c r="BL315" i="12" s="1"/>
  <c r="AN478" i="12"/>
  <c r="BJ478" i="12" s="1"/>
  <c r="AP441" i="12"/>
  <c r="BL441" i="12" s="1"/>
  <c r="AN14" i="12"/>
  <c r="BJ14" i="12" s="1"/>
  <c r="AN531" i="12"/>
  <c r="BJ531" i="12" s="1"/>
  <c r="AN355" i="12"/>
  <c r="BJ355" i="12" s="1"/>
  <c r="AN159" i="12"/>
  <c r="BJ159" i="12" s="1"/>
  <c r="AN359" i="12"/>
  <c r="BJ359" i="12" s="1"/>
  <c r="AN37" i="12"/>
  <c r="BJ37" i="12" s="1"/>
  <c r="AN511" i="12"/>
  <c r="BJ511" i="12" s="1"/>
  <c r="AN192" i="12"/>
  <c r="BJ192" i="12" s="1"/>
  <c r="AN351" i="12"/>
  <c r="BJ351" i="12" s="1"/>
  <c r="AN119" i="12"/>
  <c r="BJ119" i="12" s="1"/>
  <c r="AN26" i="12"/>
  <c r="BJ26" i="12" s="1"/>
  <c r="AN172" i="12"/>
  <c r="BJ172" i="12" s="1"/>
  <c r="AN168" i="12"/>
  <c r="BJ168" i="12" s="1"/>
  <c r="AN419" i="12"/>
  <c r="BJ419" i="12" s="1"/>
  <c r="AN46" i="12"/>
  <c r="BJ46" i="12" s="1"/>
  <c r="AN473" i="12"/>
  <c r="BJ473" i="12" s="1"/>
  <c r="AN118" i="12"/>
  <c r="BJ118" i="12" s="1"/>
  <c r="AN470" i="12"/>
  <c r="BJ470" i="12" s="1"/>
  <c r="AN85" i="12"/>
  <c r="BJ85" i="12" s="1"/>
  <c r="AN402" i="12"/>
  <c r="BJ402" i="12" s="1"/>
  <c r="AN278" i="12"/>
  <c r="BJ278" i="12" s="1"/>
  <c r="AN182" i="12"/>
  <c r="BJ182" i="12" s="1"/>
  <c r="AN72" i="12"/>
  <c r="BJ72" i="12" s="1"/>
  <c r="AN185" i="12"/>
  <c r="BJ185" i="12" s="1"/>
  <c r="AN469" i="12"/>
  <c r="BJ469" i="12" s="1"/>
  <c r="AN334" i="12"/>
  <c r="BJ334" i="12" s="1"/>
  <c r="AN235" i="12"/>
  <c r="BJ235" i="12" s="1"/>
  <c r="AN55" i="12"/>
  <c r="BJ55" i="12" s="1"/>
  <c r="AN428" i="12"/>
  <c r="BJ428" i="12" s="1"/>
  <c r="AN360" i="12"/>
  <c r="BJ360" i="12" s="1"/>
  <c r="AN264" i="12"/>
  <c r="BJ264" i="12" s="1"/>
  <c r="AN138" i="12"/>
  <c r="BJ138" i="12" s="1"/>
  <c r="AN291" i="12"/>
  <c r="BJ291" i="12" s="1"/>
  <c r="AN67" i="12"/>
  <c r="BJ67" i="12" s="1"/>
  <c r="AN245" i="12"/>
  <c r="BJ245" i="12" s="1"/>
  <c r="AN452" i="12"/>
  <c r="BJ452" i="12" s="1"/>
  <c r="AN197" i="12"/>
  <c r="BJ197" i="12" s="1"/>
  <c r="AN268" i="12"/>
  <c r="BJ268" i="12" s="1"/>
  <c r="AN431" i="12"/>
  <c r="BJ431" i="12" s="1"/>
  <c r="AN243" i="12"/>
  <c r="BJ243" i="12" s="1"/>
  <c r="AN186" i="12"/>
  <c r="BJ186" i="12" s="1"/>
  <c r="AP16" i="12"/>
  <c r="BL16" i="12" s="1"/>
  <c r="X119" i="12"/>
  <c r="V119" i="12"/>
  <c r="AP501" i="12"/>
  <c r="BL501" i="12" s="1"/>
  <c r="AN162" i="12"/>
  <c r="BJ162" i="12" s="1"/>
  <c r="AP177" i="12"/>
  <c r="BL177" i="12" s="1"/>
  <c r="X317" i="12"/>
  <c r="V317" i="12"/>
  <c r="AP164" i="12"/>
  <c r="BL164" i="12" s="1"/>
  <c r="AP499" i="12"/>
  <c r="BL499" i="12" s="1"/>
  <c r="AF499" i="12"/>
  <c r="AN349" i="12"/>
  <c r="BJ349" i="12" s="1"/>
  <c r="AP404" i="12"/>
  <c r="BL404" i="12" s="1"/>
  <c r="AJ150" i="12"/>
  <c r="BF150" i="12" s="1"/>
  <c r="AN527" i="12"/>
  <c r="BJ527" i="12" s="1"/>
  <c r="AN171" i="12"/>
  <c r="BJ171" i="12" s="1"/>
  <c r="X284" i="12"/>
  <c r="V284" i="12"/>
  <c r="AN423" i="12"/>
  <c r="BJ423" i="12" s="1"/>
  <c r="AJ179" i="12"/>
  <c r="BF179" i="12" s="1"/>
  <c r="AJ52" i="12"/>
  <c r="BF52" i="12" s="1"/>
  <c r="AJ477" i="12"/>
  <c r="BF477" i="12" s="1"/>
  <c r="AJ466" i="12"/>
  <c r="BF466" i="12" s="1"/>
  <c r="AJ118" i="12"/>
  <c r="BF118" i="12" s="1"/>
  <c r="AJ204" i="12"/>
  <c r="BF204" i="12" s="1"/>
  <c r="AJ440" i="12"/>
  <c r="BF440" i="12" s="1"/>
  <c r="AJ445" i="12"/>
  <c r="BF445" i="12" s="1"/>
  <c r="AJ46" i="12"/>
  <c r="BF46" i="12" s="1"/>
  <c r="AJ366" i="12"/>
  <c r="BF366" i="12" s="1"/>
  <c r="AJ315" i="12"/>
  <c r="BF315" i="12" s="1"/>
  <c r="AJ352" i="12"/>
  <c r="BF352" i="12" s="1"/>
  <c r="AJ361" i="12"/>
  <c r="BF361" i="12" s="1"/>
  <c r="AJ505" i="12"/>
  <c r="BF505" i="12" s="1"/>
  <c r="AJ473" i="12"/>
  <c r="BF473" i="12" s="1"/>
  <c r="AJ298" i="12"/>
  <c r="BF298" i="12" s="1"/>
  <c r="X99" i="12"/>
  <c r="V99" i="12"/>
  <c r="AN117" i="12"/>
  <c r="BJ117" i="12" s="1"/>
  <c r="X203" i="12"/>
  <c r="V203" i="12"/>
  <c r="AP409" i="12"/>
  <c r="BL409" i="12" s="1"/>
  <c r="AF409" i="12"/>
  <c r="X22" i="12"/>
  <c r="V22" i="12"/>
  <c r="AP476" i="12"/>
  <c r="BL476" i="12" s="1"/>
  <c r="AF476" i="12"/>
  <c r="AN195" i="12"/>
  <c r="BJ195" i="12" s="1"/>
  <c r="AJ377" i="12"/>
  <c r="BF377" i="12" s="1"/>
  <c r="V1" i="12"/>
  <c r="AP99" i="12"/>
  <c r="BL99" i="12" s="1"/>
  <c r="AF99" i="12"/>
  <c r="AN379" i="12"/>
  <c r="BJ379" i="12" s="1"/>
  <c r="AF119" i="12"/>
  <c r="AP119" i="12"/>
  <c r="BL119" i="12" s="1"/>
  <c r="AN137" i="12"/>
  <c r="BJ137" i="12" s="1"/>
  <c r="AN497" i="12"/>
  <c r="BJ497" i="12" s="1"/>
  <c r="AJ80" i="12"/>
  <c r="BF80" i="12" s="1"/>
  <c r="AN148" i="12"/>
  <c r="BJ148" i="12" s="1"/>
  <c r="AN176" i="12"/>
  <c r="BJ176" i="12" s="1"/>
  <c r="AJ372" i="12"/>
  <c r="BF372" i="12" s="1"/>
  <c r="AJ522" i="12"/>
  <c r="BF522" i="12" s="1"/>
  <c r="X101" i="12"/>
  <c r="V101" i="12"/>
  <c r="AP308" i="12"/>
  <c r="BL308" i="12" s="1"/>
  <c r="AF308" i="12"/>
  <c r="AJ115" i="12"/>
  <c r="BF115" i="12" s="1"/>
  <c r="AP178" i="12"/>
  <c r="BL178" i="12" s="1"/>
  <c r="AP500" i="12"/>
  <c r="BL500" i="12" s="1"/>
  <c r="AN125" i="12"/>
  <c r="BJ125" i="12" s="1"/>
  <c r="AP393" i="12"/>
  <c r="BL393" i="12" s="1"/>
  <c r="AF173" i="12"/>
  <c r="AP173" i="12"/>
  <c r="BL173" i="12" s="1"/>
  <c r="AJ81" i="12"/>
  <c r="BF81" i="12" s="1"/>
  <c r="AN305" i="12"/>
  <c r="BJ305" i="12" s="1"/>
  <c r="AP273" i="12"/>
  <c r="BL273" i="12" s="1"/>
  <c r="AF273" i="12"/>
  <c r="AN31" i="12"/>
  <c r="BJ31" i="12" s="1"/>
  <c r="AJ140" i="12"/>
  <c r="BF140" i="12" s="1"/>
  <c r="AN246" i="12"/>
  <c r="BJ246" i="12" s="1"/>
  <c r="AJ306" i="12"/>
  <c r="BF306" i="12" s="1"/>
  <c r="AN454" i="12"/>
  <c r="BJ454" i="12" s="1"/>
  <c r="AJ476" i="12"/>
  <c r="BF476" i="12" s="1"/>
  <c r="AJ530" i="12"/>
  <c r="BF530" i="12" s="1"/>
  <c r="AP52" i="12"/>
  <c r="BL52" i="12" s="1"/>
  <c r="AF52" i="12"/>
  <c r="X274" i="12"/>
  <c r="V274" i="12"/>
  <c r="AP36" i="12"/>
  <c r="BL36" i="12" s="1"/>
  <c r="AP134" i="12"/>
  <c r="BL134" i="12" s="1"/>
  <c r="AP298" i="12"/>
  <c r="BL298" i="12" s="1"/>
  <c r="AJ261" i="12"/>
  <c r="BF261" i="12" s="1"/>
  <c r="AP319" i="12"/>
  <c r="BL319" i="12" s="1"/>
  <c r="AF319" i="12"/>
  <c r="AP429" i="12"/>
  <c r="BL429" i="12" s="1"/>
  <c r="AF429" i="12"/>
  <c r="AP203" i="12"/>
  <c r="BL203" i="12" s="1"/>
  <c r="AF203" i="12"/>
  <c r="AJ347" i="12"/>
  <c r="BF347" i="12" s="1"/>
  <c r="V449" i="12"/>
  <c r="X449" i="12"/>
  <c r="AN82" i="12"/>
  <c r="BJ82" i="12" s="1"/>
  <c r="AJ452" i="12"/>
  <c r="BF452" i="12" s="1"/>
  <c r="AP317" i="12"/>
  <c r="BL317" i="12" s="1"/>
  <c r="AP56" i="12"/>
  <c r="BL56" i="12" s="1"/>
  <c r="AP320" i="12"/>
  <c r="BL320" i="12" s="1"/>
  <c r="AP502" i="12"/>
  <c r="BL502" i="12" s="1"/>
  <c r="AP407" i="12"/>
  <c r="BL407" i="12" s="1"/>
  <c r="AN367" i="12"/>
  <c r="BJ367" i="12" s="1"/>
  <c r="AP54" i="12"/>
  <c r="BL54" i="12" s="1"/>
  <c r="X399" i="12"/>
  <c r="V399" i="12"/>
  <c r="AJ55" i="12"/>
  <c r="BF55" i="12" s="1"/>
  <c r="X261" i="12"/>
  <c r="V261" i="12"/>
  <c r="AJ70" i="12"/>
  <c r="BF70" i="12" s="1"/>
  <c r="AN120" i="12"/>
  <c r="BJ120" i="12" s="1"/>
  <c r="AN174" i="12"/>
  <c r="BJ174" i="12" s="1"/>
  <c r="AJ324" i="12"/>
  <c r="BF324" i="12" s="1"/>
  <c r="X160" i="12"/>
  <c r="V160" i="12"/>
  <c r="AP284" i="12"/>
  <c r="BL284" i="12" s="1"/>
  <c r="AF284" i="12"/>
  <c r="V470" i="12"/>
  <c r="X470" i="12"/>
  <c r="AP76" i="12"/>
  <c r="BL76" i="12" s="1"/>
  <c r="AP434" i="12"/>
  <c r="BL434" i="12" s="1"/>
  <c r="AJ89" i="12"/>
  <c r="BF89" i="12" s="1"/>
  <c r="AN391" i="12"/>
  <c r="BJ391" i="12" s="1"/>
  <c r="X6" i="12"/>
  <c r="V6" i="12"/>
  <c r="AN201" i="12"/>
  <c r="BJ201" i="12" s="1"/>
  <c r="AP223" i="12"/>
  <c r="BL223" i="12" s="1"/>
  <c r="AF223" i="12"/>
  <c r="AJ467" i="12"/>
  <c r="BF467" i="12" s="1"/>
  <c r="AN240" i="12"/>
  <c r="BJ240" i="12" s="1"/>
  <c r="AJ296" i="12"/>
  <c r="BF296" i="12" s="1"/>
  <c r="X165" i="12"/>
  <c r="V165" i="12"/>
  <c r="AJ529" i="12"/>
  <c r="BF529" i="12" s="1"/>
  <c r="AP60" i="12"/>
  <c r="BL60" i="12" s="1"/>
  <c r="AP468" i="12"/>
  <c r="BL468" i="12" s="1"/>
  <c r="AP345" i="12"/>
  <c r="BL345" i="12" s="1"/>
  <c r="AN47" i="12"/>
  <c r="BJ47" i="12" s="1"/>
  <c r="AN193" i="12"/>
  <c r="BJ193" i="12" s="1"/>
  <c r="AP387" i="12"/>
  <c r="BL387" i="12" s="1"/>
  <c r="AF387" i="12"/>
  <c r="AN147" i="12"/>
  <c r="BJ147" i="12" s="1"/>
  <c r="AJ50" i="12"/>
  <c r="BF50" i="12" s="1"/>
  <c r="AN128" i="12"/>
  <c r="BJ128" i="12" s="1"/>
  <c r="AN394" i="12"/>
  <c r="BJ394" i="12" s="1"/>
  <c r="AJ414" i="12"/>
  <c r="BF414" i="12" s="1"/>
  <c r="AJ488" i="12"/>
  <c r="BF488" i="12" s="1"/>
  <c r="AN542" i="12"/>
  <c r="BJ542" i="12" s="1"/>
  <c r="X209" i="12"/>
  <c r="V209" i="12"/>
  <c r="AN323" i="12"/>
  <c r="BJ323" i="12" s="1"/>
  <c r="AJ507" i="12"/>
  <c r="BF507" i="12" s="1"/>
  <c r="AJ489" i="12"/>
  <c r="BF489" i="12" s="1"/>
  <c r="V15" i="12"/>
  <c r="AP189" i="12"/>
  <c r="BL189" i="12" s="1"/>
  <c r="AF189" i="12"/>
  <c r="AJ120" i="12"/>
  <c r="BF120" i="12" s="1"/>
  <c r="AJ182" i="12"/>
  <c r="BF182" i="12" s="1"/>
  <c r="AN322" i="12"/>
  <c r="BJ322" i="12" s="1"/>
  <c r="AJ382" i="12"/>
  <c r="BF382" i="12" s="1"/>
  <c r="X32" i="12"/>
  <c r="V32" i="12"/>
  <c r="X384" i="12"/>
  <c r="V384" i="12"/>
  <c r="AP474" i="12"/>
  <c r="BL474" i="12" s="1"/>
  <c r="AJ76" i="12"/>
  <c r="BF76" i="12" s="1"/>
  <c r="AN244" i="12"/>
  <c r="BJ244" i="12" s="1"/>
  <c r="AJ317" i="12"/>
  <c r="BF317" i="12" s="1"/>
  <c r="X351" i="12"/>
  <c r="V351" i="12"/>
  <c r="X249" i="12"/>
  <c r="V249" i="12"/>
  <c r="AJ166" i="12"/>
  <c r="BF166" i="12" s="1"/>
  <c r="AP286" i="12"/>
  <c r="BL286" i="12" s="1"/>
  <c r="AF286" i="12"/>
  <c r="AP511" i="12"/>
  <c r="BL511" i="12" s="1"/>
  <c r="AF511" i="12"/>
  <c r="AJ359" i="12"/>
  <c r="BF359" i="12" s="1"/>
  <c r="AN501" i="12"/>
  <c r="BJ501" i="12" s="1"/>
  <c r="X9" i="12"/>
  <c r="V9" i="12"/>
  <c r="X211" i="12"/>
  <c r="V211" i="12"/>
  <c r="AN208" i="12"/>
  <c r="BJ208" i="12" s="1"/>
  <c r="AN343" i="12"/>
  <c r="BJ343" i="12" s="1"/>
  <c r="AN445" i="12"/>
  <c r="BJ445" i="12" s="1"/>
  <c r="AJ72" i="12"/>
  <c r="BF72" i="12" s="1"/>
  <c r="AJ355" i="12"/>
  <c r="BF355" i="12" s="1"/>
  <c r="AP82" i="12"/>
  <c r="BL82" i="12" s="1"/>
  <c r="AF82" i="12"/>
  <c r="AP254" i="12"/>
  <c r="BL254" i="12" s="1"/>
  <c r="AF254" i="12"/>
  <c r="X415" i="12"/>
  <c r="V415" i="12"/>
  <c r="V23" i="12"/>
  <c r="X250" i="12"/>
  <c r="V250" i="12"/>
  <c r="AJ518" i="12"/>
  <c r="BF518" i="12" s="1"/>
  <c r="V14" i="12"/>
  <c r="X14" i="12"/>
  <c r="X216" i="12"/>
  <c r="V216" i="12"/>
  <c r="AP370" i="12"/>
  <c r="BL370" i="12" s="1"/>
  <c r="AF370" i="12"/>
  <c r="AN29" i="12"/>
  <c r="BJ29" i="12" s="1"/>
  <c r="AN110" i="12"/>
  <c r="BJ110" i="12" s="1"/>
  <c r="AN152" i="12"/>
  <c r="BJ152" i="12" s="1"/>
  <c r="AN380" i="12"/>
  <c r="BJ380" i="12" s="1"/>
  <c r="AN472" i="12"/>
  <c r="BJ472" i="12" s="1"/>
  <c r="AN401" i="12"/>
  <c r="BJ401" i="12" s="1"/>
  <c r="X280" i="12"/>
  <c r="V280" i="12"/>
  <c r="X206" i="12"/>
  <c r="V206" i="12"/>
  <c r="AN298" i="12"/>
  <c r="BJ298" i="12" s="1"/>
  <c r="AJ294" i="12"/>
  <c r="BF294" i="12" s="1"/>
  <c r="AJ425" i="12"/>
  <c r="BF425" i="12" s="1"/>
  <c r="V175" i="12"/>
  <c r="AP421" i="12"/>
  <c r="BL421" i="12" s="1"/>
  <c r="AF421" i="12"/>
  <c r="AN27" i="12"/>
  <c r="BJ27" i="12" s="1"/>
  <c r="X176" i="12"/>
  <c r="V176" i="12"/>
  <c r="AP295" i="12"/>
  <c r="BL295" i="12" s="1"/>
  <c r="AF295" i="12"/>
  <c r="X427" i="12"/>
  <c r="V427" i="12"/>
  <c r="AJ437" i="12"/>
  <c r="BF437" i="12" s="1"/>
  <c r="X5" i="12"/>
  <c r="V5" i="12"/>
  <c r="AP221" i="12"/>
  <c r="BL221" i="12" s="1"/>
  <c r="AF221" i="12"/>
  <c r="AN45" i="12"/>
  <c r="BJ45" i="12" s="1"/>
  <c r="AN184" i="12"/>
  <c r="BJ184" i="12" s="1"/>
  <c r="AN319" i="12"/>
  <c r="BJ319" i="12" s="1"/>
  <c r="AN403" i="12"/>
  <c r="BJ403" i="12" s="1"/>
  <c r="AN513" i="12"/>
  <c r="BJ513" i="12" s="1"/>
  <c r="AP268" i="12"/>
  <c r="BL268" i="12" s="1"/>
  <c r="AP156" i="12"/>
  <c r="BL156" i="12" s="1"/>
  <c r="AF156" i="12"/>
  <c r="AP161" i="12"/>
  <c r="BL161" i="12" s="1"/>
  <c r="AF161" i="12"/>
  <c r="AN173" i="12"/>
  <c r="BJ173" i="12" s="1"/>
  <c r="AP121" i="12"/>
  <c r="BL121" i="12" s="1"/>
  <c r="AJ527" i="12"/>
  <c r="BF527" i="12" s="1"/>
  <c r="AJ481" i="12"/>
  <c r="BF481" i="12" s="1"/>
  <c r="AP96" i="12"/>
  <c r="BL96" i="12" s="1"/>
  <c r="AF96" i="12"/>
  <c r="X455" i="12"/>
  <c r="V455" i="12"/>
  <c r="AJ136" i="12"/>
  <c r="BF136" i="12" s="1"/>
  <c r="AP264" i="12"/>
  <c r="BL264" i="12" s="1"/>
  <c r="AF264" i="12"/>
  <c r="AF538" i="12"/>
  <c r="AP538" i="12"/>
  <c r="BL538" i="12" s="1"/>
  <c r="AJ132" i="12"/>
  <c r="BF132" i="12" s="1"/>
  <c r="X260" i="12"/>
  <c r="V260" i="12"/>
  <c r="AP391" i="12"/>
  <c r="BL391" i="12" s="1"/>
  <c r="AF391" i="12"/>
  <c r="AJ97" i="12"/>
  <c r="BF97" i="12" s="1"/>
  <c r="AJ263" i="12"/>
  <c r="BF263" i="12" s="1"/>
  <c r="AJ287" i="12"/>
  <c r="BF287" i="12" s="1"/>
  <c r="V108" i="12"/>
  <c r="X108" i="12"/>
  <c r="AP265" i="12"/>
  <c r="BL265" i="12" s="1"/>
  <c r="AF265" i="12"/>
  <c r="AN7" i="12"/>
  <c r="BJ7" i="12" s="1"/>
  <c r="AN153" i="12"/>
  <c r="BJ153" i="12" s="1"/>
  <c r="AN357" i="12"/>
  <c r="BJ357" i="12" s="1"/>
  <c r="AN460" i="12"/>
  <c r="BJ460" i="12" s="1"/>
  <c r="X411" i="12"/>
  <c r="V411" i="12"/>
  <c r="AP127" i="12"/>
  <c r="BL127" i="12" s="1"/>
  <c r="AF127" i="12"/>
  <c r="AN101" i="12"/>
  <c r="BJ101" i="12" s="1"/>
  <c r="AN18" i="12"/>
  <c r="BJ18" i="12" s="1"/>
  <c r="AJ344" i="12"/>
  <c r="BF344" i="12" s="1"/>
  <c r="AJ187" i="12"/>
  <c r="BF187" i="12" s="1"/>
  <c r="AP57" i="12"/>
  <c r="BL57" i="12" s="1"/>
  <c r="AF57" i="12"/>
  <c r="AP270" i="12"/>
  <c r="BL270" i="12" s="1"/>
  <c r="AF270" i="12"/>
  <c r="AP87" i="12"/>
  <c r="BL87" i="12" s="1"/>
  <c r="AF87" i="12"/>
  <c r="X304" i="12"/>
  <c r="V304" i="12"/>
  <c r="AJ484" i="12"/>
  <c r="BF484" i="12" s="1"/>
  <c r="AJ429" i="12"/>
  <c r="BF429" i="12" s="1"/>
  <c r="AN515" i="12"/>
  <c r="BJ515" i="12" s="1"/>
  <c r="AJ29" i="12"/>
  <c r="BF29" i="12" s="1"/>
  <c r="AJ191" i="12"/>
  <c r="BF191" i="12" s="1"/>
  <c r="AJ386" i="12"/>
  <c r="BF386" i="12" s="1"/>
  <c r="X472" i="12"/>
  <c r="V472" i="12"/>
  <c r="AN213" i="12"/>
  <c r="BJ213" i="12" s="1"/>
  <c r="AN348" i="12"/>
  <c r="BJ348" i="12" s="1"/>
  <c r="AN520" i="12"/>
  <c r="BJ520" i="12" s="1"/>
  <c r="X200" i="12"/>
  <c r="V200" i="12"/>
  <c r="AJ240" i="12"/>
  <c r="BF240" i="12" s="1"/>
  <c r="AN219" i="12"/>
  <c r="BJ219" i="12" s="1"/>
  <c r="AN81" i="12"/>
  <c r="BJ81" i="12" s="1"/>
  <c r="AJ32" i="12"/>
  <c r="BF32" i="12" s="1"/>
  <c r="AJ353" i="12"/>
  <c r="BF353" i="12" s="1"/>
  <c r="AP146" i="12"/>
  <c r="BL146" i="12" s="1"/>
  <c r="AF146" i="12"/>
  <c r="X442" i="12"/>
  <c r="V442" i="12"/>
  <c r="X48" i="12"/>
  <c r="V48" i="12"/>
  <c r="X309" i="12"/>
  <c r="V309" i="12"/>
  <c r="X491" i="12"/>
  <c r="V491" i="12"/>
  <c r="AJ34" i="12"/>
  <c r="BF34" i="12" s="1"/>
  <c r="AP157" i="12"/>
  <c r="BL157" i="12" s="1"/>
  <c r="AF157" i="12"/>
  <c r="AJ314" i="12"/>
  <c r="BF314" i="12" s="1"/>
  <c r="AP479" i="12"/>
  <c r="BL479" i="12" s="1"/>
  <c r="AF479" i="12"/>
  <c r="AN5" i="12"/>
  <c r="BJ5" i="12" s="1"/>
  <c r="AN69" i="12"/>
  <c r="BJ69" i="12" s="1"/>
  <c r="AN165" i="12"/>
  <c r="BJ165" i="12" s="1"/>
  <c r="AN290" i="12"/>
  <c r="BJ290" i="12" s="1"/>
  <c r="AN396" i="12"/>
  <c r="BJ396" i="12" s="1"/>
  <c r="AN468" i="12"/>
  <c r="BJ468" i="12" s="1"/>
  <c r="AJ88" i="12"/>
  <c r="BF88" i="12" s="1"/>
  <c r="AN399" i="12"/>
  <c r="BJ399" i="12" s="1"/>
  <c r="AJ456" i="12"/>
  <c r="BF456" i="12" s="1"/>
  <c r="X224" i="12"/>
  <c r="V224" i="12"/>
  <c r="X67" i="12"/>
  <c r="V67" i="12"/>
  <c r="V354" i="12"/>
  <c r="X53" i="12"/>
  <c r="V53" i="12"/>
  <c r="AJ235" i="12"/>
  <c r="BF235" i="12" s="1"/>
  <c r="V355" i="12"/>
  <c r="X355" i="12"/>
  <c r="AJ497" i="12"/>
  <c r="BF497" i="12" s="1"/>
  <c r="AN163" i="12"/>
  <c r="BJ163" i="12" s="1"/>
  <c r="AN447" i="12"/>
  <c r="BJ447" i="12" s="1"/>
  <c r="AJ145" i="12"/>
  <c r="BF145" i="12" s="1"/>
  <c r="AP162" i="12"/>
  <c r="BL162" i="12" s="1"/>
  <c r="AF162" i="12"/>
  <c r="AF397" i="12"/>
  <c r="AP397" i="12"/>
  <c r="BL397" i="12" s="1"/>
  <c r="AN204" i="12"/>
  <c r="BJ204" i="12" s="1"/>
  <c r="AN262" i="12"/>
  <c r="BJ262" i="12" s="1"/>
  <c r="AN328" i="12"/>
  <c r="BJ328" i="12" s="1"/>
  <c r="AN412" i="12"/>
  <c r="BJ412" i="12" s="1"/>
  <c r="AN207" i="12"/>
  <c r="BJ207" i="12" s="1"/>
  <c r="AN479" i="12"/>
  <c r="BJ479" i="12" s="1"/>
  <c r="AJ33" i="12"/>
  <c r="BF33" i="12" s="1"/>
  <c r="AJ126" i="12"/>
  <c r="BF126" i="12" s="1"/>
  <c r="AN75" i="12"/>
  <c r="BJ75" i="12" s="1"/>
  <c r="AP170" i="12"/>
  <c r="BL170" i="12" s="1"/>
  <c r="AF420" i="12"/>
  <c r="AP420" i="12"/>
  <c r="BL420" i="12" s="1"/>
  <c r="X189" i="12"/>
  <c r="V189" i="12"/>
  <c r="AN387" i="12"/>
  <c r="BJ387" i="12" s="1"/>
  <c r="AP117" i="12"/>
  <c r="BL117" i="12" s="1"/>
  <c r="AF117" i="12"/>
  <c r="X286" i="12"/>
  <c r="V286" i="12"/>
  <c r="X511" i="12"/>
  <c r="V511" i="12"/>
  <c r="AJ250" i="12"/>
  <c r="BF250" i="12" s="1"/>
  <c r="AF422" i="12"/>
  <c r="AP422" i="12"/>
  <c r="BL422" i="12" s="1"/>
  <c r="AJ206" i="12"/>
  <c r="BF206" i="12" s="1"/>
  <c r="AP175" i="12"/>
  <c r="BL175" i="12" s="1"/>
  <c r="AF175" i="12"/>
  <c r="AJ176" i="12"/>
  <c r="BF176" i="12" s="1"/>
  <c r="X295" i="12"/>
  <c r="V295" i="12"/>
  <c r="AF5" i="12"/>
  <c r="AP5" i="12"/>
  <c r="BL5" i="12" s="1"/>
  <c r="X221" i="12"/>
  <c r="V221" i="12"/>
  <c r="X156" i="12"/>
  <c r="V156" i="12"/>
  <c r="AJ121" i="12"/>
  <c r="BF121" i="12" s="1"/>
  <c r="AP444" i="12"/>
  <c r="BL444" i="12" s="1"/>
  <c r="AF444" i="12"/>
  <c r="AJ379" i="12"/>
  <c r="BF379" i="12" s="1"/>
  <c r="AJ42" i="12"/>
  <c r="BF42" i="12" s="1"/>
  <c r="AJ455" i="12"/>
  <c r="BF455" i="12" s="1"/>
  <c r="AP92" i="12"/>
  <c r="BL92" i="12" s="1"/>
  <c r="X264" i="12"/>
  <c r="V264" i="12"/>
  <c r="X538" i="12"/>
  <c r="V538" i="12"/>
  <c r="AF38" i="12"/>
  <c r="AP38" i="12"/>
  <c r="BL38" i="12" s="1"/>
  <c r="AP260" i="12"/>
  <c r="BL260" i="12" s="1"/>
  <c r="AF260" i="12"/>
  <c r="X391" i="12"/>
  <c r="V391" i="12"/>
  <c r="AJ108" i="12"/>
  <c r="BF108" i="12" s="1"/>
  <c r="AJ30" i="12"/>
  <c r="BF30" i="12" s="1"/>
  <c r="AN149" i="12"/>
  <c r="BJ149" i="12" s="1"/>
  <c r="AP303" i="12"/>
  <c r="BL303" i="12" s="1"/>
  <c r="AF303" i="12"/>
  <c r="AN16" i="12"/>
  <c r="BJ16" i="12" s="1"/>
  <c r="AP313" i="12"/>
  <c r="BL313" i="12" s="1"/>
  <c r="AF313" i="12"/>
  <c r="AP448" i="12"/>
  <c r="BL448" i="12" s="1"/>
  <c r="AF448" i="12"/>
  <c r="X162" i="12"/>
  <c r="V162" i="12"/>
  <c r="X397" i="12"/>
  <c r="V397" i="12"/>
  <c r="AJ323" i="12"/>
  <c r="BF323" i="12" s="1"/>
  <c r="T1" i="12"/>
  <c r="AP46" i="12"/>
  <c r="BL46" i="12" s="1"/>
  <c r="AP508" i="12"/>
  <c r="BL508" i="12" s="1"/>
  <c r="AN489" i="12"/>
  <c r="BJ489" i="12" s="1"/>
  <c r="X163" i="12"/>
  <c r="V163" i="12"/>
  <c r="AN279" i="12"/>
  <c r="BJ279" i="12" s="1"/>
  <c r="AJ11" i="12"/>
  <c r="BF11" i="12" s="1"/>
  <c r="AJ373" i="12"/>
  <c r="BF373" i="12" s="1"/>
  <c r="AJ274" i="12"/>
  <c r="BF274" i="12" s="1"/>
  <c r="AN296" i="12"/>
  <c r="BJ296" i="12" s="1"/>
  <c r="AN320" i="12"/>
  <c r="BJ320" i="12" s="1"/>
  <c r="AN422" i="12"/>
  <c r="BJ422" i="12" s="1"/>
  <c r="AP101" i="12"/>
  <c r="BL101" i="12" s="1"/>
  <c r="AF101" i="12"/>
  <c r="X353" i="12"/>
  <c r="V353" i="12"/>
  <c r="AP316" i="12"/>
  <c r="BL316" i="12" s="1"/>
  <c r="AP408" i="12"/>
  <c r="BL408" i="12" s="1"/>
  <c r="AP333" i="12"/>
  <c r="BL333" i="12" s="1"/>
  <c r="AP419" i="12"/>
  <c r="BL419" i="12" s="1"/>
  <c r="AP515" i="12"/>
  <c r="BL515" i="12" s="1"/>
  <c r="AJ343" i="12"/>
  <c r="BF343" i="12" s="1"/>
  <c r="X217" i="12"/>
  <c r="V217" i="12"/>
  <c r="AN317" i="12"/>
  <c r="BJ317" i="12" s="1"/>
  <c r="X193" i="12"/>
  <c r="V193" i="12"/>
  <c r="X379" i="12"/>
  <c r="V379" i="12"/>
  <c r="AN10" i="12"/>
  <c r="BJ10" i="12" s="1"/>
  <c r="AJ114" i="12"/>
  <c r="BF114" i="12" s="1"/>
  <c r="AN310" i="12"/>
  <c r="BJ310" i="12" s="1"/>
  <c r="X106" i="12"/>
  <c r="V106" i="12"/>
  <c r="X312" i="12"/>
  <c r="V312" i="12"/>
  <c r="AN34" i="12"/>
  <c r="BJ34" i="12" s="1"/>
  <c r="AP55" i="12"/>
  <c r="BL55" i="12" s="1"/>
  <c r="AJ279" i="12"/>
  <c r="BF279" i="12" s="1"/>
  <c r="AJ495" i="12"/>
  <c r="BF495" i="12" s="1"/>
  <c r="V267" i="12"/>
  <c r="X267" i="12"/>
  <c r="AP449" i="12"/>
  <c r="BL449" i="12" s="1"/>
  <c r="AF449" i="12"/>
  <c r="AJ393" i="12"/>
  <c r="BF393" i="12" s="1"/>
  <c r="AN108" i="12"/>
  <c r="BJ108" i="12" s="1"/>
  <c r="AJ194" i="12"/>
  <c r="BF194" i="12" s="1"/>
  <c r="AN228" i="12"/>
  <c r="BJ228" i="12" s="1"/>
  <c r="AJ338" i="12"/>
  <c r="BF338" i="12" s="1"/>
  <c r="AJ480" i="12"/>
  <c r="BF480" i="12" s="1"/>
  <c r="X364" i="12"/>
  <c r="V364" i="12"/>
  <c r="AN17" i="12"/>
  <c r="BJ17" i="12" s="1"/>
  <c r="AP103" i="12"/>
  <c r="BL103" i="12" s="1"/>
  <c r="AJ451" i="12"/>
  <c r="BF451" i="12" s="1"/>
  <c r="AF31" i="12"/>
  <c r="AP31" i="12"/>
  <c r="BL31" i="12" s="1"/>
  <c r="AP399" i="12"/>
  <c r="BL399" i="12" s="1"/>
  <c r="AF399" i="12"/>
  <c r="AF261" i="12"/>
  <c r="AP261" i="12"/>
  <c r="BL261" i="12" s="1"/>
  <c r="AN50" i="12"/>
  <c r="BJ50" i="12" s="1"/>
  <c r="AJ100" i="12"/>
  <c r="BF100" i="12" s="1"/>
  <c r="AJ178" i="12"/>
  <c r="BF178" i="12" s="1"/>
  <c r="AN210" i="12"/>
  <c r="BJ210" i="12" s="1"/>
  <c r="AN518" i="12"/>
  <c r="BJ518" i="12" s="1"/>
  <c r="X17" i="12"/>
  <c r="V17" i="12"/>
  <c r="AF160" i="12"/>
  <c r="AP160" i="12"/>
  <c r="BL160" i="12" s="1"/>
  <c r="AP470" i="12"/>
  <c r="BL470" i="12" s="1"/>
  <c r="AF470" i="12"/>
  <c r="AN33" i="12"/>
  <c r="BJ33" i="12" s="1"/>
  <c r="AP450" i="12"/>
  <c r="BL450" i="12" s="1"/>
  <c r="AP151" i="12"/>
  <c r="BL151" i="12" s="1"/>
  <c r="AN375" i="12"/>
  <c r="BJ375" i="12" s="1"/>
  <c r="AF6" i="12"/>
  <c r="AP6" i="12"/>
  <c r="BL6" i="12" s="1"/>
  <c r="AN289" i="12"/>
  <c r="BJ289" i="12" s="1"/>
  <c r="AN442" i="12"/>
  <c r="BJ442" i="12" s="1"/>
  <c r="AN466" i="12"/>
  <c r="BJ466" i="12" s="1"/>
  <c r="AN484" i="12"/>
  <c r="BJ484" i="12" s="1"/>
  <c r="AN508" i="12"/>
  <c r="BJ508" i="12" s="1"/>
  <c r="AN534" i="12"/>
  <c r="BJ534" i="12" s="1"/>
  <c r="AP165" i="12"/>
  <c r="BL165" i="12" s="1"/>
  <c r="AF165" i="12"/>
  <c r="X530" i="12"/>
  <c r="V530" i="12"/>
  <c r="AJ541" i="12"/>
  <c r="BF541" i="12" s="1"/>
  <c r="AP144" i="12"/>
  <c r="BL144" i="12" s="1"/>
  <c r="AP348" i="12"/>
  <c r="BL348" i="12" s="1"/>
  <c r="AP359" i="12"/>
  <c r="BL359" i="12" s="1"/>
  <c r="AP457" i="12"/>
  <c r="BL457" i="12" s="1"/>
  <c r="V11" i="12"/>
  <c r="X11" i="12"/>
  <c r="X41" i="12"/>
  <c r="V41" i="12"/>
  <c r="AN241" i="12"/>
  <c r="BJ241" i="12" s="1"/>
  <c r="AN54" i="12"/>
  <c r="BJ54" i="12" s="1"/>
  <c r="AJ514" i="12"/>
  <c r="BF514" i="12" s="1"/>
  <c r="AF209" i="12"/>
  <c r="AP209" i="12"/>
  <c r="BL209" i="12" s="1"/>
  <c r="X482" i="12"/>
  <c r="V482" i="12"/>
  <c r="AP80" i="12"/>
  <c r="BL80" i="12" s="1"/>
  <c r="AP227" i="12"/>
  <c r="BL227" i="12" s="1"/>
  <c r="AP233" i="12"/>
  <c r="BL233" i="12" s="1"/>
  <c r="AF233" i="12"/>
  <c r="AJ218" i="12"/>
  <c r="BF218" i="12" s="1"/>
  <c r="AJ248" i="12"/>
  <c r="BF248" i="12" s="1"/>
  <c r="AJ384" i="12"/>
  <c r="BF384" i="12" s="1"/>
  <c r="AP32" i="12"/>
  <c r="BL32" i="12" s="1"/>
  <c r="AF32" i="12"/>
  <c r="AP384" i="12"/>
  <c r="BL384" i="12" s="1"/>
  <c r="AF384" i="12"/>
  <c r="AJ506" i="12"/>
  <c r="BF506" i="12" s="1"/>
  <c r="AN389" i="12"/>
  <c r="BJ389" i="12" s="1"/>
  <c r="AP118" i="12"/>
  <c r="BL118" i="12" s="1"/>
  <c r="AJ368" i="12"/>
  <c r="BF368" i="12" s="1"/>
  <c r="AF351" i="12"/>
  <c r="AP351" i="12"/>
  <c r="BL351" i="12" s="1"/>
  <c r="AP249" i="12"/>
  <c r="BL249" i="12" s="1"/>
  <c r="AF249" i="12"/>
  <c r="AJ459" i="12"/>
  <c r="BF459" i="12" s="1"/>
  <c r="X166" i="12"/>
  <c r="V166" i="12"/>
  <c r="AJ365" i="12"/>
  <c r="BF365" i="12" s="1"/>
  <c r="AJ83" i="12"/>
  <c r="BF83" i="12" s="1"/>
  <c r="AJ231" i="12"/>
  <c r="BF231" i="12" s="1"/>
  <c r="AJ93" i="12"/>
  <c r="BF93" i="12" s="1"/>
  <c r="AP211" i="12"/>
  <c r="BL211" i="12" s="1"/>
  <c r="AF211" i="12"/>
  <c r="AN95" i="12"/>
  <c r="BJ95" i="12" s="1"/>
  <c r="AN300" i="12"/>
  <c r="BJ300" i="12" s="1"/>
  <c r="AN377" i="12"/>
  <c r="BJ377" i="12" s="1"/>
  <c r="X72" i="12"/>
  <c r="V72" i="12"/>
  <c r="AN352" i="12"/>
  <c r="BJ352" i="12" s="1"/>
  <c r="AJ180" i="12"/>
  <c r="BF180" i="12" s="1"/>
  <c r="X126" i="12"/>
  <c r="V126" i="12"/>
  <c r="AJ331" i="12"/>
  <c r="BF331" i="12" s="1"/>
  <c r="AP415" i="12"/>
  <c r="BL415" i="12" s="1"/>
  <c r="AF415" i="12"/>
  <c r="AJ47" i="12"/>
  <c r="BF47" i="12" s="1"/>
  <c r="AJ122" i="12"/>
  <c r="BF122" i="12" s="1"/>
  <c r="AF250" i="12"/>
  <c r="AP250" i="12"/>
  <c r="BL250" i="12" s="1"/>
  <c r="V518" i="12"/>
  <c r="X518" i="12"/>
  <c r="AJ61" i="12"/>
  <c r="BF61" i="12" s="1"/>
  <c r="AJ98" i="12"/>
  <c r="BF98" i="12" s="1"/>
  <c r="AP216" i="12"/>
  <c r="BL216" i="12" s="1"/>
  <c r="AF216" i="12"/>
  <c r="AJ412" i="12"/>
  <c r="BF412" i="12" s="1"/>
  <c r="AN63" i="12"/>
  <c r="BJ63" i="12" s="1"/>
  <c r="AN105" i="12"/>
  <c r="BJ105" i="12" s="1"/>
  <c r="AN183" i="12"/>
  <c r="BJ183" i="12" s="1"/>
  <c r="AN369" i="12"/>
  <c r="BJ369" i="12" s="1"/>
  <c r="AN461" i="12"/>
  <c r="BJ461" i="12" s="1"/>
  <c r="AP445" i="12"/>
  <c r="BL445" i="12" s="1"/>
  <c r="AP280" i="12"/>
  <c r="BL280" i="12" s="1"/>
  <c r="AF280" i="12"/>
  <c r="AF206" i="12"/>
  <c r="AP206" i="12"/>
  <c r="BL206" i="12" s="1"/>
  <c r="AN350" i="12"/>
  <c r="BJ350" i="12" s="1"/>
  <c r="AP325" i="12"/>
  <c r="BL325" i="12" s="1"/>
  <c r="AN220" i="12"/>
  <c r="BJ220" i="12" s="1"/>
  <c r="AF47" i="12"/>
  <c r="AP47" i="12"/>
  <c r="BL47" i="12" s="1"/>
  <c r="X259" i="12"/>
  <c r="V259" i="12"/>
  <c r="V421" i="12"/>
  <c r="AP176" i="12"/>
  <c r="BL176" i="12" s="1"/>
  <c r="AF176" i="12"/>
  <c r="AJ332" i="12"/>
  <c r="BF332" i="12" s="1"/>
  <c r="AF427" i="12"/>
  <c r="AP427" i="12"/>
  <c r="BL427" i="12" s="1"/>
  <c r="X251" i="12"/>
  <c r="V251" i="12"/>
  <c r="AP63" i="12"/>
  <c r="BL63" i="12" s="1"/>
  <c r="AF63" i="12"/>
  <c r="AJ376" i="12"/>
  <c r="BF376" i="12" s="1"/>
  <c r="AN70" i="12"/>
  <c r="BJ70" i="12" s="1"/>
  <c r="AN106" i="12"/>
  <c r="BJ106" i="12" s="1"/>
  <c r="AN265" i="12"/>
  <c r="BJ265" i="12" s="1"/>
  <c r="AN330" i="12"/>
  <c r="BJ330" i="12" s="1"/>
  <c r="AN371" i="12"/>
  <c r="BJ371" i="12" s="1"/>
  <c r="AN509" i="12"/>
  <c r="BJ509" i="12" s="1"/>
  <c r="AJ322" i="12"/>
  <c r="BF322" i="12" s="1"/>
  <c r="X161" i="12"/>
  <c r="V161" i="12"/>
  <c r="AN539" i="12"/>
  <c r="BJ539" i="12" s="1"/>
  <c r="AN458" i="12"/>
  <c r="BJ458" i="12" s="1"/>
  <c r="AJ188" i="12"/>
  <c r="BF188" i="12" s="1"/>
  <c r="AJ267" i="12"/>
  <c r="BF267" i="12" s="1"/>
  <c r="AN112" i="12"/>
  <c r="BJ112" i="12" s="1"/>
  <c r="AJ502" i="12"/>
  <c r="BF502" i="12" s="1"/>
  <c r="AJ199" i="12"/>
  <c r="BF199" i="12" s="1"/>
  <c r="AN519" i="12"/>
  <c r="BJ519" i="12" s="1"/>
  <c r="AF455" i="12"/>
  <c r="AP455" i="12"/>
  <c r="BL455" i="12" s="1"/>
  <c r="X136" i="12"/>
  <c r="V136" i="12"/>
  <c r="AJ426" i="12"/>
  <c r="BF426" i="12" s="1"/>
  <c r="AN59" i="12"/>
  <c r="BJ59" i="12" s="1"/>
  <c r="X132" i="12"/>
  <c r="V132" i="12"/>
  <c r="X300" i="12"/>
  <c r="V300" i="12"/>
  <c r="AJ478" i="12"/>
  <c r="BF478" i="12" s="1"/>
  <c r="AN30" i="12"/>
  <c r="BJ30" i="12" s="1"/>
  <c r="AJ283" i="12"/>
  <c r="BF283" i="12" s="1"/>
  <c r="AJ417" i="12"/>
  <c r="BF417" i="12" s="1"/>
  <c r="X287" i="12"/>
  <c r="V287" i="12"/>
  <c r="AP108" i="12"/>
  <c r="BL108" i="12" s="1"/>
  <c r="AF108" i="12"/>
  <c r="AJ465" i="12"/>
  <c r="BF465" i="12" s="1"/>
  <c r="AN43" i="12"/>
  <c r="BJ43" i="12" s="1"/>
  <c r="AN150" i="12"/>
  <c r="BJ150" i="12" s="1"/>
  <c r="AP411" i="12"/>
  <c r="BL411" i="12" s="1"/>
  <c r="AF411" i="12"/>
  <c r="V127" i="12"/>
  <c r="AN96" i="12"/>
  <c r="BJ96" i="12" s="1"/>
  <c r="X344" i="12"/>
  <c r="V344" i="12"/>
  <c r="AJ413" i="12"/>
  <c r="BF413" i="12" s="1"/>
  <c r="X187" i="12"/>
  <c r="V187" i="12"/>
  <c r="AJ141" i="12"/>
  <c r="BF141" i="12" s="1"/>
  <c r="AJ431" i="12"/>
  <c r="BF431" i="12" s="1"/>
  <c r="V87" i="12"/>
  <c r="AP304" i="12"/>
  <c r="BL304" i="12" s="1"/>
  <c r="AF304" i="12"/>
  <c r="AP29" i="12"/>
  <c r="BL29" i="12" s="1"/>
  <c r="AF29" i="12"/>
  <c r="AP472" i="12"/>
  <c r="BL472" i="12" s="1"/>
  <c r="AF472" i="12"/>
  <c r="AN48" i="12"/>
  <c r="BJ48" i="12" s="1"/>
  <c r="AN266" i="12"/>
  <c r="BJ266" i="12" s="1"/>
  <c r="AN327" i="12"/>
  <c r="BJ327" i="12" s="1"/>
  <c r="AN475" i="12"/>
  <c r="BJ475" i="12" s="1"/>
  <c r="AP139" i="12"/>
  <c r="BL139" i="12" s="1"/>
  <c r="AF200" i="12"/>
  <c r="AP200" i="12"/>
  <c r="BL200" i="12" s="1"/>
  <c r="X240" i="12"/>
  <c r="V240" i="12"/>
  <c r="AN238" i="12"/>
  <c r="BJ238" i="12" s="1"/>
  <c r="AJ257" i="12"/>
  <c r="BF257" i="12" s="1"/>
  <c r="AJ106" i="12"/>
  <c r="BF106" i="12" s="1"/>
  <c r="AJ395" i="12"/>
  <c r="BF395" i="12" s="1"/>
  <c r="X13" i="12"/>
  <c r="V13" i="12"/>
  <c r="AJ190" i="12"/>
  <c r="BF190" i="12" s="1"/>
  <c r="AP442" i="12"/>
  <c r="BL442" i="12" s="1"/>
  <c r="AJ102" i="12"/>
  <c r="BF102" i="12" s="1"/>
  <c r="AP309" i="12"/>
  <c r="BL309" i="12" s="1"/>
  <c r="AF309" i="12"/>
  <c r="AP491" i="12"/>
  <c r="BL491" i="12" s="1"/>
  <c r="AF491" i="12"/>
  <c r="X34" i="12"/>
  <c r="V34" i="12"/>
  <c r="AJ236" i="12"/>
  <c r="BF236" i="12" s="1"/>
  <c r="X314" i="12"/>
  <c r="V314" i="12"/>
  <c r="AJ533" i="12"/>
  <c r="BF533" i="12" s="1"/>
  <c r="AN49" i="12"/>
  <c r="BJ49" i="12" s="1"/>
  <c r="AN94" i="12"/>
  <c r="BJ94" i="12" s="1"/>
  <c r="AN164" i="12"/>
  <c r="BJ164" i="12" s="1"/>
  <c r="AN274" i="12"/>
  <c r="BJ274" i="12" s="1"/>
  <c r="AN516" i="12"/>
  <c r="BJ516" i="12" s="1"/>
  <c r="X88" i="12"/>
  <c r="V88" i="12"/>
  <c r="AN510" i="12"/>
  <c r="BJ510" i="12" s="1"/>
  <c r="AJ409" i="12"/>
  <c r="BF409" i="12" s="1"/>
  <c r="AP224" i="12"/>
  <c r="BL224" i="12" s="1"/>
  <c r="AP67" i="12"/>
  <c r="BL67" i="12" s="1"/>
  <c r="AF67" i="12"/>
  <c r="AJ400" i="12"/>
  <c r="BF400" i="12" s="1"/>
  <c r="AP53" i="12"/>
  <c r="BL53" i="12" s="1"/>
  <c r="AF53" i="12"/>
  <c r="X235" i="12"/>
  <c r="V235" i="12"/>
  <c r="AP355" i="12"/>
  <c r="BL355" i="12" s="1"/>
  <c r="V497" i="12"/>
  <c r="X497" i="12"/>
  <c r="AN311" i="12"/>
  <c r="BJ311" i="12" s="1"/>
  <c r="AJ44" i="12"/>
  <c r="BF44" i="12" s="1"/>
  <c r="AJ201" i="12"/>
  <c r="BF201" i="12" s="1"/>
  <c r="AJ485" i="12"/>
  <c r="BF485" i="12" s="1"/>
  <c r="AN77" i="12"/>
  <c r="BJ77" i="12" s="1"/>
  <c r="AN179" i="12"/>
  <c r="BJ179" i="12" s="1"/>
  <c r="AN237" i="12"/>
  <c r="BJ237" i="12" s="1"/>
  <c r="AN341" i="12"/>
  <c r="BJ341" i="12" s="1"/>
  <c r="AN467" i="12"/>
  <c r="BJ467" i="12" s="1"/>
  <c r="AJ111" i="12"/>
  <c r="BF111" i="12" s="1"/>
  <c r="AJ496" i="12"/>
  <c r="BF496" i="12" s="1"/>
  <c r="AJ68" i="12"/>
  <c r="BF68" i="12" s="1"/>
  <c r="AP238" i="12"/>
  <c r="BL238" i="12" s="1"/>
  <c r="AP394" i="12"/>
  <c r="BL394" i="12" s="1"/>
  <c r="AP109" i="12"/>
  <c r="BL109" i="12" s="1"/>
  <c r="AJ209" i="12"/>
  <c r="BF209" i="12" s="1"/>
  <c r="AP163" i="12"/>
  <c r="BL163" i="12" s="1"/>
  <c r="AF163" i="12"/>
  <c r="AN495" i="12"/>
  <c r="BJ495" i="12" s="1"/>
  <c r="AJ371" i="12"/>
  <c r="BF371" i="12" s="1"/>
  <c r="AN225" i="12"/>
  <c r="BJ225" i="12" s="1"/>
  <c r="AN393" i="12"/>
  <c r="BJ393" i="12" s="1"/>
  <c r="AJ212" i="12"/>
  <c r="BF212" i="12" s="1"/>
  <c r="AJ278" i="12"/>
  <c r="BF278" i="12" s="1"/>
  <c r="X229" i="12"/>
  <c r="V229" i="12"/>
  <c r="AP353" i="12"/>
  <c r="BL353" i="12" s="1"/>
  <c r="AF353" i="12"/>
  <c r="AJ86" i="12"/>
  <c r="BF86" i="12" s="1"/>
  <c r="AJ177" i="12"/>
  <c r="BF177" i="12" s="1"/>
  <c r="AP90" i="12"/>
  <c r="BL90" i="12" s="1"/>
  <c r="AP218" i="12"/>
  <c r="BL218" i="12" s="1"/>
  <c r="AP334" i="12"/>
  <c r="BL334" i="12" s="1"/>
  <c r="AP145" i="12"/>
  <c r="BL145" i="12" s="1"/>
  <c r="AP349" i="12"/>
  <c r="BL349" i="12" s="1"/>
  <c r="AP437" i="12"/>
  <c r="BL437" i="12" s="1"/>
  <c r="AP541" i="12"/>
  <c r="BL541" i="12" s="1"/>
  <c r="AP217" i="12"/>
  <c r="BL217" i="12" s="1"/>
  <c r="AF217" i="12"/>
  <c r="AP193" i="12"/>
  <c r="BL193" i="12" s="1"/>
  <c r="AF193" i="12"/>
  <c r="AN41" i="12"/>
  <c r="BJ41" i="12" s="1"/>
  <c r="AP379" i="12"/>
  <c r="BL379" i="12" s="1"/>
  <c r="AF379" i="12"/>
  <c r="AJ79" i="12"/>
  <c r="BF79" i="12" s="1"/>
  <c r="AN202" i="12"/>
  <c r="BJ202" i="12" s="1"/>
  <c r="AN224" i="12"/>
  <c r="BJ224" i="12" s="1"/>
  <c r="AN382" i="12"/>
  <c r="BJ382" i="12" s="1"/>
  <c r="AJ486" i="12"/>
  <c r="BF486" i="12" s="1"/>
  <c r="AP106" i="12"/>
  <c r="BL106" i="12" s="1"/>
  <c r="AF106" i="12"/>
  <c r="AP312" i="12"/>
  <c r="BL312" i="12" s="1"/>
  <c r="AF312" i="12"/>
  <c r="AP462" i="12"/>
  <c r="BL462" i="12" s="1"/>
  <c r="AP85" i="12"/>
  <c r="BL85" i="12" s="1"/>
  <c r="AP477" i="12"/>
  <c r="BL477" i="12" s="1"/>
  <c r="AN481" i="12"/>
  <c r="BJ481" i="12" s="1"/>
  <c r="X50" i="12"/>
  <c r="V50" i="12"/>
  <c r="AF267" i="12"/>
  <c r="AP267" i="12"/>
  <c r="BL267" i="12" s="1"/>
  <c r="AN124" i="12"/>
  <c r="BJ124" i="12" s="1"/>
  <c r="AJ277" i="12"/>
  <c r="BF277" i="12" s="1"/>
  <c r="AN116" i="12"/>
  <c r="BJ116" i="12" s="1"/>
  <c r="AN170" i="12"/>
  <c r="BJ170" i="12" s="1"/>
  <c r="AJ340" i="12"/>
  <c r="BF340" i="12" s="1"/>
  <c r="AJ364" i="12"/>
  <c r="BF364" i="12" s="1"/>
  <c r="AF364" i="12"/>
  <c r="AP364" i="12"/>
  <c r="BL364" i="12" s="1"/>
  <c r="AP338" i="12"/>
  <c r="BL338" i="12" s="1"/>
  <c r="AP425" i="12"/>
  <c r="BL425" i="12" s="1"/>
  <c r="AP505" i="12"/>
  <c r="BL505" i="12" s="1"/>
  <c r="X70" i="12"/>
  <c r="V70" i="12"/>
  <c r="AJ41" i="12"/>
  <c r="BF41" i="12" s="1"/>
  <c r="V31" i="12"/>
  <c r="V521" i="12"/>
  <c r="X521" i="12"/>
  <c r="AJ105" i="12"/>
  <c r="BF105" i="12" s="1"/>
  <c r="AJ301" i="12"/>
  <c r="BF301" i="12" s="1"/>
  <c r="AJ268" i="12"/>
  <c r="BF268" i="12" s="1"/>
  <c r="AJ358" i="12"/>
  <c r="BF358" i="12" s="1"/>
  <c r="AJ520" i="12"/>
  <c r="BF520" i="12" s="1"/>
  <c r="AF17" i="12"/>
  <c r="AP17" i="12"/>
  <c r="BL17" i="12" s="1"/>
  <c r="V321" i="12"/>
  <c r="X321" i="12"/>
  <c r="X522" i="12"/>
  <c r="V522" i="12"/>
  <c r="AP94" i="12"/>
  <c r="BL94" i="12" s="1"/>
  <c r="AP362" i="12"/>
  <c r="BL362" i="12" s="1"/>
  <c r="AN9" i="12"/>
  <c r="BJ9" i="12" s="1"/>
  <c r="AN247" i="12"/>
  <c r="BJ247" i="12" s="1"/>
  <c r="X367" i="12"/>
  <c r="V367" i="12"/>
  <c r="AP20" i="12"/>
  <c r="BL20" i="12" s="1"/>
  <c r="V339" i="12"/>
  <c r="X339" i="12"/>
  <c r="AJ124" i="12"/>
  <c r="BF124" i="12" s="1"/>
  <c r="AN248" i="12"/>
  <c r="BJ248" i="12" s="1"/>
  <c r="V289" i="12"/>
  <c r="X289" i="12"/>
  <c r="AF530" i="12"/>
  <c r="AP530" i="12"/>
  <c r="BL530" i="12" s="1"/>
  <c r="X241" i="12"/>
  <c r="V241" i="12"/>
  <c r="AP506" i="12"/>
  <c r="BL506" i="12" s="1"/>
  <c r="AJ297" i="12"/>
  <c r="BF297" i="12" s="1"/>
  <c r="AP11" i="12"/>
  <c r="BL11" i="12" s="1"/>
  <c r="AF11" i="12"/>
  <c r="AN169" i="12"/>
  <c r="BJ169" i="12" s="1"/>
  <c r="AP41" i="12"/>
  <c r="BL41" i="12" s="1"/>
  <c r="AF41" i="12"/>
  <c r="AN22" i="12"/>
  <c r="BJ22" i="12" s="1"/>
  <c r="AJ84" i="12"/>
  <c r="BF84" i="12" s="1"/>
  <c r="AN284" i="12"/>
  <c r="BJ284" i="12" s="1"/>
  <c r="AN304" i="12"/>
  <c r="BJ304" i="12" s="1"/>
  <c r="AJ468" i="12"/>
  <c r="BF468" i="12" s="1"/>
  <c r="AN496" i="12"/>
  <c r="BJ496" i="12" s="1"/>
  <c r="V27" i="12"/>
  <c r="X27" i="12"/>
  <c r="X294" i="12"/>
  <c r="V294" i="12"/>
  <c r="AP482" i="12"/>
  <c r="BL482" i="12" s="1"/>
  <c r="AF482" i="12"/>
  <c r="AN449" i="12"/>
  <c r="BJ449" i="12" s="1"/>
  <c r="AN217" i="12"/>
  <c r="BJ217" i="12" s="1"/>
  <c r="AJ349" i="12"/>
  <c r="BF349" i="12" s="1"/>
  <c r="X59" i="12"/>
  <c r="V59" i="12"/>
  <c r="AP248" i="12"/>
  <c r="BL248" i="12" s="1"/>
  <c r="AP388" i="12"/>
  <c r="BL388" i="12" s="1"/>
  <c r="AP301" i="12"/>
  <c r="BL301" i="12" s="1"/>
  <c r="AP39" i="12"/>
  <c r="BL39" i="12" s="1"/>
  <c r="AF39" i="12"/>
  <c r="AN373" i="12"/>
  <c r="BJ373" i="12" s="1"/>
  <c r="AN38" i="12"/>
  <c r="BJ38" i="12" s="1"/>
  <c r="AJ94" i="12"/>
  <c r="BF94" i="12" s="1"/>
  <c r="AJ282" i="12"/>
  <c r="BF282" i="12" s="1"/>
  <c r="AJ446" i="12"/>
  <c r="BF446" i="12" s="1"/>
  <c r="X86" i="12"/>
  <c r="V86" i="12"/>
  <c r="V489" i="12"/>
  <c r="X489" i="12"/>
  <c r="AN255" i="12"/>
  <c r="BJ255" i="12" s="1"/>
  <c r="AJ290" i="12"/>
  <c r="BF290" i="12" s="1"/>
  <c r="X459" i="12"/>
  <c r="V459" i="12"/>
  <c r="AP166" i="12"/>
  <c r="BL166" i="12" s="1"/>
  <c r="AF166" i="12"/>
  <c r="X365" i="12"/>
  <c r="V365" i="12"/>
  <c r="X93" i="12"/>
  <c r="V93" i="12"/>
  <c r="V291" i="12"/>
  <c r="X291" i="12"/>
  <c r="AN134" i="12"/>
  <c r="BJ134" i="12" s="1"/>
  <c r="AN212" i="12"/>
  <c r="BJ212" i="12" s="1"/>
  <c r="AN280" i="12"/>
  <c r="BJ280" i="12" s="1"/>
  <c r="AN358" i="12"/>
  <c r="BJ358" i="12" s="1"/>
  <c r="AN444" i="12"/>
  <c r="BJ444" i="12" s="1"/>
  <c r="AP475" i="12"/>
  <c r="BL475" i="12" s="1"/>
  <c r="AP72" i="12"/>
  <c r="BL72" i="12" s="1"/>
  <c r="AF72" i="12"/>
  <c r="AP424" i="12"/>
  <c r="BL424" i="12" s="1"/>
  <c r="AN19" i="12"/>
  <c r="BJ19" i="12" s="1"/>
  <c r="AN476" i="12"/>
  <c r="BJ476" i="12" s="1"/>
  <c r="AP180" i="12"/>
  <c r="BL180" i="12" s="1"/>
  <c r="AF180" i="12"/>
  <c r="AJ475" i="12"/>
  <c r="BF475" i="12" s="1"/>
  <c r="AP126" i="12"/>
  <c r="BL126" i="12" s="1"/>
  <c r="AF126" i="12"/>
  <c r="V331" i="12"/>
  <c r="X331" i="12"/>
  <c r="AJ464" i="12"/>
  <c r="BF464" i="12" s="1"/>
  <c r="AN177" i="12"/>
  <c r="BJ177" i="12" s="1"/>
  <c r="X122" i="12"/>
  <c r="V122" i="12"/>
  <c r="AJ327" i="12"/>
  <c r="BF327" i="12" s="1"/>
  <c r="AF518" i="12"/>
  <c r="AP518" i="12"/>
  <c r="BL518" i="12" s="1"/>
  <c r="AJ251" i="12"/>
  <c r="BF251" i="12" s="1"/>
  <c r="AN397" i="12"/>
  <c r="BJ397" i="12" s="1"/>
  <c r="AJ539" i="12"/>
  <c r="BF539" i="12" s="1"/>
  <c r="X98" i="12"/>
  <c r="V98" i="12"/>
  <c r="AJ255" i="12"/>
  <c r="BF255" i="12" s="1"/>
  <c r="X412" i="12"/>
  <c r="V412" i="12"/>
  <c r="AN68" i="12"/>
  <c r="BJ68" i="12" s="1"/>
  <c r="AN80" i="12"/>
  <c r="BJ80" i="12" s="1"/>
  <c r="AN222" i="12"/>
  <c r="BJ222" i="12" s="1"/>
  <c r="AN309" i="12"/>
  <c r="BJ309" i="12" s="1"/>
  <c r="AN410" i="12"/>
  <c r="BJ410" i="12" s="1"/>
  <c r="AJ213" i="12"/>
  <c r="BF213" i="12" s="1"/>
  <c r="AJ453" i="12"/>
  <c r="BF453" i="12" s="1"/>
  <c r="AJ504" i="12"/>
  <c r="BF504" i="12" s="1"/>
  <c r="AJ401" i="12"/>
  <c r="BF401" i="12" s="1"/>
  <c r="AN425" i="12"/>
  <c r="BJ425" i="12" s="1"/>
  <c r="AP347" i="12"/>
  <c r="BL347" i="12" s="1"/>
  <c r="AJ244" i="12"/>
  <c r="BF244" i="12" s="1"/>
  <c r="AF259" i="12"/>
  <c r="AP259" i="12"/>
  <c r="BL259" i="12" s="1"/>
  <c r="X471" i="12"/>
  <c r="V471" i="12"/>
  <c r="AJ215" i="12"/>
  <c r="BF215" i="12" s="1"/>
  <c r="X332" i="12"/>
  <c r="V332" i="12"/>
  <c r="AJ524" i="12"/>
  <c r="BF524" i="12" s="1"/>
  <c r="AP251" i="12"/>
  <c r="BL251" i="12" s="1"/>
  <c r="AF251" i="12"/>
  <c r="V63" i="12"/>
  <c r="X376" i="12"/>
  <c r="V376" i="12"/>
  <c r="AN123" i="12"/>
  <c r="BJ123" i="12" s="1"/>
  <c r="AN53" i="12"/>
  <c r="BJ53" i="12" s="1"/>
  <c r="AN88" i="12"/>
  <c r="BJ88" i="12" s="1"/>
  <c r="AN306" i="12"/>
  <c r="BJ306" i="12" s="1"/>
  <c r="X322" i="12"/>
  <c r="V322" i="12"/>
  <c r="AJ318" i="12"/>
  <c r="BF318" i="12" s="1"/>
  <c r="AN93" i="12"/>
  <c r="BJ93" i="12" s="1"/>
  <c r="AN132" i="12"/>
  <c r="BJ132" i="12" s="1"/>
  <c r="AJ436" i="12"/>
  <c r="BF436" i="12" s="1"/>
  <c r="AJ3" i="12"/>
  <c r="AJ10" i="12"/>
  <c r="BF10" i="12" s="1"/>
  <c r="AJ246" i="12"/>
  <c r="BF246" i="12" s="1"/>
  <c r="AF136" i="12"/>
  <c r="AP136" i="12"/>
  <c r="BL136" i="12" s="1"/>
  <c r="X426" i="12"/>
  <c r="V426" i="12"/>
  <c r="AP132" i="12"/>
  <c r="BL132" i="12" s="1"/>
  <c r="AF132" i="12"/>
  <c r="AP300" i="12"/>
  <c r="BL300" i="12" s="1"/>
  <c r="AF300" i="12"/>
  <c r="V478" i="12"/>
  <c r="X478" i="12"/>
  <c r="AP287" i="12"/>
  <c r="BL287" i="12" s="1"/>
  <c r="X147" i="12"/>
  <c r="V147" i="12"/>
  <c r="V465" i="12"/>
  <c r="X465" i="12"/>
  <c r="AN160" i="12"/>
  <c r="BJ160" i="12" s="1"/>
  <c r="AN294" i="12"/>
  <c r="BJ294" i="12" s="1"/>
  <c r="AN411" i="12"/>
  <c r="BJ411" i="12" s="1"/>
  <c r="AN499" i="12"/>
  <c r="BJ499" i="12" s="1"/>
  <c r="AJ316" i="12"/>
  <c r="BF316" i="12" s="1"/>
  <c r="X360" i="12"/>
  <c r="V360" i="12"/>
  <c r="AJ241" i="12"/>
  <c r="BF241" i="12" s="1"/>
  <c r="AP344" i="12"/>
  <c r="BL344" i="12" s="1"/>
  <c r="AF344" i="12"/>
  <c r="AP187" i="12"/>
  <c r="BL187" i="12" s="1"/>
  <c r="AP141" i="12"/>
  <c r="BL141" i="12" s="1"/>
  <c r="AF141" i="12"/>
  <c r="X431" i="12"/>
  <c r="V431" i="12"/>
  <c r="AJ289" i="12"/>
  <c r="BF289" i="12" s="1"/>
  <c r="X186" i="12"/>
  <c r="V186" i="12"/>
  <c r="AJ341" i="12"/>
  <c r="BF341" i="12" s="1"/>
  <c r="AP484" i="12"/>
  <c r="BL484" i="12" s="1"/>
  <c r="AF484" i="12"/>
  <c r="AJ311" i="12"/>
  <c r="BF311" i="12" s="1"/>
  <c r="AN437" i="12"/>
  <c r="BJ437" i="12" s="1"/>
  <c r="X29" i="12"/>
  <c r="V29" i="12"/>
  <c r="AP191" i="12"/>
  <c r="BL191" i="12" s="1"/>
  <c r="AF191" i="12"/>
  <c r="AF386" i="12"/>
  <c r="AP386" i="12"/>
  <c r="BL386" i="12" s="1"/>
  <c r="X525" i="12"/>
  <c r="V525" i="12"/>
  <c r="AN4" i="12"/>
  <c r="BJ4" i="12" s="1"/>
  <c r="AN129" i="12"/>
  <c r="BJ129" i="12" s="1"/>
  <c r="AN253" i="12"/>
  <c r="BJ253" i="12" s="1"/>
  <c r="AN329" i="12"/>
  <c r="BJ329" i="12" s="1"/>
  <c r="AN384" i="12"/>
  <c r="BJ384" i="12" s="1"/>
  <c r="AN453" i="12"/>
  <c r="BJ453" i="12" s="1"/>
  <c r="AJ510" i="12"/>
  <c r="BF510" i="12" s="1"/>
  <c r="AP240" i="12"/>
  <c r="BL240" i="12" s="1"/>
  <c r="AF240" i="12"/>
  <c r="AN331" i="12"/>
  <c r="BJ331" i="12" s="1"/>
  <c r="AJ193" i="12"/>
  <c r="BF193" i="12" s="1"/>
  <c r="AN92" i="12"/>
  <c r="BJ92" i="12" s="1"/>
  <c r="AJ103" i="12"/>
  <c r="BF103" i="12" s="1"/>
  <c r="AF13" i="12"/>
  <c r="AP13" i="12"/>
  <c r="BL13" i="12" s="1"/>
  <c r="X190" i="12"/>
  <c r="V190" i="12"/>
  <c r="AN6" i="12"/>
  <c r="BJ6" i="12" s="1"/>
  <c r="X102" i="12"/>
  <c r="V102" i="12"/>
  <c r="AJ350" i="12"/>
  <c r="BF350" i="12" s="1"/>
  <c r="BG1" i="12"/>
  <c r="AJ151" i="12"/>
  <c r="BF151" i="12" s="1"/>
  <c r="AP34" i="12"/>
  <c r="BL34" i="12" s="1"/>
  <c r="AF34" i="12"/>
  <c r="X236" i="12"/>
  <c r="V236" i="12"/>
  <c r="AF314" i="12"/>
  <c r="AP314" i="12"/>
  <c r="BL314" i="12" s="1"/>
  <c r="V533" i="12"/>
  <c r="X533" i="12"/>
  <c r="AN15" i="12"/>
  <c r="BJ15" i="12" s="1"/>
  <c r="AN189" i="12"/>
  <c r="BJ189" i="12" s="1"/>
  <c r="AN276" i="12"/>
  <c r="BJ276" i="12" s="1"/>
  <c r="AN464" i="12"/>
  <c r="BJ464" i="12" s="1"/>
  <c r="AN521" i="12"/>
  <c r="BJ521" i="12" s="1"/>
  <c r="AP88" i="12"/>
  <c r="BL88" i="12" s="1"/>
  <c r="AF88" i="12"/>
  <c r="AN517" i="12"/>
  <c r="BJ517" i="12" s="1"/>
  <c r="AJ273" i="12"/>
  <c r="BF273" i="12" s="1"/>
  <c r="AN114" i="12"/>
  <c r="BJ114" i="12" s="1"/>
  <c r="AN486" i="12"/>
  <c r="BJ486" i="12" s="1"/>
  <c r="AJ269" i="12"/>
  <c r="BF269" i="12" s="1"/>
  <c r="AN441" i="12"/>
  <c r="BJ441" i="12" s="1"/>
  <c r="AJ195" i="12"/>
  <c r="BF195" i="12" s="1"/>
  <c r="X400" i="12"/>
  <c r="V400" i="12"/>
  <c r="AJ107" i="12"/>
  <c r="BF107" i="12" s="1"/>
  <c r="AF235" i="12"/>
  <c r="AP235" i="12"/>
  <c r="BL235" i="12" s="1"/>
  <c r="AJ406" i="12"/>
  <c r="BF406" i="12" s="1"/>
  <c r="AP497" i="12"/>
  <c r="BL497" i="12" s="1"/>
  <c r="AJ457" i="12"/>
  <c r="BF457" i="12" s="1"/>
  <c r="X44" i="12"/>
  <c r="V44" i="12"/>
  <c r="AF201" i="12"/>
  <c r="AP201" i="12"/>
  <c r="BL201" i="12" s="1"/>
  <c r="X485" i="12"/>
  <c r="V485" i="12"/>
  <c r="AN126" i="12"/>
  <c r="BJ126" i="12" s="1"/>
  <c r="AN167" i="12"/>
  <c r="BJ167" i="12" s="1"/>
  <c r="AN283" i="12"/>
  <c r="BJ283" i="12" s="1"/>
  <c r="AN336" i="12"/>
  <c r="BJ336" i="12" s="1"/>
  <c r="AJ369" i="12"/>
  <c r="BF369" i="12" s="1"/>
  <c r="AJ300" i="12"/>
  <c r="BF300" i="12" s="1"/>
  <c r="AJ58" i="12"/>
  <c r="BF58" i="12" s="1"/>
  <c r="AP66" i="12"/>
  <c r="BL66" i="12" s="1"/>
  <c r="AP536" i="12"/>
  <c r="BL536" i="12" s="1"/>
  <c r="AJ59" i="12"/>
  <c r="BF59" i="12" s="1"/>
  <c r="AJ537" i="12"/>
  <c r="BF537" i="12" s="1"/>
  <c r="AJ521" i="12"/>
  <c r="BF521" i="12" s="1"/>
  <c r="AF247" i="12"/>
  <c r="AP247" i="12"/>
  <c r="BL247" i="12" s="1"/>
  <c r="AJ253" i="12"/>
  <c r="BF253" i="12" s="1"/>
  <c r="AJ184" i="12"/>
  <c r="BF184" i="12" s="1"/>
  <c r="AJ424" i="12"/>
  <c r="BF424" i="12" s="1"/>
  <c r="AN450" i="12"/>
  <c r="BJ450" i="12" s="1"/>
  <c r="AF229" i="12"/>
  <c r="AP229" i="12"/>
  <c r="BL229" i="12" s="1"/>
  <c r="X395" i="12"/>
  <c r="V395" i="12"/>
  <c r="AP120" i="12"/>
  <c r="BL120" i="12" s="1"/>
  <c r="AP430" i="12"/>
  <c r="BL430" i="12" s="1"/>
  <c r="AJ173" i="12"/>
  <c r="BF173" i="12" s="1"/>
  <c r="AP447" i="12"/>
  <c r="BL447" i="12" s="1"/>
  <c r="AN365" i="12"/>
  <c r="BJ365" i="12" s="1"/>
  <c r="V35" i="12"/>
  <c r="X35" i="12"/>
  <c r="AJ189" i="12"/>
  <c r="BF189" i="12" s="1"/>
  <c r="AJ339" i="12"/>
  <c r="BF339" i="12" s="1"/>
  <c r="V481" i="12"/>
  <c r="X481" i="12"/>
  <c r="AN433" i="12"/>
  <c r="BJ433" i="12" s="1"/>
  <c r="AJ288" i="12"/>
  <c r="BF288" i="12" s="1"/>
  <c r="AN432" i="12"/>
  <c r="BJ432" i="12" s="1"/>
  <c r="X150" i="12"/>
  <c r="V150" i="12"/>
  <c r="X458" i="12"/>
  <c r="V458" i="12"/>
  <c r="AP198" i="12"/>
  <c r="BL198" i="12" s="1"/>
  <c r="AP281" i="12"/>
  <c r="BL281" i="12" s="1"/>
  <c r="AP383" i="12"/>
  <c r="BL383" i="12" s="1"/>
  <c r="AN155" i="12"/>
  <c r="BJ155" i="12" s="1"/>
  <c r="AP50" i="12"/>
  <c r="BL50" i="12" s="1"/>
  <c r="AJ159" i="12"/>
  <c r="BF159" i="12" s="1"/>
  <c r="X65" i="12"/>
  <c r="V65" i="12"/>
  <c r="X343" i="12"/>
  <c r="V343" i="12"/>
  <c r="AN66" i="12"/>
  <c r="BJ66" i="12" s="1"/>
  <c r="AJ90" i="12"/>
  <c r="BF90" i="12" s="1"/>
  <c r="AJ148" i="12"/>
  <c r="BF148" i="12" s="1"/>
  <c r="AJ292" i="12"/>
  <c r="BF292" i="12" s="1"/>
  <c r="AJ320" i="12"/>
  <c r="BF320" i="12" s="1"/>
  <c r="AN390" i="12"/>
  <c r="BJ390" i="12" s="1"/>
  <c r="AJ462" i="12"/>
  <c r="BF462" i="12" s="1"/>
  <c r="X155" i="12"/>
  <c r="V155" i="12"/>
  <c r="X405" i="12"/>
  <c r="V405" i="12"/>
  <c r="AN313" i="12"/>
  <c r="BJ313" i="12" s="1"/>
  <c r="AP222" i="12"/>
  <c r="BL222" i="12" s="1"/>
  <c r="AP335" i="12"/>
  <c r="BL335" i="12" s="1"/>
  <c r="AP529" i="12"/>
  <c r="BL529" i="12" s="1"/>
  <c r="X188" i="12"/>
  <c r="V188" i="12"/>
  <c r="AF70" i="12"/>
  <c r="AP70" i="12"/>
  <c r="BL70" i="12" s="1"/>
  <c r="AP521" i="12"/>
  <c r="BL521" i="12" s="1"/>
  <c r="AF521" i="12"/>
  <c r="AN104" i="12"/>
  <c r="BJ104" i="12" s="1"/>
  <c r="AJ130" i="12"/>
  <c r="BF130" i="12" s="1"/>
  <c r="AJ214" i="12"/>
  <c r="BF214" i="12" s="1"/>
  <c r="AJ334" i="12"/>
  <c r="BF334" i="12" s="1"/>
  <c r="AN446" i="12"/>
  <c r="BJ446" i="12" s="1"/>
  <c r="AJ500" i="12"/>
  <c r="BF500" i="12" s="1"/>
  <c r="AP199" i="12"/>
  <c r="BL199" i="12" s="1"/>
  <c r="AF199" i="12"/>
  <c r="AP321" i="12"/>
  <c r="BL321" i="12" s="1"/>
  <c r="AF321" i="12"/>
  <c r="AF522" i="12"/>
  <c r="AP522" i="12"/>
  <c r="BL522" i="12" s="1"/>
  <c r="AP262" i="12"/>
  <c r="BL262" i="12" s="1"/>
  <c r="AP378" i="12"/>
  <c r="BL378" i="12" s="1"/>
  <c r="AP89" i="12"/>
  <c r="BL89" i="12" s="1"/>
  <c r="AP367" i="12"/>
  <c r="BL367" i="12" s="1"/>
  <c r="AF367" i="12"/>
  <c r="AN107" i="12"/>
  <c r="BJ107" i="12" s="1"/>
  <c r="AP339" i="12"/>
  <c r="BL339" i="12" s="1"/>
  <c r="AF339" i="12"/>
  <c r="AJ513" i="12"/>
  <c r="BF513" i="12" s="1"/>
  <c r="AJ170" i="12"/>
  <c r="BF170" i="12" s="1"/>
  <c r="AP289" i="12"/>
  <c r="BL289" i="12" s="1"/>
  <c r="AP241" i="12"/>
  <c r="BL241" i="12" s="1"/>
  <c r="AF241" i="12"/>
  <c r="AP168" i="12"/>
  <c r="BL168" i="12" s="1"/>
  <c r="AP219" i="12"/>
  <c r="BL219" i="12" s="1"/>
  <c r="AP473" i="12"/>
  <c r="BL473" i="12" s="1"/>
  <c r="AN471" i="12"/>
  <c r="BJ471" i="12" s="1"/>
  <c r="X252" i="12"/>
  <c r="V252" i="12"/>
  <c r="X293" i="12"/>
  <c r="V293" i="12"/>
  <c r="AN347" i="12"/>
  <c r="BJ347" i="12" s="1"/>
  <c r="X125" i="12"/>
  <c r="V125" i="12"/>
  <c r="AN58" i="12"/>
  <c r="BJ58" i="12" s="1"/>
  <c r="AJ164" i="12"/>
  <c r="BF164" i="12" s="1"/>
  <c r="AN338" i="12"/>
  <c r="BJ338" i="12" s="1"/>
  <c r="AJ450" i="12"/>
  <c r="BF450" i="12" s="1"/>
  <c r="AP27" i="12"/>
  <c r="BL27" i="12" s="1"/>
  <c r="AF27" i="12"/>
  <c r="AP294" i="12"/>
  <c r="BL294" i="12" s="1"/>
  <c r="AF294" i="12"/>
  <c r="V537" i="12"/>
  <c r="X537" i="12"/>
  <c r="AP59" i="12"/>
  <c r="BL59" i="12" s="1"/>
  <c r="AF59" i="12"/>
  <c r="AP100" i="12"/>
  <c r="BL100" i="12" s="1"/>
  <c r="AP494" i="12"/>
  <c r="BL494" i="12" s="1"/>
  <c r="AJ143" i="12"/>
  <c r="BF143" i="12" s="1"/>
  <c r="X133" i="12"/>
  <c r="V133" i="12"/>
  <c r="AF143" i="12"/>
  <c r="AP143" i="12"/>
  <c r="BL143" i="12" s="1"/>
  <c r="AN90" i="12"/>
  <c r="BJ90" i="12" s="1"/>
  <c r="X21" i="12"/>
  <c r="V21" i="12"/>
  <c r="AN252" i="12"/>
  <c r="BJ252" i="12" s="1"/>
  <c r="AJ508" i="12"/>
  <c r="BF508" i="12" s="1"/>
  <c r="AN532" i="12"/>
  <c r="BJ532" i="12" s="1"/>
  <c r="AF86" i="12"/>
  <c r="AP86" i="12"/>
  <c r="BL86" i="12" s="1"/>
  <c r="AP489" i="12"/>
  <c r="BL489" i="12" s="1"/>
  <c r="AF489" i="12"/>
  <c r="AJ65" i="12"/>
  <c r="BF65" i="12" s="1"/>
  <c r="AN233" i="12"/>
  <c r="BJ233" i="12" s="1"/>
  <c r="AN175" i="12"/>
  <c r="BJ175" i="12" s="1"/>
  <c r="AJ270" i="12"/>
  <c r="BF270" i="12" s="1"/>
  <c r="AJ420" i="12"/>
  <c r="BF420" i="12" s="1"/>
  <c r="X77" i="12"/>
  <c r="V77" i="12"/>
  <c r="X290" i="12"/>
  <c r="V290" i="12"/>
  <c r="AP459" i="12"/>
  <c r="BL459" i="12" s="1"/>
  <c r="AF459" i="12"/>
  <c r="AP68" i="12"/>
  <c r="BL68" i="12" s="1"/>
  <c r="AF68" i="12"/>
  <c r="AJ245" i="12"/>
  <c r="BF245" i="12" s="1"/>
  <c r="AP365" i="12"/>
  <c r="BL365" i="12" s="1"/>
  <c r="AN109" i="12"/>
  <c r="BJ109" i="12" s="1"/>
  <c r="AJ271" i="12"/>
  <c r="BF271" i="12" s="1"/>
  <c r="AP93" i="12"/>
  <c r="BL93" i="12" s="1"/>
  <c r="AF291" i="12"/>
  <c r="AP291" i="12"/>
  <c r="BL291" i="12" s="1"/>
  <c r="AN60" i="12"/>
  <c r="BJ60" i="12" s="1"/>
  <c r="AN203" i="12"/>
  <c r="BJ203" i="12" s="1"/>
  <c r="AN286" i="12"/>
  <c r="BJ286" i="12" s="1"/>
  <c r="AN404" i="12"/>
  <c r="BJ404" i="12" s="1"/>
  <c r="AN524" i="12"/>
  <c r="BJ524" i="12" s="1"/>
  <c r="AJ285" i="12"/>
  <c r="BF285" i="12" s="1"/>
  <c r="X197" i="12"/>
  <c r="V197" i="12"/>
  <c r="AJ66" i="12"/>
  <c r="BF66" i="12" s="1"/>
  <c r="AJ346" i="12"/>
  <c r="BF346" i="12" s="1"/>
  <c r="X180" i="12"/>
  <c r="V180" i="12"/>
  <c r="AN493" i="12"/>
  <c r="BJ493" i="12" s="1"/>
  <c r="AJ210" i="12"/>
  <c r="BF210" i="12" s="1"/>
  <c r="AP331" i="12"/>
  <c r="BL331" i="12" s="1"/>
  <c r="AF331" i="12"/>
  <c r="X464" i="12"/>
  <c r="V464" i="12"/>
  <c r="AP122" i="12"/>
  <c r="BL122" i="12" s="1"/>
  <c r="AF122" i="12"/>
  <c r="X327" i="12"/>
  <c r="V327" i="12"/>
  <c r="AP98" i="12"/>
  <c r="BL98" i="12" s="1"/>
  <c r="AF98" i="12"/>
  <c r="AP412" i="12"/>
  <c r="BL412" i="12" s="1"/>
  <c r="AF412" i="12"/>
  <c r="AN39" i="12"/>
  <c r="BJ39" i="12" s="1"/>
  <c r="AN143" i="12"/>
  <c r="BJ143" i="12" s="1"/>
  <c r="AN301" i="12"/>
  <c r="BJ301" i="12" s="1"/>
  <c r="AN388" i="12"/>
  <c r="BJ388" i="12" s="1"/>
  <c r="AN491" i="12"/>
  <c r="BJ491" i="12" s="1"/>
  <c r="X453" i="12"/>
  <c r="V453" i="12"/>
  <c r="X504" i="12"/>
  <c r="V504" i="12"/>
  <c r="X401" i="12"/>
  <c r="V401" i="12"/>
  <c r="AP372" i="12"/>
  <c r="BL372" i="12" s="1"/>
  <c r="AP361" i="12"/>
  <c r="BL361" i="12" s="1"/>
  <c r="AN140" i="12"/>
  <c r="BJ140" i="12" s="1"/>
  <c r="AJ256" i="12"/>
  <c r="BF256" i="12" s="1"/>
  <c r="AJ342" i="12"/>
  <c r="BF342" i="12" s="1"/>
  <c r="AJ326" i="12"/>
  <c r="BF326" i="12" s="1"/>
  <c r="X131" i="12"/>
  <c r="V131" i="12"/>
  <c r="AJ299" i="12"/>
  <c r="BF299" i="12" s="1"/>
  <c r="AP471" i="12"/>
  <c r="BL471" i="12" s="1"/>
  <c r="AF471" i="12"/>
  <c r="AP332" i="12"/>
  <c r="BL332" i="12" s="1"/>
  <c r="AJ408" i="12"/>
  <c r="BF408" i="12" s="1"/>
  <c r="AN487" i="12"/>
  <c r="BJ487" i="12" s="1"/>
  <c r="AJ142" i="12"/>
  <c r="BF142" i="12" s="1"/>
  <c r="AF376" i="12"/>
  <c r="AP376" i="12"/>
  <c r="BL376" i="12" s="1"/>
  <c r="AN40" i="12"/>
  <c r="BJ40" i="12" s="1"/>
  <c r="AN151" i="12"/>
  <c r="BJ151" i="12" s="1"/>
  <c r="AN302" i="12"/>
  <c r="BJ302" i="12" s="1"/>
  <c r="AN417" i="12"/>
  <c r="BJ417" i="12" s="1"/>
  <c r="AN505" i="12"/>
  <c r="BJ505" i="12" s="1"/>
  <c r="AP322" i="12"/>
  <c r="BL322" i="12" s="1"/>
  <c r="AF322" i="12"/>
  <c r="X318" i="12"/>
  <c r="V318" i="12"/>
  <c r="V323" i="12"/>
  <c r="X323" i="12"/>
  <c r="AJ239" i="12"/>
  <c r="BF239" i="12" s="1"/>
  <c r="AJ37" i="12"/>
  <c r="BF37" i="12" s="1"/>
  <c r="AJ167" i="12"/>
  <c r="BF167" i="12" s="1"/>
  <c r="X3" i="12"/>
  <c r="V3" i="12"/>
  <c r="AJ220" i="12"/>
  <c r="BF220" i="12" s="1"/>
  <c r="AP426" i="12"/>
  <c r="BL426" i="12" s="1"/>
  <c r="AF426" i="12"/>
  <c r="AJ181" i="12"/>
  <c r="BF181" i="12" s="1"/>
  <c r="AJ336" i="12"/>
  <c r="BF336" i="12" s="1"/>
  <c r="AF478" i="12"/>
  <c r="AP478" i="12"/>
  <c r="BL478" i="12" s="1"/>
  <c r="AF147" i="12"/>
  <c r="AP147" i="12"/>
  <c r="BL147" i="12" s="1"/>
  <c r="AP465" i="12"/>
  <c r="BL465" i="12" s="1"/>
  <c r="AF465" i="12"/>
  <c r="AN3" i="12"/>
  <c r="AN258" i="12"/>
  <c r="BJ258" i="12" s="1"/>
  <c r="AN372" i="12"/>
  <c r="BJ372" i="12" s="1"/>
  <c r="AN502" i="12"/>
  <c r="BJ502" i="12" s="1"/>
  <c r="AN139" i="12"/>
  <c r="BJ139" i="12" s="1"/>
  <c r="AP360" i="12"/>
  <c r="BL360" i="12" s="1"/>
  <c r="AF360" i="12"/>
  <c r="AJ183" i="12"/>
  <c r="BF183" i="12" s="1"/>
  <c r="AJ128" i="12"/>
  <c r="BF128" i="12" s="1"/>
  <c r="AJ390" i="12"/>
  <c r="BF390" i="12" s="1"/>
  <c r="AP8" i="12"/>
  <c r="BL8" i="12" s="1"/>
  <c r="AF8" i="12"/>
  <c r="X141" i="12"/>
  <c r="V141" i="12"/>
  <c r="AP431" i="12"/>
  <c r="BL431" i="12" s="1"/>
  <c r="AF431" i="12"/>
  <c r="AJ43" i="12"/>
  <c r="BF43" i="12" s="1"/>
  <c r="AP186" i="12"/>
  <c r="BL186" i="12" s="1"/>
  <c r="X341" i="12"/>
  <c r="V341" i="12"/>
  <c r="V484" i="12"/>
  <c r="AN457" i="12"/>
  <c r="BJ457" i="12" s="1"/>
  <c r="X49" i="12"/>
  <c r="V49" i="12"/>
  <c r="X73" i="12"/>
  <c r="V73" i="12"/>
  <c r="V191" i="12"/>
  <c r="V386" i="12"/>
  <c r="AP525" i="12"/>
  <c r="BL525" i="12" s="1"/>
  <c r="AF525" i="12"/>
  <c r="AN250" i="12"/>
  <c r="BJ250" i="12" s="1"/>
  <c r="AN273" i="12"/>
  <c r="BJ273" i="12" s="1"/>
  <c r="AN376" i="12"/>
  <c r="BJ376" i="12" s="1"/>
  <c r="AN483" i="12"/>
  <c r="BJ483" i="12" s="1"/>
  <c r="V510" i="12"/>
  <c r="X510" i="12"/>
  <c r="AJ454" i="12"/>
  <c r="BF454" i="12" s="1"/>
  <c r="AJ186" i="12"/>
  <c r="BF186" i="12" s="1"/>
  <c r="AN335" i="12"/>
  <c r="BJ335" i="12" s="1"/>
  <c r="AJ123" i="12"/>
  <c r="BF123" i="12" s="1"/>
  <c r="AP263" i="12"/>
  <c r="BL263" i="12" s="1"/>
  <c r="AF263" i="12"/>
  <c r="AJ62" i="12"/>
  <c r="BF62" i="12" s="1"/>
  <c r="AP190" i="12"/>
  <c r="BL190" i="12" s="1"/>
  <c r="AF190" i="12"/>
  <c r="AF102" i="12"/>
  <c r="AP102" i="12"/>
  <c r="BL102" i="12" s="1"/>
  <c r="X350" i="12"/>
  <c r="V350" i="12"/>
  <c r="AJ78" i="12"/>
  <c r="BF78" i="12" s="1"/>
  <c r="AF236" i="12"/>
  <c r="AP236" i="12"/>
  <c r="BL236" i="12" s="1"/>
  <c r="AJ432" i="12"/>
  <c r="BF432" i="12" s="1"/>
  <c r="AP533" i="12"/>
  <c r="BL533" i="12" s="1"/>
  <c r="AF533" i="12"/>
  <c r="AN51" i="12"/>
  <c r="BJ51" i="12" s="1"/>
  <c r="AN76" i="12"/>
  <c r="BJ76" i="12" s="1"/>
  <c r="AN326" i="12"/>
  <c r="BJ326" i="12" s="1"/>
  <c r="AN451" i="12"/>
  <c r="BJ451" i="12" s="1"/>
  <c r="AN537" i="12"/>
  <c r="BJ537" i="12" s="1"/>
  <c r="AJ229" i="12"/>
  <c r="BF229" i="12" s="1"/>
  <c r="AJ492" i="12"/>
  <c r="BF492" i="12" s="1"/>
  <c r="AJ119" i="12"/>
  <c r="BF119" i="12" s="1"/>
  <c r="AJ308" i="12"/>
  <c r="BF308" i="12" s="1"/>
  <c r="X195" i="12"/>
  <c r="V195" i="12"/>
  <c r="AP400" i="12"/>
  <c r="BL400" i="12" s="1"/>
  <c r="AF400" i="12"/>
  <c r="X107" i="12"/>
  <c r="V107" i="12"/>
  <c r="AJ275" i="12"/>
  <c r="BF275" i="12" s="1"/>
  <c r="X406" i="12"/>
  <c r="V406" i="12"/>
  <c r="AJ219" i="12"/>
  <c r="BF219" i="12" s="1"/>
  <c r="AP44" i="12"/>
  <c r="BL44" i="12" s="1"/>
  <c r="AF44" i="12"/>
  <c r="X201" i="12"/>
  <c r="V201" i="12"/>
  <c r="AF485" i="12"/>
  <c r="AP485" i="12"/>
  <c r="BL485" i="12" s="1"/>
  <c r="AN13" i="12"/>
  <c r="BJ13" i="12" s="1"/>
  <c r="AN87" i="12"/>
  <c r="BJ87" i="12" s="1"/>
  <c r="AN196" i="12"/>
  <c r="BJ196" i="12" s="1"/>
  <c r="AN272" i="12"/>
  <c r="BJ272" i="12" s="1"/>
  <c r="AN448" i="12"/>
  <c r="BJ448" i="12" s="1"/>
  <c r="AN533" i="12"/>
  <c r="BJ533" i="12" s="1"/>
  <c r="AP111" i="12"/>
  <c r="BL111" i="12" s="1"/>
  <c r="AF111" i="12"/>
  <c r="AJ397" i="12"/>
  <c r="BF397" i="12" s="1"/>
  <c r="AJ19" i="12"/>
  <c r="BF19" i="12" s="1"/>
  <c r="AN395" i="12"/>
  <c r="BJ395" i="12" s="1"/>
  <c r="AJ259" i="12"/>
  <c r="BF259" i="12" s="1"/>
  <c r="AN346" i="12"/>
  <c r="BJ346" i="12" s="1"/>
  <c r="AN337" i="12"/>
  <c r="BJ337" i="12" s="1"/>
  <c r="AP340" i="12"/>
  <c r="BL340" i="12" s="1"/>
  <c r="AF340" i="12"/>
  <c r="AJ351" i="12"/>
  <c r="BF351" i="12" s="1"/>
  <c r="AP410" i="12"/>
  <c r="BL410" i="12" s="1"/>
  <c r="AF410" i="12"/>
  <c r="AN99" i="12"/>
  <c r="BJ99" i="12" s="1"/>
  <c r="X82" i="12"/>
  <c r="V82" i="12"/>
  <c r="AJ161" i="12"/>
  <c r="BF161" i="12" s="1"/>
  <c r="X96" i="12"/>
  <c r="V96" i="12"/>
  <c r="V265" i="12"/>
  <c r="X265" i="12"/>
  <c r="AN251" i="12"/>
  <c r="BJ251" i="12" s="1"/>
  <c r="AJ411" i="12"/>
  <c r="BF411" i="12" s="1"/>
  <c r="AJ232" i="12"/>
  <c r="BF232" i="12" s="1"/>
  <c r="AP305" i="12"/>
  <c r="BL305" i="12" s="1"/>
  <c r="AP346" i="12"/>
  <c r="BL346" i="12" s="1"/>
  <c r="AF346" i="12"/>
  <c r="AP112" i="12"/>
  <c r="BL112" i="12" s="1"/>
  <c r="AF112" i="12"/>
  <c r="AJ430" i="12"/>
  <c r="BF430" i="12" s="1"/>
  <c r="AN507" i="12"/>
  <c r="BJ507" i="12" s="1"/>
  <c r="X146" i="12"/>
  <c r="V146" i="12"/>
  <c r="AJ442" i="12"/>
  <c r="BF442" i="12" s="1"/>
  <c r="AP48" i="12"/>
  <c r="BL48" i="12" s="1"/>
  <c r="AF48" i="12"/>
  <c r="AJ309" i="12"/>
  <c r="BF309" i="12" s="1"/>
  <c r="AP443" i="12"/>
  <c r="BL443" i="12" s="1"/>
  <c r="X157" i="12"/>
  <c r="V157" i="12"/>
  <c r="X479" i="12"/>
  <c r="V479" i="12"/>
  <c r="AJ67" i="12"/>
  <c r="BF67" i="12" s="1"/>
  <c r="AP354" i="12"/>
  <c r="BL354" i="12" s="1"/>
  <c r="AF354" i="12"/>
  <c r="AP196" i="12"/>
  <c r="BL196" i="12" s="1"/>
  <c r="AF196" i="12"/>
  <c r="AJ461" i="12"/>
  <c r="BF461" i="12" s="1"/>
  <c r="AP154" i="12"/>
  <c r="BL154" i="12" s="1"/>
  <c r="AP288" i="12"/>
  <c r="BL288" i="12" s="1"/>
  <c r="AP377" i="12"/>
  <c r="BL377" i="12" s="1"/>
  <c r="AN261" i="12"/>
  <c r="BJ261" i="12" s="1"/>
  <c r="AN415" i="12"/>
  <c r="BJ415" i="12" s="1"/>
  <c r="AJ423" i="12"/>
  <c r="BF423" i="12" s="1"/>
  <c r="X371" i="12"/>
  <c r="V371" i="12"/>
  <c r="AJ16" i="12"/>
  <c r="BF16" i="12" s="1"/>
  <c r="AJ330" i="12"/>
  <c r="BF330" i="12" s="1"/>
  <c r="AJ362" i="12"/>
  <c r="BF362" i="12" s="1"/>
  <c r="AN408" i="12"/>
  <c r="BJ408" i="12" s="1"/>
  <c r="AP395" i="12"/>
  <c r="BL395" i="12" s="1"/>
  <c r="AP358" i="12"/>
  <c r="BL358" i="12" s="1"/>
  <c r="AP446" i="12"/>
  <c r="BL446" i="12" s="1"/>
  <c r="AP253" i="12"/>
  <c r="BL253" i="12" s="1"/>
  <c r="AP363" i="12"/>
  <c r="BL363" i="12" s="1"/>
  <c r="AJ233" i="12"/>
  <c r="BF233" i="12" s="1"/>
  <c r="AP35" i="12"/>
  <c r="BL35" i="12" s="1"/>
  <c r="AF35" i="12"/>
  <c r="AJ75" i="12"/>
  <c r="BF75" i="12" s="1"/>
  <c r="AJ357" i="12"/>
  <c r="BF357" i="12" s="1"/>
  <c r="X423" i="12"/>
  <c r="V423" i="12"/>
  <c r="AP481" i="12"/>
  <c r="BL481" i="12" s="1"/>
  <c r="AF481" i="12"/>
  <c r="AN321" i="12"/>
  <c r="BJ321" i="12" s="1"/>
  <c r="AN100" i="12"/>
  <c r="BJ100" i="12" s="1"/>
  <c r="AJ154" i="12"/>
  <c r="BF154" i="12" s="1"/>
  <c r="AP150" i="12"/>
  <c r="BL150" i="12" s="1"/>
  <c r="AF150" i="12"/>
  <c r="AP458" i="12"/>
  <c r="BL458" i="12" s="1"/>
  <c r="AP113" i="12"/>
  <c r="BL113" i="12" s="1"/>
  <c r="AP65" i="12"/>
  <c r="BL65" i="12" s="1"/>
  <c r="AF65" i="12"/>
  <c r="AF343" i="12"/>
  <c r="AP343" i="12"/>
  <c r="BL343" i="12" s="1"/>
  <c r="AF395" i="12"/>
  <c r="AF159" i="12"/>
  <c r="AP159" i="12"/>
  <c r="BL159" i="12" s="1"/>
  <c r="AJ348" i="12"/>
  <c r="BF348" i="12" s="1"/>
  <c r="AF155" i="12"/>
  <c r="AP155" i="12"/>
  <c r="BL155" i="12" s="1"/>
  <c r="AP405" i="12"/>
  <c r="BL405" i="12" s="1"/>
  <c r="AF405" i="12"/>
  <c r="AP124" i="12"/>
  <c r="BL124" i="12" s="1"/>
  <c r="AP414" i="12"/>
  <c r="BL414" i="12" s="1"/>
  <c r="AP439" i="12"/>
  <c r="BL439" i="12" s="1"/>
  <c r="AF188" i="12"/>
  <c r="AP188" i="12"/>
  <c r="BL188" i="12" s="1"/>
  <c r="X213" i="12"/>
  <c r="V213" i="12"/>
  <c r="AN383" i="12"/>
  <c r="BJ383" i="12" s="1"/>
  <c r="AP95" i="12"/>
  <c r="BL95" i="12" s="1"/>
  <c r="AF95" i="12"/>
  <c r="AN503" i="12"/>
  <c r="BJ503" i="12" s="1"/>
  <c r="AJ56" i="12"/>
  <c r="BF56" i="12" s="1"/>
  <c r="AN86" i="12"/>
  <c r="BJ86" i="12" s="1"/>
  <c r="AN166" i="12"/>
  <c r="BJ166" i="12" s="1"/>
  <c r="AP71" i="12"/>
  <c r="BL71" i="12" s="1"/>
  <c r="AF71" i="12"/>
  <c r="X368" i="12"/>
  <c r="V368" i="12"/>
  <c r="BI1" i="12"/>
  <c r="AP12" i="12"/>
  <c r="BL12" i="12" s="1"/>
  <c r="AP239" i="12"/>
  <c r="BL239" i="12" s="1"/>
  <c r="AP385" i="12"/>
  <c r="BL385" i="12" s="1"/>
  <c r="AJ125" i="12"/>
  <c r="BF125" i="12" s="1"/>
  <c r="AJ27" i="12"/>
  <c r="BF27" i="12" s="1"/>
  <c r="AJ535" i="12"/>
  <c r="BF535" i="12" s="1"/>
  <c r="AJ134" i="12"/>
  <c r="BF134" i="12" s="1"/>
  <c r="AJ228" i="12"/>
  <c r="BF228" i="12" s="1"/>
  <c r="AJ252" i="12"/>
  <c r="BF252" i="12" s="1"/>
  <c r="AJ374" i="12"/>
  <c r="BF374" i="12" s="1"/>
  <c r="AN400" i="12"/>
  <c r="BJ400" i="12" s="1"/>
  <c r="X326" i="12"/>
  <c r="V326" i="12"/>
  <c r="AN463" i="12"/>
  <c r="BJ463" i="12" s="1"/>
  <c r="AP487" i="12"/>
  <c r="BL487" i="12" s="1"/>
  <c r="AP252" i="12"/>
  <c r="BL252" i="12" s="1"/>
  <c r="AF252" i="12"/>
  <c r="AP293" i="12"/>
  <c r="BL293" i="12" s="1"/>
  <c r="AF293" i="12"/>
  <c r="AP125" i="12"/>
  <c r="BL125" i="12" s="1"/>
  <c r="AN190" i="12"/>
  <c r="BJ190" i="12" s="1"/>
  <c r="AN312" i="12"/>
  <c r="BJ312" i="12" s="1"/>
  <c r="AJ404" i="12"/>
  <c r="BF404" i="12" s="1"/>
  <c r="AN430" i="12"/>
  <c r="BJ430" i="12" s="1"/>
  <c r="X81" i="12"/>
  <c r="V81" i="12"/>
  <c r="X380" i="12"/>
  <c r="V380" i="12"/>
  <c r="AP537" i="12"/>
  <c r="BL537" i="12" s="1"/>
  <c r="AF537" i="12"/>
  <c r="AJ237" i="12"/>
  <c r="BF237" i="12" s="1"/>
  <c r="X277" i="12"/>
  <c r="V277" i="12"/>
  <c r="AP114" i="12"/>
  <c r="BL114" i="12" s="1"/>
  <c r="AP282" i="12"/>
  <c r="BL282" i="12" s="1"/>
  <c r="AP91" i="12"/>
  <c r="BL91" i="12" s="1"/>
  <c r="AP433" i="12"/>
  <c r="BL433" i="12" s="1"/>
  <c r="AP133" i="12"/>
  <c r="BL133" i="12" s="1"/>
  <c r="AF133" i="12"/>
  <c r="AF21" i="12"/>
  <c r="AP21" i="12"/>
  <c r="BL21" i="12" s="1"/>
  <c r="AP435" i="12"/>
  <c r="BL435" i="12" s="1"/>
  <c r="AF435" i="12"/>
  <c r="AN288" i="12"/>
  <c r="BJ288" i="12" s="1"/>
  <c r="AN424" i="12"/>
  <c r="BJ424" i="12" s="1"/>
  <c r="X214" i="12"/>
  <c r="V214" i="12"/>
  <c r="AF77" i="12"/>
  <c r="AP77" i="12"/>
  <c r="BL77" i="12" s="1"/>
  <c r="AF290" i="12"/>
  <c r="AP290" i="12"/>
  <c r="BL290" i="12" s="1"/>
  <c r="AJ517" i="12"/>
  <c r="BF517" i="12" s="1"/>
  <c r="X68" i="12"/>
  <c r="V68" i="12"/>
  <c r="X245" i="12"/>
  <c r="V245" i="12"/>
  <c r="AJ460" i="12"/>
  <c r="BF460" i="12" s="1"/>
  <c r="AN293" i="12"/>
  <c r="BJ293" i="12" s="1"/>
  <c r="V461" i="12"/>
  <c r="X461" i="12"/>
  <c r="AJ172" i="12"/>
  <c r="BF172" i="12" s="1"/>
  <c r="AJ498" i="12"/>
  <c r="BF498" i="12" s="1"/>
  <c r="AN24" i="12"/>
  <c r="BJ24" i="12" s="1"/>
  <c r="AN103" i="12"/>
  <c r="BJ103" i="12" s="1"/>
  <c r="AN181" i="12"/>
  <c r="BJ181" i="12" s="1"/>
  <c r="AN307" i="12"/>
  <c r="BJ307" i="12" s="1"/>
  <c r="AN385" i="12"/>
  <c r="BJ385" i="12" s="1"/>
  <c r="AP389" i="12"/>
  <c r="BL389" i="12" s="1"/>
  <c r="AP197" i="12"/>
  <c r="BL197" i="12" s="1"/>
  <c r="AF197" i="12"/>
  <c r="AJ516" i="12"/>
  <c r="BF516" i="12" s="1"/>
  <c r="AJ321" i="12"/>
  <c r="BF321" i="12" s="1"/>
  <c r="AP210" i="12"/>
  <c r="BL210" i="12" s="1"/>
  <c r="AF210" i="12"/>
  <c r="AJ375" i="12"/>
  <c r="BF375" i="12" s="1"/>
  <c r="AP464" i="12"/>
  <c r="BL464" i="12" s="1"/>
  <c r="AF464" i="12"/>
  <c r="AJ171" i="12"/>
  <c r="BF171" i="12" s="1"/>
  <c r="AP327" i="12"/>
  <c r="BL327" i="12" s="1"/>
  <c r="AF327" i="12"/>
  <c r="AJ26" i="12"/>
  <c r="BF26" i="12" s="1"/>
  <c r="AJ293" i="12"/>
  <c r="BF293" i="12" s="1"/>
  <c r="AP231" i="12"/>
  <c r="BL231" i="12" s="1"/>
  <c r="AF231" i="12"/>
  <c r="AJ137" i="12"/>
  <c r="BF137" i="12" s="1"/>
  <c r="AP255" i="12"/>
  <c r="BL255" i="12" s="1"/>
  <c r="AF255" i="12"/>
  <c r="AN36" i="12"/>
  <c r="BJ36" i="12" s="1"/>
  <c r="AN187" i="12"/>
  <c r="BJ187" i="12" s="1"/>
  <c r="AN214" i="12"/>
  <c r="BJ214" i="12" s="1"/>
  <c r="AN333" i="12"/>
  <c r="BJ333" i="12" s="1"/>
  <c r="AN498" i="12"/>
  <c r="BJ498" i="12" s="1"/>
  <c r="AP453" i="12"/>
  <c r="BL453" i="12" s="1"/>
  <c r="AF453" i="12"/>
  <c r="AP504" i="12"/>
  <c r="BL504" i="12" s="1"/>
  <c r="AF504" i="12"/>
  <c r="AP401" i="12"/>
  <c r="BL401" i="12" s="1"/>
  <c r="AJ69" i="12"/>
  <c r="BF69" i="12" s="1"/>
  <c r="AN260" i="12"/>
  <c r="BJ260" i="12" s="1"/>
  <c r="X496" i="12"/>
  <c r="V496" i="12"/>
  <c r="AP131" i="12"/>
  <c r="BL131" i="12" s="1"/>
  <c r="AF131" i="12"/>
  <c r="V299" i="12"/>
  <c r="X299" i="12"/>
  <c r="AJ531" i="12"/>
  <c r="BF531" i="12" s="1"/>
  <c r="AP33" i="12"/>
  <c r="BL33" i="12" s="1"/>
  <c r="AF33" i="12"/>
  <c r="AP215" i="12"/>
  <c r="BL215" i="12" s="1"/>
  <c r="AF215" i="12"/>
  <c r="AJ381" i="12"/>
  <c r="BF381" i="12" s="1"/>
  <c r="AP524" i="12"/>
  <c r="BL524" i="12" s="1"/>
  <c r="AF524" i="12"/>
  <c r="X142" i="12"/>
  <c r="V142" i="12"/>
  <c r="AJ416" i="12"/>
  <c r="BF416" i="12" s="1"/>
  <c r="AN229" i="12"/>
  <c r="BJ229" i="12" s="1"/>
  <c r="AN56" i="12"/>
  <c r="BJ56" i="12" s="1"/>
  <c r="AN142" i="12"/>
  <c r="BJ142" i="12" s="1"/>
  <c r="AN211" i="12"/>
  <c r="BJ211" i="12" s="1"/>
  <c r="AN420" i="12"/>
  <c r="BJ420" i="12" s="1"/>
  <c r="AN529" i="12"/>
  <c r="BJ529" i="12" s="1"/>
  <c r="AJ4" i="12"/>
  <c r="BF4" i="12" s="1"/>
  <c r="AF318" i="12"/>
  <c r="AP318" i="12"/>
  <c r="BL318" i="12" s="1"/>
  <c r="AP323" i="12"/>
  <c r="BL323" i="12" s="1"/>
  <c r="AF323" i="12"/>
  <c r="AJ147" i="12"/>
  <c r="BF147" i="12" s="1"/>
  <c r="X37" i="12"/>
  <c r="V37" i="12"/>
  <c r="AP436" i="12"/>
  <c r="BL436" i="12" s="1"/>
  <c r="AF436" i="12"/>
  <c r="AP3" i="12"/>
  <c r="BL3" i="12" s="1"/>
  <c r="AF3" i="12"/>
  <c r="AP466" i="12"/>
  <c r="BL466" i="12" s="1"/>
  <c r="AP10" i="12"/>
  <c r="BL10" i="12" s="1"/>
  <c r="AP266" i="12"/>
  <c r="BL266" i="12" s="1"/>
  <c r="AP202" i="12"/>
  <c r="BL202" i="12" s="1"/>
  <c r="AP138" i="12"/>
  <c r="BL138" i="12" s="1"/>
  <c r="AP256" i="12"/>
  <c r="BL256" i="12" s="1"/>
  <c r="AP246" i="12"/>
  <c r="BL246" i="12" s="1"/>
  <c r="AP212" i="12"/>
  <c r="BL212" i="12" s="1"/>
  <c r="AP366" i="12"/>
  <c r="BL366" i="12" s="1"/>
  <c r="AP486" i="12"/>
  <c r="BL486" i="12" s="1"/>
  <c r="AP310" i="12"/>
  <c r="BL310" i="12" s="1"/>
  <c r="AP292" i="12"/>
  <c r="BL292" i="12" s="1"/>
  <c r="AP296" i="12"/>
  <c r="BL296" i="12" s="1"/>
  <c r="AP64" i="12"/>
  <c r="BL64" i="12" s="1"/>
  <c r="AP324" i="12"/>
  <c r="BL324" i="12" s="1"/>
  <c r="AP534" i="12"/>
  <c r="BL534" i="12" s="1"/>
  <c r="AP192" i="12"/>
  <c r="BL192" i="12" s="1"/>
  <c r="AP128" i="12"/>
  <c r="BL128" i="12" s="1"/>
  <c r="AP392" i="12"/>
  <c r="BL392" i="12" s="1"/>
  <c r="AP526" i="12"/>
  <c r="BL526" i="12" s="1"/>
  <c r="AP512" i="12"/>
  <c r="BL512" i="12" s="1"/>
  <c r="AP74" i="12"/>
  <c r="BL74" i="12" s="1"/>
  <c r="AP342" i="12"/>
  <c r="BL342" i="12" s="1"/>
  <c r="AP328" i="12"/>
  <c r="BL328" i="12" s="1"/>
  <c r="AP382" i="12"/>
  <c r="BL382" i="12" s="1"/>
  <c r="X220" i="12"/>
  <c r="V220" i="12"/>
  <c r="AJ483" i="12"/>
  <c r="BF483" i="12" s="1"/>
  <c r="X181" i="12"/>
  <c r="V181" i="12"/>
  <c r="X336" i="12"/>
  <c r="V336" i="12"/>
  <c r="AJ532" i="12"/>
  <c r="BF532" i="12" s="1"/>
  <c r="AN345" i="12"/>
  <c r="BJ345" i="12" s="1"/>
  <c r="AJ469" i="12"/>
  <c r="BF469" i="12" s="1"/>
  <c r="AJ24" i="12"/>
  <c r="BF24" i="12" s="1"/>
  <c r="AJ226" i="12"/>
  <c r="BF226" i="12" s="1"/>
  <c r="AJ519" i="12"/>
  <c r="BF519" i="12" s="1"/>
  <c r="AN236" i="12"/>
  <c r="BJ236" i="12" s="1"/>
  <c r="AN52" i="12"/>
  <c r="BJ52" i="12" s="1"/>
  <c r="AN188" i="12"/>
  <c r="BJ188" i="12" s="1"/>
  <c r="AN314" i="12"/>
  <c r="BJ314" i="12" s="1"/>
  <c r="X28" i="12"/>
  <c r="V28" i="12"/>
  <c r="AN136" i="12"/>
  <c r="BJ136" i="12" s="1"/>
  <c r="AJ207" i="12"/>
  <c r="BF207" i="12" s="1"/>
  <c r="AJ491" i="12"/>
  <c r="BF491" i="12" s="1"/>
  <c r="AN492" i="12"/>
  <c r="BJ492" i="12" s="1"/>
  <c r="X390" i="12"/>
  <c r="V390" i="12"/>
  <c r="X8" i="12"/>
  <c r="V8" i="12"/>
  <c r="AJ185" i="12"/>
  <c r="BF185" i="12" s="1"/>
  <c r="AJ490" i="12"/>
  <c r="BF490" i="12" s="1"/>
  <c r="AP43" i="12"/>
  <c r="BL43" i="12" s="1"/>
  <c r="AF43" i="12"/>
  <c r="AJ225" i="12"/>
  <c r="BF225" i="12" s="1"/>
  <c r="AP341" i="12"/>
  <c r="BL341" i="12" s="1"/>
  <c r="AF341" i="12"/>
  <c r="AP49" i="12"/>
  <c r="BL49" i="12" s="1"/>
  <c r="AF49" i="12"/>
  <c r="AP73" i="12"/>
  <c r="BL73" i="12" s="1"/>
  <c r="AF73" i="12"/>
  <c r="X271" i="12"/>
  <c r="V271" i="12"/>
  <c r="AJ428" i="12"/>
  <c r="BF428" i="12" s="1"/>
  <c r="AN61" i="12"/>
  <c r="BJ61" i="12" s="1"/>
  <c r="AN242" i="12"/>
  <c r="BJ242" i="12" s="1"/>
  <c r="AN270" i="12"/>
  <c r="BJ270" i="12" s="1"/>
  <c r="AP510" i="12"/>
  <c r="BL510" i="12" s="1"/>
  <c r="AF510" i="12"/>
  <c r="X454" i="12"/>
  <c r="V454" i="12"/>
  <c r="AN28" i="12"/>
  <c r="BJ28" i="12" s="1"/>
  <c r="AN416" i="12"/>
  <c r="BJ416" i="12" s="1"/>
  <c r="X123" i="12"/>
  <c r="V123" i="12"/>
  <c r="AJ449" i="12"/>
  <c r="BF449" i="12" s="1"/>
  <c r="AN287" i="12"/>
  <c r="BJ287" i="12" s="1"/>
  <c r="X62" i="12"/>
  <c r="V62" i="12"/>
  <c r="AJ396" i="12"/>
  <c r="BF396" i="12" s="1"/>
  <c r="AJ230" i="12"/>
  <c r="BF230" i="12" s="1"/>
  <c r="AP350" i="12"/>
  <c r="BL350" i="12" s="1"/>
  <c r="AF350" i="12"/>
  <c r="AN73" i="12"/>
  <c r="BJ73" i="12" s="1"/>
  <c r="AJ345" i="12"/>
  <c r="BF345" i="12" s="1"/>
  <c r="X78" i="12"/>
  <c r="V78" i="12"/>
  <c r="AJ276" i="12"/>
  <c r="BF276" i="12" s="1"/>
  <c r="X432" i="12"/>
  <c r="V432" i="12"/>
  <c r="AN12" i="12"/>
  <c r="BJ12" i="12" s="1"/>
  <c r="AN83" i="12"/>
  <c r="BJ83" i="12" s="1"/>
  <c r="AN215" i="12"/>
  <c r="BJ215" i="12" s="1"/>
  <c r="AN362" i="12"/>
  <c r="BJ362" i="12" s="1"/>
  <c r="AN477" i="12"/>
  <c r="BJ477" i="12" s="1"/>
  <c r="AP30" i="12"/>
  <c r="BL30" i="12" s="1"/>
  <c r="AJ313" i="12"/>
  <c r="BF313" i="12" s="1"/>
  <c r="AP493" i="12"/>
  <c r="BL493" i="12" s="1"/>
  <c r="AF365" i="12"/>
  <c r="AJ203" i="12"/>
  <c r="BF203" i="12" s="1"/>
  <c r="AJ405" i="12"/>
  <c r="BF405" i="12" s="1"/>
  <c r="AJ18" i="12"/>
  <c r="BF18" i="12" s="1"/>
  <c r="AP195" i="12"/>
  <c r="BL195" i="12" s="1"/>
  <c r="AF195" i="12"/>
  <c r="AP107" i="12"/>
  <c r="BL107" i="12" s="1"/>
  <c r="AF107" i="12"/>
  <c r="X275" i="12"/>
  <c r="V275" i="12"/>
  <c r="AP406" i="12"/>
  <c r="BL406" i="12" s="1"/>
  <c r="AF406" i="12"/>
  <c r="X83" i="12"/>
  <c r="V83" i="12"/>
  <c r="AJ356" i="12"/>
  <c r="BF356" i="12" s="1"/>
  <c r="AJ540" i="12"/>
  <c r="BF540" i="12" s="1"/>
  <c r="AN64" i="12"/>
  <c r="BJ64" i="12" s="1"/>
  <c r="AN84" i="12"/>
  <c r="BJ84" i="12" s="1"/>
  <c r="AN191" i="12"/>
  <c r="BJ191" i="12" s="1"/>
  <c r="AN297" i="12"/>
  <c r="BJ297" i="12" s="1"/>
  <c r="AN474" i="12"/>
  <c r="BJ474" i="12" s="1"/>
  <c r="AN271" i="12"/>
  <c r="BJ271" i="12" s="1"/>
  <c r="AN429" i="12"/>
  <c r="BJ429" i="12" s="1"/>
  <c r="AN285" i="12"/>
  <c r="BJ285" i="12" s="1"/>
  <c r="AJ131" i="12"/>
  <c r="BF131" i="12" s="1"/>
  <c r="AJ13" i="12"/>
  <c r="BF13" i="12" s="1"/>
  <c r="AN154" i="12"/>
  <c r="BJ154" i="12" s="1"/>
  <c r="AJ471" i="12"/>
  <c r="BF471" i="12" s="1"/>
  <c r="AN522" i="12"/>
  <c r="BJ522" i="12" s="1"/>
  <c r="AN198" i="12"/>
  <c r="BJ198" i="12" s="1"/>
  <c r="AJ249" i="12"/>
  <c r="BF249" i="12" s="1"/>
  <c r="AN339" i="12"/>
  <c r="BJ339" i="12" s="1"/>
  <c r="AJ415" i="12"/>
  <c r="BF415" i="12" s="1"/>
  <c r="AP523" i="12"/>
  <c r="BL523" i="12" s="1"/>
  <c r="AF523" i="12"/>
  <c r="AJ216" i="12"/>
  <c r="BF216" i="12" s="1"/>
  <c r="X370" i="12"/>
  <c r="V370" i="12"/>
  <c r="AJ280" i="12"/>
  <c r="BF280" i="12" s="1"/>
  <c r="AJ427" i="12"/>
  <c r="BF427" i="12" s="1"/>
  <c r="AJ109" i="12"/>
  <c r="BF109" i="12" s="1"/>
  <c r="AN434" i="12"/>
  <c r="BJ434" i="12" s="1"/>
  <c r="AJ509" i="12"/>
  <c r="BF509" i="12" s="1"/>
  <c r="X57" i="12"/>
  <c r="V57" i="12"/>
  <c r="X270" i="12"/>
  <c r="V270" i="12"/>
  <c r="AJ304" i="12"/>
  <c r="BF304" i="12" s="1"/>
  <c r="AP438" i="12"/>
  <c r="BL438" i="12" s="1"/>
  <c r="AF438" i="12"/>
  <c r="AJ472" i="12"/>
  <c r="BF472" i="12" s="1"/>
  <c r="AN97" i="12"/>
  <c r="BJ97" i="12" s="1"/>
  <c r="AN239" i="12"/>
  <c r="BJ239" i="12" s="1"/>
  <c r="AJ312" i="12"/>
  <c r="BF312" i="12" s="1"/>
  <c r="AP456" i="12"/>
  <c r="BL456" i="12" s="1"/>
  <c r="AN65" i="12"/>
  <c r="BJ65" i="12" s="1"/>
  <c r="AP25" i="12"/>
  <c r="BL25" i="12" s="1"/>
  <c r="AF25" i="12"/>
  <c r="AN439" i="12"/>
  <c r="BJ439" i="12" s="1"/>
  <c r="AP182" i="12"/>
  <c r="BL182" i="12" s="1"/>
  <c r="V329" i="12"/>
  <c r="X329" i="12"/>
  <c r="AF371" i="12"/>
  <c r="AP371" i="12"/>
  <c r="BL371" i="12" s="1"/>
  <c r="AJ388" i="12"/>
  <c r="BF388" i="12" s="1"/>
  <c r="AJ512" i="12"/>
  <c r="BF512" i="12" s="1"/>
  <c r="AJ542" i="12"/>
  <c r="BF542" i="12" s="1"/>
  <c r="AP269" i="12"/>
  <c r="BL269" i="12" s="1"/>
  <c r="AF269" i="12"/>
  <c r="X503" i="12"/>
  <c r="V503" i="12"/>
  <c r="AJ45" i="12"/>
  <c r="BF45" i="12" s="1"/>
  <c r="AJ389" i="12"/>
  <c r="BF389" i="12" s="1"/>
  <c r="AP467" i="12"/>
  <c r="BL467" i="12" s="1"/>
  <c r="AJ399" i="12"/>
  <c r="BF399" i="12" s="1"/>
  <c r="X104" i="12"/>
  <c r="V104" i="12"/>
  <c r="AJ35" i="12"/>
  <c r="BF35" i="12" s="1"/>
  <c r="AP423" i="12"/>
  <c r="BL423" i="12" s="1"/>
  <c r="AF423" i="12"/>
  <c r="AJ234" i="12"/>
  <c r="BF234" i="12" s="1"/>
  <c r="AN324" i="12"/>
  <c r="BJ324" i="12" s="1"/>
  <c r="AN344" i="12"/>
  <c r="BJ344" i="12" s="1"/>
  <c r="AN370" i="12"/>
  <c r="BJ370" i="12" s="1"/>
  <c r="AJ434" i="12"/>
  <c r="BF434" i="12" s="1"/>
  <c r="AP7" i="12"/>
  <c r="BL7" i="12" s="1"/>
  <c r="AF7" i="12"/>
  <c r="X234" i="12"/>
  <c r="V234" i="12"/>
  <c r="X509" i="12"/>
  <c r="V509" i="12"/>
  <c r="AP258" i="12"/>
  <c r="BL258" i="12" s="1"/>
  <c r="AP514" i="12"/>
  <c r="BL514" i="12" s="1"/>
  <c r="AP311" i="12"/>
  <c r="BL311" i="12" s="1"/>
  <c r="AJ387" i="12"/>
  <c r="BF387" i="12" s="1"/>
  <c r="X232" i="12"/>
  <c r="V232" i="12"/>
  <c r="X149" i="12"/>
  <c r="V149" i="12"/>
  <c r="V159" i="12"/>
  <c r="AJ165" i="12"/>
  <c r="BF165" i="12" s="1"/>
  <c r="AN156" i="12"/>
  <c r="BJ156" i="12" s="1"/>
  <c r="AN392" i="12"/>
  <c r="BJ392" i="12" s="1"/>
  <c r="AJ418" i="12"/>
  <c r="BF418" i="12" s="1"/>
  <c r="X279" i="12"/>
  <c r="V279" i="12"/>
  <c r="AP242" i="12"/>
  <c r="BL242" i="12" s="1"/>
  <c r="AP129" i="12"/>
  <c r="BL129" i="12" s="1"/>
  <c r="AP357" i="12"/>
  <c r="BL357" i="12" s="1"/>
  <c r="AP451" i="12"/>
  <c r="BL451" i="12" s="1"/>
  <c r="AJ39" i="12"/>
  <c r="BF39" i="12" s="1"/>
  <c r="X237" i="12"/>
  <c r="V237" i="12"/>
  <c r="AP213" i="12"/>
  <c r="BL213" i="12" s="1"/>
  <c r="AF213" i="12"/>
  <c r="AN295" i="12"/>
  <c r="BJ295" i="12" s="1"/>
  <c r="V95" i="12"/>
  <c r="AN25" i="12"/>
  <c r="BJ25" i="12" s="1"/>
  <c r="AJ222" i="12"/>
  <c r="BF222" i="12" s="1"/>
  <c r="AJ310" i="12"/>
  <c r="BF310" i="12" s="1"/>
  <c r="AN482" i="12"/>
  <c r="BJ482" i="12" s="1"/>
  <c r="V71" i="12"/>
  <c r="X244" i="12"/>
  <c r="V244" i="12"/>
  <c r="AP368" i="12"/>
  <c r="BL368" i="12" s="1"/>
  <c r="AF368" i="12"/>
  <c r="AJ20" i="12"/>
  <c r="BF20" i="12" s="1"/>
  <c r="AP26" i="12"/>
  <c r="BL26" i="12" s="1"/>
  <c r="AP278" i="12"/>
  <c r="BL278" i="12" s="1"/>
  <c r="AP402" i="12"/>
  <c r="BL402" i="12" s="1"/>
  <c r="AP169" i="12"/>
  <c r="BL169" i="12" s="1"/>
  <c r="AF169" i="12"/>
  <c r="AN232" i="12"/>
  <c r="BJ232" i="12" s="1"/>
  <c r="AJ494" i="12"/>
  <c r="BF494" i="12" s="1"/>
  <c r="AF22" i="12"/>
  <c r="AP22" i="12"/>
  <c r="BL22" i="12" s="1"/>
  <c r="AP326" i="12"/>
  <c r="BL326" i="12" s="1"/>
  <c r="AF326" i="12"/>
  <c r="AN161" i="12"/>
  <c r="BJ161" i="12" s="1"/>
  <c r="AJ333" i="12"/>
  <c r="BF333" i="12" s="1"/>
  <c r="AP228" i="12"/>
  <c r="BL228" i="12" s="1"/>
  <c r="AP418" i="12"/>
  <c r="BL418" i="12" s="1"/>
  <c r="AP61" i="12"/>
  <c r="BL61" i="12" s="1"/>
  <c r="AP413" i="12"/>
  <c r="BL413" i="12" s="1"/>
  <c r="AP507" i="12"/>
  <c r="BL507" i="12" s="1"/>
  <c r="X495" i="12"/>
  <c r="V495" i="12"/>
  <c r="AJ383" i="12"/>
  <c r="BF383" i="12" s="1"/>
  <c r="X179" i="12"/>
  <c r="V179" i="12"/>
  <c r="AJ60" i="12"/>
  <c r="BF60" i="12" s="1"/>
  <c r="AF92" i="12"/>
  <c r="AJ192" i="12"/>
  <c r="BF192" i="12" s="1"/>
  <c r="AN364" i="12"/>
  <c r="BJ364" i="12" s="1"/>
  <c r="AN406" i="12"/>
  <c r="BJ406" i="12" s="1"/>
  <c r="AF81" i="12"/>
  <c r="AP81" i="12"/>
  <c r="BL81" i="12" s="1"/>
  <c r="AP380" i="12"/>
  <c r="BL380" i="12" s="1"/>
  <c r="AF380" i="12"/>
  <c r="AP277" i="12"/>
  <c r="BL277" i="12" s="1"/>
  <c r="AF277" i="12"/>
  <c r="AP306" i="12"/>
  <c r="BL306" i="12" s="1"/>
  <c r="AP528" i="12"/>
  <c r="BL528" i="12" s="1"/>
  <c r="V297" i="12"/>
  <c r="X297" i="12"/>
  <c r="AN485" i="12"/>
  <c r="BJ485" i="12" s="1"/>
  <c r="V51" i="12"/>
  <c r="X51" i="12"/>
  <c r="X435" i="12"/>
  <c r="V435" i="12"/>
  <c r="AJ129" i="12"/>
  <c r="BF129" i="12" s="1"/>
  <c r="AF289" i="12"/>
  <c r="AN405" i="12"/>
  <c r="BJ405" i="12" s="1"/>
  <c r="AJ174" i="12"/>
  <c r="BF174" i="12" s="1"/>
  <c r="AJ398" i="12"/>
  <c r="BF398" i="12" s="1"/>
  <c r="AF214" i="12"/>
  <c r="AP214" i="12"/>
  <c r="BL214" i="12" s="1"/>
  <c r="AN115" i="12"/>
  <c r="BJ115" i="12" s="1"/>
  <c r="AJ463" i="12"/>
  <c r="BF463" i="12" s="1"/>
  <c r="AJ149" i="12"/>
  <c r="BF149" i="12" s="1"/>
  <c r="X205" i="12"/>
  <c r="V205" i="12"/>
  <c r="AJ410" i="12"/>
  <c r="BF410" i="12" s="1"/>
  <c r="X517" i="12"/>
  <c r="V517" i="12"/>
  <c r="AJ117" i="12"/>
  <c r="BF117" i="12" s="1"/>
  <c r="AF245" i="12"/>
  <c r="AP245" i="12"/>
  <c r="BL245" i="12" s="1"/>
  <c r="X460" i="12"/>
  <c r="V460" i="12"/>
  <c r="AJ319" i="12"/>
  <c r="BF319" i="12" s="1"/>
  <c r="AJ447" i="12"/>
  <c r="BF447" i="12" s="1"/>
  <c r="AP461" i="12"/>
  <c r="BL461" i="12" s="1"/>
  <c r="AF461" i="12"/>
  <c r="X172" i="12"/>
  <c r="V172" i="12"/>
  <c r="X498" i="12"/>
  <c r="V498" i="12"/>
  <c r="AN62" i="12"/>
  <c r="BJ62" i="12" s="1"/>
  <c r="AN146" i="12"/>
  <c r="BJ146" i="12" s="1"/>
  <c r="AN221" i="12"/>
  <c r="BJ221" i="12" s="1"/>
  <c r="AN299" i="12"/>
  <c r="BJ299" i="12" s="1"/>
  <c r="AN523" i="12"/>
  <c r="BJ523" i="12" s="1"/>
  <c r="AF285" i="12"/>
  <c r="AP285" i="12"/>
  <c r="BL285" i="12" s="1"/>
  <c r="AN130" i="12"/>
  <c r="BJ130" i="12" s="1"/>
  <c r="AJ25" i="12"/>
  <c r="BF25" i="12" s="1"/>
  <c r="AJ144" i="12"/>
  <c r="BF144" i="12" s="1"/>
  <c r="AJ135" i="12"/>
  <c r="BF135" i="12" s="1"/>
  <c r="X210" i="12"/>
  <c r="V210" i="12"/>
  <c r="X375" i="12"/>
  <c r="V375" i="12"/>
  <c r="AJ523" i="12"/>
  <c r="BF523" i="12" s="1"/>
  <c r="AJ23" i="12"/>
  <c r="BF23" i="12" s="1"/>
  <c r="X171" i="12"/>
  <c r="V171" i="12"/>
  <c r="AJ422" i="12"/>
  <c r="BF422" i="12" s="1"/>
  <c r="AJ325" i="12"/>
  <c r="BF325" i="12" s="1"/>
  <c r="X137" i="12"/>
  <c r="V137" i="12"/>
  <c r="AN98" i="12"/>
  <c r="BJ98" i="12" s="1"/>
  <c r="AN145" i="12"/>
  <c r="BJ145" i="12" s="1"/>
  <c r="AN257" i="12"/>
  <c r="BJ257" i="12" s="1"/>
  <c r="AN528" i="12"/>
  <c r="BJ528" i="12" s="1"/>
  <c r="AJ116" i="12"/>
  <c r="BF116" i="12" s="1"/>
  <c r="X58" i="12"/>
  <c r="V58" i="12"/>
  <c r="AN8" i="12"/>
  <c r="BJ8" i="12" s="1"/>
  <c r="AJ247" i="12"/>
  <c r="BF247" i="12" s="1"/>
  <c r="X69" i="12"/>
  <c r="V69" i="12"/>
  <c r="AP496" i="12"/>
  <c r="BL496" i="12" s="1"/>
  <c r="AP148" i="12"/>
  <c r="BL148" i="12" s="1"/>
  <c r="AJ175" i="12"/>
  <c r="BF175" i="12" s="1"/>
  <c r="AP299" i="12"/>
  <c r="BL299" i="12" s="1"/>
  <c r="AF299" i="12"/>
  <c r="X531" i="12"/>
  <c r="V531" i="12"/>
  <c r="X381" i="12"/>
  <c r="V381" i="12"/>
  <c r="AJ73" i="12"/>
  <c r="BF73" i="12" s="1"/>
  <c r="AN231" i="12"/>
  <c r="BJ231" i="12" s="1"/>
  <c r="AJ501" i="12"/>
  <c r="BF501" i="12" s="1"/>
  <c r="V19" i="12"/>
  <c r="X19" i="12"/>
  <c r="AP142" i="12"/>
  <c r="BL142" i="12" s="1"/>
  <c r="AF142" i="12"/>
  <c r="X416" i="12"/>
  <c r="V416" i="12"/>
  <c r="AN71" i="12"/>
  <c r="BJ71" i="12" s="1"/>
  <c r="AN216" i="12"/>
  <c r="BJ216" i="12" s="1"/>
  <c r="AN455" i="12"/>
  <c r="BJ455" i="12" s="1"/>
  <c r="AP4" i="12"/>
  <c r="BL4" i="12" s="1"/>
  <c r="AF4" i="12"/>
  <c r="AJ444" i="12"/>
  <c r="BF444" i="12" s="1"/>
  <c r="AF37" i="12"/>
  <c r="AP37" i="12"/>
  <c r="BL37" i="12" s="1"/>
  <c r="V436" i="12"/>
  <c r="AF167" i="12"/>
  <c r="AP167" i="12"/>
  <c r="BL167" i="12" s="1"/>
  <c r="AJ92" i="12"/>
  <c r="BF92" i="12" s="1"/>
  <c r="AF220" i="12"/>
  <c r="AP220" i="12"/>
  <c r="BL220" i="12" s="1"/>
  <c r="X483" i="12"/>
  <c r="V483" i="12"/>
  <c r="AJ38" i="12"/>
  <c r="BF38" i="12" s="1"/>
  <c r="AP181" i="12"/>
  <c r="BL181" i="12" s="1"/>
  <c r="AF181" i="12"/>
  <c r="AP336" i="12"/>
  <c r="BL336" i="12" s="1"/>
  <c r="AF336" i="12"/>
  <c r="V24" i="12"/>
  <c r="X24" i="12"/>
  <c r="X226" i="12"/>
  <c r="V226" i="12"/>
  <c r="X519" i="12"/>
  <c r="V519" i="12"/>
  <c r="AN530" i="12"/>
  <c r="BJ530" i="12" s="1"/>
  <c r="AN122" i="12"/>
  <c r="BJ122" i="12" s="1"/>
  <c r="AN205" i="12"/>
  <c r="BJ205" i="12" s="1"/>
  <c r="AN325" i="12"/>
  <c r="BJ325" i="12" s="1"/>
  <c r="AN421" i="12"/>
  <c r="BJ421" i="12" s="1"/>
  <c r="AN512" i="12"/>
  <c r="BJ512" i="12" s="1"/>
  <c r="AP28" i="12"/>
  <c r="BL28" i="12" s="1"/>
  <c r="AF28" i="12"/>
  <c r="AF183" i="12"/>
  <c r="AP183" i="12"/>
  <c r="BL183" i="12" s="1"/>
  <c r="AJ243" i="12"/>
  <c r="BF243" i="12" s="1"/>
  <c r="AJ337" i="12"/>
  <c r="BF337" i="12" s="1"/>
  <c r="AJ536" i="12"/>
  <c r="BF536" i="12" s="1"/>
  <c r="AP390" i="12"/>
  <c r="BL390" i="12" s="1"/>
  <c r="AJ8" i="12"/>
  <c r="BF8" i="12" s="1"/>
  <c r="X185" i="12"/>
  <c r="V185" i="12"/>
  <c r="X490" i="12"/>
  <c r="V490" i="12"/>
  <c r="V43" i="12"/>
  <c r="X43" i="12"/>
  <c r="X225" i="12"/>
  <c r="V225" i="12"/>
  <c r="AJ438" i="12"/>
  <c r="BF438" i="12" s="1"/>
  <c r="AJ197" i="12"/>
  <c r="BF197" i="12" s="1"/>
  <c r="AJ305" i="12"/>
  <c r="BF305" i="12" s="1"/>
  <c r="AJ152" i="12"/>
  <c r="BF152" i="12" s="1"/>
  <c r="AP271" i="12"/>
  <c r="BL271" i="12" s="1"/>
  <c r="AF271" i="12"/>
  <c r="X428" i="12"/>
  <c r="V428" i="12"/>
  <c r="AN127" i="12"/>
  <c r="BJ127" i="12" s="1"/>
  <c r="AN158" i="12"/>
  <c r="BJ158" i="12" s="1"/>
  <c r="AN234" i="12"/>
  <c r="BJ234" i="12" s="1"/>
  <c r="AN318" i="12"/>
  <c r="BJ318" i="12" s="1"/>
  <c r="AN490" i="12"/>
  <c r="BJ490" i="12" s="1"/>
  <c r="AJ71" i="12"/>
  <c r="BF71" i="12" s="1"/>
  <c r="AJ112" i="12"/>
  <c r="BF112" i="12" s="1"/>
  <c r="AP454" i="12"/>
  <c r="BL454" i="12" s="1"/>
  <c r="AF454" i="12"/>
  <c r="AN44" i="12"/>
  <c r="BJ44" i="12" s="1"/>
  <c r="AJ15" i="12"/>
  <c r="BF15" i="12" s="1"/>
  <c r="AP123" i="12"/>
  <c r="BL123" i="12" s="1"/>
  <c r="AF123" i="12"/>
  <c r="AJ499" i="12"/>
  <c r="BF499" i="12" s="1"/>
  <c r="AJ303" i="12"/>
  <c r="BF303" i="12" s="1"/>
  <c r="AF62" i="12"/>
  <c r="AP62" i="12"/>
  <c r="BL62" i="12" s="1"/>
  <c r="X396" i="12"/>
  <c r="V396" i="12"/>
  <c r="X230" i="12"/>
  <c r="V230" i="12"/>
  <c r="AJ443" i="12"/>
  <c r="BF443" i="12" s="1"/>
  <c r="AF78" i="12"/>
  <c r="AP78" i="12"/>
  <c r="BL78" i="12" s="1"/>
  <c r="AP432" i="12"/>
  <c r="BL432" i="12" s="1"/>
  <c r="AF432" i="12"/>
  <c r="AJ54" i="12"/>
  <c r="BF54" i="12" s="1"/>
  <c r="AN133" i="12"/>
  <c r="BJ133" i="12" s="1"/>
  <c r="AN254" i="12"/>
  <c r="BJ254" i="12" s="1"/>
  <c r="AN340" i="12"/>
  <c r="BJ340" i="12" s="1"/>
  <c r="AF492" i="12"/>
  <c r="AP492" i="12"/>
  <c r="BL492" i="12" s="1"/>
  <c r="AP513" i="12"/>
  <c r="BL513" i="12" s="1"/>
  <c r="AJ403" i="12"/>
  <c r="BF403" i="12" s="1"/>
  <c r="AJ160" i="12"/>
  <c r="BF160" i="12" s="1"/>
  <c r="AJ392" i="12"/>
  <c r="BF392" i="12" s="1"/>
  <c r="AN526" i="12"/>
  <c r="BJ526" i="12" s="1"/>
  <c r="X18" i="12"/>
  <c r="V18" i="12"/>
  <c r="AJ354" i="12"/>
  <c r="BF354" i="12" s="1"/>
  <c r="AJ196" i="12"/>
  <c r="BF196" i="12" s="1"/>
  <c r="AF275" i="12"/>
  <c r="AP275" i="12"/>
  <c r="BL275" i="12" s="1"/>
  <c r="AJ448" i="12"/>
  <c r="BF448" i="12" s="1"/>
  <c r="AJ515" i="12"/>
  <c r="BF515" i="12" s="1"/>
  <c r="AP83" i="12"/>
  <c r="BL83" i="12" s="1"/>
  <c r="AF83" i="12"/>
  <c r="X356" i="12"/>
  <c r="V356" i="12"/>
  <c r="AN21" i="12"/>
  <c r="BJ21" i="12" s="1"/>
  <c r="AN157" i="12"/>
  <c r="BJ157" i="12" s="1"/>
  <c r="AN282" i="12"/>
  <c r="BJ282" i="12" s="1"/>
  <c r="AN342" i="12"/>
  <c r="BJ342" i="12" s="1"/>
  <c r="AN494" i="12"/>
  <c r="BJ494" i="12" s="1"/>
  <c r="AN356" i="12"/>
  <c r="BJ356" i="12" s="1"/>
  <c r="AJ265" i="12"/>
  <c r="BF265" i="12" s="1"/>
  <c r="AJ77" i="12"/>
  <c r="BF77" i="12" s="1"/>
  <c r="AN227" i="12"/>
  <c r="BJ227" i="12" s="1"/>
  <c r="AJ511" i="12"/>
  <c r="BF511" i="12" s="1"/>
  <c r="AN440" i="12"/>
  <c r="BJ440" i="12" s="1"/>
  <c r="AN462" i="12"/>
  <c r="BJ462" i="12" s="1"/>
  <c r="AF9" i="12"/>
  <c r="AP9" i="12"/>
  <c r="BL9" i="12" s="1"/>
  <c r="AJ211" i="12"/>
  <c r="BF211" i="12" s="1"/>
  <c r="AP135" i="12"/>
  <c r="BL135" i="12" s="1"/>
  <c r="AF135" i="12"/>
  <c r="X254" i="12"/>
  <c r="V254" i="12"/>
  <c r="AF14" i="12"/>
  <c r="AP14" i="12"/>
  <c r="BL14" i="12" s="1"/>
  <c r="AJ63" i="12"/>
  <c r="BF63" i="12" s="1"/>
  <c r="AJ385" i="12"/>
  <c r="BF385" i="12" s="1"/>
  <c r="AJ12" i="12"/>
  <c r="BF12" i="12" s="1"/>
  <c r="AJ367" i="12"/>
  <c r="BF367" i="12" s="1"/>
  <c r="AP243" i="12"/>
  <c r="BL243" i="12" s="1"/>
  <c r="AF243" i="12"/>
  <c r="AP337" i="12"/>
  <c r="BL337" i="12" s="1"/>
  <c r="AF337" i="12"/>
  <c r="AJ155" i="12"/>
  <c r="BF155" i="12" s="1"/>
  <c r="AJ487" i="12"/>
  <c r="BF487" i="12" s="1"/>
  <c r="AF152" i="12"/>
  <c r="AP152" i="12"/>
  <c r="BL152" i="12" s="1"/>
  <c r="AJ217" i="12"/>
  <c r="BF217" i="12" s="1"/>
  <c r="AP403" i="12"/>
  <c r="BL403" i="12" s="1"/>
  <c r="AF403" i="12"/>
  <c r="AJ224" i="12"/>
  <c r="BF224" i="12" s="1"/>
  <c r="AJ200" i="12"/>
  <c r="BF200" i="12" s="1"/>
  <c r="AP330" i="12"/>
  <c r="BL330" i="12" s="1"/>
  <c r="X25" i="12"/>
  <c r="V25" i="12"/>
  <c r="AJ7" i="12"/>
  <c r="BF7" i="12" s="1"/>
  <c r="AF329" i="12"/>
  <c r="AP329" i="12"/>
  <c r="BL329" i="12" s="1"/>
  <c r="AJ95" i="12"/>
  <c r="BF95" i="12" s="1"/>
  <c r="AN465" i="12"/>
  <c r="BJ465" i="12" s="1"/>
  <c r="X204" i="12"/>
  <c r="V204" i="12"/>
  <c r="AJ153" i="12"/>
  <c r="BF153" i="12" s="1"/>
  <c r="AN78" i="12"/>
  <c r="BJ78" i="12" s="1"/>
  <c r="AJ168" i="12"/>
  <c r="BF168" i="12" s="1"/>
  <c r="AN194" i="12"/>
  <c r="BJ194" i="12" s="1"/>
  <c r="AN366" i="12"/>
  <c r="BJ366" i="12" s="1"/>
  <c r="AN414" i="12"/>
  <c r="BJ414" i="12" s="1"/>
  <c r="X42" i="12"/>
  <c r="V42" i="12"/>
  <c r="V269" i="12"/>
  <c r="AP503" i="12"/>
  <c r="BL503" i="12" s="1"/>
  <c r="AF503" i="12"/>
  <c r="AP158" i="12"/>
  <c r="BL158" i="12" s="1"/>
  <c r="AP272" i="12"/>
  <c r="BL272" i="12" s="1"/>
  <c r="AP374" i="12"/>
  <c r="BL374" i="12" s="1"/>
  <c r="AN277" i="12"/>
  <c r="BJ277" i="12" s="1"/>
  <c r="AF104" i="12"/>
  <c r="AP104" i="12"/>
  <c r="BL104" i="12" s="1"/>
  <c r="AJ139" i="12"/>
  <c r="BF139" i="12" s="1"/>
  <c r="AJ21" i="12"/>
  <c r="BF21" i="12" s="1"/>
  <c r="AN113" i="12"/>
  <c r="BJ113" i="12" s="1"/>
  <c r="AN269" i="12"/>
  <c r="BJ269" i="12" s="1"/>
  <c r="AJ85" i="12"/>
  <c r="BF85" i="12" s="1"/>
  <c r="AN199" i="12"/>
  <c r="BJ199" i="12" s="1"/>
  <c r="AJ104" i="12"/>
  <c r="BF104" i="12" s="1"/>
  <c r="AN500" i="12"/>
  <c r="BJ500" i="12" s="1"/>
  <c r="V7" i="12"/>
  <c r="AF234" i="12"/>
  <c r="AP234" i="12"/>
  <c r="BL234" i="12" s="1"/>
  <c r="AP509" i="12"/>
  <c r="BL509" i="12" s="1"/>
  <c r="AF509" i="12"/>
  <c r="AP110" i="12"/>
  <c r="BL110" i="12" s="1"/>
  <c r="AP398" i="12"/>
  <c r="BL398" i="12" s="1"/>
  <c r="AP542" i="12"/>
  <c r="BL542" i="12" s="1"/>
  <c r="AP232" i="12"/>
  <c r="BL232" i="12" s="1"/>
  <c r="AF232" i="12"/>
  <c r="AP149" i="12"/>
  <c r="BL149" i="12" s="1"/>
  <c r="AF149" i="12"/>
  <c r="AN303" i="12"/>
  <c r="BJ303" i="12" s="1"/>
  <c r="AJ363" i="12"/>
  <c r="BF363" i="12" s="1"/>
  <c r="AN74" i="12"/>
  <c r="BJ74" i="12" s="1"/>
  <c r="AJ242" i="12"/>
  <c r="BF242" i="12" s="1"/>
  <c r="AN374" i="12"/>
  <c r="BJ374" i="12" s="1"/>
  <c r="AN426" i="12"/>
  <c r="BJ426" i="12" s="1"/>
  <c r="AJ470" i="12"/>
  <c r="BF470" i="12" s="1"/>
  <c r="AP279" i="12"/>
  <c r="BL279" i="12" s="1"/>
  <c r="AF279" i="12"/>
  <c r="AP516" i="12"/>
  <c r="BL516" i="12" s="1"/>
  <c r="AF516" i="12"/>
  <c r="AP140" i="12"/>
  <c r="BL140" i="12" s="1"/>
  <c r="AP369" i="12"/>
  <c r="BL369" i="12" s="1"/>
  <c r="AP469" i="12"/>
  <c r="BL469" i="12" s="1"/>
  <c r="AP237" i="12"/>
  <c r="BL237" i="12" s="1"/>
  <c r="AF237" i="12"/>
  <c r="X499" i="12"/>
  <c r="V499" i="12"/>
  <c r="V283" i="12"/>
  <c r="X283" i="12"/>
  <c r="AJ113" i="12"/>
  <c r="BF113" i="12" s="1"/>
  <c r="AN535" i="12"/>
  <c r="BJ535" i="12" s="1"/>
  <c r="AJ284" i="12"/>
  <c r="BF284" i="12" s="1"/>
  <c r="AJ402" i="12"/>
  <c r="BF402" i="12" s="1"/>
  <c r="AN514" i="12"/>
  <c r="BJ514" i="12" s="1"/>
  <c r="X116" i="12"/>
  <c r="V116" i="12"/>
  <c r="AP244" i="12"/>
  <c r="BL244" i="12" s="1"/>
  <c r="AF244" i="12"/>
  <c r="V409" i="12"/>
  <c r="X409" i="12"/>
  <c r="AJ36" i="12"/>
  <c r="BF36" i="12" s="1"/>
  <c r="AP184" i="12"/>
  <c r="BL184" i="12" s="1"/>
  <c r="AP302" i="12"/>
  <c r="BL302" i="12" s="1"/>
  <c r="AP115" i="12"/>
  <c r="BL115" i="12" s="1"/>
  <c r="AJ133" i="12"/>
  <c r="BF133" i="12" s="1"/>
  <c r="AN353" i="12"/>
  <c r="BJ353" i="12" s="1"/>
  <c r="AN443" i="12"/>
  <c r="BJ443" i="12" s="1"/>
  <c r="AJ223" i="12"/>
  <c r="BF223" i="12" s="1"/>
  <c r="AN315" i="12"/>
  <c r="BJ315" i="12" s="1"/>
  <c r="V169" i="12"/>
  <c r="AJ419" i="12"/>
  <c r="BF419" i="12" s="1"/>
  <c r="AJ258" i="12"/>
  <c r="BF258" i="12" s="1"/>
  <c r="AJ380" i="12"/>
  <c r="BF380" i="12" s="1"/>
  <c r="AJ22" i="12"/>
  <c r="BF22" i="12" s="1"/>
  <c r="AN361" i="12"/>
  <c r="BJ361" i="12" s="1"/>
  <c r="AJ493" i="12"/>
  <c r="BF493" i="12" s="1"/>
  <c r="V527" i="12"/>
  <c r="X527" i="12"/>
  <c r="AP84" i="12"/>
  <c r="BL84" i="12" s="1"/>
  <c r="AP495" i="12"/>
  <c r="BL495" i="12" s="1"/>
  <c r="AF495" i="12"/>
  <c r="AP179" i="12"/>
  <c r="BL179" i="12" s="1"/>
  <c r="AF179" i="12"/>
  <c r="AN42" i="12"/>
  <c r="BJ42" i="12" s="1"/>
  <c r="AJ64" i="12"/>
  <c r="BF64" i="12" s="1"/>
  <c r="AF170" i="12"/>
  <c r="AJ482" i="12"/>
  <c r="BF482" i="12" s="1"/>
  <c r="AN504" i="12"/>
  <c r="BJ504" i="12" s="1"/>
  <c r="AJ534" i="12"/>
  <c r="BF534" i="12" s="1"/>
  <c r="X170" i="12"/>
  <c r="V170" i="12"/>
  <c r="AP130" i="12"/>
  <c r="BL130" i="12" s="1"/>
  <c r="AP440" i="12"/>
  <c r="BL440" i="12" s="1"/>
  <c r="AP105" i="12"/>
  <c r="BL105" i="12" s="1"/>
  <c r="AN209" i="12"/>
  <c r="BJ209" i="12" s="1"/>
  <c r="AP15" i="12"/>
  <c r="BL15" i="12" s="1"/>
  <c r="AF15" i="12"/>
  <c r="AJ51" i="12"/>
  <c r="BF51" i="12" s="1"/>
  <c r="AP297" i="12"/>
  <c r="BL297" i="12" s="1"/>
  <c r="AF297" i="12"/>
  <c r="AP51" i="12"/>
  <c r="BL51" i="12" s="1"/>
  <c r="AF51" i="12"/>
  <c r="AJ6" i="12"/>
  <c r="BF6" i="12" s="1"/>
  <c r="AJ307" i="12"/>
  <c r="BF307" i="12" s="1"/>
  <c r="AJ433" i="12"/>
  <c r="BF433" i="12" s="1"/>
  <c r="AF50" i="12"/>
  <c r="AN178" i="12"/>
  <c r="BJ178" i="12" s="1"/>
  <c r="AJ266" i="12"/>
  <c r="BF266" i="12" s="1"/>
  <c r="AN378" i="12"/>
  <c r="BJ378" i="12" s="1"/>
  <c r="X340" i="12"/>
  <c r="V340" i="12"/>
  <c r="AJ329" i="12"/>
  <c r="BF329" i="12" s="1"/>
  <c r="AN308" i="12"/>
  <c r="BJ308" i="12" s="1"/>
  <c r="AP205" i="12"/>
  <c r="BL205" i="12" s="1"/>
  <c r="AF205" i="12"/>
  <c r="AP517" i="12"/>
  <c r="BL517" i="12" s="1"/>
  <c r="AF517" i="12"/>
  <c r="X117" i="12"/>
  <c r="V117" i="12"/>
  <c r="AJ286" i="12"/>
  <c r="BF286" i="12" s="1"/>
  <c r="AF460" i="12"/>
  <c r="AP460" i="12"/>
  <c r="BL460" i="12" s="1"/>
  <c r="AN35" i="12"/>
  <c r="BJ35" i="12" s="1"/>
  <c r="AJ163" i="12"/>
  <c r="BF163" i="12" s="1"/>
  <c r="AJ9" i="12"/>
  <c r="BF9" i="12" s="1"/>
  <c r="AF172" i="12"/>
  <c r="AP172" i="12"/>
  <c r="BL172" i="12" s="1"/>
  <c r="AP498" i="12"/>
  <c r="BL498" i="12" s="1"/>
  <c r="AF498" i="12"/>
  <c r="AN135" i="12"/>
  <c r="BJ135" i="12" s="1"/>
  <c r="AN218" i="12"/>
  <c r="BJ218" i="12" s="1"/>
  <c r="AN332" i="12"/>
  <c r="BJ332" i="12" s="1"/>
  <c r="AN418" i="12"/>
  <c r="BJ418" i="12" s="1"/>
  <c r="AN541" i="12"/>
  <c r="BJ541" i="12" s="1"/>
  <c r="AJ17" i="12"/>
  <c r="BF17" i="12" s="1"/>
  <c r="V285" i="12"/>
  <c r="AP174" i="12"/>
  <c r="BL174" i="12" s="1"/>
  <c r="AP417" i="12"/>
  <c r="BL417" i="12" s="1"/>
  <c r="AJ28" i="12"/>
  <c r="BF28" i="12" s="1"/>
  <c r="AJ82" i="12"/>
  <c r="BF82" i="12" s="1"/>
  <c r="AJ254" i="12"/>
  <c r="BF254" i="12" s="1"/>
  <c r="AP375" i="12"/>
  <c r="BL375" i="12" s="1"/>
  <c r="AF375" i="12"/>
  <c r="X523" i="12"/>
  <c r="V523" i="12"/>
  <c r="AP23" i="12"/>
  <c r="BL23" i="12" s="1"/>
  <c r="AF23" i="12"/>
  <c r="AP171" i="12"/>
  <c r="BL171" i="12" s="1"/>
  <c r="X422" i="12"/>
  <c r="V422" i="12"/>
  <c r="AJ335" i="12"/>
  <c r="BF335" i="12" s="1"/>
  <c r="AJ14" i="12"/>
  <c r="BF14" i="12" s="1"/>
  <c r="AP137" i="12"/>
  <c r="BL137" i="12" s="1"/>
  <c r="AF137" i="12"/>
  <c r="AJ370" i="12"/>
  <c r="BF370" i="12" s="1"/>
  <c r="AN141" i="12"/>
  <c r="BJ141" i="12" s="1"/>
  <c r="AN259" i="12"/>
  <c r="BJ259" i="12" s="1"/>
  <c r="AN436" i="12"/>
  <c r="BJ436" i="12" s="1"/>
  <c r="AN538" i="12"/>
  <c r="BJ538" i="12" s="1"/>
  <c r="AJ205" i="12"/>
  <c r="BF205" i="12" s="1"/>
  <c r="AP58" i="12"/>
  <c r="BL58" i="12" s="1"/>
  <c r="AF58" i="12"/>
  <c r="AN91" i="12"/>
  <c r="BJ91" i="12" s="1"/>
  <c r="AP373" i="12"/>
  <c r="BL373" i="12" s="1"/>
  <c r="AJ169" i="12"/>
  <c r="BF169" i="12" s="1"/>
  <c r="AP69" i="12"/>
  <c r="BL69" i="12" s="1"/>
  <c r="AF69" i="12"/>
  <c r="AN413" i="12"/>
  <c r="BJ413" i="12" s="1"/>
  <c r="AJ421" i="12"/>
  <c r="BF421" i="12" s="1"/>
  <c r="AP531" i="12"/>
  <c r="BL531" i="12" s="1"/>
  <c r="AF531" i="12"/>
  <c r="V33" i="12"/>
  <c r="AJ295" i="12"/>
  <c r="BF295" i="12" s="1"/>
  <c r="AP381" i="12"/>
  <c r="BL381" i="12" s="1"/>
  <c r="AF381" i="12"/>
  <c r="AJ407" i="12"/>
  <c r="BF407" i="12" s="1"/>
  <c r="AJ525" i="12"/>
  <c r="BF525" i="12" s="1"/>
  <c r="AP19" i="12"/>
  <c r="BL19" i="12" s="1"/>
  <c r="AF19" i="12"/>
  <c r="AJ221" i="12"/>
  <c r="BF221" i="12" s="1"/>
  <c r="AP416" i="12"/>
  <c r="BL416" i="12" s="1"/>
  <c r="AN32" i="12"/>
  <c r="BJ32" i="12" s="1"/>
  <c r="AN121" i="12"/>
  <c r="BJ121" i="12" s="1"/>
  <c r="AN206" i="12"/>
  <c r="BJ206" i="12" s="1"/>
  <c r="AN267" i="12"/>
  <c r="BJ267" i="12" s="1"/>
  <c r="AN459" i="12"/>
  <c r="BJ459" i="12" s="1"/>
  <c r="AN540" i="12"/>
  <c r="BJ540" i="12" s="1"/>
  <c r="AJ156" i="12"/>
  <c r="BF156" i="12" s="1"/>
  <c r="X4" i="12"/>
  <c r="V4" i="12"/>
  <c r="X444" i="12"/>
  <c r="V444" i="12"/>
  <c r="AJ96" i="12"/>
  <c r="BF96" i="12" s="1"/>
  <c r="AJ503" i="12"/>
  <c r="BF503" i="12" s="1"/>
  <c r="V167" i="12"/>
  <c r="X92" i="12"/>
  <c r="V92" i="12"/>
  <c r="AJ264" i="12"/>
  <c r="BF264" i="12" s="1"/>
  <c r="AP483" i="12"/>
  <c r="BL483" i="12" s="1"/>
  <c r="AF483" i="12"/>
  <c r="X38" i="12"/>
  <c r="V38" i="12"/>
  <c r="AJ260" i="12"/>
  <c r="BF260" i="12" s="1"/>
  <c r="AJ391" i="12"/>
  <c r="BF391" i="12" s="1"/>
  <c r="AP532" i="12"/>
  <c r="BL532" i="12" s="1"/>
  <c r="AF532" i="12"/>
  <c r="AJ49" i="12"/>
  <c r="BF49" i="12" s="1"/>
  <c r="AP24" i="12"/>
  <c r="BL24" i="12" s="1"/>
  <c r="AF24" i="12"/>
  <c r="AP226" i="12"/>
  <c r="BL226" i="12" s="1"/>
  <c r="AF226" i="12"/>
  <c r="AP519" i="12"/>
  <c r="BL519" i="12" s="1"/>
  <c r="AN102" i="12"/>
  <c r="BJ102" i="12" s="1"/>
  <c r="AN226" i="12"/>
  <c r="BJ226" i="12" s="1"/>
  <c r="AN316" i="12"/>
  <c r="BJ316" i="12" s="1"/>
  <c r="AN435" i="12"/>
  <c r="BJ435" i="12" s="1"/>
  <c r="AN536" i="12"/>
  <c r="BJ536" i="12" s="1"/>
  <c r="AJ40" i="12"/>
  <c r="BF40" i="12" s="1"/>
  <c r="AP208" i="12"/>
  <c r="BL208" i="12" s="1"/>
  <c r="AP207" i="12"/>
  <c r="BL207" i="12" s="1"/>
  <c r="AF207" i="12"/>
  <c r="V183" i="12"/>
  <c r="X243" i="12"/>
  <c r="V243" i="12"/>
  <c r="V337" i="12"/>
  <c r="X337" i="12"/>
  <c r="AJ238" i="12"/>
  <c r="BF238" i="12" s="1"/>
  <c r="AJ101" i="12"/>
  <c r="BF101" i="12" s="1"/>
  <c r="AJ458" i="12"/>
  <c r="BF458" i="12" s="1"/>
  <c r="AJ57" i="12"/>
  <c r="BF57" i="12" s="1"/>
  <c r="AP185" i="12"/>
  <c r="BL185" i="12" s="1"/>
  <c r="AF185" i="12"/>
  <c r="AP490" i="12"/>
  <c r="BL490" i="12" s="1"/>
  <c r="AF490" i="12"/>
  <c r="AJ87" i="12"/>
  <c r="BF87" i="12" s="1"/>
  <c r="AP225" i="12"/>
  <c r="BL225" i="12" s="1"/>
  <c r="X438" i="12"/>
  <c r="V438" i="12"/>
  <c r="BH1" i="12"/>
  <c r="V305" i="12"/>
  <c r="X305" i="12"/>
  <c r="X152" i="12"/>
  <c r="V152" i="12"/>
  <c r="X346" i="12"/>
  <c r="V346" i="12"/>
  <c r="AP428" i="12"/>
  <c r="BL428" i="12" s="1"/>
  <c r="AF428" i="12"/>
  <c r="AN144" i="12"/>
  <c r="BJ144" i="12" s="1"/>
  <c r="AN79" i="12"/>
  <c r="BJ79" i="12" s="1"/>
  <c r="AN275" i="12"/>
  <c r="BJ275" i="12" s="1"/>
  <c r="AN427" i="12"/>
  <c r="BJ427" i="12" s="1"/>
  <c r="AN525" i="12"/>
  <c r="BJ525" i="12" s="1"/>
  <c r="AN131" i="12"/>
  <c r="BJ131" i="12" s="1"/>
  <c r="X112" i="12"/>
  <c r="V112" i="12"/>
  <c r="AJ74" i="12"/>
  <c r="BF74" i="12" s="1"/>
  <c r="AN111" i="12"/>
  <c r="BJ111" i="12" s="1"/>
  <c r="AN506" i="12"/>
  <c r="BJ506" i="12" s="1"/>
  <c r="AJ99" i="12"/>
  <c r="BF99" i="12" s="1"/>
  <c r="X303" i="12"/>
  <c r="V303" i="12"/>
  <c r="AJ146" i="12"/>
  <c r="BF146" i="12" s="1"/>
  <c r="AF396" i="12"/>
  <c r="AP396" i="12"/>
  <c r="BL396" i="12" s="1"/>
  <c r="AJ48" i="12"/>
  <c r="BF48" i="12" s="1"/>
  <c r="AP230" i="12"/>
  <c r="BL230" i="12" s="1"/>
  <c r="AF230" i="12"/>
  <c r="X443" i="12"/>
  <c r="V443" i="12"/>
  <c r="AJ157" i="12"/>
  <c r="BF157" i="12" s="1"/>
  <c r="AP276" i="12"/>
  <c r="BL276" i="12" s="1"/>
  <c r="AF276" i="12"/>
  <c r="AJ479" i="12"/>
  <c r="BF479" i="12" s="1"/>
  <c r="AN11" i="12"/>
  <c r="BJ11" i="12" s="1"/>
  <c r="AN180" i="12"/>
  <c r="BJ180" i="12" s="1"/>
  <c r="AN256" i="12"/>
  <c r="BJ256" i="12" s="1"/>
  <c r="AN386" i="12"/>
  <c r="BJ386" i="12" s="1"/>
  <c r="AN456" i="12"/>
  <c r="BJ456" i="12" s="1"/>
  <c r="AP463" i="12"/>
  <c r="BL463" i="12" s="1"/>
  <c r="V492" i="12"/>
  <c r="AP539" i="12"/>
  <c r="BL539" i="12" s="1"/>
  <c r="X403" i="12"/>
  <c r="V403" i="12"/>
  <c r="AJ394" i="12"/>
  <c r="BF394" i="12" s="1"/>
  <c r="AJ528" i="12"/>
  <c r="BF528" i="12" s="1"/>
  <c r="AP18" i="12"/>
  <c r="BL18" i="12" s="1"/>
  <c r="AF18" i="12"/>
  <c r="X196" i="12"/>
  <c r="V196" i="12"/>
  <c r="V313" i="12"/>
  <c r="X313" i="12"/>
  <c r="X448" i="12"/>
  <c r="V448" i="12"/>
  <c r="AJ53" i="12"/>
  <c r="BF53" i="12" s="1"/>
  <c r="AN263" i="12"/>
  <c r="BJ263" i="12" s="1"/>
  <c r="AJ162" i="12"/>
  <c r="BF162" i="12" s="1"/>
  <c r="AP356" i="12"/>
  <c r="BL356" i="12" s="1"/>
  <c r="AF356" i="12"/>
  <c r="AP540" i="12"/>
  <c r="BL540" i="12" s="1"/>
  <c r="AF540" i="12"/>
  <c r="AN20" i="12"/>
  <c r="BJ20" i="12" s="1"/>
  <c r="AN230" i="12"/>
  <c r="BJ230" i="12" s="1"/>
  <c r="AN281" i="12"/>
  <c r="BJ281" i="12" s="1"/>
  <c r="AN368" i="12"/>
  <c r="BJ368" i="12" s="1"/>
  <c r="AN480" i="12"/>
  <c r="BJ480" i="12" s="1"/>
  <c r="AN23" i="12"/>
  <c r="BJ23" i="12" s="1"/>
  <c r="AN407" i="12"/>
  <c r="BJ407" i="12" s="1"/>
  <c r="AJ360" i="12"/>
  <c r="BF360" i="12" s="1"/>
  <c r="AJ291" i="12"/>
  <c r="BF291" i="12" s="1"/>
  <c r="AN249" i="12"/>
  <c r="BJ249" i="12" s="1"/>
  <c r="AJ127" i="12"/>
  <c r="BF127" i="12" s="1"/>
  <c r="AF579" i="6"/>
  <c r="AE579" i="6"/>
  <c r="AF588" i="6"/>
  <c r="AE588" i="6"/>
  <c r="AF571" i="6"/>
  <c r="AE571" i="6"/>
  <c r="AE589" i="6"/>
  <c r="AF589" i="6"/>
  <c r="AF548" i="6"/>
  <c r="AE548" i="6"/>
  <c r="AF565" i="6"/>
  <c r="AE565" i="6"/>
  <c r="AF563" i="6"/>
  <c r="AE563" i="6"/>
  <c r="AF581" i="6"/>
  <c r="AE581" i="6"/>
  <c r="AF547" i="6"/>
  <c r="AE547" i="6"/>
  <c r="AF564" i="6"/>
  <c r="AE564" i="6"/>
  <c r="AF556" i="6"/>
  <c r="AE556" i="6"/>
  <c r="AJ173" i="5"/>
  <c r="AJ178" i="5"/>
  <c r="AJ138" i="5"/>
  <c r="AJ75" i="5"/>
  <c r="AJ120" i="5"/>
  <c r="AJ155" i="5"/>
  <c r="AJ213" i="5"/>
  <c r="AJ103" i="5"/>
  <c r="AJ87" i="5"/>
  <c r="AJ154" i="5"/>
  <c r="AJ22" i="5"/>
  <c r="AJ54" i="5"/>
  <c r="AJ7" i="5"/>
  <c r="AJ24" i="5"/>
  <c r="AJ40" i="5"/>
  <c r="AJ56" i="5"/>
  <c r="AJ239" i="5"/>
  <c r="AJ41" i="5"/>
  <c r="AJ73" i="5"/>
  <c r="AJ92" i="5"/>
  <c r="AJ34" i="5"/>
  <c r="AJ136" i="5"/>
  <c r="AJ195" i="5"/>
  <c r="AJ110" i="5"/>
  <c r="AJ466" i="5"/>
  <c r="AJ6" i="5"/>
  <c r="AJ23" i="5"/>
  <c r="AJ39" i="5"/>
  <c r="AJ55" i="5"/>
  <c r="AJ90" i="5"/>
  <c r="AJ108" i="5"/>
  <c r="AJ114" i="5"/>
  <c r="AJ50" i="5"/>
  <c r="AJ241" i="5"/>
  <c r="AJ67" i="5"/>
  <c r="AJ202" i="5"/>
  <c r="AJ164" i="5"/>
  <c r="AJ101" i="5"/>
  <c r="AJ221" i="5"/>
  <c r="AJ167" i="5"/>
  <c r="AJ215" i="5"/>
  <c r="AJ160" i="5"/>
  <c r="AJ30" i="5"/>
  <c r="AJ62" i="5"/>
  <c r="AJ12" i="5"/>
  <c r="AJ124" i="5"/>
  <c r="AJ130" i="5"/>
  <c r="AJ71" i="5"/>
  <c r="AJ97" i="5"/>
  <c r="AJ33" i="5"/>
  <c r="AJ65" i="5"/>
  <c r="AJ66" i="5"/>
  <c r="AJ81" i="5"/>
  <c r="AJ524" i="5"/>
  <c r="AJ515" i="5"/>
  <c r="AJ498" i="5"/>
  <c r="AJ537" i="5"/>
  <c r="AJ473" i="5"/>
  <c r="AJ512" i="5"/>
  <c r="AJ511" i="5"/>
  <c r="AJ526" i="5"/>
  <c r="AJ462" i="5"/>
  <c r="AJ437" i="5"/>
  <c r="AJ436" i="5"/>
  <c r="AJ460" i="5"/>
  <c r="AJ451" i="5"/>
  <c r="AJ532" i="5"/>
  <c r="AJ523" i="5"/>
  <c r="AJ506" i="5"/>
  <c r="AJ481" i="5"/>
  <c r="AJ520" i="5"/>
  <c r="AJ519" i="5"/>
  <c r="AJ534" i="5"/>
  <c r="AJ470" i="5"/>
  <c r="AJ422" i="5"/>
  <c r="AJ445" i="5"/>
  <c r="AJ540" i="5"/>
  <c r="AJ476" i="5"/>
  <c r="AJ531" i="5"/>
  <c r="AJ514" i="5"/>
  <c r="AJ489" i="5"/>
  <c r="AJ528" i="5"/>
  <c r="AJ464" i="5"/>
  <c r="AJ527" i="5"/>
  <c r="AJ542" i="5"/>
  <c r="AJ478" i="5"/>
  <c r="AJ484" i="5"/>
  <c r="AJ539" i="5"/>
  <c r="AJ475" i="5"/>
  <c r="AJ522" i="5"/>
  <c r="AJ497" i="5"/>
  <c r="AJ536" i="5"/>
  <c r="AJ472" i="5"/>
  <c r="AJ535" i="5"/>
  <c r="AJ471" i="5"/>
  <c r="AJ486" i="5"/>
  <c r="AJ438" i="5"/>
  <c r="AJ411" i="5"/>
  <c r="AJ533" i="5"/>
  <c r="AJ501" i="5"/>
  <c r="AJ410" i="5"/>
  <c r="AJ457" i="5"/>
  <c r="AJ492" i="5"/>
  <c r="AJ483" i="5"/>
  <c r="AJ530" i="5"/>
  <c r="AJ505" i="5"/>
  <c r="AJ480" i="5"/>
  <c r="AJ543" i="5"/>
  <c r="AJ479" i="5"/>
  <c r="AJ494" i="5"/>
  <c r="AJ446" i="5"/>
  <c r="AJ419" i="5"/>
  <c r="AJ418" i="5"/>
  <c r="AJ500" i="5"/>
  <c r="AJ491" i="5"/>
  <c r="AJ538" i="5"/>
  <c r="AJ474" i="5"/>
  <c r="AJ513" i="5"/>
  <c r="AJ488" i="5"/>
  <c r="AJ487" i="5"/>
  <c r="AJ502" i="5"/>
  <c r="AJ467" i="5"/>
  <c r="AJ454" i="5"/>
  <c r="AJ413" i="5"/>
  <c r="AJ412" i="5"/>
  <c r="AJ427" i="5"/>
  <c r="AJ525" i="5"/>
  <c r="AJ493" i="5"/>
  <c r="AJ426" i="5"/>
  <c r="AJ469" i="5"/>
  <c r="AJ508" i="5"/>
  <c r="AJ499" i="5"/>
  <c r="AJ482" i="5"/>
  <c r="AJ521" i="5"/>
  <c r="AJ496" i="5"/>
  <c r="AJ495" i="5"/>
  <c r="AJ510" i="5"/>
  <c r="AJ421" i="5"/>
  <c r="AJ468" i="5"/>
  <c r="AJ420" i="5"/>
  <c r="AJ435" i="5"/>
  <c r="AJ461" i="5"/>
  <c r="AJ434" i="5"/>
  <c r="AJ417" i="5"/>
  <c r="AJ465" i="5"/>
  <c r="AJ453" i="5"/>
  <c r="AJ509" i="5"/>
  <c r="AJ440" i="5"/>
  <c r="AJ378" i="5"/>
  <c r="AJ447" i="5"/>
  <c r="AJ345" i="5"/>
  <c r="AJ403" i="5"/>
  <c r="AJ367" i="5"/>
  <c r="AJ398" i="5"/>
  <c r="AJ389" i="5"/>
  <c r="AJ348" i="5"/>
  <c r="AJ333" i="5"/>
  <c r="AJ366" i="5"/>
  <c r="AJ300" i="5"/>
  <c r="AJ395" i="5"/>
  <c r="AJ329" i="5"/>
  <c r="AJ335" i="5"/>
  <c r="AJ230" i="5"/>
  <c r="AJ365" i="5"/>
  <c r="AJ280" i="5"/>
  <c r="AJ272" i="5"/>
  <c r="AJ236" i="5"/>
  <c r="AJ334" i="5"/>
  <c r="AJ346" i="5"/>
  <c r="AJ312" i="5"/>
  <c r="AJ504" i="5"/>
  <c r="AJ518" i="5"/>
  <c r="AJ452" i="5"/>
  <c r="AJ441" i="5"/>
  <c r="AJ386" i="5"/>
  <c r="AJ353" i="5"/>
  <c r="AJ352" i="5"/>
  <c r="AJ375" i="5"/>
  <c r="AJ397" i="5"/>
  <c r="AJ356" i="5"/>
  <c r="AJ382" i="5"/>
  <c r="AJ308" i="5"/>
  <c r="AJ283" i="5"/>
  <c r="AJ337" i="5"/>
  <c r="AJ273" i="5"/>
  <c r="AJ284" i="5"/>
  <c r="AJ238" i="5"/>
  <c r="AJ309" i="5"/>
  <c r="AJ253" i="5"/>
  <c r="AJ355" i="5"/>
  <c r="AJ293" i="5"/>
  <c r="AJ279" i="5"/>
  <c r="AJ271" i="5"/>
  <c r="AJ244" i="5"/>
  <c r="AJ342" i="5"/>
  <c r="AJ310" i="5"/>
  <c r="AJ529" i="5"/>
  <c r="AJ428" i="5"/>
  <c r="AJ485" i="5"/>
  <c r="AJ450" i="5"/>
  <c r="AJ425" i="5"/>
  <c r="AJ448" i="5"/>
  <c r="AJ394" i="5"/>
  <c r="AJ439" i="5"/>
  <c r="AJ408" i="5"/>
  <c r="AJ361" i="5"/>
  <c r="AJ360" i="5"/>
  <c r="AJ383" i="5"/>
  <c r="AJ364" i="5"/>
  <c r="AJ387" i="5"/>
  <c r="AJ316" i="5"/>
  <c r="AJ291" i="5"/>
  <c r="AJ314" i="5"/>
  <c r="AJ281" i="5"/>
  <c r="AJ287" i="5"/>
  <c r="AJ246" i="5"/>
  <c r="AJ261" i="5"/>
  <c r="AJ347" i="5"/>
  <c r="AJ278" i="5"/>
  <c r="AJ270" i="5"/>
  <c r="AJ252" i="5"/>
  <c r="AJ326" i="5"/>
  <c r="AJ302" i="5"/>
  <c r="AJ336" i="5"/>
  <c r="AJ258" i="5"/>
  <c r="AJ282" i="5"/>
  <c r="AJ490" i="5"/>
  <c r="AJ503" i="5"/>
  <c r="AJ477" i="5"/>
  <c r="AJ416" i="5"/>
  <c r="AJ369" i="5"/>
  <c r="AJ368" i="5"/>
  <c r="AJ391" i="5"/>
  <c r="AJ372" i="5"/>
  <c r="AJ374" i="5"/>
  <c r="AJ344" i="5"/>
  <c r="AJ324" i="5"/>
  <c r="AJ299" i="5"/>
  <c r="AJ340" i="5"/>
  <c r="AJ322" i="5"/>
  <c r="AJ289" i="5"/>
  <c r="AJ295" i="5"/>
  <c r="AJ254" i="5"/>
  <c r="AJ304" i="5"/>
  <c r="AJ277" i="5"/>
  <c r="AJ269" i="5"/>
  <c r="AJ260" i="5"/>
  <c r="AJ243" i="5"/>
  <c r="AJ290" i="5"/>
  <c r="AJ266" i="5"/>
  <c r="AJ232" i="5"/>
  <c r="AJ249" i="5"/>
  <c r="AJ444" i="5"/>
  <c r="AJ402" i="5"/>
  <c r="AJ409" i="5"/>
  <c r="AJ456" i="5"/>
  <c r="AJ424" i="5"/>
  <c r="AJ431" i="5"/>
  <c r="AJ377" i="5"/>
  <c r="AJ376" i="5"/>
  <c r="AJ399" i="5"/>
  <c r="AJ406" i="5"/>
  <c r="AJ414" i="5"/>
  <c r="AJ380" i="5"/>
  <c r="AJ379" i="5"/>
  <c r="AJ358" i="5"/>
  <c r="AJ332" i="5"/>
  <c r="AJ307" i="5"/>
  <c r="AJ339" i="5"/>
  <c r="AJ330" i="5"/>
  <c r="AJ297" i="5"/>
  <c r="AJ303" i="5"/>
  <c r="AJ262" i="5"/>
  <c r="AJ276" i="5"/>
  <c r="AJ268" i="5"/>
  <c r="AJ318" i="5"/>
  <c r="AJ286" i="5"/>
  <c r="AJ251" i="5"/>
  <c r="AJ328" i="5"/>
  <c r="AJ357" i="5"/>
  <c r="AJ240" i="5"/>
  <c r="AJ306" i="5"/>
  <c r="AJ245" i="5"/>
  <c r="AJ161" i="5"/>
  <c r="AJ168" i="5"/>
  <c r="AJ516" i="5"/>
  <c r="AJ443" i="5"/>
  <c r="AJ541" i="5"/>
  <c r="AJ449" i="5"/>
  <c r="AJ433" i="5"/>
  <c r="AJ385" i="5"/>
  <c r="AJ384" i="5"/>
  <c r="AJ343" i="5"/>
  <c r="AJ388" i="5"/>
  <c r="AJ350" i="5"/>
  <c r="AJ315" i="5"/>
  <c r="AJ338" i="5"/>
  <c r="AJ341" i="5"/>
  <c r="AJ305" i="5"/>
  <c r="AJ311" i="5"/>
  <c r="AJ292" i="5"/>
  <c r="AJ301" i="5"/>
  <c r="AJ285" i="5"/>
  <c r="AJ442" i="5"/>
  <c r="AJ432" i="5"/>
  <c r="AJ362" i="5"/>
  <c r="AJ455" i="5"/>
  <c r="AJ423" i="5"/>
  <c r="AJ393" i="5"/>
  <c r="AJ415" i="5"/>
  <c r="AJ401" i="5"/>
  <c r="AJ392" i="5"/>
  <c r="AJ405" i="5"/>
  <c r="AJ351" i="5"/>
  <c r="AJ373" i="5"/>
  <c r="AJ396" i="5"/>
  <c r="AJ317" i="5"/>
  <c r="AJ371" i="5"/>
  <c r="AJ323" i="5"/>
  <c r="AJ313" i="5"/>
  <c r="AJ363" i="5"/>
  <c r="AJ319" i="5"/>
  <c r="AJ220" i="5"/>
  <c r="AJ294" i="5"/>
  <c r="AJ275" i="5"/>
  <c r="AJ267" i="5"/>
  <c r="AJ354" i="5"/>
  <c r="AJ320" i="5"/>
  <c r="AJ349" i="5"/>
  <c r="AJ256" i="5"/>
  <c r="AJ177" i="5"/>
  <c r="AJ507" i="5"/>
  <c r="AJ228" i="5"/>
  <c r="AJ250" i="5"/>
  <c r="AJ185" i="5"/>
  <c r="AJ429" i="5"/>
  <c r="AJ459" i="5"/>
  <c r="AJ327" i="5"/>
  <c r="AJ288" i="5"/>
  <c r="AJ248" i="5"/>
  <c r="AJ257" i="5"/>
  <c r="AJ209" i="5"/>
  <c r="AJ137" i="5"/>
  <c r="AJ105" i="5"/>
  <c r="AJ219" i="5"/>
  <c r="AJ183" i="5"/>
  <c r="AJ119" i="5"/>
  <c r="AJ190" i="5"/>
  <c r="AJ126" i="5"/>
  <c r="AJ181" i="5"/>
  <c r="AJ117" i="5"/>
  <c r="AJ163" i="5"/>
  <c r="AJ99" i="5"/>
  <c r="AJ104" i="5"/>
  <c r="AJ21" i="5"/>
  <c r="AJ44" i="5"/>
  <c r="AJ247" i="5"/>
  <c r="AJ11" i="5"/>
  <c r="AJ430" i="5"/>
  <c r="AJ517" i="5"/>
  <c r="AJ404" i="5"/>
  <c r="AJ325" i="5"/>
  <c r="AJ298" i="5"/>
  <c r="AJ193" i="5"/>
  <c r="AJ113" i="5"/>
  <c r="AJ208" i="5"/>
  <c r="AJ226" i="5"/>
  <c r="AJ218" i="5"/>
  <c r="AJ191" i="5"/>
  <c r="AJ127" i="5"/>
  <c r="AJ198" i="5"/>
  <c r="AJ134" i="5"/>
  <c r="AJ189" i="5"/>
  <c r="AJ125" i="5"/>
  <c r="AJ171" i="5"/>
  <c r="AJ107" i="5"/>
  <c r="AJ156" i="5"/>
  <c r="AJ98" i="5"/>
  <c r="AJ29" i="5"/>
  <c r="AJ52" i="5"/>
  <c r="AJ194" i="5"/>
  <c r="AJ19" i="5"/>
  <c r="AJ84" i="5"/>
  <c r="AJ76" i="5"/>
  <c r="AJ58" i="5"/>
  <c r="AJ96" i="5"/>
  <c r="AJ400" i="5"/>
  <c r="AJ381" i="5"/>
  <c r="AJ274" i="5"/>
  <c r="AJ242" i="5"/>
  <c r="AJ237" i="5"/>
  <c r="AJ176" i="5"/>
  <c r="AJ225" i="5"/>
  <c r="AJ217" i="5"/>
  <c r="AJ199" i="5"/>
  <c r="AJ135" i="5"/>
  <c r="AJ206" i="5"/>
  <c r="AJ142" i="5"/>
  <c r="AJ197" i="5"/>
  <c r="AJ133" i="5"/>
  <c r="AJ179" i="5"/>
  <c r="AJ115" i="5"/>
  <c r="AJ152" i="5"/>
  <c r="AJ37" i="5"/>
  <c r="AJ390" i="5"/>
  <c r="AJ259" i="5"/>
  <c r="AJ263" i="5"/>
  <c r="AJ169" i="5"/>
  <c r="AJ145" i="5"/>
  <c r="AJ121" i="5"/>
  <c r="AJ184" i="5"/>
  <c r="AJ224" i="5"/>
  <c r="AJ216" i="5"/>
  <c r="AJ207" i="5"/>
  <c r="AJ143" i="5"/>
  <c r="AJ222" i="5"/>
  <c r="AJ214" i="5"/>
  <c r="AJ150" i="5"/>
  <c r="AJ205" i="5"/>
  <c r="AJ141" i="5"/>
  <c r="AJ77" i="5"/>
  <c r="AJ188" i="5"/>
  <c r="AJ187" i="5"/>
  <c r="AJ123" i="5"/>
  <c r="AJ180" i="5"/>
  <c r="AJ144" i="5"/>
  <c r="AJ94" i="5"/>
  <c r="AJ45" i="5"/>
  <c r="AJ68" i="5"/>
  <c r="AJ186" i="5"/>
  <c r="AJ35" i="5"/>
  <c r="AJ82" i="5"/>
  <c r="AJ74" i="5"/>
  <c r="AJ10" i="5"/>
  <c r="AJ359" i="5"/>
  <c r="AJ331" i="5"/>
  <c r="AJ229" i="5"/>
  <c r="AJ129" i="5"/>
  <c r="AJ192" i="5"/>
  <c r="AJ159" i="5"/>
  <c r="AJ95" i="5"/>
  <c r="AJ166" i="5"/>
  <c r="AJ102" i="5"/>
  <c r="AJ233" i="5"/>
  <c r="AJ157" i="5"/>
  <c r="AJ93" i="5"/>
  <c r="AJ204" i="5"/>
  <c r="AJ203" i="5"/>
  <c r="AJ139" i="5"/>
  <c r="AJ255" i="5"/>
  <c r="AJ172" i="5"/>
  <c r="AJ128" i="5"/>
  <c r="AJ61" i="5"/>
  <c r="AJ20" i="5"/>
  <c r="AJ210" i="5"/>
  <c r="AJ51" i="5"/>
  <c r="AJ80" i="5"/>
  <c r="AJ26" i="5"/>
  <c r="AJ17" i="5"/>
  <c r="AJ370" i="5"/>
  <c r="AJ463" i="5"/>
  <c r="AJ407" i="5"/>
  <c r="AJ296" i="5"/>
  <c r="AJ234" i="5"/>
  <c r="AJ264" i="5"/>
  <c r="AJ265" i="5"/>
  <c r="AJ153" i="5"/>
  <c r="AJ28" i="5"/>
  <c r="AJ60" i="5"/>
  <c r="AJ5" i="5"/>
  <c r="AJ212" i="5"/>
  <c r="AJ174" i="5"/>
  <c r="AJ111" i="5"/>
  <c r="AJ458" i="5"/>
  <c r="AJ100" i="5"/>
  <c r="AJ8" i="5"/>
  <c r="AJ140" i="5"/>
  <c r="AJ146" i="5"/>
  <c r="AJ25" i="5"/>
  <c r="AJ83" i="5"/>
  <c r="AJ85" i="5"/>
  <c r="AJ165" i="5"/>
  <c r="AJ118" i="5"/>
  <c r="AJ151" i="5"/>
  <c r="AJ223" i="5"/>
  <c r="AJ201" i="5"/>
  <c r="AJ116" i="5"/>
  <c r="AJ38" i="5"/>
  <c r="AJ162" i="5"/>
  <c r="AJ15" i="5"/>
  <c r="AJ32" i="5"/>
  <c r="AJ48" i="5"/>
  <c r="AJ64" i="5"/>
  <c r="AJ170" i="5"/>
  <c r="AJ57" i="5"/>
  <c r="AJ69" i="5"/>
  <c r="AJ147" i="5"/>
  <c r="AJ196" i="5"/>
  <c r="AJ109" i="5"/>
  <c r="AJ158" i="5"/>
  <c r="AJ175" i="5"/>
  <c r="AJ70" i="5"/>
  <c r="AJ14" i="5"/>
  <c r="AJ31" i="5"/>
  <c r="AJ47" i="5"/>
  <c r="AJ63" i="5"/>
  <c r="AJ132" i="5"/>
  <c r="AJ106" i="5"/>
  <c r="AJ88" i="5"/>
  <c r="AJ72" i="5"/>
  <c r="AJ78" i="5"/>
  <c r="AJ86" i="5"/>
  <c r="AJ42" i="5"/>
  <c r="AJ27" i="5"/>
  <c r="AJ43" i="5"/>
  <c r="AJ59" i="5"/>
  <c r="AJ13" i="5"/>
  <c r="AJ91" i="5"/>
  <c r="AJ149" i="5"/>
  <c r="AJ182" i="5"/>
  <c r="AJ200" i="5"/>
  <c r="AJ321" i="5"/>
  <c r="AJ148" i="5"/>
  <c r="AJ122" i="5"/>
  <c r="AJ16" i="5"/>
  <c r="AJ46" i="5"/>
  <c r="AJ4" i="5"/>
  <c r="AJ89" i="5"/>
  <c r="AJ9" i="5"/>
  <c r="AK292" i="5" s="1"/>
  <c r="AJ49" i="5"/>
  <c r="AJ79" i="5"/>
  <c r="AJ18" i="5"/>
  <c r="AJ36" i="5"/>
  <c r="AJ53" i="5"/>
  <c r="AJ112" i="5"/>
  <c r="AJ131" i="5"/>
  <c r="AJ211" i="5"/>
  <c r="AJ231" i="5"/>
  <c r="AJ227" i="5"/>
  <c r="AJ235" i="5"/>
  <c r="X303" i="5"/>
  <c r="X362" i="5"/>
  <c r="AF47" i="5"/>
  <c r="AF99" i="5"/>
  <c r="AF279" i="5"/>
  <c r="AF167" i="5"/>
  <c r="AF194" i="5"/>
  <c r="AF179" i="5"/>
  <c r="AF148" i="5"/>
  <c r="AF352" i="5"/>
  <c r="AF203" i="5"/>
  <c r="AF269" i="5"/>
  <c r="AF310" i="5"/>
  <c r="AF434" i="5"/>
  <c r="AF539" i="5"/>
  <c r="AF452" i="5"/>
  <c r="AF516" i="5"/>
  <c r="AF501" i="5"/>
  <c r="AF454" i="5"/>
  <c r="AF518" i="5"/>
  <c r="AF399" i="5"/>
  <c r="AF463" i="5"/>
  <c r="AF527" i="5"/>
  <c r="AF440" i="5"/>
  <c r="AF504" i="5"/>
  <c r="AN655" i="5"/>
  <c r="AC655" i="5"/>
  <c r="X331" i="5"/>
  <c r="X503" i="5"/>
  <c r="X579" i="5"/>
  <c r="AN609" i="5"/>
  <c r="AC609" i="5"/>
  <c r="X110" i="5"/>
  <c r="X292" i="5"/>
  <c r="X262" i="5"/>
  <c r="X250" i="5"/>
  <c r="X99" i="5"/>
  <c r="AN611" i="5"/>
  <c r="AC611" i="5"/>
  <c r="X517" i="5"/>
  <c r="X37" i="5"/>
  <c r="X496" i="5"/>
  <c r="X32" i="5"/>
  <c r="X514" i="5"/>
  <c r="X478" i="5"/>
  <c r="X382" i="5"/>
  <c r="X524" i="5"/>
  <c r="AF59" i="5"/>
  <c r="AF70" i="5"/>
  <c r="AF74" i="5"/>
  <c r="AF173" i="5"/>
  <c r="AF103" i="5"/>
  <c r="AF136" i="5"/>
  <c r="AF138" i="5"/>
  <c r="AF245" i="5"/>
  <c r="AF224" i="5"/>
  <c r="AF225" i="5"/>
  <c r="AF274" i="5"/>
  <c r="AF267" i="5"/>
  <c r="AF333" i="5"/>
  <c r="AF376" i="5"/>
  <c r="AF475" i="5"/>
  <c r="AJ637" i="5"/>
  <c r="Y637" i="5"/>
  <c r="AN666" i="5"/>
  <c r="AC666" i="5"/>
  <c r="X568" i="5"/>
  <c r="X448" i="5"/>
  <c r="X253" i="5"/>
  <c r="X420" i="5"/>
  <c r="X459" i="5"/>
  <c r="X136" i="5"/>
  <c r="X534" i="5"/>
  <c r="X449" i="5"/>
  <c r="X519" i="5"/>
  <c r="X74" i="5"/>
  <c r="X352" i="5"/>
  <c r="X340" i="5"/>
  <c r="X431" i="5"/>
  <c r="X185" i="5"/>
  <c r="X321" i="5"/>
  <c r="AF68" i="5"/>
  <c r="AF55" i="5"/>
  <c r="AF17" i="5"/>
  <c r="AF280" i="5"/>
  <c r="AF111" i="5"/>
  <c r="AF144" i="5"/>
  <c r="AF123" i="5"/>
  <c r="AF247" i="5"/>
  <c r="AF296" i="5"/>
  <c r="AF233" i="5"/>
  <c r="AF275" i="5"/>
  <c r="AF277" i="5"/>
  <c r="AF318" i="5"/>
  <c r="AF460" i="5"/>
  <c r="X598" i="5"/>
  <c r="AN659" i="5"/>
  <c r="AC659" i="5"/>
  <c r="X46" i="5"/>
  <c r="X57" i="5"/>
  <c r="Y650" i="5"/>
  <c r="AJ650" i="5"/>
  <c r="X594" i="5"/>
  <c r="AF564" i="5"/>
  <c r="AF627" i="5" s="1"/>
  <c r="X34" i="5"/>
  <c r="X383" i="5"/>
  <c r="X576" i="5"/>
  <c r="AF548" i="5"/>
  <c r="AF611" i="5" s="1"/>
  <c r="X125" i="5"/>
  <c r="X545" i="5"/>
  <c r="X55" i="5"/>
  <c r="X116" i="5"/>
  <c r="X531" i="5"/>
  <c r="X375" i="5"/>
  <c r="X465" i="5"/>
  <c r="X584" i="5"/>
  <c r="X560" i="5"/>
  <c r="Y648" i="5"/>
  <c r="AJ648" i="5"/>
  <c r="X602" i="5"/>
  <c r="AF596" i="5"/>
  <c r="AF659" i="5" s="1"/>
  <c r="X222" i="5"/>
  <c r="X206" i="5"/>
  <c r="X43" i="5"/>
  <c r="X181" i="5"/>
  <c r="X429" i="5"/>
  <c r="X177" i="5"/>
  <c r="X354" i="5"/>
  <c r="X400" i="5"/>
  <c r="X12" i="5"/>
  <c r="X510" i="5"/>
  <c r="X501" i="5"/>
  <c r="X257" i="5"/>
  <c r="AC614" i="5"/>
  <c r="AN614" i="5"/>
  <c r="X266" i="5"/>
  <c r="X289" i="5"/>
  <c r="X25" i="5"/>
  <c r="X407" i="5"/>
  <c r="X141" i="5"/>
  <c r="X593" i="5"/>
  <c r="X552" i="5"/>
  <c r="AF567" i="5"/>
  <c r="AF630" i="5" s="1"/>
  <c r="AF577" i="5"/>
  <c r="AF640" i="5" s="1"/>
  <c r="AJ651" i="5"/>
  <c r="Y651" i="5"/>
  <c r="AF590" i="5"/>
  <c r="AF653" i="5" s="1"/>
  <c r="X162" i="5"/>
  <c r="X151" i="5"/>
  <c r="X113" i="5"/>
  <c r="AF565" i="5"/>
  <c r="AF628" i="5" s="1"/>
  <c r="X559" i="5"/>
  <c r="X549" i="5"/>
  <c r="AJ611" i="5"/>
  <c r="Y611" i="5"/>
  <c r="AN633" i="5"/>
  <c r="AC633" i="5"/>
  <c r="X191" i="5"/>
  <c r="X199" i="5"/>
  <c r="X230" i="5"/>
  <c r="X601" i="5"/>
  <c r="AJ653" i="5"/>
  <c r="Y653" i="5"/>
  <c r="AF566" i="5"/>
  <c r="AF629" i="5" s="1"/>
  <c r="Y654" i="5"/>
  <c r="AJ654" i="5"/>
  <c r="X603" i="5"/>
  <c r="AF574" i="5"/>
  <c r="AF637" i="5" s="1"/>
  <c r="X17" i="5"/>
  <c r="AF593" i="5"/>
  <c r="AF656" i="5" s="1"/>
  <c r="X359" i="5"/>
  <c r="AF562" i="5"/>
  <c r="AF625" i="5" s="1"/>
  <c r="X513" i="5"/>
  <c r="X245" i="5"/>
  <c r="X192" i="5"/>
  <c r="X140" i="5"/>
  <c r="X200" i="5"/>
  <c r="X207" i="5"/>
  <c r="X172" i="5"/>
  <c r="X227" i="5"/>
  <c r="X433" i="5"/>
  <c r="X202" i="5"/>
  <c r="X101" i="5"/>
  <c r="X209" i="5"/>
  <c r="X319" i="5"/>
  <c r="X135" i="5"/>
  <c r="AF53" i="5"/>
  <c r="AF9" i="5"/>
  <c r="AF142" i="5"/>
  <c r="AF207" i="5"/>
  <c r="AF223" i="5"/>
  <c r="AF457" i="5"/>
  <c r="AF529" i="5"/>
  <c r="AF331" i="5"/>
  <c r="AF417" i="5"/>
  <c r="AF411" i="5"/>
  <c r="AF390" i="5"/>
  <c r="AJ623" i="5"/>
  <c r="Y623" i="5"/>
  <c r="X154" i="5"/>
  <c r="X543" i="5"/>
  <c r="AN635" i="5"/>
  <c r="AC635" i="5"/>
  <c r="X327" i="5"/>
  <c r="AF587" i="5"/>
  <c r="AF650" i="5" s="1"/>
  <c r="X508" i="5"/>
  <c r="X413" i="5"/>
  <c r="AF552" i="5"/>
  <c r="AF615" i="5" s="1"/>
  <c r="AN653" i="5"/>
  <c r="AC653" i="5"/>
  <c r="AF595" i="5"/>
  <c r="AF658" i="5" s="1"/>
  <c r="AN631" i="5"/>
  <c r="AC631" i="5"/>
  <c r="X541" i="5"/>
  <c r="X246" i="5"/>
  <c r="X574" i="5"/>
  <c r="AJ625" i="5"/>
  <c r="Y625" i="5"/>
  <c r="AC644" i="5"/>
  <c r="AN644" i="5"/>
  <c r="X14" i="5"/>
  <c r="Y632" i="5"/>
  <c r="AJ632" i="5"/>
  <c r="X149" i="5"/>
  <c r="X432" i="5"/>
  <c r="X226" i="5"/>
  <c r="X212" i="5"/>
  <c r="X360" i="5"/>
  <c r="X6" i="5"/>
  <c r="X489" i="5"/>
  <c r="AF36" i="5"/>
  <c r="AF48" i="5"/>
  <c r="AF4" i="5"/>
  <c r="AF150" i="5"/>
  <c r="AF175" i="5"/>
  <c r="AF268" i="5"/>
  <c r="AF228" i="5"/>
  <c r="AF360" i="5"/>
  <c r="AF346" i="5"/>
  <c r="AF339" i="5"/>
  <c r="AF449" i="5"/>
  <c r="AF377" i="5"/>
  <c r="AF419" i="5"/>
  <c r="AF524" i="5"/>
  <c r="AF526" i="5"/>
  <c r="X557" i="5"/>
  <c r="X229" i="5"/>
  <c r="X588" i="5"/>
  <c r="X119" i="5"/>
  <c r="X487" i="5"/>
  <c r="X239" i="5"/>
  <c r="X581" i="5"/>
  <c r="Y662" i="5"/>
  <c r="AJ662" i="5"/>
  <c r="Y630" i="5"/>
  <c r="AJ630" i="5"/>
  <c r="X485" i="5"/>
  <c r="X356" i="5"/>
  <c r="X219" i="5"/>
  <c r="X180" i="5"/>
  <c r="X387" i="5"/>
  <c r="X461" i="5"/>
  <c r="X490" i="5"/>
  <c r="X403" i="5"/>
  <c r="AF11" i="5"/>
  <c r="AF77" i="5"/>
  <c r="AF5" i="5"/>
  <c r="AF69" i="5"/>
  <c r="AF22" i="5"/>
  <c r="AF52" i="5"/>
  <c r="AF165" i="5"/>
  <c r="AF25" i="5"/>
  <c r="AF28" i="5"/>
  <c r="AF300" i="5"/>
  <c r="AF119" i="5"/>
  <c r="AF154" i="5"/>
  <c r="AF212" i="5"/>
  <c r="AF131" i="5"/>
  <c r="AF197" i="5"/>
  <c r="AF229" i="5"/>
  <c r="AF100" i="5"/>
  <c r="AF164" i="5"/>
  <c r="AF240" i="5"/>
  <c r="AF304" i="5"/>
  <c r="AF241" i="5"/>
  <c r="AF305" i="5"/>
  <c r="AF290" i="5"/>
  <c r="AF354" i="5"/>
  <c r="AF219" i="5"/>
  <c r="AF283" i="5"/>
  <c r="AF347" i="5"/>
  <c r="AF473" i="5"/>
  <c r="AF348" i="5"/>
  <c r="AF285" i="5"/>
  <c r="AF349" i="5"/>
  <c r="AF481" i="5"/>
  <c r="AF262" i="5"/>
  <c r="AF378" i="5"/>
  <c r="AF514" i="5"/>
  <c r="AF427" i="5"/>
  <c r="AF491" i="5"/>
  <c r="AF468" i="5"/>
  <c r="AF532" i="5"/>
  <c r="AF453" i="5"/>
  <c r="AF534" i="5"/>
  <c r="AF479" i="5"/>
  <c r="AF456" i="5"/>
  <c r="AF520" i="5"/>
  <c r="X265" i="5"/>
  <c r="AF569" i="5"/>
  <c r="AF632" i="5" s="1"/>
  <c r="AF554" i="5"/>
  <c r="AF617" i="5" s="1"/>
  <c r="AF579" i="5"/>
  <c r="AF642" i="5" s="1"/>
  <c r="AF602" i="5"/>
  <c r="AF665" i="5" s="1"/>
  <c r="X174" i="5"/>
  <c r="X107" i="5"/>
  <c r="X188" i="5"/>
  <c r="X152" i="5"/>
  <c r="X435" i="5"/>
  <c r="X348" i="5"/>
  <c r="X112" i="5"/>
  <c r="X458" i="5"/>
  <c r="X355" i="5"/>
  <c r="X238" i="5"/>
  <c r="X104" i="5"/>
  <c r="X476" i="5"/>
  <c r="X523" i="5"/>
  <c r="X351" i="5"/>
  <c r="X507" i="5"/>
  <c r="X522" i="5"/>
  <c r="X8" i="5"/>
  <c r="X314" i="5"/>
  <c r="X122" i="5"/>
  <c r="X91" i="5"/>
  <c r="X525" i="5"/>
  <c r="X447" i="5"/>
  <c r="X460" i="5"/>
  <c r="X96" i="5"/>
  <c r="X232" i="5"/>
  <c r="X242" i="5"/>
  <c r="X418" i="5"/>
  <c r="X484" i="5"/>
  <c r="X102" i="5"/>
  <c r="X193" i="5"/>
  <c r="X80" i="5"/>
  <c r="X147" i="5"/>
  <c r="X443" i="5"/>
  <c r="X240" i="5"/>
  <c r="X50" i="5"/>
  <c r="X298" i="5"/>
  <c r="X28" i="5"/>
  <c r="X134" i="5"/>
  <c r="X217" i="5"/>
  <c r="X453" i="5"/>
  <c r="AF19" i="5"/>
  <c r="AF125" i="5"/>
  <c r="AF13" i="5"/>
  <c r="AF79" i="5"/>
  <c r="AF7" i="5"/>
  <c r="AF89" i="5"/>
  <c r="AF107" i="5"/>
  <c r="AF260" i="5"/>
  <c r="AF139" i="5"/>
  <c r="AF312" i="5"/>
  <c r="AF313" i="5"/>
  <c r="AF227" i="5"/>
  <c r="AF291" i="5"/>
  <c r="AF355" i="5"/>
  <c r="AF356" i="5"/>
  <c r="AF293" i="5"/>
  <c r="AF357" i="5"/>
  <c r="AF435" i="5"/>
  <c r="AF499" i="5"/>
  <c r="AF461" i="5"/>
  <c r="X161" i="5"/>
  <c r="Y656" i="5"/>
  <c r="AJ656" i="5"/>
  <c r="AN623" i="5"/>
  <c r="AC623" i="5"/>
  <c r="X270" i="5"/>
  <c r="X320" i="5"/>
  <c r="X49" i="5"/>
  <c r="X571" i="5"/>
  <c r="X213" i="5"/>
  <c r="AF584" i="5"/>
  <c r="AF647" i="5" s="1"/>
  <c r="AF589" i="5"/>
  <c r="AF652" i="5" s="1"/>
  <c r="X563" i="5"/>
  <c r="X558" i="5"/>
  <c r="AC626" i="5"/>
  <c r="AN626" i="5"/>
  <c r="X426" i="5"/>
  <c r="AN615" i="5"/>
  <c r="AC615" i="5"/>
  <c r="X153" i="5"/>
  <c r="X417" i="5"/>
  <c r="AF597" i="5"/>
  <c r="AF660" i="5" s="1"/>
  <c r="AF544" i="5"/>
  <c r="AF607" i="5" s="1"/>
  <c r="AF578" i="5"/>
  <c r="AF641" i="5" s="1"/>
  <c r="AF583" i="5"/>
  <c r="AF646" i="5" s="1"/>
  <c r="X77" i="5"/>
  <c r="AN621" i="5"/>
  <c r="AC621" i="5"/>
  <c r="AC642" i="5"/>
  <c r="AN642" i="5"/>
  <c r="X282" i="5"/>
  <c r="X35" i="5"/>
  <c r="X173" i="5"/>
  <c r="X409" i="5"/>
  <c r="X197" i="5"/>
  <c r="Y655" i="5"/>
  <c r="AJ655" i="5"/>
  <c r="AF547" i="5"/>
  <c r="AF610" i="5" s="1"/>
  <c r="AJ635" i="5"/>
  <c r="Y635" i="5"/>
  <c r="AC624" i="5"/>
  <c r="AN624" i="5"/>
  <c r="AC636" i="5"/>
  <c r="AN636" i="5"/>
  <c r="Y624" i="5"/>
  <c r="AJ624" i="5"/>
  <c r="AJ644" i="5"/>
  <c r="Y644" i="5"/>
  <c r="AF572" i="5"/>
  <c r="AF635" i="5" s="1"/>
  <c r="AC662" i="5"/>
  <c r="AN662" i="5"/>
  <c r="X306" i="5"/>
  <c r="X492" i="5"/>
  <c r="X454" i="5"/>
  <c r="X189" i="5"/>
  <c r="X29" i="5"/>
  <c r="Y620" i="5"/>
  <c r="AJ620" i="5"/>
  <c r="AJ663" i="5"/>
  <c r="Y663" i="5"/>
  <c r="X423" i="5"/>
  <c r="X65" i="5"/>
  <c r="AF555" i="5"/>
  <c r="AF618" i="5" s="1"/>
  <c r="X495" i="5"/>
  <c r="AJ665" i="5"/>
  <c r="Y665" i="5"/>
  <c r="X313" i="5"/>
  <c r="X554" i="5"/>
  <c r="X394" i="5"/>
  <c r="X479" i="5"/>
  <c r="AC646" i="5"/>
  <c r="AN646" i="5"/>
  <c r="X40" i="5"/>
  <c r="X195" i="5"/>
  <c r="X70" i="5"/>
  <c r="X194" i="5"/>
  <c r="X184" i="5"/>
  <c r="X301" i="5"/>
  <c r="X540" i="5"/>
  <c r="X402" i="5"/>
  <c r="AF6" i="5"/>
  <c r="AF42" i="5"/>
  <c r="AF72" i="5"/>
  <c r="AF196" i="5"/>
  <c r="AF84" i="5"/>
  <c r="AF289" i="5"/>
  <c r="AF338" i="5"/>
  <c r="AF332" i="5"/>
  <c r="AF246" i="5"/>
  <c r="AF498" i="5"/>
  <c r="AF437" i="5"/>
  <c r="Y614" i="5"/>
  <c r="AJ614" i="5"/>
  <c r="X52" i="5"/>
  <c r="AN664" i="5"/>
  <c r="AC664" i="5"/>
  <c r="X573" i="5"/>
  <c r="X546" i="5"/>
  <c r="AF546" i="5"/>
  <c r="AF609" i="5" s="1"/>
  <c r="X128" i="5"/>
  <c r="X434" i="5"/>
  <c r="X361" i="5"/>
  <c r="X143" i="5"/>
  <c r="X42" i="5"/>
  <c r="X19" i="5"/>
  <c r="X472" i="5"/>
  <c r="AF61" i="5"/>
  <c r="AF210" i="5"/>
  <c r="AE1" i="5"/>
  <c r="X38" i="5"/>
  <c r="X284" i="5"/>
  <c r="X343" i="5"/>
  <c r="X398" i="5"/>
  <c r="X273" i="5"/>
  <c r="X386" i="5"/>
  <c r="X259" i="5"/>
  <c r="X309" i="5"/>
  <c r="X4" i="5"/>
  <c r="X41" i="5"/>
  <c r="X215" i="5"/>
  <c r="X169" i="5"/>
  <c r="X22" i="5"/>
  <c r="X73" i="5"/>
  <c r="X247" i="5"/>
  <c r="X159" i="5"/>
  <c r="X105" i="5"/>
  <c r="X75" i="5"/>
  <c r="X86" i="5"/>
  <c r="X276" i="5"/>
  <c r="X263" i="5"/>
  <c r="X300" i="5"/>
  <c r="X118" i="5"/>
  <c r="X127" i="5"/>
  <c r="X332" i="5"/>
  <c r="X150" i="5"/>
  <c r="X54" i="5"/>
  <c r="X31" i="5"/>
  <c r="X95" i="5"/>
  <c r="X137" i="5"/>
  <c r="X63" i="5"/>
  <c r="X9" i="5"/>
  <c r="X231" i="5"/>
  <c r="X64" i="5"/>
  <c r="X330" i="5"/>
  <c r="X68" i="5"/>
  <c r="X60" i="5"/>
  <c r="X166" i="5"/>
  <c r="X497" i="5"/>
  <c r="X337" i="5"/>
  <c r="X421" i="5"/>
  <c r="X248" i="5"/>
  <c r="X310" i="5"/>
  <c r="X463" i="5"/>
  <c r="X414" i="5"/>
  <c r="X261" i="5"/>
  <c r="X214" i="5"/>
  <c r="X530" i="5"/>
  <c r="X277" i="5"/>
  <c r="X318" i="5"/>
  <c r="X85" i="5"/>
  <c r="X504" i="5"/>
  <c r="X393" i="5"/>
  <c r="X175" i="5"/>
  <c r="X539" i="5"/>
  <c r="X244" i="5"/>
  <c r="X69" i="5"/>
  <c r="X366" i="5"/>
  <c r="X279" i="5"/>
  <c r="X281" i="5"/>
  <c r="X462" i="5"/>
  <c r="X216" i="5"/>
  <c r="X155" i="5"/>
  <c r="X30" i="5"/>
  <c r="X106" i="5"/>
  <c r="X164" i="5"/>
  <c r="X59" i="5"/>
  <c r="X469" i="5"/>
  <c r="X411" i="5"/>
  <c r="X455" i="5"/>
  <c r="X311" i="5"/>
  <c r="X249" i="5"/>
  <c r="X39" i="5"/>
  <c r="X51" i="5"/>
  <c r="X399" i="5"/>
  <c r="AF27" i="5"/>
  <c r="AF141" i="5"/>
  <c r="AF21" i="5"/>
  <c r="AF121" i="5"/>
  <c r="AF15" i="5"/>
  <c r="AF109" i="5"/>
  <c r="AF205" i="5"/>
  <c r="AF292" i="5"/>
  <c r="AF147" i="5"/>
  <c r="AF213" i="5"/>
  <c r="AF235" i="5"/>
  <c r="AF299" i="5"/>
  <c r="AF363" i="5"/>
  <c r="AF301" i="5"/>
  <c r="AF365" i="5"/>
  <c r="AF443" i="5"/>
  <c r="AF507" i="5"/>
  <c r="AF469" i="5"/>
  <c r="AF533" i="5"/>
  <c r="AF543" i="5"/>
  <c r="AF431" i="5"/>
  <c r="AF575" i="5"/>
  <c r="AF638" i="5" s="1"/>
  <c r="Y666" i="5"/>
  <c r="AJ666" i="5"/>
  <c r="X145" i="5"/>
  <c r="X20" i="5"/>
  <c r="X220" i="5"/>
  <c r="AF558" i="5"/>
  <c r="AF621" i="5" s="1"/>
  <c r="X44" i="5"/>
  <c r="X61" i="5"/>
  <c r="AJ660" i="5"/>
  <c r="Y660" i="5"/>
  <c r="AF553" i="5"/>
  <c r="AF616" i="5" s="1"/>
  <c r="AJ641" i="5"/>
  <c r="Y641" i="5"/>
  <c r="AF586" i="5"/>
  <c r="AF649" i="5" s="1"/>
  <c r="X208" i="5"/>
  <c r="X464" i="5"/>
  <c r="X444" i="5"/>
  <c r="X582" i="5"/>
  <c r="AJ631" i="5"/>
  <c r="Y631" i="5"/>
  <c r="Y652" i="5"/>
  <c r="AJ652" i="5"/>
  <c r="K3" i="6"/>
  <c r="AD3" i="6"/>
  <c r="AE3" i="6" s="1"/>
  <c r="AC608" i="5"/>
  <c r="AN608" i="5"/>
  <c r="X442" i="5"/>
  <c r="X163" i="5"/>
  <c r="X481" i="5"/>
  <c r="X566" i="5"/>
  <c r="AF570" i="5"/>
  <c r="AF633" i="5" s="1"/>
  <c r="AJ609" i="5"/>
  <c r="Y609" i="5"/>
  <c r="X596" i="5"/>
  <c r="AC660" i="5"/>
  <c r="AN660" i="5"/>
  <c r="AN643" i="5"/>
  <c r="AC643" i="5"/>
  <c r="AJ629" i="5"/>
  <c r="Y629" i="5"/>
  <c r="Y622" i="5"/>
  <c r="AJ622" i="5"/>
  <c r="AF591" i="5"/>
  <c r="AF654" i="5" s="1"/>
  <c r="X586" i="5"/>
  <c r="AJ610" i="5"/>
  <c r="Y610" i="5"/>
  <c r="AC628" i="5"/>
  <c r="AN628" i="5"/>
  <c r="X498" i="5"/>
  <c r="X241" i="5"/>
  <c r="X293" i="5"/>
  <c r="X445" i="5"/>
  <c r="X500" i="5"/>
  <c r="X157" i="5"/>
  <c r="X33" i="5"/>
  <c r="AF557" i="5"/>
  <c r="AF620" i="5" s="1"/>
  <c r="AF576" i="5"/>
  <c r="AF639" i="5" s="1"/>
  <c r="X89" i="5"/>
  <c r="X225" i="5"/>
  <c r="AN637" i="5"/>
  <c r="AC637" i="5"/>
  <c r="X470" i="5"/>
  <c r="X108" i="5"/>
  <c r="X13" i="5"/>
  <c r="X397" i="5"/>
  <c r="X430" i="5"/>
  <c r="X291" i="5"/>
  <c r="AN639" i="5"/>
  <c r="AC639" i="5"/>
  <c r="X368" i="5"/>
  <c r="X210" i="5"/>
  <c r="X83" i="5"/>
  <c r="X371" i="5"/>
  <c r="X370" i="5"/>
  <c r="X124" i="5"/>
  <c r="X542" i="5"/>
  <c r="X296" i="5"/>
  <c r="X441" i="5"/>
  <c r="X385" i="5"/>
  <c r="X165" i="5"/>
  <c r="X53" i="5"/>
  <c r="X115" i="5"/>
  <c r="X416" i="5"/>
  <c r="X100" i="5"/>
  <c r="X511" i="5"/>
  <c r="X317" i="5"/>
  <c r="X376" i="5"/>
  <c r="X5" i="5"/>
  <c r="X138" i="5"/>
  <c r="X353" i="5"/>
  <c r="X146" i="5"/>
  <c r="X474" i="5"/>
  <c r="X404" i="5"/>
  <c r="X271" i="5"/>
  <c r="X264" i="5"/>
  <c r="AF35" i="5"/>
  <c r="AF83" i="5"/>
  <c r="AF85" i="5"/>
  <c r="AF91" i="5"/>
  <c r="AF182" i="5"/>
  <c r="AF143" i="5"/>
  <c r="AF155" i="5"/>
  <c r="AF188" i="5"/>
  <c r="AF328" i="5"/>
  <c r="AF265" i="5"/>
  <c r="AF433" i="5"/>
  <c r="AF243" i="5"/>
  <c r="AF371" i="5"/>
  <c r="AF373" i="5"/>
  <c r="AF286" i="5"/>
  <c r="AF474" i="5"/>
  <c r="AF451" i="5"/>
  <c r="AF492" i="5"/>
  <c r="AF477" i="5"/>
  <c r="AF430" i="5"/>
  <c r="AF439" i="5"/>
  <c r="X565" i="5"/>
  <c r="X473" i="5"/>
  <c r="X349" i="5"/>
  <c r="X148" i="5"/>
  <c r="X599" i="5"/>
  <c r="X577" i="5"/>
  <c r="AJ617" i="5"/>
  <c r="Y617" i="5"/>
  <c r="X587" i="5"/>
  <c r="AC610" i="5"/>
  <c r="AN610" i="5"/>
  <c r="AC612" i="5"/>
  <c r="AN612" i="5"/>
  <c r="X415" i="5"/>
  <c r="X336" i="5"/>
  <c r="X437" i="5"/>
  <c r="X78" i="5"/>
  <c r="X204" i="5"/>
  <c r="Y646" i="5"/>
  <c r="AJ646" i="5"/>
  <c r="X592" i="5"/>
  <c r="Y616" i="5"/>
  <c r="AJ616" i="5"/>
  <c r="AJ621" i="5"/>
  <c r="Y621" i="5"/>
  <c r="AF568" i="5"/>
  <c r="AF631" i="5" s="1"/>
  <c r="X547" i="5"/>
  <c r="Y628" i="5"/>
  <c r="AJ628" i="5"/>
  <c r="X234" i="5"/>
  <c r="Y1" i="5"/>
  <c r="AF559" i="5"/>
  <c r="AF622" i="5" s="1"/>
  <c r="X585" i="5"/>
  <c r="Y634" i="5"/>
  <c r="AJ634" i="5"/>
  <c r="AJ657" i="5"/>
  <c r="Y657" i="5"/>
  <c r="AN649" i="5"/>
  <c r="AC649" i="5"/>
  <c r="X590" i="5"/>
  <c r="AJ615" i="5"/>
  <c r="Y615" i="5"/>
  <c r="AF585" i="5"/>
  <c r="AF648" i="5" s="1"/>
  <c r="AF571" i="5"/>
  <c r="AF634" i="5" s="1"/>
  <c r="X562" i="5"/>
  <c r="AJ659" i="5"/>
  <c r="Y659" i="5"/>
  <c r="AN665" i="5"/>
  <c r="AC665" i="5"/>
  <c r="X506" i="5"/>
  <c r="X131" i="5"/>
  <c r="X299" i="5"/>
  <c r="X221" i="5"/>
  <c r="Y638" i="5"/>
  <c r="AJ638" i="5"/>
  <c r="X572" i="5"/>
  <c r="AF549" i="5"/>
  <c r="AF612" i="5" s="1"/>
  <c r="X556" i="5"/>
  <c r="AC638" i="5"/>
  <c r="AN638" i="5"/>
  <c r="AF594" i="5"/>
  <c r="AF657" i="5" s="1"/>
  <c r="AN645" i="5"/>
  <c r="AC645" i="5"/>
  <c r="X518" i="5"/>
  <c r="Y612" i="5"/>
  <c r="AJ612" i="5"/>
  <c r="X341" i="5"/>
  <c r="X477" i="5"/>
  <c r="Y642" i="5"/>
  <c r="AJ642" i="5"/>
  <c r="X90" i="5"/>
  <c r="X268" i="5"/>
  <c r="AF556" i="5"/>
  <c r="AF619" i="5" s="1"/>
  <c r="X392" i="5"/>
  <c r="X457" i="5"/>
  <c r="X494" i="5"/>
  <c r="AJ649" i="5"/>
  <c r="Y649" i="5"/>
  <c r="X48" i="5"/>
  <c r="X71" i="5"/>
  <c r="X363" i="5"/>
  <c r="X256" i="5"/>
  <c r="X302" i="5"/>
  <c r="X66" i="5"/>
  <c r="X186" i="5"/>
  <c r="X526" i="5"/>
  <c r="X322" i="5"/>
  <c r="X258" i="5"/>
  <c r="X357" i="5"/>
  <c r="X342" i="5"/>
  <c r="X480" i="5"/>
  <c r="X372" i="5"/>
  <c r="X223" i="5"/>
  <c r="X218" i="5"/>
  <c r="X389" i="5"/>
  <c r="X516" i="5"/>
  <c r="X450" i="5"/>
  <c r="X283" i="5"/>
  <c r="X475" i="5"/>
  <c r="X130" i="5"/>
  <c r="X532" i="5"/>
  <c r="X168" i="5"/>
  <c r="X285" i="5"/>
  <c r="X316" i="5"/>
  <c r="X440" i="5"/>
  <c r="AF157" i="5"/>
  <c r="AF23" i="5"/>
  <c r="AF16" i="5"/>
  <c r="AF49" i="5"/>
  <c r="AF93" i="5"/>
  <c r="AF169" i="5"/>
  <c r="AF178" i="5"/>
  <c r="AF237" i="5"/>
  <c r="AF124" i="5"/>
  <c r="AF303" i="5"/>
  <c r="AF201" i="5"/>
  <c r="AF250" i="5"/>
  <c r="AF384" i="5"/>
  <c r="AF307" i="5"/>
  <c r="AF308" i="5"/>
  <c r="AF309" i="5"/>
  <c r="AF222" i="5"/>
  <c r="AF350" i="5"/>
  <c r="AF538" i="5"/>
  <c r="AF515" i="5"/>
  <c r="AF413" i="5"/>
  <c r="AF541" i="5"/>
  <c r="AF375" i="5"/>
  <c r="AF480" i="5"/>
  <c r="AJ619" i="5"/>
  <c r="Y619" i="5"/>
  <c r="AN647" i="5"/>
  <c r="AC647" i="5"/>
  <c r="X295" i="5"/>
  <c r="X275" i="5"/>
  <c r="X428" i="5"/>
  <c r="X373" i="5"/>
  <c r="X88" i="5"/>
  <c r="X82" i="5"/>
  <c r="X123" i="5"/>
  <c r="X196" i="5"/>
  <c r="X471" i="5"/>
  <c r="X176" i="5"/>
  <c r="X312" i="5"/>
  <c r="X27" i="5"/>
  <c r="X405" i="5"/>
  <c r="X502" i="5"/>
  <c r="X515" i="5"/>
  <c r="X384" i="5"/>
  <c r="X114" i="5"/>
  <c r="X338" i="5"/>
  <c r="X365" i="5"/>
  <c r="X527" i="5"/>
  <c r="X167" i="5"/>
  <c r="X72" i="5"/>
  <c r="X170" i="5"/>
  <c r="X323" i="5"/>
  <c r="X308" i="5"/>
  <c r="X334" i="5"/>
  <c r="X79" i="5"/>
  <c r="X529" i="5"/>
  <c r="X160" i="5"/>
  <c r="X488" i="5"/>
  <c r="X466" i="5"/>
  <c r="X307" i="5"/>
  <c r="X211" i="5"/>
  <c r="X374" i="5"/>
  <c r="X425" i="5"/>
  <c r="X16" i="5"/>
  <c r="X120" i="5"/>
  <c r="X287" i="5"/>
  <c r="X117" i="5"/>
  <c r="X378" i="5"/>
  <c r="X468" i="5"/>
  <c r="X252" i="5"/>
  <c r="X509" i="5"/>
  <c r="X391" i="5"/>
  <c r="X377" i="5"/>
  <c r="X126" i="5"/>
  <c r="AF43" i="5"/>
  <c r="AF181" i="5"/>
  <c r="AF37" i="5"/>
  <c r="AF153" i="5"/>
  <c r="AF57" i="5"/>
  <c r="AF101" i="5"/>
  <c r="AF271" i="5"/>
  <c r="AF163" i="5"/>
  <c r="AF239" i="5"/>
  <c r="AF132" i="5"/>
  <c r="AF335" i="5"/>
  <c r="AF251" i="5"/>
  <c r="AF315" i="5"/>
  <c r="AF387" i="5"/>
  <c r="AF388" i="5"/>
  <c r="AF389" i="5"/>
  <c r="AF395" i="5"/>
  <c r="AF459" i="5"/>
  <c r="AF500" i="5"/>
  <c r="AF421" i="5"/>
  <c r="AF485" i="5"/>
  <c r="X597" i="5"/>
  <c r="X544" i="5"/>
  <c r="AF580" i="5"/>
  <c r="AF643" i="5" s="1"/>
  <c r="AC654" i="5"/>
  <c r="AN654" i="5"/>
  <c r="AC630" i="5"/>
  <c r="AN630" i="5"/>
  <c r="AN640" i="5"/>
  <c r="AC640" i="5"/>
  <c r="X439" i="5"/>
  <c r="X436" i="5"/>
  <c r="AJ613" i="5"/>
  <c r="Y613" i="5"/>
  <c r="X583" i="5"/>
  <c r="X567" i="5"/>
  <c r="AN632" i="5"/>
  <c r="AC632" i="5"/>
  <c r="AN622" i="5"/>
  <c r="AC622" i="5"/>
  <c r="X438" i="5"/>
  <c r="X521" i="5"/>
  <c r="X190" i="5"/>
  <c r="X297" i="5"/>
  <c r="Y640" i="5"/>
  <c r="AJ640" i="5"/>
  <c r="X570" i="5"/>
  <c r="X97" i="5"/>
  <c r="AJ645" i="5"/>
  <c r="Y645" i="5"/>
  <c r="AJ633" i="5"/>
  <c r="Y633" i="5"/>
  <c r="X548" i="5"/>
  <c r="AN661" i="5"/>
  <c r="AC661" i="5"/>
  <c r="X294" i="5"/>
  <c r="X76" i="5"/>
  <c r="X591" i="5"/>
  <c r="Y658" i="5"/>
  <c r="AJ658" i="5"/>
  <c r="AF582" i="5"/>
  <c r="AF645" i="5" s="1"/>
  <c r="AJ639" i="5"/>
  <c r="Y639" i="5"/>
  <c r="X237" i="5"/>
  <c r="AC616" i="5"/>
  <c r="AN616" i="5"/>
  <c r="AN619" i="5"/>
  <c r="AC619" i="5"/>
  <c r="AC620" i="5"/>
  <c r="AN620" i="5"/>
  <c r="X326" i="5"/>
  <c r="X251" i="5"/>
  <c r="X260" i="5"/>
  <c r="X550" i="5"/>
  <c r="AF573" i="5"/>
  <c r="AF636" i="5" s="1"/>
  <c r="X533" i="5"/>
  <c r="AJ636" i="5"/>
  <c r="Y636" i="5"/>
  <c r="X575" i="5"/>
  <c r="AF600" i="5"/>
  <c r="AF663" i="5" s="1"/>
  <c r="AF545" i="5"/>
  <c r="AF608" i="5" s="1"/>
  <c r="X595" i="5"/>
  <c r="X555" i="5"/>
  <c r="AN656" i="5"/>
  <c r="AC656" i="5"/>
  <c r="X269" i="5"/>
  <c r="AF603" i="5"/>
  <c r="AF666" i="5" s="1"/>
  <c r="X178" i="5"/>
  <c r="X452" i="5"/>
  <c r="AJ643" i="5"/>
  <c r="Y643" i="5"/>
  <c r="AC658" i="5"/>
  <c r="AN658" i="5"/>
  <c r="X121" i="5"/>
  <c r="X280" i="5"/>
  <c r="X81" i="5"/>
  <c r="AN629" i="5"/>
  <c r="AC629" i="5"/>
  <c r="X10" i="5"/>
  <c r="X92" i="5"/>
  <c r="X395" i="5"/>
  <c r="X144" i="5"/>
  <c r="AF133" i="5"/>
  <c r="AF204" i="5"/>
  <c r="AF409" i="5"/>
  <c r="X45" i="5"/>
  <c r="AC650" i="5"/>
  <c r="AN650" i="5"/>
  <c r="AJ661" i="5"/>
  <c r="Y661" i="5"/>
  <c r="X11" i="5"/>
  <c r="AN651" i="5"/>
  <c r="AC651" i="5"/>
  <c r="X381" i="5"/>
  <c r="X255" i="5"/>
  <c r="AF601" i="5"/>
  <c r="AF664" i="5" s="1"/>
  <c r="AF588" i="5"/>
  <c r="AF651" i="5" s="1"/>
  <c r="X93" i="5"/>
  <c r="AF599" i="5"/>
  <c r="AF662" i="5" s="1"/>
  <c r="AF560" i="5"/>
  <c r="AF623" i="5" s="1"/>
  <c r="X24" i="5"/>
  <c r="X408" i="5"/>
  <c r="X491" i="5"/>
  <c r="X482" i="5"/>
  <c r="X537" i="5"/>
  <c r="X290" i="5"/>
  <c r="X36" i="5"/>
  <c r="X367" i="5"/>
  <c r="X103" i="5"/>
  <c r="X56" i="5"/>
  <c r="X427" i="5"/>
  <c r="X305" i="5"/>
  <c r="X274" i="5"/>
  <c r="AF67" i="5"/>
  <c r="AF81" i="5"/>
  <c r="AF149" i="5"/>
  <c r="AF75" i="5"/>
  <c r="AF50" i="5"/>
  <c r="AF276" i="5"/>
  <c r="AF80" i="5"/>
  <c r="AF187" i="5"/>
  <c r="AF92" i="5"/>
  <c r="AF297" i="5"/>
  <c r="AF282" i="5"/>
  <c r="AF441" i="5"/>
  <c r="AF341" i="5"/>
  <c r="AF254" i="5"/>
  <c r="AF442" i="5"/>
  <c r="AF483" i="5"/>
  <c r="AF396" i="5"/>
  <c r="AF445" i="5"/>
  <c r="AF509" i="5"/>
  <c r="AF398" i="5"/>
  <c r="AF407" i="5"/>
  <c r="AF471" i="5"/>
  <c r="AF535" i="5"/>
  <c r="AF448" i="5"/>
  <c r="AJ647" i="5"/>
  <c r="Y647" i="5"/>
  <c r="Y618" i="5"/>
  <c r="AJ618" i="5"/>
  <c r="X201" i="5"/>
  <c r="X467" i="5"/>
  <c r="X224" i="5"/>
  <c r="X158" i="5"/>
  <c r="X243" i="5"/>
  <c r="X456" i="5"/>
  <c r="X18" i="5"/>
  <c r="X358" i="5"/>
  <c r="X483" i="5"/>
  <c r="X520" i="5"/>
  <c r="X350" i="5"/>
  <c r="X335" i="5"/>
  <c r="X364" i="5"/>
  <c r="X412" i="5"/>
  <c r="X451" i="5"/>
  <c r="X171" i="5"/>
  <c r="X304" i="5"/>
  <c r="X235" i="5"/>
  <c r="X254" i="5"/>
  <c r="X7" i="5"/>
  <c r="X538" i="5"/>
  <c r="X111" i="5"/>
  <c r="X512" i="5"/>
  <c r="X156" i="5"/>
  <c r="X347" i="5"/>
  <c r="X339" i="5"/>
  <c r="X133" i="5"/>
  <c r="X406" i="5"/>
  <c r="X62" i="5"/>
  <c r="X410" i="5"/>
  <c r="X315" i="5"/>
  <c r="X47" i="5"/>
  <c r="X499" i="5"/>
  <c r="X419" i="5"/>
  <c r="X132" i="5"/>
  <c r="X267" i="5"/>
  <c r="X328" i="5"/>
  <c r="X528" i="5"/>
  <c r="X379" i="5"/>
  <c r="X380" i="5"/>
  <c r="X228" i="5"/>
  <c r="X94" i="5"/>
  <c r="X388" i="5"/>
  <c r="X21" i="5"/>
  <c r="X286" i="5"/>
  <c r="X288" i="5"/>
  <c r="X346" i="5"/>
  <c r="X203" i="5"/>
  <c r="X396" i="5"/>
  <c r="X422" i="5"/>
  <c r="X390" i="5"/>
  <c r="X198" i="5"/>
  <c r="X329" i="5"/>
  <c r="X536" i="5"/>
  <c r="X58" i="5"/>
  <c r="X278" i="5"/>
  <c r="X333" i="5"/>
  <c r="X15" i="5"/>
  <c r="AF51" i="5"/>
  <c r="AF45" i="5"/>
  <c r="AF189" i="5"/>
  <c r="AF117" i="5"/>
  <c r="AF195" i="5"/>
  <c r="AF379" i="5"/>
  <c r="AF171" i="5"/>
  <c r="AF221" i="5"/>
  <c r="AF367" i="5"/>
  <c r="AF281" i="5"/>
  <c r="AF345" i="5"/>
  <c r="AF259" i="5"/>
  <c r="AF323" i="5"/>
  <c r="AF397" i="5"/>
  <c r="AF324" i="5"/>
  <c r="AF261" i="5"/>
  <c r="AF325" i="5"/>
  <c r="AF403" i="5"/>
  <c r="AF467" i="5"/>
  <c r="AF531" i="5"/>
  <c r="AF429" i="5"/>
  <c r="AF493" i="5"/>
  <c r="AF510" i="5"/>
  <c r="X553" i="5"/>
  <c r="X589" i="5"/>
  <c r="X578" i="5"/>
  <c r="AN613" i="5"/>
  <c r="AC613" i="5"/>
  <c r="X26" i="5"/>
  <c r="X535" i="5"/>
  <c r="X182" i="5"/>
  <c r="AC618" i="5"/>
  <c r="AN618" i="5"/>
  <c r="AN625" i="5"/>
  <c r="AC625" i="5"/>
  <c r="X236" i="5"/>
  <c r="X493" i="5"/>
  <c r="AJ607" i="5"/>
  <c r="Y607" i="5"/>
  <c r="Y664" i="5"/>
  <c r="AJ664" i="5"/>
  <c r="X564" i="5"/>
  <c r="AN617" i="5"/>
  <c r="AC617" i="5"/>
  <c r="AN607" i="5"/>
  <c r="AC607" i="5"/>
  <c r="X345" i="5"/>
  <c r="X67" i="5"/>
  <c r="AF598" i="5"/>
  <c r="AF661" i="5" s="1"/>
  <c r="Y626" i="5"/>
  <c r="AJ626" i="5"/>
  <c r="AJ627" i="5"/>
  <c r="Y627" i="5"/>
  <c r="X401" i="5"/>
  <c r="X109" i="5"/>
  <c r="AF592" i="5"/>
  <c r="AF655" i="5" s="1"/>
  <c r="X561" i="5"/>
  <c r="AF563" i="5"/>
  <c r="AF626" i="5" s="1"/>
  <c r="X446" i="5"/>
  <c r="X183" i="5"/>
  <c r="X139" i="5"/>
  <c r="X205" i="5"/>
  <c r="AN627" i="5"/>
  <c r="AC627" i="5"/>
  <c r="X129" i="5"/>
  <c r="X600" i="5"/>
  <c r="AC634" i="5"/>
  <c r="AN634" i="5"/>
  <c r="AC652" i="5"/>
  <c r="AN652" i="5"/>
  <c r="AN648" i="5"/>
  <c r="AC648" i="5"/>
  <c r="X486" i="5"/>
  <c r="X84" i="5"/>
  <c r="X142" i="5"/>
  <c r="X369" i="5"/>
  <c r="X325" i="5"/>
  <c r="AF551" i="5"/>
  <c r="AF614" i="5" s="1"/>
  <c r="X551" i="5"/>
  <c r="X569" i="5"/>
  <c r="AF581" i="5"/>
  <c r="AF644" i="5" s="1"/>
  <c r="X580" i="5"/>
  <c r="Y608" i="5"/>
  <c r="AJ608" i="5"/>
  <c r="X324" i="5"/>
  <c r="X344" i="5"/>
  <c r="AN641" i="5"/>
  <c r="AC641" i="5"/>
  <c r="X233" i="5"/>
  <c r="AN663" i="5"/>
  <c r="AC663" i="5"/>
  <c r="X98" i="5"/>
  <c r="X87" i="5"/>
  <c r="AN657" i="5"/>
  <c r="AC657" i="5"/>
  <c r="AC1" i="5"/>
  <c r="J1" i="6"/>
  <c r="W1" i="6"/>
  <c r="AC1" i="6"/>
  <c r="C7" i="9" s="1"/>
  <c r="K542" i="6"/>
  <c r="AD542" i="6"/>
  <c r="AE542" i="6" s="1"/>
  <c r="A493" i="3"/>
  <c r="I282" i="4"/>
  <c r="J282" i="4" s="1"/>
  <c r="L282" i="4" s="1"/>
  <c r="I356" i="4"/>
  <c r="J356" i="4" s="1"/>
  <c r="L356" i="4" s="1"/>
  <c r="I347" i="4"/>
  <c r="J347" i="4" s="1"/>
  <c r="L347" i="4" s="1"/>
  <c r="I245" i="3"/>
  <c r="J245" i="3" s="1"/>
  <c r="L245" i="3" s="1"/>
  <c r="I160" i="4"/>
  <c r="J160" i="4" s="1"/>
  <c r="L160" i="4" s="1"/>
  <c r="A15" i="4"/>
  <c r="A447" i="4"/>
  <c r="A540" i="4"/>
  <c r="I485" i="3"/>
  <c r="J485" i="3" s="1"/>
  <c r="L485" i="3" s="1"/>
  <c r="A79" i="4"/>
  <c r="I195" i="4"/>
  <c r="J195" i="4" s="1"/>
  <c r="L195" i="4" s="1"/>
  <c r="I64" i="4"/>
  <c r="J64" i="4" s="1"/>
  <c r="L64" i="4" s="1"/>
  <c r="I450" i="4"/>
  <c r="J450" i="4" s="1"/>
  <c r="L450" i="4" s="1"/>
  <c r="I302" i="4"/>
  <c r="J302" i="4" s="1"/>
  <c r="L302" i="4" s="1"/>
  <c r="I583" i="4"/>
  <c r="J583" i="4" s="1"/>
  <c r="L583" i="4" s="1"/>
  <c r="A273" i="4"/>
  <c r="A382" i="4"/>
  <c r="I82" i="4"/>
  <c r="J82" i="4" s="1"/>
  <c r="L82" i="4" s="1"/>
  <c r="I154" i="4"/>
  <c r="J154" i="4" s="1"/>
  <c r="L154" i="4" s="1"/>
  <c r="I457" i="4"/>
  <c r="J457" i="4" s="1"/>
  <c r="L457" i="4" s="1"/>
  <c r="A135" i="4"/>
  <c r="I548" i="3"/>
  <c r="J548" i="3" s="1"/>
  <c r="L548" i="3" s="1"/>
  <c r="A157" i="3"/>
  <c r="A353" i="4"/>
  <c r="I437" i="4"/>
  <c r="J437" i="4" s="1"/>
  <c r="L437" i="4" s="1"/>
  <c r="A236" i="4"/>
  <c r="I283" i="3"/>
  <c r="J283" i="3" s="1"/>
  <c r="L283" i="3" s="1"/>
  <c r="I332" i="4"/>
  <c r="J332" i="4" s="1"/>
  <c r="L332" i="4" s="1"/>
  <c r="A407" i="4"/>
  <c r="A579" i="4"/>
  <c r="I319" i="4"/>
  <c r="J319" i="4" s="1"/>
  <c r="L319" i="4" s="1"/>
  <c r="A106" i="3"/>
  <c r="I249" i="4"/>
  <c r="J249" i="4" s="1"/>
  <c r="L249" i="4" s="1"/>
  <c r="A151" i="4"/>
  <c r="I317" i="4"/>
  <c r="J317" i="4" s="1"/>
  <c r="L317" i="4" s="1"/>
  <c r="I478" i="4"/>
  <c r="J478" i="4" s="1"/>
  <c r="L478" i="4" s="1"/>
  <c r="I137" i="4"/>
  <c r="J137" i="4" s="1"/>
  <c r="L137" i="4" s="1"/>
  <c r="I265" i="4"/>
  <c r="J265" i="4" s="1"/>
  <c r="L265" i="4" s="1"/>
  <c r="A41" i="4"/>
  <c r="A200" i="4"/>
  <c r="I200" i="4"/>
  <c r="J200" i="4" s="1"/>
  <c r="L200" i="4" s="1"/>
  <c r="I197" i="4"/>
  <c r="J197" i="4" s="1"/>
  <c r="L197" i="4" s="1"/>
  <c r="A163" i="3"/>
  <c r="I445" i="4"/>
  <c r="J445" i="4" s="1"/>
  <c r="L445" i="4" s="1"/>
  <c r="I386" i="4"/>
  <c r="J386" i="4" s="1"/>
  <c r="L386" i="4" s="1"/>
  <c r="I449" i="4"/>
  <c r="J449" i="4" s="1"/>
  <c r="L449" i="4" s="1"/>
  <c r="A548" i="3"/>
  <c r="I453" i="4"/>
  <c r="J453" i="4" s="1"/>
  <c r="L453" i="4" s="1"/>
  <c r="A310" i="4"/>
  <c r="I315" i="3"/>
  <c r="J315" i="3" s="1"/>
  <c r="L315" i="3" s="1"/>
  <c r="I374" i="4"/>
  <c r="J374" i="4" s="1"/>
  <c r="L374" i="4" s="1"/>
  <c r="A345" i="4"/>
  <c r="I10" i="4"/>
  <c r="J10" i="4" s="1"/>
  <c r="L10" i="4" s="1"/>
  <c r="A10" i="4"/>
  <c r="A75" i="3"/>
  <c r="I193" i="4"/>
  <c r="J193" i="4" s="1"/>
  <c r="L193" i="4" s="1"/>
  <c r="I181" i="4"/>
  <c r="J181" i="4" s="1"/>
  <c r="L181" i="4" s="1"/>
  <c r="I21" i="4"/>
  <c r="J21" i="4" s="1"/>
  <c r="L21" i="4" s="1"/>
  <c r="I208" i="4"/>
  <c r="J208" i="4" s="1"/>
  <c r="L208" i="4" s="1"/>
  <c r="I55" i="4"/>
  <c r="J55" i="4" s="1"/>
  <c r="L55" i="4" s="1"/>
  <c r="I537" i="4"/>
  <c r="J537" i="4" s="1"/>
  <c r="L537" i="4" s="1"/>
  <c r="A18" i="4"/>
  <c r="A156" i="4"/>
  <c r="I370" i="4"/>
  <c r="J370" i="4" s="1"/>
  <c r="L370" i="4" s="1"/>
  <c r="I541" i="4"/>
  <c r="J541" i="4" s="1"/>
  <c r="L541" i="4" s="1"/>
  <c r="A377" i="4"/>
  <c r="I562" i="4"/>
  <c r="J562" i="4" s="1"/>
  <c r="L562" i="4" s="1"/>
  <c r="A13" i="4"/>
  <c r="A335" i="4"/>
  <c r="A315" i="4"/>
  <c r="A537" i="4"/>
  <c r="I291" i="3"/>
  <c r="J291" i="3" s="1"/>
  <c r="L291" i="3" s="1"/>
  <c r="I92" i="4"/>
  <c r="J92" i="4" s="1"/>
  <c r="L92" i="4" s="1"/>
  <c r="A180" i="4"/>
  <c r="I233" i="4"/>
  <c r="J233" i="4" s="1"/>
  <c r="L233" i="4" s="1"/>
  <c r="I224" i="4"/>
  <c r="J224" i="4" s="1"/>
  <c r="L224" i="4" s="1"/>
  <c r="A231" i="4"/>
  <c r="A378" i="4"/>
  <c r="A564" i="4"/>
  <c r="I211" i="4"/>
  <c r="J211" i="4" s="1"/>
  <c r="L211" i="4" s="1"/>
  <c r="A509" i="4"/>
  <c r="I86" i="4"/>
  <c r="J86" i="4" s="1"/>
  <c r="L86" i="4" s="1"/>
  <c r="A86" i="4"/>
  <c r="I459" i="3"/>
  <c r="J459" i="3" s="1"/>
  <c r="L459" i="3" s="1"/>
  <c r="I292" i="4"/>
  <c r="J292" i="4" s="1"/>
  <c r="L292" i="4" s="1"/>
  <c r="A173" i="4"/>
  <c r="I5" i="4"/>
  <c r="J5" i="4" s="1"/>
  <c r="L5" i="4" s="1"/>
  <c r="I58" i="4"/>
  <c r="J58" i="4" s="1"/>
  <c r="L58" i="4" s="1"/>
  <c r="I298" i="4"/>
  <c r="J298" i="4" s="1"/>
  <c r="L298" i="4" s="1"/>
  <c r="I463" i="4"/>
  <c r="J463" i="4" s="1"/>
  <c r="L463" i="4" s="1"/>
  <c r="A493" i="4"/>
  <c r="I599" i="4"/>
  <c r="J599" i="4" s="1"/>
  <c r="L599" i="4" s="1"/>
  <c r="I490" i="4"/>
  <c r="J490" i="4" s="1"/>
  <c r="L490" i="4" s="1"/>
  <c r="A209" i="4"/>
  <c r="I272" i="4"/>
  <c r="J272" i="4" s="1"/>
  <c r="L272" i="4" s="1"/>
  <c r="I26" i="4"/>
  <c r="J26" i="4" s="1"/>
  <c r="L26" i="4" s="1"/>
  <c r="A570" i="4"/>
  <c r="A187" i="4"/>
  <c r="I173" i="4"/>
  <c r="J173" i="4" s="1"/>
  <c r="L173" i="4" s="1"/>
  <c r="A22" i="4"/>
  <c r="I420" i="4"/>
  <c r="J420" i="4" s="1"/>
  <c r="L420" i="4" s="1"/>
  <c r="A131" i="4"/>
  <c r="I215" i="4"/>
  <c r="J215" i="4" s="1"/>
  <c r="L215" i="4" s="1"/>
  <c r="A397" i="4"/>
  <c r="I212" i="4"/>
  <c r="J212" i="4" s="1"/>
  <c r="L212" i="4" s="1"/>
  <c r="A392" i="4"/>
  <c r="I344" i="4"/>
  <c r="J344" i="4" s="1"/>
  <c r="L344" i="4" s="1"/>
  <c r="A170" i="4"/>
  <c r="I42" i="4"/>
  <c r="J42" i="4" s="1"/>
  <c r="L42" i="4" s="1"/>
  <c r="A446" i="4"/>
  <c r="I495" i="4"/>
  <c r="J495" i="4" s="1"/>
  <c r="L495" i="4" s="1"/>
  <c r="A88" i="4"/>
  <c r="I273" i="4"/>
  <c r="J273" i="4" s="1"/>
  <c r="L273" i="4" s="1"/>
  <c r="I491" i="4"/>
  <c r="J491" i="4" s="1"/>
  <c r="L491" i="4" s="1"/>
  <c r="A515" i="4"/>
  <c r="A54" i="4"/>
  <c r="I593" i="4"/>
  <c r="J593" i="4" s="1"/>
  <c r="L593" i="4" s="1"/>
  <c r="I155" i="4"/>
  <c r="J155" i="4" s="1"/>
  <c r="L155" i="4" s="1"/>
  <c r="I135" i="4"/>
  <c r="J135" i="4" s="1"/>
  <c r="L135" i="4" s="1"/>
  <c r="I175" i="3"/>
  <c r="J175" i="3" s="1"/>
  <c r="L175" i="3" s="1"/>
  <c r="A267" i="3"/>
  <c r="A189" i="4"/>
  <c r="A363" i="4"/>
  <c r="A80" i="4"/>
  <c r="I314" i="4"/>
  <c r="J314" i="4" s="1"/>
  <c r="L314" i="4" s="1"/>
  <c r="A14" i="4"/>
  <c r="A567" i="4"/>
  <c r="A575" i="4"/>
  <c r="A238" i="4"/>
  <c r="A524" i="4"/>
  <c r="I322" i="4"/>
  <c r="J322" i="4" s="1"/>
  <c r="L322" i="4" s="1"/>
  <c r="A165" i="4"/>
  <c r="I171" i="4"/>
  <c r="J171" i="4" s="1"/>
  <c r="L171" i="4" s="1"/>
  <c r="I364" i="4"/>
  <c r="J364" i="4" s="1"/>
  <c r="L364" i="4" s="1"/>
  <c r="A383" i="4"/>
  <c r="A588" i="4"/>
  <c r="A453" i="4"/>
  <c r="A384" i="4"/>
  <c r="I400" i="4"/>
  <c r="J400" i="4" s="1"/>
  <c r="L400" i="4" s="1"/>
  <c r="A328" i="4"/>
  <c r="A162" i="4"/>
  <c r="A43" i="4"/>
  <c r="A91" i="4"/>
  <c r="I228" i="4"/>
  <c r="J228" i="4" s="1"/>
  <c r="L228" i="4" s="1"/>
  <c r="I114" i="4"/>
  <c r="J114" i="4" s="1"/>
  <c r="L114" i="4" s="1"/>
  <c r="A357" i="4"/>
  <c r="A331" i="4"/>
  <c r="A439" i="4"/>
  <c r="I177" i="4"/>
  <c r="J177" i="4" s="1"/>
  <c r="L177" i="4" s="1"/>
  <c r="I257" i="4"/>
  <c r="J257" i="4" s="1"/>
  <c r="L257" i="4" s="1"/>
  <c r="I489" i="4"/>
  <c r="J489" i="4" s="1"/>
  <c r="L489" i="4" s="1"/>
  <c r="I523" i="4"/>
  <c r="J523" i="4" s="1"/>
  <c r="L523" i="4" s="1"/>
  <c r="I560" i="4"/>
  <c r="J560" i="4" s="1"/>
  <c r="L560" i="4" s="1"/>
  <c r="A77" i="4"/>
  <c r="I204" i="4"/>
  <c r="J204" i="4" s="1"/>
  <c r="L204" i="4" s="1"/>
  <c r="A286" i="4"/>
  <c r="I84" i="4"/>
  <c r="J84" i="4" s="1"/>
  <c r="L84" i="4" s="1"/>
  <c r="A346" i="4"/>
  <c r="A474" i="4"/>
  <c r="I251" i="4"/>
  <c r="J251" i="4" s="1"/>
  <c r="L251" i="4" s="1"/>
  <c r="A218" i="4"/>
  <c r="I390" i="4"/>
  <c r="J390" i="4" s="1"/>
  <c r="L390" i="4" s="1"/>
  <c r="A9" i="4"/>
  <c r="A595" i="4"/>
  <c r="A291" i="3"/>
  <c r="A34" i="4"/>
  <c r="I45" i="4"/>
  <c r="J45" i="4" s="1"/>
  <c r="L45" i="4" s="1"/>
  <c r="I28" i="4"/>
  <c r="J28" i="4" s="1"/>
  <c r="L28" i="4" s="1"/>
  <c r="I205" i="4"/>
  <c r="J205" i="4" s="1"/>
  <c r="L205" i="4" s="1"/>
  <c r="A289" i="4"/>
  <c r="A454" i="4"/>
  <c r="A365" i="4"/>
  <c r="I176" i="4"/>
  <c r="J176" i="4" s="1"/>
  <c r="L176" i="4" s="1"/>
  <c r="I581" i="4"/>
  <c r="J581" i="4" s="1"/>
  <c r="L581" i="4" s="1"/>
  <c r="A277" i="4"/>
  <c r="A406" i="4"/>
  <c r="A254" i="4"/>
  <c r="A535" i="4"/>
  <c r="I403" i="3"/>
  <c r="J403" i="3" s="1"/>
  <c r="L403" i="3" s="1"/>
  <c r="A49" i="4"/>
  <c r="I189" i="4"/>
  <c r="J189" i="4" s="1"/>
  <c r="L189" i="4" s="1"/>
  <c r="I19" i="4"/>
  <c r="J19" i="4" s="1"/>
  <c r="L19" i="4" s="1"/>
  <c r="A429" i="4"/>
  <c r="A385" i="4"/>
  <c r="I409" i="4"/>
  <c r="J409" i="4" s="1"/>
  <c r="L409" i="4" s="1"/>
  <c r="I381" i="4"/>
  <c r="J381" i="4" s="1"/>
  <c r="L381" i="4" s="1"/>
  <c r="A587" i="4"/>
  <c r="I262" i="4"/>
  <c r="J262" i="4" s="1"/>
  <c r="L262" i="4" s="1"/>
  <c r="A592" i="4"/>
  <c r="I566" i="4"/>
  <c r="J566" i="4" s="1"/>
  <c r="L566" i="4" s="1"/>
  <c r="A566" i="4"/>
  <c r="I218" i="4"/>
  <c r="J218" i="4" s="1"/>
  <c r="L218" i="4" s="1"/>
  <c r="I93" i="4"/>
  <c r="J93" i="4" s="1"/>
  <c r="L93" i="4" s="1"/>
  <c r="A152" i="4"/>
  <c r="I363" i="4"/>
  <c r="J363" i="4" s="1"/>
  <c r="L363" i="4" s="1"/>
  <c r="I98" i="4"/>
  <c r="J98" i="4" s="1"/>
  <c r="L98" i="4" s="1"/>
  <c r="A224" i="4"/>
  <c r="A484" i="4"/>
  <c r="A547" i="4"/>
  <c r="A361" i="4"/>
  <c r="A183" i="4"/>
  <c r="A387" i="4"/>
  <c r="A533" i="4"/>
  <c r="I503" i="4"/>
  <c r="J503" i="4" s="1"/>
  <c r="L503" i="4" s="1"/>
  <c r="I109" i="4"/>
  <c r="J109" i="4" s="1"/>
  <c r="L109" i="4" s="1"/>
  <c r="A485" i="4"/>
  <c r="A573" i="4"/>
  <c r="A203" i="4"/>
  <c r="A497" i="4"/>
  <c r="A390" i="4"/>
  <c r="I299" i="4"/>
  <c r="J299" i="4" s="1"/>
  <c r="L299" i="4" s="1"/>
  <c r="A50" i="4"/>
  <c r="I305" i="4"/>
  <c r="J305" i="4" s="1"/>
  <c r="L305" i="4" s="1"/>
  <c r="I184" i="4"/>
  <c r="J184" i="4" s="1"/>
  <c r="L184" i="4" s="1"/>
  <c r="I369" i="4"/>
  <c r="J369" i="4" s="1"/>
  <c r="L369" i="4" s="1"/>
  <c r="I477" i="4"/>
  <c r="J477" i="4" s="1"/>
  <c r="L477" i="4" s="1"/>
  <c r="I226" i="4"/>
  <c r="J226" i="4" s="1"/>
  <c r="L226" i="4" s="1"/>
  <c r="A602" i="4"/>
  <c r="I117" i="4"/>
  <c r="J117" i="4" s="1"/>
  <c r="L117" i="4" s="1"/>
  <c r="I131" i="4"/>
  <c r="J131" i="4" s="1"/>
  <c r="L131" i="4" s="1"/>
  <c r="I229" i="4"/>
  <c r="J229" i="4" s="1"/>
  <c r="L229" i="4" s="1"/>
  <c r="A244" i="4"/>
  <c r="I290" i="4"/>
  <c r="J290" i="4" s="1"/>
  <c r="L290" i="4" s="1"/>
  <c r="A108" i="4"/>
  <c r="I186" i="4"/>
  <c r="J186" i="4" s="1"/>
  <c r="L186" i="4" s="1"/>
  <c r="I428" i="4"/>
  <c r="J428" i="4" s="1"/>
  <c r="L428" i="4" s="1"/>
  <c r="I438" i="4"/>
  <c r="J438" i="4" s="1"/>
  <c r="L438" i="4" s="1"/>
  <c r="I602" i="4"/>
  <c r="J602" i="4" s="1"/>
  <c r="L602" i="4" s="1"/>
  <c r="A130" i="4"/>
  <c r="I275" i="3"/>
  <c r="J275" i="3" s="1"/>
  <c r="L275" i="3" s="1"/>
  <c r="A227" i="3"/>
  <c r="A199" i="3"/>
  <c r="A159" i="3"/>
  <c r="A99" i="3"/>
  <c r="I74" i="4"/>
  <c r="J74" i="4" s="1"/>
  <c r="L74" i="4" s="1"/>
  <c r="I27" i="4"/>
  <c r="J27" i="4" s="1"/>
  <c r="L27" i="4" s="1"/>
  <c r="I75" i="4"/>
  <c r="J75" i="4" s="1"/>
  <c r="L75" i="4" s="1"/>
  <c r="A185" i="4"/>
  <c r="A232" i="4"/>
  <c r="I455" i="4"/>
  <c r="J455" i="4" s="1"/>
  <c r="L455" i="4" s="1"/>
  <c r="I598" i="4"/>
  <c r="J598" i="4" s="1"/>
  <c r="L598" i="4" s="1"/>
  <c r="I407" i="4"/>
  <c r="J407" i="4" s="1"/>
  <c r="L407" i="4" s="1"/>
  <c r="I67" i="4"/>
  <c r="J67" i="4" s="1"/>
  <c r="L67" i="4" s="1"/>
  <c r="A487" i="4"/>
  <c r="I100" i="4"/>
  <c r="J100" i="4" s="1"/>
  <c r="L100" i="4" s="1"/>
  <c r="A585" i="4"/>
  <c r="I56" i="4"/>
  <c r="J56" i="4" s="1"/>
  <c r="L56" i="4" s="1"/>
  <c r="A56" i="4"/>
  <c r="I99" i="4"/>
  <c r="J99" i="4" s="1"/>
  <c r="L99" i="4" s="1"/>
  <c r="A99" i="4"/>
  <c r="I252" i="4"/>
  <c r="J252" i="4" s="1"/>
  <c r="L252" i="4" s="1"/>
  <c r="A252" i="4"/>
  <c r="A360" i="4"/>
  <c r="I360" i="4"/>
  <c r="J360" i="4" s="1"/>
  <c r="L360" i="4" s="1"/>
  <c r="A496" i="4"/>
  <c r="I496" i="4"/>
  <c r="J496" i="4" s="1"/>
  <c r="L496" i="4" s="1"/>
  <c r="I115" i="4"/>
  <c r="J115" i="4" s="1"/>
  <c r="L115" i="4" s="1"/>
  <c r="A115" i="4"/>
  <c r="I354" i="4"/>
  <c r="J354" i="4" s="1"/>
  <c r="L354" i="4" s="1"/>
  <c r="A354" i="4"/>
  <c r="I242" i="4"/>
  <c r="J242" i="4" s="1"/>
  <c r="L242" i="4" s="1"/>
  <c r="A242" i="4"/>
  <c r="A216" i="4"/>
  <c r="I393" i="4"/>
  <c r="J393" i="4" s="1"/>
  <c r="L393" i="4" s="1"/>
  <c r="A426" i="4"/>
  <c r="I164" i="3"/>
  <c r="J164" i="3" s="1"/>
  <c r="L164" i="3" s="1"/>
  <c r="A235" i="3"/>
  <c r="A473" i="3"/>
  <c r="I90" i="4"/>
  <c r="J90" i="4" s="1"/>
  <c r="L90" i="4" s="1"/>
  <c r="A188" i="4"/>
  <c r="I76" i="4"/>
  <c r="J76" i="4" s="1"/>
  <c r="L76" i="4" s="1"/>
  <c r="I371" i="4"/>
  <c r="J371" i="4" s="1"/>
  <c r="L371" i="4" s="1"/>
  <c r="I31" i="4"/>
  <c r="J31" i="4" s="1"/>
  <c r="L31" i="4" s="1"/>
  <c r="I172" i="4"/>
  <c r="J172" i="4" s="1"/>
  <c r="L172" i="4" s="1"/>
  <c r="I207" i="4"/>
  <c r="J207" i="4" s="1"/>
  <c r="L207" i="4" s="1"/>
  <c r="I223" i="4"/>
  <c r="J223" i="4" s="1"/>
  <c r="L223" i="4" s="1"/>
  <c r="A412" i="4"/>
  <c r="I412" i="4"/>
  <c r="J412" i="4" s="1"/>
  <c r="L412" i="4" s="1"/>
  <c r="I284" i="4"/>
  <c r="J284" i="4" s="1"/>
  <c r="L284" i="4" s="1"/>
  <c r="A394" i="4"/>
  <c r="A405" i="4"/>
  <c r="I507" i="4"/>
  <c r="J507" i="4" s="1"/>
  <c r="L507" i="4" s="1"/>
  <c r="A61" i="4"/>
  <c r="I343" i="4"/>
  <c r="J343" i="4" s="1"/>
  <c r="L343" i="4" s="1"/>
  <c r="I551" i="4"/>
  <c r="J551" i="4" s="1"/>
  <c r="L551" i="4" s="1"/>
  <c r="A300" i="4"/>
  <c r="I83" i="4"/>
  <c r="J83" i="4" s="1"/>
  <c r="L83" i="4" s="1"/>
  <c r="I225" i="4"/>
  <c r="J225" i="4" s="1"/>
  <c r="L225" i="4" s="1"/>
  <c r="I431" i="4"/>
  <c r="J431" i="4" s="1"/>
  <c r="L431" i="4" s="1"/>
  <c r="A44" i="4"/>
  <c r="I401" i="4"/>
  <c r="J401" i="4" s="1"/>
  <c r="L401" i="4" s="1"/>
  <c r="I565" i="4"/>
  <c r="J565" i="4" s="1"/>
  <c r="L565" i="4" s="1"/>
  <c r="A72" i="4"/>
  <c r="A552" i="4"/>
  <c r="A74" i="4"/>
  <c r="A463" i="4"/>
  <c r="A433" i="4"/>
  <c r="A555" i="4"/>
  <c r="I355" i="4"/>
  <c r="J355" i="4" s="1"/>
  <c r="L355" i="4" s="1"/>
  <c r="I243" i="3"/>
  <c r="J243" i="3" s="1"/>
  <c r="L243" i="3" s="1"/>
  <c r="I168" i="4"/>
  <c r="J168" i="4" s="1"/>
  <c r="L168" i="4" s="1"/>
  <c r="A20" i="4"/>
  <c r="I430" i="4"/>
  <c r="J430" i="4" s="1"/>
  <c r="L430" i="4" s="1"/>
  <c r="I138" i="4"/>
  <c r="J138" i="4" s="1"/>
  <c r="L138" i="4" s="1"/>
  <c r="I101" i="4"/>
  <c r="J101" i="4" s="1"/>
  <c r="L101" i="4" s="1"/>
  <c r="I241" i="4"/>
  <c r="J241" i="4" s="1"/>
  <c r="L241" i="4" s="1"/>
  <c r="A522" i="4"/>
  <c r="I276" i="4"/>
  <c r="J276" i="4" s="1"/>
  <c r="L276" i="4" s="1"/>
  <c r="I532" i="4"/>
  <c r="J532" i="4" s="1"/>
  <c r="L532" i="4" s="1"/>
  <c r="I578" i="4"/>
  <c r="J578" i="4" s="1"/>
  <c r="L578" i="4" s="1"/>
  <c r="A125" i="4"/>
  <c r="I338" i="4"/>
  <c r="J338" i="4" s="1"/>
  <c r="L338" i="4" s="1"/>
  <c r="I517" i="4"/>
  <c r="J517" i="4" s="1"/>
  <c r="L517" i="4" s="1"/>
  <c r="A167" i="4"/>
  <c r="A159" i="4"/>
  <c r="I389" i="4"/>
  <c r="J389" i="4" s="1"/>
  <c r="L389" i="4" s="1"/>
  <c r="A544" i="4"/>
  <c r="I597" i="4"/>
  <c r="J597" i="4" s="1"/>
  <c r="L597" i="4" s="1"/>
  <c r="I413" i="4"/>
  <c r="J413" i="4" s="1"/>
  <c r="L413" i="4" s="1"/>
  <c r="I559" i="4"/>
  <c r="J559" i="4" s="1"/>
  <c r="L559" i="4" s="1"/>
  <c r="I531" i="4"/>
  <c r="J531" i="4" s="1"/>
  <c r="L531" i="4" s="1"/>
  <c r="A591" i="4"/>
  <c r="A563" i="4"/>
  <c r="A299" i="3"/>
  <c r="A387" i="3"/>
  <c r="A303" i="3"/>
  <c r="I106" i="4"/>
  <c r="J106" i="4" s="1"/>
  <c r="L106" i="4" s="1"/>
  <c r="I91" i="4"/>
  <c r="J91" i="4" s="1"/>
  <c r="L91" i="4" s="1"/>
  <c r="A247" i="4"/>
  <c r="A136" i="4"/>
  <c r="I128" i="4"/>
  <c r="J128" i="4" s="1"/>
  <c r="L128" i="4" s="1"/>
  <c r="A250" i="4"/>
  <c r="A191" i="4"/>
  <c r="I11" i="4"/>
  <c r="J11" i="4" s="1"/>
  <c r="L11" i="4" s="1"/>
  <c r="A297" i="4"/>
  <c r="A444" i="4"/>
  <c r="A51" i="4"/>
  <c r="A455" i="4"/>
  <c r="I33" i="4"/>
  <c r="J33" i="4" s="1"/>
  <c r="L33" i="4" s="1"/>
  <c r="A194" i="4"/>
  <c r="I422" i="4"/>
  <c r="J422" i="4" s="1"/>
  <c r="L422" i="4" s="1"/>
  <c r="I383" i="4"/>
  <c r="J383" i="4" s="1"/>
  <c r="L383" i="4" s="1"/>
  <c r="I423" i="4"/>
  <c r="J423" i="4" s="1"/>
  <c r="L423" i="4" s="1"/>
  <c r="I479" i="4"/>
  <c r="J479" i="4" s="1"/>
  <c r="L479" i="4" s="1"/>
  <c r="I557" i="4"/>
  <c r="J557" i="4" s="1"/>
  <c r="L557" i="4" s="1"/>
  <c r="A340" i="4"/>
  <c r="A424" i="4"/>
  <c r="I589" i="4"/>
  <c r="J589" i="4" s="1"/>
  <c r="L589" i="4" s="1"/>
  <c r="I584" i="4"/>
  <c r="J584" i="4" s="1"/>
  <c r="L584" i="4" s="1"/>
  <c r="A140" i="4"/>
  <c r="I213" i="4"/>
  <c r="J213" i="4" s="1"/>
  <c r="L213" i="4" s="1"/>
  <c r="A374" i="4"/>
  <c r="A307" i="4"/>
  <c r="A425" i="4"/>
  <c r="I425" i="4"/>
  <c r="J425" i="4" s="1"/>
  <c r="L425" i="4" s="1"/>
  <c r="I35" i="4"/>
  <c r="J35" i="4" s="1"/>
  <c r="L35" i="4" s="1"/>
  <c r="I52" i="4"/>
  <c r="J52" i="4" s="1"/>
  <c r="L52" i="4" s="1"/>
  <c r="A368" i="4"/>
  <c r="A417" i="4"/>
  <c r="A221" i="4"/>
  <c r="I258" i="4"/>
  <c r="J258" i="4" s="1"/>
  <c r="L258" i="4" s="1"/>
  <c r="A175" i="4"/>
  <c r="A374" i="3"/>
  <c r="A25" i="4"/>
  <c r="I59" i="4"/>
  <c r="J59" i="4" s="1"/>
  <c r="L59" i="4" s="1"/>
  <c r="A184" i="4"/>
  <c r="A234" i="4"/>
  <c r="I127" i="4"/>
  <c r="J127" i="4" s="1"/>
  <c r="L127" i="4" s="1"/>
  <c r="I375" i="4"/>
  <c r="J375" i="4" s="1"/>
  <c r="L375" i="4" s="1"/>
  <c r="I442" i="4"/>
  <c r="J442" i="4" s="1"/>
  <c r="L442" i="4" s="1"/>
  <c r="A504" i="4"/>
  <c r="A401" i="4"/>
  <c r="I376" i="4"/>
  <c r="J376" i="4" s="1"/>
  <c r="L376" i="4" s="1"/>
  <c r="A501" i="4"/>
  <c r="A565" i="4"/>
  <c r="A538" i="4"/>
  <c r="I274" i="4"/>
  <c r="J274" i="4" s="1"/>
  <c r="L274" i="4" s="1"/>
  <c r="A398" i="4"/>
  <c r="I549" i="4"/>
  <c r="J549" i="4" s="1"/>
  <c r="L549" i="4" s="1"/>
  <c r="A488" i="4"/>
  <c r="I586" i="4"/>
  <c r="J586" i="4" s="1"/>
  <c r="L586" i="4" s="1"/>
  <c r="A85" i="4"/>
  <c r="A146" i="4"/>
  <c r="A421" i="4"/>
  <c r="A594" i="4"/>
  <c r="A279" i="4"/>
  <c r="I316" i="4"/>
  <c r="J316" i="4" s="1"/>
  <c r="L316" i="4" s="1"/>
  <c r="A148" i="4"/>
  <c r="A59" i="4"/>
  <c r="A107" i="4"/>
  <c r="I164" i="4"/>
  <c r="J164" i="4" s="1"/>
  <c r="L164" i="4" s="1"/>
  <c r="A255" i="4"/>
  <c r="I255" i="4"/>
  <c r="J255" i="4" s="1"/>
  <c r="L255" i="4" s="1"/>
  <c r="I250" i="4"/>
  <c r="J250" i="4" s="1"/>
  <c r="L250" i="4" s="1"/>
  <c r="A69" i="4"/>
  <c r="I192" i="4"/>
  <c r="J192" i="4" s="1"/>
  <c r="L192" i="4" s="1"/>
  <c r="I476" i="4"/>
  <c r="J476" i="4" s="1"/>
  <c r="L476" i="4" s="1"/>
  <c r="I543" i="4"/>
  <c r="J543" i="4" s="1"/>
  <c r="L543" i="4" s="1"/>
  <c r="A158" i="4"/>
  <c r="A287" i="4"/>
  <c r="I266" i="4"/>
  <c r="J266" i="4" s="1"/>
  <c r="L266" i="4" s="1"/>
  <c r="I324" i="4"/>
  <c r="J324" i="4" s="1"/>
  <c r="L324" i="4" s="1"/>
  <c r="I271" i="4"/>
  <c r="J271" i="4" s="1"/>
  <c r="L271" i="4" s="1"/>
  <c r="I404" i="4"/>
  <c r="J404" i="4" s="1"/>
  <c r="L404" i="4" s="1"/>
  <c r="A260" i="4"/>
  <c r="A423" i="4"/>
  <c r="I527" i="4"/>
  <c r="J527" i="4" s="1"/>
  <c r="L527" i="4" s="1"/>
  <c r="I474" i="4"/>
  <c r="J474" i="4" s="1"/>
  <c r="L474" i="4" s="1"/>
  <c r="A480" i="4"/>
  <c r="A66" i="4"/>
  <c r="A329" i="4"/>
  <c r="I268" i="4"/>
  <c r="J268" i="4" s="1"/>
  <c r="L268" i="4" s="1"/>
  <c r="A500" i="4"/>
  <c r="I454" i="4"/>
  <c r="J454" i="4" s="1"/>
  <c r="L454" i="4" s="1"/>
  <c r="A225" i="4"/>
  <c r="I411" i="3"/>
  <c r="J411" i="3" s="1"/>
  <c r="L411" i="3" s="1"/>
  <c r="I146" i="4"/>
  <c r="J146" i="4" s="1"/>
  <c r="L146" i="4" s="1"/>
  <c r="I61" i="4"/>
  <c r="J61" i="4" s="1"/>
  <c r="L61" i="4" s="1"/>
  <c r="A196" i="4"/>
  <c r="I511" i="4"/>
  <c r="J511" i="4" s="1"/>
  <c r="L511" i="4" s="1"/>
  <c r="A395" i="4"/>
  <c r="I395" i="4"/>
  <c r="J395" i="4" s="1"/>
  <c r="L395" i="4" s="1"/>
  <c r="I414" i="4"/>
  <c r="J414" i="4" s="1"/>
  <c r="L414" i="4" s="1"/>
  <c r="I486" i="4"/>
  <c r="J486" i="4" s="1"/>
  <c r="L486" i="4" s="1"/>
  <c r="A330" i="4"/>
  <c r="A571" i="4"/>
  <c r="I571" i="4"/>
  <c r="J571" i="4" s="1"/>
  <c r="L571" i="4" s="1"/>
  <c r="A268" i="4"/>
  <c r="I289" i="4"/>
  <c r="J289" i="4" s="1"/>
  <c r="L289" i="4" s="1"/>
  <c r="A492" i="4"/>
  <c r="I465" i="4"/>
  <c r="J465" i="4" s="1"/>
  <c r="L465" i="4" s="1"/>
  <c r="A475" i="3"/>
  <c r="A117" i="4"/>
  <c r="A53" i="4"/>
  <c r="A199" i="4"/>
  <c r="A197" i="4"/>
  <c r="A75" i="4"/>
  <c r="A178" i="4"/>
  <c r="I37" i="4"/>
  <c r="J37" i="4" s="1"/>
  <c r="L37" i="4" s="1"/>
  <c r="I456" i="4"/>
  <c r="J456" i="4" s="1"/>
  <c r="L456" i="4" s="1"/>
  <c r="A313" i="4"/>
  <c r="A222" i="4"/>
  <c r="I439" i="4"/>
  <c r="J439" i="4" s="1"/>
  <c r="L439" i="4" s="1"/>
  <c r="I533" i="4"/>
  <c r="J533" i="4" s="1"/>
  <c r="L533" i="4" s="1"/>
  <c r="A445" i="4"/>
  <c r="A126" i="4"/>
  <c r="I311" i="4"/>
  <c r="J311" i="4" s="1"/>
  <c r="L311" i="4" s="1"/>
  <c r="I391" i="4"/>
  <c r="J391" i="4" s="1"/>
  <c r="L391" i="4" s="1"/>
  <c r="I377" i="4"/>
  <c r="J377" i="4" s="1"/>
  <c r="L377" i="4" s="1"/>
  <c r="I555" i="4"/>
  <c r="J555" i="4" s="1"/>
  <c r="L555" i="4" s="1"/>
  <c r="A472" i="4"/>
  <c r="A540" i="3"/>
  <c r="A499" i="3"/>
  <c r="A547" i="3"/>
  <c r="A537" i="3"/>
  <c r="A217" i="3"/>
  <c r="A386" i="3"/>
  <c r="A504" i="3"/>
  <c r="A187" i="3"/>
  <c r="A356" i="3"/>
  <c r="A90" i="3"/>
  <c r="A64" i="3"/>
  <c r="A572" i="3"/>
  <c r="A418" i="3"/>
  <c r="A98" i="3"/>
  <c r="A467" i="3"/>
  <c r="A454" i="3"/>
  <c r="A28" i="3"/>
  <c r="I409" i="3"/>
  <c r="J409" i="3" s="1"/>
  <c r="L409" i="3" s="1"/>
  <c r="A200" i="3"/>
  <c r="A142" i="3"/>
  <c r="I266" i="3"/>
  <c r="J266" i="3" s="1"/>
  <c r="L266" i="3" s="1"/>
  <c r="A430" i="3"/>
  <c r="A494" i="3"/>
  <c r="A145" i="3"/>
  <c r="A77" i="3"/>
  <c r="A126" i="3"/>
  <c r="I196" i="3"/>
  <c r="J196" i="3" s="1"/>
  <c r="L196" i="3" s="1"/>
  <c r="A196" i="3"/>
  <c r="A233" i="3"/>
  <c r="A556" i="3"/>
  <c r="A308" i="3"/>
  <c r="A518" i="3"/>
  <c r="I111" i="3"/>
  <c r="J111" i="3" s="1"/>
  <c r="L111" i="3" s="1"/>
  <c r="I155" i="3"/>
  <c r="J155" i="3" s="1"/>
  <c r="L155" i="3" s="1"/>
  <c r="A522" i="3"/>
  <c r="A190" i="3"/>
  <c r="A219" i="3"/>
  <c r="A541" i="3"/>
  <c r="A538" i="3"/>
  <c r="A73" i="3"/>
  <c r="A482" i="3"/>
  <c r="A151" i="3"/>
  <c r="A385" i="3"/>
  <c r="A423" i="3"/>
  <c r="I425" i="3"/>
  <c r="J425" i="3" s="1"/>
  <c r="L425" i="3" s="1"/>
  <c r="I531" i="3"/>
  <c r="J531" i="3" s="1"/>
  <c r="L531" i="3" s="1"/>
  <c r="A251" i="3"/>
  <c r="A51" i="3"/>
  <c r="A128" i="3"/>
  <c r="A484" i="3"/>
  <c r="A11" i="3"/>
  <c r="A140" i="3"/>
  <c r="A421" i="3"/>
  <c r="A464" i="3"/>
  <c r="A488" i="3"/>
  <c r="A49" i="3"/>
  <c r="A241" i="3"/>
  <c r="I107" i="3"/>
  <c r="J107" i="3" s="1"/>
  <c r="L107" i="3" s="1"/>
  <c r="I149" i="3"/>
  <c r="J149" i="3" s="1"/>
  <c r="L149" i="3" s="1"/>
  <c r="I36" i="3"/>
  <c r="J36" i="3" s="1"/>
  <c r="L36" i="3" s="1"/>
  <c r="G109" i="3"/>
  <c r="I109" i="3" s="1"/>
  <c r="J109" i="3" s="1"/>
  <c r="L109" i="3" s="1"/>
  <c r="A469" i="3"/>
  <c r="A260" i="3"/>
  <c r="A566" i="3"/>
  <c r="A70" i="3"/>
  <c r="A526" i="3"/>
  <c r="A221" i="3"/>
  <c r="A60" i="3"/>
  <c r="A203" i="3"/>
  <c r="A344" i="3"/>
  <c r="I556" i="3"/>
  <c r="J556" i="3" s="1"/>
  <c r="L556" i="3" s="1"/>
  <c r="G328" i="3"/>
  <c r="I328" i="3" s="1"/>
  <c r="J328" i="3" s="1"/>
  <c r="L328" i="3" s="1"/>
  <c r="A194" i="3"/>
  <c r="A57" i="3"/>
  <c r="A481" i="3"/>
  <c r="A584" i="3"/>
  <c r="A152" i="3"/>
  <c r="A550" i="3"/>
  <c r="A582" i="3"/>
  <c r="A534" i="3"/>
  <c r="A330" i="3"/>
  <c r="A82" i="3"/>
  <c r="A366" i="3"/>
  <c r="A371" i="3"/>
  <c r="A35" i="3"/>
  <c r="A178" i="3"/>
  <c r="I365" i="3"/>
  <c r="J365" i="3" s="1"/>
  <c r="L365" i="3" s="1"/>
  <c r="A365" i="3"/>
  <c r="I601" i="3"/>
  <c r="J601" i="3" s="1"/>
  <c r="L601" i="3" s="1"/>
  <c r="A601" i="3"/>
  <c r="I114" i="3"/>
  <c r="J114" i="3" s="1"/>
  <c r="L114" i="3" s="1"/>
  <c r="A114" i="3"/>
  <c r="G19" i="3"/>
  <c r="I19" i="3" s="1"/>
  <c r="J19" i="3" s="1"/>
  <c r="L19" i="3" s="1"/>
  <c r="I41" i="3"/>
  <c r="J41" i="3" s="1"/>
  <c r="L41" i="3" s="1"/>
  <c r="I429" i="3"/>
  <c r="J429" i="3" s="1"/>
  <c r="L429" i="3" s="1"/>
  <c r="A429" i="3"/>
  <c r="G378" i="3"/>
  <c r="A378" i="3" s="1"/>
  <c r="I165" i="3"/>
  <c r="J165" i="3" s="1"/>
  <c r="L165" i="3" s="1"/>
  <c r="A165" i="3"/>
  <c r="G23" i="3"/>
  <c r="I23" i="3" s="1"/>
  <c r="J23" i="3" s="1"/>
  <c r="L23" i="3" s="1"/>
  <c r="I477" i="3"/>
  <c r="J477" i="3" s="1"/>
  <c r="L477" i="3" s="1"/>
  <c r="I96" i="3"/>
  <c r="J96" i="3" s="1"/>
  <c r="L96" i="3" s="1"/>
  <c r="A96" i="3"/>
  <c r="I592" i="3"/>
  <c r="J592" i="3" s="1"/>
  <c r="L592" i="3" s="1"/>
  <c r="A104" i="3"/>
  <c r="A256" i="3"/>
  <c r="A489" i="3"/>
  <c r="A496" i="3"/>
  <c r="A17" i="3"/>
  <c r="A59" i="3"/>
  <c r="A596" i="3"/>
  <c r="A185" i="3"/>
  <c r="A146" i="3"/>
  <c r="A205" i="3"/>
  <c r="A136" i="3"/>
  <c r="A500" i="3"/>
  <c r="A124" i="3"/>
  <c r="A568" i="3"/>
  <c r="A393" i="3"/>
  <c r="A102" i="3"/>
  <c r="A141" i="3"/>
  <c r="A600" i="3"/>
  <c r="A71" i="3"/>
  <c r="A438" i="3"/>
  <c r="A400" i="3"/>
  <c r="A250" i="3"/>
  <c r="A557" i="3"/>
  <c r="A21" i="3"/>
  <c r="A242" i="3"/>
  <c r="A232" i="3"/>
  <c r="G105" i="3"/>
  <c r="A105" i="3" s="1"/>
  <c r="G119" i="3"/>
  <c r="I119" i="3" s="1"/>
  <c r="J119" i="3" s="1"/>
  <c r="L119" i="3" s="1"/>
  <c r="A406" i="3"/>
  <c r="I94" i="3"/>
  <c r="J94" i="3" s="1"/>
  <c r="L94" i="3" s="1"/>
  <c r="A94" i="3"/>
  <c r="I302" i="3"/>
  <c r="J302" i="3" s="1"/>
  <c r="L302" i="3" s="1"/>
  <c r="A302" i="3"/>
  <c r="G33" i="3"/>
  <c r="I33" i="3" s="1"/>
  <c r="J33" i="3" s="1"/>
  <c r="L33" i="3" s="1"/>
  <c r="I224" i="3"/>
  <c r="J224" i="3" s="1"/>
  <c r="L224" i="3" s="1"/>
  <c r="A224" i="3"/>
  <c r="G505" i="3"/>
  <c r="I505" i="3" s="1"/>
  <c r="J505" i="3" s="1"/>
  <c r="L505" i="3" s="1"/>
  <c r="A501" i="3"/>
  <c r="A123" i="3"/>
  <c r="A599" i="3"/>
  <c r="A112" i="3"/>
  <c r="A66" i="3"/>
  <c r="A590" i="3"/>
  <c r="A143" i="3"/>
  <c r="A255" i="3"/>
  <c r="A353" i="3"/>
  <c r="A542" i="3"/>
  <c r="A319" i="3"/>
  <c r="A555" i="3"/>
  <c r="A458" i="3"/>
  <c r="A246" i="3"/>
  <c r="A162" i="3"/>
  <c r="A448" i="3"/>
  <c r="A525" i="3"/>
  <c r="A39" i="3"/>
  <c r="A588" i="3"/>
  <c r="A37" i="3"/>
  <c r="A216" i="3"/>
  <c r="A311" i="3"/>
  <c r="A280" i="3"/>
  <c r="A206" i="3"/>
  <c r="A579" i="3"/>
  <c r="A198" i="3"/>
  <c r="A237" i="3"/>
  <c r="A565" i="3"/>
  <c r="A445" i="3"/>
  <c r="A360" i="3"/>
  <c r="A573" i="3"/>
  <c r="A239" i="3"/>
  <c r="A415" i="3"/>
  <c r="A318" i="3"/>
  <c r="A336" i="3"/>
  <c r="A465" i="3"/>
  <c r="A553" i="3"/>
  <c r="A137" i="3"/>
  <c r="G506" i="3"/>
  <c r="A506" i="3" s="1"/>
  <c r="I148" i="3"/>
  <c r="J148" i="3" s="1"/>
  <c r="L148" i="3" s="1"/>
  <c r="A148" i="3"/>
  <c r="I240" i="3"/>
  <c r="J240" i="3" s="1"/>
  <c r="L240" i="3" s="1"/>
  <c r="I228" i="3"/>
  <c r="J228" i="3" s="1"/>
  <c r="L228" i="3" s="1"/>
  <c r="G456" i="3"/>
  <c r="A456" i="3" s="1"/>
  <c r="I287" i="3"/>
  <c r="J287" i="3" s="1"/>
  <c r="L287" i="3" s="1"/>
  <c r="A287" i="3"/>
  <c r="G83" i="3"/>
  <c r="I83" i="3" s="1"/>
  <c r="J83" i="3" s="1"/>
  <c r="L83" i="3" s="1"/>
  <c r="A444" i="3"/>
  <c r="A226" i="3"/>
  <c r="A43" i="3"/>
  <c r="A110" i="3"/>
  <c r="A130" i="3"/>
  <c r="A179" i="3"/>
  <c r="A7" i="3"/>
  <c r="A268" i="3"/>
  <c r="A74" i="3"/>
  <c r="A275" i="3"/>
  <c r="A304" i="3"/>
  <c r="A147" i="3"/>
  <c r="A355" i="3"/>
  <c r="A552" i="3"/>
  <c r="A405" i="3"/>
  <c r="A195" i="3"/>
  <c r="A103" i="3"/>
  <c r="A208" i="3"/>
  <c r="A222" i="3"/>
  <c r="A331" i="3"/>
  <c r="I446" i="3"/>
  <c r="J446" i="3" s="1"/>
  <c r="L446" i="3" s="1"/>
  <c r="A316" i="3"/>
  <c r="A120" i="3"/>
  <c r="A263" i="3"/>
  <c r="A531" i="3"/>
  <c r="A92" i="3"/>
  <c r="A402" i="3"/>
  <c r="A236" i="3"/>
  <c r="A225" i="3"/>
  <c r="A254" i="3"/>
  <c r="A485" i="3"/>
  <c r="A258" i="3"/>
  <c r="A419" i="3"/>
  <c r="A125" i="3"/>
  <c r="G218" i="3"/>
  <c r="A218" i="3" s="1"/>
  <c r="G340" i="3"/>
  <c r="I340" i="3" s="1"/>
  <c r="J340" i="3" s="1"/>
  <c r="L340" i="3" s="1"/>
  <c r="A108" i="3"/>
  <c r="A72" i="3"/>
  <c r="A27" i="3"/>
  <c r="A68" i="3"/>
  <c r="I45" i="3"/>
  <c r="J45" i="3" s="1"/>
  <c r="L45" i="3" s="1"/>
  <c r="A45" i="3"/>
  <c r="G97" i="3"/>
  <c r="A97" i="3" s="1"/>
  <c r="I401" i="3"/>
  <c r="J401" i="3" s="1"/>
  <c r="L401" i="3" s="1"/>
  <c r="A401" i="3"/>
  <c r="G453" i="3"/>
  <c r="I453" i="3" s="1"/>
  <c r="J453" i="3" s="1"/>
  <c r="L453" i="3" s="1"/>
  <c r="I6" i="3"/>
  <c r="J6" i="3" s="1"/>
  <c r="L6" i="3" s="1"/>
  <c r="A6" i="3"/>
  <c r="I322" i="3"/>
  <c r="J322" i="3" s="1"/>
  <c r="L322" i="3" s="1"/>
  <c r="A322" i="3"/>
  <c r="I449" i="3"/>
  <c r="J449" i="3" s="1"/>
  <c r="L449" i="3" s="1"/>
  <c r="I370" i="3"/>
  <c r="J370" i="3" s="1"/>
  <c r="L370" i="3" s="1"/>
  <c r="A370" i="3"/>
  <c r="G339" i="3"/>
  <c r="I339" i="3" s="1"/>
  <c r="J339" i="3" s="1"/>
  <c r="L339" i="3" s="1"/>
  <c r="G229" i="3"/>
  <c r="A229" i="3" s="1"/>
  <c r="I297" i="3"/>
  <c r="J297" i="3" s="1"/>
  <c r="L297" i="3" s="1"/>
  <c r="A297" i="3"/>
  <c r="A53" i="3"/>
  <c r="A554" i="3"/>
  <c r="A182" i="3"/>
  <c r="A381" i="3"/>
  <c r="A202" i="3"/>
  <c r="A323" i="3"/>
  <c r="A133" i="3"/>
  <c r="A332" i="3"/>
  <c r="A209" i="3"/>
  <c r="A521" i="3"/>
  <c r="A451" i="3"/>
  <c r="A31" i="3"/>
  <c r="A476" i="3"/>
  <c r="A580" i="3"/>
  <c r="A29" i="3"/>
  <c r="A292" i="3"/>
  <c r="A362" i="3"/>
  <c r="A300" i="3"/>
  <c r="A80" i="3"/>
  <c r="A301" i="3"/>
  <c r="A431" i="3"/>
  <c r="A602" i="3"/>
  <c r="A189" i="3"/>
  <c r="A174" i="3"/>
  <c r="A93" i="3"/>
  <c r="A544" i="3"/>
  <c r="A166" i="3"/>
  <c r="A121" i="3"/>
  <c r="A15" i="3"/>
  <c r="A414" i="3"/>
  <c r="A129" i="3"/>
  <c r="A47" i="3"/>
  <c r="I272" i="3"/>
  <c r="J272" i="3" s="1"/>
  <c r="L272" i="3" s="1"/>
  <c r="A272" i="3"/>
  <c r="G55" i="3"/>
  <c r="I55" i="3" s="1"/>
  <c r="J55" i="3" s="1"/>
  <c r="L55" i="3" s="1"/>
  <c r="I289" i="3"/>
  <c r="J289" i="3" s="1"/>
  <c r="L289" i="3" s="1"/>
  <c r="A289" i="3"/>
  <c r="I295" i="3"/>
  <c r="J295" i="3" s="1"/>
  <c r="L295" i="3" s="1"/>
  <c r="A295" i="3"/>
  <c r="A204" i="3"/>
  <c r="A61" i="3"/>
  <c r="A452" i="3"/>
  <c r="A395" i="3"/>
  <c r="A220" i="3"/>
  <c r="A271" i="3"/>
  <c r="A347" i="3"/>
  <c r="A564" i="3"/>
  <c r="A450" i="3"/>
  <c r="A193" i="3"/>
  <c r="A589" i="3"/>
  <c r="A284" i="3"/>
  <c r="A5" i="3"/>
  <c r="A307" i="3"/>
  <c r="A181" i="3"/>
  <c r="A144" i="3"/>
  <c r="A437" i="3"/>
  <c r="A13" i="3"/>
  <c r="A515" i="3"/>
  <c r="A426" i="3"/>
  <c r="A498" i="3"/>
  <c r="A446" i="3"/>
  <c r="A118" i="3"/>
  <c r="A529" i="3"/>
  <c r="A48" i="3"/>
  <c r="A95" i="3"/>
  <c r="A234" i="3"/>
  <c r="A585" i="3"/>
  <c r="A462" i="3"/>
  <c r="A357" i="3"/>
  <c r="A509" i="3"/>
  <c r="A211" i="3"/>
  <c r="A253" i="3"/>
  <c r="A583" i="3"/>
  <c r="A427" i="3"/>
  <c r="A483" i="3"/>
  <c r="A213" i="3"/>
  <c r="A512" i="3"/>
  <c r="I230" i="3"/>
  <c r="J230" i="3" s="1"/>
  <c r="L230" i="3" s="1"/>
  <c r="A230" i="3"/>
  <c r="G84" i="3"/>
  <c r="A84" i="3" s="1"/>
  <c r="G549" i="3"/>
  <c r="I549" i="3" s="1"/>
  <c r="J549" i="3" s="1"/>
  <c r="L549" i="3" s="1"/>
  <c r="G248" i="3"/>
  <c r="A248" i="3" s="1"/>
  <c r="I368" i="3"/>
  <c r="J368" i="3" s="1"/>
  <c r="L368" i="3" s="1"/>
  <c r="I197" i="3"/>
  <c r="J197" i="3" s="1"/>
  <c r="L197" i="3" s="1"/>
  <c r="A197" i="3"/>
  <c r="G259" i="3"/>
  <c r="A259" i="3" s="1"/>
  <c r="G497" i="3"/>
  <c r="I497" i="3" s="1"/>
  <c r="J497" i="3" s="1"/>
  <c r="L497" i="3" s="1"/>
  <c r="A490" i="3"/>
  <c r="A169" i="3"/>
  <c r="A539" i="3"/>
  <c r="A376" i="3"/>
  <c r="A394" i="3"/>
  <c r="A192" i="3"/>
  <c r="A517" i="3"/>
  <c r="A276" i="3"/>
  <c r="A116" i="3"/>
  <c r="A533" i="3"/>
  <c r="A173" i="3"/>
  <c r="A348" i="3"/>
  <c r="A201" i="3"/>
  <c r="A574" i="3"/>
  <c r="A349" i="3"/>
  <c r="A567" i="3"/>
  <c r="A561" i="3"/>
  <c r="A265" i="3"/>
  <c r="A587" i="3"/>
  <c r="A329" i="3"/>
  <c r="A153" i="3"/>
  <c r="A320" i="3"/>
  <c r="A546" i="3"/>
  <c r="A398" i="3"/>
  <c r="A492" i="3"/>
  <c r="A470" i="3"/>
  <c r="A513" i="3"/>
  <c r="A9" i="3"/>
  <c r="A433" i="3"/>
  <c r="A514" i="3"/>
  <c r="A354" i="3"/>
  <c r="A410" i="3"/>
  <c r="A154" i="3"/>
  <c r="G186" i="3"/>
  <c r="A186" i="3" s="1"/>
  <c r="I390" i="3"/>
  <c r="J390" i="3" s="1"/>
  <c r="L390" i="3" s="1"/>
  <c r="A390" i="3"/>
  <c r="I161" i="3"/>
  <c r="J161" i="3" s="1"/>
  <c r="L161" i="3" s="1"/>
  <c r="A161" i="3"/>
  <c r="A63" i="3"/>
  <c r="A324" i="3"/>
  <c r="A100" i="3"/>
  <c r="A570" i="3"/>
  <c r="A296" i="3"/>
  <c r="A422" i="3"/>
  <c r="A188" i="3"/>
  <c r="A363" i="3"/>
  <c r="A312" i="3"/>
  <c r="A78" i="3"/>
  <c r="A132" i="3"/>
  <c r="A571" i="3"/>
  <c r="A88" i="3"/>
  <c r="A150" i="3"/>
  <c r="A530" i="3"/>
  <c r="A76" i="3"/>
  <c r="A361" i="3"/>
  <c r="A373" i="3"/>
  <c r="A502" i="3"/>
  <c r="A460" i="3"/>
  <c r="A115" i="3"/>
  <c r="A69" i="3"/>
  <c r="A117" i="3"/>
  <c r="A351" i="3"/>
  <c r="A563" i="3"/>
  <c r="A288" i="3"/>
  <c r="A407" i="3"/>
  <c r="G139" i="3"/>
  <c r="A139" i="3" s="1"/>
  <c r="G528" i="3"/>
  <c r="I232" i="3"/>
  <c r="J232" i="3" s="1"/>
  <c r="L232" i="3" s="1"/>
  <c r="I565" i="3"/>
  <c r="J565" i="3" s="1"/>
  <c r="L565" i="3" s="1"/>
  <c r="I316" i="3"/>
  <c r="J316" i="3" s="1"/>
  <c r="L316" i="3" s="1"/>
  <c r="G532" i="3"/>
  <c r="I532" i="3" s="1"/>
  <c r="J532" i="3" s="1"/>
  <c r="L532" i="3" s="1"/>
  <c r="I236" i="3"/>
  <c r="J236" i="3" s="1"/>
  <c r="L236" i="3" s="1"/>
  <c r="I438" i="3"/>
  <c r="J438" i="3" s="1"/>
  <c r="L438" i="3" s="1"/>
  <c r="G377" i="3"/>
  <c r="I377" i="3" s="1"/>
  <c r="J377" i="3" s="1"/>
  <c r="L377" i="3" s="1"/>
  <c r="G335" i="3"/>
  <c r="I335" i="3" s="1"/>
  <c r="J335" i="3" s="1"/>
  <c r="L335" i="3" s="1"/>
  <c r="I414" i="3"/>
  <c r="J414" i="3" s="1"/>
  <c r="L414" i="3" s="1"/>
  <c r="I573" i="3"/>
  <c r="J573" i="3" s="1"/>
  <c r="L573" i="3" s="1"/>
  <c r="I557" i="3"/>
  <c r="J557" i="3" s="1"/>
  <c r="L557" i="3" s="1"/>
  <c r="I465" i="3"/>
  <c r="J465" i="3" s="1"/>
  <c r="L465" i="3" s="1"/>
  <c r="I166" i="3"/>
  <c r="J166" i="3" s="1"/>
  <c r="L166" i="3" s="1"/>
  <c r="G238" i="3"/>
  <c r="I238" i="3" s="1"/>
  <c r="J238" i="3" s="1"/>
  <c r="L238" i="3" s="1"/>
  <c r="G122" i="3"/>
  <c r="I122" i="3" s="1"/>
  <c r="J122" i="3" s="1"/>
  <c r="L122" i="3" s="1"/>
  <c r="G138" i="3"/>
  <c r="I138" i="3" s="1"/>
  <c r="J138" i="3" s="1"/>
  <c r="L138" i="3" s="1"/>
  <c r="G343" i="3"/>
  <c r="I343" i="3" s="1"/>
  <c r="J343" i="3" s="1"/>
  <c r="L343" i="3" s="1"/>
  <c r="I9" i="3"/>
  <c r="J9" i="3" s="1"/>
  <c r="L9" i="3" s="1"/>
  <c r="I217" i="3"/>
  <c r="J217" i="3" s="1"/>
  <c r="L217" i="3" s="1"/>
  <c r="G389" i="3"/>
  <c r="I389" i="3" s="1"/>
  <c r="J389" i="3" s="1"/>
  <c r="L389" i="3" s="1"/>
  <c r="I470" i="3"/>
  <c r="J470" i="3" s="1"/>
  <c r="L470" i="3" s="1"/>
  <c r="I579" i="3"/>
  <c r="J579" i="3" s="1"/>
  <c r="L579" i="3" s="1"/>
  <c r="I234" i="3"/>
  <c r="J234" i="3" s="1"/>
  <c r="L234" i="3" s="1"/>
  <c r="I513" i="3"/>
  <c r="J513" i="3" s="1"/>
  <c r="L513" i="3" s="1"/>
  <c r="I492" i="3"/>
  <c r="J492" i="3" s="1"/>
  <c r="L492" i="3" s="1"/>
  <c r="I178" i="3"/>
  <c r="J178" i="3" s="1"/>
  <c r="L178" i="3" s="1"/>
  <c r="G536" i="3"/>
  <c r="I536" i="3" s="1"/>
  <c r="J536" i="3" s="1"/>
  <c r="L536" i="3" s="1"/>
  <c r="I118" i="3"/>
  <c r="J118" i="3" s="1"/>
  <c r="L118" i="3" s="1"/>
  <c r="I553" i="3"/>
  <c r="J553" i="3" s="1"/>
  <c r="L553" i="3" s="1"/>
  <c r="I590" i="3"/>
  <c r="J590" i="3" s="1"/>
  <c r="L590" i="3" s="1"/>
  <c r="I225" i="3"/>
  <c r="J225" i="3" s="1"/>
  <c r="L225" i="3" s="1"/>
  <c r="I129" i="3"/>
  <c r="J129" i="3" s="1"/>
  <c r="L129" i="3" s="1"/>
  <c r="I93" i="3"/>
  <c r="J93" i="3" s="1"/>
  <c r="L93" i="3" s="1"/>
  <c r="I151" i="3"/>
  <c r="J151" i="3" s="1"/>
  <c r="L151" i="3" s="1"/>
  <c r="I141" i="3"/>
  <c r="J141" i="3" s="1"/>
  <c r="L141" i="3" s="1"/>
  <c r="G598" i="3"/>
  <c r="I598" i="3" s="1"/>
  <c r="J598" i="3" s="1"/>
  <c r="L598" i="3" s="1"/>
  <c r="G379" i="3"/>
  <c r="I379" i="3" s="1"/>
  <c r="J379" i="3" s="1"/>
  <c r="L379" i="3" s="1"/>
  <c r="I512" i="3"/>
  <c r="J512" i="3" s="1"/>
  <c r="L512" i="3" s="1"/>
  <c r="G131" i="3"/>
  <c r="I288" i="3"/>
  <c r="J288" i="3" s="1"/>
  <c r="L288" i="3" s="1"/>
  <c r="G249" i="3"/>
  <c r="I249" i="3" s="1"/>
  <c r="J249" i="3" s="1"/>
  <c r="L249" i="3" s="1"/>
  <c r="G210" i="3"/>
  <c r="I210" i="3" s="1"/>
  <c r="J210" i="3" s="1"/>
  <c r="L210" i="3" s="1"/>
  <c r="I206" i="3"/>
  <c r="J206" i="3" s="1"/>
  <c r="L206" i="3" s="1"/>
  <c r="I563" i="3"/>
  <c r="J563" i="3" s="1"/>
  <c r="L563" i="3" s="1"/>
  <c r="I95" i="3"/>
  <c r="J95" i="3" s="1"/>
  <c r="L95" i="3" s="1"/>
  <c r="I174" i="3"/>
  <c r="J174" i="3" s="1"/>
  <c r="L174" i="3" s="1"/>
  <c r="I117" i="3"/>
  <c r="J117" i="3" s="1"/>
  <c r="L117" i="3" s="1"/>
  <c r="I189" i="3"/>
  <c r="J189" i="3" s="1"/>
  <c r="L189" i="3" s="1"/>
  <c r="I357" i="3"/>
  <c r="J357" i="3" s="1"/>
  <c r="L357" i="3" s="1"/>
  <c r="G480" i="3"/>
  <c r="I480" i="3" s="1"/>
  <c r="J480" i="3" s="1"/>
  <c r="L480" i="3" s="1"/>
  <c r="G244" i="3"/>
  <c r="I360" i="3"/>
  <c r="J360" i="3" s="1"/>
  <c r="L360" i="3" s="1"/>
  <c r="I540" i="3"/>
  <c r="J540" i="3" s="1"/>
  <c r="L540" i="3" s="1"/>
  <c r="I126" i="3"/>
  <c r="J126" i="3" s="1"/>
  <c r="L126" i="3" s="1"/>
  <c r="I242" i="3"/>
  <c r="J242" i="3" s="1"/>
  <c r="L242" i="3" s="1"/>
  <c r="G214" i="3"/>
  <c r="I214" i="3" s="1"/>
  <c r="J214" i="3" s="1"/>
  <c r="L214" i="3" s="1"/>
  <c r="G87" i="3"/>
  <c r="I509" i="3"/>
  <c r="J509" i="3" s="1"/>
  <c r="L509" i="3" s="1"/>
  <c r="I354" i="3"/>
  <c r="J354" i="3" s="1"/>
  <c r="L354" i="3" s="1"/>
  <c r="I514" i="3"/>
  <c r="J514" i="3" s="1"/>
  <c r="L514" i="3" s="1"/>
  <c r="I544" i="3"/>
  <c r="J544" i="3" s="1"/>
  <c r="L544" i="3" s="1"/>
  <c r="I460" i="3"/>
  <c r="J460" i="3" s="1"/>
  <c r="L460" i="3" s="1"/>
  <c r="I153" i="3"/>
  <c r="J153" i="3" s="1"/>
  <c r="L153" i="3" s="1"/>
  <c r="G558" i="3"/>
  <c r="I558" i="3" s="1"/>
  <c r="J558" i="3" s="1"/>
  <c r="L558" i="3" s="1"/>
  <c r="G67" i="3"/>
  <c r="I67" i="3" s="1"/>
  <c r="J67" i="3" s="1"/>
  <c r="L67" i="3" s="1"/>
  <c r="G474" i="3"/>
  <c r="G575" i="3"/>
  <c r="I575" i="3" s="1"/>
  <c r="J575" i="3" s="1"/>
  <c r="L575" i="3" s="1"/>
  <c r="I125" i="3"/>
  <c r="J125" i="3" s="1"/>
  <c r="L125" i="3" s="1"/>
  <c r="I602" i="3"/>
  <c r="J602" i="3" s="1"/>
  <c r="L602" i="3" s="1"/>
  <c r="I123" i="3"/>
  <c r="J123" i="3" s="1"/>
  <c r="L123" i="3" s="1"/>
  <c r="I483" i="3"/>
  <c r="J483" i="3" s="1"/>
  <c r="L483" i="3" s="1"/>
  <c r="G101" i="3"/>
  <c r="I101" i="3" s="1"/>
  <c r="J101" i="3" s="1"/>
  <c r="L101" i="3" s="1"/>
  <c r="I529" i="3"/>
  <c r="J529" i="3" s="1"/>
  <c r="L529" i="3" s="1"/>
  <c r="I47" i="3"/>
  <c r="J47" i="3" s="1"/>
  <c r="L47" i="3" s="1"/>
  <c r="I73" i="3"/>
  <c r="J73" i="3" s="1"/>
  <c r="L73" i="3" s="1"/>
  <c r="I596" i="3"/>
  <c r="J596" i="3" s="1"/>
  <c r="L596" i="3" s="1"/>
  <c r="I547" i="3"/>
  <c r="J547" i="3" s="1"/>
  <c r="L547" i="3" s="1"/>
  <c r="I583" i="3"/>
  <c r="J583" i="3" s="1"/>
  <c r="L583" i="3" s="1"/>
  <c r="I489" i="3"/>
  <c r="J489" i="3" s="1"/>
  <c r="L489" i="3" s="1"/>
  <c r="I198" i="3"/>
  <c r="J198" i="3" s="1"/>
  <c r="L198" i="3" s="1"/>
  <c r="G170" i="3"/>
  <c r="I170" i="3" s="1"/>
  <c r="J170" i="3" s="1"/>
  <c r="L170" i="3" s="1"/>
  <c r="I488" i="3"/>
  <c r="J488" i="3" s="1"/>
  <c r="L488" i="3" s="1"/>
  <c r="G466" i="3"/>
  <c r="I466" i="3" s="1"/>
  <c r="J466" i="3" s="1"/>
  <c r="L466" i="3" s="1"/>
  <c r="G510" i="3"/>
  <c r="I510" i="3" s="1"/>
  <c r="J510" i="3" s="1"/>
  <c r="L510" i="3" s="1"/>
  <c r="I147" i="3"/>
  <c r="J147" i="3" s="1"/>
  <c r="L147" i="3" s="1"/>
  <c r="G177" i="3"/>
  <c r="A177" i="3" s="1"/>
  <c r="G135" i="3"/>
  <c r="I135" i="3" s="1"/>
  <c r="J135" i="3" s="1"/>
  <c r="L135" i="3" s="1"/>
  <c r="G392" i="3"/>
  <c r="I392" i="3" s="1"/>
  <c r="J392" i="3" s="1"/>
  <c r="L392" i="3" s="1"/>
  <c r="G91" i="3"/>
  <c r="I91" i="3" s="1"/>
  <c r="J91" i="3" s="1"/>
  <c r="L91" i="3" s="1"/>
  <c r="G562" i="3"/>
  <c r="I562" i="3" s="1"/>
  <c r="J562" i="3" s="1"/>
  <c r="L562" i="3" s="1"/>
  <c r="G595" i="3"/>
  <c r="I595" i="3" s="1"/>
  <c r="J595" i="3" s="1"/>
  <c r="L595" i="3" s="1"/>
  <c r="G134" i="3"/>
  <c r="I134" i="3" s="1"/>
  <c r="J134" i="3" s="1"/>
  <c r="L134" i="3" s="1"/>
  <c r="G127" i="3"/>
  <c r="I127" i="3" s="1"/>
  <c r="J127" i="3" s="1"/>
  <c r="L127" i="3" s="1"/>
  <c r="G591" i="3"/>
  <c r="I3" i="3"/>
  <c r="J3" i="3" s="1"/>
  <c r="L3" i="3" s="1"/>
  <c r="R13" i="2"/>
  <c r="P7" i="2"/>
  <c r="P25" i="2"/>
  <c r="O7" i="2"/>
  <c r="S17" i="2"/>
  <c r="N16" i="2"/>
  <c r="R12" i="2"/>
  <c r="R25" i="2"/>
  <c r="R5" i="2"/>
  <c r="R6" i="2"/>
  <c r="R16" i="2"/>
  <c r="R7" i="2"/>
  <c r="N25" i="2"/>
  <c r="R21" i="2"/>
  <c r="S26" i="2"/>
  <c r="Q25" i="2"/>
  <c r="O25" i="2"/>
  <c r="R4" i="2"/>
  <c r="R22" i="2"/>
  <c r="N7" i="2"/>
  <c r="R3" i="2"/>
  <c r="S8" i="2"/>
  <c r="Q16" i="2"/>
  <c r="O16" i="2"/>
  <c r="Q7" i="2"/>
  <c r="P16" i="2"/>
  <c r="R14" i="2"/>
  <c r="R15" i="2"/>
  <c r="R24" i="2"/>
  <c r="R25" i="1"/>
  <c r="P25" i="1"/>
  <c r="Q25" i="1"/>
  <c r="R24" i="1"/>
  <c r="S26" i="1"/>
  <c r="N25" i="1"/>
  <c r="R21" i="1"/>
  <c r="R22" i="1"/>
  <c r="O25" i="1"/>
  <c r="R23" i="1"/>
  <c r="R4" i="1"/>
  <c r="P16" i="1"/>
  <c r="Q16" i="1"/>
  <c r="R14" i="1"/>
  <c r="R16" i="1"/>
  <c r="R15" i="1"/>
  <c r="S17" i="1"/>
  <c r="N16" i="1"/>
  <c r="R12" i="1"/>
  <c r="R13" i="1"/>
  <c r="O16" i="1"/>
  <c r="S8" i="1"/>
  <c r="R3" i="1"/>
  <c r="R5" i="1"/>
  <c r="R6" i="1"/>
  <c r="O7" i="1"/>
  <c r="N7" i="1"/>
  <c r="Q7" i="1"/>
  <c r="P7" i="1"/>
  <c r="R7" i="1"/>
  <c r="AI307" i="12" l="1"/>
  <c r="BE307" i="12" s="1"/>
  <c r="AQ398" i="12"/>
  <c r="BM398" i="12" s="1"/>
  <c r="AI100" i="12"/>
  <c r="BE100" i="12" s="1"/>
  <c r="AQ396" i="12"/>
  <c r="BM396" i="12" s="1"/>
  <c r="AI38" i="12"/>
  <c r="BE38" i="12" s="1"/>
  <c r="AQ377" i="12"/>
  <c r="BM377" i="12" s="1"/>
  <c r="AQ402" i="12"/>
  <c r="BM402" i="12" s="1"/>
  <c r="AQ18" i="12"/>
  <c r="BM18" i="12" s="1"/>
  <c r="AQ276" i="12"/>
  <c r="BM276" i="12" s="1"/>
  <c r="AI305" i="12"/>
  <c r="BE305" i="12" s="1"/>
  <c r="AQ490" i="12"/>
  <c r="BM490" i="12" s="1"/>
  <c r="AI337" i="12"/>
  <c r="BE337" i="12" s="1"/>
  <c r="AQ531" i="12"/>
  <c r="BM531" i="12" s="1"/>
  <c r="AI118" i="12"/>
  <c r="BE118" i="12" s="1"/>
  <c r="AI527" i="12"/>
  <c r="BE527" i="12" s="1"/>
  <c r="AI116" i="12"/>
  <c r="BE116" i="12" s="1"/>
  <c r="AQ488" i="12"/>
  <c r="BM488" i="12" s="1"/>
  <c r="AQ135" i="12"/>
  <c r="BM135" i="12" s="1"/>
  <c r="AQ271" i="12"/>
  <c r="BM271" i="12" s="1"/>
  <c r="AI43" i="12"/>
  <c r="BE43" i="12" s="1"/>
  <c r="AI519" i="12"/>
  <c r="BE519" i="12" s="1"/>
  <c r="AQ181" i="12"/>
  <c r="BM181" i="12" s="1"/>
  <c r="AI19" i="12"/>
  <c r="BE19" i="12" s="1"/>
  <c r="AI69" i="12"/>
  <c r="BE69" i="12" s="1"/>
  <c r="AI172" i="12"/>
  <c r="BE172" i="12" s="1"/>
  <c r="AQ245" i="12"/>
  <c r="BM245" i="12" s="1"/>
  <c r="AI535" i="12"/>
  <c r="BE535" i="12" s="1"/>
  <c r="AQ277" i="12"/>
  <c r="BM277" i="12" s="1"/>
  <c r="AQ385" i="12"/>
  <c r="BM385" i="12" s="1"/>
  <c r="AI244" i="12"/>
  <c r="BE244" i="12" s="1"/>
  <c r="AQ213" i="12"/>
  <c r="BM213" i="12" s="1"/>
  <c r="AI377" i="12"/>
  <c r="BE377" i="12" s="1"/>
  <c r="AI503" i="12"/>
  <c r="BE503" i="12" s="1"/>
  <c r="AI329" i="12"/>
  <c r="BE329" i="12" s="1"/>
  <c r="AI275" i="12"/>
  <c r="BE275" i="12" s="1"/>
  <c r="AQ365" i="12"/>
  <c r="BM365" i="12" s="1"/>
  <c r="AQ510" i="12"/>
  <c r="BM510" i="12" s="1"/>
  <c r="AQ73" i="12"/>
  <c r="BM73" i="12" s="1"/>
  <c r="AQ3" i="12"/>
  <c r="AQ114" i="12"/>
  <c r="BM114" i="12" s="1"/>
  <c r="AQ358" i="12"/>
  <c r="BM358" i="12" s="1"/>
  <c r="AQ177" i="12"/>
  <c r="BM177" i="12" s="1"/>
  <c r="AQ192" i="12"/>
  <c r="BM192" i="12" s="1"/>
  <c r="AQ345" i="12"/>
  <c r="BM345" i="12" s="1"/>
  <c r="AQ392" i="12"/>
  <c r="BM392" i="12" s="1"/>
  <c r="AQ342" i="12"/>
  <c r="BM342" i="12" s="1"/>
  <c r="AQ184" i="12"/>
  <c r="BM184" i="12" s="1"/>
  <c r="AQ158" i="12"/>
  <c r="BM158" i="12" s="1"/>
  <c r="AQ357" i="12"/>
  <c r="BM357" i="12" s="1"/>
  <c r="AQ84" i="12"/>
  <c r="BM84" i="12" s="1"/>
  <c r="AQ446" i="12"/>
  <c r="BM446" i="12" s="1"/>
  <c r="AQ60" i="12"/>
  <c r="BM60" i="12" s="1"/>
  <c r="AQ487" i="12"/>
  <c r="BM487" i="12" s="1"/>
  <c r="AQ372" i="12"/>
  <c r="BM372" i="12" s="1"/>
  <c r="AQ529" i="12"/>
  <c r="BM529" i="12" s="1"/>
  <c r="AQ330" i="12"/>
  <c r="BM330" i="12" s="1"/>
  <c r="AQ153" i="12"/>
  <c r="BM153" i="12" s="1"/>
  <c r="AQ425" i="12"/>
  <c r="BM425" i="12" s="1"/>
  <c r="AQ328" i="12"/>
  <c r="BM328" i="12" s="1"/>
  <c r="AQ419" i="12"/>
  <c r="BM419" i="12" s="1"/>
  <c r="AQ366" i="12"/>
  <c r="BM366" i="12" s="1"/>
  <c r="AQ513" i="12"/>
  <c r="BM513" i="12" s="1"/>
  <c r="AQ389" i="12"/>
  <c r="BM389" i="12" s="1"/>
  <c r="AQ154" i="12"/>
  <c r="BM154" i="12" s="1"/>
  <c r="AQ506" i="12"/>
  <c r="BM506" i="12" s="1"/>
  <c r="AQ404" i="12"/>
  <c r="BM404" i="12" s="1"/>
  <c r="AQ349" i="12"/>
  <c r="BM349" i="12" s="1"/>
  <c r="AQ437" i="12"/>
  <c r="BM437" i="12" s="1"/>
  <c r="AQ56" i="12"/>
  <c r="BM56" i="12" s="1"/>
  <c r="AQ526" i="12"/>
  <c r="BM526" i="12" s="1"/>
  <c r="AQ512" i="12"/>
  <c r="BM512" i="12" s="1"/>
  <c r="AQ168" i="12"/>
  <c r="BM168" i="12" s="1"/>
  <c r="AQ475" i="12"/>
  <c r="BM475" i="12" s="1"/>
  <c r="AQ246" i="12"/>
  <c r="BM246" i="12" s="1"/>
  <c r="AQ352" i="12"/>
  <c r="BM352" i="12" s="1"/>
  <c r="AQ324" i="12"/>
  <c r="BM324" i="12" s="1"/>
  <c r="AQ198" i="12"/>
  <c r="BM198" i="12" s="1"/>
  <c r="AQ164" i="12"/>
  <c r="BM164" i="12" s="1"/>
  <c r="AQ64" i="12"/>
  <c r="BM64" i="12" s="1"/>
  <c r="AQ208" i="12"/>
  <c r="BM208" i="12" s="1"/>
  <c r="AQ228" i="12"/>
  <c r="BM228" i="12" s="1"/>
  <c r="AQ486" i="12"/>
  <c r="BM486" i="12" s="1"/>
  <c r="AQ480" i="12"/>
  <c r="BM480" i="12" s="1"/>
  <c r="AQ134" i="12"/>
  <c r="BM134" i="12" s="1"/>
  <c r="AQ268" i="12"/>
  <c r="BM268" i="12" s="1"/>
  <c r="AQ445" i="12"/>
  <c r="BM445" i="12" s="1"/>
  <c r="AQ248" i="12"/>
  <c r="BM248" i="12" s="1"/>
  <c r="AQ541" i="12"/>
  <c r="BM541" i="12" s="1"/>
  <c r="AQ456" i="12"/>
  <c r="BM456" i="12" s="1"/>
  <c r="AQ80" i="12"/>
  <c r="BM80" i="12" s="1"/>
  <c r="AQ54" i="12"/>
  <c r="BM54" i="12" s="1"/>
  <c r="AQ502" i="12"/>
  <c r="BM502" i="12" s="1"/>
  <c r="AQ369" i="12"/>
  <c r="BM369" i="12" s="1"/>
  <c r="AQ239" i="12"/>
  <c r="BM239" i="12" s="1"/>
  <c r="AQ500" i="12"/>
  <c r="BM500" i="12" s="1"/>
  <c r="AQ310" i="12"/>
  <c r="BM310" i="12" s="1"/>
  <c r="AQ414" i="12"/>
  <c r="BM414" i="12" s="1"/>
  <c r="AQ534" i="12"/>
  <c r="BM534" i="12" s="1"/>
  <c r="AQ528" i="12"/>
  <c r="BM528" i="12" s="1"/>
  <c r="AQ418" i="12"/>
  <c r="BM418" i="12" s="1"/>
  <c r="AQ266" i="12"/>
  <c r="BM266" i="12" s="1"/>
  <c r="AQ76" i="12"/>
  <c r="BM76" i="12" s="1"/>
  <c r="AQ467" i="12"/>
  <c r="BM467" i="12" s="1"/>
  <c r="AQ212" i="12"/>
  <c r="BM212" i="12" s="1"/>
  <c r="AQ46" i="12"/>
  <c r="BM46" i="12" s="1"/>
  <c r="AQ302" i="12"/>
  <c r="BM302" i="12" s="1"/>
  <c r="AQ462" i="12"/>
  <c r="BM462" i="12" s="1"/>
  <c r="AQ182" i="12"/>
  <c r="BM182" i="12" s="1"/>
  <c r="AQ258" i="12"/>
  <c r="BM258" i="12" s="1"/>
  <c r="AQ74" i="12"/>
  <c r="BM74" i="12" s="1"/>
  <c r="AQ382" i="12"/>
  <c r="BM382" i="12" s="1"/>
  <c r="AQ514" i="12"/>
  <c r="BM514" i="12" s="1"/>
  <c r="AQ307" i="12"/>
  <c r="BM307" i="12" s="1"/>
  <c r="AQ542" i="12"/>
  <c r="BM542" i="12" s="1"/>
  <c r="AQ139" i="12"/>
  <c r="BM139" i="12" s="1"/>
  <c r="AQ507" i="12"/>
  <c r="BM507" i="12" s="1"/>
  <c r="AQ12" i="12"/>
  <c r="BM12" i="12" s="1"/>
  <c r="AQ296" i="12"/>
  <c r="BM296" i="12" s="1"/>
  <c r="AQ441" i="12"/>
  <c r="BM441" i="12" s="1"/>
  <c r="AQ320" i="12"/>
  <c r="BM320" i="12" s="1"/>
  <c r="AQ128" i="12"/>
  <c r="BM128" i="12" s="1"/>
  <c r="AQ219" i="12"/>
  <c r="BM219" i="12" s="1"/>
  <c r="AQ138" i="12"/>
  <c r="BM138" i="12" s="1"/>
  <c r="AQ281" i="12"/>
  <c r="BM281" i="12" s="1"/>
  <c r="AQ282" i="12"/>
  <c r="BM282" i="12" s="1"/>
  <c r="AQ257" i="12"/>
  <c r="BM257" i="12" s="1"/>
  <c r="AQ16" i="12"/>
  <c r="BM16" i="12" s="1"/>
  <c r="AQ202" i="12"/>
  <c r="BM202" i="12" s="1"/>
  <c r="AQ323" i="12"/>
  <c r="BM323" i="12" s="1"/>
  <c r="AQ361" i="12"/>
  <c r="BM361" i="12" s="1"/>
  <c r="AQ210" i="12"/>
  <c r="BM210" i="12" s="1"/>
  <c r="AQ450" i="12"/>
  <c r="BM450" i="12" s="1"/>
  <c r="AQ133" i="12"/>
  <c r="BM133" i="12" s="1"/>
  <c r="AI502" i="12"/>
  <c r="BE502" i="12" s="1"/>
  <c r="AQ311" i="12"/>
  <c r="BM311" i="12" s="1"/>
  <c r="AQ26" i="12"/>
  <c r="BM26" i="12" s="1"/>
  <c r="AQ35" i="12"/>
  <c r="BM35" i="12" s="1"/>
  <c r="AQ120" i="12"/>
  <c r="BM120" i="12" s="1"/>
  <c r="AI371" i="12"/>
  <c r="BE371" i="12" s="1"/>
  <c r="AQ196" i="12"/>
  <c r="BM196" i="12" s="1"/>
  <c r="AI157" i="12"/>
  <c r="BE157" i="12" s="1"/>
  <c r="AQ111" i="12"/>
  <c r="BM111" i="12" s="1"/>
  <c r="AI406" i="12"/>
  <c r="BE406" i="12" s="1"/>
  <c r="AI266" i="12"/>
  <c r="BE266" i="12" s="1"/>
  <c r="AQ263" i="12"/>
  <c r="BM263" i="12" s="1"/>
  <c r="AI436" i="12"/>
  <c r="BE436" i="12" s="1"/>
  <c r="AI318" i="12"/>
  <c r="BE318" i="12" s="1"/>
  <c r="AQ471" i="12"/>
  <c r="BM471" i="12" s="1"/>
  <c r="AI453" i="12"/>
  <c r="BE453" i="12" s="1"/>
  <c r="AI180" i="12"/>
  <c r="BE180" i="12" s="1"/>
  <c r="AQ91" i="12"/>
  <c r="BM91" i="12" s="1"/>
  <c r="AI125" i="12"/>
  <c r="BE125" i="12" s="1"/>
  <c r="AI385" i="12"/>
  <c r="BE385" i="12" s="1"/>
  <c r="AQ339" i="12"/>
  <c r="BM339" i="12" s="1"/>
  <c r="AI71" i="12"/>
  <c r="BE71" i="12" s="1"/>
  <c r="AI343" i="12"/>
  <c r="BE343" i="12" s="1"/>
  <c r="AI102" i="12"/>
  <c r="BE102" i="12" s="1"/>
  <c r="AQ191" i="12"/>
  <c r="BM191" i="12" s="1"/>
  <c r="AI478" i="12"/>
  <c r="BE478" i="12" s="1"/>
  <c r="AI301" i="12"/>
  <c r="BE301" i="12" s="1"/>
  <c r="AI248" i="12"/>
  <c r="BE248" i="12" s="1"/>
  <c r="AQ118" i="12"/>
  <c r="BM118" i="12" s="1"/>
  <c r="AQ482" i="12"/>
  <c r="BM482" i="12" s="1"/>
  <c r="AQ11" i="12"/>
  <c r="BM11" i="12" s="1"/>
  <c r="AI241" i="12"/>
  <c r="BE241" i="12" s="1"/>
  <c r="AI488" i="12"/>
  <c r="BE488" i="12" s="1"/>
  <c r="AI199" i="12"/>
  <c r="BE199" i="12" s="1"/>
  <c r="AI521" i="12"/>
  <c r="BE521" i="12" s="1"/>
  <c r="AI50" i="12"/>
  <c r="BE50" i="12" s="1"/>
  <c r="AQ106" i="12"/>
  <c r="BM106" i="12" s="1"/>
  <c r="AI484" i="12"/>
  <c r="BE484" i="12" s="1"/>
  <c r="AI194" i="12"/>
  <c r="BE194" i="12" s="1"/>
  <c r="AQ351" i="12"/>
  <c r="BM351" i="12" s="1"/>
  <c r="AQ32" i="12"/>
  <c r="BM32" i="12" s="1"/>
  <c r="AI39" i="12"/>
  <c r="BE39" i="12" s="1"/>
  <c r="AQ209" i="12"/>
  <c r="BM209" i="12" s="1"/>
  <c r="AQ165" i="12"/>
  <c r="BM165" i="12" s="1"/>
  <c r="AQ470" i="12"/>
  <c r="BM470" i="12" s="1"/>
  <c r="AQ31" i="12"/>
  <c r="BM31" i="12" s="1"/>
  <c r="AI364" i="12"/>
  <c r="BE364" i="12" s="1"/>
  <c r="AI379" i="12"/>
  <c r="BE379" i="12" s="1"/>
  <c r="AQ101" i="12"/>
  <c r="BM101" i="12" s="1"/>
  <c r="AQ394" i="12"/>
  <c r="BM394" i="12" s="1"/>
  <c r="AI162" i="12"/>
  <c r="BE162" i="12" s="1"/>
  <c r="AQ79" i="12"/>
  <c r="BM79" i="12" s="1"/>
  <c r="AI491" i="12"/>
  <c r="BE491" i="12" s="1"/>
  <c r="AQ421" i="12"/>
  <c r="BM421" i="12" s="1"/>
  <c r="AQ45" i="12"/>
  <c r="BM45" i="12" s="1"/>
  <c r="AI6" i="12"/>
  <c r="BE6" i="12" s="1"/>
  <c r="AI449" i="12"/>
  <c r="BE449" i="12" s="1"/>
  <c r="AI274" i="12"/>
  <c r="BE274" i="12" s="1"/>
  <c r="AQ515" i="12"/>
  <c r="BM515" i="12" s="1"/>
  <c r="AQ308" i="12"/>
  <c r="BM308" i="12" s="1"/>
  <c r="AQ97" i="12"/>
  <c r="BM97" i="12" s="1"/>
  <c r="AI22" i="12"/>
  <c r="BE22" i="12" s="1"/>
  <c r="AQ401" i="12"/>
  <c r="BM401" i="12" s="1"/>
  <c r="AI223" i="12"/>
  <c r="BE223" i="12" s="1"/>
  <c r="AI417" i="12"/>
  <c r="BE417" i="12" s="1"/>
  <c r="AQ125" i="12"/>
  <c r="BM125" i="12" s="1"/>
  <c r="AQ305" i="12"/>
  <c r="BM305" i="12" s="1"/>
  <c r="AQ24" i="12"/>
  <c r="BM24" i="12" s="1"/>
  <c r="AI422" i="12"/>
  <c r="BE422" i="12" s="1"/>
  <c r="AQ50" i="12"/>
  <c r="BM50" i="12" s="1"/>
  <c r="AI420" i="12"/>
  <c r="BE420" i="12" s="1"/>
  <c r="AI476" i="12"/>
  <c r="BE476" i="12" s="1"/>
  <c r="AQ503" i="12"/>
  <c r="BM503" i="12" s="1"/>
  <c r="AQ329" i="12"/>
  <c r="BM329" i="12" s="1"/>
  <c r="AQ403" i="12"/>
  <c r="BM403" i="12" s="1"/>
  <c r="AQ337" i="12"/>
  <c r="BM337" i="12" s="1"/>
  <c r="AQ123" i="12"/>
  <c r="BM123" i="12" s="1"/>
  <c r="AQ167" i="12"/>
  <c r="BM167" i="12" s="1"/>
  <c r="AI531" i="12"/>
  <c r="BE531" i="12" s="1"/>
  <c r="AI171" i="12"/>
  <c r="BE171" i="12" s="1"/>
  <c r="AQ461" i="12"/>
  <c r="BM461" i="12" s="1"/>
  <c r="AI441" i="12"/>
  <c r="BE441" i="12" s="1"/>
  <c r="AQ92" i="12"/>
  <c r="BM92" i="12" s="1"/>
  <c r="AQ140" i="12"/>
  <c r="BM140" i="12" s="1"/>
  <c r="AQ113" i="12"/>
  <c r="BM113" i="12" s="1"/>
  <c r="AI234" i="12"/>
  <c r="BE234" i="12" s="1"/>
  <c r="AQ423" i="12"/>
  <c r="BM423" i="12" s="1"/>
  <c r="AQ253" i="12"/>
  <c r="BM253" i="12" s="1"/>
  <c r="AQ269" i="12"/>
  <c r="BM269" i="12" s="1"/>
  <c r="AI270" i="12"/>
  <c r="BE270" i="12" s="1"/>
  <c r="AQ107" i="12"/>
  <c r="BM107" i="12" s="1"/>
  <c r="AI183" i="12"/>
  <c r="BE183" i="12" s="1"/>
  <c r="AI336" i="12"/>
  <c r="BE336" i="12" s="1"/>
  <c r="BL1" i="12"/>
  <c r="AQ131" i="12"/>
  <c r="BM131" i="12" s="1"/>
  <c r="AQ290" i="12"/>
  <c r="BM290" i="12" s="1"/>
  <c r="AQ537" i="12"/>
  <c r="BM537" i="12" s="1"/>
  <c r="AQ378" i="12"/>
  <c r="BM378" i="12" s="1"/>
  <c r="AQ242" i="12"/>
  <c r="BM242" i="12" s="1"/>
  <c r="AQ159" i="12"/>
  <c r="BM159" i="12" s="1"/>
  <c r="AI82" i="12"/>
  <c r="BE82" i="12" s="1"/>
  <c r="AQ485" i="12"/>
  <c r="BM485" i="12" s="1"/>
  <c r="AI73" i="12"/>
  <c r="BE73" i="12" s="1"/>
  <c r="BJ3" i="12"/>
  <c r="BJ1" i="12" s="1"/>
  <c r="AQ322" i="12"/>
  <c r="BM322" i="12" s="1"/>
  <c r="AQ376" i="12"/>
  <c r="BM376" i="12" s="1"/>
  <c r="AI255" i="12"/>
  <c r="BE255" i="12" s="1"/>
  <c r="AI77" i="12"/>
  <c r="BE77" i="12" s="1"/>
  <c r="AQ27" i="12"/>
  <c r="BM27" i="12" s="1"/>
  <c r="AI95" i="12"/>
  <c r="BE95" i="12" s="1"/>
  <c r="AQ85" i="12"/>
  <c r="BM85" i="12" s="1"/>
  <c r="AI485" i="12"/>
  <c r="BE485" i="12" s="1"/>
  <c r="AI236" i="12"/>
  <c r="BE236" i="12" s="1"/>
  <c r="AQ344" i="12"/>
  <c r="BM344" i="12" s="1"/>
  <c r="AQ136" i="12"/>
  <c r="BM136" i="12" s="1"/>
  <c r="AI376" i="12"/>
  <c r="BE376" i="12" s="1"/>
  <c r="AI365" i="12"/>
  <c r="BE365" i="12" s="1"/>
  <c r="AI489" i="12"/>
  <c r="BE489" i="12" s="1"/>
  <c r="AQ103" i="12"/>
  <c r="BM103" i="12" s="1"/>
  <c r="AQ353" i="12"/>
  <c r="BM353" i="12" s="1"/>
  <c r="AQ536" i="12"/>
  <c r="BM536" i="12" s="1"/>
  <c r="AI497" i="12"/>
  <c r="BE497" i="12" s="1"/>
  <c r="AQ67" i="12"/>
  <c r="BM67" i="12" s="1"/>
  <c r="AQ304" i="12"/>
  <c r="BM304" i="12" s="1"/>
  <c r="AQ206" i="12"/>
  <c r="BM206" i="12" s="1"/>
  <c r="AI126" i="12"/>
  <c r="BE126" i="12" s="1"/>
  <c r="AI473" i="12"/>
  <c r="BE473" i="12" s="1"/>
  <c r="AQ6" i="12"/>
  <c r="BM6" i="12" s="1"/>
  <c r="AI267" i="12"/>
  <c r="BE267" i="12" s="1"/>
  <c r="AI312" i="12"/>
  <c r="BE312" i="12" s="1"/>
  <c r="AQ238" i="12"/>
  <c r="BM238" i="12" s="1"/>
  <c r="AQ448" i="12"/>
  <c r="BM448" i="12" s="1"/>
  <c r="AQ38" i="12"/>
  <c r="BM38" i="12" s="1"/>
  <c r="AI221" i="12"/>
  <c r="BE221" i="12" s="1"/>
  <c r="AI286" i="12"/>
  <c r="BE286" i="12" s="1"/>
  <c r="AQ420" i="12"/>
  <c r="BM420" i="12" s="1"/>
  <c r="AI53" i="12"/>
  <c r="BE53" i="12" s="1"/>
  <c r="AQ479" i="12"/>
  <c r="BM479" i="12" s="1"/>
  <c r="AQ57" i="12"/>
  <c r="BM57" i="12" s="1"/>
  <c r="AI108" i="12"/>
  <c r="BE108" i="12" s="1"/>
  <c r="AI260" i="12"/>
  <c r="BE260" i="12" s="1"/>
  <c r="AI455" i="12"/>
  <c r="BE455" i="12" s="1"/>
  <c r="AQ161" i="12"/>
  <c r="BM161" i="12" s="1"/>
  <c r="AQ82" i="12"/>
  <c r="BM82" i="12" s="1"/>
  <c r="AQ286" i="12"/>
  <c r="BM286" i="12" s="1"/>
  <c r="AQ452" i="12"/>
  <c r="BM452" i="12" s="1"/>
  <c r="AQ457" i="12"/>
  <c r="BM457" i="12" s="1"/>
  <c r="AI261" i="12"/>
  <c r="BE261" i="12" s="1"/>
  <c r="AI281" i="12"/>
  <c r="BE281" i="12" s="1"/>
  <c r="AQ52" i="12"/>
  <c r="BM52" i="12" s="1"/>
  <c r="AQ508" i="12"/>
  <c r="BM508" i="12" s="1"/>
  <c r="AQ409" i="12"/>
  <c r="BM409" i="12" s="1"/>
  <c r="AI317" i="12"/>
  <c r="BE317" i="12" s="1"/>
  <c r="AI425" i="12"/>
  <c r="BE425" i="12" s="1"/>
  <c r="AQ458" i="12"/>
  <c r="BM458" i="12" s="1"/>
  <c r="AQ283" i="12"/>
  <c r="BM283" i="12" s="1"/>
  <c r="AI173" i="12"/>
  <c r="BE173" i="12" s="1"/>
  <c r="AI319" i="12"/>
  <c r="BE319" i="12" s="1"/>
  <c r="AQ540" i="12"/>
  <c r="BM540" i="12" s="1"/>
  <c r="AI448" i="12"/>
  <c r="BE448" i="12" s="1"/>
  <c r="AQ428" i="12"/>
  <c r="BM428" i="12" s="1"/>
  <c r="AQ477" i="12"/>
  <c r="BM477" i="12" s="1"/>
  <c r="AQ185" i="12"/>
  <c r="BM185" i="12" s="1"/>
  <c r="AQ483" i="12"/>
  <c r="BM483" i="12" s="1"/>
  <c r="AI80" i="12"/>
  <c r="BE80" i="12" s="1"/>
  <c r="AQ172" i="12"/>
  <c r="BM172" i="12" s="1"/>
  <c r="AI117" i="12"/>
  <c r="BE117" i="12" s="1"/>
  <c r="AQ15" i="12"/>
  <c r="BM15" i="12" s="1"/>
  <c r="AQ179" i="12"/>
  <c r="BM179" i="12" s="1"/>
  <c r="AQ535" i="12"/>
  <c r="BM535" i="12" s="1"/>
  <c r="AI499" i="12"/>
  <c r="BE499" i="12" s="1"/>
  <c r="AQ516" i="12"/>
  <c r="BM516" i="12" s="1"/>
  <c r="AQ416" i="12"/>
  <c r="BM416" i="12" s="1"/>
  <c r="AI421" i="12"/>
  <c r="BE421" i="12" s="1"/>
  <c r="AI540" i="12"/>
  <c r="BE540" i="12" s="1"/>
  <c r="AQ275" i="12"/>
  <c r="BM275" i="12" s="1"/>
  <c r="AI230" i="12"/>
  <c r="BE230" i="12" s="1"/>
  <c r="AI226" i="12"/>
  <c r="BE226" i="12" s="1"/>
  <c r="AQ299" i="12"/>
  <c r="BM299" i="12" s="1"/>
  <c r="AQ373" i="12"/>
  <c r="BM373" i="12" s="1"/>
  <c r="AI435" i="12"/>
  <c r="BE435" i="12" s="1"/>
  <c r="AI345" i="12"/>
  <c r="BE345" i="12" s="1"/>
  <c r="AQ380" i="12"/>
  <c r="BM380" i="12" s="1"/>
  <c r="AQ22" i="12"/>
  <c r="BM22" i="12" s="1"/>
  <c r="AI516" i="12"/>
  <c r="BE516" i="12" s="1"/>
  <c r="AQ7" i="12"/>
  <c r="BM7" i="12" s="1"/>
  <c r="AI456" i="12"/>
  <c r="BE456" i="12" s="1"/>
  <c r="AI370" i="12"/>
  <c r="BE370" i="12" s="1"/>
  <c r="AI282" i="12"/>
  <c r="BE282" i="12" s="1"/>
  <c r="AQ350" i="12"/>
  <c r="BM350" i="12" s="1"/>
  <c r="AQ49" i="12"/>
  <c r="BM49" i="12" s="1"/>
  <c r="AI167" i="12"/>
  <c r="BE167" i="12" s="1"/>
  <c r="AQ215" i="12"/>
  <c r="BM215" i="12" s="1"/>
  <c r="AQ504" i="12"/>
  <c r="BM504" i="12" s="1"/>
  <c r="AQ327" i="12"/>
  <c r="BM327" i="12" s="1"/>
  <c r="AQ278" i="12"/>
  <c r="BM278" i="12" s="1"/>
  <c r="AI213" i="12"/>
  <c r="BE213" i="12" s="1"/>
  <c r="AQ395" i="12"/>
  <c r="BM395" i="12" s="1"/>
  <c r="AQ481" i="12"/>
  <c r="BM481" i="12" s="1"/>
  <c r="AI269" i="12"/>
  <c r="BE269" i="12" s="1"/>
  <c r="AQ354" i="12"/>
  <c r="BM354" i="12" s="1"/>
  <c r="AQ112" i="12"/>
  <c r="BM112" i="12" s="1"/>
  <c r="AI265" i="12"/>
  <c r="BE265" i="12" s="1"/>
  <c r="AQ390" i="12"/>
  <c r="BM390" i="12" s="1"/>
  <c r="AQ493" i="12"/>
  <c r="BM493" i="12" s="1"/>
  <c r="AQ533" i="12"/>
  <c r="BM533" i="12" s="1"/>
  <c r="AI350" i="12"/>
  <c r="BE350" i="12" s="1"/>
  <c r="AQ431" i="12"/>
  <c r="BM431" i="12" s="1"/>
  <c r="AQ465" i="12"/>
  <c r="BM465" i="12" s="1"/>
  <c r="AQ426" i="12"/>
  <c r="BM426" i="12" s="1"/>
  <c r="AQ98" i="12"/>
  <c r="BM98" i="12" s="1"/>
  <c r="AI464" i="12"/>
  <c r="BE464" i="12" s="1"/>
  <c r="AQ68" i="12"/>
  <c r="BM68" i="12" s="1"/>
  <c r="AQ86" i="12"/>
  <c r="BM86" i="12" s="1"/>
  <c r="AQ143" i="12"/>
  <c r="BM143" i="12" s="1"/>
  <c r="AQ20" i="12"/>
  <c r="BM20" i="12" s="1"/>
  <c r="AI65" i="12"/>
  <c r="BE65" i="12" s="1"/>
  <c r="AI481" i="12"/>
  <c r="BE481" i="12" s="1"/>
  <c r="AI395" i="12"/>
  <c r="BE395" i="12" s="1"/>
  <c r="AQ247" i="12"/>
  <c r="BM247" i="12" s="1"/>
  <c r="AQ235" i="12"/>
  <c r="BM235" i="12" s="1"/>
  <c r="AQ34" i="12"/>
  <c r="BM34" i="12" s="1"/>
  <c r="AI186" i="12"/>
  <c r="BE186" i="12" s="1"/>
  <c r="AQ300" i="12"/>
  <c r="BM300" i="12" s="1"/>
  <c r="AI471" i="12"/>
  <c r="BE471" i="12" s="1"/>
  <c r="AI331" i="12"/>
  <c r="BE331" i="12" s="1"/>
  <c r="AQ166" i="12"/>
  <c r="BM166" i="12" s="1"/>
  <c r="AI233" i="12"/>
  <c r="BE233" i="12" s="1"/>
  <c r="AQ100" i="12"/>
  <c r="BM100" i="12" s="1"/>
  <c r="AQ530" i="12"/>
  <c r="BM530" i="12" s="1"/>
  <c r="AQ262" i="12"/>
  <c r="BM262" i="12" s="1"/>
  <c r="AQ17" i="12"/>
  <c r="BM17" i="12" s="1"/>
  <c r="AI542" i="12"/>
  <c r="BE542" i="12" s="1"/>
  <c r="AQ193" i="12"/>
  <c r="BM193" i="12" s="1"/>
  <c r="AQ430" i="12"/>
  <c r="BM430" i="12" s="1"/>
  <c r="AI247" i="12"/>
  <c r="BE247" i="12" s="1"/>
  <c r="AI34" i="12"/>
  <c r="BE34" i="12" s="1"/>
  <c r="AI240" i="12"/>
  <c r="BE240" i="12" s="1"/>
  <c r="AQ472" i="12"/>
  <c r="BM472" i="12" s="1"/>
  <c r="AI344" i="12"/>
  <c r="BE344" i="12" s="1"/>
  <c r="AI136" i="12"/>
  <c r="BE136" i="12" s="1"/>
  <c r="AI251" i="12"/>
  <c r="BE251" i="12" s="1"/>
  <c r="AI259" i="12"/>
  <c r="BE259" i="12" s="1"/>
  <c r="AQ280" i="12"/>
  <c r="BM280" i="12" s="1"/>
  <c r="AQ250" i="12"/>
  <c r="BM250" i="12" s="1"/>
  <c r="AI433" i="12"/>
  <c r="BE433" i="12" s="1"/>
  <c r="AQ468" i="12"/>
  <c r="BM468" i="12" s="1"/>
  <c r="AQ505" i="12"/>
  <c r="BM505" i="12" s="1"/>
  <c r="AI193" i="12"/>
  <c r="BE193" i="12" s="1"/>
  <c r="AQ145" i="12"/>
  <c r="BM145" i="12" s="1"/>
  <c r="AQ496" i="12"/>
  <c r="BM496" i="12" s="1"/>
  <c r="AQ317" i="12"/>
  <c r="BM317" i="12" s="1"/>
  <c r="AI494" i="12"/>
  <c r="BE494" i="12" s="1"/>
  <c r="AQ117" i="12"/>
  <c r="BM117" i="12" s="1"/>
  <c r="AI309" i="12"/>
  <c r="BE309" i="12" s="1"/>
  <c r="AI411" i="12"/>
  <c r="BE411" i="12" s="1"/>
  <c r="AQ96" i="12"/>
  <c r="BM96" i="12" s="1"/>
  <c r="AI427" i="12"/>
  <c r="BE427" i="12" s="1"/>
  <c r="AI206" i="12"/>
  <c r="BE206" i="12" s="1"/>
  <c r="AI211" i="12"/>
  <c r="BE211" i="12" s="1"/>
  <c r="AQ186" i="12"/>
  <c r="BM186" i="12" s="1"/>
  <c r="AI160" i="12"/>
  <c r="BE160" i="12" s="1"/>
  <c r="AI363" i="12"/>
  <c r="BE363" i="12" s="1"/>
  <c r="AQ273" i="12"/>
  <c r="BM273" i="12" s="1"/>
  <c r="AQ298" i="12"/>
  <c r="BM298" i="12" s="1"/>
  <c r="AQ469" i="12"/>
  <c r="BM469" i="12" s="1"/>
  <c r="AI387" i="12"/>
  <c r="BE387" i="12" s="1"/>
  <c r="AQ42" i="12"/>
  <c r="BM42" i="12" s="1"/>
  <c r="AI313" i="12"/>
  <c r="BE313" i="12" s="1"/>
  <c r="AI112" i="12"/>
  <c r="BE112" i="12" s="1"/>
  <c r="AI243" i="12"/>
  <c r="BE243" i="12" s="1"/>
  <c r="AI444" i="12"/>
  <c r="BE444" i="12" s="1"/>
  <c r="AQ10" i="12"/>
  <c r="BM10" i="12" s="1"/>
  <c r="AI175" i="12"/>
  <c r="BE175" i="12" s="1"/>
  <c r="AQ23" i="12"/>
  <c r="BM23" i="12" s="1"/>
  <c r="AI135" i="12"/>
  <c r="BE135" i="12" s="1"/>
  <c r="AQ517" i="12"/>
  <c r="BM517" i="12" s="1"/>
  <c r="AI452" i="12"/>
  <c r="BE452" i="12" s="1"/>
  <c r="AI170" i="12"/>
  <c r="BE170" i="12" s="1"/>
  <c r="AQ413" i="12"/>
  <c r="BM413" i="12" s="1"/>
  <c r="AI409" i="12"/>
  <c r="BE409" i="12" s="1"/>
  <c r="AQ237" i="12"/>
  <c r="BM237" i="12" s="1"/>
  <c r="AQ104" i="12"/>
  <c r="BM104" i="12" s="1"/>
  <c r="AQ243" i="12"/>
  <c r="BM243" i="12" s="1"/>
  <c r="AQ432" i="12"/>
  <c r="BM432" i="12" s="1"/>
  <c r="AI490" i="12"/>
  <c r="BE490" i="12" s="1"/>
  <c r="AI24" i="12"/>
  <c r="BE24" i="12" s="1"/>
  <c r="AI388" i="12"/>
  <c r="BE388" i="12" s="1"/>
  <c r="AQ417" i="12"/>
  <c r="BM417" i="12" s="1"/>
  <c r="AI517" i="12"/>
  <c r="BE517" i="12" s="1"/>
  <c r="AQ214" i="12"/>
  <c r="BM214" i="12" s="1"/>
  <c r="AI51" i="12"/>
  <c r="BE51" i="12" s="1"/>
  <c r="AQ105" i="12"/>
  <c r="BM105" i="12" s="1"/>
  <c r="AI237" i="12"/>
  <c r="BE237" i="12" s="1"/>
  <c r="AQ374" i="12"/>
  <c r="BM374" i="12" s="1"/>
  <c r="AI57" i="12"/>
  <c r="BE57" i="12" s="1"/>
  <c r="AI15" i="12"/>
  <c r="BE15" i="12" s="1"/>
  <c r="AI83" i="12"/>
  <c r="BE83" i="12" s="1"/>
  <c r="AQ195" i="12"/>
  <c r="BM195" i="12" s="1"/>
  <c r="AI492" i="12"/>
  <c r="BE492" i="12" s="1"/>
  <c r="AI123" i="12"/>
  <c r="BE123" i="12" s="1"/>
  <c r="AI181" i="12"/>
  <c r="BE181" i="12" s="1"/>
  <c r="AQ436" i="12"/>
  <c r="BM436" i="12" s="1"/>
  <c r="AQ318" i="12"/>
  <c r="BM318" i="12" s="1"/>
  <c r="AQ148" i="12"/>
  <c r="BM148" i="12" s="1"/>
  <c r="AQ255" i="12"/>
  <c r="BM255" i="12" s="1"/>
  <c r="AQ77" i="12"/>
  <c r="BM77" i="12" s="1"/>
  <c r="AQ435" i="12"/>
  <c r="BM435" i="12" s="1"/>
  <c r="AI326" i="12"/>
  <c r="BE326" i="12" s="1"/>
  <c r="AI169" i="12"/>
  <c r="BE169" i="12" s="1"/>
  <c r="AQ405" i="12"/>
  <c r="BM405" i="12" s="1"/>
  <c r="AQ150" i="12"/>
  <c r="BM150" i="12" s="1"/>
  <c r="AQ447" i="12"/>
  <c r="BM447" i="12" s="1"/>
  <c r="AQ48" i="12"/>
  <c r="BM48" i="12" s="1"/>
  <c r="AQ174" i="12"/>
  <c r="BM174" i="12" s="1"/>
  <c r="AI201" i="12"/>
  <c r="BE201" i="12" s="1"/>
  <c r="AI107" i="12"/>
  <c r="BE107" i="12" s="1"/>
  <c r="AI49" i="12"/>
  <c r="BE49" i="12" s="1"/>
  <c r="AQ360" i="12"/>
  <c r="BM360" i="12" s="1"/>
  <c r="AI128" i="12"/>
  <c r="BE128" i="12" s="1"/>
  <c r="AQ331" i="12"/>
  <c r="BM331" i="12" s="1"/>
  <c r="AQ59" i="12"/>
  <c r="BM59" i="12" s="1"/>
  <c r="AI293" i="12"/>
  <c r="BE293" i="12" s="1"/>
  <c r="AQ241" i="12"/>
  <c r="BM241" i="12" s="1"/>
  <c r="AQ522" i="12"/>
  <c r="BM522" i="12" s="1"/>
  <c r="AQ70" i="12"/>
  <c r="BM70" i="12" s="1"/>
  <c r="AQ363" i="12"/>
  <c r="BM363" i="12" s="1"/>
  <c r="AI111" i="12"/>
  <c r="BE111" i="12" s="1"/>
  <c r="AQ201" i="12"/>
  <c r="BM201" i="12" s="1"/>
  <c r="AI190" i="12"/>
  <c r="BE190" i="12" s="1"/>
  <c r="AQ240" i="12"/>
  <c r="BM240" i="12" s="1"/>
  <c r="AI29" i="12"/>
  <c r="BE29" i="12" s="1"/>
  <c r="AI465" i="12"/>
  <c r="BE465" i="12" s="1"/>
  <c r="AI322" i="12"/>
  <c r="BE322" i="12" s="1"/>
  <c r="AQ251" i="12"/>
  <c r="BM251" i="12" s="1"/>
  <c r="AQ39" i="12"/>
  <c r="BM39" i="12" s="1"/>
  <c r="AI294" i="12"/>
  <c r="BE294" i="12" s="1"/>
  <c r="AQ473" i="12"/>
  <c r="BM473" i="12" s="1"/>
  <c r="AI289" i="12"/>
  <c r="BE289" i="12" s="1"/>
  <c r="AI367" i="12"/>
  <c r="BE367" i="12" s="1"/>
  <c r="AQ347" i="12"/>
  <c r="BM347" i="12" s="1"/>
  <c r="AQ383" i="12"/>
  <c r="BM383" i="12" s="1"/>
  <c r="AQ491" i="12"/>
  <c r="BM491" i="12" s="1"/>
  <c r="AI13" i="12"/>
  <c r="BE13" i="12" s="1"/>
  <c r="AQ108" i="12"/>
  <c r="BM108" i="12" s="1"/>
  <c r="AQ216" i="12"/>
  <c r="BM216" i="12" s="1"/>
  <c r="AI192" i="12"/>
  <c r="BE192" i="12" s="1"/>
  <c r="AI166" i="12"/>
  <c r="BE166" i="12" s="1"/>
  <c r="AQ388" i="12"/>
  <c r="BM388" i="12" s="1"/>
  <c r="AQ160" i="12"/>
  <c r="BM160" i="12" s="1"/>
  <c r="AQ407" i="12"/>
  <c r="BM407" i="12" s="1"/>
  <c r="AI106" i="12"/>
  <c r="BE106" i="12" s="1"/>
  <c r="AI163" i="12"/>
  <c r="BE163" i="12" s="1"/>
  <c r="AQ313" i="12"/>
  <c r="BM313" i="12" s="1"/>
  <c r="AI538" i="12"/>
  <c r="BE538" i="12" s="1"/>
  <c r="AQ444" i="12"/>
  <c r="BM444" i="12" s="1"/>
  <c r="AQ5" i="12"/>
  <c r="BM5" i="12" s="1"/>
  <c r="AQ124" i="12"/>
  <c r="BM124" i="12" s="1"/>
  <c r="AQ156" i="12"/>
  <c r="BM156" i="12" s="1"/>
  <c r="AQ221" i="12"/>
  <c r="BM221" i="12" s="1"/>
  <c r="AQ295" i="12"/>
  <c r="BM295" i="12" s="1"/>
  <c r="AI47" i="12"/>
  <c r="BE47" i="12" s="1"/>
  <c r="AQ370" i="12"/>
  <c r="BM370" i="12" s="1"/>
  <c r="AI250" i="12"/>
  <c r="BE250" i="12" s="1"/>
  <c r="AQ224" i="12"/>
  <c r="BM224" i="12" s="1"/>
  <c r="AQ348" i="12"/>
  <c r="BM348" i="12" s="1"/>
  <c r="AQ203" i="12"/>
  <c r="BM203" i="12" s="1"/>
  <c r="AQ55" i="12"/>
  <c r="BM55" i="12" s="1"/>
  <c r="AI101" i="12"/>
  <c r="BE101" i="12" s="1"/>
  <c r="AQ178" i="12"/>
  <c r="BM178" i="12" s="1"/>
  <c r="AQ527" i="12"/>
  <c r="BM527" i="12" s="1"/>
  <c r="AQ332" i="12"/>
  <c r="BM332" i="12" s="1"/>
  <c r="AQ356" i="12"/>
  <c r="BM356" i="12" s="1"/>
  <c r="AI443" i="12"/>
  <c r="BE443" i="12" s="1"/>
  <c r="AI303" i="12"/>
  <c r="BE303" i="12" s="1"/>
  <c r="AQ532" i="12"/>
  <c r="BM532" i="12" s="1"/>
  <c r="AQ381" i="12"/>
  <c r="BM381" i="12" s="1"/>
  <c r="AQ58" i="12"/>
  <c r="BM58" i="12" s="1"/>
  <c r="AQ137" i="12"/>
  <c r="BM137" i="12" s="1"/>
  <c r="AI512" i="12"/>
  <c r="BE512" i="12" s="1"/>
  <c r="AI315" i="12"/>
  <c r="BE315" i="12" s="1"/>
  <c r="AQ256" i="12"/>
  <c r="BM256" i="12" s="1"/>
  <c r="AQ279" i="12"/>
  <c r="BM279" i="12" s="1"/>
  <c r="AQ509" i="12"/>
  <c r="BM509" i="12" s="1"/>
  <c r="AQ501" i="12"/>
  <c r="BM501" i="12" s="1"/>
  <c r="AI25" i="12"/>
  <c r="BE25" i="12" s="1"/>
  <c r="AQ14" i="12"/>
  <c r="BM14" i="12" s="1"/>
  <c r="AQ9" i="12"/>
  <c r="BM9" i="12" s="1"/>
  <c r="AI356" i="12"/>
  <c r="BE356" i="12" s="1"/>
  <c r="AI396" i="12"/>
  <c r="BE396" i="12" s="1"/>
  <c r="AI483" i="12"/>
  <c r="BE483" i="12" s="1"/>
  <c r="AQ37" i="12"/>
  <c r="BM37" i="12" s="1"/>
  <c r="AI154" i="12"/>
  <c r="BE154" i="12" s="1"/>
  <c r="AI179" i="12"/>
  <c r="BE179" i="12" s="1"/>
  <c r="AI279" i="12"/>
  <c r="BE279" i="12" s="1"/>
  <c r="AI149" i="12"/>
  <c r="BE149" i="12" s="1"/>
  <c r="AQ272" i="12"/>
  <c r="BM272" i="12" s="1"/>
  <c r="AQ25" i="12"/>
  <c r="BM25" i="12" s="1"/>
  <c r="AQ523" i="12"/>
  <c r="BM523" i="12" s="1"/>
  <c r="AI202" i="12"/>
  <c r="BE202" i="12" s="1"/>
  <c r="AI432" i="12"/>
  <c r="BE432" i="12" s="1"/>
  <c r="AQ341" i="12"/>
  <c r="BM341" i="12" s="1"/>
  <c r="AI8" i="12"/>
  <c r="BE8" i="12" s="1"/>
  <c r="AQ33" i="12"/>
  <c r="BM33" i="12" s="1"/>
  <c r="AQ453" i="12"/>
  <c r="BM453" i="12" s="1"/>
  <c r="AQ197" i="12"/>
  <c r="BM197" i="12" s="1"/>
  <c r="AI245" i="12"/>
  <c r="BE245" i="12" s="1"/>
  <c r="AI380" i="12"/>
  <c r="BE380" i="12" s="1"/>
  <c r="AQ293" i="12"/>
  <c r="BM293" i="12" s="1"/>
  <c r="AQ188" i="12"/>
  <c r="BM188" i="12" s="1"/>
  <c r="AQ343" i="12"/>
  <c r="BM343" i="12" s="1"/>
  <c r="AQ346" i="12"/>
  <c r="BM346" i="12" s="1"/>
  <c r="AQ410" i="12"/>
  <c r="BM410" i="12" s="1"/>
  <c r="AQ44" i="12"/>
  <c r="BM44" i="12" s="1"/>
  <c r="AQ400" i="12"/>
  <c r="BM400" i="12" s="1"/>
  <c r="AQ102" i="12"/>
  <c r="BM102" i="12" s="1"/>
  <c r="AQ525" i="12"/>
  <c r="BM525" i="12" s="1"/>
  <c r="AI330" i="12"/>
  <c r="BE330" i="12" s="1"/>
  <c r="AI131" i="12"/>
  <c r="BE131" i="12" s="1"/>
  <c r="AI401" i="12"/>
  <c r="BE401" i="12" s="1"/>
  <c r="AQ227" i="12"/>
  <c r="BM227" i="12" s="1"/>
  <c r="AI231" i="12"/>
  <c r="BE231" i="12" s="1"/>
  <c r="AI197" i="12"/>
  <c r="BE197" i="12" s="1"/>
  <c r="AQ291" i="12"/>
  <c r="BM291" i="12" s="1"/>
  <c r="AQ459" i="12"/>
  <c r="BM459" i="12" s="1"/>
  <c r="AI133" i="12"/>
  <c r="BE133" i="12" s="1"/>
  <c r="AQ367" i="12"/>
  <c r="BM367" i="12" s="1"/>
  <c r="AQ321" i="12"/>
  <c r="BM321" i="12" s="1"/>
  <c r="AI405" i="12"/>
  <c r="BE405" i="12" s="1"/>
  <c r="AI458" i="12"/>
  <c r="BE458" i="12" s="1"/>
  <c r="AQ229" i="12"/>
  <c r="BM229" i="12" s="1"/>
  <c r="AI533" i="12"/>
  <c r="BE533" i="12" s="1"/>
  <c r="AQ132" i="12"/>
  <c r="BM132" i="12" s="1"/>
  <c r="BF3" i="12"/>
  <c r="BF1" i="12" s="1"/>
  <c r="AQ259" i="12"/>
  <c r="BM259" i="12" s="1"/>
  <c r="AI412" i="12"/>
  <c r="BE412" i="12" s="1"/>
  <c r="AQ518" i="12"/>
  <c r="BM518" i="12" s="1"/>
  <c r="AQ126" i="12"/>
  <c r="BM126" i="12" s="1"/>
  <c r="AQ72" i="12"/>
  <c r="BM72" i="12" s="1"/>
  <c r="AI291" i="12"/>
  <c r="BE291" i="12" s="1"/>
  <c r="AI86" i="12"/>
  <c r="BE86" i="12" s="1"/>
  <c r="AI59" i="12"/>
  <c r="BE59" i="12" s="1"/>
  <c r="AI27" i="12"/>
  <c r="BE27" i="12" s="1"/>
  <c r="AQ93" i="12"/>
  <c r="BM93" i="12" s="1"/>
  <c r="AQ359" i="12"/>
  <c r="BM359" i="12" s="1"/>
  <c r="AQ222" i="12"/>
  <c r="BM222" i="12" s="1"/>
  <c r="AQ217" i="12"/>
  <c r="BM217" i="12" s="1"/>
  <c r="AI229" i="12"/>
  <c r="BE229" i="12" s="1"/>
  <c r="AQ163" i="12"/>
  <c r="BM163" i="12" s="1"/>
  <c r="AQ66" i="12"/>
  <c r="BM66" i="12" s="1"/>
  <c r="AQ200" i="12"/>
  <c r="BM200" i="12" s="1"/>
  <c r="AI386" i="12"/>
  <c r="BE386" i="12" s="1"/>
  <c r="AI105" i="12"/>
  <c r="BE105" i="12" s="1"/>
  <c r="AI300" i="12"/>
  <c r="BE300" i="12" s="1"/>
  <c r="AQ455" i="12"/>
  <c r="BM455" i="12" s="1"/>
  <c r="AQ427" i="12"/>
  <c r="BM427" i="12" s="1"/>
  <c r="AQ47" i="12"/>
  <c r="BM47" i="12" s="1"/>
  <c r="AQ424" i="12"/>
  <c r="BM424" i="12" s="1"/>
  <c r="AQ211" i="12"/>
  <c r="BM211" i="12" s="1"/>
  <c r="AQ261" i="12"/>
  <c r="BM261" i="12" s="1"/>
  <c r="AQ422" i="12"/>
  <c r="BM422" i="12" s="1"/>
  <c r="AI67" i="12"/>
  <c r="BE67" i="12" s="1"/>
  <c r="AQ157" i="12"/>
  <c r="BM157" i="12" s="1"/>
  <c r="AI48" i="12"/>
  <c r="BE48" i="12" s="1"/>
  <c r="AI472" i="12"/>
  <c r="BE472" i="12" s="1"/>
  <c r="AI304" i="12"/>
  <c r="BE304" i="12" s="1"/>
  <c r="AQ538" i="12"/>
  <c r="BM538" i="12" s="1"/>
  <c r="AQ288" i="12"/>
  <c r="BM288" i="12" s="1"/>
  <c r="AI280" i="12"/>
  <c r="BE280" i="12" s="1"/>
  <c r="AI9" i="12"/>
  <c r="BE9" i="12" s="1"/>
  <c r="AQ189" i="12"/>
  <c r="BM189" i="12" s="1"/>
  <c r="AQ223" i="12"/>
  <c r="BM223" i="12" s="1"/>
  <c r="AI399" i="12"/>
  <c r="BE399" i="12" s="1"/>
  <c r="AQ408" i="12"/>
  <c r="BM408" i="12" s="1"/>
  <c r="AQ119" i="12"/>
  <c r="BM119" i="12" s="1"/>
  <c r="AI203" i="12"/>
  <c r="BE203" i="12" s="1"/>
  <c r="AQ355" i="12"/>
  <c r="BM355" i="12" s="1"/>
  <c r="AQ115" i="12"/>
  <c r="BM115" i="12" s="1"/>
  <c r="AQ187" i="12"/>
  <c r="BM187" i="12" s="1"/>
  <c r="AQ274" i="12"/>
  <c r="BM274" i="12" s="1"/>
  <c r="AI529" i="12"/>
  <c r="BE529" i="12" s="1"/>
  <c r="AI308" i="12"/>
  <c r="BE308" i="12" s="1"/>
  <c r="AI403" i="12"/>
  <c r="BE403" i="12" s="1"/>
  <c r="AQ230" i="12"/>
  <c r="BM230" i="12" s="1"/>
  <c r="AI534" i="12"/>
  <c r="BE534" i="12" s="1"/>
  <c r="AI346" i="12"/>
  <c r="BE346" i="12" s="1"/>
  <c r="AI438" i="12"/>
  <c r="BE438" i="12" s="1"/>
  <c r="AQ207" i="12"/>
  <c r="BM207" i="12" s="1"/>
  <c r="AI4" i="12"/>
  <c r="BE4" i="12" s="1"/>
  <c r="AQ292" i="12"/>
  <c r="BM292" i="12" s="1"/>
  <c r="AI410" i="12"/>
  <c r="BE410" i="12" s="1"/>
  <c r="AI340" i="12"/>
  <c r="BE340" i="12" s="1"/>
  <c r="AQ51" i="12"/>
  <c r="BM51" i="12" s="1"/>
  <c r="AQ495" i="12"/>
  <c r="BM495" i="12" s="1"/>
  <c r="AQ61" i="12"/>
  <c r="BM61" i="12" s="1"/>
  <c r="AQ315" i="12"/>
  <c r="BM315" i="12" s="1"/>
  <c r="AQ244" i="12"/>
  <c r="BM244" i="12" s="1"/>
  <c r="AQ149" i="12"/>
  <c r="BM149" i="12" s="1"/>
  <c r="AI42" i="12"/>
  <c r="BE42" i="12" s="1"/>
  <c r="AI204" i="12"/>
  <c r="BE204" i="12" s="1"/>
  <c r="AQ152" i="12"/>
  <c r="BM152" i="12" s="1"/>
  <c r="AI23" i="12"/>
  <c r="BE23" i="12" s="1"/>
  <c r="AQ474" i="12"/>
  <c r="BM474" i="12" s="1"/>
  <c r="AQ83" i="12"/>
  <c r="BM83" i="12" s="1"/>
  <c r="AQ492" i="12"/>
  <c r="BM492" i="12" s="1"/>
  <c r="AI276" i="12"/>
  <c r="BE276" i="12" s="1"/>
  <c r="AQ454" i="12"/>
  <c r="BM454" i="12" s="1"/>
  <c r="AI185" i="12"/>
  <c r="BE185" i="12" s="1"/>
  <c r="AQ183" i="12"/>
  <c r="BM183" i="12" s="1"/>
  <c r="AI532" i="12"/>
  <c r="BE532" i="12" s="1"/>
  <c r="AQ466" i="12"/>
  <c r="BM466" i="12" s="1"/>
  <c r="AI416" i="12"/>
  <c r="BE416" i="12" s="1"/>
  <c r="AI137" i="12"/>
  <c r="BE137" i="12" s="1"/>
  <c r="AI375" i="12"/>
  <c r="BE375" i="12" s="1"/>
  <c r="AQ440" i="12"/>
  <c r="BM440" i="12" s="1"/>
  <c r="AQ81" i="12"/>
  <c r="BM81" i="12" s="1"/>
  <c r="AQ169" i="12"/>
  <c r="BM169" i="12" s="1"/>
  <c r="AQ368" i="12"/>
  <c r="BM368" i="12" s="1"/>
  <c r="AQ442" i="12"/>
  <c r="BM442" i="12" s="1"/>
  <c r="AQ110" i="12"/>
  <c r="BM110" i="12" s="1"/>
  <c r="AI104" i="12"/>
  <c r="BE104" i="12" s="1"/>
  <c r="AQ438" i="12"/>
  <c r="BM438" i="12" s="1"/>
  <c r="AQ406" i="12"/>
  <c r="BM406" i="12" s="1"/>
  <c r="AI28" i="12"/>
  <c r="BE28" i="12" s="1"/>
  <c r="AI142" i="12"/>
  <c r="BE142" i="12" s="1"/>
  <c r="AI496" i="12"/>
  <c r="BE496" i="12" s="1"/>
  <c r="AQ464" i="12"/>
  <c r="BM464" i="12" s="1"/>
  <c r="AQ287" i="12"/>
  <c r="BM287" i="12" s="1"/>
  <c r="AQ95" i="12"/>
  <c r="BM95" i="12" s="1"/>
  <c r="AQ65" i="12"/>
  <c r="BM65" i="12" s="1"/>
  <c r="AI7" i="12"/>
  <c r="BE7" i="12" s="1"/>
  <c r="AI423" i="12"/>
  <c r="BE423" i="12" s="1"/>
  <c r="AI96" i="12"/>
  <c r="BE96" i="12" s="1"/>
  <c r="AQ190" i="12"/>
  <c r="BM190" i="12" s="1"/>
  <c r="AI141" i="12"/>
  <c r="BE141" i="12" s="1"/>
  <c r="AQ147" i="12"/>
  <c r="BM147" i="12" s="1"/>
  <c r="AI323" i="12"/>
  <c r="BE323" i="12" s="1"/>
  <c r="AI524" i="12"/>
  <c r="BE524" i="12" s="1"/>
  <c r="AI537" i="12"/>
  <c r="BE537" i="12" s="1"/>
  <c r="AI252" i="12"/>
  <c r="BE252" i="12" s="1"/>
  <c r="AI188" i="12"/>
  <c r="BE188" i="12" s="1"/>
  <c r="AI44" i="12"/>
  <c r="BE44" i="12" s="1"/>
  <c r="AI400" i="12"/>
  <c r="BE400" i="12" s="1"/>
  <c r="AQ88" i="12"/>
  <c r="BM88" i="12" s="1"/>
  <c r="AQ13" i="12"/>
  <c r="BM13" i="12" s="1"/>
  <c r="AI525" i="12"/>
  <c r="BE525" i="12" s="1"/>
  <c r="AI431" i="12"/>
  <c r="BE431" i="12" s="1"/>
  <c r="AI360" i="12"/>
  <c r="BE360" i="12" s="1"/>
  <c r="AQ519" i="12"/>
  <c r="BM519" i="12" s="1"/>
  <c r="AI459" i="12"/>
  <c r="BE459" i="12" s="1"/>
  <c r="AI143" i="12"/>
  <c r="BE143" i="12" s="1"/>
  <c r="AQ41" i="12"/>
  <c r="BM41" i="12" s="1"/>
  <c r="AI522" i="12"/>
  <c r="BE522" i="12" s="1"/>
  <c r="AI235" i="12"/>
  <c r="BE235" i="12" s="1"/>
  <c r="AQ309" i="12"/>
  <c r="BM309" i="12" s="1"/>
  <c r="AI191" i="12"/>
  <c r="BE191" i="12" s="1"/>
  <c r="AQ415" i="12"/>
  <c r="BM415" i="12" s="1"/>
  <c r="AQ249" i="12"/>
  <c r="BM249" i="12" s="1"/>
  <c r="AQ225" i="12"/>
  <c r="BM225" i="12" s="1"/>
  <c r="AI41" i="12"/>
  <c r="BE41" i="12" s="1"/>
  <c r="AQ362" i="12"/>
  <c r="BM362" i="12" s="1"/>
  <c r="AI17" i="12"/>
  <c r="BE17" i="12" s="1"/>
  <c r="AQ399" i="12"/>
  <c r="BM399" i="12" s="1"/>
  <c r="AQ338" i="12"/>
  <c r="BM338" i="12" s="1"/>
  <c r="AI217" i="12"/>
  <c r="BE217" i="12" s="1"/>
  <c r="AQ90" i="12"/>
  <c r="BM90" i="12" s="1"/>
  <c r="AI347" i="12"/>
  <c r="BE347" i="12" s="1"/>
  <c r="AQ539" i="12"/>
  <c r="BM539" i="12" s="1"/>
  <c r="AI391" i="12"/>
  <c r="BE391" i="12" s="1"/>
  <c r="AI264" i="12"/>
  <c r="BE264" i="12" s="1"/>
  <c r="AI295" i="12"/>
  <c r="BE295" i="12" s="1"/>
  <c r="AI355" i="12"/>
  <c r="BE355" i="12" s="1"/>
  <c r="AQ87" i="12"/>
  <c r="BM87" i="12" s="1"/>
  <c r="AQ264" i="12"/>
  <c r="BM264" i="12" s="1"/>
  <c r="AI63" i="12"/>
  <c r="BE63" i="12" s="1"/>
  <c r="AI249" i="12"/>
  <c r="BE249" i="12" s="1"/>
  <c r="AI384" i="12"/>
  <c r="BE384" i="12" s="1"/>
  <c r="AI209" i="12"/>
  <c r="BE209" i="12" s="1"/>
  <c r="AQ387" i="12"/>
  <c r="BM387" i="12" s="1"/>
  <c r="AI470" i="12"/>
  <c r="BE470" i="12" s="1"/>
  <c r="AI31" i="12"/>
  <c r="BE31" i="12" s="1"/>
  <c r="AQ429" i="12"/>
  <c r="BM429" i="12" s="1"/>
  <c r="AQ316" i="12"/>
  <c r="BM316" i="12" s="1"/>
  <c r="AQ476" i="12"/>
  <c r="BM476" i="12" s="1"/>
  <c r="AQ499" i="12"/>
  <c r="BM499" i="12" s="1"/>
  <c r="AQ204" i="12"/>
  <c r="BM204" i="12" s="1"/>
  <c r="AQ434" i="12"/>
  <c r="BM434" i="12" s="1"/>
  <c r="AQ116" i="12"/>
  <c r="BM116" i="12" s="1"/>
  <c r="AI196" i="12"/>
  <c r="BE196" i="12" s="1"/>
  <c r="AI92" i="12"/>
  <c r="BE92" i="12" s="1"/>
  <c r="AQ69" i="12"/>
  <c r="BM69" i="12" s="1"/>
  <c r="AI523" i="12"/>
  <c r="BE523" i="12" s="1"/>
  <c r="AQ30" i="12"/>
  <c r="BM30" i="12" s="1"/>
  <c r="AQ205" i="12"/>
  <c r="BM205" i="12" s="1"/>
  <c r="AQ40" i="12"/>
  <c r="BM40" i="12" s="1"/>
  <c r="AQ194" i="12"/>
  <c r="BM194" i="12" s="1"/>
  <c r="AI127" i="12"/>
  <c r="BE127" i="12" s="1"/>
  <c r="AI18" i="12"/>
  <c r="BE18" i="12" s="1"/>
  <c r="AQ463" i="12"/>
  <c r="BM463" i="12" s="1"/>
  <c r="AQ62" i="12"/>
  <c r="BM62" i="12" s="1"/>
  <c r="AI207" i="12"/>
  <c r="BE207" i="12" s="1"/>
  <c r="AQ336" i="12"/>
  <c r="BM336" i="12" s="1"/>
  <c r="AQ220" i="12"/>
  <c r="BM220" i="12" s="1"/>
  <c r="AQ142" i="12"/>
  <c r="BM142" i="12" s="1"/>
  <c r="AI381" i="12"/>
  <c r="BE381" i="12" s="1"/>
  <c r="AI58" i="12"/>
  <c r="BE58" i="12" s="1"/>
  <c r="AI498" i="12"/>
  <c r="BE498" i="12" s="1"/>
  <c r="AI460" i="12"/>
  <c r="BE460" i="12" s="1"/>
  <c r="AI205" i="12"/>
  <c r="BE205" i="12" s="1"/>
  <c r="AI297" i="12"/>
  <c r="BE297" i="12" s="1"/>
  <c r="AI232" i="12"/>
  <c r="BE232" i="12" s="1"/>
  <c r="AI390" i="12"/>
  <c r="BE390" i="12" s="1"/>
  <c r="AI220" i="12"/>
  <c r="BE220" i="12" s="1"/>
  <c r="AI37" i="12"/>
  <c r="BE37" i="12" s="1"/>
  <c r="AI296" i="12"/>
  <c r="BE296" i="12" s="1"/>
  <c r="AQ231" i="12"/>
  <c r="BM231" i="12" s="1"/>
  <c r="AI68" i="12"/>
  <c r="BE68" i="12" s="1"/>
  <c r="AQ21" i="12"/>
  <c r="BM21" i="12" s="1"/>
  <c r="AI81" i="12"/>
  <c r="BE81" i="12" s="1"/>
  <c r="AQ252" i="12"/>
  <c r="BM252" i="12" s="1"/>
  <c r="AI368" i="12"/>
  <c r="BE368" i="12" s="1"/>
  <c r="AQ335" i="12"/>
  <c r="BM335" i="12" s="1"/>
  <c r="AQ155" i="12"/>
  <c r="BM155" i="12" s="1"/>
  <c r="AI479" i="12"/>
  <c r="BE479" i="12" s="1"/>
  <c r="AQ121" i="12"/>
  <c r="BM121" i="12" s="1"/>
  <c r="AQ236" i="12"/>
  <c r="BM236" i="12" s="1"/>
  <c r="AI510" i="12"/>
  <c r="BE510" i="12" s="1"/>
  <c r="AQ8" i="12"/>
  <c r="BM8" i="12" s="1"/>
  <c r="AI3" i="12"/>
  <c r="AI30" i="12"/>
  <c r="BE30" i="12" s="1"/>
  <c r="AI434" i="12"/>
  <c r="BE434" i="12" s="1"/>
  <c r="AI262" i="12"/>
  <c r="BE262" i="12" s="1"/>
  <c r="AI407" i="12"/>
  <c r="BE407" i="12" s="1"/>
  <c r="AI414" i="12"/>
  <c r="BE414" i="12" s="1"/>
  <c r="AI366" i="12"/>
  <c r="BE366" i="12" s="1"/>
  <c r="AI177" i="12"/>
  <c r="BE177" i="12" s="1"/>
  <c r="AI258" i="12"/>
  <c r="BE258" i="12" s="1"/>
  <c r="AI26" i="12"/>
  <c r="BE26" i="12" s="1"/>
  <c r="AI541" i="12"/>
  <c r="BE541" i="12" s="1"/>
  <c r="AI419" i="12"/>
  <c r="BE419" i="12" s="1"/>
  <c r="AI333" i="12"/>
  <c r="BE333" i="12" s="1"/>
  <c r="AI145" i="12"/>
  <c r="BE145" i="12" s="1"/>
  <c r="AI272" i="12"/>
  <c r="BE272" i="12" s="1"/>
  <c r="AI182" i="12"/>
  <c r="BE182" i="12" s="1"/>
  <c r="AI97" i="12"/>
  <c r="BE97" i="12" s="1"/>
  <c r="AI493" i="12"/>
  <c r="BE493" i="12" s="1"/>
  <c r="AI389" i="12"/>
  <c r="BE389" i="12" s="1"/>
  <c r="AI79" i="12"/>
  <c r="BE79" i="12" s="1"/>
  <c r="AI474" i="12"/>
  <c r="BE474" i="12" s="1"/>
  <c r="AI306" i="12"/>
  <c r="BE306" i="12" s="1"/>
  <c r="AI114" i="12"/>
  <c r="BE114" i="12" s="1"/>
  <c r="AI20" i="12"/>
  <c r="BE20" i="12" s="1"/>
  <c r="AI12" i="12"/>
  <c r="BE12" i="12" s="1"/>
  <c r="AI257" i="12"/>
  <c r="BE257" i="12" s="1"/>
  <c r="AI103" i="12"/>
  <c r="BE103" i="12" s="1"/>
  <c r="AI164" i="12"/>
  <c r="BE164" i="12" s="1"/>
  <c r="AI55" i="12"/>
  <c r="BE55" i="12" s="1"/>
  <c r="AI462" i="12"/>
  <c r="BE462" i="12" s="1"/>
  <c r="AI382" i="12"/>
  <c r="BE382" i="12" s="1"/>
  <c r="AI515" i="12"/>
  <c r="BE515" i="12" s="1"/>
  <c r="AI134" i="12"/>
  <c r="BE134" i="12" s="1"/>
  <c r="AI74" i="12"/>
  <c r="BE74" i="12" s="1"/>
  <c r="AI475" i="12"/>
  <c r="BE475" i="12" s="1"/>
  <c r="AI174" i="12"/>
  <c r="BE174" i="12" s="1"/>
  <c r="AI466" i="12"/>
  <c r="BE466" i="12" s="1"/>
  <c r="AI16" i="12"/>
  <c r="BE16" i="12" s="1"/>
  <c r="AI256" i="12"/>
  <c r="BE256" i="12" s="1"/>
  <c r="AI507" i="12"/>
  <c r="BE507" i="12" s="1"/>
  <c r="AI506" i="12"/>
  <c r="BE506" i="12" s="1"/>
  <c r="AI418" i="12"/>
  <c r="BE418" i="12" s="1"/>
  <c r="AI239" i="12"/>
  <c r="BE239" i="12" s="1"/>
  <c r="AI402" i="12"/>
  <c r="BE402" i="12" s="1"/>
  <c r="AI184" i="12"/>
  <c r="BE184" i="12" s="1"/>
  <c r="AI342" i="12"/>
  <c r="BE342" i="12" s="1"/>
  <c r="AI140" i="12"/>
  <c r="BE140" i="12" s="1"/>
  <c r="AI500" i="12"/>
  <c r="BE500" i="12" s="1"/>
  <c r="AI374" i="12"/>
  <c r="BE374" i="12" s="1"/>
  <c r="AI218" i="12"/>
  <c r="BE218" i="12" s="1"/>
  <c r="AI90" i="12"/>
  <c r="BE90" i="12" s="1"/>
  <c r="AI238" i="12"/>
  <c r="BE238" i="12" s="1"/>
  <c r="AI148" i="12"/>
  <c r="BE148" i="12" s="1"/>
  <c r="AI463" i="12"/>
  <c r="BE463" i="12" s="1"/>
  <c r="AI139" i="12"/>
  <c r="BE139" i="12" s="1"/>
  <c r="AI424" i="12"/>
  <c r="BE424" i="12" s="1"/>
  <c r="AI392" i="12"/>
  <c r="BE392" i="12" s="1"/>
  <c r="AI440" i="12"/>
  <c r="BE440" i="12" s="1"/>
  <c r="AI487" i="12"/>
  <c r="BE487" i="12" s="1"/>
  <c r="AI520" i="12"/>
  <c r="BE520" i="12" s="1"/>
  <c r="AI378" i="12"/>
  <c r="BE378" i="12" s="1"/>
  <c r="AI219" i="12"/>
  <c r="BE219" i="12" s="1"/>
  <c r="AI124" i="12"/>
  <c r="BE124" i="12" s="1"/>
  <c r="AI113" i="12"/>
  <c r="BE113" i="12" s="1"/>
  <c r="AI398" i="12"/>
  <c r="BE398" i="12" s="1"/>
  <c r="AI110" i="12"/>
  <c r="BE110" i="12" s="1"/>
  <c r="AI480" i="12"/>
  <c r="BE480" i="12" s="1"/>
  <c r="AI358" i="12"/>
  <c r="BE358" i="12" s="1"/>
  <c r="AI64" i="12"/>
  <c r="BE64" i="12" s="1"/>
  <c r="AI361" i="12"/>
  <c r="BE361" i="12" s="1"/>
  <c r="AI121" i="12"/>
  <c r="BE121" i="12" s="1"/>
  <c r="AI404" i="12"/>
  <c r="BE404" i="12" s="1"/>
  <c r="AI268" i="12"/>
  <c r="BE268" i="12" s="1"/>
  <c r="AI227" i="12"/>
  <c r="BE227" i="12" s="1"/>
  <c r="AI91" i="12"/>
  <c r="BE91" i="12" s="1"/>
  <c r="AI84" i="12"/>
  <c r="BE84" i="12" s="1"/>
  <c r="AI413" i="12"/>
  <c r="BE413" i="12" s="1"/>
  <c r="AI151" i="12"/>
  <c r="BE151" i="12" s="1"/>
  <c r="AI362" i="12"/>
  <c r="BE362" i="12" s="1"/>
  <c r="AI451" i="12"/>
  <c r="BE451" i="12" s="1"/>
  <c r="AI75" i="12"/>
  <c r="BE75" i="12" s="1"/>
  <c r="AI311" i="12"/>
  <c r="BE311" i="12" s="1"/>
  <c r="AI94" i="12"/>
  <c r="BE94" i="12" s="1"/>
  <c r="AI253" i="12"/>
  <c r="BE253" i="12" s="1"/>
  <c r="AI334" i="12"/>
  <c r="BE334" i="12" s="1"/>
  <c r="AI178" i="12"/>
  <c r="BE178" i="12" s="1"/>
  <c r="AI536" i="12"/>
  <c r="BE536" i="12" s="1"/>
  <c r="AI61" i="12"/>
  <c r="BE61" i="12" s="1"/>
  <c r="AI468" i="12"/>
  <c r="BE468" i="12" s="1"/>
  <c r="AI228" i="12"/>
  <c r="BE228" i="12" s="1"/>
  <c r="AI115" i="12"/>
  <c r="BE115" i="12" s="1"/>
  <c r="AI439" i="12"/>
  <c r="BE439" i="12" s="1"/>
  <c r="AI357" i="12"/>
  <c r="BE357" i="12" s="1"/>
  <c r="AI242" i="12"/>
  <c r="BE242" i="12" s="1"/>
  <c r="AI514" i="12"/>
  <c r="BE514" i="12" s="1"/>
  <c r="AI198" i="12"/>
  <c r="BE198" i="12" s="1"/>
  <c r="AI76" i="12"/>
  <c r="BE76" i="12" s="1"/>
  <c r="AI10" i="12"/>
  <c r="BE10" i="12" s="1"/>
  <c r="AI467" i="12"/>
  <c r="BE467" i="12" s="1"/>
  <c r="AI446" i="12"/>
  <c r="BE446" i="12" s="1"/>
  <c r="AI316" i="12"/>
  <c r="BE316" i="12" s="1"/>
  <c r="AI158" i="12"/>
  <c r="BE158" i="12" s="1"/>
  <c r="AI508" i="12"/>
  <c r="BE508" i="12" s="1"/>
  <c r="AI539" i="12"/>
  <c r="BE539" i="12" s="1"/>
  <c r="AI246" i="12"/>
  <c r="BE246" i="12" s="1"/>
  <c r="AI359" i="12"/>
  <c r="BE359" i="12" s="1"/>
  <c r="AI348" i="12"/>
  <c r="BE348" i="12" s="1"/>
  <c r="AI144" i="12"/>
  <c r="BE144" i="12" s="1"/>
  <c r="AI40" i="12"/>
  <c r="BE40" i="12" s="1"/>
  <c r="AI153" i="12"/>
  <c r="BE153" i="12" s="1"/>
  <c r="AI138" i="12"/>
  <c r="BE138" i="12" s="1"/>
  <c r="AI373" i="12"/>
  <c r="BE373" i="12" s="1"/>
  <c r="AI168" i="12"/>
  <c r="BE168" i="12" s="1"/>
  <c r="AI60" i="12"/>
  <c r="BE60" i="12" s="1"/>
  <c r="AI328" i="12"/>
  <c r="BE328" i="12" s="1"/>
  <c r="AI89" i="12"/>
  <c r="BE89" i="12" s="1"/>
  <c r="AI302" i="12"/>
  <c r="BE302" i="12" s="1"/>
  <c r="AI335" i="12"/>
  <c r="BE335" i="12" s="1"/>
  <c r="AI129" i="12"/>
  <c r="BE129" i="12" s="1"/>
  <c r="AI338" i="12"/>
  <c r="BE338" i="12" s="1"/>
  <c r="AI222" i="12"/>
  <c r="BE222" i="12" s="1"/>
  <c r="AI477" i="12"/>
  <c r="BE477" i="12" s="1"/>
  <c r="AI85" i="12"/>
  <c r="BE85" i="12" s="1"/>
  <c r="AI212" i="12"/>
  <c r="BE212" i="12" s="1"/>
  <c r="AI447" i="12"/>
  <c r="BE447" i="12" s="1"/>
  <c r="AI430" i="12"/>
  <c r="BE430" i="12" s="1"/>
  <c r="AI66" i="12"/>
  <c r="BE66" i="12" s="1"/>
  <c r="AI325" i="12"/>
  <c r="BE325" i="12" s="1"/>
  <c r="AI372" i="12"/>
  <c r="BE372" i="12" s="1"/>
  <c r="AI208" i="12"/>
  <c r="BE208" i="12" s="1"/>
  <c r="AI54" i="12"/>
  <c r="BE54" i="12" s="1"/>
  <c r="AI437" i="12"/>
  <c r="BE437" i="12" s="1"/>
  <c r="AI109" i="12"/>
  <c r="BE109" i="12" s="1"/>
  <c r="AI320" i="12"/>
  <c r="BE320" i="12" s="1"/>
  <c r="AI394" i="12"/>
  <c r="BE394" i="12" s="1"/>
  <c r="AI120" i="12"/>
  <c r="BE120" i="12" s="1"/>
  <c r="AI383" i="12"/>
  <c r="BE383" i="12" s="1"/>
  <c r="AI450" i="12"/>
  <c r="BE450" i="12" s="1"/>
  <c r="AI352" i="12"/>
  <c r="BE352" i="12" s="1"/>
  <c r="AI278" i="12"/>
  <c r="BE278" i="12" s="1"/>
  <c r="AI56" i="12"/>
  <c r="BE56" i="12" s="1"/>
  <c r="AI36" i="12"/>
  <c r="BE36" i="12" s="1"/>
  <c r="AI46" i="12"/>
  <c r="BE46" i="12" s="1"/>
  <c r="AI408" i="12"/>
  <c r="BE408" i="12" s="1"/>
  <c r="AI292" i="12"/>
  <c r="BE292" i="12" s="1"/>
  <c r="AI310" i="12"/>
  <c r="BE310" i="12" s="1"/>
  <c r="AI288" i="12"/>
  <c r="BE288" i="12" s="1"/>
  <c r="AI298" i="12"/>
  <c r="BE298" i="12" s="1"/>
  <c r="AI349" i="12"/>
  <c r="BE349" i="12" s="1"/>
  <c r="AI324" i="12"/>
  <c r="BE324" i="12" s="1"/>
  <c r="AI504" i="12"/>
  <c r="BE504" i="12" s="1"/>
  <c r="AI327" i="12"/>
  <c r="BE327" i="12" s="1"/>
  <c r="AQ433" i="12"/>
  <c r="BM433" i="12" s="1"/>
  <c r="AI469" i="12"/>
  <c r="BE469" i="12" s="1"/>
  <c r="AQ199" i="12"/>
  <c r="BM199" i="12" s="1"/>
  <c r="AI155" i="12"/>
  <c r="BE155" i="12" s="1"/>
  <c r="AI159" i="12"/>
  <c r="BE159" i="12" s="1"/>
  <c r="AI501" i="12"/>
  <c r="BE501" i="12" s="1"/>
  <c r="AI150" i="12"/>
  <c r="BE150" i="12" s="1"/>
  <c r="AI486" i="12"/>
  <c r="BE486" i="12" s="1"/>
  <c r="AQ334" i="12"/>
  <c r="BM334" i="12" s="1"/>
  <c r="AQ484" i="12"/>
  <c r="BM484" i="12" s="1"/>
  <c r="AQ141" i="12"/>
  <c r="BM141" i="12" s="1"/>
  <c r="AI147" i="12"/>
  <c r="BE147" i="12" s="1"/>
  <c r="AQ144" i="12"/>
  <c r="BM144" i="12" s="1"/>
  <c r="AI369" i="12"/>
  <c r="BE369" i="12" s="1"/>
  <c r="AI321" i="12"/>
  <c r="BE321" i="12" s="1"/>
  <c r="AI70" i="12"/>
  <c r="BE70" i="12" s="1"/>
  <c r="AQ364" i="12"/>
  <c r="BM364" i="12" s="1"/>
  <c r="AQ267" i="12"/>
  <c r="BM267" i="12" s="1"/>
  <c r="AQ312" i="12"/>
  <c r="BM312" i="12" s="1"/>
  <c r="AQ333" i="12"/>
  <c r="BM333" i="12" s="1"/>
  <c r="AQ53" i="12"/>
  <c r="BM53" i="12" s="1"/>
  <c r="AQ29" i="12"/>
  <c r="BM29" i="12" s="1"/>
  <c r="AQ411" i="12"/>
  <c r="BM411" i="12" s="1"/>
  <c r="AI287" i="12"/>
  <c r="BE287" i="12" s="1"/>
  <c r="AI132" i="12"/>
  <c r="BE132" i="12" s="1"/>
  <c r="AI161" i="12"/>
  <c r="BE161" i="12" s="1"/>
  <c r="AQ176" i="12"/>
  <c r="BM176" i="12" s="1"/>
  <c r="AQ384" i="12"/>
  <c r="BM384" i="12" s="1"/>
  <c r="AQ233" i="12"/>
  <c r="BM233" i="12" s="1"/>
  <c r="AI482" i="12"/>
  <c r="BE482" i="12" s="1"/>
  <c r="AI11" i="12"/>
  <c r="BE11" i="12" s="1"/>
  <c r="AQ94" i="12"/>
  <c r="BM94" i="12" s="1"/>
  <c r="AQ36" i="12"/>
  <c r="BM36" i="12" s="1"/>
  <c r="AQ109" i="12"/>
  <c r="BM109" i="12" s="1"/>
  <c r="AI397" i="12"/>
  <c r="BE397" i="12" s="1"/>
  <c r="AQ260" i="12"/>
  <c r="BM260" i="12" s="1"/>
  <c r="AI189" i="12"/>
  <c r="BE189" i="12" s="1"/>
  <c r="AQ397" i="12"/>
  <c r="BM397" i="12" s="1"/>
  <c r="AI224" i="12"/>
  <c r="BE224" i="12" s="1"/>
  <c r="AI442" i="12"/>
  <c r="BE442" i="12" s="1"/>
  <c r="AQ391" i="12"/>
  <c r="BM391" i="12" s="1"/>
  <c r="AI176" i="12"/>
  <c r="BE176" i="12" s="1"/>
  <c r="AQ325" i="12"/>
  <c r="BM325" i="12" s="1"/>
  <c r="AI216" i="12"/>
  <c r="BE216" i="12" s="1"/>
  <c r="AI415" i="12"/>
  <c r="BE415" i="12" s="1"/>
  <c r="AQ99" i="12"/>
  <c r="BM99" i="12" s="1"/>
  <c r="AI284" i="12"/>
  <c r="BE284" i="12" s="1"/>
  <c r="AI273" i="12"/>
  <c r="BE273" i="12" s="1"/>
  <c r="AQ393" i="12"/>
  <c r="BM393" i="12" s="1"/>
  <c r="AI354" i="12"/>
  <c r="BE354" i="12" s="1"/>
  <c r="AI528" i="12"/>
  <c r="BE528" i="12" s="1"/>
  <c r="AI152" i="12"/>
  <c r="BE152" i="12" s="1"/>
  <c r="AQ226" i="12"/>
  <c r="BM226" i="12" s="1"/>
  <c r="AQ19" i="12"/>
  <c r="BM19" i="12" s="1"/>
  <c r="AQ375" i="12"/>
  <c r="BM375" i="12" s="1"/>
  <c r="AQ498" i="12"/>
  <c r="BM498" i="12" s="1"/>
  <c r="AQ460" i="12"/>
  <c r="BM460" i="12" s="1"/>
  <c r="AQ297" i="12"/>
  <c r="BM297" i="12" s="1"/>
  <c r="AQ306" i="12"/>
  <c r="BM306" i="12" s="1"/>
  <c r="AQ170" i="12"/>
  <c r="BM170" i="12" s="1"/>
  <c r="AQ451" i="12"/>
  <c r="BM451" i="12" s="1"/>
  <c r="AQ520" i="12"/>
  <c r="BM520" i="12" s="1"/>
  <c r="AI283" i="12"/>
  <c r="BE283" i="12" s="1"/>
  <c r="AQ75" i="12"/>
  <c r="BM75" i="12" s="1"/>
  <c r="AQ232" i="12"/>
  <c r="BM232" i="12" s="1"/>
  <c r="AQ234" i="12"/>
  <c r="BM234" i="12" s="1"/>
  <c r="AI87" i="12"/>
  <c r="BE87" i="12" s="1"/>
  <c r="AI254" i="12"/>
  <c r="BE254" i="12" s="1"/>
  <c r="AQ78" i="12"/>
  <c r="BM78" i="12" s="1"/>
  <c r="AI428" i="12"/>
  <c r="BE428" i="12" s="1"/>
  <c r="AI225" i="12"/>
  <c r="BE225" i="12" s="1"/>
  <c r="AQ28" i="12"/>
  <c r="BM28" i="12" s="1"/>
  <c r="AQ4" i="12"/>
  <c r="BM4" i="12" s="1"/>
  <c r="AI33" i="12"/>
  <c r="BE33" i="12" s="1"/>
  <c r="AI210" i="12"/>
  <c r="BE210" i="12" s="1"/>
  <c r="AQ285" i="12"/>
  <c r="BM285" i="12" s="1"/>
  <c r="AQ289" i="12"/>
  <c r="BM289" i="12" s="1"/>
  <c r="AQ130" i="12"/>
  <c r="BM130" i="12" s="1"/>
  <c r="AI495" i="12"/>
  <c r="BE495" i="12" s="1"/>
  <c r="AQ326" i="12"/>
  <c r="BM326" i="12" s="1"/>
  <c r="AI505" i="12"/>
  <c r="BE505" i="12" s="1"/>
  <c r="AI509" i="12"/>
  <c r="BE509" i="12" s="1"/>
  <c r="AQ371" i="12"/>
  <c r="BM371" i="12" s="1"/>
  <c r="AI78" i="12"/>
  <c r="BE78" i="12" s="1"/>
  <c r="AI62" i="12"/>
  <c r="BE62" i="12" s="1"/>
  <c r="AI454" i="12"/>
  <c r="BE454" i="12" s="1"/>
  <c r="AI271" i="12"/>
  <c r="BE271" i="12" s="1"/>
  <c r="AQ43" i="12"/>
  <c r="BM43" i="12" s="1"/>
  <c r="AQ524" i="12"/>
  <c r="BM524" i="12" s="1"/>
  <c r="AI299" i="12"/>
  <c r="BE299" i="12" s="1"/>
  <c r="AI285" i="12"/>
  <c r="BE285" i="12" s="1"/>
  <c r="AI461" i="12"/>
  <c r="BE461" i="12" s="1"/>
  <c r="AI214" i="12"/>
  <c r="BE214" i="12" s="1"/>
  <c r="AQ171" i="12"/>
  <c r="BM171" i="12" s="1"/>
  <c r="AI277" i="12"/>
  <c r="BE277" i="12" s="1"/>
  <c r="AQ89" i="12"/>
  <c r="BM89" i="12" s="1"/>
  <c r="AQ71" i="12"/>
  <c r="BM71" i="12" s="1"/>
  <c r="AQ497" i="12"/>
  <c r="BM497" i="12" s="1"/>
  <c r="AQ129" i="12"/>
  <c r="BM129" i="12" s="1"/>
  <c r="AI393" i="12"/>
  <c r="BE393" i="12" s="1"/>
  <c r="AI146" i="12"/>
  <c r="BE146" i="12" s="1"/>
  <c r="AQ340" i="12"/>
  <c r="BM340" i="12" s="1"/>
  <c r="AI195" i="12"/>
  <c r="BE195" i="12" s="1"/>
  <c r="AI341" i="12"/>
  <c r="BE341" i="12" s="1"/>
  <c r="AQ478" i="12"/>
  <c r="BM478" i="12" s="1"/>
  <c r="AI215" i="12"/>
  <c r="BE215" i="12" s="1"/>
  <c r="AQ412" i="12"/>
  <c r="BM412" i="12" s="1"/>
  <c r="AQ122" i="12"/>
  <c r="BM122" i="12" s="1"/>
  <c r="AI290" i="12"/>
  <c r="BE290" i="12" s="1"/>
  <c r="AQ489" i="12"/>
  <c r="BM489" i="12" s="1"/>
  <c r="AI21" i="12"/>
  <c r="BE21" i="12" s="1"/>
  <c r="AQ301" i="12"/>
  <c r="BM301" i="12" s="1"/>
  <c r="AQ294" i="12"/>
  <c r="BM294" i="12" s="1"/>
  <c r="AQ521" i="12"/>
  <c r="BM521" i="12" s="1"/>
  <c r="AQ439" i="12"/>
  <c r="BM439" i="12" s="1"/>
  <c r="AI35" i="12"/>
  <c r="BE35" i="12" s="1"/>
  <c r="AQ218" i="12"/>
  <c r="BM218" i="12" s="1"/>
  <c r="AQ314" i="12"/>
  <c r="BM314" i="12" s="1"/>
  <c r="AI263" i="12"/>
  <c r="BE263" i="12" s="1"/>
  <c r="AQ386" i="12"/>
  <c r="BM386" i="12" s="1"/>
  <c r="AI426" i="12"/>
  <c r="BE426" i="12" s="1"/>
  <c r="AI332" i="12"/>
  <c r="BE332" i="12" s="1"/>
  <c r="AI98" i="12"/>
  <c r="BE98" i="12" s="1"/>
  <c r="AI122" i="12"/>
  <c r="BE122" i="12" s="1"/>
  <c r="AQ180" i="12"/>
  <c r="BM180" i="12" s="1"/>
  <c r="AI93" i="12"/>
  <c r="BE93" i="12" s="1"/>
  <c r="AQ494" i="12"/>
  <c r="BM494" i="12" s="1"/>
  <c r="AI339" i="12"/>
  <c r="BE339" i="12" s="1"/>
  <c r="AQ151" i="12"/>
  <c r="BM151" i="12" s="1"/>
  <c r="AQ379" i="12"/>
  <c r="BM379" i="12" s="1"/>
  <c r="AI445" i="12"/>
  <c r="BE445" i="12" s="1"/>
  <c r="AI88" i="12"/>
  <c r="BE88" i="12" s="1"/>
  <c r="AI314" i="12"/>
  <c r="BE314" i="12" s="1"/>
  <c r="AI45" i="12"/>
  <c r="BE45" i="12" s="1"/>
  <c r="AI187" i="12"/>
  <c r="BE187" i="12" s="1"/>
  <c r="AQ63" i="12"/>
  <c r="BM63" i="12" s="1"/>
  <c r="AI518" i="12"/>
  <c r="BE518" i="12" s="1"/>
  <c r="AI72" i="12"/>
  <c r="BE72" i="12" s="1"/>
  <c r="AI530" i="12"/>
  <c r="BE530" i="12" s="1"/>
  <c r="AQ449" i="12"/>
  <c r="BM449" i="12" s="1"/>
  <c r="AI353" i="12"/>
  <c r="BE353" i="12" s="1"/>
  <c r="AQ303" i="12"/>
  <c r="BM303" i="12" s="1"/>
  <c r="AI156" i="12"/>
  <c r="BE156" i="12" s="1"/>
  <c r="AQ175" i="12"/>
  <c r="BM175" i="12" s="1"/>
  <c r="AI511" i="12"/>
  <c r="BE511" i="12" s="1"/>
  <c r="AI457" i="12"/>
  <c r="BE457" i="12" s="1"/>
  <c r="AQ162" i="12"/>
  <c r="BM162" i="12" s="1"/>
  <c r="AQ146" i="12"/>
  <c r="BM146" i="12" s="1"/>
  <c r="AI200" i="12"/>
  <c r="BE200" i="12" s="1"/>
  <c r="AQ270" i="12"/>
  <c r="BM270" i="12" s="1"/>
  <c r="AQ127" i="12"/>
  <c r="BM127" i="12" s="1"/>
  <c r="AQ265" i="12"/>
  <c r="BM265" i="12" s="1"/>
  <c r="AI5" i="12"/>
  <c r="BE5" i="12" s="1"/>
  <c r="AI130" i="12"/>
  <c r="BE130" i="12" s="1"/>
  <c r="AI14" i="12"/>
  <c r="BE14" i="12" s="1"/>
  <c r="AQ254" i="12"/>
  <c r="BM254" i="12" s="1"/>
  <c r="AQ511" i="12"/>
  <c r="BM511" i="12" s="1"/>
  <c r="AI351" i="12"/>
  <c r="BE351" i="12" s="1"/>
  <c r="AI32" i="12"/>
  <c r="BE32" i="12" s="1"/>
  <c r="AI165" i="12"/>
  <c r="BE165" i="12" s="1"/>
  <c r="AQ284" i="12"/>
  <c r="BM284" i="12" s="1"/>
  <c r="AQ319" i="12"/>
  <c r="BM319" i="12" s="1"/>
  <c r="AQ173" i="12"/>
  <c r="BM173" i="12" s="1"/>
  <c r="AI99" i="12"/>
  <c r="BE99" i="12" s="1"/>
  <c r="AI119" i="12"/>
  <c r="BE119" i="12" s="1"/>
  <c r="AI526" i="12"/>
  <c r="BE526" i="12" s="1"/>
  <c r="AI52" i="12"/>
  <c r="BE52" i="12" s="1"/>
  <c r="AQ443" i="12"/>
  <c r="BM443" i="12" s="1"/>
  <c r="AI429" i="12"/>
  <c r="BE429" i="12" s="1"/>
  <c r="AI513" i="12"/>
  <c r="BE513" i="12" s="1"/>
  <c r="AK228" i="5"/>
  <c r="AK209" i="5"/>
  <c r="AK220" i="5"/>
  <c r="AK250" i="5"/>
  <c r="AK135" i="5"/>
  <c r="AK195" i="5"/>
  <c r="AK155" i="5"/>
  <c r="AK80" i="5"/>
  <c r="AK141" i="5"/>
  <c r="AK216" i="5"/>
  <c r="AK74" i="5"/>
  <c r="AK167" i="5"/>
  <c r="AK266" i="5"/>
  <c r="AK77" i="5"/>
  <c r="AK154" i="5"/>
  <c r="AK108" i="5"/>
  <c r="AK174" i="5"/>
  <c r="AK309" i="5"/>
  <c r="AK329" i="5"/>
  <c r="AK402" i="5"/>
  <c r="AK317" i="5"/>
  <c r="AK268" i="5"/>
  <c r="AK362" i="5"/>
  <c r="AK286" i="5"/>
  <c r="AK433" i="5"/>
  <c r="AK102" i="5"/>
  <c r="AK206" i="5"/>
  <c r="AK146" i="5"/>
  <c r="AK137" i="5"/>
  <c r="AK221" i="5"/>
  <c r="AK151" i="5"/>
  <c r="AK148" i="5"/>
  <c r="AK65" i="5"/>
  <c r="AK196" i="5"/>
  <c r="AK225" i="5"/>
  <c r="AK255" i="5"/>
  <c r="AK188" i="5"/>
  <c r="AK111" i="5"/>
  <c r="AK171" i="5"/>
  <c r="AK82" i="5"/>
  <c r="AK180" i="5"/>
  <c r="AK182" i="5"/>
  <c r="AK136" i="5"/>
  <c r="AK219" i="5"/>
  <c r="AK85" i="5"/>
  <c r="AK284" i="5"/>
  <c r="AK233" i="5"/>
  <c r="AK383" i="5"/>
  <c r="AK384" i="5"/>
  <c r="AK432" i="5"/>
  <c r="AK398" i="5"/>
  <c r="AK276" i="5"/>
  <c r="AK208" i="5"/>
  <c r="AK404" i="5"/>
  <c r="AK232" i="5"/>
  <c r="AK224" i="5"/>
  <c r="AK186" i="5"/>
  <c r="AK86" i="5"/>
  <c r="AK105" i="5"/>
  <c r="AK56" i="5"/>
  <c r="AK391" i="5"/>
  <c r="AK44" i="5"/>
  <c r="AK254" i="5"/>
  <c r="AK273" i="5"/>
  <c r="AK214" i="5"/>
  <c r="AK327" i="5"/>
  <c r="AK256" i="5"/>
  <c r="AK431" i="5"/>
  <c r="AK28" i="5"/>
  <c r="AK190" i="5"/>
  <c r="AK127" i="5"/>
  <c r="AK49" i="5"/>
  <c r="AK10" i="5"/>
  <c r="AK20" i="5"/>
  <c r="AK96" i="5"/>
  <c r="AK90" i="5"/>
  <c r="AK110" i="5"/>
  <c r="AK199" i="5"/>
  <c r="AK184" i="5"/>
  <c r="AK395" i="5"/>
  <c r="AK311" i="5"/>
  <c r="AK314" i="5"/>
  <c r="AK406" i="5"/>
  <c r="AK494" i="5"/>
  <c r="AK231" i="5"/>
  <c r="AK280" i="5"/>
  <c r="AK158" i="5"/>
  <c r="AK101" i="5"/>
  <c r="AK370" i="5"/>
  <c r="AK128" i="5"/>
  <c r="AK52" i="5"/>
  <c r="AK194" i="5"/>
  <c r="AK84" i="5"/>
  <c r="AK222" i="5"/>
  <c r="AK176" i="5"/>
  <c r="AK26" i="5"/>
  <c r="AK132" i="5"/>
  <c r="AK124" i="5"/>
  <c r="AK207" i="5"/>
  <c r="AK192" i="5"/>
  <c r="AK143" i="5"/>
  <c r="AK43" i="5"/>
  <c r="AK162" i="5"/>
  <c r="AK116" i="5"/>
  <c r="AK118" i="5"/>
  <c r="AK160" i="5"/>
  <c r="AK300" i="5"/>
  <c r="AK113" i="5"/>
  <c r="AK244" i="5"/>
  <c r="AK322" i="5"/>
  <c r="AK416" i="5"/>
  <c r="AK247" i="5"/>
  <c r="AK258" i="5"/>
  <c r="AK407" i="5"/>
  <c r="AK462" i="5"/>
  <c r="AK419" i="5"/>
  <c r="AK261" i="5"/>
  <c r="AK331" i="5"/>
  <c r="AK438" i="5"/>
  <c r="AK443" i="5"/>
  <c r="AK159" i="5"/>
  <c r="AK259" i="5"/>
  <c r="AK58" i="5"/>
  <c r="AK204" i="5"/>
  <c r="AK72" i="5"/>
  <c r="AK17" i="5"/>
  <c r="AK42" i="5"/>
  <c r="AK150" i="5"/>
  <c r="AK223" i="5"/>
  <c r="AK59" i="5"/>
  <c r="AK36" i="5"/>
  <c r="AK175" i="5"/>
  <c r="AK340" i="5"/>
  <c r="AK170" i="5"/>
  <c r="AK126" i="5"/>
  <c r="AK217" i="5"/>
  <c r="AK333" i="5"/>
  <c r="AK318" i="5"/>
  <c r="AK218" i="5"/>
  <c r="AK129" i="5"/>
  <c r="AK66" i="5"/>
  <c r="AK91" i="5"/>
  <c r="AK181" i="5"/>
  <c r="AK441" i="5"/>
  <c r="AK304" i="5"/>
  <c r="AK337" i="5"/>
  <c r="AK467" i="5"/>
  <c r="AK343" i="5"/>
  <c r="AK306" i="5"/>
  <c r="AK376" i="5"/>
  <c r="AK242" i="5"/>
  <c r="AK294" i="5"/>
  <c r="AK298" i="5"/>
  <c r="AK414" i="5"/>
  <c r="AK386" i="5"/>
  <c r="AK41" i="5"/>
  <c r="AK68" i="5"/>
  <c r="AK248" i="5"/>
  <c r="AK122" i="5"/>
  <c r="AK191" i="5"/>
  <c r="AK88" i="5"/>
  <c r="AK177" i="5"/>
  <c r="AK130" i="5"/>
  <c r="AK200" i="5"/>
  <c r="AK107" i="5"/>
  <c r="AK178" i="5"/>
  <c r="AK198" i="5"/>
  <c r="AK197" i="5"/>
  <c r="AK226" i="5"/>
  <c r="AK98" i="5"/>
  <c r="AK189" i="5"/>
  <c r="AK145" i="5"/>
  <c r="AK75" i="5"/>
  <c r="AK303" i="5"/>
  <c r="AK361" i="5"/>
  <c r="AK263" i="5"/>
  <c r="AK350" i="5"/>
  <c r="AK168" i="5"/>
  <c r="AK310" i="5"/>
  <c r="AK342" i="5"/>
  <c r="AK357" i="5"/>
  <c r="AK356" i="5"/>
  <c r="AK379" i="5"/>
  <c r="AK423" i="5"/>
  <c r="AK152" i="5"/>
  <c r="AK313" i="5"/>
  <c r="AK382" i="5"/>
  <c r="AK92" i="5"/>
  <c r="AK67" i="5"/>
  <c r="AK19" i="5"/>
  <c r="AK73" i="5"/>
  <c r="AK87" i="5"/>
  <c r="AK97" i="5"/>
  <c r="AK29" i="5"/>
  <c r="AK210" i="5"/>
  <c r="AK51" i="5"/>
  <c r="AK169" i="5"/>
  <c r="AK147" i="5"/>
  <c r="AK115" i="5"/>
  <c r="AK57" i="5"/>
  <c r="AK48" i="5"/>
  <c r="AK13" i="5"/>
  <c r="AK15" i="5"/>
  <c r="AK21" i="5"/>
  <c r="AK16" i="5"/>
  <c r="AK61" i="5"/>
  <c r="AK54" i="5"/>
  <c r="AK38" i="5"/>
  <c r="AK22" i="5"/>
  <c r="AK71" i="5"/>
  <c r="AK63" i="5"/>
  <c r="AK47" i="5"/>
  <c r="AK31" i="5"/>
  <c r="AK14" i="5"/>
  <c r="AK11" i="5"/>
  <c r="AK24" i="5"/>
  <c r="AK69" i="5"/>
  <c r="AK5" i="5"/>
  <c r="AK53" i="5"/>
  <c r="AK7" i="5"/>
  <c r="AK70" i="5"/>
  <c r="AK45" i="5"/>
  <c r="AK234" i="5"/>
  <c r="AK93" i="5"/>
  <c r="AK6" i="5"/>
  <c r="AK389" i="5"/>
  <c r="AK335" i="5"/>
  <c r="AK142" i="5"/>
  <c r="AK230" i="5"/>
  <c r="AK165" i="5"/>
  <c r="AK109" i="5"/>
  <c r="AK76" i="5"/>
  <c r="AK203" i="5"/>
  <c r="AK153" i="5"/>
  <c r="AK121" i="5"/>
  <c r="AK33" i="5"/>
  <c r="AK185" i="5"/>
  <c r="AK40" i="5"/>
  <c r="AK62" i="5"/>
  <c r="AK46" i="5"/>
  <c r="AK30" i="5"/>
  <c r="AK55" i="5"/>
  <c r="AK39" i="5"/>
  <c r="AK23" i="5"/>
  <c r="AK37" i="5"/>
  <c r="AK89" i="5"/>
  <c r="AK166" i="5"/>
  <c r="AK50" i="5"/>
  <c r="AK528" i="5"/>
  <c r="AK517" i="5"/>
  <c r="AK514" i="5"/>
  <c r="AK480" i="5"/>
  <c r="AK452" i="5"/>
  <c r="AK401" i="5"/>
  <c r="AK508" i="5"/>
  <c r="AK456" i="5"/>
  <c r="AK479" i="5"/>
  <c r="AK478" i="5"/>
  <c r="AK537" i="5"/>
  <c r="AK453" i="5"/>
  <c r="AK466" i="5"/>
  <c r="AK369" i="5"/>
  <c r="AK339" i="5"/>
  <c r="AK498" i="5"/>
  <c r="AK388" i="5"/>
  <c r="AK347" i="5"/>
  <c r="AK364" i="5"/>
  <c r="AK338" i="5"/>
  <c r="AK235" i="5"/>
  <c r="AK405" i="5"/>
  <c r="AK396" i="5"/>
  <c r="AK355" i="5"/>
  <c r="AK507" i="5"/>
  <c r="AK156" i="5"/>
  <c r="AK32" i="5"/>
  <c r="AK442" i="5"/>
  <c r="AK523" i="5"/>
  <c r="AK497" i="5"/>
  <c r="AK533" i="5"/>
  <c r="AK463" i="5"/>
  <c r="AK541" i="5"/>
  <c r="AK476" i="5"/>
  <c r="AK538" i="5"/>
  <c r="AK521" i="5"/>
  <c r="AK437" i="5"/>
  <c r="AK491" i="5"/>
  <c r="AK482" i="5"/>
  <c r="AK512" i="5"/>
  <c r="AK501" i="5"/>
  <c r="AK412" i="5"/>
  <c r="AK411" i="5"/>
  <c r="AK457" i="5"/>
  <c r="AK330" i="5"/>
  <c r="AK227" i="5"/>
  <c r="AK366" i="5"/>
  <c r="AK348" i="5"/>
  <c r="AK374" i="5"/>
  <c r="AK272" i="5"/>
  <c r="AK81" i="5"/>
  <c r="AK4" i="5"/>
  <c r="AK138" i="5"/>
  <c r="AK140" i="5"/>
  <c r="AK262" i="5"/>
  <c r="AK503" i="5"/>
  <c r="AK502" i="5"/>
  <c r="AK461" i="5"/>
  <c r="AK436" i="5"/>
  <c r="AK475" i="5"/>
  <c r="AK448" i="5"/>
  <c r="AK496" i="5"/>
  <c r="AK543" i="5"/>
  <c r="AK542" i="5"/>
  <c r="AK399" i="5"/>
  <c r="AK229" i="5"/>
  <c r="AK450" i="5"/>
  <c r="AK440" i="5"/>
  <c r="AK249" i="5"/>
  <c r="AK509" i="5"/>
  <c r="AK289" i="5"/>
  <c r="AK305" i="5"/>
  <c r="AK394" i="5"/>
  <c r="AK520" i="5"/>
  <c r="AK371" i="5"/>
  <c r="AK78" i="5"/>
  <c r="AK264" i="5"/>
  <c r="AK64" i="5"/>
  <c r="AK79" i="5"/>
  <c r="AK515" i="5"/>
  <c r="AK506" i="5"/>
  <c r="AK472" i="5"/>
  <c r="AK518" i="5"/>
  <c r="AK527" i="5"/>
  <c r="AK526" i="5"/>
  <c r="AK485" i="5"/>
  <c r="AK465" i="5"/>
  <c r="AK487" i="5"/>
  <c r="AK486" i="5"/>
  <c r="AK413" i="5"/>
  <c r="AK380" i="5"/>
  <c r="AK434" i="5"/>
  <c r="AK365" i="5"/>
  <c r="AK336" i="5"/>
  <c r="AK393" i="5"/>
  <c r="AK315" i="5"/>
  <c r="AK290" i="5"/>
  <c r="AK403" i="5"/>
  <c r="AK372" i="5"/>
  <c r="AK99" i="5"/>
  <c r="AK173" i="5"/>
  <c r="AK489" i="5"/>
  <c r="AK427" i="5"/>
  <c r="AK525" i="5"/>
  <c r="AK519" i="5"/>
  <c r="AK539" i="5"/>
  <c r="AK530" i="5"/>
  <c r="AK513" i="5"/>
  <c r="AK459" i="5"/>
  <c r="AK529" i="5"/>
  <c r="AK400" i="5"/>
  <c r="AK377" i="5"/>
  <c r="AK332" i="5"/>
  <c r="AK346" i="5"/>
  <c r="AK301" i="5"/>
  <c r="AK385" i="5"/>
  <c r="AK282" i="5"/>
  <c r="AK278" i="5"/>
  <c r="AK424" i="5"/>
  <c r="AK359" i="5"/>
  <c r="AK415" i="5"/>
  <c r="AK390" i="5"/>
  <c r="AK193" i="5"/>
  <c r="AK163" i="5"/>
  <c r="AK187" i="5"/>
  <c r="AK149" i="5"/>
  <c r="AK131" i="5"/>
  <c r="AK60" i="5"/>
  <c r="AK428" i="5"/>
  <c r="AK536" i="5"/>
  <c r="AK429" i="5"/>
  <c r="AK460" i="5"/>
  <c r="AK471" i="5"/>
  <c r="AK470" i="5"/>
  <c r="AK504" i="5"/>
  <c r="AK445" i="5"/>
  <c r="AK499" i="5"/>
  <c r="AK490" i="5"/>
  <c r="AK426" i="5"/>
  <c r="AK425" i="5"/>
  <c r="AK408" i="5"/>
  <c r="AK358" i="5"/>
  <c r="AK349" i="5"/>
  <c r="AK281" i="5"/>
  <c r="AK492" i="5"/>
  <c r="AK454" i="5"/>
  <c r="AK397" i="5"/>
  <c r="AK299" i="5"/>
  <c r="AK293" i="5"/>
  <c r="AK421" i="5"/>
  <c r="AK532" i="5"/>
  <c r="AK351" i="5"/>
  <c r="AK307" i="5"/>
  <c r="AK270" i="5"/>
  <c r="AK243" i="5"/>
  <c r="AK468" i="5"/>
  <c r="AK524" i="5"/>
  <c r="AK360" i="5"/>
  <c r="AK277" i="5"/>
  <c r="AK257" i="5"/>
  <c r="AK18" i="5"/>
  <c r="AK100" i="5"/>
  <c r="AK144" i="5"/>
  <c r="AK201" i="5"/>
  <c r="AK27" i="5"/>
  <c r="AK211" i="5"/>
  <c r="AK464" i="5"/>
  <c r="AK510" i="5"/>
  <c r="AK522" i="5"/>
  <c r="AK505" i="5"/>
  <c r="AK488" i="5"/>
  <c r="AK451" i="5"/>
  <c r="AK410" i="5"/>
  <c r="AK409" i="5"/>
  <c r="AK493" i="5"/>
  <c r="AK473" i="5"/>
  <c r="AK381" i="5"/>
  <c r="AK326" i="5"/>
  <c r="AK344" i="5"/>
  <c r="AK422" i="5"/>
  <c r="AK373" i="5"/>
  <c r="AK328" i="5"/>
  <c r="AK334" i="5"/>
  <c r="AK279" i="5"/>
  <c r="AK420" i="5"/>
  <c r="AK352" i="5"/>
  <c r="AK341" i="5"/>
  <c r="AK495" i="5"/>
  <c r="AK444" i="5"/>
  <c r="AK484" i="5"/>
  <c r="AK446" i="5"/>
  <c r="AK269" i="5"/>
  <c r="AK251" i="5"/>
  <c r="AK367" i="5"/>
  <c r="AK9" i="5"/>
  <c r="AK34" i="5"/>
  <c r="AK183" i="5"/>
  <c r="AK511" i="5"/>
  <c r="AK531" i="5"/>
  <c r="AK469" i="5"/>
  <c r="AK477" i="5"/>
  <c r="AK540" i="5"/>
  <c r="AK483" i="5"/>
  <c r="AK474" i="5"/>
  <c r="AK535" i="5"/>
  <c r="AK534" i="5"/>
  <c r="AK418" i="5"/>
  <c r="AK417" i="5"/>
  <c r="AK458" i="5"/>
  <c r="AK500" i="5"/>
  <c r="AK324" i="5"/>
  <c r="AK353" i="5"/>
  <c r="AK345" i="5"/>
  <c r="AK320" i="5"/>
  <c r="AK439" i="5"/>
  <c r="AK271" i="5"/>
  <c r="AK237" i="5"/>
  <c r="AK252" i="5"/>
  <c r="AK325" i="5"/>
  <c r="AK449" i="5"/>
  <c r="AK447" i="5"/>
  <c r="AK363" i="5"/>
  <c r="AK245" i="5"/>
  <c r="AK260" i="5"/>
  <c r="AK368" i="5"/>
  <c r="AK323" i="5"/>
  <c r="AK288" i="5"/>
  <c r="AK308" i="5"/>
  <c r="AK516" i="5"/>
  <c r="AK296" i="5"/>
  <c r="AK302" i="5"/>
  <c r="AK94" i="5"/>
  <c r="AK202" i="5"/>
  <c r="AK25" i="5"/>
  <c r="AK213" i="5"/>
  <c r="AK164" i="5"/>
  <c r="AK319" i="5"/>
  <c r="AK8" i="5"/>
  <c r="AL137" i="5" s="1"/>
  <c r="AK103" i="5"/>
  <c r="AK246" i="5"/>
  <c r="AK287" i="5"/>
  <c r="AK392" i="5"/>
  <c r="AK123" i="5"/>
  <c r="AK205" i="5"/>
  <c r="AK241" i="5"/>
  <c r="AK316" i="5"/>
  <c r="AK106" i="5"/>
  <c r="AK435" i="5"/>
  <c r="AK161" i="5"/>
  <c r="AK236" i="5"/>
  <c r="AK104" i="5"/>
  <c r="AK297" i="5"/>
  <c r="AK179" i="5"/>
  <c r="AK83" i="5"/>
  <c r="AK12" i="5"/>
  <c r="AK172" i="5"/>
  <c r="AK117" i="5"/>
  <c r="AK274" i="5"/>
  <c r="AK267" i="5"/>
  <c r="AK285" i="5"/>
  <c r="AK378" i="5"/>
  <c r="AK375" i="5"/>
  <c r="AK481" i="5"/>
  <c r="AK253" i="5"/>
  <c r="AK295" i="5"/>
  <c r="AK283" i="5"/>
  <c r="AK120" i="5"/>
  <c r="AK215" i="5"/>
  <c r="AK239" i="5"/>
  <c r="AK312" i="5"/>
  <c r="AK119" i="5"/>
  <c r="AK212" i="5"/>
  <c r="AK157" i="5"/>
  <c r="AK139" i="5"/>
  <c r="AK114" i="5"/>
  <c r="AK134" i="5"/>
  <c r="AK133" i="5"/>
  <c r="AL26" i="5" s="1"/>
  <c r="AK112" i="5"/>
  <c r="AK125" i="5"/>
  <c r="AK238" i="5"/>
  <c r="AK95" i="5"/>
  <c r="AK35" i="5"/>
  <c r="AK240" i="5"/>
  <c r="AK430" i="5"/>
  <c r="AK354" i="5"/>
  <c r="AK387" i="5"/>
  <c r="AK275" i="5"/>
  <c r="AK455" i="5"/>
  <c r="AK291" i="5"/>
  <c r="AK265" i="5"/>
  <c r="AK321" i="5"/>
  <c r="X651" i="5"/>
  <c r="AI651" i="5"/>
  <c r="AI637" i="5"/>
  <c r="X637" i="5"/>
  <c r="X643" i="5"/>
  <c r="AI643" i="5"/>
  <c r="X641" i="5"/>
  <c r="AI641" i="5"/>
  <c r="X611" i="5"/>
  <c r="AI611" i="5"/>
  <c r="X649" i="5"/>
  <c r="AI649" i="5"/>
  <c r="X609" i="5"/>
  <c r="AI609" i="5"/>
  <c r="X666" i="5"/>
  <c r="AI666" i="5"/>
  <c r="X657" i="5"/>
  <c r="AI657" i="5"/>
  <c r="X660" i="5"/>
  <c r="AI660" i="5"/>
  <c r="AI665" i="5"/>
  <c r="X665" i="5"/>
  <c r="AF1" i="5"/>
  <c r="X627" i="5"/>
  <c r="AI627" i="5"/>
  <c r="X635" i="5"/>
  <c r="AI635" i="5"/>
  <c r="X653" i="5"/>
  <c r="AI653" i="5"/>
  <c r="X624" i="5"/>
  <c r="AI624" i="5"/>
  <c r="X652" i="5"/>
  <c r="AI652" i="5"/>
  <c r="X630" i="5"/>
  <c r="AI630" i="5"/>
  <c r="X636" i="5"/>
  <c r="AI636" i="5"/>
  <c r="X634" i="5"/>
  <c r="AI634" i="5"/>
  <c r="X620" i="5"/>
  <c r="AI620" i="5"/>
  <c r="X615" i="5"/>
  <c r="AI615" i="5"/>
  <c r="X608" i="5"/>
  <c r="AI608" i="5"/>
  <c r="X642" i="5"/>
  <c r="AI642" i="5"/>
  <c r="X628" i="5"/>
  <c r="AI628" i="5"/>
  <c r="X663" i="5"/>
  <c r="AI663" i="5"/>
  <c r="X632" i="5"/>
  <c r="AI632" i="5"/>
  <c r="X616" i="5"/>
  <c r="AI616" i="5"/>
  <c r="X618" i="5"/>
  <c r="AI618" i="5"/>
  <c r="X646" i="5"/>
  <c r="AI646" i="5"/>
  <c r="X640" i="5"/>
  <c r="AI640" i="5"/>
  <c r="X659" i="5"/>
  <c r="AI659" i="5"/>
  <c r="X645" i="5"/>
  <c r="AI645" i="5"/>
  <c r="X656" i="5"/>
  <c r="AI656" i="5"/>
  <c r="X623" i="5"/>
  <c r="AI623" i="5"/>
  <c r="X614" i="5"/>
  <c r="AI614" i="5"/>
  <c r="AI658" i="5"/>
  <c r="X658" i="5"/>
  <c r="X613" i="5"/>
  <c r="AI613" i="5"/>
  <c r="X654" i="5"/>
  <c r="AI654" i="5"/>
  <c r="X625" i="5"/>
  <c r="AI625" i="5"/>
  <c r="X655" i="5"/>
  <c r="AI655" i="5"/>
  <c r="X662" i="5"/>
  <c r="AI662" i="5"/>
  <c r="X644" i="5"/>
  <c r="AI644" i="5"/>
  <c r="X647" i="5"/>
  <c r="AI647" i="5"/>
  <c r="X648" i="5"/>
  <c r="AI648" i="5"/>
  <c r="X1" i="5"/>
  <c r="X621" i="5"/>
  <c r="AI621" i="5"/>
  <c r="X639" i="5"/>
  <c r="AI639" i="5"/>
  <c r="X631" i="5"/>
  <c r="AI631" i="5"/>
  <c r="X610" i="5"/>
  <c r="AI610" i="5"/>
  <c r="X626" i="5"/>
  <c r="AI626" i="5"/>
  <c r="X650" i="5"/>
  <c r="AI650" i="5"/>
  <c r="X622" i="5"/>
  <c r="AI622" i="5"/>
  <c r="AI661" i="5"/>
  <c r="X661" i="5"/>
  <c r="AI638" i="5"/>
  <c r="X638" i="5"/>
  <c r="X633" i="5"/>
  <c r="AI633" i="5"/>
  <c r="X607" i="5"/>
  <c r="AI607" i="5"/>
  <c r="X619" i="5"/>
  <c r="AI619" i="5"/>
  <c r="X629" i="5"/>
  <c r="AI629" i="5"/>
  <c r="X617" i="5"/>
  <c r="AI617" i="5"/>
  <c r="X664" i="5"/>
  <c r="AI664" i="5"/>
  <c r="X612" i="5"/>
  <c r="AI612" i="5"/>
  <c r="AJ4" i="6"/>
  <c r="AI13" i="6"/>
  <c r="AK4" i="6"/>
  <c r="AK13" i="6"/>
  <c r="AH12" i="6"/>
  <c r="AJ5" i="6"/>
  <c r="AJ14" i="6"/>
  <c r="AH4" i="6"/>
  <c r="AH15" i="6"/>
  <c r="AI6" i="6"/>
  <c r="AI12" i="6"/>
  <c r="AK14" i="6"/>
  <c r="AI14" i="6"/>
  <c r="AH14" i="6"/>
  <c r="AK6" i="6"/>
  <c r="AH3" i="6"/>
  <c r="AK12" i="6"/>
  <c r="AK5" i="6"/>
  <c r="AH13" i="6"/>
  <c r="AI3" i="6"/>
  <c r="AJ3" i="6"/>
  <c r="AJ6" i="6"/>
  <c r="AI4" i="6"/>
  <c r="AI5" i="6"/>
  <c r="AJ12" i="6"/>
  <c r="AK3" i="6"/>
  <c r="AH6" i="6"/>
  <c r="AH5" i="6"/>
  <c r="AI15" i="6"/>
  <c r="AJ13" i="6"/>
  <c r="AK15" i="6"/>
  <c r="AJ15" i="6"/>
  <c r="O4" i="6"/>
  <c r="P12" i="6"/>
  <c r="O5" i="6"/>
  <c r="Q4" i="6"/>
  <c r="P3" i="6"/>
  <c r="P15" i="6"/>
  <c r="P13" i="6"/>
  <c r="Q15" i="6"/>
  <c r="O13" i="6"/>
  <c r="Q14" i="6"/>
  <c r="N12" i="6"/>
  <c r="N15" i="6"/>
  <c r="P5" i="6"/>
  <c r="P6" i="6"/>
  <c r="O3" i="6"/>
  <c r="N4" i="6"/>
  <c r="O6" i="6"/>
  <c r="N5" i="6"/>
  <c r="Q3" i="6"/>
  <c r="Q6" i="6"/>
  <c r="Q5" i="6"/>
  <c r="P14" i="6"/>
  <c r="O15" i="6"/>
  <c r="O14" i="6"/>
  <c r="Q13" i="6"/>
  <c r="P4" i="6"/>
  <c r="N13" i="6"/>
  <c r="N14" i="6"/>
  <c r="N6" i="6"/>
  <c r="N3" i="6"/>
  <c r="O12" i="6"/>
  <c r="Q12" i="6"/>
  <c r="A251" i="4"/>
  <c r="A257" i="4"/>
  <c r="I487" i="4"/>
  <c r="J487" i="4" s="1"/>
  <c r="L487" i="4" s="1"/>
  <c r="I340" i="4"/>
  <c r="J340" i="4" s="1"/>
  <c r="L340" i="4" s="1"/>
  <c r="I506" i="3"/>
  <c r="J506" i="3" s="1"/>
  <c r="L506" i="3" s="1"/>
  <c r="I456" i="3"/>
  <c r="J456" i="3" s="1"/>
  <c r="L456" i="3" s="1"/>
  <c r="A393" i="4"/>
  <c r="I392" i="4"/>
  <c r="J392" i="4" s="1"/>
  <c r="L392" i="4" s="1"/>
  <c r="I97" i="3"/>
  <c r="J97" i="3" s="1"/>
  <c r="L97" i="3" s="1"/>
  <c r="A258" i="4"/>
  <c r="I34" i="4"/>
  <c r="J34" i="4" s="1"/>
  <c r="L34" i="4" s="1"/>
  <c r="A549" i="4"/>
  <c r="A67" i="4"/>
  <c r="A213" i="4"/>
  <c r="A375" i="4"/>
  <c r="A284" i="4"/>
  <c r="I158" i="4"/>
  <c r="J158" i="4" s="1"/>
  <c r="L158" i="4" s="1"/>
  <c r="A589" i="4"/>
  <c r="I504" i="4"/>
  <c r="J504" i="4" s="1"/>
  <c r="L504" i="4" s="1"/>
  <c r="A35" i="4"/>
  <c r="I387" i="4"/>
  <c r="J387" i="4" s="1"/>
  <c r="L387" i="4" s="1"/>
  <c r="A298" i="4"/>
  <c r="I524" i="4"/>
  <c r="J524" i="4" s="1"/>
  <c r="L524" i="4" s="1"/>
  <c r="I84" i="3"/>
  <c r="J84" i="3" s="1"/>
  <c r="L84" i="3" s="1"/>
  <c r="I25" i="4"/>
  <c r="J25" i="4" s="1"/>
  <c r="L25" i="4" s="1"/>
  <c r="A290" i="4"/>
  <c r="A430" i="4"/>
  <c r="I50" i="4"/>
  <c r="J50" i="4" s="1"/>
  <c r="L50" i="4" s="1"/>
  <c r="I492" i="4"/>
  <c r="J492" i="4" s="1"/>
  <c r="L492" i="4" s="1"/>
  <c r="A138" i="4"/>
  <c r="A127" i="4"/>
  <c r="A479" i="4"/>
  <c r="A314" i="4"/>
  <c r="I429" i="4"/>
  <c r="J429" i="4" s="1"/>
  <c r="L429" i="4" s="1"/>
  <c r="A223" i="4"/>
  <c r="I232" i="4"/>
  <c r="J232" i="4" s="1"/>
  <c r="L232" i="4" s="1"/>
  <c r="A271" i="4"/>
  <c r="I488" i="4"/>
  <c r="J488" i="4" s="1"/>
  <c r="L488" i="4" s="1"/>
  <c r="I148" i="4"/>
  <c r="J148" i="4" s="1"/>
  <c r="L148" i="4" s="1"/>
  <c r="I244" i="4"/>
  <c r="J244" i="4" s="1"/>
  <c r="L244" i="4" s="1"/>
  <c r="A109" i="4"/>
  <c r="I43" i="4"/>
  <c r="J43" i="4" s="1"/>
  <c r="L43" i="4" s="1"/>
  <c r="I77" i="4"/>
  <c r="J77" i="4" s="1"/>
  <c r="L77" i="4" s="1"/>
  <c r="A186" i="4"/>
  <c r="I136" i="4"/>
  <c r="J136" i="4" s="1"/>
  <c r="L136" i="4" s="1"/>
  <c r="I563" i="4"/>
  <c r="J563" i="4" s="1"/>
  <c r="L563" i="4" s="1"/>
  <c r="P23" i="4" s="1"/>
  <c r="I500" i="4"/>
  <c r="J500" i="4" s="1"/>
  <c r="L500" i="4" s="1"/>
  <c r="A507" i="4"/>
  <c r="I167" i="4"/>
  <c r="J167" i="4" s="1"/>
  <c r="L167" i="4" s="1"/>
  <c r="I159" i="4"/>
  <c r="J159" i="4" s="1"/>
  <c r="L159" i="4" s="1"/>
  <c r="I69" i="4"/>
  <c r="J69" i="4" s="1"/>
  <c r="L69" i="4" s="1"/>
  <c r="I191" i="4"/>
  <c r="J191" i="4" s="1"/>
  <c r="L191" i="4" s="1"/>
  <c r="I188" i="4"/>
  <c r="J188" i="4" s="1"/>
  <c r="L188" i="4" s="1"/>
  <c r="A276" i="4"/>
  <c r="I300" i="4"/>
  <c r="J300" i="4" s="1"/>
  <c r="L300" i="4" s="1"/>
  <c r="I472" i="4"/>
  <c r="J472" i="4" s="1"/>
  <c r="L472" i="4" s="1"/>
  <c r="A37" i="4"/>
  <c r="A168" i="4"/>
  <c r="I72" i="4"/>
  <c r="J72" i="4" s="1"/>
  <c r="L72" i="4" s="1"/>
  <c r="I51" i="4"/>
  <c r="J51" i="4" s="1"/>
  <c r="L51" i="4" s="1"/>
  <c r="I417" i="4"/>
  <c r="J417" i="4" s="1"/>
  <c r="L417" i="4" s="1"/>
  <c r="I216" i="4"/>
  <c r="J216" i="4" s="1"/>
  <c r="L216" i="4" s="1"/>
  <c r="A389" i="4"/>
  <c r="I229" i="3"/>
  <c r="J229" i="3" s="1"/>
  <c r="L229" i="3" s="1"/>
  <c r="I480" i="4"/>
  <c r="J480" i="4" s="1"/>
  <c r="L480" i="4" s="1"/>
  <c r="A476" i="4"/>
  <c r="A324" i="4"/>
  <c r="I297" i="4"/>
  <c r="J297" i="4" s="1"/>
  <c r="L297" i="4" s="1"/>
  <c r="I248" i="3"/>
  <c r="J248" i="3" s="1"/>
  <c r="L248" i="3" s="1"/>
  <c r="A33" i="3"/>
  <c r="I186" i="3"/>
  <c r="J186" i="3" s="1"/>
  <c r="L186" i="3" s="1"/>
  <c r="A109" i="3"/>
  <c r="A505" i="3"/>
  <c r="I105" i="3"/>
  <c r="J105" i="3" s="1"/>
  <c r="L105" i="3" s="1"/>
  <c r="A389" i="3"/>
  <c r="I139" i="3"/>
  <c r="J139" i="3" s="1"/>
  <c r="L139" i="3" s="1"/>
  <c r="A328" i="3"/>
  <c r="A510" i="3"/>
  <c r="I528" i="3"/>
  <c r="J528" i="3" s="1"/>
  <c r="L528" i="3" s="1"/>
  <c r="A528" i="3"/>
  <c r="A91" i="3"/>
  <c r="I474" i="3"/>
  <c r="J474" i="3" s="1"/>
  <c r="L474" i="3" s="1"/>
  <c r="A474" i="3"/>
  <c r="I218" i="3"/>
  <c r="J218" i="3" s="1"/>
  <c r="L218" i="3" s="1"/>
  <c r="I378" i="3"/>
  <c r="J378" i="3" s="1"/>
  <c r="L378" i="3" s="1"/>
  <c r="A101" i="3"/>
  <c r="A210" i="3"/>
  <c r="A249" i="3"/>
  <c r="A134" i="3"/>
  <c r="I244" i="3"/>
  <c r="J244" i="3" s="1"/>
  <c r="L244" i="3" s="1"/>
  <c r="A244" i="3"/>
  <c r="A343" i="3"/>
  <c r="A377" i="3"/>
  <c r="A392" i="3"/>
  <c r="A558" i="3"/>
  <c r="A562" i="3"/>
  <c r="A127" i="3"/>
  <c r="I87" i="3"/>
  <c r="J87" i="3" s="1"/>
  <c r="L87" i="3" s="1"/>
  <c r="A87" i="3"/>
  <c r="A119" i="3"/>
  <c r="A335" i="3"/>
  <c r="A19" i="3"/>
  <c r="A340" i="3"/>
  <c r="A170" i="3"/>
  <c r="I177" i="3"/>
  <c r="J177" i="3" s="1"/>
  <c r="L177" i="3" s="1"/>
  <c r="I259" i="3"/>
  <c r="J259" i="3" s="1"/>
  <c r="L259" i="3" s="1"/>
  <c r="A122" i="3"/>
  <c r="A238" i="3"/>
  <c r="A466" i="3"/>
  <c r="A532" i="3"/>
  <c r="A549" i="3"/>
  <c r="A598" i="3"/>
  <c r="A339" i="3"/>
  <c r="A23" i="3"/>
  <c r="A135" i="3"/>
  <c r="I131" i="3"/>
  <c r="J131" i="3" s="1"/>
  <c r="L131" i="3" s="1"/>
  <c r="A131" i="3"/>
  <c r="A55" i="3"/>
  <c r="A595" i="3"/>
  <c r="A83" i="3"/>
  <c r="A67" i="3"/>
  <c r="A138" i="3"/>
  <c r="I591" i="3"/>
  <c r="J591" i="3" s="1"/>
  <c r="L591" i="3" s="1"/>
  <c r="O22" i="3" s="1"/>
  <c r="A591" i="3"/>
  <c r="A575" i="3"/>
  <c r="A453" i="3"/>
  <c r="A214" i="3"/>
  <c r="A536" i="3"/>
  <c r="A480" i="3"/>
  <c r="A497" i="3"/>
  <c r="A379" i="3"/>
  <c r="T9" i="1"/>
  <c r="T9" i="2"/>
  <c r="T18" i="2"/>
  <c r="T27" i="2"/>
  <c r="T27" i="1"/>
  <c r="T18" i="1"/>
  <c r="AR537" i="12" l="1"/>
  <c r="BN537" i="12" s="1"/>
  <c r="AR529" i="12"/>
  <c r="BN529" i="12" s="1"/>
  <c r="AR521" i="12"/>
  <c r="BN521" i="12" s="1"/>
  <c r="AR513" i="12"/>
  <c r="BN513" i="12" s="1"/>
  <c r="AR505" i="12"/>
  <c r="BN505" i="12" s="1"/>
  <c r="AR497" i="12"/>
  <c r="BN497" i="12" s="1"/>
  <c r="AR489" i="12"/>
  <c r="BN489" i="12" s="1"/>
  <c r="AR481" i="12"/>
  <c r="BN481" i="12" s="1"/>
  <c r="AR473" i="12"/>
  <c r="BN473" i="12" s="1"/>
  <c r="AR465" i="12"/>
  <c r="BN465" i="12" s="1"/>
  <c r="AR457" i="12"/>
  <c r="BN457" i="12" s="1"/>
  <c r="AR449" i="12"/>
  <c r="BN449" i="12" s="1"/>
  <c r="AR441" i="12"/>
  <c r="BN441" i="12" s="1"/>
  <c r="AR433" i="12"/>
  <c r="BN433" i="12" s="1"/>
  <c r="AR425" i="12"/>
  <c r="BN425" i="12" s="1"/>
  <c r="AR417" i="12"/>
  <c r="BN417" i="12" s="1"/>
  <c r="AR409" i="12"/>
  <c r="BN409" i="12" s="1"/>
  <c r="AR401" i="12"/>
  <c r="BN401" i="12" s="1"/>
  <c r="AR393" i="12"/>
  <c r="BN393" i="12" s="1"/>
  <c r="AR385" i="12"/>
  <c r="BN385" i="12" s="1"/>
  <c r="AR377" i="12"/>
  <c r="BN377" i="12" s="1"/>
  <c r="AR369" i="12"/>
  <c r="BN369" i="12" s="1"/>
  <c r="AR361" i="12"/>
  <c r="BN361" i="12" s="1"/>
  <c r="AR353" i="12"/>
  <c r="BN353" i="12" s="1"/>
  <c r="AR345" i="12"/>
  <c r="BN345" i="12" s="1"/>
  <c r="AR337" i="12"/>
  <c r="BN337" i="12" s="1"/>
  <c r="AR329" i="12"/>
  <c r="BN329" i="12" s="1"/>
  <c r="AR321" i="12"/>
  <c r="BN321" i="12" s="1"/>
  <c r="AR313" i="12"/>
  <c r="BN313" i="12" s="1"/>
  <c r="AR305" i="12"/>
  <c r="BN305" i="12" s="1"/>
  <c r="AR297" i="12"/>
  <c r="BN297" i="12" s="1"/>
  <c r="AR289" i="12"/>
  <c r="BN289" i="12" s="1"/>
  <c r="AR281" i="12"/>
  <c r="BN281" i="12" s="1"/>
  <c r="AR273" i="12"/>
  <c r="BN273" i="12" s="1"/>
  <c r="AR265" i="12"/>
  <c r="BN265" i="12" s="1"/>
  <c r="AR257" i="12"/>
  <c r="BN257" i="12" s="1"/>
  <c r="AR249" i="12"/>
  <c r="BN249" i="12" s="1"/>
  <c r="AR241" i="12"/>
  <c r="BN241" i="12" s="1"/>
  <c r="AR233" i="12"/>
  <c r="BN233" i="12" s="1"/>
  <c r="AR225" i="12"/>
  <c r="BN225" i="12" s="1"/>
  <c r="AR217" i="12"/>
  <c r="BN217" i="12" s="1"/>
  <c r="AR209" i="12"/>
  <c r="BN209" i="12" s="1"/>
  <c r="AR201" i="12"/>
  <c r="BN201" i="12" s="1"/>
  <c r="AR193" i="12"/>
  <c r="BN193" i="12" s="1"/>
  <c r="AR185" i="12"/>
  <c r="BN185" i="12" s="1"/>
  <c r="AR177" i="12"/>
  <c r="BN177" i="12" s="1"/>
  <c r="AR169" i="12"/>
  <c r="BN169" i="12" s="1"/>
  <c r="AR161" i="12"/>
  <c r="BN161" i="12" s="1"/>
  <c r="AR153" i="12"/>
  <c r="BN153" i="12" s="1"/>
  <c r="AR145" i="12"/>
  <c r="BN145" i="12" s="1"/>
  <c r="AR137" i="12"/>
  <c r="BN137" i="12" s="1"/>
  <c r="AR129" i="12"/>
  <c r="BN129" i="12" s="1"/>
  <c r="AR121" i="12"/>
  <c r="BN121" i="12" s="1"/>
  <c r="AR113" i="12"/>
  <c r="BN113" i="12" s="1"/>
  <c r="AR105" i="12"/>
  <c r="BN105" i="12" s="1"/>
  <c r="AR97" i="12"/>
  <c r="BN97" i="12" s="1"/>
  <c r="AR89" i="12"/>
  <c r="BN89" i="12" s="1"/>
  <c r="AR81" i="12"/>
  <c r="BN81" i="12" s="1"/>
  <c r="AR73" i="12"/>
  <c r="BN73" i="12" s="1"/>
  <c r="AR65" i="12"/>
  <c r="BN65" i="12" s="1"/>
  <c r="AR57" i="12"/>
  <c r="BN57" i="12" s="1"/>
  <c r="AR49" i="12"/>
  <c r="BN49" i="12" s="1"/>
  <c r="AR41" i="12"/>
  <c r="BN41" i="12" s="1"/>
  <c r="AR33" i="12"/>
  <c r="BN33" i="12" s="1"/>
  <c r="AR25" i="12"/>
  <c r="BN25" i="12" s="1"/>
  <c r="AR17" i="12"/>
  <c r="BN17" i="12" s="1"/>
  <c r="AR9" i="12"/>
  <c r="BN9" i="12" s="1"/>
  <c r="AR536" i="12"/>
  <c r="BN536" i="12" s="1"/>
  <c r="AR528" i="12"/>
  <c r="BN528" i="12" s="1"/>
  <c r="AR520" i="12"/>
  <c r="BN520" i="12" s="1"/>
  <c r="AR512" i="12"/>
  <c r="BN512" i="12" s="1"/>
  <c r="AR504" i="12"/>
  <c r="BN504" i="12" s="1"/>
  <c r="AR496" i="12"/>
  <c r="BN496" i="12" s="1"/>
  <c r="AR488" i="12"/>
  <c r="BN488" i="12" s="1"/>
  <c r="AR480" i="12"/>
  <c r="BN480" i="12" s="1"/>
  <c r="AR472" i="12"/>
  <c r="BN472" i="12" s="1"/>
  <c r="AR464" i="12"/>
  <c r="BN464" i="12" s="1"/>
  <c r="AR456" i="12"/>
  <c r="BN456" i="12" s="1"/>
  <c r="AR448" i="12"/>
  <c r="BN448" i="12" s="1"/>
  <c r="AR440" i="12"/>
  <c r="BN440" i="12" s="1"/>
  <c r="AR432" i="12"/>
  <c r="BN432" i="12" s="1"/>
  <c r="AR424" i="12"/>
  <c r="BN424" i="12" s="1"/>
  <c r="AR416" i="12"/>
  <c r="BN416" i="12" s="1"/>
  <c r="AR408" i="12"/>
  <c r="BN408" i="12" s="1"/>
  <c r="AR400" i="12"/>
  <c r="BN400" i="12" s="1"/>
  <c r="AR392" i="12"/>
  <c r="BN392" i="12" s="1"/>
  <c r="AR384" i="12"/>
  <c r="BN384" i="12" s="1"/>
  <c r="AR376" i="12"/>
  <c r="BN376" i="12" s="1"/>
  <c r="AR368" i="12"/>
  <c r="BN368" i="12" s="1"/>
  <c r="AR360" i="12"/>
  <c r="BN360" i="12" s="1"/>
  <c r="AR352" i="12"/>
  <c r="BN352" i="12" s="1"/>
  <c r="AR344" i="12"/>
  <c r="BN344" i="12" s="1"/>
  <c r="AR336" i="12"/>
  <c r="BN336" i="12" s="1"/>
  <c r="AR328" i="12"/>
  <c r="BN328" i="12" s="1"/>
  <c r="AR320" i="12"/>
  <c r="BN320" i="12" s="1"/>
  <c r="AR312" i="12"/>
  <c r="BN312" i="12" s="1"/>
  <c r="AR304" i="12"/>
  <c r="BN304" i="12" s="1"/>
  <c r="AR296" i="12"/>
  <c r="BN296" i="12" s="1"/>
  <c r="AR288" i="12"/>
  <c r="BN288" i="12" s="1"/>
  <c r="AR280" i="12"/>
  <c r="BN280" i="12" s="1"/>
  <c r="AR272" i="12"/>
  <c r="BN272" i="12" s="1"/>
  <c r="AR264" i="12"/>
  <c r="BN264" i="12" s="1"/>
  <c r="AR256" i="12"/>
  <c r="BN256" i="12" s="1"/>
  <c r="AR248" i="12"/>
  <c r="BN248" i="12" s="1"/>
  <c r="AR240" i="12"/>
  <c r="BN240" i="12" s="1"/>
  <c r="AR232" i="12"/>
  <c r="BN232" i="12" s="1"/>
  <c r="AR224" i="12"/>
  <c r="BN224" i="12" s="1"/>
  <c r="AR216" i="12"/>
  <c r="BN216" i="12" s="1"/>
  <c r="AR208" i="12"/>
  <c r="BN208" i="12" s="1"/>
  <c r="AR200" i="12"/>
  <c r="BN200" i="12" s="1"/>
  <c r="AR192" i="12"/>
  <c r="BN192" i="12" s="1"/>
  <c r="AR184" i="12"/>
  <c r="BN184" i="12" s="1"/>
  <c r="AR176" i="12"/>
  <c r="BN176" i="12" s="1"/>
  <c r="AR168" i="12"/>
  <c r="BN168" i="12" s="1"/>
  <c r="AR160" i="12"/>
  <c r="BN160" i="12" s="1"/>
  <c r="AR152" i="12"/>
  <c r="BN152" i="12" s="1"/>
  <c r="AR144" i="12"/>
  <c r="BN144" i="12" s="1"/>
  <c r="AR136" i="12"/>
  <c r="BN136" i="12" s="1"/>
  <c r="AR128" i="12"/>
  <c r="BN128" i="12" s="1"/>
  <c r="AR120" i="12"/>
  <c r="BN120" i="12" s="1"/>
  <c r="AR112" i="12"/>
  <c r="BN112" i="12" s="1"/>
  <c r="AR104" i="12"/>
  <c r="BN104" i="12" s="1"/>
  <c r="AR96" i="12"/>
  <c r="BN96" i="12" s="1"/>
  <c r="AR88" i="12"/>
  <c r="BN88" i="12" s="1"/>
  <c r="AR80" i="12"/>
  <c r="BN80" i="12" s="1"/>
  <c r="AR72" i="12"/>
  <c r="BN72" i="12" s="1"/>
  <c r="AR64" i="12"/>
  <c r="BN64" i="12" s="1"/>
  <c r="AR56" i="12"/>
  <c r="BN56" i="12" s="1"/>
  <c r="AR48" i="12"/>
  <c r="BN48" i="12" s="1"/>
  <c r="AR40" i="12"/>
  <c r="BN40" i="12" s="1"/>
  <c r="AR32" i="12"/>
  <c r="BN32" i="12" s="1"/>
  <c r="AR24" i="12"/>
  <c r="BN24" i="12" s="1"/>
  <c r="AR16" i="12"/>
  <c r="BN16" i="12" s="1"/>
  <c r="AR8" i="12"/>
  <c r="BN8" i="12" s="1"/>
  <c r="BE3" i="12"/>
  <c r="BE1" i="12" s="1"/>
  <c r="AR535" i="12"/>
  <c r="BN535" i="12" s="1"/>
  <c r="AR527" i="12"/>
  <c r="BN527" i="12" s="1"/>
  <c r="AR519" i="12"/>
  <c r="BN519" i="12" s="1"/>
  <c r="AR511" i="12"/>
  <c r="BN511" i="12" s="1"/>
  <c r="AR503" i="12"/>
  <c r="BN503" i="12" s="1"/>
  <c r="AR495" i="12"/>
  <c r="BN495" i="12" s="1"/>
  <c r="AR487" i="12"/>
  <c r="BN487" i="12" s="1"/>
  <c r="AR479" i="12"/>
  <c r="BN479" i="12" s="1"/>
  <c r="AR471" i="12"/>
  <c r="BN471" i="12" s="1"/>
  <c r="AR463" i="12"/>
  <c r="BN463" i="12" s="1"/>
  <c r="AR455" i="12"/>
  <c r="BN455" i="12" s="1"/>
  <c r="AR447" i="12"/>
  <c r="BN447" i="12" s="1"/>
  <c r="AR439" i="12"/>
  <c r="BN439" i="12" s="1"/>
  <c r="AR431" i="12"/>
  <c r="BN431" i="12" s="1"/>
  <c r="AR423" i="12"/>
  <c r="BN423" i="12" s="1"/>
  <c r="AR415" i="12"/>
  <c r="BN415" i="12" s="1"/>
  <c r="AR407" i="12"/>
  <c r="BN407" i="12" s="1"/>
  <c r="AR399" i="12"/>
  <c r="BN399" i="12" s="1"/>
  <c r="AR391" i="12"/>
  <c r="BN391" i="12" s="1"/>
  <c r="AR383" i="12"/>
  <c r="BN383" i="12" s="1"/>
  <c r="AR375" i="12"/>
  <c r="BN375" i="12" s="1"/>
  <c r="AR367" i="12"/>
  <c r="BN367" i="12" s="1"/>
  <c r="AR359" i="12"/>
  <c r="BN359" i="12" s="1"/>
  <c r="AR351" i="12"/>
  <c r="BN351" i="12" s="1"/>
  <c r="AR343" i="12"/>
  <c r="BN343" i="12" s="1"/>
  <c r="AR335" i="12"/>
  <c r="BN335" i="12" s="1"/>
  <c r="AR327" i="12"/>
  <c r="BN327" i="12" s="1"/>
  <c r="AR319" i="12"/>
  <c r="BN319" i="12" s="1"/>
  <c r="AR311" i="12"/>
  <c r="BN311" i="12" s="1"/>
  <c r="AR303" i="12"/>
  <c r="BN303" i="12" s="1"/>
  <c r="AR295" i="12"/>
  <c r="BN295" i="12" s="1"/>
  <c r="AR287" i="12"/>
  <c r="BN287" i="12" s="1"/>
  <c r="AR279" i="12"/>
  <c r="BN279" i="12" s="1"/>
  <c r="AR271" i="12"/>
  <c r="BN271" i="12" s="1"/>
  <c r="AR263" i="12"/>
  <c r="BN263" i="12" s="1"/>
  <c r="AR255" i="12"/>
  <c r="BN255" i="12" s="1"/>
  <c r="AR247" i="12"/>
  <c r="BN247" i="12" s="1"/>
  <c r="AR239" i="12"/>
  <c r="BN239" i="12" s="1"/>
  <c r="AR231" i="12"/>
  <c r="BN231" i="12" s="1"/>
  <c r="AR223" i="12"/>
  <c r="BN223" i="12" s="1"/>
  <c r="AR215" i="12"/>
  <c r="BN215" i="12" s="1"/>
  <c r="AR207" i="12"/>
  <c r="BN207" i="12" s="1"/>
  <c r="AR199" i="12"/>
  <c r="BN199" i="12" s="1"/>
  <c r="AR191" i="12"/>
  <c r="BN191" i="12" s="1"/>
  <c r="AR183" i="12"/>
  <c r="BN183" i="12" s="1"/>
  <c r="AR175" i="12"/>
  <c r="BN175" i="12" s="1"/>
  <c r="AR167" i="12"/>
  <c r="BN167" i="12" s="1"/>
  <c r="AR159" i="12"/>
  <c r="BN159" i="12" s="1"/>
  <c r="AR151" i="12"/>
  <c r="BN151" i="12" s="1"/>
  <c r="AR143" i="12"/>
  <c r="BN143" i="12" s="1"/>
  <c r="AR135" i="12"/>
  <c r="BN135" i="12" s="1"/>
  <c r="AR127" i="12"/>
  <c r="BN127" i="12" s="1"/>
  <c r="AR119" i="12"/>
  <c r="BN119" i="12" s="1"/>
  <c r="AR111" i="12"/>
  <c r="BN111" i="12" s="1"/>
  <c r="AR103" i="12"/>
  <c r="BN103" i="12" s="1"/>
  <c r="AR95" i="12"/>
  <c r="BN95" i="12" s="1"/>
  <c r="AR87" i="12"/>
  <c r="BN87" i="12" s="1"/>
  <c r="AR79" i="12"/>
  <c r="BN79" i="12" s="1"/>
  <c r="AR71" i="12"/>
  <c r="BN71" i="12" s="1"/>
  <c r="AR63" i="12"/>
  <c r="BN63" i="12" s="1"/>
  <c r="AR55" i="12"/>
  <c r="BN55" i="12" s="1"/>
  <c r="AR47" i="12"/>
  <c r="BN47" i="12" s="1"/>
  <c r="AR39" i="12"/>
  <c r="BN39" i="12" s="1"/>
  <c r="AR31" i="12"/>
  <c r="BN31" i="12" s="1"/>
  <c r="AR23" i="12"/>
  <c r="BN23" i="12" s="1"/>
  <c r="AR15" i="12"/>
  <c r="BN15" i="12" s="1"/>
  <c r="AR7" i="12"/>
  <c r="BN7" i="12" s="1"/>
  <c r="AR542" i="12"/>
  <c r="BN542" i="12" s="1"/>
  <c r="AR534" i="12"/>
  <c r="BN534" i="12" s="1"/>
  <c r="AR526" i="12"/>
  <c r="BN526" i="12" s="1"/>
  <c r="AR518" i="12"/>
  <c r="BN518" i="12" s="1"/>
  <c r="AR510" i="12"/>
  <c r="BN510" i="12" s="1"/>
  <c r="AR502" i="12"/>
  <c r="BN502" i="12" s="1"/>
  <c r="AR494" i="12"/>
  <c r="BN494" i="12" s="1"/>
  <c r="AR486" i="12"/>
  <c r="BN486" i="12" s="1"/>
  <c r="AR478" i="12"/>
  <c r="BN478" i="12" s="1"/>
  <c r="AR470" i="12"/>
  <c r="BN470" i="12" s="1"/>
  <c r="AR462" i="12"/>
  <c r="BN462" i="12" s="1"/>
  <c r="AR454" i="12"/>
  <c r="BN454" i="12" s="1"/>
  <c r="AR446" i="12"/>
  <c r="BN446" i="12" s="1"/>
  <c r="AR438" i="12"/>
  <c r="BN438" i="12" s="1"/>
  <c r="AR430" i="12"/>
  <c r="BN430" i="12" s="1"/>
  <c r="AR422" i="12"/>
  <c r="BN422" i="12" s="1"/>
  <c r="AR414" i="12"/>
  <c r="BN414" i="12" s="1"/>
  <c r="AR406" i="12"/>
  <c r="BN406" i="12" s="1"/>
  <c r="AR398" i="12"/>
  <c r="BN398" i="12" s="1"/>
  <c r="AR390" i="12"/>
  <c r="BN390" i="12" s="1"/>
  <c r="AR382" i="12"/>
  <c r="BN382" i="12" s="1"/>
  <c r="AR374" i="12"/>
  <c r="BN374" i="12" s="1"/>
  <c r="AR366" i="12"/>
  <c r="BN366" i="12" s="1"/>
  <c r="AR358" i="12"/>
  <c r="BN358" i="12" s="1"/>
  <c r="AR350" i="12"/>
  <c r="BN350" i="12" s="1"/>
  <c r="AR342" i="12"/>
  <c r="BN342" i="12" s="1"/>
  <c r="AR334" i="12"/>
  <c r="BN334" i="12" s="1"/>
  <c r="AR326" i="12"/>
  <c r="BN326" i="12" s="1"/>
  <c r="AR318" i="12"/>
  <c r="BN318" i="12" s="1"/>
  <c r="AR310" i="12"/>
  <c r="BN310" i="12" s="1"/>
  <c r="AR302" i="12"/>
  <c r="BN302" i="12" s="1"/>
  <c r="AR294" i="12"/>
  <c r="BN294" i="12" s="1"/>
  <c r="AR286" i="12"/>
  <c r="BN286" i="12" s="1"/>
  <c r="AR278" i="12"/>
  <c r="BN278" i="12" s="1"/>
  <c r="AR270" i="12"/>
  <c r="BN270" i="12" s="1"/>
  <c r="AR262" i="12"/>
  <c r="BN262" i="12" s="1"/>
  <c r="AR254" i="12"/>
  <c r="BN254" i="12" s="1"/>
  <c r="AR246" i="12"/>
  <c r="BN246" i="12" s="1"/>
  <c r="AR238" i="12"/>
  <c r="BN238" i="12" s="1"/>
  <c r="AR230" i="12"/>
  <c r="BN230" i="12" s="1"/>
  <c r="AR222" i="12"/>
  <c r="BN222" i="12" s="1"/>
  <c r="AR214" i="12"/>
  <c r="BN214" i="12" s="1"/>
  <c r="AR206" i="12"/>
  <c r="BN206" i="12" s="1"/>
  <c r="AR198" i="12"/>
  <c r="BN198" i="12" s="1"/>
  <c r="AR190" i="12"/>
  <c r="BN190" i="12" s="1"/>
  <c r="AR182" i="12"/>
  <c r="BN182" i="12" s="1"/>
  <c r="AR174" i="12"/>
  <c r="BN174" i="12" s="1"/>
  <c r="AR166" i="12"/>
  <c r="BN166" i="12" s="1"/>
  <c r="AR158" i="12"/>
  <c r="BN158" i="12" s="1"/>
  <c r="AR150" i="12"/>
  <c r="BN150" i="12" s="1"/>
  <c r="AR142" i="12"/>
  <c r="BN142" i="12" s="1"/>
  <c r="AR134" i="12"/>
  <c r="BN134" i="12" s="1"/>
  <c r="AR126" i="12"/>
  <c r="BN126" i="12" s="1"/>
  <c r="AR118" i="12"/>
  <c r="BN118" i="12" s="1"/>
  <c r="AR110" i="12"/>
  <c r="BN110" i="12" s="1"/>
  <c r="AR102" i="12"/>
  <c r="BN102" i="12" s="1"/>
  <c r="AR94" i="12"/>
  <c r="BN94" i="12" s="1"/>
  <c r="AR86" i="12"/>
  <c r="BN86" i="12" s="1"/>
  <c r="AR78" i="12"/>
  <c r="BN78" i="12" s="1"/>
  <c r="AR70" i="12"/>
  <c r="BN70" i="12" s="1"/>
  <c r="AR62" i="12"/>
  <c r="BN62" i="12" s="1"/>
  <c r="AR54" i="12"/>
  <c r="BN54" i="12" s="1"/>
  <c r="AR46" i="12"/>
  <c r="BN46" i="12" s="1"/>
  <c r="AR38" i="12"/>
  <c r="BN38" i="12" s="1"/>
  <c r="AR30" i="12"/>
  <c r="BN30" i="12" s="1"/>
  <c r="AR22" i="12"/>
  <c r="BN22" i="12" s="1"/>
  <c r="AR14" i="12"/>
  <c r="BN14" i="12" s="1"/>
  <c r="AR6" i="12"/>
  <c r="BN6" i="12" s="1"/>
  <c r="AR541" i="12"/>
  <c r="BN541" i="12" s="1"/>
  <c r="AR533" i="12"/>
  <c r="BN533" i="12" s="1"/>
  <c r="AR525" i="12"/>
  <c r="BN525" i="12" s="1"/>
  <c r="AR517" i="12"/>
  <c r="BN517" i="12" s="1"/>
  <c r="AR509" i="12"/>
  <c r="BN509" i="12" s="1"/>
  <c r="AR501" i="12"/>
  <c r="BN501" i="12" s="1"/>
  <c r="AR493" i="12"/>
  <c r="BN493" i="12" s="1"/>
  <c r="AR485" i="12"/>
  <c r="BN485" i="12" s="1"/>
  <c r="AR477" i="12"/>
  <c r="BN477" i="12" s="1"/>
  <c r="AR469" i="12"/>
  <c r="BN469" i="12" s="1"/>
  <c r="AR461" i="12"/>
  <c r="BN461" i="12" s="1"/>
  <c r="AR453" i="12"/>
  <c r="BN453" i="12" s="1"/>
  <c r="AR445" i="12"/>
  <c r="BN445" i="12" s="1"/>
  <c r="AR437" i="12"/>
  <c r="BN437" i="12" s="1"/>
  <c r="AR429" i="12"/>
  <c r="BN429" i="12" s="1"/>
  <c r="AR421" i="12"/>
  <c r="BN421" i="12" s="1"/>
  <c r="AR413" i="12"/>
  <c r="BN413" i="12" s="1"/>
  <c r="AR405" i="12"/>
  <c r="BN405" i="12" s="1"/>
  <c r="AR397" i="12"/>
  <c r="BN397" i="12" s="1"/>
  <c r="AR389" i="12"/>
  <c r="BN389" i="12" s="1"/>
  <c r="AR381" i="12"/>
  <c r="BN381" i="12" s="1"/>
  <c r="AR373" i="12"/>
  <c r="BN373" i="12" s="1"/>
  <c r="AR365" i="12"/>
  <c r="BN365" i="12" s="1"/>
  <c r="AR357" i="12"/>
  <c r="BN357" i="12" s="1"/>
  <c r="AR349" i="12"/>
  <c r="BN349" i="12" s="1"/>
  <c r="AR341" i="12"/>
  <c r="BN341" i="12" s="1"/>
  <c r="AR333" i="12"/>
  <c r="BN333" i="12" s="1"/>
  <c r="AR325" i="12"/>
  <c r="BN325" i="12" s="1"/>
  <c r="AR317" i="12"/>
  <c r="BN317" i="12" s="1"/>
  <c r="AR309" i="12"/>
  <c r="BN309" i="12" s="1"/>
  <c r="AR301" i="12"/>
  <c r="BN301" i="12" s="1"/>
  <c r="AR293" i="12"/>
  <c r="BN293" i="12" s="1"/>
  <c r="AR285" i="12"/>
  <c r="BN285" i="12" s="1"/>
  <c r="AR277" i="12"/>
  <c r="BN277" i="12" s="1"/>
  <c r="AR269" i="12"/>
  <c r="BN269" i="12" s="1"/>
  <c r="AR261" i="12"/>
  <c r="BN261" i="12" s="1"/>
  <c r="AR253" i="12"/>
  <c r="BN253" i="12" s="1"/>
  <c r="AR245" i="12"/>
  <c r="BN245" i="12" s="1"/>
  <c r="AR237" i="12"/>
  <c r="BN237" i="12" s="1"/>
  <c r="AR229" i="12"/>
  <c r="BN229" i="12" s="1"/>
  <c r="AR221" i="12"/>
  <c r="BN221" i="12" s="1"/>
  <c r="AR213" i="12"/>
  <c r="BN213" i="12" s="1"/>
  <c r="AR205" i="12"/>
  <c r="BN205" i="12" s="1"/>
  <c r="AR197" i="12"/>
  <c r="BN197" i="12" s="1"/>
  <c r="AR189" i="12"/>
  <c r="BN189" i="12" s="1"/>
  <c r="AR181" i="12"/>
  <c r="BN181" i="12" s="1"/>
  <c r="AR173" i="12"/>
  <c r="BN173" i="12" s="1"/>
  <c r="AR165" i="12"/>
  <c r="BN165" i="12" s="1"/>
  <c r="AR157" i="12"/>
  <c r="BN157" i="12" s="1"/>
  <c r="AR149" i="12"/>
  <c r="BN149" i="12" s="1"/>
  <c r="AR141" i="12"/>
  <c r="BN141" i="12" s="1"/>
  <c r="AR133" i="12"/>
  <c r="BN133" i="12" s="1"/>
  <c r="AR125" i="12"/>
  <c r="BN125" i="12" s="1"/>
  <c r="AR117" i="12"/>
  <c r="BN117" i="12" s="1"/>
  <c r="AR109" i="12"/>
  <c r="BN109" i="12" s="1"/>
  <c r="AR101" i="12"/>
  <c r="BN101" i="12" s="1"/>
  <c r="AR93" i="12"/>
  <c r="BN93" i="12" s="1"/>
  <c r="AR85" i="12"/>
  <c r="BN85" i="12" s="1"/>
  <c r="AR77" i="12"/>
  <c r="BN77" i="12" s="1"/>
  <c r="AR69" i="12"/>
  <c r="BN69" i="12" s="1"/>
  <c r="AR61" i="12"/>
  <c r="BN61" i="12" s="1"/>
  <c r="AR53" i="12"/>
  <c r="BN53" i="12" s="1"/>
  <c r="AR45" i="12"/>
  <c r="BN45" i="12" s="1"/>
  <c r="AR37" i="12"/>
  <c r="BN37" i="12" s="1"/>
  <c r="AR29" i="12"/>
  <c r="BN29" i="12" s="1"/>
  <c r="AR21" i="12"/>
  <c r="BN21" i="12" s="1"/>
  <c r="AR13" i="12"/>
  <c r="BN13" i="12" s="1"/>
  <c r="AR5" i="12"/>
  <c r="BN5" i="12" s="1"/>
  <c r="AR540" i="12"/>
  <c r="BN540" i="12" s="1"/>
  <c r="AR532" i="12"/>
  <c r="BN532" i="12" s="1"/>
  <c r="AR524" i="12"/>
  <c r="BN524" i="12" s="1"/>
  <c r="AR516" i="12"/>
  <c r="BN516" i="12" s="1"/>
  <c r="AR508" i="12"/>
  <c r="BN508" i="12" s="1"/>
  <c r="AR500" i="12"/>
  <c r="BN500" i="12" s="1"/>
  <c r="AR492" i="12"/>
  <c r="BN492" i="12" s="1"/>
  <c r="AR484" i="12"/>
  <c r="BN484" i="12" s="1"/>
  <c r="AR476" i="12"/>
  <c r="BN476" i="12" s="1"/>
  <c r="AR468" i="12"/>
  <c r="BN468" i="12" s="1"/>
  <c r="AR460" i="12"/>
  <c r="BN460" i="12" s="1"/>
  <c r="AR452" i="12"/>
  <c r="BN452" i="12" s="1"/>
  <c r="AR444" i="12"/>
  <c r="BN444" i="12" s="1"/>
  <c r="AR436" i="12"/>
  <c r="BN436" i="12" s="1"/>
  <c r="AR428" i="12"/>
  <c r="BN428" i="12" s="1"/>
  <c r="AR420" i="12"/>
  <c r="BN420" i="12" s="1"/>
  <c r="AR412" i="12"/>
  <c r="BN412" i="12" s="1"/>
  <c r="AR404" i="12"/>
  <c r="BN404" i="12" s="1"/>
  <c r="AR396" i="12"/>
  <c r="BN396" i="12" s="1"/>
  <c r="AR388" i="12"/>
  <c r="BN388" i="12" s="1"/>
  <c r="AR380" i="12"/>
  <c r="BN380" i="12" s="1"/>
  <c r="AR372" i="12"/>
  <c r="BN372" i="12" s="1"/>
  <c r="AR364" i="12"/>
  <c r="BN364" i="12" s="1"/>
  <c r="AR356" i="12"/>
  <c r="BN356" i="12" s="1"/>
  <c r="AR348" i="12"/>
  <c r="BN348" i="12" s="1"/>
  <c r="AR340" i="12"/>
  <c r="BN340" i="12" s="1"/>
  <c r="AR332" i="12"/>
  <c r="BN332" i="12" s="1"/>
  <c r="AR324" i="12"/>
  <c r="BN324" i="12" s="1"/>
  <c r="AR316" i="12"/>
  <c r="BN316" i="12" s="1"/>
  <c r="AR308" i="12"/>
  <c r="BN308" i="12" s="1"/>
  <c r="AR300" i="12"/>
  <c r="BN300" i="12" s="1"/>
  <c r="AR292" i="12"/>
  <c r="BN292" i="12" s="1"/>
  <c r="AR284" i="12"/>
  <c r="BN284" i="12" s="1"/>
  <c r="AR276" i="12"/>
  <c r="BN276" i="12" s="1"/>
  <c r="AR268" i="12"/>
  <c r="BN268" i="12" s="1"/>
  <c r="AR260" i="12"/>
  <c r="BN260" i="12" s="1"/>
  <c r="AR252" i="12"/>
  <c r="BN252" i="12" s="1"/>
  <c r="AR244" i="12"/>
  <c r="BN244" i="12" s="1"/>
  <c r="AR236" i="12"/>
  <c r="BN236" i="12" s="1"/>
  <c r="AR228" i="12"/>
  <c r="BN228" i="12" s="1"/>
  <c r="AR220" i="12"/>
  <c r="BN220" i="12" s="1"/>
  <c r="AR212" i="12"/>
  <c r="BN212" i="12" s="1"/>
  <c r="AR204" i="12"/>
  <c r="BN204" i="12" s="1"/>
  <c r="AR196" i="12"/>
  <c r="BN196" i="12" s="1"/>
  <c r="AR188" i="12"/>
  <c r="BN188" i="12" s="1"/>
  <c r="AR180" i="12"/>
  <c r="BN180" i="12" s="1"/>
  <c r="AR172" i="12"/>
  <c r="BN172" i="12" s="1"/>
  <c r="AR164" i="12"/>
  <c r="BN164" i="12" s="1"/>
  <c r="AR156" i="12"/>
  <c r="BN156" i="12" s="1"/>
  <c r="AR148" i="12"/>
  <c r="BN148" i="12" s="1"/>
  <c r="AR140" i="12"/>
  <c r="BN140" i="12" s="1"/>
  <c r="AR132" i="12"/>
  <c r="BN132" i="12" s="1"/>
  <c r="AR124" i="12"/>
  <c r="BN124" i="12" s="1"/>
  <c r="AR116" i="12"/>
  <c r="BN116" i="12" s="1"/>
  <c r="AR108" i="12"/>
  <c r="BN108" i="12" s="1"/>
  <c r="AR100" i="12"/>
  <c r="BN100" i="12" s="1"/>
  <c r="AR92" i="12"/>
  <c r="BN92" i="12" s="1"/>
  <c r="AR84" i="12"/>
  <c r="BN84" i="12" s="1"/>
  <c r="AR76" i="12"/>
  <c r="BN76" i="12" s="1"/>
  <c r="AR68" i="12"/>
  <c r="BN68" i="12" s="1"/>
  <c r="AR60" i="12"/>
  <c r="BN60" i="12" s="1"/>
  <c r="AR52" i="12"/>
  <c r="BN52" i="12" s="1"/>
  <c r="AR44" i="12"/>
  <c r="BN44" i="12" s="1"/>
  <c r="AR36" i="12"/>
  <c r="BN36" i="12" s="1"/>
  <c r="AR28" i="12"/>
  <c r="BN28" i="12" s="1"/>
  <c r="AR20" i="12"/>
  <c r="BN20" i="12" s="1"/>
  <c r="AR12" i="12"/>
  <c r="BN12" i="12" s="1"/>
  <c r="AR4" i="12"/>
  <c r="BN4" i="12" s="1"/>
  <c r="AR539" i="12"/>
  <c r="BN539" i="12" s="1"/>
  <c r="AR531" i="12"/>
  <c r="BN531" i="12" s="1"/>
  <c r="AR523" i="12"/>
  <c r="BN523" i="12" s="1"/>
  <c r="AR515" i="12"/>
  <c r="BN515" i="12" s="1"/>
  <c r="AR507" i="12"/>
  <c r="BN507" i="12" s="1"/>
  <c r="AR499" i="12"/>
  <c r="BN499" i="12" s="1"/>
  <c r="AR491" i="12"/>
  <c r="BN491" i="12" s="1"/>
  <c r="AR483" i="12"/>
  <c r="BN483" i="12" s="1"/>
  <c r="AR475" i="12"/>
  <c r="BN475" i="12" s="1"/>
  <c r="AR467" i="12"/>
  <c r="BN467" i="12" s="1"/>
  <c r="AR459" i="12"/>
  <c r="BN459" i="12" s="1"/>
  <c r="AR451" i="12"/>
  <c r="BN451" i="12" s="1"/>
  <c r="AR443" i="12"/>
  <c r="BN443" i="12" s="1"/>
  <c r="AR435" i="12"/>
  <c r="BN435" i="12" s="1"/>
  <c r="AR427" i="12"/>
  <c r="BN427" i="12" s="1"/>
  <c r="AR419" i="12"/>
  <c r="BN419" i="12" s="1"/>
  <c r="AR411" i="12"/>
  <c r="BN411" i="12" s="1"/>
  <c r="AR403" i="12"/>
  <c r="BN403" i="12" s="1"/>
  <c r="AR395" i="12"/>
  <c r="BN395" i="12" s="1"/>
  <c r="AR387" i="12"/>
  <c r="BN387" i="12" s="1"/>
  <c r="AR379" i="12"/>
  <c r="BN379" i="12" s="1"/>
  <c r="AR371" i="12"/>
  <c r="BN371" i="12" s="1"/>
  <c r="AR363" i="12"/>
  <c r="BN363" i="12" s="1"/>
  <c r="AR355" i="12"/>
  <c r="BN355" i="12" s="1"/>
  <c r="AR347" i="12"/>
  <c r="BN347" i="12" s="1"/>
  <c r="AR339" i="12"/>
  <c r="BN339" i="12" s="1"/>
  <c r="AR331" i="12"/>
  <c r="BN331" i="12" s="1"/>
  <c r="AR323" i="12"/>
  <c r="BN323" i="12" s="1"/>
  <c r="AR315" i="12"/>
  <c r="BN315" i="12" s="1"/>
  <c r="AR307" i="12"/>
  <c r="BN307" i="12" s="1"/>
  <c r="AR299" i="12"/>
  <c r="BN299" i="12" s="1"/>
  <c r="AR291" i="12"/>
  <c r="BN291" i="12" s="1"/>
  <c r="AR283" i="12"/>
  <c r="BN283" i="12" s="1"/>
  <c r="AR275" i="12"/>
  <c r="BN275" i="12" s="1"/>
  <c r="AR267" i="12"/>
  <c r="BN267" i="12" s="1"/>
  <c r="AR259" i="12"/>
  <c r="BN259" i="12" s="1"/>
  <c r="AR251" i="12"/>
  <c r="BN251" i="12" s="1"/>
  <c r="AR243" i="12"/>
  <c r="BN243" i="12" s="1"/>
  <c r="AR235" i="12"/>
  <c r="BN235" i="12" s="1"/>
  <c r="AR227" i="12"/>
  <c r="BN227" i="12" s="1"/>
  <c r="AR219" i="12"/>
  <c r="BN219" i="12" s="1"/>
  <c r="AR211" i="12"/>
  <c r="BN211" i="12" s="1"/>
  <c r="AR203" i="12"/>
  <c r="BN203" i="12" s="1"/>
  <c r="AR195" i="12"/>
  <c r="BN195" i="12" s="1"/>
  <c r="AR187" i="12"/>
  <c r="BN187" i="12" s="1"/>
  <c r="AR179" i="12"/>
  <c r="BN179" i="12" s="1"/>
  <c r="AR171" i="12"/>
  <c r="BN171" i="12" s="1"/>
  <c r="AR163" i="12"/>
  <c r="BN163" i="12" s="1"/>
  <c r="AR155" i="12"/>
  <c r="BN155" i="12" s="1"/>
  <c r="AR147" i="12"/>
  <c r="BN147" i="12" s="1"/>
  <c r="AR139" i="12"/>
  <c r="BN139" i="12" s="1"/>
  <c r="AR131" i="12"/>
  <c r="BN131" i="12" s="1"/>
  <c r="AR123" i="12"/>
  <c r="BN123" i="12" s="1"/>
  <c r="AR115" i="12"/>
  <c r="BN115" i="12" s="1"/>
  <c r="AR107" i="12"/>
  <c r="BN107" i="12" s="1"/>
  <c r="AR99" i="12"/>
  <c r="BN99" i="12" s="1"/>
  <c r="AR91" i="12"/>
  <c r="BN91" i="12" s="1"/>
  <c r="AR83" i="12"/>
  <c r="BN83" i="12" s="1"/>
  <c r="AR75" i="12"/>
  <c r="BN75" i="12" s="1"/>
  <c r="AR67" i="12"/>
  <c r="BN67" i="12" s="1"/>
  <c r="AR59" i="12"/>
  <c r="BN59" i="12" s="1"/>
  <c r="AR51" i="12"/>
  <c r="BN51" i="12" s="1"/>
  <c r="AR43" i="12"/>
  <c r="BN43" i="12" s="1"/>
  <c r="AR35" i="12"/>
  <c r="BN35" i="12" s="1"/>
  <c r="AR27" i="12"/>
  <c r="AR19" i="12"/>
  <c r="BN19" i="12" s="1"/>
  <c r="AR11" i="12"/>
  <c r="BN11" i="12" s="1"/>
  <c r="AR3" i="12"/>
  <c r="AR538" i="12"/>
  <c r="BN538" i="12" s="1"/>
  <c r="AR474" i="12"/>
  <c r="BN474" i="12" s="1"/>
  <c r="AR410" i="12"/>
  <c r="BN410" i="12" s="1"/>
  <c r="AR346" i="12"/>
  <c r="BN346" i="12" s="1"/>
  <c r="AR282" i="12"/>
  <c r="BN282" i="12" s="1"/>
  <c r="AR218" i="12"/>
  <c r="BN218" i="12" s="1"/>
  <c r="AR154" i="12"/>
  <c r="BN154" i="12" s="1"/>
  <c r="AR90" i="12"/>
  <c r="BN90" i="12" s="1"/>
  <c r="AR26" i="12"/>
  <c r="BN26" i="12" s="1"/>
  <c r="AR530" i="12"/>
  <c r="BN530" i="12" s="1"/>
  <c r="AR466" i="12"/>
  <c r="BN466" i="12" s="1"/>
  <c r="AR402" i="12"/>
  <c r="BN402" i="12" s="1"/>
  <c r="AR338" i="12"/>
  <c r="BN338" i="12" s="1"/>
  <c r="AR274" i="12"/>
  <c r="BN274" i="12" s="1"/>
  <c r="AR210" i="12"/>
  <c r="BN210" i="12" s="1"/>
  <c r="AR146" i="12"/>
  <c r="BN146" i="12" s="1"/>
  <c r="AR82" i="12"/>
  <c r="BN82" i="12" s="1"/>
  <c r="AR18" i="12"/>
  <c r="BN18" i="12" s="1"/>
  <c r="AR522" i="12"/>
  <c r="BN522" i="12" s="1"/>
  <c r="AR458" i="12"/>
  <c r="BN458" i="12" s="1"/>
  <c r="AR394" i="12"/>
  <c r="BN394" i="12" s="1"/>
  <c r="AR330" i="12"/>
  <c r="BN330" i="12" s="1"/>
  <c r="AR266" i="12"/>
  <c r="BN266" i="12" s="1"/>
  <c r="AR202" i="12"/>
  <c r="BN202" i="12" s="1"/>
  <c r="AR138" i="12"/>
  <c r="BN138" i="12" s="1"/>
  <c r="AR74" i="12"/>
  <c r="BN74" i="12" s="1"/>
  <c r="AR10" i="12"/>
  <c r="BN10" i="12" s="1"/>
  <c r="AR514" i="12"/>
  <c r="BN514" i="12" s="1"/>
  <c r="AR450" i="12"/>
  <c r="BN450" i="12" s="1"/>
  <c r="AR386" i="12"/>
  <c r="BN386" i="12" s="1"/>
  <c r="AR322" i="12"/>
  <c r="BN322" i="12" s="1"/>
  <c r="AR258" i="12"/>
  <c r="BN258" i="12" s="1"/>
  <c r="AR194" i="12"/>
  <c r="BN194" i="12" s="1"/>
  <c r="AR130" i="12"/>
  <c r="BN130" i="12" s="1"/>
  <c r="AR66" i="12"/>
  <c r="BN66" i="12" s="1"/>
  <c r="AR506" i="12"/>
  <c r="BN506" i="12" s="1"/>
  <c r="AR442" i="12"/>
  <c r="BN442" i="12" s="1"/>
  <c r="AR378" i="12"/>
  <c r="BN378" i="12" s="1"/>
  <c r="AR314" i="12"/>
  <c r="BN314" i="12" s="1"/>
  <c r="AR250" i="12"/>
  <c r="BN250" i="12" s="1"/>
  <c r="AR186" i="12"/>
  <c r="BN186" i="12" s="1"/>
  <c r="AR122" i="12"/>
  <c r="BN122" i="12" s="1"/>
  <c r="AR58" i="12"/>
  <c r="BN58" i="12" s="1"/>
  <c r="AR498" i="12"/>
  <c r="BN498" i="12" s="1"/>
  <c r="AR434" i="12"/>
  <c r="BN434" i="12" s="1"/>
  <c r="AR370" i="12"/>
  <c r="BN370" i="12" s="1"/>
  <c r="AR306" i="12"/>
  <c r="BN306" i="12" s="1"/>
  <c r="AR242" i="12"/>
  <c r="BN242" i="12" s="1"/>
  <c r="AR178" i="12"/>
  <c r="BN178" i="12" s="1"/>
  <c r="AR114" i="12"/>
  <c r="BN114" i="12" s="1"/>
  <c r="AR50" i="12"/>
  <c r="BN50" i="12" s="1"/>
  <c r="AR490" i="12"/>
  <c r="BN490" i="12" s="1"/>
  <c r="AR426" i="12"/>
  <c r="BN426" i="12" s="1"/>
  <c r="AR362" i="12"/>
  <c r="BN362" i="12" s="1"/>
  <c r="AR298" i="12"/>
  <c r="BN298" i="12" s="1"/>
  <c r="AR234" i="12"/>
  <c r="BN234" i="12" s="1"/>
  <c r="AR170" i="12"/>
  <c r="BN170" i="12" s="1"/>
  <c r="AR106" i="12"/>
  <c r="BN106" i="12" s="1"/>
  <c r="AR42" i="12"/>
  <c r="BN42" i="12" s="1"/>
  <c r="AR482" i="12"/>
  <c r="BN482" i="12" s="1"/>
  <c r="AR418" i="12"/>
  <c r="BN418" i="12" s="1"/>
  <c r="AR354" i="12"/>
  <c r="BN354" i="12" s="1"/>
  <c r="AR290" i="12"/>
  <c r="BN290" i="12" s="1"/>
  <c r="AR226" i="12"/>
  <c r="BN226" i="12" s="1"/>
  <c r="AR162" i="12"/>
  <c r="BN162" i="12" s="1"/>
  <c r="AR98" i="12"/>
  <c r="BN98" i="12" s="1"/>
  <c r="AR34" i="12"/>
  <c r="BN34" i="12" s="1"/>
  <c r="BM3" i="12"/>
  <c r="BM1" i="12" s="1"/>
  <c r="AK7" i="6"/>
  <c r="AL16" i="6"/>
  <c r="AP617" i="5"/>
  <c r="AS554" i="5" s="1"/>
  <c r="AQ554" i="5" s="1"/>
  <c r="AT554" i="5" s="1"/>
  <c r="AP633" i="5"/>
  <c r="AS570" i="5" s="1"/>
  <c r="AP639" i="5"/>
  <c r="AS576" i="5" s="1"/>
  <c r="AQ576" i="5" s="1"/>
  <c r="AT576" i="5" s="1"/>
  <c r="AP626" i="5"/>
  <c r="AS563" i="5" s="1"/>
  <c r="AP649" i="5"/>
  <c r="AS586" i="5" s="1"/>
  <c r="AQ586" i="5" s="1"/>
  <c r="AT586" i="5" s="1"/>
  <c r="AP664" i="5"/>
  <c r="AS601" i="5" s="1"/>
  <c r="AP620" i="5"/>
  <c r="AS557" i="5" s="1"/>
  <c r="AP627" i="5"/>
  <c r="AS564" i="5" s="1"/>
  <c r="AQ564" i="5" s="1"/>
  <c r="AT564" i="5" s="1"/>
  <c r="AP622" i="5"/>
  <c r="AS559" i="5" s="1"/>
  <c r="AQ559" i="5" s="1"/>
  <c r="AT559" i="5" s="1"/>
  <c r="AP631" i="5"/>
  <c r="AS568" i="5" s="1"/>
  <c r="AQ568" i="5" s="1"/>
  <c r="AT568" i="5" s="1"/>
  <c r="AQ570" i="5"/>
  <c r="AT570" i="5" s="1"/>
  <c r="AP638" i="5"/>
  <c r="AS575" i="5" s="1"/>
  <c r="AP644" i="5"/>
  <c r="AS581" i="5" s="1"/>
  <c r="AP654" i="5"/>
  <c r="AS591" i="5" s="1"/>
  <c r="AP623" i="5"/>
  <c r="AS560" i="5" s="1"/>
  <c r="AP640" i="5"/>
  <c r="AS577" i="5" s="1"/>
  <c r="AP632" i="5"/>
  <c r="AS569" i="5" s="1"/>
  <c r="AP653" i="5"/>
  <c r="AS590" i="5" s="1"/>
  <c r="AQ563" i="5"/>
  <c r="AT563" i="5" s="1"/>
  <c r="AP613" i="5"/>
  <c r="AS550" i="5" s="1"/>
  <c r="AP656" i="5"/>
  <c r="AS593" i="5" s="1"/>
  <c r="AP615" i="5"/>
  <c r="AS552" i="5" s="1"/>
  <c r="AP630" i="5"/>
  <c r="AS567" i="5" s="1"/>
  <c r="AP612" i="5"/>
  <c r="AS549" i="5" s="1"/>
  <c r="AP619" i="5"/>
  <c r="AS556" i="5" s="1"/>
  <c r="AP662" i="5"/>
  <c r="AS599" i="5" s="1"/>
  <c r="AP646" i="5"/>
  <c r="AS583" i="5" s="1"/>
  <c r="AP648" i="5"/>
  <c r="AS585" i="5" s="1"/>
  <c r="AP655" i="5"/>
  <c r="AS592" i="5" s="1"/>
  <c r="AP645" i="5"/>
  <c r="AS582" i="5" s="1"/>
  <c r="AP618" i="5"/>
  <c r="AS555" i="5" s="1"/>
  <c r="AP628" i="5"/>
  <c r="AS565" i="5" s="1"/>
  <c r="AP652" i="5"/>
  <c r="AS589" i="5" s="1"/>
  <c r="AQ601" i="5"/>
  <c r="AT601" i="5" s="1"/>
  <c r="AL386" i="5"/>
  <c r="AL132" i="5"/>
  <c r="AL221" i="5"/>
  <c r="AL236" i="5"/>
  <c r="AL435" i="5"/>
  <c r="AL378" i="5"/>
  <c r="AL300" i="5"/>
  <c r="AL116" i="5"/>
  <c r="AL124" i="5"/>
  <c r="AL25" i="5"/>
  <c r="AL479" i="5"/>
  <c r="AL513" i="5"/>
  <c r="AL42" i="5"/>
  <c r="AL265" i="5"/>
  <c r="AL417" i="5"/>
  <c r="AL481" i="5"/>
  <c r="AL540" i="5"/>
  <c r="AL245" i="5"/>
  <c r="AL480" i="5"/>
  <c r="AL292" i="5"/>
  <c r="AL355" i="5"/>
  <c r="AL509" i="5"/>
  <c r="AL463" i="5"/>
  <c r="AL296" i="5"/>
  <c r="AL294" i="5"/>
  <c r="AL534" i="5"/>
  <c r="AL456" i="5"/>
  <c r="AL493" i="5"/>
  <c r="AL59" i="5"/>
  <c r="AL271" i="5"/>
  <c r="AL321" i="5"/>
  <c r="AL428" i="5"/>
  <c r="AL444" i="5"/>
  <c r="AL452" i="5"/>
  <c r="AL460" i="5"/>
  <c r="AL120" i="5"/>
  <c r="AL370" i="5"/>
  <c r="AL143" i="5"/>
  <c r="AL312" i="5"/>
  <c r="AL396" i="5"/>
  <c r="AL437" i="5"/>
  <c r="AL490" i="5"/>
  <c r="AL261" i="5"/>
  <c r="AL323" i="5"/>
  <c r="AL520" i="5"/>
  <c r="AL537" i="5"/>
  <c r="AL517" i="5"/>
  <c r="AL344" i="5"/>
  <c r="AL390" i="5"/>
  <c r="AL457" i="5"/>
  <c r="AL494" i="5"/>
  <c r="AL365" i="5"/>
  <c r="AL492" i="5"/>
  <c r="AL532" i="5"/>
  <c r="AL177" i="5"/>
  <c r="AL145" i="5"/>
  <c r="AL232" i="5"/>
  <c r="AL224" i="5"/>
  <c r="AL225" i="5"/>
  <c r="AL484" i="5"/>
  <c r="AL234" i="5"/>
  <c r="AL458" i="5"/>
  <c r="AL376" i="5"/>
  <c r="AL510" i="5"/>
  <c r="AL518" i="5"/>
  <c r="AL333" i="5"/>
  <c r="AL413" i="5"/>
  <c r="AL503" i="5"/>
  <c r="AL473" i="5"/>
  <c r="AL445" i="5"/>
  <c r="AL464" i="5"/>
  <c r="AL313" i="5"/>
  <c r="AL119" i="5"/>
  <c r="AL303" i="5"/>
  <c r="AL515" i="5"/>
  <c r="AL388" i="5"/>
  <c r="AL472" i="5"/>
  <c r="AL158" i="5"/>
  <c r="AL83" i="5"/>
  <c r="AL369" i="5"/>
  <c r="AL448" i="5"/>
  <c r="AL256" i="5"/>
  <c r="AL403" i="5"/>
  <c r="AL125" i="5"/>
  <c r="AL252" i="5"/>
  <c r="AL337" i="5"/>
  <c r="AL475" i="5"/>
  <c r="AL442" i="5"/>
  <c r="AL501" i="5"/>
  <c r="AL248" i="5"/>
  <c r="AL523" i="5"/>
  <c r="AL436" i="5"/>
  <c r="AL419" i="5"/>
  <c r="AL391" i="5"/>
  <c r="AL497" i="5"/>
  <c r="AL430" i="5"/>
  <c r="AL462" i="5"/>
  <c r="AL487" i="5"/>
  <c r="AL535" i="5"/>
  <c r="AL286" i="5"/>
  <c r="AL482" i="5"/>
  <c r="AL512" i="5"/>
  <c r="AL488" i="5"/>
  <c r="AL543" i="5"/>
  <c r="AL508" i="5"/>
  <c r="AL474" i="5"/>
  <c r="AL54" i="5"/>
  <c r="AL99" i="5"/>
  <c r="AL206" i="5"/>
  <c r="AL345" i="5"/>
  <c r="AL214" i="5"/>
  <c r="AL165" i="5"/>
  <c r="AL65" i="5"/>
  <c r="AL230" i="5"/>
  <c r="AL186" i="5"/>
  <c r="AL133" i="5"/>
  <c r="AL277" i="5"/>
  <c r="AL246" i="5"/>
  <c r="AL363" i="5"/>
  <c r="AL81" i="5"/>
  <c r="AL406" i="5"/>
  <c r="AL280" i="5"/>
  <c r="AL507" i="5"/>
  <c r="AL304" i="5"/>
  <c r="AL450" i="5"/>
  <c r="AL418" i="5"/>
  <c r="AL404" i="5"/>
  <c r="AL347" i="5"/>
  <c r="AL384" i="5"/>
  <c r="AL506" i="5"/>
  <c r="AL424" i="5"/>
  <c r="AL218" i="5"/>
  <c r="AL529" i="5"/>
  <c r="AL514" i="5"/>
  <c r="AL399" i="5"/>
  <c r="AL409" i="5"/>
  <c r="AL23" i="5"/>
  <c r="AL103" i="5"/>
  <c r="AL148" i="5"/>
  <c r="AL259" i="5"/>
  <c r="AL358" i="5"/>
  <c r="AL242" i="5"/>
  <c r="AL421" i="5"/>
  <c r="AL308" i="5"/>
  <c r="AL429" i="5"/>
  <c r="AL351" i="5"/>
  <c r="AL541" i="5"/>
  <c r="AL381" i="5"/>
  <c r="AL412" i="5"/>
  <c r="AL290" i="5"/>
  <c r="AL368" i="5"/>
  <c r="AL415" i="5"/>
  <c r="AL451" i="5"/>
  <c r="AL504" i="5"/>
  <c r="AL247" i="5"/>
  <c r="AL335" i="5"/>
  <c r="AL327" i="5"/>
  <c r="AL371" i="5"/>
  <c r="AL356" i="5"/>
  <c r="AL393" i="5"/>
  <c r="AL254" i="5"/>
  <c r="AL538" i="5"/>
  <c r="AL84" i="5"/>
  <c r="AL346" i="5"/>
  <c r="AL455" i="5"/>
  <c r="AL459" i="5"/>
  <c r="AL336" i="5"/>
  <c r="AL203" i="5"/>
  <c r="AL320" i="5"/>
  <c r="AL244" i="5"/>
  <c r="AL325" i="5"/>
  <c r="AL298" i="5"/>
  <c r="AL394" i="5"/>
  <c r="AL542" i="5"/>
  <c r="AL527" i="5"/>
  <c r="AL350" i="5"/>
  <c r="AL331" i="5"/>
  <c r="AL434" i="5"/>
  <c r="AL521" i="5"/>
  <c r="AL516" i="5"/>
  <c r="AL423" i="5"/>
  <c r="AL281" i="5"/>
  <c r="AL449" i="5"/>
  <c r="AL477" i="5"/>
  <c r="AL240" i="5"/>
  <c r="AL427" i="5"/>
  <c r="AL342" i="5"/>
  <c r="AL332" i="5"/>
  <c r="AL531" i="5"/>
  <c r="AL469" i="5"/>
  <c r="AL470" i="5"/>
  <c r="AL454" i="5"/>
  <c r="AL329" i="5"/>
  <c r="AL433" i="5"/>
  <c r="AL387" i="5"/>
  <c r="AL64" i="5"/>
  <c r="AL483" i="5"/>
  <c r="AL524" i="5"/>
  <c r="AL440" i="5"/>
  <c r="AL489" i="5"/>
  <c r="AL317" i="5"/>
  <c r="AL241" i="5"/>
  <c r="AL78" i="5"/>
  <c r="AL175" i="5"/>
  <c r="AL9" i="5"/>
  <c r="AL223" i="5"/>
  <c r="AL105" i="5"/>
  <c r="AL157" i="5"/>
  <c r="AL285" i="5"/>
  <c r="AL343" i="5"/>
  <c r="AL319" i="5"/>
  <c r="AL400" i="5"/>
  <c r="AL496" i="5"/>
  <c r="AL392" i="5"/>
  <c r="AL498" i="5"/>
  <c r="AL349" i="5"/>
  <c r="AL416" i="5"/>
  <c r="AL495" i="5"/>
  <c r="AL539" i="5"/>
  <c r="AL420" i="5"/>
  <c r="AL352" i="5"/>
  <c r="AL530" i="5"/>
  <c r="AL306" i="5"/>
  <c r="AL478" i="5"/>
  <c r="AL476" i="5"/>
  <c r="AL533" i="5"/>
  <c r="AL439" i="5"/>
  <c r="AL499" i="5"/>
  <c r="AL432" i="5"/>
  <c r="AL377" i="5"/>
  <c r="AL426" i="5"/>
  <c r="AL318" i="5"/>
  <c r="AL357" i="5"/>
  <c r="AL466" i="5"/>
  <c r="AL410" i="5"/>
  <c r="AL438" i="5"/>
  <c r="AL398" i="5"/>
  <c r="AL49" i="5"/>
  <c r="AL52" i="5"/>
  <c r="AL257" i="5"/>
  <c r="AL379" i="5"/>
  <c r="AL528" i="5"/>
  <c r="AL467" i="5"/>
  <c r="AL408" i="5"/>
  <c r="AL522" i="5"/>
  <c r="AL20" i="5"/>
  <c r="AL38" i="5"/>
  <c r="AL170" i="5"/>
  <c r="AL37" i="5"/>
  <c r="AL110" i="5"/>
  <c r="AL36" i="5"/>
  <c r="AL30" i="5"/>
  <c r="AL61" i="5"/>
  <c r="AL14" i="5"/>
  <c r="AL138" i="5"/>
  <c r="AL44" i="5"/>
  <c r="AL208" i="5"/>
  <c r="AL76" i="5"/>
  <c r="AL253" i="5"/>
  <c r="AL211" i="5"/>
  <c r="AL278" i="5"/>
  <c r="AL266" i="5"/>
  <c r="AL209" i="5"/>
  <c r="AL276" i="5"/>
  <c r="AL291" i="5"/>
  <c r="AL414" i="5"/>
  <c r="AL267" i="5"/>
  <c r="AL159" i="5"/>
  <c r="AL169" i="5"/>
  <c r="AL121" i="5"/>
  <c r="AL382" i="5"/>
  <c r="AL395" i="5"/>
  <c r="AL111" i="5"/>
  <c r="AL27" i="5"/>
  <c r="AL178" i="5"/>
  <c r="AL431" i="5"/>
  <c r="AL217" i="5"/>
  <c r="AL334" i="5"/>
  <c r="AL339" i="5"/>
  <c r="AL249" i="5"/>
  <c r="AL34" i="5"/>
  <c r="AL407" i="5"/>
  <c r="AL19" i="5"/>
  <c r="AL233" i="5"/>
  <c r="AL154" i="5"/>
  <c r="AL174" i="5"/>
  <c r="AL511" i="5"/>
  <c r="AL264" i="5"/>
  <c r="AL182" i="5"/>
  <c r="AL86" i="5"/>
  <c r="AL53" i="5"/>
  <c r="AL128" i="5"/>
  <c r="AL5" i="5"/>
  <c r="AL46" i="5"/>
  <c r="AL126" i="5"/>
  <c r="AL200" i="5"/>
  <c r="AL94" i="5"/>
  <c r="AL16" i="5"/>
  <c r="AL96" i="5"/>
  <c r="AL91" i="5"/>
  <c r="AL39" i="5"/>
  <c r="AL275" i="5"/>
  <c r="AL288" i="5"/>
  <c r="AL15" i="5"/>
  <c r="AL41" i="5"/>
  <c r="AL188" i="5"/>
  <c r="AL251" i="5"/>
  <c r="AL380" i="5"/>
  <c r="AL367" i="5"/>
  <c r="AL326" i="5"/>
  <c r="AL268" i="5"/>
  <c r="AL50" i="5"/>
  <c r="AL361" i="5"/>
  <c r="AL73" i="5"/>
  <c r="AL446" i="5"/>
  <c r="AL198" i="5"/>
  <c r="AL123" i="5"/>
  <c r="AL453" i="5"/>
  <c r="AL75" i="5"/>
  <c r="AL127" i="5"/>
  <c r="AL302" i="5"/>
  <c r="AL364" i="5"/>
  <c r="AL181" i="5"/>
  <c r="AL401" i="5"/>
  <c r="AL362" i="5"/>
  <c r="AL389" i="5"/>
  <c r="AL171" i="5"/>
  <c r="AL179" i="5"/>
  <c r="AL199" i="5"/>
  <c r="AL255" i="5"/>
  <c r="AL197" i="5"/>
  <c r="AL82" i="5"/>
  <c r="AL215" i="5"/>
  <c r="AL309" i="5"/>
  <c r="AL226" i="5"/>
  <c r="AL360" i="5"/>
  <c r="AL447" i="5"/>
  <c r="AL315" i="5"/>
  <c r="AL58" i="5"/>
  <c r="AL70" i="5"/>
  <c r="AL229" i="5"/>
  <c r="AL95" i="5"/>
  <c r="AL146" i="5"/>
  <c r="AL152" i="5"/>
  <c r="AL118" i="5"/>
  <c r="AL130" i="5"/>
  <c r="AL114" i="5"/>
  <c r="AL62" i="5"/>
  <c r="AL168" i="5"/>
  <c r="AL142" i="5"/>
  <c r="AL10" i="5"/>
  <c r="AL7" i="5"/>
  <c r="AL51" i="5"/>
  <c r="AL106" i="5"/>
  <c r="AL366" i="5"/>
  <c r="AL258" i="5"/>
  <c r="AL97" i="5"/>
  <c r="AL373" i="5"/>
  <c r="AL301" i="5"/>
  <c r="AL385" i="5"/>
  <c r="AL353" i="5"/>
  <c r="AL210" i="5"/>
  <c r="AL161" i="5"/>
  <c r="AL141" i="5"/>
  <c r="AL66" i="5"/>
  <c r="AL465" i="5"/>
  <c r="AL207" i="5"/>
  <c r="AL461" i="5"/>
  <c r="AL238" i="5"/>
  <c r="AL109" i="5"/>
  <c r="AL185" i="5"/>
  <c r="AL243" i="5"/>
  <c r="AL140" i="5"/>
  <c r="AL330" i="5"/>
  <c r="AL151" i="5"/>
  <c r="AL485" i="5"/>
  <c r="AL72" i="5"/>
  <c r="AL102" i="5"/>
  <c r="AL28" i="5"/>
  <c r="AL55" i="5"/>
  <c r="AL104" i="5"/>
  <c r="AL35" i="5"/>
  <c r="AL202" i="5"/>
  <c r="AL227" i="5"/>
  <c r="AL237" i="5"/>
  <c r="AL183" i="5"/>
  <c r="AL196" i="5"/>
  <c r="AL260" i="5"/>
  <c r="AL180" i="5"/>
  <c r="AL189" i="5"/>
  <c r="AL216" i="5"/>
  <c r="AL328" i="5"/>
  <c r="AL314" i="5"/>
  <c r="AL262" i="5"/>
  <c r="AL115" i="5"/>
  <c r="AL191" i="5"/>
  <c r="AL441" i="5"/>
  <c r="AL305" i="5"/>
  <c r="AL40" i="5"/>
  <c r="AL222" i="5"/>
  <c r="AL383" i="5"/>
  <c r="AL139" i="5"/>
  <c r="AL213" i="5"/>
  <c r="AL491" i="5"/>
  <c r="AL519" i="5"/>
  <c r="AL74" i="5"/>
  <c r="AL48" i="5"/>
  <c r="AL272" i="5"/>
  <c r="AL502" i="5"/>
  <c r="AL90" i="5"/>
  <c r="AL155" i="5"/>
  <c r="AL98" i="5"/>
  <c r="AL60" i="5"/>
  <c r="AL112" i="5"/>
  <c r="AL12" i="5"/>
  <c r="AL18" i="5"/>
  <c r="AL77" i="5"/>
  <c r="AL147" i="5"/>
  <c r="AL359" i="5"/>
  <c r="AL340" i="5"/>
  <c r="AL274" i="5"/>
  <c r="AL289" i="5"/>
  <c r="AL295" i="5"/>
  <c r="AL67" i="5"/>
  <c r="AL33" i="5"/>
  <c r="AL85" i="5"/>
  <c r="AL100" i="5"/>
  <c r="AL322" i="5"/>
  <c r="AL107" i="5"/>
  <c r="AL239" i="5"/>
  <c r="AL43" i="5"/>
  <c r="AL149" i="5"/>
  <c r="AL273" i="5"/>
  <c r="AL375" i="5"/>
  <c r="AL187" i="5"/>
  <c r="AL56" i="5"/>
  <c r="AL79" i="5"/>
  <c r="AL195" i="5"/>
  <c r="AL136" i="5"/>
  <c r="AL144" i="5"/>
  <c r="AL184" i="5"/>
  <c r="AL122" i="5"/>
  <c r="AL87" i="5"/>
  <c r="AL129" i="5"/>
  <c r="AL108" i="5"/>
  <c r="AL338" i="5"/>
  <c r="AL92" i="5"/>
  <c r="AL212" i="5"/>
  <c r="AL219" i="5"/>
  <c r="AL80" i="5"/>
  <c r="AL117" i="5"/>
  <c r="AL263" i="5"/>
  <c r="AL88" i="5"/>
  <c r="AL397" i="5"/>
  <c r="AL235" i="5"/>
  <c r="AL131" i="5"/>
  <c r="AL354" i="5"/>
  <c r="AL500" i="5"/>
  <c r="AL287" i="5"/>
  <c r="AL374" i="5"/>
  <c r="AL283" i="5"/>
  <c r="AL135" i="5"/>
  <c r="AL93" i="5"/>
  <c r="AL167" i="5"/>
  <c r="AL443" i="5"/>
  <c r="AL471" i="5"/>
  <c r="AL505" i="5"/>
  <c r="AL525" i="5"/>
  <c r="AL468" i="5"/>
  <c r="AL282" i="5"/>
  <c r="AL69" i="5"/>
  <c r="AL31" i="5"/>
  <c r="AL134" i="5"/>
  <c r="AL160" i="5"/>
  <c r="AL24" i="5"/>
  <c r="AL150" i="5"/>
  <c r="AL29" i="5"/>
  <c r="AL47" i="5"/>
  <c r="AL68" i="5"/>
  <c r="AL176" i="5"/>
  <c r="AL32" i="5"/>
  <c r="AL113" i="5"/>
  <c r="AL269" i="5"/>
  <c r="AL163" i="5"/>
  <c r="AL231" i="5"/>
  <c r="AL486" i="5"/>
  <c r="AL341" i="5"/>
  <c r="AL89" i="5"/>
  <c r="AL372" i="5"/>
  <c r="AL297" i="5"/>
  <c r="AL422" i="5"/>
  <c r="AL284" i="5"/>
  <c r="AL8" i="5"/>
  <c r="AL201" i="5"/>
  <c r="AL194" i="5"/>
  <c r="AL307" i="5"/>
  <c r="AL153" i="5"/>
  <c r="AL156" i="5"/>
  <c r="AL164" i="5"/>
  <c r="AL299" i="5"/>
  <c r="AL166" i="5"/>
  <c r="AL220" i="5"/>
  <c r="AL204" i="5"/>
  <c r="AL536" i="5"/>
  <c r="AL311" i="5"/>
  <c r="AL526" i="5"/>
  <c r="AL22" i="5"/>
  <c r="AL71" i="5"/>
  <c r="AL193" i="5"/>
  <c r="AL21" i="5"/>
  <c r="AL6" i="5"/>
  <c r="AL4" i="5"/>
  <c r="AL45" i="5"/>
  <c r="AL162" i="5"/>
  <c r="AL13" i="5"/>
  <c r="AM227" i="5" s="1"/>
  <c r="AL411" i="5"/>
  <c r="AL270" i="5"/>
  <c r="AL316" i="5"/>
  <c r="AL405" i="5"/>
  <c r="AL402" i="5"/>
  <c r="AL172" i="5"/>
  <c r="AL57" i="5"/>
  <c r="AL63" i="5"/>
  <c r="AL250" i="5"/>
  <c r="AL17" i="5"/>
  <c r="AL279" i="5"/>
  <c r="AL425" i="5"/>
  <c r="AL293" i="5"/>
  <c r="AL101" i="5"/>
  <c r="AL11" i="5"/>
  <c r="AL205" i="5"/>
  <c r="AL190" i="5"/>
  <c r="AL324" i="5"/>
  <c r="AL348" i="5"/>
  <c r="AL310" i="5"/>
  <c r="AL173" i="5"/>
  <c r="AL192" i="5"/>
  <c r="AL228" i="5"/>
  <c r="AP663" i="5"/>
  <c r="AS600" i="5" s="1"/>
  <c r="AP609" i="5"/>
  <c r="AS546" i="5" s="1"/>
  <c r="AP643" i="5"/>
  <c r="AS580" i="5" s="1"/>
  <c r="AP629" i="5"/>
  <c r="AS566" i="5" s="1"/>
  <c r="AP650" i="5"/>
  <c r="AS587" i="5" s="1"/>
  <c r="AP621" i="5"/>
  <c r="AS558" i="5" s="1"/>
  <c r="AP647" i="5"/>
  <c r="AS584" i="5" s="1"/>
  <c r="AP625" i="5"/>
  <c r="AS562" i="5" s="1"/>
  <c r="AP614" i="5"/>
  <c r="AS551" i="5" s="1"/>
  <c r="AP659" i="5"/>
  <c r="AS596" i="5" s="1"/>
  <c r="AP616" i="5"/>
  <c r="AS553" i="5" s="1"/>
  <c r="AP642" i="5"/>
  <c r="AS579" i="5" s="1"/>
  <c r="AP634" i="5"/>
  <c r="AS571" i="5" s="1"/>
  <c r="AP624" i="5"/>
  <c r="AS561" i="5" s="1"/>
  <c r="AP635" i="5"/>
  <c r="AS572" i="5" s="1"/>
  <c r="AP660" i="5"/>
  <c r="AS597" i="5" s="1"/>
  <c r="AP637" i="5"/>
  <c r="AS574" i="5" s="1"/>
  <c r="R14" i="6"/>
  <c r="AL5" i="6"/>
  <c r="AI7" i="6"/>
  <c r="AP608" i="5"/>
  <c r="AS545" i="5" s="1"/>
  <c r="AP636" i="5"/>
  <c r="AS573" i="5" s="1"/>
  <c r="AP661" i="5"/>
  <c r="AS598" i="5" s="1"/>
  <c r="AP610" i="5"/>
  <c r="AS547" i="5" s="1"/>
  <c r="AP657" i="5"/>
  <c r="AS594" i="5" s="1"/>
  <c r="AP611" i="5"/>
  <c r="AS548" i="5" s="1"/>
  <c r="AP651" i="5"/>
  <c r="AS588" i="5" s="1"/>
  <c r="AP607" i="5"/>
  <c r="AS544" i="5" s="1"/>
  <c r="AL4" i="6"/>
  <c r="AP658" i="5"/>
  <c r="AS595" i="5" s="1"/>
  <c r="AP665" i="5"/>
  <c r="AS602" i="5" s="1"/>
  <c r="AP666" i="5"/>
  <c r="AS603" i="5" s="1"/>
  <c r="AP641" i="5"/>
  <c r="AS578" i="5" s="1"/>
  <c r="R4" i="6"/>
  <c r="R16" i="6"/>
  <c r="AH7" i="6"/>
  <c r="AM8" i="6"/>
  <c r="AL3" i="6"/>
  <c r="Q16" i="6"/>
  <c r="O16" i="6"/>
  <c r="O7" i="6"/>
  <c r="AL7" i="6"/>
  <c r="V16" i="2" s="1"/>
  <c r="V9" i="2" s="1"/>
  <c r="AL6" i="6"/>
  <c r="AL14" i="6"/>
  <c r="P7" i="6"/>
  <c r="AJ7" i="6"/>
  <c r="AL12" i="6"/>
  <c r="AH16" i="6"/>
  <c r="AM17" i="6"/>
  <c r="N7" i="6"/>
  <c r="R3" i="6"/>
  <c r="S8" i="6"/>
  <c r="R15" i="6"/>
  <c r="P6" i="3"/>
  <c r="Q7" i="6"/>
  <c r="R12" i="6"/>
  <c r="S17" i="6"/>
  <c r="N16" i="6"/>
  <c r="AL13" i="6"/>
  <c r="AI16" i="6"/>
  <c r="R6" i="6"/>
  <c r="R7" i="6"/>
  <c r="R13" i="6"/>
  <c r="R5" i="6"/>
  <c r="P16" i="6"/>
  <c r="AJ16" i="6"/>
  <c r="AK16" i="6"/>
  <c r="AL15" i="6"/>
  <c r="Q22" i="3"/>
  <c r="Q13" i="4"/>
  <c r="O22" i="4"/>
  <c r="R24" i="4"/>
  <c r="P14" i="4"/>
  <c r="P21" i="3"/>
  <c r="P13" i="3"/>
  <c r="O5" i="4"/>
  <c r="Q4" i="4"/>
  <c r="Q24" i="3"/>
  <c r="R6" i="4"/>
  <c r="Q21" i="3"/>
  <c r="R23" i="3"/>
  <c r="O21" i="3"/>
  <c r="Q23" i="3"/>
  <c r="R22" i="4"/>
  <c r="O24" i="3"/>
  <c r="P23" i="3"/>
  <c r="O23" i="3"/>
  <c r="Q21" i="4"/>
  <c r="P22" i="3"/>
  <c r="R22" i="3"/>
  <c r="O3" i="3"/>
  <c r="O15" i="4"/>
  <c r="Q14" i="4"/>
  <c r="R3" i="3"/>
  <c r="O6" i="3"/>
  <c r="Q3" i="4"/>
  <c r="O6" i="4"/>
  <c r="P15" i="4"/>
  <c r="Q5" i="4"/>
  <c r="R15" i="3"/>
  <c r="Q15" i="4"/>
  <c r="Q14" i="3"/>
  <c r="Q6" i="4"/>
  <c r="R12" i="4"/>
  <c r="P22" i="4"/>
  <c r="O24" i="4"/>
  <c r="Q12" i="4"/>
  <c r="P4" i="4"/>
  <c r="O13" i="4"/>
  <c r="R15" i="4"/>
  <c r="R23" i="4"/>
  <c r="R21" i="4"/>
  <c r="O3" i="4"/>
  <c r="P3" i="4"/>
  <c r="O5" i="3"/>
  <c r="Q12" i="3"/>
  <c r="O21" i="4"/>
  <c r="P24" i="4"/>
  <c r="R13" i="4"/>
  <c r="P13" i="4"/>
  <c r="P5" i="3"/>
  <c r="R21" i="3"/>
  <c r="P24" i="3"/>
  <c r="Q22" i="4"/>
  <c r="O23" i="4"/>
  <c r="R14" i="4"/>
  <c r="R5" i="4"/>
  <c r="O4" i="4"/>
  <c r="O12" i="4"/>
  <c r="P21" i="4"/>
  <c r="Q24" i="4"/>
  <c r="R3" i="4"/>
  <c r="P12" i="4"/>
  <c r="P5" i="4"/>
  <c r="O14" i="4"/>
  <c r="R4" i="4"/>
  <c r="Q23" i="4"/>
  <c r="P6" i="4"/>
  <c r="Q5" i="3"/>
  <c r="P14" i="3"/>
  <c r="O12" i="3"/>
  <c r="R14" i="3"/>
  <c r="R6" i="3"/>
  <c r="P12" i="3"/>
  <c r="R12" i="3"/>
  <c r="R24" i="3"/>
  <c r="O13" i="3"/>
  <c r="R4" i="3"/>
  <c r="Q13" i="3"/>
  <c r="O14" i="3"/>
  <c r="P15" i="3"/>
  <c r="P4" i="3"/>
  <c r="Q4" i="3"/>
  <c r="Q15" i="3"/>
  <c r="Q6" i="3"/>
  <c r="O15" i="3"/>
  <c r="R13" i="3"/>
  <c r="P3" i="3"/>
  <c r="O4" i="3"/>
  <c r="R5" i="3"/>
  <c r="Q3" i="3"/>
  <c r="U9" i="2"/>
  <c r="U9" i="1"/>
  <c r="AS44" i="12" l="1"/>
  <c r="BO44" i="12" s="1"/>
  <c r="BN27" i="12"/>
  <c r="BN3" i="12"/>
  <c r="BN1" i="12" s="1"/>
  <c r="AS515" i="12"/>
  <c r="BO515" i="12" s="1"/>
  <c r="AS431" i="12"/>
  <c r="BO431" i="12" s="1"/>
  <c r="AS364" i="12"/>
  <c r="BO364" i="12" s="1"/>
  <c r="AS395" i="12"/>
  <c r="BO395" i="12" s="1"/>
  <c r="AS325" i="12"/>
  <c r="BO325" i="12" s="1"/>
  <c r="AS129" i="12"/>
  <c r="BO129" i="12" s="1"/>
  <c r="AS159" i="12"/>
  <c r="BO159" i="12" s="1"/>
  <c r="AS15" i="12"/>
  <c r="BO15" i="12" s="1"/>
  <c r="AS45" i="12"/>
  <c r="BO45" i="12" s="1"/>
  <c r="AS184" i="12"/>
  <c r="BO184" i="12" s="1"/>
  <c r="AS514" i="12"/>
  <c r="BO514" i="12" s="1"/>
  <c r="AS406" i="12"/>
  <c r="BO406" i="12" s="1"/>
  <c r="AS426" i="12"/>
  <c r="BO426" i="12" s="1"/>
  <c r="AS295" i="12"/>
  <c r="BO295" i="12" s="1"/>
  <c r="AS259" i="12"/>
  <c r="BO259" i="12" s="1"/>
  <c r="AS252" i="12"/>
  <c r="BO252" i="12" s="1"/>
  <c r="AS51" i="12"/>
  <c r="BO51" i="12" s="1"/>
  <c r="AS70" i="12"/>
  <c r="BO70" i="12" s="1"/>
  <c r="AS509" i="12"/>
  <c r="BO509" i="12" s="1"/>
  <c r="AS372" i="12"/>
  <c r="BO372" i="12" s="1"/>
  <c r="AS86" i="12"/>
  <c r="BO86" i="12" s="1"/>
  <c r="AS513" i="12"/>
  <c r="BO513" i="12" s="1"/>
  <c r="AS443" i="12"/>
  <c r="BO443" i="12" s="1"/>
  <c r="AS335" i="12"/>
  <c r="BO335" i="12" s="1"/>
  <c r="AS397" i="12"/>
  <c r="BO397" i="12" s="1"/>
  <c r="AS361" i="12"/>
  <c r="BO361" i="12" s="1"/>
  <c r="AS203" i="12"/>
  <c r="BO203" i="12" s="1"/>
  <c r="AS83" i="12"/>
  <c r="BO83" i="12" s="1"/>
  <c r="AS27" i="12"/>
  <c r="BO27" i="12" s="1"/>
  <c r="AS477" i="12"/>
  <c r="BO477" i="12" s="1"/>
  <c r="AS478" i="12"/>
  <c r="BO478" i="12" s="1"/>
  <c r="AS374" i="12"/>
  <c r="BO374" i="12" s="1"/>
  <c r="AS279" i="12"/>
  <c r="BO279" i="12" s="1"/>
  <c r="AS231" i="12"/>
  <c r="BO231" i="12" s="1"/>
  <c r="AS266" i="12"/>
  <c r="BO266" i="12" s="1"/>
  <c r="AS157" i="12"/>
  <c r="BO157" i="12" s="1"/>
  <c r="AS132" i="12"/>
  <c r="BO132" i="12" s="1"/>
  <c r="AS34" i="12"/>
  <c r="BO34" i="12" s="1"/>
  <c r="AS497" i="12"/>
  <c r="BO497" i="12" s="1"/>
  <c r="AS427" i="12"/>
  <c r="BO427" i="12" s="1"/>
  <c r="AS319" i="12"/>
  <c r="BO319" i="12" s="1"/>
  <c r="AS365" i="12"/>
  <c r="BO365" i="12" s="1"/>
  <c r="AS322" i="12"/>
  <c r="BO322" i="12" s="1"/>
  <c r="AS201" i="12"/>
  <c r="BO201" i="12" s="1"/>
  <c r="AS80" i="12"/>
  <c r="BO80" i="12" s="1"/>
  <c r="AS50" i="12"/>
  <c r="BO50" i="12" s="1"/>
  <c r="AS473" i="12"/>
  <c r="BO473" i="12" s="1"/>
  <c r="AS389" i="12"/>
  <c r="BO389" i="12" s="1"/>
  <c r="AS58" i="12"/>
  <c r="BO58" i="12" s="1"/>
  <c r="AS504" i="12"/>
  <c r="BO504" i="12" s="1"/>
  <c r="AS376" i="12"/>
  <c r="BO376" i="12" s="1"/>
  <c r="AS310" i="12"/>
  <c r="BO310" i="12" s="1"/>
  <c r="AS226" i="12"/>
  <c r="BO226" i="12" s="1"/>
  <c r="AS221" i="12"/>
  <c r="BO221" i="12" s="1"/>
  <c r="AS136" i="12"/>
  <c r="BO136" i="12" s="1"/>
  <c r="AS49" i="12"/>
  <c r="BO49" i="12" s="1"/>
  <c r="AS116" i="12"/>
  <c r="BO116" i="12" s="1"/>
  <c r="AS538" i="12"/>
  <c r="BO538" i="12" s="1"/>
  <c r="AS430" i="12"/>
  <c r="BO430" i="12" s="1"/>
  <c r="AS436" i="12"/>
  <c r="BO436" i="12" s="1"/>
  <c r="AS298" i="12"/>
  <c r="BO298" i="12" s="1"/>
  <c r="AS263" i="12"/>
  <c r="BO263" i="12" s="1"/>
  <c r="AS81" i="12"/>
  <c r="BO81" i="12" s="1"/>
  <c r="AS94" i="12"/>
  <c r="BO94" i="12" s="1"/>
  <c r="AS107" i="12"/>
  <c r="BO107" i="12" s="1"/>
  <c r="AS495" i="12"/>
  <c r="BO495" i="12" s="1"/>
  <c r="AS131" i="12"/>
  <c r="BO131" i="12" s="1"/>
  <c r="AS37" i="12"/>
  <c r="BO37" i="12" s="1"/>
  <c r="AS522" i="12"/>
  <c r="BO522" i="12" s="1"/>
  <c r="AS414" i="12"/>
  <c r="BO414" i="12" s="1"/>
  <c r="AS428" i="12"/>
  <c r="BO428" i="12" s="1"/>
  <c r="AS296" i="12"/>
  <c r="BO296" i="12" s="1"/>
  <c r="AS261" i="12"/>
  <c r="BO261" i="12" s="1"/>
  <c r="AS291" i="12"/>
  <c r="BO291" i="12" s="1"/>
  <c r="AS59" i="12"/>
  <c r="BO59" i="12" s="1"/>
  <c r="AS91" i="12"/>
  <c r="BO91" i="12" s="1"/>
  <c r="AS537" i="12"/>
  <c r="BO537" i="12" s="1"/>
  <c r="AS125" i="12"/>
  <c r="BO125" i="12" s="1"/>
  <c r="AS521" i="12"/>
  <c r="BO521" i="12" s="1"/>
  <c r="AS451" i="12"/>
  <c r="BO451" i="12" s="1"/>
  <c r="AS343" i="12"/>
  <c r="BO343" i="12" s="1"/>
  <c r="AS352" i="12"/>
  <c r="BO352" i="12" s="1"/>
  <c r="AS377" i="12"/>
  <c r="BO377" i="12" s="1"/>
  <c r="AS204" i="12"/>
  <c r="BO204" i="12" s="1"/>
  <c r="AS84" i="12"/>
  <c r="BO84" i="12" s="1"/>
  <c r="AS53" i="12"/>
  <c r="BO53" i="12" s="1"/>
  <c r="AS523" i="12"/>
  <c r="BO523" i="12" s="1"/>
  <c r="AS357" i="12"/>
  <c r="BO357" i="12" s="1"/>
  <c r="AS98" i="12"/>
  <c r="BO98" i="12" s="1"/>
  <c r="AS528" i="12"/>
  <c r="BO528" i="12" s="1"/>
  <c r="AS400" i="12"/>
  <c r="BO400" i="12" s="1"/>
  <c r="AS334" i="12"/>
  <c r="BO334" i="12" s="1"/>
  <c r="AS250" i="12"/>
  <c r="BO250" i="12" s="1"/>
  <c r="AS245" i="12"/>
  <c r="BO245" i="12" s="1"/>
  <c r="AS160" i="12"/>
  <c r="BO160" i="12" s="1"/>
  <c r="AS74" i="12"/>
  <c r="BO74" i="12" s="1"/>
  <c r="AS66" i="12"/>
  <c r="BO66" i="12" s="1"/>
  <c r="AS484" i="12"/>
  <c r="BO484" i="12" s="1"/>
  <c r="AS416" i="12"/>
  <c r="BO416" i="12" s="1"/>
  <c r="AS410" i="12"/>
  <c r="BO410" i="12" s="1"/>
  <c r="AS286" i="12"/>
  <c r="BO286" i="12" s="1"/>
  <c r="AS238" i="12"/>
  <c r="BO238" i="12" s="1"/>
  <c r="AS169" i="12"/>
  <c r="BO169" i="12" s="1"/>
  <c r="AS236" i="12"/>
  <c r="BO236" i="12" s="1"/>
  <c r="AS55" i="12"/>
  <c r="BO55" i="12" s="1"/>
  <c r="AS42" i="12"/>
  <c r="BO42" i="12" s="1"/>
  <c r="AS512" i="12"/>
  <c r="BO512" i="12" s="1"/>
  <c r="AS384" i="12"/>
  <c r="BO384" i="12" s="1"/>
  <c r="AS318" i="12"/>
  <c r="BO318" i="12" s="1"/>
  <c r="AS234" i="12"/>
  <c r="BO234" i="12" s="1"/>
  <c r="AS229" i="12"/>
  <c r="BO229" i="12" s="1"/>
  <c r="AS144" i="12"/>
  <c r="BO144" i="12" s="1"/>
  <c r="AS57" i="12"/>
  <c r="BO57" i="12" s="1"/>
  <c r="AS72" i="12"/>
  <c r="BO72" i="12" s="1"/>
  <c r="AS448" i="12"/>
  <c r="BO448" i="12" s="1"/>
  <c r="AS253" i="12"/>
  <c r="BO253" i="12" s="1"/>
  <c r="AS22" i="12"/>
  <c r="BO22" i="12" s="1"/>
  <c r="AS511" i="12"/>
  <c r="BO511" i="12" s="1"/>
  <c r="AS367" i="12"/>
  <c r="BO367" i="12" s="1"/>
  <c r="AS323" i="12"/>
  <c r="BO323" i="12" s="1"/>
  <c r="AS282" i="12"/>
  <c r="BO282" i="12" s="1"/>
  <c r="AS147" i="12"/>
  <c r="BO147" i="12" s="1"/>
  <c r="AS233" i="12"/>
  <c r="BO233" i="12" s="1"/>
  <c r="AS188" i="12"/>
  <c r="BO188" i="12" s="1"/>
  <c r="AS11" i="12"/>
  <c r="BO11" i="12" s="1"/>
  <c r="AS474" i="12"/>
  <c r="BO474" i="12" s="1"/>
  <c r="AS429" i="12"/>
  <c r="BO429" i="12" s="1"/>
  <c r="AS378" i="12"/>
  <c r="BO378" i="12" s="1"/>
  <c r="AS276" i="12"/>
  <c r="BO276" i="12" s="1"/>
  <c r="AS254" i="12"/>
  <c r="BO254" i="12" s="1"/>
  <c r="AS208" i="12"/>
  <c r="BO208" i="12" s="1"/>
  <c r="AS87" i="12"/>
  <c r="BO87" i="12" s="1"/>
  <c r="AS92" i="12"/>
  <c r="BO92" i="12" s="1"/>
  <c r="AS409" i="12"/>
  <c r="BO409" i="12" s="1"/>
  <c r="AS73" i="12"/>
  <c r="BO73" i="12" s="1"/>
  <c r="AS529" i="12"/>
  <c r="BO529" i="12" s="1"/>
  <c r="AS413" i="12"/>
  <c r="BO413" i="12" s="1"/>
  <c r="AS362" i="12"/>
  <c r="BO362" i="12" s="1"/>
  <c r="AS260" i="12"/>
  <c r="BO260" i="12" s="1"/>
  <c r="AS393" i="12"/>
  <c r="BO393" i="12" s="1"/>
  <c r="AS205" i="12"/>
  <c r="BO205" i="12" s="1"/>
  <c r="AS85" i="12"/>
  <c r="BO85" i="12" s="1"/>
  <c r="AS61" i="12"/>
  <c r="BO61" i="12" s="1"/>
  <c r="AS403" i="12"/>
  <c r="BO403" i="12" s="1"/>
  <c r="AS180" i="12"/>
  <c r="BO180" i="12" s="1"/>
  <c r="AS536" i="12"/>
  <c r="BO536" i="12" s="1"/>
  <c r="AS452" i="12"/>
  <c r="BO452" i="12" s="1"/>
  <c r="AS342" i="12"/>
  <c r="BO342" i="12" s="1"/>
  <c r="AS267" i="12"/>
  <c r="BO267" i="12" s="1"/>
  <c r="AS265" i="12"/>
  <c r="BO265" i="12" s="1"/>
  <c r="AS168" i="12"/>
  <c r="BO168" i="12" s="1"/>
  <c r="AS75" i="12"/>
  <c r="BO75" i="12" s="1"/>
  <c r="AS64" i="12"/>
  <c r="BO64" i="12" s="1"/>
  <c r="AS530" i="12"/>
  <c r="BO530" i="12" s="1"/>
  <c r="AS305" i="12"/>
  <c r="BO305" i="12" s="1"/>
  <c r="AS4" i="12"/>
  <c r="BO4" i="12" s="1"/>
  <c r="AS535" i="12"/>
  <c r="BO535" i="12" s="1"/>
  <c r="AS391" i="12"/>
  <c r="BO391" i="12" s="1"/>
  <c r="AS332" i="12"/>
  <c r="BO332" i="12" s="1"/>
  <c r="AS385" i="12"/>
  <c r="BO385" i="12" s="1"/>
  <c r="AS171" i="12"/>
  <c r="BO171" i="12" s="1"/>
  <c r="AS96" i="12"/>
  <c r="BO96" i="12" s="1"/>
  <c r="AS114" i="12"/>
  <c r="BO114" i="12" s="1"/>
  <c r="AS8" i="12"/>
  <c r="BO8" i="12" s="1"/>
  <c r="AS491" i="12"/>
  <c r="BO491" i="12" s="1"/>
  <c r="AS454" i="12"/>
  <c r="BO454" i="12" s="1"/>
  <c r="AS450" i="12"/>
  <c r="BO450" i="12" s="1"/>
  <c r="AS371" i="12"/>
  <c r="BO371" i="12" s="1"/>
  <c r="AS312" i="12"/>
  <c r="BO312" i="12" s="1"/>
  <c r="AS105" i="12"/>
  <c r="BO105" i="12" s="1"/>
  <c r="AS135" i="12"/>
  <c r="BO135" i="12" s="1"/>
  <c r="AS119" i="12"/>
  <c r="BO119" i="12" s="1"/>
  <c r="AS93" i="12"/>
  <c r="BO93" i="12" s="1"/>
  <c r="AS519" i="12"/>
  <c r="BO519" i="12" s="1"/>
  <c r="AS375" i="12"/>
  <c r="BO375" i="12" s="1"/>
  <c r="AS331" i="12"/>
  <c r="BO331" i="12" s="1"/>
  <c r="AS349" i="12"/>
  <c r="BO349" i="12" s="1"/>
  <c r="AS155" i="12"/>
  <c r="BO155" i="12" s="1"/>
  <c r="AS241" i="12"/>
  <c r="BO241" i="12" s="1"/>
  <c r="AS190" i="12"/>
  <c r="BO190" i="12" s="1"/>
  <c r="AS10" i="12"/>
  <c r="BO10" i="12" s="1"/>
  <c r="AS422" i="12"/>
  <c r="BO422" i="12" s="1"/>
  <c r="AS146" i="12"/>
  <c r="BO146" i="12" s="1"/>
  <c r="AS525" i="12"/>
  <c r="BO525" i="12" s="1"/>
  <c r="AS526" i="12"/>
  <c r="BO526" i="12" s="1"/>
  <c r="AS417" i="12"/>
  <c r="BO417" i="12" s="1"/>
  <c r="AS321" i="12"/>
  <c r="BO321" i="12" s="1"/>
  <c r="AS303" i="12"/>
  <c r="BO303" i="12" s="1"/>
  <c r="AS162" i="12"/>
  <c r="BO162" i="12" s="1"/>
  <c r="AS220" i="12"/>
  <c r="BO220" i="12" s="1"/>
  <c r="AS156" i="12"/>
  <c r="BO156" i="12" s="1"/>
  <c r="AS20" i="12"/>
  <c r="BO20" i="12" s="1"/>
  <c r="AS481" i="12"/>
  <c r="BO481" i="12" s="1"/>
  <c r="AS411" i="12"/>
  <c r="BO411" i="12" s="1"/>
  <c r="AS402" i="12"/>
  <c r="BO402" i="12" s="1"/>
  <c r="AS285" i="12"/>
  <c r="BO285" i="12" s="1"/>
  <c r="AS290" i="12"/>
  <c r="BO290" i="12" s="1"/>
  <c r="AS192" i="12"/>
  <c r="BO192" i="12" s="1"/>
  <c r="AS78" i="12"/>
  <c r="BO78" i="12" s="1"/>
  <c r="AS56" i="12"/>
  <c r="BO56" i="12" s="1"/>
  <c r="AS468" i="12"/>
  <c r="BO468" i="12" s="1"/>
  <c r="AS219" i="12"/>
  <c r="BO219" i="12" s="1"/>
  <c r="AS465" i="12"/>
  <c r="BO465" i="12" s="1"/>
  <c r="AS460" i="12"/>
  <c r="BO460" i="12" s="1"/>
  <c r="AS354" i="12"/>
  <c r="BO354" i="12" s="1"/>
  <c r="AS275" i="12"/>
  <c r="BO275" i="12" s="1"/>
  <c r="AS273" i="12"/>
  <c r="BO273" i="12" s="1"/>
  <c r="AS176" i="12"/>
  <c r="BO176" i="12" s="1"/>
  <c r="AS76" i="12"/>
  <c r="BO76" i="12" s="1"/>
  <c r="AS60" i="12"/>
  <c r="BO60" i="12" s="1"/>
  <c r="AS370" i="12"/>
  <c r="BO370" i="12" s="1"/>
  <c r="AS69" i="12"/>
  <c r="BO69" i="12" s="1"/>
  <c r="AS472" i="12"/>
  <c r="BO472" i="12" s="1"/>
  <c r="AS399" i="12"/>
  <c r="BO399" i="12" s="1"/>
  <c r="AS340" i="12"/>
  <c r="BO340" i="12" s="1"/>
  <c r="AS401" i="12"/>
  <c r="BO401" i="12" s="1"/>
  <c r="AS179" i="12"/>
  <c r="BO179" i="12" s="1"/>
  <c r="AS104" i="12"/>
  <c r="BO104" i="12" s="1"/>
  <c r="AS118" i="12"/>
  <c r="BO118" i="12" s="1"/>
  <c r="AS6" i="12"/>
  <c r="BO6" i="12" s="1"/>
  <c r="AS488" i="12"/>
  <c r="BO488" i="12" s="1"/>
  <c r="AS281" i="12"/>
  <c r="BO281" i="12" s="1"/>
  <c r="AS36" i="12"/>
  <c r="BO36" i="12" s="1"/>
  <c r="AS471" i="12"/>
  <c r="BO471" i="12" s="1"/>
  <c r="AS441" i="12"/>
  <c r="BO441" i="12" s="1"/>
  <c r="AS345" i="12"/>
  <c r="BO345" i="12" s="1"/>
  <c r="AS232" i="12"/>
  <c r="BO232" i="12" s="1"/>
  <c r="AS186" i="12"/>
  <c r="BO186" i="12" s="1"/>
  <c r="AS191" i="12"/>
  <c r="BO191" i="12" s="1"/>
  <c r="AS166" i="12"/>
  <c r="BO166" i="12" s="1"/>
  <c r="AS17" i="12"/>
  <c r="BO17" i="12" s="1"/>
  <c r="AS498" i="12"/>
  <c r="BO498" i="12" s="1"/>
  <c r="AS453" i="12"/>
  <c r="BO453" i="12" s="1"/>
  <c r="AS418" i="12"/>
  <c r="BO418" i="12" s="1"/>
  <c r="AS293" i="12"/>
  <c r="BO293" i="12" s="1"/>
  <c r="AS257" i="12"/>
  <c r="BO257" i="12" s="1"/>
  <c r="AS211" i="12"/>
  <c r="BO211" i="12" s="1"/>
  <c r="AS216" i="12"/>
  <c r="BO216" i="12" s="1"/>
  <c r="AS54" i="12"/>
  <c r="BO54" i="12" s="1"/>
  <c r="AS533" i="12"/>
  <c r="BO533" i="12" s="1"/>
  <c r="AS534" i="12"/>
  <c r="BO534" i="12" s="1"/>
  <c r="AS425" i="12"/>
  <c r="BO425" i="12" s="1"/>
  <c r="AS329" i="12"/>
  <c r="BO329" i="12" s="1"/>
  <c r="AS308" i="12"/>
  <c r="BO308" i="12" s="1"/>
  <c r="AS170" i="12"/>
  <c r="BO170" i="12" s="1"/>
  <c r="AS274" i="12"/>
  <c r="BO274" i="12" s="1"/>
  <c r="AS158" i="12"/>
  <c r="BO158" i="12" s="1"/>
  <c r="AS19" i="12"/>
  <c r="BO19" i="12" s="1"/>
  <c r="AS351" i="12"/>
  <c r="BO351" i="12" s="1"/>
  <c r="AS206" i="12"/>
  <c r="BO206" i="12" s="1"/>
  <c r="AS532" i="12"/>
  <c r="BO532" i="12" s="1"/>
  <c r="AS457" i="12"/>
  <c r="BO457" i="12" s="1"/>
  <c r="AS358" i="12"/>
  <c r="BO358" i="12" s="1"/>
  <c r="AS346" i="12"/>
  <c r="BO346" i="12" s="1"/>
  <c r="AS215" i="12"/>
  <c r="BO215" i="12" s="1"/>
  <c r="AS235" i="12"/>
  <c r="BO235" i="12" s="1"/>
  <c r="AS141" i="12"/>
  <c r="BO141" i="12" s="1"/>
  <c r="AS124" i="12"/>
  <c r="BO124" i="12" s="1"/>
  <c r="AS40" i="12"/>
  <c r="BO40" i="12" s="1"/>
  <c r="AS496" i="12"/>
  <c r="BO496" i="12" s="1"/>
  <c r="AS368" i="12"/>
  <c r="BO368" i="12" s="1"/>
  <c r="AS302" i="12"/>
  <c r="BO302" i="12" s="1"/>
  <c r="AS408" i="12"/>
  <c r="BO408" i="12" s="1"/>
  <c r="AS217" i="12"/>
  <c r="BO217" i="12" s="1"/>
  <c r="AS128" i="12"/>
  <c r="BO128" i="12" s="1"/>
  <c r="AS41" i="12"/>
  <c r="BO41" i="12" s="1"/>
  <c r="AS3" i="12"/>
  <c r="AS461" i="12"/>
  <c r="BO461" i="12" s="1"/>
  <c r="AS167" i="12"/>
  <c r="BO167" i="12" s="1"/>
  <c r="AS480" i="12"/>
  <c r="BO480" i="12" s="1"/>
  <c r="AS404" i="12"/>
  <c r="BO404" i="12" s="1"/>
  <c r="AS355" i="12"/>
  <c r="BO355" i="12" s="1"/>
  <c r="AS304" i="12"/>
  <c r="BO304" i="12" s="1"/>
  <c r="AS187" i="12"/>
  <c r="BO187" i="12" s="1"/>
  <c r="AS112" i="12"/>
  <c r="BO112" i="12" s="1"/>
  <c r="AS198" i="12"/>
  <c r="BO198" i="12" s="1"/>
  <c r="AS5" i="12"/>
  <c r="BO5" i="12" s="1"/>
  <c r="AS297" i="12"/>
  <c r="BO297" i="12" s="1"/>
  <c r="AS95" i="12"/>
  <c r="BO95" i="12" s="1"/>
  <c r="AS479" i="12"/>
  <c r="BO479" i="12" s="1"/>
  <c r="AS449" i="12"/>
  <c r="BO449" i="12" s="1"/>
  <c r="AS348" i="12"/>
  <c r="BO348" i="12" s="1"/>
  <c r="AS240" i="12"/>
  <c r="BO240" i="12" s="1"/>
  <c r="AS194" i="12"/>
  <c r="BO194" i="12" s="1"/>
  <c r="AS199" i="12"/>
  <c r="BO199" i="12" s="1"/>
  <c r="AS172" i="12"/>
  <c r="BO172" i="12" s="1"/>
  <c r="AS16" i="12"/>
  <c r="BO16" i="12" s="1"/>
  <c r="AS510" i="12"/>
  <c r="BO510" i="12" s="1"/>
  <c r="AS341" i="12"/>
  <c r="BO341" i="12" s="1"/>
  <c r="AS485" i="12"/>
  <c r="BO485" i="12" s="1"/>
  <c r="AS486" i="12"/>
  <c r="BO486" i="12" s="1"/>
  <c r="AS382" i="12"/>
  <c r="BO382" i="12" s="1"/>
  <c r="AS287" i="12"/>
  <c r="BO287" i="12" s="1"/>
  <c r="AS239" i="12"/>
  <c r="BO239" i="12" s="1"/>
  <c r="AS122" i="12"/>
  <c r="BO122" i="12" s="1"/>
  <c r="AS165" i="12"/>
  <c r="BO165" i="12" s="1"/>
  <c r="AS134" i="12"/>
  <c r="BO134" i="12" s="1"/>
  <c r="AS26" i="12"/>
  <c r="BO26" i="12" s="1"/>
  <c r="AS505" i="12"/>
  <c r="BO505" i="12" s="1"/>
  <c r="AS435" i="12"/>
  <c r="BO435" i="12" s="1"/>
  <c r="AS327" i="12"/>
  <c r="BO327" i="12" s="1"/>
  <c r="AS381" i="12"/>
  <c r="BO381" i="12" s="1"/>
  <c r="AS347" i="12"/>
  <c r="BO347" i="12" s="1"/>
  <c r="AS202" i="12"/>
  <c r="BO202" i="12" s="1"/>
  <c r="AS82" i="12"/>
  <c r="BO82" i="12" s="1"/>
  <c r="AS35" i="12"/>
  <c r="BO35" i="12" s="1"/>
  <c r="AS540" i="12"/>
  <c r="BO540" i="12" s="1"/>
  <c r="AS470" i="12"/>
  <c r="BO470" i="12" s="1"/>
  <c r="AS366" i="12"/>
  <c r="BO366" i="12" s="1"/>
  <c r="AS271" i="12"/>
  <c r="BO271" i="12" s="1"/>
  <c r="AS223" i="12"/>
  <c r="BO223" i="12" s="1"/>
  <c r="AS243" i="12"/>
  <c r="BO243" i="12" s="1"/>
  <c r="AS149" i="12"/>
  <c r="BO149" i="12" s="1"/>
  <c r="AS126" i="12"/>
  <c r="BO126" i="12" s="1"/>
  <c r="AS28" i="12"/>
  <c r="BO28" i="12" s="1"/>
  <c r="AS434" i="12"/>
  <c r="BO434" i="12" s="1"/>
  <c r="AS189" i="12"/>
  <c r="BO189" i="12" s="1"/>
  <c r="AS539" i="12"/>
  <c r="BO539" i="12" s="1"/>
  <c r="AS455" i="12"/>
  <c r="BO455" i="12" s="1"/>
  <c r="AS388" i="12"/>
  <c r="BO388" i="12" s="1"/>
  <c r="AS324" i="12"/>
  <c r="BO324" i="12" s="1"/>
  <c r="AS222" i="12"/>
  <c r="BO222" i="12" s="1"/>
  <c r="AS153" i="12"/>
  <c r="BO153" i="12" s="1"/>
  <c r="AS183" i="12"/>
  <c r="BO183" i="12" s="1"/>
  <c r="AS39" i="12"/>
  <c r="BO39" i="12" s="1"/>
  <c r="AS108" i="12"/>
  <c r="BO108" i="12" s="1"/>
  <c r="AS503" i="12"/>
  <c r="BO503" i="12" s="1"/>
  <c r="AS359" i="12"/>
  <c r="BO359" i="12" s="1"/>
  <c r="AS315" i="12"/>
  <c r="BO315" i="12" s="1"/>
  <c r="AS277" i="12"/>
  <c r="BO277" i="12" s="1"/>
  <c r="AS139" i="12"/>
  <c r="BO139" i="12" s="1"/>
  <c r="AS225" i="12"/>
  <c r="BO225" i="12" s="1"/>
  <c r="AS182" i="12"/>
  <c r="BO182" i="12" s="1"/>
  <c r="AS12" i="12"/>
  <c r="BO12" i="12" s="1"/>
  <c r="AS338" i="12"/>
  <c r="BO338" i="12" s="1"/>
  <c r="AS77" i="12"/>
  <c r="BO77" i="12" s="1"/>
  <c r="AS487" i="12"/>
  <c r="BO487" i="12" s="1"/>
  <c r="AS462" i="12"/>
  <c r="BO462" i="12" s="1"/>
  <c r="AS299" i="12"/>
  <c r="BO299" i="12" s="1"/>
  <c r="AS248" i="12"/>
  <c r="BO248" i="12" s="1"/>
  <c r="AS123" i="12"/>
  <c r="BO123" i="12" s="1"/>
  <c r="AS213" i="12"/>
  <c r="BO213" i="12" s="1"/>
  <c r="AS174" i="12"/>
  <c r="BO174" i="12" s="1"/>
  <c r="AS14" i="12"/>
  <c r="BO14" i="12" s="1"/>
  <c r="AS278" i="12"/>
  <c r="BO278" i="12" s="1"/>
  <c r="AS493" i="12"/>
  <c r="BO493" i="12" s="1"/>
  <c r="AS494" i="12"/>
  <c r="BO494" i="12" s="1"/>
  <c r="AS390" i="12"/>
  <c r="BO390" i="12" s="1"/>
  <c r="AS301" i="12"/>
  <c r="BO301" i="12" s="1"/>
  <c r="AS247" i="12"/>
  <c r="BO247" i="12" s="1"/>
  <c r="AS130" i="12"/>
  <c r="BO130" i="12" s="1"/>
  <c r="AS173" i="12"/>
  <c r="BO173" i="12" s="1"/>
  <c r="AS140" i="12"/>
  <c r="BO140" i="12" s="1"/>
  <c r="AS25" i="12"/>
  <c r="BO25" i="12" s="1"/>
  <c r="AS439" i="12"/>
  <c r="BO439" i="12" s="1"/>
  <c r="AS195" i="12"/>
  <c r="BO195" i="12" s="1"/>
  <c r="AS492" i="12"/>
  <c r="BO492" i="12" s="1"/>
  <c r="AS424" i="12"/>
  <c r="BO424" i="12" s="1"/>
  <c r="AS464" i="12"/>
  <c r="BO464" i="12" s="1"/>
  <c r="AS328" i="12"/>
  <c r="BO328" i="12" s="1"/>
  <c r="AS246" i="12"/>
  <c r="BO246" i="12" s="1"/>
  <c r="AS177" i="12"/>
  <c r="BO177" i="12" s="1"/>
  <c r="AS244" i="12"/>
  <c r="BO244" i="12" s="1"/>
  <c r="AS63" i="12"/>
  <c r="BO63" i="12" s="1"/>
  <c r="AS38" i="12"/>
  <c r="BO38" i="12" s="1"/>
  <c r="AS520" i="12"/>
  <c r="BO520" i="12" s="1"/>
  <c r="AS392" i="12"/>
  <c r="BO392" i="12" s="1"/>
  <c r="AS326" i="12"/>
  <c r="BO326" i="12" s="1"/>
  <c r="AS242" i="12"/>
  <c r="BO242" i="12" s="1"/>
  <c r="AS237" i="12"/>
  <c r="BO237" i="12" s="1"/>
  <c r="AS152" i="12"/>
  <c r="BO152" i="12" s="1"/>
  <c r="AS65" i="12"/>
  <c r="BO65" i="12" s="1"/>
  <c r="AS68" i="12"/>
  <c r="BO68" i="12" s="1"/>
  <c r="AS476" i="12"/>
  <c r="BO476" i="12" s="1"/>
  <c r="AS466" i="12"/>
  <c r="BO466" i="12" s="1"/>
  <c r="AS396" i="12"/>
  <c r="BO396" i="12" s="1"/>
  <c r="AS360" i="12"/>
  <c r="BO360" i="12" s="1"/>
  <c r="AS230" i="12"/>
  <c r="BO230" i="12" s="1"/>
  <c r="AS161" i="12"/>
  <c r="BO161" i="12" s="1"/>
  <c r="AS228" i="12"/>
  <c r="BO228" i="12" s="1"/>
  <c r="AS47" i="12"/>
  <c r="BO47" i="12" s="1"/>
  <c r="AS46" i="12"/>
  <c r="BO46" i="12" s="1"/>
  <c r="AS307" i="12"/>
  <c r="BO307" i="12" s="1"/>
  <c r="AS67" i="12"/>
  <c r="BO67" i="12" s="1"/>
  <c r="AS475" i="12"/>
  <c r="BO475" i="12" s="1"/>
  <c r="AS438" i="12"/>
  <c r="BO438" i="12" s="1"/>
  <c r="AS442" i="12"/>
  <c r="BO442" i="12" s="1"/>
  <c r="AS353" i="12"/>
  <c r="BO353" i="12" s="1"/>
  <c r="AS264" i="12"/>
  <c r="BO264" i="12" s="1"/>
  <c r="AS89" i="12"/>
  <c r="BO89" i="12" s="1"/>
  <c r="AS102" i="12"/>
  <c r="BO102" i="12" s="1"/>
  <c r="AS111" i="12"/>
  <c r="BO111" i="12" s="1"/>
  <c r="AS517" i="12"/>
  <c r="BO517" i="12" s="1"/>
  <c r="AS518" i="12"/>
  <c r="BO518" i="12" s="1"/>
  <c r="AS412" i="12"/>
  <c r="BO412" i="12" s="1"/>
  <c r="AS313" i="12"/>
  <c r="BO313" i="12" s="1"/>
  <c r="AS289" i="12"/>
  <c r="BO289" i="12" s="1"/>
  <c r="AS154" i="12"/>
  <c r="BO154" i="12" s="1"/>
  <c r="AS197" i="12"/>
  <c r="BO197" i="12" s="1"/>
  <c r="AS150" i="12"/>
  <c r="BO150" i="12" s="1"/>
  <c r="AS21" i="12"/>
  <c r="BO21" i="12" s="1"/>
  <c r="AS268" i="12"/>
  <c r="BO268" i="12" s="1"/>
  <c r="AS148" i="12"/>
  <c r="BO148" i="12" s="1"/>
  <c r="AS501" i="12"/>
  <c r="BO501" i="12" s="1"/>
  <c r="AS502" i="12"/>
  <c r="BO502" i="12" s="1"/>
  <c r="AS398" i="12"/>
  <c r="BO398" i="12" s="1"/>
  <c r="AS309" i="12"/>
  <c r="BO309" i="12" s="1"/>
  <c r="AS270" i="12"/>
  <c r="BO270" i="12" s="1"/>
  <c r="AS138" i="12"/>
  <c r="BO138" i="12" s="1"/>
  <c r="AS181" i="12"/>
  <c r="BO181" i="12" s="1"/>
  <c r="AS142" i="12"/>
  <c r="BO142" i="12" s="1"/>
  <c r="AS24" i="12"/>
  <c r="BO24" i="12" s="1"/>
  <c r="AS280" i="12"/>
  <c r="BO280" i="12" s="1"/>
  <c r="AS500" i="12"/>
  <c r="BO500" i="12" s="1"/>
  <c r="AS432" i="12"/>
  <c r="BO432" i="12" s="1"/>
  <c r="AS415" i="12"/>
  <c r="BO415" i="12" s="1"/>
  <c r="AS330" i="12"/>
  <c r="BO330" i="12" s="1"/>
  <c r="AS283" i="12"/>
  <c r="BO283" i="12" s="1"/>
  <c r="AS185" i="12"/>
  <c r="BO185" i="12" s="1"/>
  <c r="AS109" i="12"/>
  <c r="BO109" i="12" s="1"/>
  <c r="AS71" i="12"/>
  <c r="BO71" i="12" s="1"/>
  <c r="AS32" i="12"/>
  <c r="BO32" i="12" s="1"/>
  <c r="AS421" i="12"/>
  <c r="BO421" i="12" s="1"/>
  <c r="AS137" i="12"/>
  <c r="BO137" i="12" s="1"/>
  <c r="AS499" i="12"/>
  <c r="BO499" i="12" s="1"/>
  <c r="AS469" i="12"/>
  <c r="BO469" i="12" s="1"/>
  <c r="AS458" i="12"/>
  <c r="BO458" i="12" s="1"/>
  <c r="AS379" i="12"/>
  <c r="BO379" i="12" s="1"/>
  <c r="AS317" i="12"/>
  <c r="BO317" i="12" s="1"/>
  <c r="AS113" i="12"/>
  <c r="BO113" i="12" s="1"/>
  <c r="AS143" i="12"/>
  <c r="BO143" i="12" s="1"/>
  <c r="AS300" i="12"/>
  <c r="BO300" i="12" s="1"/>
  <c r="AS48" i="12"/>
  <c r="BO48" i="12" s="1"/>
  <c r="AS527" i="12"/>
  <c r="BO527" i="12" s="1"/>
  <c r="AS383" i="12"/>
  <c r="BO383" i="12" s="1"/>
  <c r="AS339" i="12"/>
  <c r="BO339" i="12" s="1"/>
  <c r="AS369" i="12"/>
  <c r="BO369" i="12" s="1"/>
  <c r="AS163" i="12"/>
  <c r="BO163" i="12" s="1"/>
  <c r="AS88" i="12"/>
  <c r="BO88" i="12" s="1"/>
  <c r="AS110" i="12"/>
  <c r="BO110" i="12" s="1"/>
  <c r="AS9" i="12"/>
  <c r="BO9" i="12" s="1"/>
  <c r="AS483" i="12"/>
  <c r="BO483" i="12" s="1"/>
  <c r="AS446" i="12"/>
  <c r="BO446" i="12" s="1"/>
  <c r="AS444" i="12"/>
  <c r="BO444" i="12" s="1"/>
  <c r="AS363" i="12"/>
  <c r="BO363" i="12" s="1"/>
  <c r="AS272" i="12"/>
  <c r="BO272" i="12" s="1"/>
  <c r="AS97" i="12"/>
  <c r="BO97" i="12" s="1"/>
  <c r="AS127" i="12"/>
  <c r="BO127" i="12" s="1"/>
  <c r="AS115" i="12"/>
  <c r="BO115" i="12" s="1"/>
  <c r="AS103" i="12"/>
  <c r="BO103" i="12" s="1"/>
  <c r="AS306" i="12"/>
  <c r="BO306" i="12" s="1"/>
  <c r="AS33" i="12"/>
  <c r="BO33" i="12" s="1"/>
  <c r="AS482" i="12"/>
  <c r="BO482" i="12" s="1"/>
  <c r="AS437" i="12"/>
  <c r="BO437" i="12" s="1"/>
  <c r="AS386" i="12"/>
  <c r="BO386" i="12" s="1"/>
  <c r="AS284" i="12"/>
  <c r="BO284" i="12" s="1"/>
  <c r="AS255" i="12"/>
  <c r="BO255" i="12" s="1"/>
  <c r="AS209" i="12"/>
  <c r="BO209" i="12" s="1"/>
  <c r="AS251" i="12"/>
  <c r="BO251" i="12" s="1"/>
  <c r="AS100" i="12"/>
  <c r="BO100" i="12" s="1"/>
  <c r="AS524" i="12"/>
  <c r="BO524" i="12" s="1"/>
  <c r="AS456" i="12"/>
  <c r="BO456" i="12" s="1"/>
  <c r="AS350" i="12"/>
  <c r="BO350" i="12" s="1"/>
  <c r="AS344" i="12"/>
  <c r="BO344" i="12" s="1"/>
  <c r="AS207" i="12"/>
  <c r="BO207" i="12" s="1"/>
  <c r="AS227" i="12"/>
  <c r="BO227" i="12" s="1"/>
  <c r="AS133" i="12"/>
  <c r="BO133" i="12" s="1"/>
  <c r="AS106" i="12"/>
  <c r="BO106" i="12" s="1"/>
  <c r="AS463" i="12"/>
  <c r="BO463" i="12" s="1"/>
  <c r="AS269" i="12"/>
  <c r="BO269" i="12" s="1"/>
  <c r="AS99" i="12"/>
  <c r="BO99" i="12" s="1"/>
  <c r="AS508" i="12"/>
  <c r="BO508" i="12" s="1"/>
  <c r="AS440" i="12"/>
  <c r="BO440" i="12" s="1"/>
  <c r="AS459" i="12"/>
  <c r="BO459" i="12" s="1"/>
  <c r="AS336" i="12"/>
  <c r="BO336" i="12" s="1"/>
  <c r="AS373" i="12"/>
  <c r="BO373" i="12" s="1"/>
  <c r="AS193" i="12"/>
  <c r="BO193" i="12" s="1"/>
  <c r="AS117" i="12"/>
  <c r="BO117" i="12" s="1"/>
  <c r="AS90" i="12"/>
  <c r="BO90" i="12" s="1"/>
  <c r="AS101" i="12"/>
  <c r="BO101" i="12" s="1"/>
  <c r="AS218" i="12"/>
  <c r="BO218" i="12" s="1"/>
  <c r="AS507" i="12"/>
  <c r="BO507" i="12" s="1"/>
  <c r="AS423" i="12"/>
  <c r="BO423" i="12" s="1"/>
  <c r="AS356" i="12"/>
  <c r="BO356" i="12" s="1"/>
  <c r="AS387" i="12"/>
  <c r="BO387" i="12" s="1"/>
  <c r="AS320" i="12"/>
  <c r="BO320" i="12" s="1"/>
  <c r="AS121" i="12"/>
  <c r="BO121" i="12" s="1"/>
  <c r="AS151" i="12"/>
  <c r="BO151" i="12" s="1"/>
  <c r="AS7" i="12"/>
  <c r="BO7" i="12" s="1"/>
  <c r="AS29" i="12"/>
  <c r="BO29" i="12" s="1"/>
  <c r="AS405" i="12"/>
  <c r="BO405" i="12" s="1"/>
  <c r="AS120" i="12"/>
  <c r="BO120" i="12" s="1"/>
  <c r="AS506" i="12"/>
  <c r="BO506" i="12" s="1"/>
  <c r="AS467" i="12"/>
  <c r="BO467" i="12" s="1"/>
  <c r="AS420" i="12"/>
  <c r="BO420" i="12" s="1"/>
  <c r="AS294" i="12"/>
  <c r="BO294" i="12" s="1"/>
  <c r="AS258" i="12"/>
  <c r="BO258" i="12" s="1"/>
  <c r="AS212" i="12"/>
  <c r="BO212" i="12" s="1"/>
  <c r="AS43" i="12"/>
  <c r="BO43" i="12" s="1"/>
  <c r="AS62" i="12"/>
  <c r="BO62" i="12" s="1"/>
  <c r="AS541" i="12"/>
  <c r="BO541" i="12" s="1"/>
  <c r="AS542" i="12"/>
  <c r="BO542" i="12" s="1"/>
  <c r="AS433" i="12"/>
  <c r="BO433" i="12" s="1"/>
  <c r="AS337" i="12"/>
  <c r="BO337" i="12" s="1"/>
  <c r="AS224" i="12"/>
  <c r="BO224" i="12" s="1"/>
  <c r="AS178" i="12"/>
  <c r="BO178" i="12" s="1"/>
  <c r="AS311" i="12"/>
  <c r="BO311" i="12" s="1"/>
  <c r="AS164" i="12"/>
  <c r="BO164" i="12" s="1"/>
  <c r="AS18" i="12"/>
  <c r="BO18" i="12" s="1"/>
  <c r="AS490" i="12"/>
  <c r="BO490" i="12" s="1"/>
  <c r="AS445" i="12"/>
  <c r="BO445" i="12" s="1"/>
  <c r="AS394" i="12"/>
  <c r="BO394" i="12" s="1"/>
  <c r="AS292" i="12"/>
  <c r="BO292" i="12" s="1"/>
  <c r="AS256" i="12"/>
  <c r="BO256" i="12" s="1"/>
  <c r="AS210" i="12"/>
  <c r="BO210" i="12" s="1"/>
  <c r="AS196" i="12"/>
  <c r="BO196" i="12" s="1"/>
  <c r="AS249" i="12"/>
  <c r="BO249" i="12" s="1"/>
  <c r="AS516" i="12"/>
  <c r="BO516" i="12" s="1"/>
  <c r="AS333" i="12"/>
  <c r="BO333" i="12" s="1"/>
  <c r="AS23" i="12"/>
  <c r="BO23" i="12" s="1"/>
  <c r="AS489" i="12"/>
  <c r="BO489" i="12" s="1"/>
  <c r="AS419" i="12"/>
  <c r="BO419" i="12" s="1"/>
  <c r="AS407" i="12"/>
  <c r="BO407" i="12" s="1"/>
  <c r="AS288" i="12"/>
  <c r="BO288" i="12" s="1"/>
  <c r="AS314" i="12"/>
  <c r="BO314" i="12" s="1"/>
  <c r="AS200" i="12"/>
  <c r="BO200" i="12" s="1"/>
  <c r="AS79" i="12"/>
  <c r="BO79" i="12" s="1"/>
  <c r="AS52" i="12"/>
  <c r="BO52" i="12" s="1"/>
  <c r="AS531" i="12"/>
  <c r="BO531" i="12" s="1"/>
  <c r="AS447" i="12"/>
  <c r="BO447" i="12" s="1"/>
  <c r="AS380" i="12"/>
  <c r="BO380" i="12" s="1"/>
  <c r="AS316" i="12"/>
  <c r="BO316" i="12" s="1"/>
  <c r="AS214" i="12"/>
  <c r="BO214" i="12" s="1"/>
  <c r="AS145" i="12"/>
  <c r="BO145" i="12" s="1"/>
  <c r="AS175" i="12"/>
  <c r="BO175" i="12" s="1"/>
  <c r="AS31" i="12"/>
  <c r="BO31" i="12" s="1"/>
  <c r="AS30" i="12"/>
  <c r="BO30" i="12" s="1"/>
  <c r="AS262" i="12"/>
  <c r="BO262" i="12" s="1"/>
  <c r="AS13" i="12"/>
  <c r="BO13" i="12" s="1"/>
  <c r="AN9" i="6"/>
  <c r="D7" i="9" s="1"/>
  <c r="AN18" i="6"/>
  <c r="AO9" i="6" s="1"/>
  <c r="AQ557" i="5"/>
  <c r="AT557" i="5" s="1"/>
  <c r="AQ571" i="5"/>
  <c r="AT571" i="5" s="1"/>
  <c r="AQ599" i="5"/>
  <c r="AT599" i="5" s="1"/>
  <c r="AQ569" i="5"/>
  <c r="AT569" i="5" s="1"/>
  <c r="AQ579" i="5"/>
  <c r="AT579" i="5" s="1"/>
  <c r="AQ566" i="5"/>
  <c r="AT566" i="5" s="1"/>
  <c r="AQ593" i="5"/>
  <c r="AT593" i="5" s="1"/>
  <c r="AQ577" i="5"/>
  <c r="AT577" i="5" s="1"/>
  <c r="AQ588" i="5"/>
  <c r="AT588" i="5" s="1"/>
  <c r="AQ553" i="5"/>
  <c r="AT553" i="5" s="1"/>
  <c r="AQ580" i="5"/>
  <c r="AT580" i="5" s="1"/>
  <c r="AQ565" i="5"/>
  <c r="AT565" i="5" s="1"/>
  <c r="AQ550" i="5"/>
  <c r="AT550" i="5" s="1"/>
  <c r="AQ560" i="5"/>
  <c r="AT560" i="5" s="1"/>
  <c r="AQ548" i="5"/>
  <c r="AT548" i="5" s="1"/>
  <c r="AQ596" i="5"/>
  <c r="AT596" i="5" s="1"/>
  <c r="AQ546" i="5"/>
  <c r="AT546" i="5" s="1"/>
  <c r="AQ555" i="5"/>
  <c r="AT555" i="5" s="1"/>
  <c r="AQ556" i="5"/>
  <c r="AT556" i="5" s="1"/>
  <c r="AQ591" i="5"/>
  <c r="AT591" i="5" s="1"/>
  <c r="AQ578" i="5"/>
  <c r="AT578" i="5" s="1"/>
  <c r="AQ594" i="5"/>
  <c r="AT594" i="5" s="1"/>
  <c r="AQ574" i="5"/>
  <c r="AT574" i="5" s="1"/>
  <c r="AQ551" i="5"/>
  <c r="AT551" i="5" s="1"/>
  <c r="AQ600" i="5"/>
  <c r="AT600" i="5" s="1"/>
  <c r="AQ582" i="5"/>
  <c r="AT582" i="5" s="1"/>
  <c r="AQ549" i="5"/>
  <c r="AT549" i="5" s="1"/>
  <c r="AQ581" i="5"/>
  <c r="AT581" i="5" s="1"/>
  <c r="AQ545" i="5"/>
  <c r="AT545" i="5" s="1"/>
  <c r="AQ587" i="5"/>
  <c r="AT587" i="5" s="1"/>
  <c r="AQ552" i="5"/>
  <c r="AT552" i="5" s="1"/>
  <c r="AQ603" i="5"/>
  <c r="AT603" i="5" s="1"/>
  <c r="AQ547" i="5"/>
  <c r="AT547" i="5" s="1"/>
  <c r="AQ597" i="5"/>
  <c r="AT597" i="5" s="1"/>
  <c r="AQ562" i="5"/>
  <c r="AT562" i="5" s="1"/>
  <c r="AQ592" i="5"/>
  <c r="AT592" i="5" s="1"/>
  <c r="AQ575" i="5"/>
  <c r="AT575" i="5" s="1"/>
  <c r="AQ602" i="5"/>
  <c r="AT602" i="5" s="1"/>
  <c r="AQ598" i="5"/>
  <c r="AT598" i="5" s="1"/>
  <c r="AQ572" i="5"/>
  <c r="AT572" i="5" s="1"/>
  <c r="AQ584" i="5"/>
  <c r="AT584" i="5" s="1"/>
  <c r="AQ585" i="5"/>
  <c r="AT585" i="5" s="1"/>
  <c r="AQ595" i="5"/>
  <c r="AT595" i="5" s="1"/>
  <c r="AQ573" i="5"/>
  <c r="AT573" i="5" s="1"/>
  <c r="AQ561" i="5"/>
  <c r="AT561" i="5" s="1"/>
  <c r="AQ558" i="5"/>
  <c r="AT558" i="5" s="1"/>
  <c r="AQ589" i="5"/>
  <c r="AT589" i="5" s="1"/>
  <c r="AQ583" i="5"/>
  <c r="AT583" i="5" s="1"/>
  <c r="AQ567" i="5"/>
  <c r="AT567" i="5" s="1"/>
  <c r="AQ590" i="5"/>
  <c r="AT590" i="5" s="1"/>
  <c r="AQ544" i="5"/>
  <c r="AT544" i="5" s="1"/>
  <c r="AM34" i="5"/>
  <c r="AM189" i="5"/>
  <c r="AM118" i="5"/>
  <c r="AM58" i="5"/>
  <c r="AM246" i="5"/>
  <c r="AM134" i="5"/>
  <c r="AM251" i="5"/>
  <c r="AM396" i="5"/>
  <c r="AM263" i="5"/>
  <c r="AM57" i="5"/>
  <c r="AM187" i="5"/>
  <c r="AM491" i="5"/>
  <c r="AM18" i="5"/>
  <c r="AM413" i="5"/>
  <c r="AM219" i="5"/>
  <c r="AM71" i="5"/>
  <c r="AM97" i="5"/>
  <c r="AM433" i="5"/>
  <c r="AM329" i="5"/>
  <c r="AM203" i="5"/>
  <c r="AM149" i="5"/>
  <c r="AM51" i="5"/>
  <c r="AM122" i="5"/>
  <c r="AM389" i="5"/>
  <c r="AM140" i="5"/>
  <c r="AM109" i="5"/>
  <c r="AM54" i="5"/>
  <c r="AM48" i="5"/>
  <c r="AM192" i="5"/>
  <c r="AM161" i="5"/>
  <c r="AM8" i="5"/>
  <c r="AM185" i="5"/>
  <c r="AM244" i="5"/>
  <c r="AM335" i="5"/>
  <c r="AM24" i="5"/>
  <c r="AM243" i="5"/>
  <c r="AM218" i="5"/>
  <c r="AM334" i="5"/>
  <c r="AM212" i="5"/>
  <c r="AM397" i="5"/>
  <c r="AM290" i="5"/>
  <c r="AM510" i="5"/>
  <c r="AM496" i="5"/>
  <c r="AM519" i="5"/>
  <c r="AM217" i="5"/>
  <c r="AM379" i="5"/>
  <c r="AM16" i="5"/>
  <c r="AM506" i="5"/>
  <c r="AM539" i="5"/>
  <c r="AM530" i="5"/>
  <c r="AM280" i="5"/>
  <c r="AM419" i="5"/>
  <c r="AM494" i="5"/>
  <c r="AM356" i="5"/>
  <c r="AM484" i="5"/>
  <c r="AM525" i="5"/>
  <c r="AM443" i="5"/>
  <c r="AM469" i="5"/>
  <c r="AM405" i="5"/>
  <c r="AM332" i="5"/>
  <c r="AM402" i="5"/>
  <c r="AM7" i="5"/>
  <c r="AM501" i="5"/>
  <c r="AM314" i="5"/>
  <c r="AM264" i="5"/>
  <c r="AM322" i="5"/>
  <c r="AM82" i="5"/>
  <c r="AM423" i="5"/>
  <c r="AM383" i="5"/>
  <c r="AM15" i="5"/>
  <c r="AM56" i="5"/>
  <c r="AM437" i="5"/>
  <c r="AM173" i="5"/>
  <c r="AM170" i="5"/>
  <c r="AM477" i="5"/>
  <c r="AM365" i="5"/>
  <c r="AM278" i="5"/>
  <c r="AM431" i="5"/>
  <c r="AM250" i="5"/>
  <c r="AM345" i="5"/>
  <c r="AM156" i="5"/>
  <c r="AM120" i="5"/>
  <c r="AM493" i="5"/>
  <c r="AM462" i="5"/>
  <c r="AM456" i="5"/>
  <c r="AM370" i="5"/>
  <c r="AM148" i="5"/>
  <c r="AM529" i="5"/>
  <c r="AM474" i="5"/>
  <c r="AM387" i="5"/>
  <c r="AM414" i="5"/>
  <c r="AM131" i="5"/>
  <c r="AM448" i="5"/>
  <c r="AM460" i="5"/>
  <c r="AM524" i="5"/>
  <c r="AM381" i="5"/>
  <c r="AM347" i="5"/>
  <c r="AM467" i="5"/>
  <c r="AM468" i="5"/>
  <c r="AM272" i="5"/>
  <c r="AM442" i="5"/>
  <c r="AM439" i="5"/>
  <c r="AM225" i="5"/>
  <c r="AM342" i="5"/>
  <c r="AM86" i="5"/>
  <c r="AM205" i="5"/>
  <c r="AM311" i="5"/>
  <c r="AM513" i="5"/>
  <c r="AM499" i="5"/>
  <c r="AM455" i="5"/>
  <c r="AM450" i="5"/>
  <c r="AM363" i="5"/>
  <c r="AM403" i="5"/>
  <c r="AM346" i="5"/>
  <c r="AM424" i="5"/>
  <c r="AM520" i="5"/>
  <c r="AM426" i="5"/>
  <c r="AM527" i="5"/>
  <c r="AM339" i="5"/>
  <c r="AM447" i="5"/>
  <c r="AM393" i="5"/>
  <c r="AM317" i="5"/>
  <c r="AM80" i="5"/>
  <c r="AM521" i="5"/>
  <c r="AM441" i="5"/>
  <c r="AM463" i="5"/>
  <c r="AM372" i="5"/>
  <c r="AM242" i="5"/>
  <c r="AM518" i="5"/>
  <c r="AM481" i="5"/>
  <c r="AM275" i="5"/>
  <c r="AM104" i="5"/>
  <c r="AM123" i="5"/>
  <c r="AM79" i="5"/>
  <c r="AM265" i="5"/>
  <c r="AM299" i="5"/>
  <c r="AM453" i="5"/>
  <c r="AM269" i="5"/>
  <c r="AM323" i="5"/>
  <c r="AM127" i="5"/>
  <c r="AM374" i="5"/>
  <c r="AM480" i="5"/>
  <c r="AM68" i="5"/>
  <c r="AM517" i="5"/>
  <c r="AM536" i="5"/>
  <c r="AM438" i="5"/>
  <c r="AM445" i="5"/>
  <c r="AM320" i="5"/>
  <c r="AM404" i="5"/>
  <c r="AM293" i="5"/>
  <c r="AM505" i="5"/>
  <c r="AM523" i="5"/>
  <c r="AM503" i="5"/>
  <c r="AM483" i="5"/>
  <c r="AM312" i="5"/>
  <c r="AM343" i="5"/>
  <c r="AM418" i="5"/>
  <c r="AM430" i="5"/>
  <c r="AM295" i="5"/>
  <c r="AM324" i="5"/>
  <c r="AM509" i="5"/>
  <c r="AM458" i="5"/>
  <c r="AM207" i="5"/>
  <c r="AM507" i="5"/>
  <c r="AM512" i="5"/>
  <c r="AM359" i="5"/>
  <c r="AM367" i="5"/>
  <c r="AM531" i="5"/>
  <c r="AM472" i="5"/>
  <c r="AM408" i="5"/>
  <c r="AM340" i="5"/>
  <c r="AM239" i="5"/>
  <c r="AM241" i="5"/>
  <c r="AM66" i="5"/>
  <c r="AM136" i="5"/>
  <c r="AM126" i="5"/>
  <c r="AM195" i="5"/>
  <c r="AM85" i="5"/>
  <c r="AM492" i="5"/>
  <c r="AM267" i="5"/>
  <c r="AM541" i="5"/>
  <c r="AM420" i="5"/>
  <c r="AM398" i="5"/>
  <c r="AM412" i="5"/>
  <c r="AM452" i="5"/>
  <c r="AM348" i="5"/>
  <c r="AM273" i="5"/>
  <c r="AM464" i="5"/>
  <c r="AM508" i="5"/>
  <c r="AM537" i="5"/>
  <c r="AN442" i="5" s="1"/>
  <c r="AM457" i="5"/>
  <c r="AM318" i="5"/>
  <c r="AM211" i="5"/>
  <c r="AM495" i="5"/>
  <c r="AM285" i="5"/>
  <c r="AM395" i="5"/>
  <c r="AM371" i="5"/>
  <c r="AM486" i="5"/>
  <c r="AM407" i="5"/>
  <c r="AM385" i="5"/>
  <c r="AM540" i="5"/>
  <c r="AM384" i="5"/>
  <c r="AM358" i="5"/>
  <c r="AM40" i="5"/>
  <c r="AM135" i="5"/>
  <c r="AM268" i="5"/>
  <c r="AM146" i="5"/>
  <c r="AM130" i="5"/>
  <c r="AM421" i="5"/>
  <c r="AM169" i="5"/>
  <c r="AM164" i="5"/>
  <c r="AM338" i="5"/>
  <c r="AM47" i="5"/>
  <c r="AM380" i="5"/>
  <c r="AM277" i="5"/>
  <c r="AM162" i="5"/>
  <c r="AM298" i="5"/>
  <c r="AM366" i="5"/>
  <c r="AM465" i="5"/>
  <c r="AM64" i="5"/>
  <c r="AM490" i="5"/>
  <c r="AM538" i="5"/>
  <c r="AM534" i="5"/>
  <c r="AM307" i="5"/>
  <c r="AM364" i="5"/>
  <c r="AM113" i="5"/>
  <c r="AM479" i="5"/>
  <c r="AM473" i="5"/>
  <c r="AM498" i="5"/>
  <c r="AM432" i="5"/>
  <c r="AM125" i="5"/>
  <c r="AM526" i="5"/>
  <c r="AM482" i="5"/>
  <c r="AM416" i="5"/>
  <c r="AM289" i="5"/>
  <c r="AM110" i="5"/>
  <c r="AM497" i="5"/>
  <c r="AM528" i="5"/>
  <c r="AM297" i="5"/>
  <c r="AM409" i="5"/>
  <c r="AM542" i="5"/>
  <c r="AM274" i="5"/>
  <c r="AM533" i="5"/>
  <c r="AM256" i="5"/>
  <c r="AM392" i="5"/>
  <c r="AM336" i="5"/>
  <c r="AM258" i="5"/>
  <c r="AM90" i="5"/>
  <c r="AM184" i="5"/>
  <c r="AM157" i="5"/>
  <c r="AM208" i="5"/>
  <c r="AM261" i="5"/>
  <c r="AM535" i="5"/>
  <c r="AM337" i="5"/>
  <c r="AM390" i="5"/>
  <c r="AM309" i="5"/>
  <c r="AM515" i="5"/>
  <c r="AM145" i="5"/>
  <c r="AM394" i="5"/>
  <c r="AM488" i="5"/>
  <c r="AM543" i="5"/>
  <c r="AN55" i="5" s="1"/>
  <c r="AM500" i="5"/>
  <c r="AM382" i="5"/>
  <c r="AM32" i="5"/>
  <c r="AM427" i="5"/>
  <c r="AM532" i="5"/>
  <c r="AM502" i="5"/>
  <c r="AM351" i="5"/>
  <c r="AM249" i="5"/>
  <c r="AM49" i="5"/>
  <c r="AM77" i="5"/>
  <c r="AM444" i="5"/>
  <c r="AM306" i="5"/>
  <c r="AM415" i="5"/>
  <c r="AM233" i="5"/>
  <c r="AM204" i="5"/>
  <c r="AM178" i="5"/>
  <c r="AM206" i="5"/>
  <c r="AM159" i="5"/>
  <c r="AM302" i="5"/>
  <c r="AM434" i="5"/>
  <c r="AM435" i="5"/>
  <c r="AM378" i="5"/>
  <c r="AM42" i="5"/>
  <c r="AM485" i="5"/>
  <c r="AM478" i="5"/>
  <c r="AM231" i="5"/>
  <c r="AM330" i="5"/>
  <c r="AM353" i="5"/>
  <c r="AM476" i="5"/>
  <c r="AM375" i="5"/>
  <c r="AM326" i="5"/>
  <c r="AM425" i="5"/>
  <c r="AM471" i="5"/>
  <c r="AM511" i="5"/>
  <c r="AM410" i="5"/>
  <c r="AM449" i="5"/>
  <c r="AM376" i="5"/>
  <c r="AM282" i="5"/>
  <c r="AM234" i="5"/>
  <c r="AM111" i="5"/>
  <c r="AM399" i="5"/>
  <c r="AM151" i="5"/>
  <c r="AM72" i="5"/>
  <c r="AM504" i="5"/>
  <c r="AM310" i="5"/>
  <c r="AM352" i="5"/>
  <c r="AM105" i="5"/>
  <c r="AM172" i="5"/>
  <c r="AM327" i="5"/>
  <c r="AM132" i="5"/>
  <c r="AM391" i="5"/>
  <c r="AM328" i="5"/>
  <c r="AM107" i="5"/>
  <c r="AM65" i="5"/>
  <c r="AM13" i="5"/>
  <c r="AM470" i="5"/>
  <c r="AM188" i="5"/>
  <c r="AM177" i="5"/>
  <c r="AM238" i="5"/>
  <c r="AM313" i="5"/>
  <c r="AM150" i="5"/>
  <c r="AM88" i="5"/>
  <c r="AM194" i="5"/>
  <c r="AM93" i="5"/>
  <c r="AM271" i="5"/>
  <c r="AM198" i="5"/>
  <c r="AM102" i="5"/>
  <c r="AM38" i="5"/>
  <c r="AM30" i="5"/>
  <c r="AM303" i="5"/>
  <c r="AM70" i="5"/>
  <c r="AM36" i="5"/>
  <c r="AM69" i="5"/>
  <c r="AM12" i="5"/>
  <c r="AM55" i="5"/>
  <c r="AM196" i="5"/>
  <c r="AM228" i="5"/>
  <c r="AM165" i="5"/>
  <c r="AM209" i="5"/>
  <c r="AM117" i="5"/>
  <c r="AM112" i="5"/>
  <c r="AM451" i="5"/>
  <c r="AM287" i="5"/>
  <c r="AM171" i="5"/>
  <c r="AM200" i="5"/>
  <c r="AM183" i="5"/>
  <c r="AM333" i="5"/>
  <c r="AM308" i="5"/>
  <c r="AM167" i="5"/>
  <c r="AM106" i="5"/>
  <c r="AM400" i="5"/>
  <c r="AM41" i="5"/>
  <c r="AM292" i="5"/>
  <c r="AM17" i="5"/>
  <c r="AM67" i="5"/>
  <c r="AM98" i="5"/>
  <c r="AM99" i="5"/>
  <c r="AM76" i="5"/>
  <c r="AM52" i="5"/>
  <c r="AM475" i="5"/>
  <c r="AM215" i="5"/>
  <c r="AM350" i="5"/>
  <c r="AM248" i="5"/>
  <c r="AM428" i="5"/>
  <c r="AM45" i="5"/>
  <c r="AM254" i="5"/>
  <c r="AM461" i="5"/>
  <c r="AM116" i="5"/>
  <c r="AM362" i="5"/>
  <c r="AM301" i="5"/>
  <c r="AM240" i="5"/>
  <c r="AM262" i="5"/>
  <c r="AM133" i="5"/>
  <c r="AM279" i="5"/>
  <c r="AM213" i="5"/>
  <c r="AM401" i="5"/>
  <c r="AM62" i="5"/>
  <c r="AM89" i="5"/>
  <c r="AM141" i="5"/>
  <c r="AM197" i="5"/>
  <c r="AM331" i="5"/>
  <c r="AM224" i="5"/>
  <c r="AM300" i="5"/>
  <c r="AM305" i="5"/>
  <c r="AM182" i="5"/>
  <c r="AM355" i="5"/>
  <c r="AM288" i="5"/>
  <c r="AM154" i="5"/>
  <c r="AM354" i="5"/>
  <c r="AM237" i="5"/>
  <c r="AM119" i="5"/>
  <c r="AM61" i="5"/>
  <c r="AM35" i="5"/>
  <c r="AM466" i="5"/>
  <c r="AM201" i="5"/>
  <c r="AM386" i="5"/>
  <c r="AM6" i="5"/>
  <c r="AM63" i="5"/>
  <c r="AM406" i="5"/>
  <c r="AM114" i="5"/>
  <c r="AM357" i="5"/>
  <c r="AM60" i="5"/>
  <c r="AM210" i="5"/>
  <c r="AM296" i="5"/>
  <c r="AM259" i="5"/>
  <c r="AM158" i="5"/>
  <c r="AM96" i="5"/>
  <c r="AM101" i="5"/>
  <c r="AM190" i="5"/>
  <c r="AM344" i="5"/>
  <c r="AM255" i="5"/>
  <c r="AM459" i="5"/>
  <c r="AM155" i="5"/>
  <c r="AM144" i="5"/>
  <c r="AM422" i="5"/>
  <c r="AM179" i="5"/>
  <c r="AM186" i="5"/>
  <c r="AM5" i="5"/>
  <c r="AM316" i="5"/>
  <c r="AM92" i="5"/>
  <c r="AM152" i="5"/>
  <c r="AM304" i="5"/>
  <c r="AM291" i="5"/>
  <c r="AM199" i="5"/>
  <c r="AM33" i="5"/>
  <c r="AM43" i="5"/>
  <c r="AM220" i="5"/>
  <c r="AM139" i="5"/>
  <c r="AM124" i="5"/>
  <c r="AM270" i="5"/>
  <c r="AM223" i="5"/>
  <c r="AM168" i="5"/>
  <c r="AM53" i="5"/>
  <c r="AM281" i="5"/>
  <c r="AM319" i="5"/>
  <c r="AM174" i="5"/>
  <c r="AM294" i="5"/>
  <c r="AM37" i="5"/>
  <c r="AM20" i="5"/>
  <c r="AM4" i="5"/>
  <c r="AM236" i="5"/>
  <c r="AM283" i="5"/>
  <c r="AM44" i="5"/>
  <c r="AM25" i="5"/>
  <c r="AM202" i="5"/>
  <c r="AM221" i="5"/>
  <c r="AM28" i="5"/>
  <c r="AM14" i="5"/>
  <c r="AM368" i="5"/>
  <c r="AM266" i="5"/>
  <c r="AM341" i="5"/>
  <c r="AM514" i="5"/>
  <c r="AM417" i="5"/>
  <c r="AM193" i="5"/>
  <c r="AM252" i="5"/>
  <c r="AM349" i="5"/>
  <c r="AM245" i="5"/>
  <c r="AM230" i="5"/>
  <c r="AM181" i="5"/>
  <c r="AM257" i="5"/>
  <c r="AM22" i="5"/>
  <c r="AM23" i="5"/>
  <c r="AM191" i="5"/>
  <c r="AM50" i="5"/>
  <c r="AM222" i="5"/>
  <c r="AM46" i="5"/>
  <c r="AM373" i="5"/>
  <c r="AM361" i="5"/>
  <c r="AM260" i="5"/>
  <c r="AM59" i="5"/>
  <c r="AM360" i="5"/>
  <c r="AM29" i="5"/>
  <c r="AM143" i="5"/>
  <c r="AM108" i="5"/>
  <c r="AM75" i="5"/>
  <c r="AM369" i="5"/>
  <c r="AM21" i="5"/>
  <c r="AM11" i="5"/>
  <c r="AN58" i="5" s="1"/>
  <c r="AM163" i="5"/>
  <c r="AM516" i="5"/>
  <c r="AM276" i="5"/>
  <c r="AM377" i="5"/>
  <c r="AM175" i="5"/>
  <c r="AM176" i="5"/>
  <c r="AM214" i="5"/>
  <c r="AM87" i="5"/>
  <c r="AM103" i="5"/>
  <c r="AM229" i="5"/>
  <c r="AM286" i="5"/>
  <c r="AM91" i="5"/>
  <c r="AM31" i="5"/>
  <c r="AM489" i="5"/>
  <c r="AM121" i="5"/>
  <c r="AM39" i="5"/>
  <c r="AM129" i="5"/>
  <c r="AM19" i="5"/>
  <c r="AM325" i="5"/>
  <c r="AM411" i="5"/>
  <c r="AM153" i="5"/>
  <c r="AM235" i="5"/>
  <c r="AM9" i="5"/>
  <c r="AM232" i="5"/>
  <c r="AM81" i="5"/>
  <c r="AN175" i="5" s="1"/>
  <c r="AM436" i="5"/>
  <c r="AM160" i="5"/>
  <c r="AM440" i="5"/>
  <c r="AM115" i="5"/>
  <c r="AM27" i="5"/>
  <c r="AM522" i="5"/>
  <c r="AN360" i="5" s="1"/>
  <c r="AM429" i="5"/>
  <c r="AM454" i="5"/>
  <c r="AM10" i="5"/>
  <c r="AN10" i="5" s="1"/>
  <c r="AM284" i="5"/>
  <c r="AM142" i="5"/>
  <c r="AM487" i="5"/>
  <c r="AN252" i="5" s="1"/>
  <c r="AM95" i="5"/>
  <c r="AM226" i="5"/>
  <c r="AM26" i="5"/>
  <c r="AM216" i="5"/>
  <c r="AM166" i="5"/>
  <c r="AM137" i="5"/>
  <c r="AM78" i="5"/>
  <c r="AM74" i="5"/>
  <c r="AM446" i="5"/>
  <c r="AM128" i="5"/>
  <c r="AM180" i="5"/>
  <c r="AM83" i="5"/>
  <c r="AM73" i="5"/>
  <c r="AM100" i="5"/>
  <c r="AM247" i="5"/>
  <c r="AM321" i="5"/>
  <c r="AM388" i="5"/>
  <c r="AM315" i="5"/>
  <c r="AM253" i="5"/>
  <c r="AM84" i="5"/>
  <c r="AM94" i="5"/>
  <c r="AM147" i="5"/>
  <c r="AM138" i="5"/>
  <c r="T9" i="6"/>
  <c r="D5" i="9" s="1"/>
  <c r="T18" i="6"/>
  <c r="U9" i="6" s="1"/>
  <c r="AG1" i="5"/>
  <c r="S22" i="3"/>
  <c r="S22" i="4"/>
  <c r="S25" i="3"/>
  <c r="S23" i="3"/>
  <c r="O25" i="3"/>
  <c r="P25" i="3"/>
  <c r="S16" i="3"/>
  <c r="Q16" i="4"/>
  <c r="S14" i="4"/>
  <c r="T26" i="3"/>
  <c r="Q25" i="3"/>
  <c r="P25" i="4"/>
  <c r="S21" i="3"/>
  <c r="S6" i="4"/>
  <c r="S25" i="4"/>
  <c r="R25" i="4"/>
  <c r="R16" i="4"/>
  <c r="Q7" i="4"/>
  <c r="S5" i="3"/>
  <c r="S5" i="4"/>
  <c r="O7" i="3"/>
  <c r="P16" i="4"/>
  <c r="S15" i="4"/>
  <c r="R7" i="4"/>
  <c r="S7" i="4"/>
  <c r="R25" i="3"/>
  <c r="S21" i="4"/>
  <c r="O25" i="4"/>
  <c r="T26" i="4"/>
  <c r="S16" i="4"/>
  <c r="O16" i="4"/>
  <c r="T17" i="4"/>
  <c r="S12" i="4"/>
  <c r="S13" i="4"/>
  <c r="S4" i="4"/>
  <c r="Q25" i="4"/>
  <c r="S6" i="3"/>
  <c r="S13" i="3"/>
  <c r="P7" i="4"/>
  <c r="S24" i="4"/>
  <c r="S15" i="3"/>
  <c r="R7" i="3"/>
  <c r="S23" i="4"/>
  <c r="T8" i="4"/>
  <c r="S3" i="4"/>
  <c r="O7" i="4"/>
  <c r="S12" i="3"/>
  <c r="P16" i="3"/>
  <c r="S7" i="3"/>
  <c r="T8" i="3"/>
  <c r="S14" i="3"/>
  <c r="R16" i="3"/>
  <c r="Q7" i="3"/>
  <c r="S24" i="3"/>
  <c r="Q16" i="3"/>
  <c r="P7" i="3"/>
  <c r="O16" i="3"/>
  <c r="T17" i="3"/>
  <c r="S4" i="3"/>
  <c r="S3" i="3"/>
  <c r="AT484" i="12" l="1"/>
  <c r="BP484" i="12" s="1"/>
  <c r="AT338" i="12"/>
  <c r="BP338" i="12" s="1"/>
  <c r="AT231" i="12"/>
  <c r="BP231" i="12" s="1"/>
  <c r="AT185" i="12"/>
  <c r="BP185" i="12" s="1"/>
  <c r="AT251" i="12"/>
  <c r="BP251" i="12" s="1"/>
  <c r="AT513" i="12"/>
  <c r="BP513" i="12" s="1"/>
  <c r="AT500" i="12"/>
  <c r="BP500" i="12" s="1"/>
  <c r="AT510" i="12"/>
  <c r="BP510" i="12" s="1"/>
  <c r="AT453" i="12"/>
  <c r="BP453" i="12" s="1"/>
  <c r="AT407" i="12"/>
  <c r="BP407" i="12" s="1"/>
  <c r="AT61" i="12"/>
  <c r="BP61" i="12" s="1"/>
  <c r="AT538" i="12"/>
  <c r="BP538" i="12" s="1"/>
  <c r="AT442" i="12"/>
  <c r="BP442" i="12" s="1"/>
  <c r="AT420" i="12"/>
  <c r="BP420" i="12" s="1"/>
  <c r="AT379" i="12"/>
  <c r="BP379" i="12" s="1"/>
  <c r="AT312" i="12"/>
  <c r="BP312" i="12" s="1"/>
  <c r="AT258" i="12"/>
  <c r="BP258" i="12" s="1"/>
  <c r="AT102" i="12"/>
  <c r="BP102" i="12" s="1"/>
  <c r="AT459" i="12"/>
  <c r="BP459" i="12" s="1"/>
  <c r="AT361" i="12"/>
  <c r="BP361" i="12" s="1"/>
  <c r="AT246" i="12"/>
  <c r="BP246" i="12" s="1"/>
  <c r="AT167" i="12"/>
  <c r="BP167" i="12" s="1"/>
  <c r="AT427" i="12"/>
  <c r="BP427" i="12" s="1"/>
  <c r="AT408" i="12"/>
  <c r="BP408" i="12" s="1"/>
  <c r="AT325" i="12"/>
  <c r="BP325" i="12" s="1"/>
  <c r="AT321" i="12"/>
  <c r="BP321" i="12" s="1"/>
  <c r="AT247" i="12"/>
  <c r="BP247" i="12" s="1"/>
  <c r="AT221" i="12"/>
  <c r="BP221" i="12" s="1"/>
  <c r="AT218" i="12"/>
  <c r="BP218" i="12" s="1"/>
  <c r="AT438" i="12"/>
  <c r="BP438" i="12" s="1"/>
  <c r="AT62" i="12"/>
  <c r="BP62" i="12" s="1"/>
  <c r="AT60" i="12"/>
  <c r="BP60" i="12" s="1"/>
  <c r="AT21" i="12"/>
  <c r="BP21" i="12" s="1"/>
  <c r="AT82" i="12"/>
  <c r="BP82" i="12" s="1"/>
  <c r="AT474" i="12"/>
  <c r="BP474" i="12" s="1"/>
  <c r="AT526" i="12"/>
  <c r="BP526" i="12" s="1"/>
  <c r="AT422" i="12"/>
  <c r="BP422" i="12" s="1"/>
  <c r="AT404" i="12"/>
  <c r="BP404" i="12" s="1"/>
  <c r="AT509" i="12"/>
  <c r="BP509" i="12" s="1"/>
  <c r="AT281" i="12"/>
  <c r="BP281" i="12" s="1"/>
  <c r="AT171" i="12"/>
  <c r="BP171" i="12" s="1"/>
  <c r="AT166" i="12"/>
  <c r="BP166" i="12" s="1"/>
  <c r="AT92" i="12"/>
  <c r="BP92" i="12" s="1"/>
  <c r="AT78" i="12"/>
  <c r="BP78" i="12" s="1"/>
  <c r="AT23" i="12"/>
  <c r="BP23" i="12" s="1"/>
  <c r="AT483" i="12"/>
  <c r="BP483" i="12" s="1"/>
  <c r="AT527" i="12"/>
  <c r="BP527" i="12" s="1"/>
  <c r="AT364" i="12"/>
  <c r="BP364" i="12" s="1"/>
  <c r="AT267" i="12"/>
  <c r="BP267" i="12" s="1"/>
  <c r="AT206" i="12"/>
  <c r="BP206" i="12" s="1"/>
  <c r="AT284" i="12"/>
  <c r="BP284" i="12" s="1"/>
  <c r="AT276" i="12"/>
  <c r="BP276" i="12" s="1"/>
  <c r="AT207" i="12"/>
  <c r="BP207" i="12" s="1"/>
  <c r="AT148" i="12"/>
  <c r="BP148" i="12" s="1"/>
  <c r="AT110" i="12"/>
  <c r="BP110" i="12" s="1"/>
  <c r="AT131" i="12"/>
  <c r="BP131" i="12" s="1"/>
  <c r="AT175" i="12"/>
  <c r="BP175" i="12" s="1"/>
  <c r="AT180" i="12"/>
  <c r="BP180" i="12" s="1"/>
  <c r="AT50" i="12"/>
  <c r="BP50" i="12" s="1"/>
  <c r="AT99" i="12"/>
  <c r="BP99" i="12" s="1"/>
  <c r="AT45" i="12"/>
  <c r="BP45" i="12" s="1"/>
  <c r="AT16" i="12"/>
  <c r="BP16" i="12" s="1"/>
  <c r="AT540" i="12"/>
  <c r="BP540" i="12" s="1"/>
  <c r="AT505" i="12"/>
  <c r="BP505" i="12" s="1"/>
  <c r="AT237" i="12"/>
  <c r="BP237" i="12" s="1"/>
  <c r="AT412" i="12"/>
  <c r="BP412" i="12" s="1"/>
  <c r="AT528" i="12"/>
  <c r="BP528" i="12" s="1"/>
  <c r="AT502" i="12"/>
  <c r="BP502" i="12" s="1"/>
  <c r="AT445" i="12"/>
  <c r="BP445" i="12" s="1"/>
  <c r="AT391" i="12"/>
  <c r="BP391" i="12" s="1"/>
  <c r="AT395" i="12"/>
  <c r="BP395" i="12" s="1"/>
  <c r="AT380" i="12"/>
  <c r="BP380" i="12" s="1"/>
  <c r="AT328" i="12"/>
  <c r="BP328" i="12" s="1"/>
  <c r="AT51" i="12"/>
  <c r="BP51" i="12" s="1"/>
  <c r="AT363" i="12"/>
  <c r="BP363" i="12" s="1"/>
  <c r="AT392" i="12"/>
  <c r="BP392" i="12" s="1"/>
  <c r="AT356" i="12"/>
  <c r="BP356" i="12" s="1"/>
  <c r="AT291" i="12"/>
  <c r="BP291" i="12" s="1"/>
  <c r="AT272" i="12"/>
  <c r="BP272" i="12" s="1"/>
  <c r="AT194" i="12"/>
  <c r="BP194" i="12" s="1"/>
  <c r="AT208" i="12"/>
  <c r="BP208" i="12" s="1"/>
  <c r="AT355" i="12"/>
  <c r="BP355" i="12" s="1"/>
  <c r="AT85" i="12"/>
  <c r="BP85" i="12" s="1"/>
  <c r="AT514" i="12"/>
  <c r="BP514" i="12" s="1"/>
  <c r="AT472" i="12"/>
  <c r="BP472" i="12" s="1"/>
  <c r="AT533" i="12"/>
  <c r="BP533" i="12" s="1"/>
  <c r="AT461" i="12"/>
  <c r="BP461" i="12" s="1"/>
  <c r="AT358" i="12"/>
  <c r="BP358" i="12" s="1"/>
  <c r="AT377" i="12"/>
  <c r="BP377" i="12" s="1"/>
  <c r="AT351" i="12"/>
  <c r="BP351" i="12" s="1"/>
  <c r="AT9" i="12"/>
  <c r="BP9" i="12" s="1"/>
  <c r="AT529" i="12"/>
  <c r="BP529" i="12" s="1"/>
  <c r="AT399" i="12"/>
  <c r="BP399" i="12" s="1"/>
  <c r="AT384" i="12"/>
  <c r="BP384" i="12" s="1"/>
  <c r="AT90" i="12"/>
  <c r="BP90" i="12" s="1"/>
  <c r="AT7" i="12"/>
  <c r="BP7" i="12" s="1"/>
  <c r="AT511" i="12"/>
  <c r="BP511" i="12" s="1"/>
  <c r="AT535" i="12"/>
  <c r="BP535" i="12" s="1"/>
  <c r="AT375" i="12"/>
  <c r="BP375" i="12" s="1"/>
  <c r="AT376" i="12"/>
  <c r="BP376" i="12" s="1"/>
  <c r="AT327" i="12"/>
  <c r="BP327" i="12" s="1"/>
  <c r="AT446" i="12"/>
  <c r="BP446" i="12" s="1"/>
  <c r="AT443" i="12"/>
  <c r="BP443" i="12" s="1"/>
  <c r="AT331" i="12"/>
  <c r="BP331" i="12" s="1"/>
  <c r="AT302" i="12"/>
  <c r="BP302" i="12" s="1"/>
  <c r="AT114" i="12"/>
  <c r="BP114" i="12" s="1"/>
  <c r="AT517" i="12"/>
  <c r="BP517" i="12" s="1"/>
  <c r="AT428" i="12"/>
  <c r="BP428" i="12" s="1"/>
  <c r="AT417" i="12"/>
  <c r="BP417" i="12" s="1"/>
  <c r="AT424" i="12"/>
  <c r="BP424" i="12" s="1"/>
  <c r="AT341" i="12"/>
  <c r="BP341" i="12" s="1"/>
  <c r="AT332" i="12"/>
  <c r="BP332" i="12" s="1"/>
  <c r="AT308" i="12"/>
  <c r="BP308" i="12" s="1"/>
  <c r="AT419" i="12"/>
  <c r="BP419" i="12" s="1"/>
  <c r="AT172" i="12"/>
  <c r="BP172" i="12" s="1"/>
  <c r="AT139" i="12"/>
  <c r="BP139" i="12" s="1"/>
  <c r="AT98" i="12"/>
  <c r="BP98" i="12" s="1"/>
  <c r="AT93" i="12"/>
  <c r="BP93" i="12" s="1"/>
  <c r="AT25" i="12"/>
  <c r="BP25" i="12" s="1"/>
  <c r="AT36" i="12"/>
  <c r="BP36" i="12" s="1"/>
  <c r="AT490" i="12"/>
  <c r="BP490" i="12" s="1"/>
  <c r="AT542" i="12"/>
  <c r="BP542" i="12" s="1"/>
  <c r="AT301" i="12"/>
  <c r="BP301" i="12" s="1"/>
  <c r="AT227" i="12"/>
  <c r="BP227" i="12" s="1"/>
  <c r="AT201" i="12"/>
  <c r="BP201" i="12" s="1"/>
  <c r="AT127" i="12"/>
  <c r="BP127" i="12" s="1"/>
  <c r="AT179" i="12"/>
  <c r="BP179" i="12" s="1"/>
  <c r="AT182" i="12"/>
  <c r="BP182" i="12" s="1"/>
  <c r="AT122" i="12"/>
  <c r="BP122" i="12" s="1"/>
  <c r="AT31" i="12"/>
  <c r="BP31" i="12" s="1"/>
  <c r="AT386" i="12"/>
  <c r="BP386" i="12" s="1"/>
  <c r="AT388" i="12"/>
  <c r="BP388" i="12" s="1"/>
  <c r="AT346" i="12"/>
  <c r="BP346" i="12" s="1"/>
  <c r="AT295" i="12"/>
  <c r="BP295" i="12" s="1"/>
  <c r="AT222" i="12"/>
  <c r="BP222" i="12" s="1"/>
  <c r="AT252" i="12"/>
  <c r="BP252" i="12" s="1"/>
  <c r="AT129" i="12"/>
  <c r="BP129" i="12" s="1"/>
  <c r="AT248" i="12"/>
  <c r="BP248" i="12" s="1"/>
  <c r="AT439" i="12"/>
  <c r="BP439" i="12" s="1"/>
  <c r="AT266" i="12"/>
  <c r="BP266" i="12" s="1"/>
  <c r="AT161" i="12"/>
  <c r="BP161" i="12" s="1"/>
  <c r="AT88" i="12"/>
  <c r="BP88" i="12" s="1"/>
  <c r="AT196" i="12"/>
  <c r="BP196" i="12" s="1"/>
  <c r="AT66" i="12"/>
  <c r="BP66" i="12" s="1"/>
  <c r="AT115" i="12"/>
  <c r="BP115" i="12" s="1"/>
  <c r="AT87" i="12"/>
  <c r="BP87" i="12" s="1"/>
  <c r="AT192" i="12"/>
  <c r="BP192" i="12" s="1"/>
  <c r="AT41" i="12"/>
  <c r="BP41" i="12" s="1"/>
  <c r="AT20" i="12"/>
  <c r="BP20" i="12" s="1"/>
  <c r="AT29" i="12"/>
  <c r="BP29" i="12" s="1"/>
  <c r="AT537" i="12"/>
  <c r="BP537" i="12" s="1"/>
  <c r="AT518" i="12"/>
  <c r="BP518" i="12" s="1"/>
  <c r="AT467" i="12"/>
  <c r="BP467" i="12" s="1"/>
  <c r="AT403" i="12"/>
  <c r="BP403" i="12" s="1"/>
  <c r="AT406" i="12"/>
  <c r="BP406" i="12" s="1"/>
  <c r="AT109" i="12"/>
  <c r="BP109" i="12" s="1"/>
  <c r="AT429" i="12"/>
  <c r="BP429" i="12" s="1"/>
  <c r="AT402" i="12"/>
  <c r="BP402" i="12" s="1"/>
  <c r="AT365" i="12"/>
  <c r="BP365" i="12" s="1"/>
  <c r="AT396" i="12"/>
  <c r="BP396" i="12" s="1"/>
  <c r="AT306" i="12"/>
  <c r="BP306" i="12" s="1"/>
  <c r="AT311" i="12"/>
  <c r="BP311" i="12" s="1"/>
  <c r="AT315" i="12"/>
  <c r="BP315" i="12" s="1"/>
  <c r="AT336" i="12"/>
  <c r="BP336" i="12" s="1"/>
  <c r="AT53" i="12"/>
  <c r="BP53" i="12" s="1"/>
  <c r="AT57" i="12"/>
  <c r="BP57" i="12" s="1"/>
  <c r="AT47" i="12"/>
  <c r="BP47" i="12" s="1"/>
  <c r="AT523" i="12"/>
  <c r="BP523" i="12" s="1"/>
  <c r="AT488" i="12"/>
  <c r="BP488" i="12" s="1"/>
  <c r="AT415" i="12"/>
  <c r="BP415" i="12" s="1"/>
  <c r="AT463" i="12"/>
  <c r="BP463" i="12" s="1"/>
  <c r="AT374" i="12"/>
  <c r="BP374" i="12" s="1"/>
  <c r="AT313" i="12"/>
  <c r="BP313" i="12" s="1"/>
  <c r="AT307" i="12"/>
  <c r="BP307" i="12" s="1"/>
  <c r="AT112" i="12"/>
  <c r="BP112" i="12" s="1"/>
  <c r="AT234" i="12"/>
  <c r="BP234" i="12" s="1"/>
  <c r="AT12" i="12"/>
  <c r="BP12" i="12" s="1"/>
  <c r="AT470" i="12"/>
  <c r="BP470" i="12" s="1"/>
  <c r="AT413" i="12"/>
  <c r="BP413" i="12" s="1"/>
  <c r="AT264" i="12"/>
  <c r="BP264" i="12" s="1"/>
  <c r="AT421" i="12"/>
  <c r="BP421" i="12" s="1"/>
  <c r="AT39" i="12"/>
  <c r="BP39" i="12" s="1"/>
  <c r="AT507" i="12"/>
  <c r="BP507" i="12" s="1"/>
  <c r="AT536" i="12"/>
  <c r="BP536" i="12" s="1"/>
  <c r="AT466" i="12"/>
  <c r="BP466" i="12" s="1"/>
  <c r="AT444" i="12"/>
  <c r="BP444" i="12" s="1"/>
  <c r="AT433" i="12"/>
  <c r="BP433" i="12" s="1"/>
  <c r="AT440" i="12"/>
  <c r="BP440" i="12" s="1"/>
  <c r="AT362" i="12"/>
  <c r="BP362" i="12" s="1"/>
  <c r="AT329" i="12"/>
  <c r="BP329" i="12" s="1"/>
  <c r="AT153" i="12"/>
  <c r="BP153" i="12" s="1"/>
  <c r="AT144" i="12"/>
  <c r="BP144" i="12" s="1"/>
  <c r="AT228" i="12"/>
  <c r="BP228" i="12" s="1"/>
  <c r="AT147" i="12"/>
  <c r="BP147" i="12" s="1"/>
  <c r="AT106" i="12"/>
  <c r="BP106" i="12" s="1"/>
  <c r="AT197" i="12"/>
  <c r="BP197" i="12" s="1"/>
  <c r="AT33" i="12"/>
  <c r="AT359" i="12"/>
  <c r="BP359" i="12" s="1"/>
  <c r="AT299" i="12"/>
  <c r="BP299" i="12" s="1"/>
  <c r="AT263" i="12"/>
  <c r="BP263" i="12" s="1"/>
  <c r="AT170" i="12"/>
  <c r="BP170" i="12" s="1"/>
  <c r="AT203" i="12"/>
  <c r="BP203" i="12" s="1"/>
  <c r="AT143" i="12"/>
  <c r="BP143" i="12" s="1"/>
  <c r="AT187" i="12"/>
  <c r="BP187" i="12" s="1"/>
  <c r="AT32" i="12"/>
  <c r="BP32" i="12" s="1"/>
  <c r="AT326" i="12"/>
  <c r="BP326" i="12" s="1"/>
  <c r="AT414" i="12"/>
  <c r="BP414" i="12" s="1"/>
  <c r="AT435" i="12"/>
  <c r="BP435" i="12" s="1"/>
  <c r="AT354" i="12"/>
  <c r="BP354" i="12" s="1"/>
  <c r="AT352" i="12"/>
  <c r="BP352" i="12" s="1"/>
  <c r="AT297" i="12"/>
  <c r="BP297" i="12" s="1"/>
  <c r="AT238" i="12"/>
  <c r="BP238" i="12" s="1"/>
  <c r="AT265" i="12"/>
  <c r="BP265" i="12" s="1"/>
  <c r="AT457" i="12"/>
  <c r="BP457" i="12" s="1"/>
  <c r="AT293" i="12"/>
  <c r="BP293" i="12" s="1"/>
  <c r="AT223" i="12"/>
  <c r="BP223" i="12" s="1"/>
  <c r="AT290" i="12"/>
  <c r="BP290" i="12" s="1"/>
  <c r="AT177" i="12"/>
  <c r="BP177" i="12" s="1"/>
  <c r="AT104" i="12"/>
  <c r="BP104" i="12" s="1"/>
  <c r="AT216" i="12"/>
  <c r="BP216" i="12" s="1"/>
  <c r="AT125" i="12"/>
  <c r="BP125" i="12" s="1"/>
  <c r="AT220" i="12"/>
  <c r="BP220" i="12" s="1"/>
  <c r="AT118" i="12"/>
  <c r="BP118" i="12" s="1"/>
  <c r="AT97" i="12"/>
  <c r="BP97" i="12" s="1"/>
  <c r="AT68" i="12"/>
  <c r="BP68" i="12" s="1"/>
  <c r="AT24" i="12"/>
  <c r="BP24" i="12" s="1"/>
  <c r="AT28" i="12"/>
  <c r="BP28" i="12" s="1"/>
  <c r="AT482" i="12"/>
  <c r="BP482" i="12" s="1"/>
  <c r="AT534" i="12"/>
  <c r="BP534" i="12" s="1"/>
  <c r="AT430" i="12"/>
  <c r="BP430" i="12" s="1"/>
  <c r="AT270" i="12"/>
  <c r="BP270" i="12" s="1"/>
  <c r="AT520" i="12"/>
  <c r="BP520" i="12" s="1"/>
  <c r="AT521" i="12"/>
  <c r="BP521" i="12" s="1"/>
  <c r="AT487" i="12"/>
  <c r="BP487" i="12" s="1"/>
  <c r="AT469" i="12"/>
  <c r="BP469" i="12" s="1"/>
  <c r="AT418" i="12"/>
  <c r="BP418" i="12" s="1"/>
  <c r="AT381" i="12"/>
  <c r="BP381" i="12" s="1"/>
  <c r="AT411" i="12"/>
  <c r="BP411" i="12" s="1"/>
  <c r="AT322" i="12"/>
  <c r="BP322" i="12" s="1"/>
  <c r="AT323" i="12"/>
  <c r="BP323" i="12" s="1"/>
  <c r="AT165" i="12"/>
  <c r="BP165" i="12" s="1"/>
  <c r="AT56" i="12"/>
  <c r="BP56" i="12" s="1"/>
  <c r="AT14" i="12"/>
  <c r="BP14" i="12" s="1"/>
  <c r="AT63" i="12"/>
  <c r="BP63" i="12" s="1"/>
  <c r="AT3" i="12"/>
  <c r="AT539" i="12"/>
  <c r="BP539" i="12" s="1"/>
  <c r="AT504" i="12"/>
  <c r="BP504" i="12" s="1"/>
  <c r="AT431" i="12"/>
  <c r="BP431" i="12" s="1"/>
  <c r="AT382" i="12"/>
  <c r="BP382" i="12" s="1"/>
  <c r="AT211" i="12"/>
  <c r="BP211" i="12" s="1"/>
  <c r="AT132" i="12"/>
  <c r="BP132" i="12" s="1"/>
  <c r="AT38" i="12"/>
  <c r="BP38" i="12" s="1"/>
  <c r="AT70" i="12"/>
  <c r="BP70" i="12" s="1"/>
  <c r="AT489" i="12"/>
  <c r="BP489" i="12" s="1"/>
  <c r="AT34" i="12"/>
  <c r="BP34" i="12" s="1"/>
  <c r="AT278" i="12"/>
  <c r="BP278" i="12" s="1"/>
  <c r="AT275" i="12"/>
  <c r="BP275" i="12" s="1"/>
  <c r="AT178" i="12"/>
  <c r="BP178" i="12" s="1"/>
  <c r="AT204" i="12"/>
  <c r="BP204" i="12" s="1"/>
  <c r="AT151" i="12"/>
  <c r="BP151" i="12" s="1"/>
  <c r="AT189" i="12"/>
  <c r="BP189" i="12" s="1"/>
  <c r="AT451" i="12"/>
  <c r="BP451" i="12" s="1"/>
  <c r="AT242" i="12"/>
  <c r="BP242" i="12" s="1"/>
  <c r="AT76" i="12"/>
  <c r="BP76" i="12" s="1"/>
  <c r="AT11" i="12"/>
  <c r="BP11" i="12" s="1"/>
  <c r="AT516" i="12"/>
  <c r="BP516" i="12" s="1"/>
  <c r="AT481" i="12"/>
  <c r="BP481" i="12" s="1"/>
  <c r="AT465" i="12"/>
  <c r="BP465" i="12" s="1"/>
  <c r="AT405" i="12"/>
  <c r="BP405" i="12" s="1"/>
  <c r="AT449" i="12"/>
  <c r="BP449" i="12" s="1"/>
  <c r="AT224" i="12"/>
  <c r="BP224" i="12" s="1"/>
  <c r="AT345" i="12"/>
  <c r="BP345" i="12" s="1"/>
  <c r="AT253" i="12"/>
  <c r="BP253" i="12" s="1"/>
  <c r="AT235" i="12"/>
  <c r="BP235" i="12" s="1"/>
  <c r="AT160" i="12"/>
  <c r="BP160" i="12" s="1"/>
  <c r="AT244" i="12"/>
  <c r="BP244" i="12" s="1"/>
  <c r="AT155" i="12"/>
  <c r="BP155" i="12" s="1"/>
  <c r="AT134" i="12"/>
  <c r="BP134" i="12" s="1"/>
  <c r="AT259" i="12"/>
  <c r="BP259" i="12" s="1"/>
  <c r="AT368" i="12"/>
  <c r="BP368" i="12" s="1"/>
  <c r="AT353" i="12"/>
  <c r="BP353" i="12" s="1"/>
  <c r="AT283" i="12"/>
  <c r="BP283" i="12" s="1"/>
  <c r="AT271" i="12"/>
  <c r="BP271" i="12" s="1"/>
  <c r="AT186" i="12"/>
  <c r="BP186" i="12" s="1"/>
  <c r="AT205" i="12"/>
  <c r="BP205" i="12" s="1"/>
  <c r="AT159" i="12"/>
  <c r="BP159" i="12" s="1"/>
  <c r="AT348" i="12"/>
  <c r="BP348" i="12" s="1"/>
  <c r="AT479" i="12"/>
  <c r="BP479" i="12" s="1"/>
  <c r="AT525" i="12"/>
  <c r="BP525" i="12" s="1"/>
  <c r="AT460" i="12"/>
  <c r="BP460" i="12" s="1"/>
  <c r="AT350" i="12"/>
  <c r="BP350" i="12" s="1"/>
  <c r="AT369" i="12"/>
  <c r="BP369" i="12" s="1"/>
  <c r="AT339" i="12"/>
  <c r="BP339" i="12" s="1"/>
  <c r="AT310" i="12"/>
  <c r="BP310" i="12" s="1"/>
  <c r="AT409" i="12"/>
  <c r="BP409" i="12" s="1"/>
  <c r="AT334" i="12"/>
  <c r="BP334" i="12" s="1"/>
  <c r="AT317" i="12"/>
  <c r="BP317" i="12" s="1"/>
  <c r="AT316" i="12"/>
  <c r="BP316" i="12" s="1"/>
  <c r="AT239" i="12"/>
  <c r="BP239" i="12" s="1"/>
  <c r="AT213" i="12"/>
  <c r="BP213" i="12" s="1"/>
  <c r="AT193" i="12"/>
  <c r="BP193" i="12" s="1"/>
  <c r="AT120" i="12"/>
  <c r="BP120" i="12" s="1"/>
  <c r="AT8" i="12"/>
  <c r="BP8" i="12" s="1"/>
  <c r="AT269" i="12"/>
  <c r="BP269" i="12" s="1"/>
  <c r="AT198" i="12"/>
  <c r="BP198" i="12" s="1"/>
  <c r="AT141" i="12"/>
  <c r="BP141" i="12" s="1"/>
  <c r="AT105" i="12"/>
  <c r="BP105" i="12" s="1"/>
  <c r="AT101" i="12"/>
  <c r="BP101" i="12" s="1"/>
  <c r="AT26" i="12"/>
  <c r="BP26" i="12" s="1"/>
  <c r="AT44" i="12"/>
  <c r="BP44" i="12" s="1"/>
  <c r="AT498" i="12"/>
  <c r="BP498" i="12" s="1"/>
  <c r="AT261" i="12"/>
  <c r="BP261" i="12" s="1"/>
  <c r="AT52" i="12"/>
  <c r="BP52" i="12" s="1"/>
  <c r="AT83" i="12"/>
  <c r="BP83" i="12" s="1"/>
  <c r="AT113" i="12"/>
  <c r="BP113" i="12" s="1"/>
  <c r="AT530" i="12"/>
  <c r="BP530" i="12" s="1"/>
  <c r="AT503" i="12"/>
  <c r="BP503" i="12" s="1"/>
  <c r="AT485" i="12"/>
  <c r="BP485" i="12" s="1"/>
  <c r="AT434" i="12"/>
  <c r="BP434" i="12" s="1"/>
  <c r="AT397" i="12"/>
  <c r="BP397" i="12" s="1"/>
  <c r="AT164" i="12"/>
  <c r="BP164" i="12" s="1"/>
  <c r="AT200" i="12"/>
  <c r="BP200" i="12" s="1"/>
  <c r="AT183" i="12"/>
  <c r="BP183" i="12" s="1"/>
  <c r="AT124" i="12"/>
  <c r="BP124" i="12" s="1"/>
  <c r="AT72" i="12"/>
  <c r="BP72" i="12" s="1"/>
  <c r="AT30" i="12"/>
  <c r="BP30" i="12" s="1"/>
  <c r="AT67" i="12"/>
  <c r="BP67" i="12" s="1"/>
  <c r="AT5" i="12"/>
  <c r="BP5" i="12" s="1"/>
  <c r="AT103" i="12"/>
  <c r="BP103" i="12" s="1"/>
  <c r="AT84" i="12"/>
  <c r="BP84" i="12" s="1"/>
  <c r="AT330" i="12"/>
  <c r="BP330" i="12" s="1"/>
  <c r="AT108" i="12"/>
  <c r="BP108" i="12" s="1"/>
  <c r="AT42" i="12"/>
  <c r="BP42" i="12" s="1"/>
  <c r="AT91" i="12"/>
  <c r="BP91" i="12" s="1"/>
  <c r="AT37" i="12"/>
  <c r="BP37" i="12" s="1"/>
  <c r="AT13" i="12"/>
  <c r="BP13" i="12" s="1"/>
  <c r="AT532" i="12"/>
  <c r="BP532" i="12" s="1"/>
  <c r="AT497" i="12"/>
  <c r="BP497" i="12" s="1"/>
  <c r="AT478" i="12"/>
  <c r="BP478" i="12" s="1"/>
  <c r="AT146" i="12"/>
  <c r="BP146" i="12" s="1"/>
  <c r="AT309" i="12"/>
  <c r="BP309" i="12" s="1"/>
  <c r="AT286" i="12"/>
  <c r="BP286" i="12" s="1"/>
  <c r="AT233" i="12"/>
  <c r="BP233" i="12" s="1"/>
  <c r="AT255" i="12"/>
  <c r="BP255" i="12" s="1"/>
  <c r="AT243" i="12"/>
  <c r="BP243" i="12" s="1"/>
  <c r="AT176" i="12"/>
  <c r="BP176" i="12" s="1"/>
  <c r="AT95" i="12"/>
  <c r="BP95" i="12" s="1"/>
  <c r="AT292" i="12"/>
  <c r="BP292" i="12" s="1"/>
  <c r="AT367" i="12"/>
  <c r="BP367" i="12" s="1"/>
  <c r="AT357" i="12"/>
  <c r="BP357" i="12" s="1"/>
  <c r="AT394" i="12"/>
  <c r="BP394" i="12" s="1"/>
  <c r="AT298" i="12"/>
  <c r="BP298" i="12" s="1"/>
  <c r="AT303" i="12"/>
  <c r="BP303" i="12" s="1"/>
  <c r="AT279" i="12"/>
  <c r="BP279" i="12" s="1"/>
  <c r="AT288" i="12"/>
  <c r="BP288" i="12" s="1"/>
  <c r="AT277" i="12"/>
  <c r="BP277" i="12" s="1"/>
  <c r="AT75" i="12"/>
  <c r="BP75" i="12" s="1"/>
  <c r="AT43" i="12"/>
  <c r="BP43" i="12" s="1"/>
  <c r="AT515" i="12"/>
  <c r="BP515" i="12" s="1"/>
  <c r="AT480" i="12"/>
  <c r="BP480" i="12" s="1"/>
  <c r="AT541" i="12"/>
  <c r="BP541" i="12" s="1"/>
  <c r="AT462" i="12"/>
  <c r="BP462" i="12" s="1"/>
  <c r="AT366" i="12"/>
  <c r="BP366" i="12" s="1"/>
  <c r="AT385" i="12"/>
  <c r="BP385" i="12" s="1"/>
  <c r="BO3" i="12"/>
  <c r="BO1" i="12" s="1"/>
  <c r="AT450" i="12"/>
  <c r="BP450" i="12" s="1"/>
  <c r="AT458" i="12"/>
  <c r="BP458" i="12" s="1"/>
  <c r="AT398" i="12"/>
  <c r="BP398" i="12" s="1"/>
  <c r="AT416" i="12"/>
  <c r="BP416" i="12" s="1"/>
  <c r="AT333" i="12"/>
  <c r="BP333" i="12" s="1"/>
  <c r="AT324" i="12"/>
  <c r="BP324" i="12" s="1"/>
  <c r="AT289" i="12"/>
  <c r="BP289" i="12" s="1"/>
  <c r="AT229" i="12"/>
  <c r="BP229" i="12" s="1"/>
  <c r="AT492" i="12"/>
  <c r="BP492" i="12" s="1"/>
  <c r="AT280" i="12"/>
  <c r="BP280" i="12" s="1"/>
  <c r="AT232" i="12"/>
  <c r="BP232" i="12" s="1"/>
  <c r="AT152" i="12"/>
  <c r="BP152" i="12" s="1"/>
  <c r="AT236" i="12"/>
  <c r="BP236" i="12" s="1"/>
  <c r="AT149" i="12"/>
  <c r="BP149" i="12" s="1"/>
  <c r="AT126" i="12"/>
  <c r="BP126" i="12" s="1"/>
  <c r="AT217" i="12"/>
  <c r="BP217" i="12" s="1"/>
  <c r="AT209" i="12"/>
  <c r="BP209" i="12" s="1"/>
  <c r="AT133" i="12"/>
  <c r="BP133" i="12" s="1"/>
  <c r="AT158" i="12"/>
  <c r="BP158" i="12" s="1"/>
  <c r="AT69" i="12"/>
  <c r="BP69" i="12" s="1"/>
  <c r="AT49" i="12"/>
  <c r="BP49" i="12" s="1"/>
  <c r="AT15" i="12"/>
  <c r="BP15" i="12" s="1"/>
  <c r="AT475" i="12"/>
  <c r="BP475" i="12" s="1"/>
  <c r="AT519" i="12"/>
  <c r="BP519" i="12" s="1"/>
  <c r="AT501" i="12"/>
  <c r="BP501" i="12" s="1"/>
  <c r="AT89" i="12"/>
  <c r="BP89" i="12" s="1"/>
  <c r="AT262" i="12"/>
  <c r="BP262" i="12" s="1"/>
  <c r="AT274" i="12"/>
  <c r="BP274" i="12" s="1"/>
  <c r="AT212" i="12"/>
  <c r="BP212" i="12" s="1"/>
  <c r="AT199" i="12"/>
  <c r="BP199" i="12" s="1"/>
  <c r="AT140" i="12"/>
  <c r="BP140" i="12" s="1"/>
  <c r="AT81" i="12"/>
  <c r="BP81" i="12" s="1"/>
  <c r="AT46" i="12"/>
  <c r="BP46" i="12" s="1"/>
  <c r="AT154" i="12"/>
  <c r="BP154" i="12" s="1"/>
  <c r="AT191" i="12"/>
  <c r="BP191" i="12" s="1"/>
  <c r="AT73" i="12"/>
  <c r="BP73" i="12" s="1"/>
  <c r="AT71" i="12"/>
  <c r="BP71" i="12" s="1"/>
  <c r="AT48" i="12"/>
  <c r="BP48" i="12" s="1"/>
  <c r="AT524" i="12"/>
  <c r="BP524" i="12" s="1"/>
  <c r="AT145" i="12"/>
  <c r="BP145" i="12" s="1"/>
  <c r="AT210" i="12"/>
  <c r="BP210" i="12" s="1"/>
  <c r="AT80" i="12"/>
  <c r="BP80" i="12" s="1"/>
  <c r="AT188" i="12"/>
  <c r="BP188" i="12" s="1"/>
  <c r="AT58" i="12"/>
  <c r="BP58" i="12" s="1"/>
  <c r="AT107" i="12"/>
  <c r="BP107" i="12" s="1"/>
  <c r="AT79" i="12"/>
  <c r="BP79" i="12" s="1"/>
  <c r="AT17" i="12"/>
  <c r="BP17" i="12" s="1"/>
  <c r="AT337" i="12"/>
  <c r="BP337" i="12" s="1"/>
  <c r="AT390" i="12"/>
  <c r="BP390" i="12" s="1"/>
  <c r="AT371" i="12"/>
  <c r="BP371" i="12" s="1"/>
  <c r="AT372" i="12"/>
  <c r="BP372" i="12" s="1"/>
  <c r="AT304" i="12"/>
  <c r="BP304" i="12" s="1"/>
  <c r="AT249" i="12"/>
  <c r="BP249" i="12" s="1"/>
  <c r="AT257" i="12"/>
  <c r="BP257" i="12" s="1"/>
  <c r="AT138" i="12"/>
  <c r="BP138" i="12" s="1"/>
  <c r="AT273" i="12"/>
  <c r="BP273" i="12" s="1"/>
  <c r="AT494" i="12"/>
  <c r="BP494" i="12" s="1"/>
  <c r="AT454" i="12"/>
  <c r="BP454" i="12" s="1"/>
  <c r="AT410" i="12"/>
  <c r="BP410" i="12" s="1"/>
  <c r="AT373" i="12"/>
  <c r="BP373" i="12" s="1"/>
  <c r="AT400" i="12"/>
  <c r="BP400" i="12" s="1"/>
  <c r="AT314" i="12"/>
  <c r="BP314" i="12" s="1"/>
  <c r="AT319" i="12"/>
  <c r="BP319" i="12" s="1"/>
  <c r="AT35" i="12"/>
  <c r="BP35" i="12" s="1"/>
  <c r="AT150" i="12"/>
  <c r="BP150" i="12" s="1"/>
  <c r="AT6" i="12"/>
  <c r="BP6" i="12" s="1"/>
  <c r="AT59" i="12"/>
  <c r="BP59" i="12" s="1"/>
  <c r="AT74" i="12"/>
  <c r="BP74" i="12" s="1"/>
  <c r="AT531" i="12"/>
  <c r="BP531" i="12" s="1"/>
  <c r="AT496" i="12"/>
  <c r="BP496" i="12" s="1"/>
  <c r="AT423" i="12"/>
  <c r="BP423" i="12" s="1"/>
  <c r="AT468" i="12"/>
  <c r="BP468" i="12" s="1"/>
  <c r="AT128" i="12"/>
  <c r="BP128" i="12" s="1"/>
  <c r="AT393" i="12"/>
  <c r="BP393" i="12" s="1"/>
  <c r="AT464" i="12"/>
  <c r="BP464" i="12" s="1"/>
  <c r="AT455" i="12"/>
  <c r="BP455" i="12" s="1"/>
  <c r="AT436" i="12"/>
  <c r="BP436" i="12" s="1"/>
  <c r="AT425" i="12"/>
  <c r="BP425" i="12" s="1"/>
  <c r="AT432" i="12"/>
  <c r="BP432" i="12" s="1"/>
  <c r="AT360" i="12"/>
  <c r="BP360" i="12" s="1"/>
  <c r="AT340" i="12"/>
  <c r="BP340" i="12" s="1"/>
  <c r="AT486" i="12"/>
  <c r="BP486" i="12" s="1"/>
  <c r="AT285" i="12"/>
  <c r="BP285" i="12" s="1"/>
  <c r="AT225" i="12"/>
  <c r="BP225" i="12" s="1"/>
  <c r="AT254" i="12"/>
  <c r="BP254" i="12" s="1"/>
  <c r="AT240" i="12"/>
  <c r="BP240" i="12" s="1"/>
  <c r="AT168" i="12"/>
  <c r="BP168" i="12" s="1"/>
  <c r="AT282" i="12"/>
  <c r="BP282" i="12" s="1"/>
  <c r="AT157" i="12"/>
  <c r="BP157" i="12" s="1"/>
  <c r="AT54" i="12"/>
  <c r="BP54" i="12" s="1"/>
  <c r="AT136" i="12"/>
  <c r="BP136" i="12" s="1"/>
  <c r="AT119" i="12"/>
  <c r="BP119" i="12" s="1"/>
  <c r="AT173" i="12"/>
  <c r="BP173" i="12" s="1"/>
  <c r="AT174" i="12"/>
  <c r="BP174" i="12" s="1"/>
  <c r="AT100" i="12"/>
  <c r="BP100" i="12" s="1"/>
  <c r="AT86" i="12"/>
  <c r="BP86" i="12" s="1"/>
  <c r="AT27" i="12"/>
  <c r="BP27" i="12" s="1"/>
  <c r="AT491" i="12"/>
  <c r="BP491" i="12" s="1"/>
  <c r="AT142" i="12"/>
  <c r="BP142" i="12" s="1"/>
  <c r="AT344" i="12"/>
  <c r="BP344" i="12" s="1"/>
  <c r="AT294" i="12"/>
  <c r="BP294" i="12" s="1"/>
  <c r="AT214" i="12"/>
  <c r="BP214" i="12" s="1"/>
  <c r="AT300" i="12"/>
  <c r="BP300" i="12" s="1"/>
  <c r="AT121" i="12"/>
  <c r="BP121" i="12" s="1"/>
  <c r="AT219" i="12"/>
  <c r="BP219" i="12" s="1"/>
  <c r="AT156" i="12"/>
  <c r="BP156" i="12" s="1"/>
  <c r="AT506" i="12"/>
  <c r="BP506" i="12" s="1"/>
  <c r="AT117" i="12"/>
  <c r="BP117" i="12" s="1"/>
  <c r="AT493" i="12"/>
  <c r="BP493" i="12" s="1"/>
  <c r="AT268" i="12"/>
  <c r="BP268" i="12" s="1"/>
  <c r="AT335" i="12"/>
  <c r="BP335" i="12" s="1"/>
  <c r="AT287" i="12"/>
  <c r="BP287" i="12" s="1"/>
  <c r="AT169" i="12"/>
  <c r="BP169" i="12" s="1"/>
  <c r="AT96" i="12"/>
  <c r="BP96" i="12" s="1"/>
  <c r="AT215" i="12"/>
  <c r="BP215" i="12" s="1"/>
  <c r="AT123" i="12"/>
  <c r="BP123" i="12" s="1"/>
  <c r="AT195" i="12"/>
  <c r="BP195" i="12" s="1"/>
  <c r="AT250" i="12"/>
  <c r="BP250" i="12" s="1"/>
  <c r="AT447" i="12"/>
  <c r="BP447" i="12" s="1"/>
  <c r="AT437" i="12"/>
  <c r="BP437" i="12" s="1"/>
  <c r="AT383" i="12"/>
  <c r="BP383" i="12" s="1"/>
  <c r="AT387" i="12"/>
  <c r="BP387" i="12" s="1"/>
  <c r="AT378" i="12"/>
  <c r="BP378" i="12" s="1"/>
  <c r="AT320" i="12"/>
  <c r="BP320" i="12" s="1"/>
  <c r="AT343" i="12"/>
  <c r="BP343" i="12" s="1"/>
  <c r="AT77" i="12"/>
  <c r="BP77" i="12" s="1"/>
  <c r="AT19" i="12"/>
  <c r="BP19" i="12" s="1"/>
  <c r="AT94" i="12"/>
  <c r="BP94" i="12" s="1"/>
  <c r="AT522" i="12"/>
  <c r="BP522" i="12" s="1"/>
  <c r="AT495" i="12"/>
  <c r="BP495" i="12" s="1"/>
  <c r="AT477" i="12"/>
  <c r="BP477" i="12" s="1"/>
  <c r="AT426" i="12"/>
  <c r="BP426" i="12" s="1"/>
  <c r="AT389" i="12"/>
  <c r="BP389" i="12" s="1"/>
  <c r="AT318" i="12"/>
  <c r="BP318" i="12" s="1"/>
  <c r="AT499" i="12"/>
  <c r="BP499" i="12" s="1"/>
  <c r="AT111" i="12"/>
  <c r="BP111" i="12" s="1"/>
  <c r="AT116" i="12"/>
  <c r="BP116" i="12" s="1"/>
  <c r="AT64" i="12"/>
  <c r="BP64" i="12" s="1"/>
  <c r="AT22" i="12"/>
  <c r="BP22" i="12" s="1"/>
  <c r="AT65" i="12"/>
  <c r="BP65" i="12" s="1"/>
  <c r="AT4" i="12"/>
  <c r="BP4" i="12" s="1"/>
  <c r="AT476" i="12"/>
  <c r="BP476" i="12" s="1"/>
  <c r="AT512" i="12"/>
  <c r="BP512" i="12" s="1"/>
  <c r="AT163" i="12"/>
  <c r="BP163" i="12" s="1"/>
  <c r="AT55" i="12"/>
  <c r="BP55" i="12" s="1"/>
  <c r="AT10" i="12"/>
  <c r="BP10" i="12" s="1"/>
  <c r="AT508" i="12"/>
  <c r="BP508" i="12" s="1"/>
  <c r="AT473" i="12"/>
  <c r="BP473" i="12" s="1"/>
  <c r="AT456" i="12"/>
  <c r="BP456" i="12" s="1"/>
  <c r="AT452" i="12"/>
  <c r="BP452" i="12" s="1"/>
  <c r="AT441" i="12"/>
  <c r="BP441" i="12" s="1"/>
  <c r="AT448" i="12"/>
  <c r="BP448" i="12" s="1"/>
  <c r="AT471" i="12"/>
  <c r="BP471" i="12" s="1"/>
  <c r="AT401" i="12"/>
  <c r="BP401" i="12" s="1"/>
  <c r="AT370" i="12"/>
  <c r="BP370" i="12" s="1"/>
  <c r="AT305" i="12"/>
  <c r="BP305" i="12" s="1"/>
  <c r="AT241" i="12"/>
  <c r="BP241" i="12" s="1"/>
  <c r="AT256" i="12"/>
  <c r="BP256" i="12" s="1"/>
  <c r="AT130" i="12"/>
  <c r="BP130" i="12" s="1"/>
  <c r="AT184" i="12"/>
  <c r="BP184" i="12" s="1"/>
  <c r="AT18" i="12"/>
  <c r="BP18" i="12" s="1"/>
  <c r="AT245" i="12"/>
  <c r="BP245" i="12" s="1"/>
  <c r="AT162" i="12"/>
  <c r="BP162" i="12" s="1"/>
  <c r="AT202" i="12"/>
  <c r="BP202" i="12" s="1"/>
  <c r="AT135" i="12"/>
  <c r="BP135" i="12" s="1"/>
  <c r="AT181" i="12"/>
  <c r="BP181" i="12" s="1"/>
  <c r="AT190" i="12"/>
  <c r="BP190" i="12" s="1"/>
  <c r="AT226" i="12"/>
  <c r="BP226" i="12" s="1"/>
  <c r="AT40" i="12"/>
  <c r="BP40" i="12" s="1"/>
  <c r="AT349" i="12"/>
  <c r="BP349" i="12" s="1"/>
  <c r="AT342" i="12"/>
  <c r="BP342" i="12" s="1"/>
  <c r="AT347" i="12"/>
  <c r="BP347" i="12" s="1"/>
  <c r="AT296" i="12"/>
  <c r="BP296" i="12" s="1"/>
  <c r="AT230" i="12"/>
  <c r="BP230" i="12" s="1"/>
  <c r="AT260" i="12"/>
  <c r="BP260" i="12" s="1"/>
  <c r="AT137" i="12"/>
  <c r="BP137" i="12" s="1"/>
  <c r="AT605" i="5"/>
  <c r="AN84" i="5"/>
  <c r="AN8" i="5"/>
  <c r="AN85" i="5"/>
  <c r="AN146" i="5"/>
  <c r="AN80" i="5"/>
  <c r="AN91" i="5"/>
  <c r="AN15" i="5"/>
  <c r="AN16" i="5"/>
  <c r="AN148" i="5"/>
  <c r="AN138" i="5"/>
  <c r="AN20" i="5"/>
  <c r="AN288" i="5"/>
  <c r="AN325" i="5"/>
  <c r="AN126" i="5"/>
  <c r="AN59" i="5"/>
  <c r="AN143" i="5"/>
  <c r="AN306" i="5"/>
  <c r="AN251" i="5"/>
  <c r="AN182" i="5"/>
  <c r="AN209" i="5"/>
  <c r="AN6" i="5"/>
  <c r="AN68" i="5"/>
  <c r="AN277" i="5"/>
  <c r="AN265" i="5"/>
  <c r="AN279" i="5"/>
  <c r="AN161" i="5"/>
  <c r="AN407" i="5"/>
  <c r="AN370" i="5"/>
  <c r="AN508" i="5"/>
  <c r="AN444" i="5"/>
  <c r="AN498" i="5"/>
  <c r="AN398" i="5"/>
  <c r="AN303" i="5"/>
  <c r="AN343" i="5"/>
  <c r="AN13" i="5"/>
  <c r="AN426" i="5"/>
  <c r="AN313" i="5"/>
  <c r="AN378" i="5"/>
  <c r="AN319" i="5"/>
  <c r="AN266" i="5"/>
  <c r="AN381" i="5"/>
  <c r="AN418" i="5"/>
  <c r="AN434" i="5"/>
  <c r="AN356" i="5"/>
  <c r="AN340" i="5"/>
  <c r="AN345" i="5"/>
  <c r="AN108" i="5"/>
  <c r="AN326" i="5"/>
  <c r="AN467" i="5"/>
  <c r="AN273" i="5"/>
  <c r="AN115" i="5"/>
  <c r="AN211" i="5"/>
  <c r="AN131" i="5"/>
  <c r="AN333" i="5"/>
  <c r="AN35" i="5"/>
  <c r="AN186" i="5"/>
  <c r="AN189" i="5"/>
  <c r="AN4" i="5"/>
  <c r="AN368" i="5"/>
  <c r="AN521" i="5"/>
  <c r="AN60" i="5"/>
  <c r="AN147" i="5"/>
  <c r="AN228" i="5"/>
  <c r="AN239" i="5"/>
  <c r="AN174" i="5"/>
  <c r="AN374" i="5"/>
  <c r="AN262" i="5"/>
  <c r="AN203" i="5"/>
  <c r="AN100" i="5"/>
  <c r="AN104" i="5"/>
  <c r="AN122" i="5"/>
  <c r="AN90" i="5"/>
  <c r="AN168" i="5"/>
  <c r="AN253" i="5"/>
  <c r="AN198" i="5"/>
  <c r="AN9" i="5"/>
  <c r="AN257" i="5"/>
  <c r="AN282" i="5"/>
  <c r="AN160" i="5"/>
  <c r="AN514" i="5"/>
  <c r="AN380" i="5"/>
  <c r="AN137" i="5"/>
  <c r="AN207" i="5"/>
  <c r="AN269" i="5"/>
  <c r="AN432" i="5"/>
  <c r="AN448" i="5"/>
  <c r="AN300" i="5"/>
  <c r="AN389" i="5"/>
  <c r="AN62" i="5"/>
  <c r="AN403" i="5"/>
  <c r="AN539" i="5"/>
  <c r="AN449" i="5"/>
  <c r="AN437" i="5"/>
  <c r="AN425" i="5"/>
  <c r="AN395" i="5"/>
  <c r="AN289" i="5"/>
  <c r="AN129" i="5"/>
  <c r="AN429" i="5"/>
  <c r="AN216" i="5"/>
  <c r="AN38" i="5"/>
  <c r="AN413" i="5"/>
  <c r="AN415" i="5"/>
  <c r="AN446" i="5"/>
  <c r="AN397" i="5"/>
  <c r="AN443" i="5"/>
  <c r="AN421" i="5"/>
  <c r="AN328" i="5"/>
  <c r="AN220" i="5"/>
  <c r="AN369" i="5"/>
  <c r="AN481" i="5"/>
  <c r="AN534" i="5"/>
  <c r="AN305" i="5"/>
  <c r="AN248" i="5"/>
  <c r="AN435" i="5"/>
  <c r="AN132" i="5"/>
  <c r="AN107" i="5"/>
  <c r="AN36" i="5"/>
  <c r="AN33" i="5"/>
  <c r="AN89" i="5"/>
  <c r="AN463" i="5"/>
  <c r="AN99" i="5"/>
  <c r="AN208" i="5"/>
  <c r="AN238" i="5"/>
  <c r="AN97" i="5"/>
  <c r="AN103" i="5"/>
  <c r="AN45" i="5"/>
  <c r="AN350" i="5"/>
  <c r="AN391" i="5"/>
  <c r="AN79" i="5"/>
  <c r="AN111" i="5"/>
  <c r="AN114" i="5"/>
  <c r="AN141" i="5"/>
  <c r="AN27" i="5"/>
  <c r="AN241" i="5"/>
  <c r="AN134" i="5"/>
  <c r="AN105" i="5"/>
  <c r="AN166" i="5"/>
  <c r="AN259" i="5"/>
  <c r="AN365" i="5"/>
  <c r="AN204" i="5"/>
  <c r="AN28" i="5"/>
  <c r="AN120" i="5"/>
  <c r="AN179" i="5"/>
  <c r="AN188" i="5"/>
  <c r="AN308" i="5"/>
  <c r="AN229" i="5"/>
  <c r="AN359" i="5"/>
  <c r="AN47" i="5"/>
  <c r="AN302" i="5"/>
  <c r="AN543" i="5"/>
  <c r="AN11" i="5"/>
  <c r="AN102" i="5"/>
  <c r="AN379" i="5"/>
  <c r="AN215" i="5"/>
  <c r="AN316" i="5"/>
  <c r="AN453" i="5"/>
  <c r="AN244" i="5"/>
  <c r="AN135" i="5"/>
  <c r="AN81" i="5"/>
  <c r="AN274" i="5"/>
  <c r="AN142" i="5"/>
  <c r="AN200" i="5"/>
  <c r="AN176" i="5"/>
  <c r="AN225" i="5"/>
  <c r="AN128" i="5"/>
  <c r="AN236" i="5"/>
  <c r="AN205" i="5"/>
  <c r="AN83" i="5"/>
  <c r="AN171" i="5"/>
  <c r="AN34" i="5"/>
  <c r="AN196" i="5"/>
  <c r="AN529" i="5"/>
  <c r="AN473" i="5"/>
  <c r="AN486" i="5"/>
  <c r="AN519" i="5"/>
  <c r="AN494" i="5"/>
  <c r="AN275" i="5"/>
  <c r="AN165" i="5"/>
  <c r="AN528" i="5"/>
  <c r="AN431" i="5"/>
  <c r="AN454" i="5"/>
  <c r="AN247" i="5"/>
  <c r="AN411" i="5"/>
  <c r="AN199" i="5"/>
  <c r="AN344" i="5"/>
  <c r="AN468" i="5"/>
  <c r="AN496" i="5"/>
  <c r="AN527" i="5"/>
  <c r="AN337" i="5"/>
  <c r="AN281" i="5"/>
  <c r="AN450" i="5"/>
  <c r="AN459" i="5"/>
  <c r="AN464" i="5"/>
  <c r="AN458" i="5"/>
  <c r="AN17" i="5"/>
  <c r="AN357" i="5"/>
  <c r="AN515" i="5"/>
  <c r="AN53" i="5"/>
  <c r="AN373" i="5"/>
  <c r="AN218" i="5"/>
  <c r="AN518" i="5"/>
  <c r="AN516" i="5"/>
  <c r="AN245" i="5"/>
  <c r="AN95" i="5"/>
  <c r="AN330" i="5"/>
  <c r="AN235" i="5"/>
  <c r="AN18" i="5"/>
  <c r="AN283" i="5"/>
  <c r="AN310" i="5"/>
  <c r="AN256" i="5"/>
  <c r="AN86" i="5"/>
  <c r="AN64" i="5"/>
  <c r="AN495" i="5"/>
  <c r="AN76" i="5"/>
  <c r="AN271" i="5"/>
  <c r="AN284" i="5"/>
  <c r="AN523" i="5"/>
  <c r="AN400" i="5"/>
  <c r="AN124" i="5"/>
  <c r="AN227" i="5"/>
  <c r="AN396" i="5"/>
  <c r="AN61" i="5"/>
  <c r="AN214" i="5"/>
  <c r="AN181" i="5"/>
  <c r="AN32" i="5"/>
  <c r="AN510" i="5"/>
  <c r="AN54" i="5"/>
  <c r="AN109" i="5"/>
  <c r="AN422" i="5"/>
  <c r="AN460" i="5"/>
  <c r="AN469" i="5"/>
  <c r="AN470" i="5"/>
  <c r="AN75" i="5"/>
  <c r="AN315" i="5"/>
  <c r="AN501" i="5"/>
  <c r="AN524" i="5"/>
  <c r="AN537" i="5"/>
  <c r="AN399" i="5"/>
  <c r="AN353" i="5"/>
  <c r="AN321" i="5"/>
  <c r="AN517" i="5"/>
  <c r="AN93" i="5"/>
  <c r="AN487" i="5"/>
  <c r="AN276" i="5"/>
  <c r="AN195" i="5"/>
  <c r="AN309" i="5"/>
  <c r="AN526" i="5"/>
  <c r="AN139" i="5"/>
  <c r="AN190" i="5"/>
  <c r="AN314" i="5"/>
  <c r="AN441" i="5"/>
  <c r="AN491" i="5"/>
  <c r="AN155" i="5"/>
  <c r="AN119" i="5"/>
  <c r="AN439" i="5"/>
  <c r="AN332" i="5"/>
  <c r="AN525" i="5"/>
  <c r="AN504" i="5"/>
  <c r="AN234" i="5"/>
  <c r="AN320" i="5"/>
  <c r="AN46" i="5"/>
  <c r="AN70" i="5"/>
  <c r="AN354" i="5"/>
  <c r="AN240" i="5"/>
  <c r="AN133" i="5"/>
  <c r="AN489" i="5"/>
  <c r="AN194" i="5"/>
  <c r="AN226" i="5"/>
  <c r="AN231" i="5"/>
  <c r="AN419" i="5"/>
  <c r="AN87" i="5"/>
  <c r="AN249" i="5"/>
  <c r="AN52" i="5"/>
  <c r="AN412" i="5"/>
  <c r="AN92" i="5"/>
  <c r="AN232" i="5"/>
  <c r="AN77" i="5"/>
  <c r="AN177" i="5"/>
  <c r="AN430" i="5"/>
  <c r="AN297" i="5"/>
  <c r="AN65" i="5"/>
  <c r="AN292" i="5"/>
  <c r="AN67" i="5"/>
  <c r="AN202" i="5"/>
  <c r="AN334" i="5"/>
  <c r="AN123" i="5"/>
  <c r="AN173" i="5"/>
  <c r="AN184" i="5"/>
  <c r="AN172" i="5"/>
  <c r="AN106" i="5"/>
  <c r="AN206" i="5"/>
  <c r="AN250" i="5"/>
  <c r="AN414" i="5"/>
  <c r="AN466" i="5"/>
  <c r="AN12" i="5"/>
  <c r="AN25" i="5"/>
  <c r="AN127" i="5"/>
  <c r="AN116" i="5"/>
  <c r="AN272" i="5"/>
  <c r="AN125" i="5"/>
  <c r="AN364" i="5"/>
  <c r="AN478" i="5"/>
  <c r="AN349" i="5"/>
  <c r="AN483" i="5"/>
  <c r="AN304" i="5"/>
  <c r="AN402" i="5"/>
  <c r="AN43" i="5"/>
  <c r="AN404" i="5"/>
  <c r="AN162" i="5"/>
  <c r="AN152" i="5"/>
  <c r="AN187" i="5"/>
  <c r="AN213" i="5"/>
  <c r="AN40" i="5"/>
  <c r="AN499" i="5"/>
  <c r="AN78" i="5"/>
  <c r="AN246" i="5"/>
  <c r="AN96" i="5"/>
  <c r="AN500" i="5"/>
  <c r="AN347" i="5"/>
  <c r="AN318" i="5"/>
  <c r="AN384" i="5"/>
  <c r="AN511" i="5"/>
  <c r="AN522" i="5"/>
  <c r="AN22" i="5"/>
  <c r="AN312" i="5"/>
  <c r="AN456" i="5"/>
  <c r="AN260" i="5"/>
  <c r="AN408" i="5"/>
  <c r="AN287" i="5"/>
  <c r="AN457" i="5"/>
  <c r="AN382" i="5"/>
  <c r="AN502" i="5"/>
  <c r="AN385" i="5"/>
  <c r="AN542" i="5"/>
  <c r="AO36" i="5" s="1"/>
  <c r="AN509" i="5"/>
  <c r="AN329" i="5"/>
  <c r="AN74" i="5"/>
  <c r="AN180" i="5"/>
  <c r="AN447" i="5"/>
  <c r="AN438" i="5"/>
  <c r="AN436" i="5"/>
  <c r="AN14" i="5"/>
  <c r="AN323" i="5"/>
  <c r="AN355" i="5"/>
  <c r="AN490" i="5"/>
  <c r="AN541" i="5"/>
  <c r="AO310" i="5" s="1"/>
  <c r="AN301" i="5"/>
  <c r="AN285" i="5"/>
  <c r="AN158" i="5"/>
  <c r="AN170" i="5"/>
  <c r="AN39" i="5"/>
  <c r="AN112" i="5"/>
  <c r="AN101" i="5"/>
  <c r="AN154" i="5"/>
  <c r="AN56" i="5"/>
  <c r="AN254" i="5"/>
  <c r="AN298" i="5"/>
  <c r="AN286" i="5"/>
  <c r="AN19" i="5"/>
  <c r="AN268" i="5"/>
  <c r="AN233" i="5"/>
  <c r="AN327" i="5"/>
  <c r="AN185" i="5"/>
  <c r="AN110" i="5"/>
  <c r="AN362" i="5"/>
  <c r="AN461" i="5"/>
  <c r="AN178" i="5"/>
  <c r="AN224" i="5"/>
  <c r="AN531" i="5"/>
  <c r="AN477" i="5"/>
  <c r="AN497" i="5"/>
  <c r="AN150" i="5"/>
  <c r="AN140" i="5"/>
  <c r="AN26" i="5"/>
  <c r="AN69" i="5"/>
  <c r="AN193" i="5"/>
  <c r="AN88" i="5"/>
  <c r="AN358" i="5"/>
  <c r="AN307" i="5"/>
  <c r="AN5" i="5"/>
  <c r="AO95" i="5" s="1"/>
  <c r="AN535" i="5"/>
  <c r="AN513" i="5"/>
  <c r="AN7" i="5"/>
  <c r="AN348" i="5"/>
  <c r="AN488" i="5"/>
  <c r="AN372" i="5"/>
  <c r="AN82" i="5"/>
  <c r="AN455" i="5"/>
  <c r="AN387" i="5"/>
  <c r="AN386" i="5"/>
  <c r="AN278" i="5"/>
  <c r="AN336" i="5"/>
  <c r="AN331" i="5"/>
  <c r="AN169" i="5"/>
  <c r="AN475" i="5"/>
  <c r="AN530" i="5"/>
  <c r="AN492" i="5"/>
  <c r="AN261" i="5"/>
  <c r="AN392" i="5"/>
  <c r="AN476" i="5"/>
  <c r="AN263" i="5"/>
  <c r="AN201" i="5"/>
  <c r="AN394" i="5"/>
  <c r="AN507" i="5"/>
  <c r="AN324" i="5"/>
  <c r="AN405" i="5"/>
  <c r="AN31" i="5"/>
  <c r="AN393" i="5"/>
  <c r="AN452" i="5"/>
  <c r="AN66" i="5"/>
  <c r="AN30" i="5"/>
  <c r="AN291" i="5"/>
  <c r="AN48" i="5"/>
  <c r="AN71" i="5"/>
  <c r="AN151" i="5"/>
  <c r="AN44" i="5"/>
  <c r="AN145" i="5"/>
  <c r="AN237" i="5"/>
  <c r="AN338" i="5"/>
  <c r="AN72" i="5"/>
  <c r="AN451" i="5"/>
  <c r="AN191" i="5"/>
  <c r="AN351" i="5"/>
  <c r="AN472" i="5"/>
  <c r="AN440" i="5"/>
  <c r="AN118" i="5"/>
  <c r="AN144" i="5"/>
  <c r="AN29" i="5"/>
  <c r="AN352" i="5"/>
  <c r="AN113" i="5"/>
  <c r="AN406" i="5"/>
  <c r="AN223" i="5"/>
  <c r="AN57" i="5"/>
  <c r="AN242" i="5"/>
  <c r="AN23" i="5"/>
  <c r="AN342" i="5"/>
  <c r="AN317" i="5"/>
  <c r="AN420" i="5"/>
  <c r="AN290" i="5"/>
  <c r="AN159" i="5"/>
  <c r="AN153" i="5"/>
  <c r="AN346" i="5"/>
  <c r="AN479" i="5"/>
  <c r="AN217" i="5"/>
  <c r="AN433" i="5"/>
  <c r="AN210" i="5"/>
  <c r="AN427" i="5"/>
  <c r="AN512" i="5"/>
  <c r="AN163" i="5"/>
  <c r="AN363" i="5"/>
  <c r="AN416" i="5"/>
  <c r="AN409" i="5"/>
  <c r="AN536" i="5"/>
  <c r="AN157" i="5"/>
  <c r="AN371" i="5"/>
  <c r="AN24" i="5"/>
  <c r="AO46" i="5" s="1"/>
  <c r="AN366" i="5"/>
  <c r="AN493" i="5"/>
  <c r="AN293" i="5"/>
  <c r="AN21" i="5"/>
  <c r="AN243" i="5"/>
  <c r="AN383" i="5"/>
  <c r="AN121" i="5"/>
  <c r="AN465" i="5"/>
  <c r="AN505" i="5"/>
  <c r="AN270" i="5"/>
  <c r="AN506" i="5"/>
  <c r="AN41" i="5"/>
  <c r="AN377" i="5"/>
  <c r="AN299" i="5"/>
  <c r="AN428" i="5"/>
  <c r="AN50" i="5"/>
  <c r="AN192" i="5"/>
  <c r="AN130" i="5"/>
  <c r="AN219" i="5"/>
  <c r="AN136" i="5"/>
  <c r="AN222" i="5"/>
  <c r="AN423" i="5"/>
  <c r="AN49" i="5"/>
  <c r="AN410" i="5"/>
  <c r="AN167" i="5"/>
  <c r="AN471" i="5"/>
  <c r="AN42" i="5"/>
  <c r="AN164" i="5"/>
  <c r="AN197" i="5"/>
  <c r="AN375" i="5"/>
  <c r="AN221" i="5"/>
  <c r="AN183" i="5"/>
  <c r="AN267" i="5"/>
  <c r="AN390" i="5"/>
  <c r="AN98" i="5"/>
  <c r="AN37" i="5"/>
  <c r="AN361" i="5"/>
  <c r="AN117" i="5"/>
  <c r="AN482" i="5"/>
  <c r="AN485" i="5"/>
  <c r="AO80" i="5" s="1"/>
  <c r="AN296" i="5"/>
  <c r="AN424" i="5"/>
  <c r="AN264" i="5"/>
  <c r="AN335" i="5"/>
  <c r="AN367" i="5"/>
  <c r="AN230" i="5"/>
  <c r="AN63" i="5"/>
  <c r="AN417" i="5"/>
  <c r="AN503" i="5"/>
  <c r="AN294" i="5"/>
  <c r="AN388" i="5"/>
  <c r="AN51" i="5"/>
  <c r="AN156" i="5"/>
  <c r="AN212" i="5"/>
  <c r="AN255" i="5"/>
  <c r="AN540" i="5"/>
  <c r="AO178" i="5" s="1"/>
  <c r="AN280" i="5"/>
  <c r="AN520" i="5"/>
  <c r="AN295" i="5"/>
  <c r="AN538" i="5"/>
  <c r="AN532" i="5"/>
  <c r="AN341" i="5"/>
  <c r="AN73" i="5"/>
  <c r="AN474" i="5"/>
  <c r="AN445" i="5"/>
  <c r="AN376" i="5"/>
  <c r="AN401" i="5"/>
  <c r="AN339" i="5"/>
  <c r="AN322" i="5"/>
  <c r="AN462" i="5"/>
  <c r="AN533" i="5"/>
  <c r="AN311" i="5"/>
  <c r="AN258" i="5"/>
  <c r="AN484" i="5"/>
  <c r="AN94" i="5"/>
  <c r="AN149" i="5"/>
  <c r="AO345" i="5" s="1"/>
  <c r="AN480" i="5"/>
  <c r="AH1" i="5"/>
  <c r="U27" i="3"/>
  <c r="U18" i="3"/>
  <c r="U9" i="3"/>
  <c r="U27" i="4"/>
  <c r="U9" i="4"/>
  <c r="U18" i="4"/>
  <c r="AU487" i="12" l="1"/>
  <c r="BQ487" i="12" s="1"/>
  <c r="AU310" i="12"/>
  <c r="BQ310" i="12" s="1"/>
  <c r="AU158" i="12"/>
  <c r="BQ158" i="12" s="1"/>
  <c r="AU340" i="12"/>
  <c r="BQ340" i="12" s="1"/>
  <c r="AU404" i="12"/>
  <c r="BQ404" i="12" s="1"/>
  <c r="AU144" i="12"/>
  <c r="BQ144" i="12" s="1"/>
  <c r="AU174" i="12"/>
  <c r="BQ174" i="12" s="1"/>
  <c r="AU300" i="12"/>
  <c r="BQ300" i="12" s="1"/>
  <c r="AU98" i="12"/>
  <c r="BQ98" i="12" s="1"/>
  <c r="AU421" i="12"/>
  <c r="BQ421" i="12" s="1"/>
  <c r="AU66" i="12"/>
  <c r="BQ66" i="12" s="1"/>
  <c r="AU94" i="12"/>
  <c r="BQ94" i="12" s="1"/>
  <c r="AU19" i="12"/>
  <c r="AU390" i="12"/>
  <c r="BQ390" i="12" s="1"/>
  <c r="AU294" i="12"/>
  <c r="BQ294" i="12" s="1"/>
  <c r="AU493" i="12"/>
  <c r="BQ493" i="12" s="1"/>
  <c r="AU528" i="12"/>
  <c r="BQ528" i="12" s="1"/>
  <c r="AU4" i="12"/>
  <c r="BQ4" i="12" s="1"/>
  <c r="AU152" i="12"/>
  <c r="BQ152" i="12" s="1"/>
  <c r="AU319" i="12"/>
  <c r="BQ319" i="12" s="1"/>
  <c r="AU468" i="12"/>
  <c r="BQ468" i="12" s="1"/>
  <c r="AU254" i="12"/>
  <c r="BQ254" i="12" s="1"/>
  <c r="AU329" i="12"/>
  <c r="BQ329" i="12" s="1"/>
  <c r="AU320" i="12"/>
  <c r="BQ320" i="12" s="1"/>
  <c r="AU274" i="12"/>
  <c r="BQ274" i="12" s="1"/>
  <c r="AU111" i="12"/>
  <c r="BQ111" i="12" s="1"/>
  <c r="AU233" i="12"/>
  <c r="BQ233" i="12" s="1"/>
  <c r="AU403" i="12"/>
  <c r="BQ403" i="12" s="1"/>
  <c r="AU205" i="12"/>
  <c r="BQ205" i="12" s="1"/>
  <c r="AU125" i="12"/>
  <c r="BQ125" i="12" s="1"/>
  <c r="AU475" i="12"/>
  <c r="BQ475" i="12" s="1"/>
  <c r="AU73" i="12"/>
  <c r="BQ73" i="12" s="1"/>
  <c r="AU38" i="12"/>
  <c r="BQ38" i="12" s="1"/>
  <c r="AU36" i="12"/>
  <c r="BQ36" i="12" s="1"/>
  <c r="AU533" i="12"/>
  <c r="BQ533" i="12" s="1"/>
  <c r="AU242" i="12"/>
  <c r="BQ242" i="12" s="1"/>
  <c r="AU481" i="12"/>
  <c r="BQ481" i="12" s="1"/>
  <c r="AU279" i="12"/>
  <c r="BQ279" i="12" s="1"/>
  <c r="AU284" i="12"/>
  <c r="BQ284" i="12" s="1"/>
  <c r="AU255" i="12"/>
  <c r="BQ255" i="12" s="1"/>
  <c r="AU262" i="12"/>
  <c r="BQ262" i="12" s="1"/>
  <c r="AU415" i="12"/>
  <c r="BQ415" i="12" s="1"/>
  <c r="AU394" i="12"/>
  <c r="BQ394" i="12" s="1"/>
  <c r="AU170" i="12"/>
  <c r="BQ170" i="12" s="1"/>
  <c r="AU155" i="12"/>
  <c r="BQ155" i="12" s="1"/>
  <c r="AU290" i="12"/>
  <c r="BQ290" i="12" s="1"/>
  <c r="AU298" i="12"/>
  <c r="BQ298" i="12" s="1"/>
  <c r="AU462" i="12"/>
  <c r="BQ462" i="12" s="1"/>
  <c r="AU61" i="12"/>
  <c r="BQ61" i="12" s="1"/>
  <c r="AU163" i="12"/>
  <c r="BQ163" i="12" s="1"/>
  <c r="AU156" i="12"/>
  <c r="BQ156" i="12" s="1"/>
  <c r="AU176" i="12"/>
  <c r="BQ176" i="12" s="1"/>
  <c r="AU59" i="12"/>
  <c r="BQ59" i="12" s="1"/>
  <c r="AU134" i="12"/>
  <c r="BQ134" i="12" s="1"/>
  <c r="AU120" i="12"/>
  <c r="BQ120" i="12" s="1"/>
  <c r="AU240" i="12"/>
  <c r="BQ240" i="12" s="1"/>
  <c r="AU323" i="12"/>
  <c r="BQ323" i="12" s="1"/>
  <c r="AU263" i="12"/>
  <c r="BQ263" i="12" s="1"/>
  <c r="AU447" i="12"/>
  <c r="BQ447" i="12" s="1"/>
  <c r="AU228" i="12"/>
  <c r="BQ228" i="12" s="1"/>
  <c r="AU270" i="12"/>
  <c r="BQ270" i="12" s="1"/>
  <c r="AU499" i="12"/>
  <c r="BQ499" i="12" s="1"/>
  <c r="AU539" i="12"/>
  <c r="BQ539" i="12" s="1"/>
  <c r="AU509" i="12"/>
  <c r="BQ509" i="12" s="1"/>
  <c r="AU396" i="12"/>
  <c r="BQ396" i="12" s="1"/>
  <c r="AU515" i="12"/>
  <c r="BQ515" i="12" s="1"/>
  <c r="AU307" i="12"/>
  <c r="BQ307" i="12" s="1"/>
  <c r="AU473" i="12"/>
  <c r="BQ473" i="12" s="1"/>
  <c r="AU268" i="12"/>
  <c r="BQ268" i="12" s="1"/>
  <c r="AU414" i="12"/>
  <c r="BQ414" i="12" s="1"/>
  <c r="AU31" i="12"/>
  <c r="BQ31" i="12" s="1"/>
  <c r="AU82" i="12"/>
  <c r="BQ82" i="12" s="1"/>
  <c r="AU25" i="12"/>
  <c r="BQ25" i="12" s="1"/>
  <c r="AU71" i="12"/>
  <c r="BQ71" i="12" s="1"/>
  <c r="AU85" i="12"/>
  <c r="BQ85" i="12" s="1"/>
  <c r="AU187" i="12"/>
  <c r="BQ187" i="12" s="1"/>
  <c r="AU139" i="12"/>
  <c r="BQ139" i="12" s="1"/>
  <c r="AU436" i="12"/>
  <c r="BQ436" i="12" s="1"/>
  <c r="AU297" i="12"/>
  <c r="BQ297" i="12" s="1"/>
  <c r="AU330" i="12"/>
  <c r="BQ330" i="12" s="1"/>
  <c r="AU347" i="12"/>
  <c r="BQ347" i="12" s="1"/>
  <c r="AU39" i="12"/>
  <c r="BQ39" i="12" s="1"/>
  <c r="AU101" i="12"/>
  <c r="BQ101" i="12" s="1"/>
  <c r="AU214" i="12"/>
  <c r="BQ214" i="12" s="1"/>
  <c r="AU217" i="12"/>
  <c r="BQ217" i="12" s="1"/>
  <c r="AU318" i="12"/>
  <c r="BQ318" i="12" s="1"/>
  <c r="AU28" i="12"/>
  <c r="BQ28" i="12" s="1"/>
  <c r="AU260" i="12"/>
  <c r="BQ260" i="12" s="1"/>
  <c r="AU308" i="12"/>
  <c r="BQ308" i="12" s="1"/>
  <c r="AU202" i="12"/>
  <c r="BQ202" i="12" s="1"/>
  <c r="AU220" i="12"/>
  <c r="BQ220" i="12" s="1"/>
  <c r="AU238" i="12"/>
  <c r="BQ238" i="12" s="1"/>
  <c r="AU370" i="12"/>
  <c r="BQ370" i="12" s="1"/>
  <c r="AU372" i="12"/>
  <c r="BQ372" i="12" s="1"/>
  <c r="AU339" i="12"/>
  <c r="BQ339" i="12" s="1"/>
  <c r="AU438" i="12"/>
  <c r="BQ438" i="12" s="1"/>
  <c r="AU400" i="12"/>
  <c r="BQ400" i="12" s="1"/>
  <c r="AU32" i="12"/>
  <c r="BQ32" i="12" s="1"/>
  <c r="AU128" i="12"/>
  <c r="BQ128" i="12" s="1"/>
  <c r="AU283" i="12"/>
  <c r="BQ283" i="12" s="1"/>
  <c r="AU212" i="12"/>
  <c r="BQ212" i="12" s="1"/>
  <c r="AU482" i="12"/>
  <c r="BQ482" i="12" s="1"/>
  <c r="AU211" i="12"/>
  <c r="BQ211" i="12" s="1"/>
  <c r="AU154" i="12"/>
  <c r="BQ154" i="12" s="1"/>
  <c r="AU51" i="12"/>
  <c r="BQ51" i="12" s="1"/>
  <c r="AU352" i="12"/>
  <c r="BQ352" i="12" s="1"/>
  <c r="AU501" i="12"/>
  <c r="BQ501" i="12" s="1"/>
  <c r="AU410" i="12"/>
  <c r="BQ410" i="12" s="1"/>
  <c r="AU342" i="12"/>
  <c r="BQ342" i="12" s="1"/>
  <c r="AU221" i="12"/>
  <c r="BQ221" i="12" s="1"/>
  <c r="AU20" i="12"/>
  <c r="BQ20" i="12" s="1"/>
  <c r="AU388" i="12"/>
  <c r="BQ388" i="12" s="1"/>
  <c r="AU27" i="12"/>
  <c r="BQ27" i="12" s="1"/>
  <c r="AU54" i="12"/>
  <c r="BQ54" i="12" s="1"/>
  <c r="AU118" i="12"/>
  <c r="BQ118" i="12" s="1"/>
  <c r="AU184" i="12"/>
  <c r="BQ184" i="12" s="1"/>
  <c r="AU495" i="12"/>
  <c r="BQ495" i="12" s="1"/>
  <c r="AU351" i="12"/>
  <c r="BQ351" i="12" s="1"/>
  <c r="AU385" i="12"/>
  <c r="BQ385" i="12" s="1"/>
  <c r="AU376" i="12"/>
  <c r="BQ376" i="12" s="1"/>
  <c r="AU341" i="12"/>
  <c r="BQ341" i="12" s="1"/>
  <c r="AU325" i="12"/>
  <c r="BQ325" i="12" s="1"/>
  <c r="AU145" i="12"/>
  <c r="BQ145" i="12" s="1"/>
  <c r="AU23" i="12"/>
  <c r="BQ23" i="12" s="1"/>
  <c r="AU459" i="12"/>
  <c r="BQ459" i="12" s="1"/>
  <c r="AU245" i="12"/>
  <c r="BQ245" i="12" s="1"/>
  <c r="AU296" i="12"/>
  <c r="BQ296" i="12" s="1"/>
  <c r="AU456" i="12"/>
  <c r="BQ456" i="12" s="1"/>
  <c r="AU52" i="12"/>
  <c r="BQ52" i="12" s="1"/>
  <c r="AU191" i="12"/>
  <c r="BQ191" i="12" s="1"/>
  <c r="AU89" i="12"/>
  <c r="BQ89" i="12" s="1"/>
  <c r="AU63" i="12"/>
  <c r="BQ63" i="12" s="1"/>
  <c r="AU430" i="12"/>
  <c r="BQ430" i="12" s="1"/>
  <c r="AU489" i="12"/>
  <c r="BQ489" i="12" s="1"/>
  <c r="AU285" i="12"/>
  <c r="BQ285" i="12" s="1"/>
  <c r="AU440" i="12"/>
  <c r="BQ440" i="12" s="1"/>
  <c r="AU311" i="12"/>
  <c r="BQ311" i="12" s="1"/>
  <c r="AU322" i="12"/>
  <c r="BQ322" i="12" s="1"/>
  <c r="AU137" i="12"/>
  <c r="BQ137" i="12" s="1"/>
  <c r="AU500" i="12"/>
  <c r="BQ500" i="12" s="1"/>
  <c r="AU226" i="12"/>
  <c r="BQ226" i="12" s="1"/>
  <c r="AU106" i="12"/>
  <c r="BQ106" i="12" s="1"/>
  <c r="AU484" i="12"/>
  <c r="BQ484" i="12" s="1"/>
  <c r="AU425" i="12"/>
  <c r="BQ425" i="12" s="1"/>
  <c r="AU397" i="12"/>
  <c r="BQ397" i="12" s="1"/>
  <c r="AU365" i="12"/>
  <c r="BQ365" i="12" s="1"/>
  <c r="AU383" i="12"/>
  <c r="BQ383" i="12" s="1"/>
  <c r="AU230" i="12"/>
  <c r="BQ230" i="12" s="1"/>
  <c r="AU16" i="12"/>
  <c r="BQ16" i="12" s="1"/>
  <c r="AU102" i="12"/>
  <c r="BQ102" i="12" s="1"/>
  <c r="AU251" i="12"/>
  <c r="BQ251" i="12" s="1"/>
  <c r="AU22" i="12"/>
  <c r="BQ22" i="12" s="1"/>
  <c r="AU198" i="12"/>
  <c r="BQ198" i="12" s="1"/>
  <c r="AU108" i="12"/>
  <c r="BQ108" i="12" s="1"/>
  <c r="AU117" i="12"/>
  <c r="BQ117" i="12" s="1"/>
  <c r="AU86" i="12"/>
  <c r="BQ86" i="12" s="1"/>
  <c r="AU338" i="12"/>
  <c r="BQ338" i="12" s="1"/>
  <c r="AU258" i="12"/>
  <c r="BQ258" i="12" s="1"/>
  <c r="AU313" i="12"/>
  <c r="BQ313" i="12" s="1"/>
  <c r="AU407" i="12"/>
  <c r="BQ407" i="12" s="1"/>
  <c r="AU261" i="12"/>
  <c r="BQ261" i="12" s="1"/>
  <c r="AU127" i="12"/>
  <c r="BQ127" i="12" s="1"/>
  <c r="AU377" i="12"/>
  <c r="BQ377" i="12" s="1"/>
  <c r="AU81" i="12"/>
  <c r="BQ81" i="12" s="1"/>
  <c r="AU8" i="12"/>
  <c r="BQ8" i="12" s="1"/>
  <c r="AU502" i="12"/>
  <c r="BQ502" i="12" s="1"/>
  <c r="AU525" i="12"/>
  <c r="BQ525" i="12" s="1"/>
  <c r="AU506" i="12"/>
  <c r="BQ506" i="12" s="1"/>
  <c r="AU442" i="12"/>
  <c r="BQ442" i="12" s="1"/>
  <c r="AU306" i="12"/>
  <c r="BQ306" i="12" s="1"/>
  <c r="AU541" i="12"/>
  <c r="BQ541" i="12" s="1"/>
  <c r="AU423" i="12"/>
  <c r="BQ423" i="12" s="1"/>
  <c r="AU225" i="12"/>
  <c r="BQ225" i="12" s="1"/>
  <c r="AU175" i="12"/>
  <c r="BQ175" i="12" s="1"/>
  <c r="AU132" i="12"/>
  <c r="BQ132" i="12" s="1"/>
  <c r="AU57" i="12"/>
  <c r="BQ57" i="12" s="1"/>
  <c r="AU520" i="12"/>
  <c r="BQ520" i="12" s="1"/>
  <c r="AU356" i="12"/>
  <c r="BQ356" i="12" s="1"/>
  <c r="AU33" i="12"/>
  <c r="BQ33" i="12" s="1"/>
  <c r="AU429" i="12"/>
  <c r="BQ429" i="12" s="1"/>
  <c r="AU508" i="12"/>
  <c r="BQ508" i="12" s="1"/>
  <c r="AU282" i="12"/>
  <c r="BQ282" i="12" s="1"/>
  <c r="AU264" i="12"/>
  <c r="BQ264" i="12" s="1"/>
  <c r="AU380" i="12"/>
  <c r="BQ380" i="12" s="1"/>
  <c r="AU321" i="12"/>
  <c r="BQ321" i="12" s="1"/>
  <c r="AU256" i="12"/>
  <c r="BQ256" i="12" s="1"/>
  <c r="AU474" i="12"/>
  <c r="BQ474" i="12" s="1"/>
  <c r="AU532" i="12"/>
  <c r="BQ532" i="12" s="1"/>
  <c r="AU507" i="12"/>
  <c r="BQ507" i="12" s="1"/>
  <c r="AU406" i="12"/>
  <c r="BQ406" i="12" s="1"/>
  <c r="AU143" i="12"/>
  <c r="BQ143" i="12" s="1"/>
  <c r="AU518" i="12"/>
  <c r="BQ518" i="12" s="1"/>
  <c r="AU402" i="12"/>
  <c r="BQ402" i="12" s="1"/>
  <c r="AU417" i="12"/>
  <c r="BQ417" i="12" s="1"/>
  <c r="AU432" i="12"/>
  <c r="BQ432" i="12" s="1"/>
  <c r="AU324" i="12"/>
  <c r="BQ324" i="12" s="1"/>
  <c r="AU460" i="12"/>
  <c r="BQ460" i="12" s="1"/>
  <c r="AU327" i="12"/>
  <c r="BQ327" i="12" s="1"/>
  <c r="AU272" i="12"/>
  <c r="BQ272" i="12" s="1"/>
  <c r="AU266" i="12"/>
  <c r="BQ266" i="12" s="1"/>
  <c r="AU24" i="12"/>
  <c r="BQ24" i="12" s="1"/>
  <c r="AU409" i="12"/>
  <c r="BQ409" i="12" s="1"/>
  <c r="AU480" i="12"/>
  <c r="BQ480" i="12" s="1"/>
  <c r="AU483" i="12"/>
  <c r="BQ483" i="12" s="1"/>
  <c r="AU444" i="12"/>
  <c r="BQ444" i="12" s="1"/>
  <c r="AU469" i="12"/>
  <c r="BQ469" i="12" s="1"/>
  <c r="AU448" i="12"/>
  <c r="BQ448" i="12" s="1"/>
  <c r="AU398" i="12"/>
  <c r="BQ398" i="12" s="1"/>
  <c r="AU305" i="12"/>
  <c r="BQ305" i="12" s="1"/>
  <c r="AU177" i="12"/>
  <c r="BQ177" i="12" s="1"/>
  <c r="AU93" i="12"/>
  <c r="BQ93" i="12" s="1"/>
  <c r="AU236" i="12"/>
  <c r="BQ236" i="12" s="1"/>
  <c r="AU40" i="12"/>
  <c r="BQ40" i="12" s="1"/>
  <c r="AU35" i="12"/>
  <c r="BQ35" i="12" s="1"/>
  <c r="AU194" i="12"/>
  <c r="BQ194" i="12" s="1"/>
  <c r="AU412" i="12"/>
  <c r="BQ412" i="12" s="1"/>
  <c r="AU68" i="12"/>
  <c r="BQ68" i="12" s="1"/>
  <c r="AU441" i="12"/>
  <c r="BQ441" i="12" s="1"/>
  <c r="AU374" i="12"/>
  <c r="BQ374" i="12" s="1"/>
  <c r="AU355" i="12"/>
  <c r="BQ355" i="12" s="1"/>
  <c r="AU291" i="12"/>
  <c r="BQ291" i="12" s="1"/>
  <c r="AU64" i="12"/>
  <c r="BQ64" i="12" s="1"/>
  <c r="AU148" i="12"/>
  <c r="BQ148" i="12" s="1"/>
  <c r="AU249" i="12"/>
  <c r="BQ249" i="12" s="1"/>
  <c r="AU26" i="12"/>
  <c r="BQ26" i="12" s="1"/>
  <c r="AU381" i="12"/>
  <c r="BQ381" i="12" s="1"/>
  <c r="AU112" i="12"/>
  <c r="BQ112" i="12" s="1"/>
  <c r="AU100" i="12"/>
  <c r="BQ100" i="12" s="1"/>
  <c r="AU353" i="12"/>
  <c r="BQ353" i="12" s="1"/>
  <c r="AU389" i="12"/>
  <c r="BQ389" i="12" s="1"/>
  <c r="AU333" i="12"/>
  <c r="BQ333" i="12" s="1"/>
  <c r="AU288" i="12"/>
  <c r="BQ288" i="12" s="1"/>
  <c r="AU408" i="12"/>
  <c r="BQ408" i="12" s="1"/>
  <c r="AU416" i="12"/>
  <c r="BQ416" i="12" s="1"/>
  <c r="AU168" i="12"/>
  <c r="BQ168" i="12" s="1"/>
  <c r="AU161" i="12"/>
  <c r="BQ161" i="12" s="1"/>
  <c r="AU523" i="12"/>
  <c r="BQ523" i="12" s="1"/>
  <c r="AU522" i="12"/>
  <c r="BQ522" i="12" s="1"/>
  <c r="AU382" i="12"/>
  <c r="BQ382" i="12" s="1"/>
  <c r="AU431" i="12"/>
  <c r="BQ431" i="12" s="1"/>
  <c r="AU465" i="12"/>
  <c r="BQ465" i="12" s="1"/>
  <c r="AU496" i="12"/>
  <c r="BQ496" i="12" s="1"/>
  <c r="AU303" i="12"/>
  <c r="BQ303" i="12" s="1"/>
  <c r="AU216" i="12"/>
  <c r="BQ216" i="12" s="1"/>
  <c r="BP33" i="12"/>
  <c r="AU178" i="12"/>
  <c r="BQ178" i="12" s="1"/>
  <c r="AU246" i="12"/>
  <c r="BQ246" i="12" s="1"/>
  <c r="AU301" i="12"/>
  <c r="BQ301" i="12" s="1"/>
  <c r="AU12" i="12"/>
  <c r="BQ12" i="12" s="1"/>
  <c r="AU362" i="12"/>
  <c r="BQ362" i="12" s="1"/>
  <c r="AU136" i="12"/>
  <c r="BQ136" i="12" s="1"/>
  <c r="AU304" i="12"/>
  <c r="BQ304" i="12" s="1"/>
  <c r="AU133" i="12"/>
  <c r="BQ133" i="12" s="1"/>
  <c r="AU401" i="12"/>
  <c r="BQ401" i="12" s="1"/>
  <c r="AU234" i="12"/>
  <c r="BQ234" i="12" s="1"/>
  <c r="BP3" i="12"/>
  <c r="AU317" i="12"/>
  <c r="BQ317" i="12" s="1"/>
  <c r="AU253" i="12"/>
  <c r="BQ253" i="12" s="1"/>
  <c r="AU90" i="12"/>
  <c r="AU147" i="12"/>
  <c r="BQ147" i="12" s="1"/>
  <c r="AU450" i="12"/>
  <c r="BQ450" i="12" s="1"/>
  <c r="AU232" i="12"/>
  <c r="BQ232" i="12" s="1"/>
  <c r="AU336" i="12"/>
  <c r="BQ336" i="12" s="1"/>
  <c r="AU457" i="12"/>
  <c r="BQ457" i="12" s="1"/>
  <c r="AU367" i="12"/>
  <c r="BQ367" i="12" s="1"/>
  <c r="AU30" i="12"/>
  <c r="BQ30" i="12" s="1"/>
  <c r="AU534" i="12"/>
  <c r="BQ534" i="12" s="1"/>
  <c r="AU420" i="12"/>
  <c r="BQ420" i="12" s="1"/>
  <c r="AU529" i="12"/>
  <c r="BQ529" i="12" s="1"/>
  <c r="AU419" i="12"/>
  <c r="BQ419" i="12" s="1"/>
  <c r="AU530" i="12"/>
  <c r="BQ530" i="12" s="1"/>
  <c r="AU250" i="12"/>
  <c r="BQ250" i="12" s="1"/>
  <c r="AU466" i="12"/>
  <c r="BQ466" i="12" s="1"/>
  <c r="AU492" i="12"/>
  <c r="BQ492" i="12" s="1"/>
  <c r="AU360" i="12"/>
  <c r="BQ360" i="12" s="1"/>
  <c r="AU210" i="12"/>
  <c r="BQ210" i="12" s="1"/>
  <c r="AU287" i="12"/>
  <c r="BQ287" i="12" s="1"/>
  <c r="AU331" i="12"/>
  <c r="BQ331" i="12" s="1"/>
  <c r="AU206" i="12"/>
  <c r="BQ206" i="12" s="1"/>
  <c r="AU276" i="12"/>
  <c r="BQ276" i="12" s="1"/>
  <c r="AU470" i="12"/>
  <c r="BQ470" i="12" s="1"/>
  <c r="AU105" i="12"/>
  <c r="BQ105" i="12" s="1"/>
  <c r="AU42" i="12"/>
  <c r="BQ42" i="12" s="1"/>
  <c r="AU503" i="12"/>
  <c r="BQ503" i="12" s="1"/>
  <c r="AU488" i="12"/>
  <c r="BQ488" i="12" s="1"/>
  <c r="AU467" i="12"/>
  <c r="BQ467" i="12" s="1"/>
  <c r="AU454" i="12"/>
  <c r="BQ454" i="12" s="1"/>
  <c r="AU387" i="12"/>
  <c r="BQ387" i="12" s="1"/>
  <c r="AU153" i="12"/>
  <c r="BQ153" i="12" s="1"/>
  <c r="AU97" i="12"/>
  <c r="BQ97" i="12" s="1"/>
  <c r="AU88" i="12"/>
  <c r="BQ88" i="12" s="1"/>
  <c r="AU17" i="12"/>
  <c r="BQ17" i="12" s="1"/>
  <c r="AU129" i="12"/>
  <c r="BQ129" i="12" s="1"/>
  <c r="AU173" i="12"/>
  <c r="BQ173" i="12" s="1"/>
  <c r="AU56" i="12"/>
  <c r="BQ56" i="12" s="1"/>
  <c r="AU186" i="12"/>
  <c r="BQ186" i="12" s="1"/>
  <c r="AU455" i="12"/>
  <c r="BQ455" i="12" s="1"/>
  <c r="AU47" i="12"/>
  <c r="BQ47" i="12" s="1"/>
  <c r="AU229" i="12"/>
  <c r="BQ229" i="12" s="1"/>
  <c r="AU237" i="12"/>
  <c r="BQ237" i="12" s="1"/>
  <c r="AU335" i="12"/>
  <c r="BQ335" i="12" s="1"/>
  <c r="AU378" i="12"/>
  <c r="BQ378" i="12" s="1"/>
  <c r="AU277" i="12"/>
  <c r="BQ277" i="12" s="1"/>
  <c r="AU286" i="12"/>
  <c r="BQ286" i="12" s="1"/>
  <c r="AU171" i="12"/>
  <c r="BQ171" i="12" s="1"/>
  <c r="AU215" i="12"/>
  <c r="BQ215" i="12" s="1"/>
  <c r="AU411" i="12"/>
  <c r="BQ411" i="12" s="1"/>
  <c r="AU498" i="12"/>
  <c r="BQ498" i="12" s="1"/>
  <c r="AU453" i="12"/>
  <c r="BQ453" i="12" s="1"/>
  <c r="AU169" i="12"/>
  <c r="BQ169" i="12" s="1"/>
  <c r="AU312" i="12"/>
  <c r="BQ312" i="12" s="1"/>
  <c r="AU349" i="12"/>
  <c r="BQ349" i="12" s="1"/>
  <c r="AU363" i="12"/>
  <c r="BQ363" i="12" s="1"/>
  <c r="AU244" i="12"/>
  <c r="BQ244" i="12" s="1"/>
  <c r="AU424" i="12"/>
  <c r="BQ424" i="12" s="1"/>
  <c r="AU76" i="12"/>
  <c r="BQ76" i="12" s="1"/>
  <c r="AU99" i="12"/>
  <c r="BQ99" i="12" s="1"/>
  <c r="AU34" i="12"/>
  <c r="BQ34" i="12" s="1"/>
  <c r="AU516" i="12"/>
  <c r="BQ516" i="12" s="1"/>
  <c r="AU476" i="12"/>
  <c r="BQ476" i="12" s="1"/>
  <c r="AU60" i="12"/>
  <c r="BQ60" i="12" s="1"/>
  <c r="AU427" i="12"/>
  <c r="BQ427" i="12" s="1"/>
  <c r="AU314" i="12"/>
  <c r="BQ314" i="12" s="1"/>
  <c r="AU344" i="12"/>
  <c r="BQ344" i="12" s="1"/>
  <c r="AU343" i="12"/>
  <c r="BQ343" i="12" s="1"/>
  <c r="AU196" i="12"/>
  <c r="BQ196" i="12" s="1"/>
  <c r="AU107" i="12"/>
  <c r="BQ107" i="12" s="1"/>
  <c r="AU443" i="12"/>
  <c r="BQ443" i="12" s="1"/>
  <c r="AU472" i="12"/>
  <c r="BQ472" i="12" s="1"/>
  <c r="AU44" i="12"/>
  <c r="BQ44" i="12" s="1"/>
  <c r="AU346" i="12"/>
  <c r="BQ346" i="12" s="1"/>
  <c r="AU80" i="12"/>
  <c r="BQ80" i="12" s="1"/>
  <c r="AU239" i="12"/>
  <c r="BQ239" i="12" s="1"/>
  <c r="AU79" i="12"/>
  <c r="BQ79" i="12" s="1"/>
  <c r="AU109" i="12"/>
  <c r="BQ109" i="12" s="1"/>
  <c r="AU110" i="12"/>
  <c r="BQ110" i="12" s="1"/>
  <c r="AU478" i="12"/>
  <c r="BQ478" i="12" s="1"/>
  <c r="AU275" i="12"/>
  <c r="BQ275" i="12" s="1"/>
  <c r="AU437" i="12"/>
  <c r="BQ437" i="12" s="1"/>
  <c r="AU222" i="12"/>
  <c r="BQ222" i="12" s="1"/>
  <c r="AU428" i="12"/>
  <c r="BQ428" i="12" s="1"/>
  <c r="AU535" i="12"/>
  <c r="BQ535" i="12" s="1"/>
  <c r="AU510" i="12"/>
  <c r="BQ510" i="12" s="1"/>
  <c r="AU446" i="12"/>
  <c r="BQ446" i="12" s="1"/>
  <c r="AU267" i="12"/>
  <c r="BQ267" i="12" s="1"/>
  <c r="AU452" i="12"/>
  <c r="BQ452" i="12" s="1"/>
  <c r="AU273" i="12"/>
  <c r="BQ273" i="12" s="1"/>
  <c r="AU435" i="12"/>
  <c r="BQ435" i="12" s="1"/>
  <c r="AU50" i="12"/>
  <c r="BQ50" i="12" s="1"/>
  <c r="AU75" i="12"/>
  <c r="BQ75" i="12" s="1"/>
  <c r="AU122" i="12"/>
  <c r="BQ122" i="12" s="1"/>
  <c r="AU241" i="12"/>
  <c r="BQ241" i="12" s="1"/>
  <c r="AU182" i="12"/>
  <c r="BQ182" i="12" s="1"/>
  <c r="AU536" i="12"/>
  <c r="BQ536" i="12" s="1"/>
  <c r="AU185" i="12"/>
  <c r="BQ185" i="12" s="1"/>
  <c r="AU517" i="12"/>
  <c r="BQ517" i="12" s="1"/>
  <c r="AU166" i="12"/>
  <c r="BQ166" i="12" s="1"/>
  <c r="AU413" i="12"/>
  <c r="BQ413" i="12" s="1"/>
  <c r="AU418" i="12"/>
  <c r="BQ418" i="12" s="1"/>
  <c r="AU74" i="12"/>
  <c r="BQ74" i="12" s="1"/>
  <c r="AU9" i="12"/>
  <c r="BQ9" i="12" s="1"/>
  <c r="AU157" i="12"/>
  <c r="BQ157" i="12" s="1"/>
  <c r="AU87" i="12"/>
  <c r="BQ87" i="12" s="1"/>
  <c r="AU426" i="12"/>
  <c r="BQ426" i="12" s="1"/>
  <c r="AU192" i="12"/>
  <c r="BQ192" i="12" s="1"/>
  <c r="AU183" i="12"/>
  <c r="BQ183" i="12" s="1"/>
  <c r="AU213" i="12"/>
  <c r="BQ213" i="12" s="1"/>
  <c r="AU369" i="12"/>
  <c r="BQ369" i="12" s="1"/>
  <c r="AU293" i="12"/>
  <c r="BQ293" i="12" s="1"/>
  <c r="AU332" i="12"/>
  <c r="BQ332" i="12" s="1"/>
  <c r="AU315" i="12"/>
  <c r="BQ315" i="12" s="1"/>
  <c r="AU248" i="12"/>
  <c r="BQ248" i="12" s="1"/>
  <c r="AU345" i="12"/>
  <c r="BQ345" i="12" s="1"/>
  <c r="AU165" i="12"/>
  <c r="BQ165" i="12" s="1"/>
  <c r="AU485" i="12"/>
  <c r="BQ485" i="12" s="1"/>
  <c r="AU451" i="12"/>
  <c r="BQ451" i="12" s="1"/>
  <c r="AU494" i="12"/>
  <c r="BQ494" i="12" s="1"/>
  <c r="AU479" i="12"/>
  <c r="BQ479" i="12" s="1"/>
  <c r="AU477" i="12"/>
  <c r="BQ477" i="12" s="1"/>
  <c r="AU491" i="12"/>
  <c r="BQ491" i="12" s="1"/>
  <c r="AU257" i="12"/>
  <c r="BQ257" i="12" s="1"/>
  <c r="AU48" i="12"/>
  <c r="BQ48" i="12" s="1"/>
  <c r="AU151" i="12"/>
  <c r="BQ151" i="12" s="1"/>
  <c r="AU167" i="12"/>
  <c r="BQ167" i="12" s="1"/>
  <c r="AU189" i="12"/>
  <c r="BQ189" i="12" s="1"/>
  <c r="AU7" i="12"/>
  <c r="BQ7" i="12" s="1"/>
  <c r="AU72" i="12"/>
  <c r="BQ72" i="12" s="1"/>
  <c r="AU58" i="12"/>
  <c r="BQ58" i="12" s="1"/>
  <c r="AU37" i="12"/>
  <c r="BQ37" i="12" s="1"/>
  <c r="AU540" i="12"/>
  <c r="BQ540" i="12" s="1"/>
  <c r="AU83" i="12"/>
  <c r="BQ83" i="12" s="1"/>
  <c r="AU379" i="12"/>
  <c r="BQ379" i="12" s="1"/>
  <c r="AU62" i="12"/>
  <c r="BQ62" i="12" s="1"/>
  <c r="AU21" i="12"/>
  <c r="BQ21" i="12" s="1"/>
  <c r="AU434" i="12"/>
  <c r="BQ434" i="12" s="1"/>
  <c r="AU505" i="12"/>
  <c r="BQ505" i="12" s="1"/>
  <c r="AU393" i="12"/>
  <c r="BQ393" i="12" s="1"/>
  <c r="AU159" i="12"/>
  <c r="BQ159" i="12" s="1"/>
  <c r="AU464" i="12"/>
  <c r="BQ464" i="12" s="1"/>
  <c r="AU375" i="12"/>
  <c r="BQ375" i="12" s="1"/>
  <c r="AU316" i="12"/>
  <c r="BQ316" i="12" s="1"/>
  <c r="AU113" i="12"/>
  <c r="BQ113" i="12" s="1"/>
  <c r="AU358" i="12"/>
  <c r="BQ358" i="12" s="1"/>
  <c r="AU3" i="12"/>
  <c r="AU190" i="12"/>
  <c r="BQ190" i="12" s="1"/>
  <c r="AU45" i="12"/>
  <c r="BQ45" i="12" s="1"/>
  <c r="AU471" i="12"/>
  <c r="BQ471" i="12" s="1"/>
  <c r="AU46" i="12"/>
  <c r="BQ46" i="12" s="1"/>
  <c r="AU43" i="12"/>
  <c r="BQ43" i="12" s="1"/>
  <c r="AU146" i="12"/>
  <c r="BQ146" i="12" s="1"/>
  <c r="AU209" i="12"/>
  <c r="BQ209" i="12" s="1"/>
  <c r="AU29" i="12"/>
  <c r="BQ29" i="12" s="1"/>
  <c r="AU77" i="12"/>
  <c r="BQ77" i="12" s="1"/>
  <c r="AU172" i="12"/>
  <c r="BQ172" i="12" s="1"/>
  <c r="AU511" i="12"/>
  <c r="BQ511" i="12" s="1"/>
  <c r="AU295" i="12"/>
  <c r="BQ295" i="12" s="1"/>
  <c r="AU227" i="12"/>
  <c r="BQ227" i="12" s="1"/>
  <c r="AU193" i="12"/>
  <c r="BQ193" i="12" s="1"/>
  <c r="AU531" i="12"/>
  <c r="BQ531" i="12" s="1"/>
  <c r="AU463" i="12"/>
  <c r="BQ463" i="12" s="1"/>
  <c r="AU512" i="12"/>
  <c r="BQ512" i="12" s="1"/>
  <c r="AU542" i="12"/>
  <c r="BQ542" i="12" s="1"/>
  <c r="AU265" i="12"/>
  <c r="BQ265" i="12" s="1"/>
  <c r="AU395" i="12"/>
  <c r="BQ395" i="12" s="1"/>
  <c r="AU138" i="12"/>
  <c r="BQ138" i="12" s="1"/>
  <c r="AU141" i="12"/>
  <c r="BQ141" i="12" s="1"/>
  <c r="AU5" i="12"/>
  <c r="BQ5" i="12" s="1"/>
  <c r="AU65" i="12"/>
  <c r="BQ65" i="12" s="1"/>
  <c r="AU70" i="12"/>
  <c r="BQ70" i="12" s="1"/>
  <c r="AU126" i="12"/>
  <c r="BQ126" i="12" s="1"/>
  <c r="AU92" i="12"/>
  <c r="BQ92" i="12" s="1"/>
  <c r="AU514" i="12"/>
  <c r="BQ514" i="12" s="1"/>
  <c r="AU49" i="12"/>
  <c r="BQ49" i="12" s="1"/>
  <c r="AU302" i="12"/>
  <c r="BQ302" i="12" s="1"/>
  <c r="AU328" i="12"/>
  <c r="BQ328" i="12" s="1"/>
  <c r="AU281" i="12"/>
  <c r="BQ281" i="12" s="1"/>
  <c r="AU259" i="12"/>
  <c r="BQ259" i="12" s="1"/>
  <c r="AU207" i="12"/>
  <c r="BQ207" i="12" s="1"/>
  <c r="AU271" i="12"/>
  <c r="BQ271" i="12" s="1"/>
  <c r="AU18" i="12"/>
  <c r="BQ18" i="12" s="1"/>
  <c r="AU124" i="12"/>
  <c r="BQ124" i="12" s="1"/>
  <c r="AU490" i="12"/>
  <c r="BQ490" i="12" s="1"/>
  <c r="AU445" i="12"/>
  <c r="BQ445" i="12" s="1"/>
  <c r="AU348" i="12"/>
  <c r="BQ348" i="12" s="1"/>
  <c r="AU433" i="12"/>
  <c r="BQ433" i="12" s="1"/>
  <c r="AU354" i="12"/>
  <c r="BQ354" i="12" s="1"/>
  <c r="AU371" i="12"/>
  <c r="BQ371" i="12" s="1"/>
  <c r="AU299" i="12"/>
  <c r="BQ299" i="12" s="1"/>
  <c r="AU391" i="12"/>
  <c r="BQ391" i="12" s="1"/>
  <c r="AU160" i="12"/>
  <c r="BQ160" i="12" s="1"/>
  <c r="AU131" i="12"/>
  <c r="BQ131" i="12" s="1"/>
  <c r="AU96" i="12"/>
  <c r="BQ96" i="12" s="1"/>
  <c r="AU461" i="12"/>
  <c r="BQ461" i="12" s="1"/>
  <c r="AU527" i="12"/>
  <c r="BQ527" i="12" s="1"/>
  <c r="AU123" i="12"/>
  <c r="BQ123" i="12" s="1"/>
  <c r="AU526" i="12"/>
  <c r="BQ526" i="12" s="1"/>
  <c r="AU538" i="12"/>
  <c r="BQ538" i="12" s="1"/>
  <c r="AU224" i="12"/>
  <c r="BQ224" i="12" s="1"/>
  <c r="AU69" i="12"/>
  <c r="BQ69" i="12" s="1"/>
  <c r="AU326" i="12"/>
  <c r="BQ326" i="12" s="1"/>
  <c r="AU53" i="12"/>
  <c r="BQ53" i="12" s="1"/>
  <c r="AU208" i="12"/>
  <c r="BQ208" i="12" s="1"/>
  <c r="AU223" i="12"/>
  <c r="BQ223" i="12" s="1"/>
  <c r="AU116" i="12"/>
  <c r="BQ116" i="12" s="1"/>
  <c r="AU149" i="12"/>
  <c r="BQ149" i="12" s="1"/>
  <c r="AU368" i="12"/>
  <c r="BQ368" i="12" s="1"/>
  <c r="AU135" i="12"/>
  <c r="BQ135" i="12" s="1"/>
  <c r="AU95" i="12"/>
  <c r="BQ95" i="12" s="1"/>
  <c r="AU405" i="12"/>
  <c r="BQ405" i="12" s="1"/>
  <c r="AU269" i="12"/>
  <c r="BQ269" i="12" s="1"/>
  <c r="AU278" i="12"/>
  <c r="BQ278" i="12" s="1"/>
  <c r="AU497" i="12"/>
  <c r="BQ497" i="12" s="1"/>
  <c r="AU180" i="12"/>
  <c r="BQ180" i="12" s="1"/>
  <c r="AU78" i="12"/>
  <c r="BQ78" i="12" s="1"/>
  <c r="AU519" i="12"/>
  <c r="BQ519" i="12" s="1"/>
  <c r="AU513" i="12"/>
  <c r="BQ513" i="12" s="1"/>
  <c r="AU292" i="12"/>
  <c r="BQ292" i="12" s="1"/>
  <c r="AU309" i="12"/>
  <c r="BQ309" i="12" s="1"/>
  <c r="AU164" i="12"/>
  <c r="BQ164" i="12" s="1"/>
  <c r="AU115" i="12"/>
  <c r="BQ115" i="12" s="1"/>
  <c r="AU337" i="12"/>
  <c r="BQ337" i="12" s="1"/>
  <c r="AU188" i="12"/>
  <c r="BQ188" i="12" s="1"/>
  <c r="AU204" i="12"/>
  <c r="BQ204" i="12" s="1"/>
  <c r="AU235" i="12"/>
  <c r="BQ235" i="12" s="1"/>
  <c r="AU350" i="12"/>
  <c r="BQ350" i="12" s="1"/>
  <c r="AU197" i="12"/>
  <c r="BQ197" i="12" s="1"/>
  <c r="AU14" i="12"/>
  <c r="BQ14" i="12" s="1"/>
  <c r="AU119" i="12"/>
  <c r="BQ119" i="12" s="1"/>
  <c r="AU91" i="12"/>
  <c r="BQ91" i="12" s="1"/>
  <c r="AU247" i="12"/>
  <c r="BQ247" i="12" s="1"/>
  <c r="AU334" i="12"/>
  <c r="BQ334" i="12" s="1"/>
  <c r="AU289" i="12"/>
  <c r="BQ289" i="12" s="1"/>
  <c r="AU15" i="12"/>
  <c r="BQ15" i="12" s="1"/>
  <c r="AU104" i="12"/>
  <c r="BQ104" i="12" s="1"/>
  <c r="AU162" i="12"/>
  <c r="BQ162" i="12" s="1"/>
  <c r="AU55" i="12"/>
  <c r="BQ55" i="12" s="1"/>
  <c r="AU364" i="12"/>
  <c r="BQ364" i="12" s="1"/>
  <c r="AU41" i="12"/>
  <c r="BQ41" i="12" s="1"/>
  <c r="AU537" i="12"/>
  <c r="BQ537" i="12" s="1"/>
  <c r="AU399" i="12"/>
  <c r="BQ399" i="12" s="1"/>
  <c r="AU252" i="12"/>
  <c r="BQ252" i="12" s="1"/>
  <c r="AU218" i="12"/>
  <c r="BQ218" i="12" s="1"/>
  <c r="AU150" i="12"/>
  <c r="BQ150" i="12" s="1"/>
  <c r="AU179" i="12"/>
  <c r="BQ179" i="12" s="1"/>
  <c r="AU201" i="12"/>
  <c r="BQ201" i="12" s="1"/>
  <c r="AU6" i="12"/>
  <c r="BQ6" i="12" s="1"/>
  <c r="AU359" i="12"/>
  <c r="BQ359" i="12" s="1"/>
  <c r="AU84" i="12"/>
  <c r="BQ84" i="12" s="1"/>
  <c r="AU195" i="12"/>
  <c r="BQ195" i="12" s="1"/>
  <c r="AU386" i="12"/>
  <c r="BQ386" i="12" s="1"/>
  <c r="AU458" i="12"/>
  <c r="BQ458" i="12" s="1"/>
  <c r="AU357" i="12"/>
  <c r="BQ357" i="12" s="1"/>
  <c r="AU392" i="12"/>
  <c r="BQ392" i="12" s="1"/>
  <c r="AU361" i="12"/>
  <c r="BQ361" i="12" s="1"/>
  <c r="AU384" i="12"/>
  <c r="BQ384" i="12" s="1"/>
  <c r="AU203" i="12"/>
  <c r="BQ203" i="12" s="1"/>
  <c r="AU114" i="12"/>
  <c r="BQ114" i="12" s="1"/>
  <c r="AU366" i="12"/>
  <c r="BQ366" i="12" s="1"/>
  <c r="AU486" i="12"/>
  <c r="BQ486" i="12" s="1"/>
  <c r="AU504" i="12"/>
  <c r="BQ504" i="12" s="1"/>
  <c r="AU449" i="12"/>
  <c r="BQ449" i="12" s="1"/>
  <c r="AU439" i="12"/>
  <c r="BQ439" i="12" s="1"/>
  <c r="AU422" i="12"/>
  <c r="BQ422" i="12" s="1"/>
  <c r="AU373" i="12"/>
  <c r="BQ373" i="12" s="1"/>
  <c r="AU121" i="12"/>
  <c r="BQ121" i="12" s="1"/>
  <c r="AU10" i="12"/>
  <c r="BQ10" i="12" s="1"/>
  <c r="AU11" i="12"/>
  <c r="BQ11" i="12" s="1"/>
  <c r="AU103" i="12"/>
  <c r="BQ103" i="12" s="1"/>
  <c r="AU181" i="12"/>
  <c r="BQ181" i="12" s="1"/>
  <c r="AU130" i="12"/>
  <c r="BQ130" i="12" s="1"/>
  <c r="AU13" i="12"/>
  <c r="BQ13" i="12" s="1"/>
  <c r="AU67" i="12"/>
  <c r="BQ67" i="12" s="1"/>
  <c r="AU521" i="12"/>
  <c r="BQ521" i="12" s="1"/>
  <c r="AU524" i="12"/>
  <c r="BQ524" i="12" s="1"/>
  <c r="AU243" i="12"/>
  <c r="BQ243" i="12" s="1"/>
  <c r="AU280" i="12"/>
  <c r="BQ280" i="12" s="1"/>
  <c r="AU231" i="12"/>
  <c r="BQ231" i="12" s="1"/>
  <c r="AU199" i="12"/>
  <c r="BQ199" i="12" s="1"/>
  <c r="AU200" i="12"/>
  <c r="BQ200" i="12" s="1"/>
  <c r="AU219" i="12"/>
  <c r="BQ219" i="12" s="1"/>
  <c r="AU142" i="12"/>
  <c r="BQ142" i="12" s="1"/>
  <c r="AU140" i="12"/>
  <c r="BQ140" i="12" s="1"/>
  <c r="AO13" i="5"/>
  <c r="AO334" i="5"/>
  <c r="AO326" i="5"/>
  <c r="AO445" i="5"/>
  <c r="AO31" i="5"/>
  <c r="AO25" i="5"/>
  <c r="AO34" i="5"/>
  <c r="AO415" i="5"/>
  <c r="AO156" i="5"/>
  <c r="AO461" i="5"/>
  <c r="AO332" i="5"/>
  <c r="AO542" i="5"/>
  <c r="AO234" i="5"/>
  <c r="AO520" i="5"/>
  <c r="AO414" i="5"/>
  <c r="AO335" i="5"/>
  <c r="AO451" i="5"/>
  <c r="AO312" i="5"/>
  <c r="AO526" i="5"/>
  <c r="AO360" i="5"/>
  <c r="AO196" i="5"/>
  <c r="AO110" i="5"/>
  <c r="AO131" i="5"/>
  <c r="AO372" i="5"/>
  <c r="AO244" i="5"/>
  <c r="AO320" i="5"/>
  <c r="AO303" i="5"/>
  <c r="AO367" i="5"/>
  <c r="AO132" i="5"/>
  <c r="AO343" i="5"/>
  <c r="AO183" i="5"/>
  <c r="AO203" i="5"/>
  <c r="AO136" i="5"/>
  <c r="AO503" i="5"/>
  <c r="AO169" i="5"/>
  <c r="AO543" i="5"/>
  <c r="AO410" i="5"/>
  <c r="AO315" i="5"/>
  <c r="AO266" i="5"/>
  <c r="AO149" i="5"/>
  <c r="AO194" i="5"/>
  <c r="AO340" i="5"/>
  <c r="AO142" i="5"/>
  <c r="AO459" i="5"/>
  <c r="AO251" i="5"/>
  <c r="AO271" i="5"/>
  <c r="AO30" i="5"/>
  <c r="AO374" i="5"/>
  <c r="AO108" i="5"/>
  <c r="AO90" i="5"/>
  <c r="AO324" i="5"/>
  <c r="AO160" i="5"/>
  <c r="AO114" i="5"/>
  <c r="AO185" i="5"/>
  <c r="AO140" i="5"/>
  <c r="AO267" i="5"/>
  <c r="AO212" i="5"/>
  <c r="AO208" i="5"/>
  <c r="AO311" i="5"/>
  <c r="AO119" i="5"/>
  <c r="AO144" i="5"/>
  <c r="AO352" i="5"/>
  <c r="AO393" i="5"/>
  <c r="AO399" i="5"/>
  <c r="AO223" i="5"/>
  <c r="AO176" i="5"/>
  <c r="AO134" i="5"/>
  <c r="AO54" i="5"/>
  <c r="AO330" i="5"/>
  <c r="AO238" i="5"/>
  <c r="AO170" i="5"/>
  <c r="AO224" i="5"/>
  <c r="AO261" i="5"/>
  <c r="AO228" i="5"/>
  <c r="AO111" i="5"/>
  <c r="AO280" i="5"/>
  <c r="AO172" i="5"/>
  <c r="AO104" i="5"/>
  <c r="AO426" i="5"/>
  <c r="AO384" i="5"/>
  <c r="AO309" i="5"/>
  <c r="AO113" i="5"/>
  <c r="AO434" i="5"/>
  <c r="AO493" i="5"/>
  <c r="AO235" i="5"/>
  <c r="AO252" i="5"/>
  <c r="AO112" i="5"/>
  <c r="AO94" i="5"/>
  <c r="AO259" i="5"/>
  <c r="AO133" i="5"/>
  <c r="AO530" i="5"/>
  <c r="AO301" i="5"/>
  <c r="AO273" i="5"/>
  <c r="AO147" i="5"/>
  <c r="AO523" i="5"/>
  <c r="AO229" i="5"/>
  <c r="AO489" i="5"/>
  <c r="AO472" i="5"/>
  <c r="AO125" i="5"/>
  <c r="AO226" i="5"/>
  <c r="AO378" i="5"/>
  <c r="AO537" i="5"/>
  <c r="AO296" i="5"/>
  <c r="AO241" i="5"/>
  <c r="AO245" i="5"/>
  <c r="AO353" i="5"/>
  <c r="AO204" i="5"/>
  <c r="AO148" i="5"/>
  <c r="AO477" i="5"/>
  <c r="AO258" i="5"/>
  <c r="AO509" i="5"/>
  <c r="AO225" i="5"/>
  <c r="AO413" i="5"/>
  <c r="AO256" i="5"/>
  <c r="AO32" i="5"/>
  <c r="AO524" i="5"/>
  <c r="AO464" i="5"/>
  <c r="AO109" i="5"/>
  <c r="AO29" i="5"/>
  <c r="AO431" i="5"/>
  <c r="AO230" i="5"/>
  <c r="AO115" i="5"/>
  <c r="AO153" i="5"/>
  <c r="AO289" i="5"/>
  <c r="AO288" i="5"/>
  <c r="AO123" i="5"/>
  <c r="AO348" i="5"/>
  <c r="AO231" i="5"/>
  <c r="AO351" i="5"/>
  <c r="AO366" i="5"/>
  <c r="AO272" i="5"/>
  <c r="AO513" i="5"/>
  <c r="AO40" i="5"/>
  <c r="AO359" i="5"/>
  <c r="AO199" i="5"/>
  <c r="AO101" i="5"/>
  <c r="AO389" i="5"/>
  <c r="AO264" i="5"/>
  <c r="AO248" i="5"/>
  <c r="AO138" i="5"/>
  <c r="AO152" i="5"/>
  <c r="AO127" i="5"/>
  <c r="AO151" i="5"/>
  <c r="AO405" i="5"/>
  <c r="AO462" i="5"/>
  <c r="AO222" i="5"/>
  <c r="AO116" i="5"/>
  <c r="AO161" i="5"/>
  <c r="AO8" i="5"/>
  <c r="AO408" i="5"/>
  <c r="AO221" i="5"/>
  <c r="AO143" i="5"/>
  <c r="AO100" i="5"/>
  <c r="AO339" i="5"/>
  <c r="AO117" i="5"/>
  <c r="AO179" i="5"/>
  <c r="AO260" i="5"/>
  <c r="AO189" i="5"/>
  <c r="AO424" i="5"/>
  <c r="AO98" i="5"/>
  <c r="AO162" i="5"/>
  <c r="AO392" i="5"/>
  <c r="AO318" i="5"/>
  <c r="AO191" i="5"/>
  <c r="AO38" i="5"/>
  <c r="AO145" i="5"/>
  <c r="AO141" i="5"/>
  <c r="AO155" i="5"/>
  <c r="AO118" i="5"/>
  <c r="AO282" i="5"/>
  <c r="AO128" i="5"/>
  <c r="AO349" i="5"/>
  <c r="AO362" i="5"/>
  <c r="AO279" i="5"/>
  <c r="AO184" i="5"/>
  <c r="AO190" i="5"/>
  <c r="AO166" i="5"/>
  <c r="AO270" i="5"/>
  <c r="AO202" i="5"/>
  <c r="AO164" i="5"/>
  <c r="AO433" i="5"/>
  <c r="AO268" i="5"/>
  <c r="AO274" i="5"/>
  <c r="AO97" i="5"/>
  <c r="AO443" i="5"/>
  <c r="AO500" i="5"/>
  <c r="AO247" i="5"/>
  <c r="AO233" i="5"/>
  <c r="AO227" i="5"/>
  <c r="AO356" i="5"/>
  <c r="AO444" i="5"/>
  <c r="AO390" i="5"/>
  <c r="AO217" i="5"/>
  <c r="AO200" i="5"/>
  <c r="AO39" i="5"/>
  <c r="AO347" i="5"/>
  <c r="AO278" i="5"/>
  <c r="AO409" i="5"/>
  <c r="AO188" i="5"/>
  <c r="AO213" i="5"/>
  <c r="AO373" i="5"/>
  <c r="AO177" i="5"/>
  <c r="AO6" i="5"/>
  <c r="AO504" i="5"/>
  <c r="AO286" i="5"/>
  <c r="AO105" i="5"/>
  <c r="AO121" i="5"/>
  <c r="AO216" i="5"/>
  <c r="AO186" i="5"/>
  <c r="AO220" i="5"/>
  <c r="AO442" i="5"/>
  <c r="AO56" i="5"/>
  <c r="AO124" i="5"/>
  <c r="AO187" i="5"/>
  <c r="AO23" i="5"/>
  <c r="AO137" i="5"/>
  <c r="AO71" i="5"/>
  <c r="AO182" i="5"/>
  <c r="AO483" i="5"/>
  <c r="AO197" i="5"/>
  <c r="AO382" i="5"/>
  <c r="AO307" i="5"/>
  <c r="AO61" i="5"/>
  <c r="AO342" i="5"/>
  <c r="AO533" i="5"/>
  <c r="AO447" i="5"/>
  <c r="AO265" i="5"/>
  <c r="AO491" i="5"/>
  <c r="AO215" i="5"/>
  <c r="AO441" i="5"/>
  <c r="AO277" i="5"/>
  <c r="AO281" i="5"/>
  <c r="AO497" i="5"/>
  <c r="AO482" i="5"/>
  <c r="AO193" i="5"/>
  <c r="AO37" i="5"/>
  <c r="AO106" i="5"/>
  <c r="AO87" i="5"/>
  <c r="AO486" i="5"/>
  <c r="AO69" i="5"/>
  <c r="AO165" i="5"/>
  <c r="AO298" i="5"/>
  <c r="AO471" i="5"/>
  <c r="AO12" i="5"/>
  <c r="AO539" i="5"/>
  <c r="AO466" i="5"/>
  <c r="AO417" i="5"/>
  <c r="AO304" i="5"/>
  <c r="AO496" i="5"/>
  <c r="AO171" i="5"/>
  <c r="AO33" i="5"/>
  <c r="AO65" i="5"/>
  <c r="AO446" i="5"/>
  <c r="AO319" i="5"/>
  <c r="AO93" i="5"/>
  <c r="AO457" i="5"/>
  <c r="AO398" i="5"/>
  <c r="AO19" i="5"/>
  <c r="AO57" i="5"/>
  <c r="AO146" i="5"/>
  <c r="AO358" i="5"/>
  <c r="AO283" i="5"/>
  <c r="AO302" i="5"/>
  <c r="AO257" i="5"/>
  <c r="AO70" i="5"/>
  <c r="AO386" i="5"/>
  <c r="AO521" i="5"/>
  <c r="AO428" i="5"/>
  <c r="AO316" i="5"/>
  <c r="AO341" i="5"/>
  <c r="AO379" i="5"/>
  <c r="AO290" i="5"/>
  <c r="AO96" i="5"/>
  <c r="AO195" i="5"/>
  <c r="AO81" i="5"/>
  <c r="AO364" i="5"/>
  <c r="AO387" i="5"/>
  <c r="AO514" i="5"/>
  <c r="AO532" i="5"/>
  <c r="AO47" i="5"/>
  <c r="AO130" i="5"/>
  <c r="AO467" i="5"/>
  <c r="AO488" i="5"/>
  <c r="AO511" i="5"/>
  <c r="AO427" i="5"/>
  <c r="AO314" i="5"/>
  <c r="AO455" i="5"/>
  <c r="AO474" i="5"/>
  <c r="AO463" i="5"/>
  <c r="AO66" i="5"/>
  <c r="AO350" i="5"/>
  <c r="AO453" i="5"/>
  <c r="AO5" i="5"/>
  <c r="AO369" i="5"/>
  <c r="AO63" i="5"/>
  <c r="AO531" i="5"/>
  <c r="AO242" i="5"/>
  <c r="AO479" i="5"/>
  <c r="AO411" i="5"/>
  <c r="AO502" i="5"/>
  <c r="AO20" i="5"/>
  <c r="AO456" i="5"/>
  <c r="AO465" i="5"/>
  <c r="AO429" i="5"/>
  <c r="AO394" i="5"/>
  <c r="AO263" i="5"/>
  <c r="AO52" i="5"/>
  <c r="AO167" i="5"/>
  <c r="AO214" i="5"/>
  <c r="AO525" i="5"/>
  <c r="AO495" i="5"/>
  <c r="AO371" i="5"/>
  <c r="AO299" i="5"/>
  <c r="AO201" i="5"/>
  <c r="AO86" i="5"/>
  <c r="AO276" i="5"/>
  <c r="AO44" i="5"/>
  <c r="AO331" i="5"/>
  <c r="AO346" i="5"/>
  <c r="AO385" i="5"/>
  <c r="AO357" i="5"/>
  <c r="AO519" i="5"/>
  <c r="AO439" i="5"/>
  <c r="AO406" i="5"/>
  <c r="AO232" i="5"/>
  <c r="AO75" i="5"/>
  <c r="AO41" i="5"/>
  <c r="AO440" i="5"/>
  <c r="AO454" i="5"/>
  <c r="AO209" i="5"/>
  <c r="AO484" i="5"/>
  <c r="AO400" i="5"/>
  <c r="AO363" i="5"/>
  <c r="AO468" i="5"/>
  <c r="AO239" i="5"/>
  <c r="AO317" i="5"/>
  <c r="AO376" i="5"/>
  <c r="AO255" i="5"/>
  <c r="AO308" i="5"/>
  <c r="AO73" i="5"/>
  <c r="AO469" i="5"/>
  <c r="AO368" i="5"/>
  <c r="AO506" i="5"/>
  <c r="AO237" i="5"/>
  <c r="AO292" i="5"/>
  <c r="AO333" i="5"/>
  <c r="AO529" i="5"/>
  <c r="AO485" i="5"/>
  <c r="AO377" i="5"/>
  <c r="AO275" i="5"/>
  <c r="AO157" i="5"/>
  <c r="AO72" i="5"/>
  <c r="AO538" i="5"/>
  <c r="AO397" i="5"/>
  <c r="AO470" i="5"/>
  <c r="AO522" i="5"/>
  <c r="AO476" i="5"/>
  <c r="AO59" i="5"/>
  <c r="AO291" i="5"/>
  <c r="AO438" i="5"/>
  <c r="AO437" i="5"/>
  <c r="AO102" i="5"/>
  <c r="AO416" i="5"/>
  <c r="AO481" i="5"/>
  <c r="AO475" i="5"/>
  <c r="AO421" i="5"/>
  <c r="AO540" i="5"/>
  <c r="AO337" i="5"/>
  <c r="AO423" i="5"/>
  <c r="AO517" i="5"/>
  <c r="AO55" i="5"/>
  <c r="AO452" i="5"/>
  <c r="AO458" i="5"/>
  <c r="AO306" i="5"/>
  <c r="AO402" i="5"/>
  <c r="AO285" i="5"/>
  <c r="AO60" i="5"/>
  <c r="AO534" i="5"/>
  <c r="AO262" i="5"/>
  <c r="AO21" i="5"/>
  <c r="AO535" i="5"/>
  <c r="AO48" i="5"/>
  <c r="AO22" i="5"/>
  <c r="AO210" i="5"/>
  <c r="AO17" i="5"/>
  <c r="AO219" i="5"/>
  <c r="AO507" i="5"/>
  <c r="AO158" i="5"/>
  <c r="AO107" i="5"/>
  <c r="AO293" i="5"/>
  <c r="AO375" i="5"/>
  <c r="AO43" i="5"/>
  <c r="AO494" i="5"/>
  <c r="AO294" i="5"/>
  <c r="AO499" i="5"/>
  <c r="AO163" i="5"/>
  <c r="AO322" i="5"/>
  <c r="AO27" i="5"/>
  <c r="AO395" i="5"/>
  <c r="AO527" i="5"/>
  <c r="AO498" i="5"/>
  <c r="AO236" i="5"/>
  <c r="AO313" i="5"/>
  <c r="AO388" i="5"/>
  <c r="AO76" i="5"/>
  <c r="AO321" i="5"/>
  <c r="AO425" i="5"/>
  <c r="AO284" i="5"/>
  <c r="AO361" i="5"/>
  <c r="AO449" i="5"/>
  <c r="AO9" i="5"/>
  <c r="AO159" i="5"/>
  <c r="AO512" i="5"/>
  <c r="AO420" i="5"/>
  <c r="AO254" i="5"/>
  <c r="AO15" i="5"/>
  <c r="AO45" i="5"/>
  <c r="AO91" i="5"/>
  <c r="AO250" i="5"/>
  <c r="AO207" i="5"/>
  <c r="AO328" i="5"/>
  <c r="AO381" i="5"/>
  <c r="AO168" i="5"/>
  <c r="AO218" i="5"/>
  <c r="AO487" i="5"/>
  <c r="AO528" i="5"/>
  <c r="AO253" i="5"/>
  <c r="AO16" i="5"/>
  <c r="AO370" i="5"/>
  <c r="AO174" i="5"/>
  <c r="AO365" i="5"/>
  <c r="AO85" i="5"/>
  <c r="AO510" i="5"/>
  <c r="AO391" i="5"/>
  <c r="AO412" i="5"/>
  <c r="AO478" i="5"/>
  <c r="AO139" i="5"/>
  <c r="AO4" i="5"/>
  <c r="AO419" i="5"/>
  <c r="AO396" i="5"/>
  <c r="AO432" i="5"/>
  <c r="AO404" i="5"/>
  <c r="AO450" i="5"/>
  <c r="AO407" i="5"/>
  <c r="AO401" i="5"/>
  <c r="AO329" i="5"/>
  <c r="AO490" i="5"/>
  <c r="AO198" i="5"/>
  <c r="AO518" i="5"/>
  <c r="AO355" i="5"/>
  <c r="AO323" i="5"/>
  <c r="AO418" i="5"/>
  <c r="AO541" i="5"/>
  <c r="AO480" i="5"/>
  <c r="AO89" i="5"/>
  <c r="AO249" i="5"/>
  <c r="AO354" i="5"/>
  <c r="AO88" i="5"/>
  <c r="AO181" i="5"/>
  <c r="AO206" i="5"/>
  <c r="AO501" i="5"/>
  <c r="AO135" i="5"/>
  <c r="AO175" i="5"/>
  <c r="AO68" i="5"/>
  <c r="AO99" i="5"/>
  <c r="AO67" i="5"/>
  <c r="AO74" i="5"/>
  <c r="AO243" i="5"/>
  <c r="AO11" i="5"/>
  <c r="AO205" i="5"/>
  <c r="AO84" i="5"/>
  <c r="AO77" i="5"/>
  <c r="AO129" i="5"/>
  <c r="AO49" i="5"/>
  <c r="AO7" i="5"/>
  <c r="AO62" i="5"/>
  <c r="AO28" i="5"/>
  <c r="AO83" i="5"/>
  <c r="AO122" i="5"/>
  <c r="AO58" i="5"/>
  <c r="AO53" i="5"/>
  <c r="AO78" i="5"/>
  <c r="AO92" i="5"/>
  <c r="AO82" i="5"/>
  <c r="AO79" i="5"/>
  <c r="AO173" i="5"/>
  <c r="AO18" i="5"/>
  <c r="AO35" i="5"/>
  <c r="AO26" i="5"/>
  <c r="AO10" i="5"/>
  <c r="AO436" i="5"/>
  <c r="AO295" i="5"/>
  <c r="AO246" i="5"/>
  <c r="AO383" i="5"/>
  <c r="AO297" i="5"/>
  <c r="AO448" i="5"/>
  <c r="AO422" i="5"/>
  <c r="AO192" i="5"/>
  <c r="AO305" i="5"/>
  <c r="AO126" i="5"/>
  <c r="AO380" i="5"/>
  <c r="AO536" i="5"/>
  <c r="AO403" i="5"/>
  <c r="AO154" i="5"/>
  <c r="AO120" i="5"/>
  <c r="AO287" i="5"/>
  <c r="AO508" i="5"/>
  <c r="AO42" i="5"/>
  <c r="AO492" i="5"/>
  <c r="AO338" i="5"/>
  <c r="AO14" i="5"/>
  <c r="AO240" i="5"/>
  <c r="AO473" i="5"/>
  <c r="AO269" i="5"/>
  <c r="AO460" i="5"/>
  <c r="AO64" i="5"/>
  <c r="AO150" i="5"/>
  <c r="AO435" i="5"/>
  <c r="AO430" i="5"/>
  <c r="AO336" i="5"/>
  <c r="AO325" i="5"/>
  <c r="AO300" i="5"/>
  <c r="AO50" i="5"/>
  <c r="AO211" i="5"/>
  <c r="AO515" i="5"/>
  <c r="AO344" i="5"/>
  <c r="AO180" i="5"/>
  <c r="AO51" i="5"/>
  <c r="AO516" i="5"/>
  <c r="AO505" i="5"/>
  <c r="AO24" i="5"/>
  <c r="AO327" i="5"/>
  <c r="AO103" i="5"/>
  <c r="AI1" i="5"/>
  <c r="V9" i="3"/>
  <c r="V9" i="4"/>
  <c r="AV206" i="12" l="1"/>
  <c r="BR206" i="12" s="1"/>
  <c r="AV464" i="12"/>
  <c r="BR464" i="12" s="1"/>
  <c r="AV262" i="12"/>
  <c r="BR262" i="12" s="1"/>
  <c r="AV19" i="12"/>
  <c r="BR19" i="12" s="1"/>
  <c r="AV485" i="12"/>
  <c r="BR485" i="12" s="1"/>
  <c r="AV110" i="12"/>
  <c r="BR110" i="12" s="1"/>
  <c r="AV354" i="12"/>
  <c r="BR354" i="12" s="1"/>
  <c r="AV217" i="12"/>
  <c r="BR217" i="12" s="1"/>
  <c r="AV201" i="12"/>
  <c r="BR201" i="12" s="1"/>
  <c r="AV102" i="12"/>
  <c r="BR102" i="12" s="1"/>
  <c r="AV151" i="12"/>
  <c r="BR151" i="12" s="1"/>
  <c r="AV391" i="12"/>
  <c r="BR391" i="12" s="1"/>
  <c r="AV242" i="12"/>
  <c r="BR242" i="12" s="1"/>
  <c r="AV261" i="12"/>
  <c r="BR261" i="12" s="1"/>
  <c r="AV35" i="12"/>
  <c r="BR35" i="12" s="1"/>
  <c r="AV101" i="12"/>
  <c r="BR101" i="12" s="1"/>
  <c r="AV7" i="12"/>
  <c r="BR7" i="12" s="1"/>
  <c r="AV5" i="12"/>
  <c r="BR5" i="12" s="1"/>
  <c r="AV237" i="12"/>
  <c r="BR237" i="12" s="1"/>
  <c r="AV506" i="12"/>
  <c r="BR506" i="12" s="1"/>
  <c r="AV405" i="12"/>
  <c r="BR405" i="12" s="1"/>
  <c r="AV411" i="12"/>
  <c r="BR411" i="12" s="1"/>
  <c r="AV481" i="12"/>
  <c r="BR481" i="12" s="1"/>
  <c r="AV322" i="12"/>
  <c r="BR322" i="12" s="1"/>
  <c r="AV96" i="12"/>
  <c r="BR96" i="12" s="1"/>
  <c r="AV126" i="12"/>
  <c r="BR126" i="12" s="1"/>
  <c r="AV488" i="12"/>
  <c r="BR488" i="12" s="1"/>
  <c r="AV479" i="12"/>
  <c r="BR479" i="12" s="1"/>
  <c r="AV197" i="12"/>
  <c r="BR197" i="12" s="1"/>
  <c r="AV142" i="12"/>
  <c r="BR142" i="12" s="1"/>
  <c r="AV436" i="12"/>
  <c r="BR436" i="12" s="1"/>
  <c r="AV331" i="12"/>
  <c r="BR331" i="12" s="1"/>
  <c r="AV312" i="12"/>
  <c r="BR312" i="12" s="1"/>
  <c r="AV521" i="12"/>
  <c r="BR521" i="12" s="1"/>
  <c r="AV68" i="12"/>
  <c r="BR68" i="12" s="1"/>
  <c r="AV177" i="12"/>
  <c r="BR177" i="12" s="1"/>
  <c r="AV125" i="12"/>
  <c r="BR125" i="12" s="1"/>
  <c r="AV145" i="12"/>
  <c r="BR145" i="12" s="1"/>
  <c r="AV42" i="12"/>
  <c r="BR42" i="12" s="1"/>
  <c r="AV179" i="12"/>
  <c r="BR179" i="12" s="1"/>
  <c r="AV211" i="12"/>
  <c r="BR211" i="12" s="1"/>
  <c r="AV65" i="12"/>
  <c r="BR65" i="12" s="1"/>
  <c r="AV200" i="12"/>
  <c r="BR200" i="12" s="1"/>
  <c r="AV503" i="12"/>
  <c r="BR503" i="12" s="1"/>
  <c r="AV180" i="12"/>
  <c r="BR180" i="12" s="1"/>
  <c r="AV468" i="12"/>
  <c r="BR468" i="12" s="1"/>
  <c r="AV438" i="12"/>
  <c r="BR438" i="12" s="1"/>
  <c r="AV275" i="12"/>
  <c r="BR275" i="12" s="1"/>
  <c r="AV368" i="12"/>
  <c r="BR368" i="12" s="1"/>
  <c r="AV531" i="12"/>
  <c r="BR531" i="12" s="1"/>
  <c r="BP1" i="12"/>
  <c r="AV408" i="12"/>
  <c r="BR408" i="12" s="1"/>
  <c r="AV172" i="12"/>
  <c r="BR172" i="12" s="1"/>
  <c r="AV290" i="12"/>
  <c r="BR290" i="12" s="1"/>
  <c r="AV325" i="12"/>
  <c r="BR325" i="12" s="1"/>
  <c r="AV83" i="12"/>
  <c r="BR83" i="12" s="1"/>
  <c r="AV236" i="12"/>
  <c r="BR236" i="12" s="1"/>
  <c r="AV419" i="12"/>
  <c r="BR419" i="12" s="1"/>
  <c r="AV163" i="12"/>
  <c r="BR163" i="12" s="1"/>
  <c r="AV33" i="12"/>
  <c r="BR33" i="12" s="1"/>
  <c r="AV165" i="12"/>
  <c r="BR165" i="12" s="1"/>
  <c r="AV127" i="12"/>
  <c r="BR127" i="12" s="1"/>
  <c r="AV124" i="12"/>
  <c r="BR124" i="12" s="1"/>
  <c r="AV425" i="12"/>
  <c r="BR425" i="12" s="1"/>
  <c r="AV504" i="12"/>
  <c r="BR504" i="12" s="1"/>
  <c r="AV40" i="12"/>
  <c r="BR40" i="12" s="1"/>
  <c r="AV316" i="12"/>
  <c r="BR316" i="12" s="1"/>
  <c r="AV297" i="12"/>
  <c r="BR297" i="12" s="1"/>
  <c r="BQ3" i="12"/>
  <c r="AV462" i="12"/>
  <c r="BR462" i="12" s="1"/>
  <c r="AV287" i="12"/>
  <c r="BR287" i="12" s="1"/>
  <c r="AV375" i="12"/>
  <c r="BR375" i="12" s="1"/>
  <c r="AV536" i="12"/>
  <c r="BR536" i="12" s="1"/>
  <c r="AV303" i="12"/>
  <c r="BR303" i="12" s="1"/>
  <c r="AV186" i="12"/>
  <c r="BR186" i="12" s="1"/>
  <c r="AV306" i="12"/>
  <c r="BR306" i="12" s="1"/>
  <c r="AV445" i="12"/>
  <c r="BR445" i="12" s="1"/>
  <c r="AV259" i="12"/>
  <c r="BR259" i="12" s="1"/>
  <c r="AV34" i="12"/>
  <c r="BR34" i="12" s="1"/>
  <c r="AV168" i="12"/>
  <c r="BR168" i="12" s="1"/>
  <c r="AV227" i="12"/>
  <c r="BR227" i="12" s="1"/>
  <c r="AV16" i="12"/>
  <c r="BR16" i="12" s="1"/>
  <c r="AV57" i="12"/>
  <c r="BR57" i="12" s="1"/>
  <c r="AV475" i="12"/>
  <c r="BR475" i="12" s="1"/>
  <c r="AV347" i="12"/>
  <c r="BR347" i="12" s="1"/>
  <c r="AV400" i="12"/>
  <c r="BR400" i="12" s="1"/>
  <c r="AV434" i="12"/>
  <c r="BR434" i="12" s="1"/>
  <c r="AV520" i="12"/>
  <c r="BR520" i="12" s="1"/>
  <c r="AV370" i="12"/>
  <c r="BR370" i="12" s="1"/>
  <c r="AV373" i="12"/>
  <c r="BR373" i="12" s="1"/>
  <c r="AV74" i="12"/>
  <c r="BR74" i="12" s="1"/>
  <c r="AV510" i="12"/>
  <c r="BR510" i="12" s="1"/>
  <c r="AV449" i="12"/>
  <c r="BR449" i="12" s="1"/>
  <c r="AV119" i="12"/>
  <c r="BR119" i="12" s="1"/>
  <c r="AV410" i="12"/>
  <c r="BR410" i="12" s="1"/>
  <c r="AV541" i="12"/>
  <c r="BR541" i="12" s="1"/>
  <c r="AV318" i="12"/>
  <c r="BR318" i="12" s="1"/>
  <c r="AV140" i="12"/>
  <c r="BR140" i="12" s="1"/>
  <c r="AV117" i="12"/>
  <c r="BR117" i="12" s="1"/>
  <c r="AV393" i="12"/>
  <c r="BR393" i="12" s="1"/>
  <c r="AV27" i="12"/>
  <c r="BR27" i="12" s="1"/>
  <c r="AV143" i="12"/>
  <c r="BR143" i="12" s="1"/>
  <c r="AV100" i="12"/>
  <c r="BR100" i="12" s="1"/>
  <c r="AV440" i="12"/>
  <c r="BR440" i="12" s="1"/>
  <c r="AV63" i="12"/>
  <c r="BR63" i="12" s="1"/>
  <c r="AV358" i="12"/>
  <c r="BR358" i="12" s="1"/>
  <c r="AV421" i="12"/>
  <c r="BR421" i="12" s="1"/>
  <c r="AV412" i="12"/>
  <c r="BR412" i="12" s="1"/>
  <c r="AV202" i="12"/>
  <c r="BR202" i="12" s="1"/>
  <c r="AV429" i="12"/>
  <c r="BR429" i="12" s="1"/>
  <c r="AV533" i="12"/>
  <c r="BR533" i="12" s="1"/>
  <c r="AV3" i="12"/>
  <c r="AV265" i="12"/>
  <c r="BR265" i="12" s="1"/>
  <c r="AV108" i="12"/>
  <c r="BR108" i="12" s="1"/>
  <c r="AV527" i="12"/>
  <c r="BR527" i="12" s="1"/>
  <c r="AV394" i="12"/>
  <c r="BR394" i="12" s="1"/>
  <c r="AV85" i="12"/>
  <c r="BR85" i="12" s="1"/>
  <c r="AV189" i="12"/>
  <c r="BR189" i="12" s="1"/>
  <c r="AV109" i="12"/>
  <c r="BR109" i="12" s="1"/>
  <c r="AV115" i="12"/>
  <c r="BR115" i="12" s="1"/>
  <c r="AV487" i="12"/>
  <c r="BR487" i="12" s="1"/>
  <c r="AV364" i="12"/>
  <c r="BR364" i="12" s="1"/>
  <c r="AV48" i="12"/>
  <c r="BR48" i="12" s="1"/>
  <c r="AV477" i="12"/>
  <c r="BR477" i="12" s="1"/>
  <c r="AV203" i="12"/>
  <c r="BR203" i="12" s="1"/>
  <c r="AV162" i="12"/>
  <c r="BR162" i="12" s="1"/>
  <c r="AV473" i="12"/>
  <c r="BR473" i="12" s="1"/>
  <c r="AV204" i="12"/>
  <c r="BR204" i="12" s="1"/>
  <c r="AV222" i="12"/>
  <c r="BR222" i="12" s="1"/>
  <c r="AV398" i="12"/>
  <c r="BR398" i="12" s="1"/>
  <c r="AV15" i="12"/>
  <c r="BR15" i="12" s="1"/>
  <c r="AV22" i="12"/>
  <c r="BR22" i="12" s="1"/>
  <c r="AV69" i="12"/>
  <c r="BR69" i="12" s="1"/>
  <c r="AV45" i="12"/>
  <c r="BR45" i="12" s="1"/>
  <c r="AV289" i="12"/>
  <c r="BR289" i="12" s="1"/>
  <c r="AV346" i="12"/>
  <c r="BR346" i="12" s="1"/>
  <c r="AV266" i="12"/>
  <c r="BR266" i="12" s="1"/>
  <c r="AV12" i="12"/>
  <c r="BR12" i="12" s="1"/>
  <c r="AV413" i="12"/>
  <c r="BR413" i="12" s="1"/>
  <c r="AV278" i="12"/>
  <c r="BR278" i="12" s="1"/>
  <c r="AV175" i="12"/>
  <c r="BR175" i="12" s="1"/>
  <c r="AV294" i="12"/>
  <c r="BR294" i="12" s="1"/>
  <c r="AV238" i="12"/>
  <c r="BR238" i="12" s="1"/>
  <c r="AV519" i="12"/>
  <c r="BR519" i="12" s="1"/>
  <c r="AV55" i="12"/>
  <c r="BR55" i="12" s="1"/>
  <c r="AV371" i="12"/>
  <c r="BR371" i="12" s="1"/>
  <c r="AV542" i="12"/>
  <c r="BR542" i="12" s="1"/>
  <c r="AV307" i="12"/>
  <c r="BR307" i="12" s="1"/>
  <c r="AV20" i="12"/>
  <c r="BR20" i="12" s="1"/>
  <c r="AV53" i="12"/>
  <c r="BR53" i="12" s="1"/>
  <c r="AV280" i="12"/>
  <c r="BR280" i="12" s="1"/>
  <c r="AV87" i="12"/>
  <c r="BR87" i="12" s="1"/>
  <c r="AV336" i="12"/>
  <c r="BR336" i="12" s="1"/>
  <c r="AV465" i="12"/>
  <c r="BR465" i="12" s="1"/>
  <c r="AV279" i="12"/>
  <c r="BR279" i="12" s="1"/>
  <c r="AV387" i="12"/>
  <c r="BR387" i="12" s="1"/>
  <c r="AV167" i="12"/>
  <c r="BR167" i="12" s="1"/>
  <c r="AV257" i="12"/>
  <c r="BR257" i="12" s="1"/>
  <c r="AV234" i="12"/>
  <c r="BR234" i="12" s="1"/>
  <c r="AV148" i="12"/>
  <c r="BR148" i="12" s="1"/>
  <c r="AV418" i="12"/>
  <c r="BR418" i="12" s="1"/>
  <c r="AV514" i="12"/>
  <c r="BR514" i="12" s="1"/>
  <c r="AV170" i="12"/>
  <c r="BR170" i="12" s="1"/>
  <c r="AV376" i="12"/>
  <c r="BR376" i="12" s="1"/>
  <c r="AV437" i="12"/>
  <c r="BR437" i="12" s="1"/>
  <c r="AV507" i="12"/>
  <c r="BR507" i="12" s="1"/>
  <c r="AV299" i="12"/>
  <c r="BR299" i="12" s="1"/>
  <c r="AV423" i="12"/>
  <c r="BR423" i="12" s="1"/>
  <c r="AV540" i="12"/>
  <c r="BR540" i="12" s="1"/>
  <c r="AV496" i="12"/>
  <c r="BR496" i="12" s="1"/>
  <c r="AV23" i="12"/>
  <c r="BR23" i="12" s="1"/>
  <c r="AV72" i="12"/>
  <c r="BR72" i="12" s="1"/>
  <c r="AV308" i="12"/>
  <c r="BR308" i="12" s="1"/>
  <c r="AV32" i="12"/>
  <c r="BR32" i="12" s="1"/>
  <c r="AV215" i="12"/>
  <c r="BR215" i="12" s="1"/>
  <c r="AV80" i="12"/>
  <c r="BR80" i="12" s="1"/>
  <c r="AV229" i="12"/>
  <c r="BR229" i="12" s="1"/>
  <c r="AV495" i="12"/>
  <c r="BR495" i="12" s="1"/>
  <c r="AV497" i="12"/>
  <c r="BR497" i="12" s="1"/>
  <c r="AV349" i="12"/>
  <c r="BR349" i="12" s="1"/>
  <c r="AV103" i="12"/>
  <c r="BR103" i="12" s="1"/>
  <c r="AV98" i="12"/>
  <c r="BR98" i="12" s="1"/>
  <c r="AV95" i="12"/>
  <c r="BR95" i="12" s="1"/>
  <c r="AV88" i="12"/>
  <c r="BR88" i="12" s="1"/>
  <c r="AV293" i="12"/>
  <c r="BR293" i="12" s="1"/>
  <c r="AV112" i="12"/>
  <c r="BR112" i="12" s="1"/>
  <c r="AV511" i="12"/>
  <c r="BR511" i="12" s="1"/>
  <c r="AV309" i="12"/>
  <c r="BR309" i="12" s="1"/>
  <c r="AV183" i="12"/>
  <c r="BR183" i="12" s="1"/>
  <c r="AV372" i="12"/>
  <c r="BR372" i="12" s="1"/>
  <c r="AV90" i="12"/>
  <c r="BR90" i="12" s="1"/>
  <c r="AV137" i="12"/>
  <c r="BR137" i="12" s="1"/>
  <c r="AV512" i="12"/>
  <c r="BR512" i="12" s="1"/>
  <c r="AV208" i="12"/>
  <c r="BR208" i="12" s="1"/>
  <c r="AV46" i="12"/>
  <c r="BR46" i="12" s="1"/>
  <c r="AV490" i="12"/>
  <c r="BR490" i="12" s="1"/>
  <c r="AV444" i="12"/>
  <c r="BR444" i="12" s="1"/>
  <c r="AV152" i="12"/>
  <c r="BR152" i="12" s="1"/>
  <c r="AV356" i="12"/>
  <c r="BR356" i="12" s="1"/>
  <c r="AV478" i="12"/>
  <c r="BR478" i="12" s="1"/>
  <c r="AV460" i="12"/>
  <c r="BR460" i="12" s="1"/>
  <c r="AV13" i="12"/>
  <c r="BR13" i="12" s="1"/>
  <c r="AV532" i="12"/>
  <c r="BR532" i="12" s="1"/>
  <c r="AV361" i="12"/>
  <c r="BR361" i="12" s="1"/>
  <c r="AV252" i="12"/>
  <c r="BR252" i="12" s="1"/>
  <c r="AV272" i="12"/>
  <c r="BR272" i="12" s="1"/>
  <c r="AV360" i="12"/>
  <c r="BR360" i="12" s="1"/>
  <c r="AV250" i="12"/>
  <c r="BR250" i="12" s="1"/>
  <c r="AV94" i="12"/>
  <c r="BR94" i="12" s="1"/>
  <c r="AV49" i="12"/>
  <c r="BR49" i="12" s="1"/>
  <c r="AV193" i="12"/>
  <c r="BR193" i="12" s="1"/>
  <c r="BQ19" i="12"/>
  <c r="AV385" i="12"/>
  <c r="BR385" i="12" s="1"/>
  <c r="AV329" i="12"/>
  <c r="BR329" i="12" s="1"/>
  <c r="AV502" i="12"/>
  <c r="BR502" i="12" s="1"/>
  <c r="AV62" i="12"/>
  <c r="BR62" i="12" s="1"/>
  <c r="AV380" i="12"/>
  <c r="BR380" i="12" s="1"/>
  <c r="AV274" i="12"/>
  <c r="BR274" i="12" s="1"/>
  <c r="AV330" i="12"/>
  <c r="BR330" i="12" s="1"/>
  <c r="AV345" i="12"/>
  <c r="BR345" i="12" s="1"/>
  <c r="AV529" i="12"/>
  <c r="BR529" i="12" s="1"/>
  <c r="AV458" i="12"/>
  <c r="BR458" i="12" s="1"/>
  <c r="AV442" i="12"/>
  <c r="BR442" i="12" s="1"/>
  <c r="AV159" i="12"/>
  <c r="BR159" i="12" s="1"/>
  <c r="AV169" i="12"/>
  <c r="BR169" i="12" s="1"/>
  <c r="AV97" i="12"/>
  <c r="BR97" i="12" s="1"/>
  <c r="AV106" i="12"/>
  <c r="BR106" i="12" s="1"/>
  <c r="AV431" i="12"/>
  <c r="BR431" i="12" s="1"/>
  <c r="AV31" i="12"/>
  <c r="BR31" i="12" s="1"/>
  <c r="AV230" i="12"/>
  <c r="BR230" i="12" s="1"/>
  <c r="AV89" i="12"/>
  <c r="BR89" i="12" s="1"/>
  <c r="AV313" i="12"/>
  <c r="BR313" i="12" s="1"/>
  <c r="AV452" i="12"/>
  <c r="BR452" i="12" s="1"/>
  <c r="AV185" i="12"/>
  <c r="BR185" i="12" s="1"/>
  <c r="AV401" i="12"/>
  <c r="BR401" i="12" s="1"/>
  <c r="AV231" i="12"/>
  <c r="BR231" i="12" s="1"/>
  <c r="AV276" i="12"/>
  <c r="BR276" i="12" s="1"/>
  <c r="AV249" i="12"/>
  <c r="BR249" i="12" s="1"/>
  <c r="AV324" i="12"/>
  <c r="BR324" i="12" s="1"/>
  <c r="AV493" i="12"/>
  <c r="BR493" i="12" s="1"/>
  <c r="AV392" i="12"/>
  <c r="BR392" i="12" s="1"/>
  <c r="AV435" i="12"/>
  <c r="BR435" i="12" s="1"/>
  <c r="AV78" i="12"/>
  <c r="BR78" i="12" s="1"/>
  <c r="AV342" i="12"/>
  <c r="BR342" i="12" s="1"/>
  <c r="AV515" i="12"/>
  <c r="BR515" i="12" s="1"/>
  <c r="AV397" i="12"/>
  <c r="BR397" i="12" s="1"/>
  <c r="AV362" i="12"/>
  <c r="BR362" i="12" s="1"/>
  <c r="AV54" i="12"/>
  <c r="BR54" i="12" s="1"/>
  <c r="AV77" i="12"/>
  <c r="BR77" i="12" s="1"/>
  <c r="AV450" i="12"/>
  <c r="BR450" i="12" s="1"/>
  <c r="AV525" i="12"/>
  <c r="BR525" i="12" s="1"/>
  <c r="AV105" i="12"/>
  <c r="BR105" i="12" s="1"/>
  <c r="AV243" i="12"/>
  <c r="AV123" i="12"/>
  <c r="BR123" i="12" s="1"/>
  <c r="AV403" i="12"/>
  <c r="BR403" i="12" s="1"/>
  <c r="AV291" i="12"/>
  <c r="BR291" i="12" s="1"/>
  <c r="AV158" i="12"/>
  <c r="BR158" i="12" s="1"/>
  <c r="AV351" i="12"/>
  <c r="BR351" i="12" s="1"/>
  <c r="AV382" i="12"/>
  <c r="BR382" i="12" s="1"/>
  <c r="AV457" i="12"/>
  <c r="BR457" i="12" s="1"/>
  <c r="AV269" i="12"/>
  <c r="BR269" i="12" s="1"/>
  <c r="AV135" i="12"/>
  <c r="BR135" i="12" s="1"/>
  <c r="AV483" i="12"/>
  <c r="BR483" i="12" s="1"/>
  <c r="AV52" i="12"/>
  <c r="BR52" i="12" s="1"/>
  <c r="AV130" i="12"/>
  <c r="BR130" i="12" s="1"/>
  <c r="AV404" i="12"/>
  <c r="BR404" i="12" s="1"/>
  <c r="AV282" i="12"/>
  <c r="BR282" i="12" s="1"/>
  <c r="AV235" i="12"/>
  <c r="BR235" i="12" s="1"/>
  <c r="AV28" i="12"/>
  <c r="BR28" i="12" s="1"/>
  <c r="AV153" i="12"/>
  <c r="BR153" i="12" s="1"/>
  <c r="AV383" i="12"/>
  <c r="BR383" i="12" s="1"/>
  <c r="AV474" i="12"/>
  <c r="BR474" i="12" s="1"/>
  <c r="AV224" i="12"/>
  <c r="BR224" i="12" s="1"/>
  <c r="AV198" i="12"/>
  <c r="BR198" i="12" s="1"/>
  <c r="AV116" i="12"/>
  <c r="AV64" i="12"/>
  <c r="AV539" i="12"/>
  <c r="BR539" i="12" s="1"/>
  <c r="AV79" i="12"/>
  <c r="BR79" i="12" s="1"/>
  <c r="AV537" i="12"/>
  <c r="BR537" i="12" s="1"/>
  <c r="AV494" i="12"/>
  <c r="BR494" i="12" s="1"/>
  <c r="AV99" i="12"/>
  <c r="BR99" i="12" s="1"/>
  <c r="AV84" i="12"/>
  <c r="BR84" i="12" s="1"/>
  <c r="AV133" i="12"/>
  <c r="BR133" i="12" s="1"/>
  <c r="AV304" i="12"/>
  <c r="BR304" i="12" s="1"/>
  <c r="AV118" i="12"/>
  <c r="BR118" i="12" s="1"/>
  <c r="AV320" i="12"/>
  <c r="BR320" i="12" s="1"/>
  <c r="AV176" i="12"/>
  <c r="BR176" i="12" s="1"/>
  <c r="AV402" i="12"/>
  <c r="BR402" i="12" s="1"/>
  <c r="AV315" i="12"/>
  <c r="BR315" i="12" s="1"/>
  <c r="AV454" i="12"/>
  <c r="BR454" i="12" s="1"/>
  <c r="AV82" i="12"/>
  <c r="BR82" i="12" s="1"/>
  <c r="AV107" i="12"/>
  <c r="BR107" i="12" s="1"/>
  <c r="AV314" i="12"/>
  <c r="BR314" i="12" s="1"/>
  <c r="AV226" i="12"/>
  <c r="BR226" i="12" s="1"/>
  <c r="AV415" i="12"/>
  <c r="BR415" i="12" s="1"/>
  <c r="AV37" i="12"/>
  <c r="AV156" i="12"/>
  <c r="BR156" i="12" s="1"/>
  <c r="AV523" i="12"/>
  <c r="BR523" i="12" s="1"/>
  <c r="AV389" i="12"/>
  <c r="BR389" i="12" s="1"/>
  <c r="AV255" i="12"/>
  <c r="BR255" i="12" s="1"/>
  <c r="AV209" i="12"/>
  <c r="BR209" i="12" s="1"/>
  <c r="AV251" i="12"/>
  <c r="BR251" i="12" s="1"/>
  <c r="AV245" i="12"/>
  <c r="BR245" i="12" s="1"/>
  <c r="AV73" i="12"/>
  <c r="BR73" i="12" s="1"/>
  <c r="AV174" i="12"/>
  <c r="BR174" i="12" s="1"/>
  <c r="AV524" i="12"/>
  <c r="BR524" i="12" s="1"/>
  <c r="AV270" i="12"/>
  <c r="BR270" i="12" s="1"/>
  <c r="AV292" i="12"/>
  <c r="BR292" i="12" s="1"/>
  <c r="AV58" i="12"/>
  <c r="BR58" i="12" s="1"/>
  <c r="AV18" i="12"/>
  <c r="BR18" i="12" s="1"/>
  <c r="AV264" i="12"/>
  <c r="BR264" i="12" s="1"/>
  <c r="AV301" i="12"/>
  <c r="BR301" i="12" s="1"/>
  <c r="AV420" i="12"/>
  <c r="BR420" i="12" s="1"/>
  <c r="AV328" i="12"/>
  <c r="BR328" i="12" s="1"/>
  <c r="AV369" i="12"/>
  <c r="BR369" i="12" s="1"/>
  <c r="AV192" i="12"/>
  <c r="BR192" i="12" s="1"/>
  <c r="AV114" i="12"/>
  <c r="BR114" i="12" s="1"/>
  <c r="AV296" i="12"/>
  <c r="BR296" i="12" s="1"/>
  <c r="AV182" i="12"/>
  <c r="BR182" i="12" s="1"/>
  <c r="AV341" i="12"/>
  <c r="BR341" i="12" s="1"/>
  <c r="AV538" i="12"/>
  <c r="BR538" i="12" s="1"/>
  <c r="AV21" i="12"/>
  <c r="BR21" i="12" s="1"/>
  <c r="AV522" i="12"/>
  <c r="BR522" i="12" s="1"/>
  <c r="AV333" i="12"/>
  <c r="BR333" i="12" s="1"/>
  <c r="AV195" i="12"/>
  <c r="BR195" i="12" s="1"/>
  <c r="AV352" i="12"/>
  <c r="BR352" i="12" s="1"/>
  <c r="AV51" i="12"/>
  <c r="BR51" i="12" s="1"/>
  <c r="AV43" i="12"/>
  <c r="BR43" i="12" s="1"/>
  <c r="AV427" i="12"/>
  <c r="BR427" i="12" s="1"/>
  <c r="AV302" i="12"/>
  <c r="BR302" i="12" s="1"/>
  <c r="AV232" i="12"/>
  <c r="BR232" i="12" s="1"/>
  <c r="AV254" i="12"/>
  <c r="BR254" i="12" s="1"/>
  <c r="AV466" i="12"/>
  <c r="BR466" i="12" s="1"/>
  <c r="AV139" i="12"/>
  <c r="BR139" i="12" s="1"/>
  <c r="AV239" i="12"/>
  <c r="BR239" i="12" s="1"/>
  <c r="AV417" i="12"/>
  <c r="BR417" i="12" s="1"/>
  <c r="AV508" i="12"/>
  <c r="BR508" i="12" s="1"/>
  <c r="AV134" i="12"/>
  <c r="BR134" i="12" s="1"/>
  <c r="AV501" i="12"/>
  <c r="BR501" i="12" s="1"/>
  <c r="AV147" i="12"/>
  <c r="BR147" i="12" s="1"/>
  <c r="AV223" i="12"/>
  <c r="BR223" i="12" s="1"/>
  <c r="AV70" i="12"/>
  <c r="BR70" i="12" s="1"/>
  <c r="AV416" i="12"/>
  <c r="BR416" i="12" s="1"/>
  <c r="AV205" i="12"/>
  <c r="BR205" i="12" s="1"/>
  <c r="AV136" i="12"/>
  <c r="BR136" i="12" s="1"/>
  <c r="AV157" i="12"/>
  <c r="BR157" i="12" s="1"/>
  <c r="AV386" i="12"/>
  <c r="BR386" i="12" s="1"/>
  <c r="AV248" i="12"/>
  <c r="BR248" i="12" s="1"/>
  <c r="AV453" i="12"/>
  <c r="BR453" i="12" s="1"/>
  <c r="AV164" i="12"/>
  <c r="BR164" i="12" s="1"/>
  <c r="AV121" i="12"/>
  <c r="BR121" i="12" s="1"/>
  <c r="AV188" i="12"/>
  <c r="BR188" i="12" s="1"/>
  <c r="AV350" i="12"/>
  <c r="BR350" i="12" s="1"/>
  <c r="AV432" i="12"/>
  <c r="BR432" i="12" s="1"/>
  <c r="AV181" i="12"/>
  <c r="BR181" i="12" s="1"/>
  <c r="AV44" i="12"/>
  <c r="BR44" i="12" s="1"/>
  <c r="AV29" i="12"/>
  <c r="BR29" i="12" s="1"/>
  <c r="AV166" i="12"/>
  <c r="BR166" i="12" s="1"/>
  <c r="AV283" i="12"/>
  <c r="BR283" i="12" s="1"/>
  <c r="AV149" i="12"/>
  <c r="BR149" i="12" s="1"/>
  <c r="AV36" i="12"/>
  <c r="BR36" i="12" s="1"/>
  <c r="AV154" i="12"/>
  <c r="BR154" i="12" s="1"/>
  <c r="AV443" i="12"/>
  <c r="BR443" i="12" s="1"/>
  <c r="AV374" i="12"/>
  <c r="BR374" i="12" s="1"/>
  <c r="AV337" i="12"/>
  <c r="BR337" i="12" s="1"/>
  <c r="AV363" i="12"/>
  <c r="BR363" i="12" s="1"/>
  <c r="AV6" i="12"/>
  <c r="BR6" i="12" s="1"/>
  <c r="AV132" i="12"/>
  <c r="BR132" i="12" s="1"/>
  <c r="AV528" i="12"/>
  <c r="BR528" i="12" s="1"/>
  <c r="AV381" i="12"/>
  <c r="BR381" i="12" s="1"/>
  <c r="AV422" i="12"/>
  <c r="BR422" i="12" s="1"/>
  <c r="AV518" i="12"/>
  <c r="BR518" i="12" s="1"/>
  <c r="AV471" i="12"/>
  <c r="BR471" i="12" s="1"/>
  <c r="AV263" i="12"/>
  <c r="BR263" i="12" s="1"/>
  <c r="AV111" i="12"/>
  <c r="BR111" i="12" s="1"/>
  <c r="AV213" i="12"/>
  <c r="BR213" i="12" s="1"/>
  <c r="AV486" i="12"/>
  <c r="BR486" i="12" s="1"/>
  <c r="AV509" i="12"/>
  <c r="BR509" i="12" s="1"/>
  <c r="AV122" i="12"/>
  <c r="BR122" i="12" s="1"/>
  <c r="AV267" i="12"/>
  <c r="BR267" i="12" s="1"/>
  <c r="AV240" i="12"/>
  <c r="BR240" i="12" s="1"/>
  <c r="AV91" i="12"/>
  <c r="BR91" i="12" s="1"/>
  <c r="AV141" i="12"/>
  <c r="BR141" i="12" s="1"/>
  <c r="AV41" i="12"/>
  <c r="BR41" i="12" s="1"/>
  <c r="AV129" i="12"/>
  <c r="BR129" i="12" s="1"/>
  <c r="AV9" i="12"/>
  <c r="BR9" i="12" s="1"/>
  <c r="AV277" i="12"/>
  <c r="BR277" i="12" s="1"/>
  <c r="AV378" i="12"/>
  <c r="BR378" i="12" s="1"/>
  <c r="AV517" i="12"/>
  <c r="BR517" i="12" s="1"/>
  <c r="AV191" i="12"/>
  <c r="BR191" i="12" s="1"/>
  <c r="AV93" i="12"/>
  <c r="BR93" i="12" s="1"/>
  <c r="AV131" i="12"/>
  <c r="BR131" i="12" s="1"/>
  <c r="AV171" i="12"/>
  <c r="BR171" i="12" s="1"/>
  <c r="AV467" i="12"/>
  <c r="BR467" i="12" s="1"/>
  <c r="AV476" i="12"/>
  <c r="BR476" i="12" s="1"/>
  <c r="AV76" i="12"/>
  <c r="BR76" i="12" s="1"/>
  <c r="AV355" i="12"/>
  <c r="BR355" i="12" s="1"/>
  <c r="AV480" i="12"/>
  <c r="BR480" i="12" s="1"/>
  <c r="AV26" i="12"/>
  <c r="BR26" i="12" s="1"/>
  <c r="AV258" i="12"/>
  <c r="BR258" i="12" s="1"/>
  <c r="AV317" i="12"/>
  <c r="BR317" i="12" s="1"/>
  <c r="AV178" i="12"/>
  <c r="BR178" i="12" s="1"/>
  <c r="AV396" i="12"/>
  <c r="BR396" i="12" s="1"/>
  <c r="AV390" i="12"/>
  <c r="BR390" i="12" s="1"/>
  <c r="AV144" i="12"/>
  <c r="BR144" i="12" s="1"/>
  <c r="AV184" i="12"/>
  <c r="BR184" i="12" s="1"/>
  <c r="AV233" i="12"/>
  <c r="BR233" i="12" s="1"/>
  <c r="AV66" i="12"/>
  <c r="BR66" i="12" s="1"/>
  <c r="AV25" i="12"/>
  <c r="BR25" i="12" s="1"/>
  <c r="AV414" i="12"/>
  <c r="BR414" i="12" s="1"/>
  <c r="AV218" i="12"/>
  <c r="BR218" i="12" s="1"/>
  <c r="AV353" i="12"/>
  <c r="BR353" i="12" s="1"/>
  <c r="AV535" i="12"/>
  <c r="BR535" i="12" s="1"/>
  <c r="AV24" i="12"/>
  <c r="BR24" i="12" s="1"/>
  <c r="AV332" i="12"/>
  <c r="BR332" i="12" s="1"/>
  <c r="AV244" i="12"/>
  <c r="BR244" i="12" s="1"/>
  <c r="AV441" i="12"/>
  <c r="BR441" i="12" s="1"/>
  <c r="AV286" i="12"/>
  <c r="BR286" i="12" s="1"/>
  <c r="AV326" i="12"/>
  <c r="BR326" i="12" s="1"/>
  <c r="AV424" i="12"/>
  <c r="BR424" i="12" s="1"/>
  <c r="AV212" i="12"/>
  <c r="BR212" i="12" s="1"/>
  <c r="AV14" i="12"/>
  <c r="BR14" i="12" s="1"/>
  <c r="AV500" i="12"/>
  <c r="BR500" i="12" s="1"/>
  <c r="AV472" i="12"/>
  <c r="BR472" i="12" s="1"/>
  <c r="AV338" i="12"/>
  <c r="BR338" i="12" s="1"/>
  <c r="AV246" i="12"/>
  <c r="BR246" i="12" s="1"/>
  <c r="AV323" i="12"/>
  <c r="BR323" i="12" s="1"/>
  <c r="AV160" i="12"/>
  <c r="BR160" i="12" s="1"/>
  <c r="AV38" i="12"/>
  <c r="BR38" i="12" s="1"/>
  <c r="AV367" i="12"/>
  <c r="BR367" i="12" s="1"/>
  <c r="AV47" i="12"/>
  <c r="BR47" i="12" s="1"/>
  <c r="AV534" i="12"/>
  <c r="BR534" i="12" s="1"/>
  <c r="AV366" i="12"/>
  <c r="BR366" i="12" s="1"/>
  <c r="AV288" i="12"/>
  <c r="BR288" i="12" s="1"/>
  <c r="AV407" i="12"/>
  <c r="BR407" i="12" s="1"/>
  <c r="AV17" i="12"/>
  <c r="BR17" i="12" s="1"/>
  <c r="AV113" i="12"/>
  <c r="BR113" i="12" s="1"/>
  <c r="AV219" i="12"/>
  <c r="BR219" i="12" s="1"/>
  <c r="AV455" i="12"/>
  <c r="BR455" i="12" s="1"/>
  <c r="AV530" i="12"/>
  <c r="BR530" i="12" s="1"/>
  <c r="AV104" i="12"/>
  <c r="BR104" i="12" s="1"/>
  <c r="AV463" i="12"/>
  <c r="BR463" i="12" s="1"/>
  <c r="AV379" i="12"/>
  <c r="BR379" i="12" s="1"/>
  <c r="AV81" i="12"/>
  <c r="BR81" i="12" s="1"/>
  <c r="AV484" i="12"/>
  <c r="BR484" i="12" s="1"/>
  <c r="AV60" i="12"/>
  <c r="BR60" i="12" s="1"/>
  <c r="AV273" i="12"/>
  <c r="BR273" i="12" s="1"/>
  <c r="AV220" i="12"/>
  <c r="BR220" i="12" s="1"/>
  <c r="AV138" i="12"/>
  <c r="BR138" i="12" s="1"/>
  <c r="AV489" i="12"/>
  <c r="BR489" i="12" s="1"/>
  <c r="AV4" i="12"/>
  <c r="BR4" i="12" s="1"/>
  <c r="AV439" i="12"/>
  <c r="BR439" i="12" s="1"/>
  <c r="AV357" i="12"/>
  <c r="BR357" i="12" s="1"/>
  <c r="AV388" i="12"/>
  <c r="BR388" i="12" s="1"/>
  <c r="AV155" i="12"/>
  <c r="BR155" i="12" s="1"/>
  <c r="AV513" i="12"/>
  <c r="BR513" i="12" s="1"/>
  <c r="AV30" i="12"/>
  <c r="BR30" i="12" s="1"/>
  <c r="AV430" i="12"/>
  <c r="BR430" i="12" s="1"/>
  <c r="AV281" i="12"/>
  <c r="BR281" i="12" s="1"/>
  <c r="AV469" i="12"/>
  <c r="BR469" i="12" s="1"/>
  <c r="AV128" i="12"/>
  <c r="BR128" i="12" s="1"/>
  <c r="AV319" i="12"/>
  <c r="BR319" i="12" s="1"/>
  <c r="AV305" i="12"/>
  <c r="BR305" i="12" s="1"/>
  <c r="AV461" i="12"/>
  <c r="BR461" i="12" s="1"/>
  <c r="AV221" i="12"/>
  <c r="BR221" i="12" s="1"/>
  <c r="AV199" i="12"/>
  <c r="BR199" i="12" s="1"/>
  <c r="AV447" i="12"/>
  <c r="BR447" i="12" s="1"/>
  <c r="AV11" i="12"/>
  <c r="BR11" i="12" s="1"/>
  <c r="AV71" i="12"/>
  <c r="BR71" i="12" s="1"/>
  <c r="AV399" i="12"/>
  <c r="BR399" i="12" s="1"/>
  <c r="AV214" i="12"/>
  <c r="BR214" i="12" s="1"/>
  <c r="AV225" i="12"/>
  <c r="AV228" i="12"/>
  <c r="BR228" i="12" s="1"/>
  <c r="AV456" i="12"/>
  <c r="BR456" i="12" s="1"/>
  <c r="AV207" i="12"/>
  <c r="BR207" i="12" s="1"/>
  <c r="AV339" i="12"/>
  <c r="BR339" i="12" s="1"/>
  <c r="AV92" i="12"/>
  <c r="BR92" i="12" s="1"/>
  <c r="AV406" i="12"/>
  <c r="BR406" i="12" s="1"/>
  <c r="AV311" i="12"/>
  <c r="BR311" i="12" s="1"/>
  <c r="AV395" i="12"/>
  <c r="BR395" i="12" s="1"/>
  <c r="AV384" i="12"/>
  <c r="BR384" i="12" s="1"/>
  <c r="AV190" i="12"/>
  <c r="BR190" i="12" s="1"/>
  <c r="AV348" i="12"/>
  <c r="BR348" i="12" s="1"/>
  <c r="AV300" i="12"/>
  <c r="BR300" i="12" s="1"/>
  <c r="AV433" i="12"/>
  <c r="BR433" i="12" s="1"/>
  <c r="AV409" i="12"/>
  <c r="BR409" i="12" s="1"/>
  <c r="AV285" i="12"/>
  <c r="BR285" i="12" s="1"/>
  <c r="AV268" i="12"/>
  <c r="BR268" i="12" s="1"/>
  <c r="AV526" i="12"/>
  <c r="BR526" i="12" s="1"/>
  <c r="AV196" i="12"/>
  <c r="BR196" i="12" s="1"/>
  <c r="AV377" i="12"/>
  <c r="BR377" i="12" s="1"/>
  <c r="AV59" i="12"/>
  <c r="BR59" i="12" s="1"/>
  <c r="AV146" i="12"/>
  <c r="BR146" i="12" s="1"/>
  <c r="BQ90" i="12"/>
  <c r="AV298" i="12"/>
  <c r="BR298" i="12" s="1"/>
  <c r="AV67" i="12"/>
  <c r="BR67" i="12" s="1"/>
  <c r="AV499" i="12"/>
  <c r="BR499" i="12" s="1"/>
  <c r="AV505" i="12"/>
  <c r="BR505" i="12" s="1"/>
  <c r="AV271" i="12"/>
  <c r="BR271" i="12" s="1"/>
  <c r="AV295" i="12"/>
  <c r="BR295" i="12" s="1"/>
  <c r="AV173" i="12"/>
  <c r="BR173" i="12" s="1"/>
  <c r="AV86" i="12"/>
  <c r="BR86" i="12" s="1"/>
  <c r="AV492" i="12"/>
  <c r="BR492" i="12" s="1"/>
  <c r="AV359" i="12"/>
  <c r="BR359" i="12" s="1"/>
  <c r="AV327" i="12"/>
  <c r="BR327" i="12" s="1"/>
  <c r="AV241" i="12"/>
  <c r="BR241" i="12" s="1"/>
  <c r="AV75" i="12"/>
  <c r="BR75" i="12" s="1"/>
  <c r="AV120" i="12"/>
  <c r="BR120" i="12" s="1"/>
  <c r="AV516" i="12"/>
  <c r="BR516" i="12" s="1"/>
  <c r="AV187" i="12"/>
  <c r="BR187" i="12" s="1"/>
  <c r="AV365" i="12"/>
  <c r="BR365" i="12" s="1"/>
  <c r="AV446" i="12"/>
  <c r="BR446" i="12" s="1"/>
  <c r="AV161" i="12"/>
  <c r="BR161" i="12" s="1"/>
  <c r="AV50" i="12"/>
  <c r="BR50" i="12" s="1"/>
  <c r="AV284" i="12"/>
  <c r="BR284" i="12" s="1"/>
  <c r="AV482" i="12"/>
  <c r="BR482" i="12" s="1"/>
  <c r="AV256" i="12"/>
  <c r="BR256" i="12" s="1"/>
  <c r="AV216" i="12"/>
  <c r="BR216" i="12" s="1"/>
  <c r="AV498" i="12"/>
  <c r="BR498" i="12" s="1"/>
  <c r="AV56" i="12"/>
  <c r="BR56" i="12" s="1"/>
  <c r="AV343" i="12"/>
  <c r="BR343" i="12" s="1"/>
  <c r="AV491" i="12"/>
  <c r="BR491" i="12" s="1"/>
  <c r="AV428" i="12"/>
  <c r="BR428" i="12" s="1"/>
  <c r="AV150" i="12"/>
  <c r="BR150" i="12" s="1"/>
  <c r="AV459" i="12"/>
  <c r="BR459" i="12" s="1"/>
  <c r="AV310" i="12"/>
  <c r="BR310" i="12" s="1"/>
  <c r="AV10" i="12"/>
  <c r="BR10" i="12" s="1"/>
  <c r="AV426" i="12"/>
  <c r="BR426" i="12" s="1"/>
  <c r="AV448" i="12"/>
  <c r="BR448" i="12" s="1"/>
  <c r="AV340" i="12"/>
  <c r="BR340" i="12" s="1"/>
  <c r="AV470" i="12"/>
  <c r="BR470" i="12" s="1"/>
  <c r="AV8" i="12"/>
  <c r="BR8" i="12" s="1"/>
  <c r="AV194" i="12"/>
  <c r="BR194" i="12" s="1"/>
  <c r="AV321" i="12"/>
  <c r="BR321" i="12" s="1"/>
  <c r="AV247" i="12"/>
  <c r="BR247" i="12" s="1"/>
  <c r="AV260" i="12"/>
  <c r="BR260" i="12" s="1"/>
  <c r="AV344" i="12"/>
  <c r="BR344" i="12" s="1"/>
  <c r="AV451" i="12"/>
  <c r="BR451" i="12" s="1"/>
  <c r="AV253" i="12"/>
  <c r="BR253" i="12" s="1"/>
  <c r="AV334" i="12"/>
  <c r="BR334" i="12" s="1"/>
  <c r="AV210" i="12"/>
  <c r="BR210" i="12" s="1"/>
  <c r="AV61" i="12"/>
  <c r="BR61" i="12" s="1"/>
  <c r="AV335" i="12"/>
  <c r="BR335" i="12" s="1"/>
  <c r="AV39" i="12"/>
  <c r="BR39" i="12" s="1"/>
  <c r="AJ1" i="5"/>
  <c r="AW290" i="12" l="1"/>
  <c r="BS290" i="12" s="1"/>
  <c r="AW473" i="12"/>
  <c r="BS473" i="12" s="1"/>
  <c r="AW151" i="12"/>
  <c r="BS151" i="12" s="1"/>
  <c r="AW528" i="12"/>
  <c r="BS528" i="12" s="1"/>
  <c r="AW324" i="12"/>
  <c r="BS324" i="12" s="1"/>
  <c r="AW180" i="12"/>
  <c r="BS180" i="12" s="1"/>
  <c r="AW274" i="12"/>
  <c r="BS274" i="12" s="1"/>
  <c r="AW269" i="12"/>
  <c r="BS269" i="12" s="1"/>
  <c r="AW11" i="12"/>
  <c r="BS11" i="12" s="1"/>
  <c r="AW351" i="12"/>
  <c r="BS351" i="12" s="1"/>
  <c r="AW298" i="12"/>
  <c r="BS298" i="12" s="1"/>
  <c r="AW342" i="12"/>
  <c r="BS342" i="12" s="1"/>
  <c r="AW140" i="12"/>
  <c r="BS140" i="12" s="1"/>
  <c r="AW88" i="12"/>
  <c r="BS88" i="12" s="1"/>
  <c r="AW405" i="12"/>
  <c r="BS405" i="12" s="1"/>
  <c r="AW196" i="12"/>
  <c r="BS196" i="12" s="1"/>
  <c r="AW530" i="12"/>
  <c r="BS530" i="12" s="1"/>
  <c r="AW291" i="12"/>
  <c r="BS291" i="12" s="1"/>
  <c r="AW202" i="12"/>
  <c r="BS202" i="12" s="1"/>
  <c r="AW114" i="12"/>
  <c r="BS114" i="12" s="1"/>
  <c r="AW374" i="12"/>
  <c r="BS374" i="12" s="1"/>
  <c r="AW39" i="12"/>
  <c r="BS39" i="12" s="1"/>
  <c r="AW6" i="12"/>
  <c r="BS6" i="12" s="1"/>
  <c r="AW532" i="12"/>
  <c r="BS532" i="12" s="1"/>
  <c r="AW240" i="12"/>
  <c r="BS240" i="12" s="1"/>
  <c r="BR116" i="12"/>
  <c r="AW289" i="12"/>
  <c r="BS289" i="12" s="1"/>
  <c r="AW226" i="12"/>
  <c r="BS226" i="12" s="1"/>
  <c r="AW364" i="12"/>
  <c r="BS364" i="12" s="1"/>
  <c r="AW508" i="12"/>
  <c r="BS508" i="12" s="1"/>
  <c r="AW234" i="12"/>
  <c r="BS234" i="12" s="1"/>
  <c r="AW402" i="12"/>
  <c r="BS402" i="12" s="1"/>
  <c r="AW421" i="12"/>
  <c r="BS421" i="12" s="1"/>
  <c r="AW192" i="12"/>
  <c r="BS192" i="12" s="1"/>
  <c r="AW51" i="12"/>
  <c r="BS51" i="12" s="1"/>
  <c r="AW455" i="12"/>
  <c r="BS455" i="12" s="1"/>
  <c r="AW396" i="12"/>
  <c r="BS396" i="12" s="1"/>
  <c r="AW344" i="12"/>
  <c r="BS344" i="12" s="1"/>
  <c r="AW485" i="12"/>
  <c r="BS485" i="12" s="1"/>
  <c r="AW313" i="12"/>
  <c r="BS313" i="12" s="1"/>
  <c r="AW105" i="12"/>
  <c r="BS105" i="12" s="1"/>
  <c r="AW524" i="12"/>
  <c r="BS524" i="12" s="1"/>
  <c r="AW476" i="12"/>
  <c r="BS476" i="12" s="1"/>
  <c r="AW100" i="12"/>
  <c r="BS100" i="12" s="1"/>
  <c r="AW361" i="12"/>
  <c r="BS361" i="12" s="1"/>
  <c r="AW477" i="12"/>
  <c r="BS477" i="12" s="1"/>
  <c r="AW211" i="12"/>
  <c r="BS211" i="12" s="1"/>
  <c r="AW426" i="12"/>
  <c r="BS426" i="12" s="1"/>
  <c r="AW335" i="12"/>
  <c r="BS335" i="12" s="1"/>
  <c r="AW194" i="12"/>
  <c r="BS194" i="12" s="1"/>
  <c r="AW462" i="12"/>
  <c r="BS462" i="12" s="1"/>
  <c r="AW22" i="12"/>
  <c r="BS22" i="12" s="1"/>
  <c r="AW523" i="12"/>
  <c r="BS523" i="12" s="1"/>
  <c r="AW430" i="12"/>
  <c r="BS430" i="12" s="1"/>
  <c r="AW247" i="12"/>
  <c r="BS247" i="12" s="1"/>
  <c r="AW272" i="12"/>
  <c r="BS272" i="12" s="1"/>
  <c r="AW275" i="12"/>
  <c r="BS275" i="12" s="1"/>
  <c r="AW42" i="12"/>
  <c r="BS42" i="12" s="1"/>
  <c r="AW372" i="12"/>
  <c r="BS372" i="12" s="1"/>
  <c r="AW542" i="12"/>
  <c r="BS542" i="12" s="1"/>
  <c r="AW316" i="12"/>
  <c r="BS316" i="12" s="1"/>
  <c r="AW241" i="12"/>
  <c r="BS241" i="12" s="1"/>
  <c r="AW443" i="12"/>
  <c r="BS443" i="12" s="1"/>
  <c r="AW133" i="12"/>
  <c r="BS133" i="12" s="1"/>
  <c r="AW67" i="12"/>
  <c r="BS67" i="12" s="1"/>
  <c r="AW522" i="12"/>
  <c r="BS522" i="12" s="1"/>
  <c r="AW447" i="12"/>
  <c r="BS447" i="12" s="1"/>
  <c r="AW503" i="12"/>
  <c r="BS503" i="12" s="1"/>
  <c r="AW84" i="12"/>
  <c r="BS84" i="12" s="1"/>
  <c r="AW187" i="12"/>
  <c r="BS187" i="12" s="1"/>
  <c r="AW404" i="12"/>
  <c r="BS404" i="12" s="1"/>
  <c r="AW475" i="12"/>
  <c r="BS475" i="12" s="1"/>
  <c r="AW236" i="12"/>
  <c r="BS236" i="12" s="1"/>
  <c r="AW71" i="12"/>
  <c r="BS71" i="12" s="1"/>
  <c r="AW80" i="12"/>
  <c r="BS80" i="12" s="1"/>
  <c r="AW339" i="12"/>
  <c r="BS339" i="12" s="1"/>
  <c r="AW128" i="12"/>
  <c r="BS128" i="12" s="1"/>
  <c r="AW512" i="12"/>
  <c r="BS512" i="12" s="1"/>
  <c r="AW327" i="12"/>
  <c r="BS327" i="12" s="1"/>
  <c r="AW183" i="12"/>
  <c r="BS183" i="12" s="1"/>
  <c r="AW315" i="12"/>
  <c r="BS315" i="12" s="1"/>
  <c r="AW358" i="12"/>
  <c r="BS358" i="12" s="1"/>
  <c r="AW355" i="12"/>
  <c r="BS355" i="12" s="1"/>
  <c r="AW360" i="12"/>
  <c r="BS360" i="12" s="1"/>
  <c r="AW496" i="12"/>
  <c r="BS496" i="12" s="1"/>
  <c r="AW488" i="12"/>
  <c r="BS488" i="12" s="1"/>
  <c r="AW38" i="12"/>
  <c r="BS38" i="12" s="1"/>
  <c r="AW204" i="12"/>
  <c r="BS204" i="12" s="1"/>
  <c r="AW191" i="12"/>
  <c r="BS191" i="12" s="1"/>
  <c r="AW92" i="12"/>
  <c r="BS92" i="12" s="1"/>
  <c r="AW148" i="12"/>
  <c r="BS148" i="12" s="1"/>
  <c r="AW537" i="12"/>
  <c r="BS537" i="12" s="1"/>
  <c r="AW239" i="12"/>
  <c r="BS239" i="12" s="1"/>
  <c r="AW198" i="12"/>
  <c r="BS198" i="12" s="1"/>
  <c r="AW381" i="12"/>
  <c r="BS381" i="12" s="1"/>
  <c r="AW386" i="12"/>
  <c r="BS386" i="12" s="1"/>
  <c r="AW112" i="12"/>
  <c r="BS112" i="12" s="1"/>
  <c r="AW205" i="12"/>
  <c r="BS205" i="12" s="1"/>
  <c r="AW346" i="12"/>
  <c r="BS346" i="12" s="1"/>
  <c r="AW451" i="12"/>
  <c r="BS451" i="12" s="1"/>
  <c r="AW287" i="12"/>
  <c r="BS287" i="12" s="1"/>
  <c r="AW418" i="12"/>
  <c r="BS418" i="12" s="1"/>
  <c r="AW388" i="12"/>
  <c r="BS388" i="12" s="1"/>
  <c r="BR3" i="12"/>
  <c r="AW493" i="12"/>
  <c r="BS493" i="12" s="1"/>
  <c r="AW482" i="12"/>
  <c r="BS482" i="12" s="1"/>
  <c r="AW417" i="12"/>
  <c r="BS417" i="12" s="1"/>
  <c r="AW16" i="12"/>
  <c r="BS16" i="12" s="1"/>
  <c r="AW203" i="12"/>
  <c r="BS203" i="12" s="1"/>
  <c r="AW74" i="12"/>
  <c r="BS74" i="12" s="1"/>
  <c r="AW521" i="12"/>
  <c r="BS521" i="12" s="1"/>
  <c r="AW14" i="12"/>
  <c r="BS14" i="12" s="1"/>
  <c r="AW18" i="12"/>
  <c r="BS18" i="12" s="1"/>
  <c r="AW420" i="12"/>
  <c r="BS420" i="12" s="1"/>
  <c r="AW15" i="12"/>
  <c r="BS15" i="12" s="1"/>
  <c r="AW139" i="12"/>
  <c r="BS139" i="12" s="1"/>
  <c r="AW391" i="12"/>
  <c r="BS391" i="12" s="1"/>
  <c r="AW343" i="12"/>
  <c r="BS343" i="12" s="1"/>
  <c r="AW85" i="12"/>
  <c r="BS85" i="12" s="1"/>
  <c r="AW159" i="12"/>
  <c r="BS159" i="12" s="1"/>
  <c r="AW414" i="12"/>
  <c r="BS414" i="12" s="1"/>
  <c r="AW220" i="12"/>
  <c r="BS220" i="12" s="1"/>
  <c r="AW464" i="12"/>
  <c r="BS464" i="12" s="1"/>
  <c r="AW45" i="12"/>
  <c r="BS45" i="12" s="1"/>
  <c r="AW472" i="12"/>
  <c r="BS472" i="12" s="1"/>
  <c r="AW395" i="12"/>
  <c r="BS395" i="12" s="1"/>
  <c r="AW13" i="12"/>
  <c r="BS13" i="12" s="1"/>
  <c r="AW516" i="12"/>
  <c r="BS516" i="12" s="1"/>
  <c r="AW82" i="12"/>
  <c r="BS82" i="12" s="1"/>
  <c r="AW171" i="12"/>
  <c r="BS171" i="12" s="1"/>
  <c r="AW354" i="12"/>
  <c r="BS354" i="12" s="1"/>
  <c r="AW147" i="12"/>
  <c r="BS147" i="12" s="1"/>
  <c r="AW48" i="12"/>
  <c r="BS48" i="12" s="1"/>
  <c r="AW435" i="12"/>
  <c r="BS435" i="12" s="1"/>
  <c r="AW221" i="12"/>
  <c r="BS221" i="12" s="1"/>
  <c r="AW115" i="12"/>
  <c r="BS115" i="12" s="1"/>
  <c r="AW410" i="12"/>
  <c r="BS410" i="12" s="1"/>
  <c r="AW66" i="12"/>
  <c r="BS66" i="12" s="1"/>
  <c r="AW400" i="12"/>
  <c r="BS400" i="12" s="1"/>
  <c r="AW195" i="12"/>
  <c r="BS195" i="12" s="1"/>
  <c r="AW330" i="12"/>
  <c r="BS330" i="12" s="1"/>
  <c r="AW362" i="12"/>
  <c r="BS362" i="12" s="1"/>
  <c r="AW264" i="12"/>
  <c r="BS264" i="12" s="1"/>
  <c r="AW367" i="12"/>
  <c r="BS367" i="12" s="1"/>
  <c r="AW387" i="12"/>
  <c r="BS387" i="12" s="1"/>
  <c r="AW225" i="12"/>
  <c r="BS225" i="12" s="1"/>
  <c r="AW460" i="12"/>
  <c r="BS460" i="12" s="1"/>
  <c r="AW458" i="12"/>
  <c r="BS458" i="12" s="1"/>
  <c r="AW106" i="12"/>
  <c r="BS106" i="12" s="1"/>
  <c r="AW4" i="12"/>
  <c r="BS4" i="12" s="1"/>
  <c r="AW111" i="12"/>
  <c r="BS111" i="12" s="1"/>
  <c r="AW470" i="12"/>
  <c r="BS470" i="12" s="1"/>
  <c r="AW101" i="12"/>
  <c r="BS101" i="12" s="1"/>
  <c r="AW137" i="12"/>
  <c r="BS137" i="12" s="1"/>
  <c r="AW126" i="12"/>
  <c r="BS126" i="12" s="1"/>
  <c r="AW216" i="12"/>
  <c r="BS216" i="12" s="1"/>
  <c r="AW96" i="12"/>
  <c r="BS96" i="12" s="1"/>
  <c r="AW310" i="12"/>
  <c r="BS310" i="12" s="1"/>
  <c r="AW231" i="12"/>
  <c r="BS231" i="12" s="1"/>
  <c r="AW157" i="12"/>
  <c r="BS157" i="12" s="1"/>
  <c r="AW62" i="12"/>
  <c r="BS62" i="12" s="1"/>
  <c r="AW506" i="12"/>
  <c r="BS506" i="12" s="1"/>
  <c r="AW481" i="12"/>
  <c r="BS481" i="12" s="1"/>
  <c r="AW254" i="12"/>
  <c r="BS254" i="12" s="1"/>
  <c r="AW130" i="12"/>
  <c r="BS130" i="12" s="1"/>
  <c r="AW454" i="12"/>
  <c r="BS454" i="12" s="1"/>
  <c r="AW173" i="12"/>
  <c r="BS173" i="12" s="1"/>
  <c r="AW246" i="12"/>
  <c r="BS246" i="12" s="1"/>
  <c r="AW181" i="12"/>
  <c r="BS181" i="12" s="1"/>
  <c r="AW61" i="12"/>
  <c r="BS61" i="12" s="1"/>
  <c r="AW256" i="12"/>
  <c r="BS256" i="12" s="1"/>
  <c r="AW91" i="12"/>
  <c r="BS91" i="12" s="1"/>
  <c r="AW424" i="12"/>
  <c r="BS424" i="12" s="1"/>
  <c r="AW79" i="12"/>
  <c r="BS79" i="12" s="1"/>
  <c r="AW527" i="12"/>
  <c r="BS527" i="12" s="1"/>
  <c r="AW474" i="12"/>
  <c r="BS474" i="12" s="1"/>
  <c r="BQ1" i="12"/>
  <c r="AW224" i="12"/>
  <c r="BS224" i="12" s="1"/>
  <c r="AW3" i="12"/>
  <c r="AW438" i="12"/>
  <c r="BS438" i="12" s="1"/>
  <c r="AW333" i="12"/>
  <c r="BS333" i="12" s="1"/>
  <c r="AW123" i="12"/>
  <c r="BS123" i="12" s="1"/>
  <c r="AW83" i="12"/>
  <c r="BS83" i="12" s="1"/>
  <c r="AW392" i="12"/>
  <c r="BS392" i="12" s="1"/>
  <c r="AW69" i="12"/>
  <c r="BS69" i="12" s="1"/>
  <c r="AW469" i="12"/>
  <c r="BS469" i="12" s="1"/>
  <c r="AW507" i="12"/>
  <c r="BS507" i="12" s="1"/>
  <c r="AW280" i="12"/>
  <c r="BS280" i="12" s="1"/>
  <c r="AW28" i="12"/>
  <c r="BS28" i="12" s="1"/>
  <c r="AW58" i="12"/>
  <c r="BS58" i="12" s="1"/>
  <c r="AW278" i="12"/>
  <c r="BS278" i="12" s="1"/>
  <c r="AW347" i="12"/>
  <c r="BS347" i="12" s="1"/>
  <c r="AW377" i="12"/>
  <c r="BS377" i="12" s="1"/>
  <c r="AW37" i="12"/>
  <c r="BS37" i="12" s="1"/>
  <c r="AW30" i="12"/>
  <c r="BS30" i="12" s="1"/>
  <c r="AW23" i="12"/>
  <c r="BS23" i="12" s="1"/>
  <c r="AW505" i="12"/>
  <c r="BS505" i="12" s="1"/>
  <c r="AW446" i="12"/>
  <c r="BS446" i="12" s="1"/>
  <c r="AW513" i="12"/>
  <c r="BS513" i="12" s="1"/>
  <c r="AW276" i="12"/>
  <c r="BS276" i="12" s="1"/>
  <c r="AW209" i="12"/>
  <c r="BS209" i="12" s="1"/>
  <c r="AW425" i="12"/>
  <c r="BS425" i="12" s="1"/>
  <c r="AW258" i="12"/>
  <c r="BS258" i="12" s="1"/>
  <c r="AW319" i="12"/>
  <c r="BS319" i="12" s="1"/>
  <c r="AW179" i="12"/>
  <c r="BS179" i="12" s="1"/>
  <c r="AW20" i="12"/>
  <c r="BS20" i="12" s="1"/>
  <c r="AW383" i="12"/>
  <c r="BS383" i="12" s="1"/>
  <c r="AW243" i="12"/>
  <c r="BS243" i="12" s="1"/>
  <c r="AW166" i="12"/>
  <c r="BS166" i="12" s="1"/>
  <c r="AW359" i="12"/>
  <c r="BS359" i="12" s="1"/>
  <c r="AW270" i="12"/>
  <c r="BS270" i="12" s="1"/>
  <c r="AW382" i="12"/>
  <c r="BS382" i="12" s="1"/>
  <c r="AW268" i="12"/>
  <c r="BS268" i="12" s="1"/>
  <c r="AW399" i="12"/>
  <c r="BS399" i="12" s="1"/>
  <c r="AW99" i="12"/>
  <c r="BS99" i="12" s="1"/>
  <c r="BR243" i="12"/>
  <c r="AW273" i="12"/>
  <c r="BS273" i="12" s="1"/>
  <c r="AW52" i="12"/>
  <c r="BS52" i="12" s="1"/>
  <c r="AW152" i="12"/>
  <c r="BS152" i="12" s="1"/>
  <c r="AW484" i="12"/>
  <c r="BS484" i="12" s="1"/>
  <c r="AW285" i="12"/>
  <c r="BS285" i="12" s="1"/>
  <c r="AW283" i="12"/>
  <c r="BS283" i="12" s="1"/>
  <c r="AW117" i="12"/>
  <c r="BS117" i="12" s="1"/>
  <c r="AW308" i="12"/>
  <c r="BS308" i="12" s="1"/>
  <c r="AW371" i="12"/>
  <c r="BS371" i="12" s="1"/>
  <c r="AW314" i="12"/>
  <c r="BS314" i="12" s="1"/>
  <c r="AW415" i="12"/>
  <c r="BS415" i="12" s="1"/>
  <c r="AW517" i="12"/>
  <c r="BS517" i="12" s="1"/>
  <c r="AW340" i="12"/>
  <c r="BS340" i="12" s="1"/>
  <c r="AW201" i="12"/>
  <c r="BS201" i="12" s="1"/>
  <c r="AW219" i="12"/>
  <c r="BS219" i="12" s="1"/>
  <c r="AW449" i="12"/>
  <c r="BS449" i="12" s="1"/>
  <c r="AW90" i="12"/>
  <c r="BS90" i="12" s="1"/>
  <c r="AW17" i="12"/>
  <c r="BS17" i="12" s="1"/>
  <c r="AW468" i="12"/>
  <c r="BS468" i="12" s="1"/>
  <c r="AW376" i="12"/>
  <c r="BS376" i="12" s="1"/>
  <c r="AW478" i="12"/>
  <c r="BS478" i="12" s="1"/>
  <c r="AW161" i="12"/>
  <c r="BS161" i="12" s="1"/>
  <c r="AW27" i="12"/>
  <c r="BS27" i="12" s="1"/>
  <c r="AW10" i="12"/>
  <c r="BS10" i="12" s="1"/>
  <c r="AW103" i="12"/>
  <c r="BS103" i="12" s="1"/>
  <c r="AW255" i="12"/>
  <c r="BS255" i="12" s="1"/>
  <c r="AW279" i="12"/>
  <c r="BS279" i="12" s="1"/>
  <c r="AW348" i="12"/>
  <c r="BS348" i="12" s="1"/>
  <c r="AW303" i="12"/>
  <c r="BS303" i="12" s="1"/>
  <c r="AW323" i="12"/>
  <c r="BS323" i="12" s="1"/>
  <c r="AW526" i="12"/>
  <c r="BS526" i="12" s="1"/>
  <c r="AW60" i="12"/>
  <c r="BS60" i="12" s="1"/>
  <c r="AW284" i="12"/>
  <c r="BS284" i="12" s="1"/>
  <c r="AW498" i="12"/>
  <c r="BS498" i="12" s="1"/>
  <c r="AW77" i="12"/>
  <c r="BS77" i="12" s="1"/>
  <c r="AW218" i="12"/>
  <c r="BS218" i="12" s="1"/>
  <c r="AW486" i="12"/>
  <c r="BS486" i="12" s="1"/>
  <c r="AW350" i="12"/>
  <c r="BS350" i="12" s="1"/>
  <c r="AW431" i="12"/>
  <c r="BS431" i="12" s="1"/>
  <c r="AW461" i="12"/>
  <c r="BS461" i="12" s="1"/>
  <c r="AW445" i="12"/>
  <c r="BS445" i="12" s="1"/>
  <c r="AW40" i="12"/>
  <c r="BS40" i="12" s="1"/>
  <c r="AW253" i="12"/>
  <c r="BS253" i="12" s="1"/>
  <c r="AW504" i="12"/>
  <c r="BS504" i="12" s="1"/>
  <c r="AW311" i="12"/>
  <c r="BS311" i="12" s="1"/>
  <c r="AW325" i="12"/>
  <c r="BS325" i="12" s="1"/>
  <c r="AW8" i="12"/>
  <c r="BS8" i="12" s="1"/>
  <c r="AW491" i="12"/>
  <c r="BS491" i="12" s="1"/>
  <c r="AW86" i="12"/>
  <c r="BS86" i="12" s="1"/>
  <c r="AW107" i="12"/>
  <c r="BS107" i="12" s="1"/>
  <c r="AW162" i="12"/>
  <c r="BS162" i="12" s="1"/>
  <c r="AW457" i="12"/>
  <c r="BS457" i="12" s="1"/>
  <c r="AW158" i="12"/>
  <c r="BS158" i="12" s="1"/>
  <c r="AW450" i="12"/>
  <c r="BS450" i="12" s="1"/>
  <c r="AW76" i="12"/>
  <c r="BS76" i="12" s="1"/>
  <c r="AW81" i="12"/>
  <c r="BS81" i="12" s="1"/>
  <c r="AW297" i="12"/>
  <c r="BS297" i="12" s="1"/>
  <c r="AW127" i="12"/>
  <c r="BS127" i="12" s="1"/>
  <c r="AW119" i="12"/>
  <c r="BS119" i="12" s="1"/>
  <c r="AW184" i="12"/>
  <c r="BS184" i="12" s="1"/>
  <c r="AW442" i="12"/>
  <c r="BS442" i="12" s="1"/>
  <c r="AW282" i="12"/>
  <c r="BS282" i="12" s="1"/>
  <c r="AW277" i="12"/>
  <c r="BS277" i="12" s="1"/>
  <c r="AW357" i="12"/>
  <c r="BS357" i="12" s="1"/>
  <c r="AW432" i="12"/>
  <c r="BS432" i="12" s="1"/>
  <c r="AW352" i="12"/>
  <c r="BS352" i="12" s="1"/>
  <c r="AW286" i="12"/>
  <c r="BS286" i="12" s="1"/>
  <c r="AW50" i="12"/>
  <c r="BS50" i="12" s="1"/>
  <c r="AW380" i="12"/>
  <c r="BS380" i="12" s="1"/>
  <c r="AW514" i="12"/>
  <c r="BS514" i="12" s="1"/>
  <c r="AW64" i="12"/>
  <c r="BS64" i="12" s="1"/>
  <c r="AW245" i="12"/>
  <c r="BS245" i="12" s="1"/>
  <c r="AW412" i="12"/>
  <c r="BS412" i="12" s="1"/>
  <c r="AW178" i="12"/>
  <c r="BS178" i="12" s="1"/>
  <c r="AW393" i="12"/>
  <c r="BS393" i="12" s="1"/>
  <c r="AW217" i="12"/>
  <c r="BS217" i="12" s="1"/>
  <c r="AW210" i="12"/>
  <c r="BS210" i="12" s="1"/>
  <c r="AW365" i="12"/>
  <c r="BS365" i="12" s="1"/>
  <c r="AW428" i="12"/>
  <c r="BS428" i="12" s="1"/>
  <c r="AW172" i="12"/>
  <c r="BS172" i="12" s="1"/>
  <c r="AW102" i="12"/>
  <c r="BS102" i="12" s="1"/>
  <c r="AW520" i="12"/>
  <c r="BS520" i="12" s="1"/>
  <c r="AW337" i="12"/>
  <c r="BS337" i="12" s="1"/>
  <c r="AW398" i="12"/>
  <c r="BS398" i="12" s="1"/>
  <c r="AW54" i="12"/>
  <c r="BS54" i="12" s="1"/>
  <c r="AW35" i="12"/>
  <c r="BS35" i="12" s="1"/>
  <c r="AW36" i="12"/>
  <c r="BS36" i="12" s="1"/>
  <c r="AW252" i="12"/>
  <c r="BS252" i="12" s="1"/>
  <c r="AW222" i="12"/>
  <c r="BS222" i="12" s="1"/>
  <c r="AW87" i="12"/>
  <c r="BS87" i="12" s="1"/>
  <c r="AW63" i="12"/>
  <c r="BS63" i="12" s="1"/>
  <c r="AW299" i="12"/>
  <c r="BS299" i="12" s="1"/>
  <c r="AW155" i="12"/>
  <c r="BS155" i="12" s="1"/>
  <c r="AW305" i="12"/>
  <c r="BS305" i="12" s="1"/>
  <c r="AW249" i="12"/>
  <c r="BS249" i="12" s="1"/>
  <c r="AW24" i="12"/>
  <c r="BS24" i="12" s="1"/>
  <c r="AW129" i="12"/>
  <c r="BS129" i="12" s="1"/>
  <c r="AW307" i="12"/>
  <c r="BS307" i="12" s="1"/>
  <c r="AW68" i="12"/>
  <c r="BS68" i="12" s="1"/>
  <c r="AW322" i="12"/>
  <c r="BS322" i="12" s="1"/>
  <c r="AW407" i="12"/>
  <c r="BS407" i="12" s="1"/>
  <c r="AW419" i="12"/>
  <c r="BS419" i="12" s="1"/>
  <c r="AW535" i="12"/>
  <c r="BS535" i="12" s="1"/>
  <c r="AW97" i="12"/>
  <c r="BS97" i="12" s="1"/>
  <c r="AW320" i="12"/>
  <c r="BS320" i="12" s="1"/>
  <c r="AW510" i="12"/>
  <c r="BS510" i="12" s="1"/>
  <c r="AW223" i="12"/>
  <c r="BS223" i="12" s="1"/>
  <c r="AW118" i="12"/>
  <c r="BS118" i="12" s="1"/>
  <c r="AW336" i="12"/>
  <c r="BS336" i="12" s="1"/>
  <c r="AW116" i="12"/>
  <c r="BS116" i="12" s="1"/>
  <c r="AW7" i="12"/>
  <c r="BS7" i="12" s="1"/>
  <c r="AW501" i="12"/>
  <c r="BS501" i="12" s="1"/>
  <c r="AW153" i="12"/>
  <c r="BS153" i="12" s="1"/>
  <c r="AW271" i="12"/>
  <c r="BS271" i="12" s="1"/>
  <c r="AW214" i="12"/>
  <c r="BS214" i="12" s="1"/>
  <c r="AW370" i="12"/>
  <c r="BS370" i="12" s="1"/>
  <c r="BR37" i="12"/>
  <c r="AW409" i="12"/>
  <c r="BS409" i="12" s="1"/>
  <c r="AW403" i="12"/>
  <c r="BS403" i="12" s="1"/>
  <c r="AW145" i="12"/>
  <c r="BS145" i="12" s="1"/>
  <c r="AW312" i="12"/>
  <c r="BS312" i="12" s="1"/>
  <c r="AW300" i="12"/>
  <c r="BS300" i="12" s="1"/>
  <c r="AW237" i="12"/>
  <c r="BS237" i="12" s="1"/>
  <c r="AW131" i="12"/>
  <c r="BS131" i="12" s="1"/>
  <c r="AW235" i="12"/>
  <c r="BS235" i="12" s="1"/>
  <c r="AW55" i="12"/>
  <c r="BS55" i="12" s="1"/>
  <c r="AW390" i="12"/>
  <c r="BS390" i="12" s="1"/>
  <c r="AW518" i="12"/>
  <c r="BS518" i="12" s="1"/>
  <c r="AW136" i="12"/>
  <c r="BS136" i="12" s="1"/>
  <c r="AW509" i="12"/>
  <c r="BS509" i="12" s="1"/>
  <c r="AW260" i="12"/>
  <c r="BS260" i="12" s="1"/>
  <c r="AW515" i="12"/>
  <c r="BS515" i="12" s="1"/>
  <c r="AW433" i="12"/>
  <c r="BS433" i="12" s="1"/>
  <c r="AW143" i="12"/>
  <c r="BS143" i="12" s="1"/>
  <c r="AW483" i="12"/>
  <c r="BS483" i="12" s="1"/>
  <c r="AW541" i="12"/>
  <c r="BS541" i="12" s="1"/>
  <c r="AW440" i="12"/>
  <c r="BS440" i="12" s="1"/>
  <c r="AW193" i="12"/>
  <c r="BS193" i="12" s="1"/>
  <c r="AW489" i="12"/>
  <c r="BS489" i="12" s="1"/>
  <c r="AW228" i="12"/>
  <c r="BS228" i="12" s="1"/>
  <c r="AW34" i="12"/>
  <c r="BS34" i="12" s="1"/>
  <c r="AW98" i="12"/>
  <c r="BS98" i="12" s="1"/>
  <c r="AW227" i="12"/>
  <c r="BS227" i="12" s="1"/>
  <c r="AW21" i="12"/>
  <c r="BS21" i="12" s="1"/>
  <c r="AW328" i="12"/>
  <c r="BS328" i="12" s="1"/>
  <c r="AW248" i="12"/>
  <c r="BS248" i="12" s="1"/>
  <c r="AW459" i="12"/>
  <c r="BS459" i="12" s="1"/>
  <c r="AW356" i="12"/>
  <c r="BS356" i="12" s="1"/>
  <c r="AW182" i="12"/>
  <c r="BS182" i="12" s="1"/>
  <c r="AW338" i="12"/>
  <c r="BS338" i="12" s="1"/>
  <c r="AW242" i="12"/>
  <c r="BS242" i="12" s="1"/>
  <c r="AW408" i="12"/>
  <c r="BS408" i="12" s="1"/>
  <c r="AW72" i="12"/>
  <c r="BS72" i="12" s="1"/>
  <c r="AW401" i="12"/>
  <c r="BS401" i="12" s="1"/>
  <c r="AW471" i="12"/>
  <c r="BS471" i="12" s="1"/>
  <c r="AW309" i="12"/>
  <c r="BS309" i="12" s="1"/>
  <c r="AW122" i="12"/>
  <c r="BS122" i="12" s="1"/>
  <c r="AW19" i="12"/>
  <c r="BS19" i="12" s="1"/>
  <c r="AW531" i="12"/>
  <c r="BS531" i="12" s="1"/>
  <c r="AW110" i="12"/>
  <c r="BS110" i="12" s="1"/>
  <c r="AW353" i="12"/>
  <c r="BS353" i="12" s="1"/>
  <c r="AW200" i="12"/>
  <c r="BS200" i="12" s="1"/>
  <c r="AW519" i="12"/>
  <c r="BS519" i="12" s="1"/>
  <c r="AW95" i="12"/>
  <c r="BS95" i="12" s="1"/>
  <c r="AW150" i="12"/>
  <c r="BS150" i="12" s="1"/>
  <c r="AW12" i="12"/>
  <c r="BS12" i="12" s="1"/>
  <c r="AW215" i="12"/>
  <c r="BS215" i="12" s="1"/>
  <c r="AW44" i="12"/>
  <c r="BS44" i="12" s="1"/>
  <c r="AW384" i="12"/>
  <c r="BS384" i="12" s="1"/>
  <c r="AW453" i="12"/>
  <c r="BS453" i="12" s="1"/>
  <c r="AW197" i="12"/>
  <c r="BS197" i="12" s="1"/>
  <c r="AW266" i="12"/>
  <c r="BS266" i="12" s="1"/>
  <c r="AW89" i="12"/>
  <c r="BS89" i="12" s="1"/>
  <c r="AW456" i="12"/>
  <c r="BS456" i="12" s="1"/>
  <c r="AW164" i="12"/>
  <c r="BS164" i="12" s="1"/>
  <c r="AW263" i="12"/>
  <c r="BS263" i="12" s="1"/>
  <c r="AW317" i="12"/>
  <c r="BS317" i="12" s="1"/>
  <c r="AW411" i="12"/>
  <c r="BS411" i="12" s="1"/>
  <c r="AW448" i="12"/>
  <c r="BS448" i="12" s="1"/>
  <c r="AW57" i="12"/>
  <c r="BS57" i="12" s="1"/>
  <c r="AW94" i="12"/>
  <c r="BS94" i="12" s="1"/>
  <c r="AW120" i="12"/>
  <c r="BS120" i="12" s="1"/>
  <c r="AW168" i="12"/>
  <c r="BS168" i="12" s="1"/>
  <c r="AW295" i="12"/>
  <c r="BS295" i="12" s="1"/>
  <c r="AW345" i="12"/>
  <c r="BS345" i="12" s="1"/>
  <c r="AW427" i="12"/>
  <c r="BS427" i="12" s="1"/>
  <c r="AW160" i="12"/>
  <c r="BS160" i="12" s="1"/>
  <c r="AW369" i="12"/>
  <c r="BS369" i="12" s="1"/>
  <c r="AW480" i="12"/>
  <c r="BS480" i="12" s="1"/>
  <c r="AW439" i="12"/>
  <c r="BS439" i="12" s="1"/>
  <c r="AW185" i="12"/>
  <c r="BS185" i="12" s="1"/>
  <c r="AW463" i="12"/>
  <c r="BS463" i="12" s="1"/>
  <c r="AW138" i="12"/>
  <c r="BS138" i="12" s="1"/>
  <c r="AW281" i="12"/>
  <c r="BS281" i="12" s="1"/>
  <c r="AW199" i="12"/>
  <c r="BS199" i="12" s="1"/>
  <c r="AW494" i="12"/>
  <c r="BS494" i="12" s="1"/>
  <c r="AW141" i="12"/>
  <c r="BS141" i="12" s="1"/>
  <c r="AW292" i="12"/>
  <c r="BS292" i="12" s="1"/>
  <c r="AW366" i="12"/>
  <c r="BS366" i="12" s="1"/>
  <c r="AW213" i="12"/>
  <c r="BS213" i="12" s="1"/>
  <c r="AW341" i="12"/>
  <c r="BS341" i="12" s="1"/>
  <c r="AW174" i="12"/>
  <c r="BS174" i="12" s="1"/>
  <c r="AW25" i="12"/>
  <c r="BS25" i="12" s="1"/>
  <c r="AW368" i="12"/>
  <c r="BS368" i="12" s="1"/>
  <c r="AW423" i="12"/>
  <c r="BS423" i="12" s="1"/>
  <c r="AW43" i="12"/>
  <c r="BS43" i="12" s="1"/>
  <c r="AW78" i="12"/>
  <c r="BS78" i="12" s="1"/>
  <c r="AW26" i="12"/>
  <c r="BS26" i="12" s="1"/>
  <c r="AW146" i="12"/>
  <c r="BS146" i="12" s="1"/>
  <c r="AW467" i="12"/>
  <c r="BS467" i="12" s="1"/>
  <c r="AW132" i="12"/>
  <c r="BS132" i="12" s="1"/>
  <c r="AW321" i="12"/>
  <c r="BS321" i="12" s="1"/>
  <c r="AW167" i="12"/>
  <c r="BS167" i="12" s="1"/>
  <c r="AW502" i="12"/>
  <c r="BS502" i="12" s="1"/>
  <c r="AW165" i="12"/>
  <c r="BS165" i="12" s="1"/>
  <c r="AW154" i="12"/>
  <c r="BS154" i="12" s="1"/>
  <c r="AW540" i="12"/>
  <c r="BS540" i="12" s="1"/>
  <c r="AW124" i="12"/>
  <c r="BS124" i="12" s="1"/>
  <c r="BR225" i="12"/>
  <c r="AW533" i="12"/>
  <c r="BS533" i="12" s="1"/>
  <c r="AW163" i="12"/>
  <c r="BS163" i="12" s="1"/>
  <c r="AW492" i="12"/>
  <c r="BS492" i="12" s="1"/>
  <c r="AW267" i="12"/>
  <c r="BS267" i="12" s="1"/>
  <c r="AW261" i="12"/>
  <c r="BS261" i="12" s="1"/>
  <c r="AW144" i="12"/>
  <c r="BS144" i="12" s="1"/>
  <c r="AW121" i="12"/>
  <c r="BS121" i="12" s="1"/>
  <c r="AW304" i="12"/>
  <c r="BS304" i="12" s="1"/>
  <c r="AW156" i="12"/>
  <c r="BS156" i="12" s="1"/>
  <c r="AW444" i="12"/>
  <c r="BS444" i="12" s="1"/>
  <c r="AW452" i="12"/>
  <c r="BS452" i="12" s="1"/>
  <c r="AW207" i="12"/>
  <c r="BS207" i="12" s="1"/>
  <c r="AW465" i="12"/>
  <c r="BS465" i="12" s="1"/>
  <c r="AW29" i="12"/>
  <c r="BS29" i="12" s="1"/>
  <c r="AW397" i="12"/>
  <c r="BS397" i="12" s="1"/>
  <c r="AW41" i="12"/>
  <c r="BS41" i="12" s="1"/>
  <c r="AW500" i="12"/>
  <c r="BS500" i="12" s="1"/>
  <c r="AW441" i="12"/>
  <c r="BS441" i="12" s="1"/>
  <c r="AW33" i="12"/>
  <c r="BS33" i="12" s="1"/>
  <c r="AW394" i="12"/>
  <c r="BS394" i="12" s="1"/>
  <c r="AW251" i="12"/>
  <c r="BS251" i="12" s="1"/>
  <c r="AW413" i="12"/>
  <c r="BS413" i="12" s="1"/>
  <c r="AW59" i="12"/>
  <c r="BS59" i="12" s="1"/>
  <c r="AW250" i="12"/>
  <c r="BS250" i="12" s="1"/>
  <c r="AW188" i="12"/>
  <c r="BS188" i="12" s="1"/>
  <c r="AW379" i="12"/>
  <c r="BS379" i="12" s="1"/>
  <c r="AW375" i="12"/>
  <c r="BS375" i="12" s="1"/>
  <c r="AW75" i="12"/>
  <c r="BS75" i="12" s="1"/>
  <c r="AW125" i="12"/>
  <c r="BS125" i="12" s="1"/>
  <c r="AW169" i="12"/>
  <c r="BS169" i="12" s="1"/>
  <c r="AW229" i="12"/>
  <c r="BS229" i="12" s="1"/>
  <c r="AW149" i="12"/>
  <c r="BS149" i="12" s="1"/>
  <c r="AW499" i="12"/>
  <c r="BS499" i="12" s="1"/>
  <c r="AW189" i="12"/>
  <c r="BS189" i="12" s="1"/>
  <c r="AW134" i="12"/>
  <c r="BS134" i="12" s="1"/>
  <c r="AW329" i="12"/>
  <c r="BS329" i="12" s="1"/>
  <c r="AW233" i="12"/>
  <c r="BS233" i="12" s="1"/>
  <c r="AW363" i="12"/>
  <c r="BS363" i="12" s="1"/>
  <c r="AW389" i="12"/>
  <c r="BS389" i="12" s="1"/>
  <c r="AW293" i="12"/>
  <c r="BS293" i="12" s="1"/>
  <c r="AW232" i="12"/>
  <c r="BS232" i="12" s="1"/>
  <c r="AW262" i="12"/>
  <c r="BS262" i="12" s="1"/>
  <c r="AW49" i="12"/>
  <c r="BS49" i="12" s="1"/>
  <c r="AW108" i="12"/>
  <c r="BS108" i="12" s="1"/>
  <c r="AW416" i="12"/>
  <c r="BS416" i="12" s="1"/>
  <c r="AW434" i="12"/>
  <c r="BS434" i="12" s="1"/>
  <c r="AW135" i="12"/>
  <c r="BS135" i="12" s="1"/>
  <c r="AW536" i="12"/>
  <c r="BS536" i="12" s="1"/>
  <c r="AW422" i="12"/>
  <c r="BS422" i="12" s="1"/>
  <c r="AW385" i="12"/>
  <c r="BS385" i="12" s="1"/>
  <c r="AW31" i="12"/>
  <c r="BS31" i="12" s="1"/>
  <c r="AW259" i="12"/>
  <c r="BS259" i="12" s="1"/>
  <c r="AW318" i="12"/>
  <c r="BS318" i="12" s="1"/>
  <c r="AW332" i="12"/>
  <c r="BS332" i="12" s="1"/>
  <c r="AW170" i="12"/>
  <c r="BS170" i="12" s="1"/>
  <c r="AW479" i="12"/>
  <c r="BS479" i="12" s="1"/>
  <c r="AW265" i="12"/>
  <c r="BS265" i="12" s="1"/>
  <c r="AW288" i="12"/>
  <c r="BS288" i="12" s="1"/>
  <c r="AW490" i="12"/>
  <c r="BS490" i="12" s="1"/>
  <c r="AW230" i="12"/>
  <c r="BS230" i="12" s="1"/>
  <c r="AW539" i="12"/>
  <c r="BS539" i="12" s="1"/>
  <c r="AW47" i="12"/>
  <c r="BS47" i="12" s="1"/>
  <c r="AW56" i="12"/>
  <c r="BS56" i="12" s="1"/>
  <c r="AW334" i="12"/>
  <c r="BS334" i="12" s="1"/>
  <c r="AW326" i="12"/>
  <c r="BS326" i="12" s="1"/>
  <c r="AW93" i="12"/>
  <c r="BS93" i="12" s="1"/>
  <c r="AW142" i="12"/>
  <c r="BS142" i="12" s="1"/>
  <c r="AW206" i="12"/>
  <c r="BS206" i="12" s="1"/>
  <c r="AW306" i="12"/>
  <c r="BS306" i="12" s="1"/>
  <c r="AW511" i="12"/>
  <c r="BS511" i="12" s="1"/>
  <c r="AW378" i="12"/>
  <c r="BS378" i="12" s="1"/>
  <c r="AW104" i="12"/>
  <c r="BS104" i="12" s="1"/>
  <c r="AW109" i="12"/>
  <c r="BS109" i="12" s="1"/>
  <c r="AW294" i="12"/>
  <c r="BS294" i="12" s="1"/>
  <c r="AW301" i="12"/>
  <c r="BS301" i="12" s="1"/>
  <c r="AW212" i="12"/>
  <c r="BS212" i="12" s="1"/>
  <c r="AW32" i="12"/>
  <c r="BS32" i="12" s="1"/>
  <c r="AW208" i="12"/>
  <c r="BS208" i="12" s="1"/>
  <c r="AW175" i="12"/>
  <c r="BS175" i="12" s="1"/>
  <c r="BR64" i="12"/>
  <c r="AW349" i="12"/>
  <c r="BS349" i="12" s="1"/>
  <c r="AW436" i="12"/>
  <c r="BS436" i="12" s="1"/>
  <c r="AW257" i="12"/>
  <c r="BS257" i="12" s="1"/>
  <c r="AW406" i="12"/>
  <c r="BS406" i="12" s="1"/>
  <c r="AW373" i="12"/>
  <c r="BS373" i="12" s="1"/>
  <c r="AW538" i="12"/>
  <c r="BS538" i="12" s="1"/>
  <c r="AW437" i="12"/>
  <c r="BS437" i="12" s="1"/>
  <c r="AW466" i="12"/>
  <c r="BS466" i="12" s="1"/>
  <c r="AW9" i="12"/>
  <c r="BS9" i="12" s="1"/>
  <c r="AW238" i="12"/>
  <c r="BS238" i="12" s="1"/>
  <c r="AW529" i="12"/>
  <c r="BS529" i="12" s="1"/>
  <c r="AW70" i="12"/>
  <c r="BS70" i="12" s="1"/>
  <c r="AW487" i="12"/>
  <c r="BS487" i="12" s="1"/>
  <c r="AW65" i="12"/>
  <c r="BS65" i="12" s="1"/>
  <c r="AW177" i="12"/>
  <c r="BS177" i="12" s="1"/>
  <c r="AW244" i="12"/>
  <c r="BS244" i="12" s="1"/>
  <c r="AW190" i="12"/>
  <c r="BS190" i="12" s="1"/>
  <c r="AW495" i="12"/>
  <c r="BS495" i="12" s="1"/>
  <c r="AW73" i="12"/>
  <c r="BS73" i="12" s="1"/>
  <c r="AW46" i="12"/>
  <c r="BS46" i="12" s="1"/>
  <c r="AW525" i="12"/>
  <c r="BS525" i="12" s="1"/>
  <c r="AW302" i="12"/>
  <c r="BS302" i="12" s="1"/>
  <c r="AW534" i="12"/>
  <c r="BS534" i="12" s="1"/>
  <c r="AW296" i="12"/>
  <c r="BS296" i="12" s="1"/>
  <c r="AW186" i="12"/>
  <c r="BS186" i="12" s="1"/>
  <c r="AW53" i="12"/>
  <c r="BS53" i="12" s="1"/>
  <c r="AW429" i="12"/>
  <c r="BS429" i="12" s="1"/>
  <c r="AW497" i="12"/>
  <c r="BS497" i="12" s="1"/>
  <c r="AW113" i="12"/>
  <c r="BS113" i="12" s="1"/>
  <c r="AW176" i="12"/>
  <c r="BS176" i="12" s="1"/>
  <c r="AW331" i="12"/>
  <c r="BS331" i="12" s="1"/>
  <c r="AW5" i="12"/>
  <c r="BS5" i="12" s="1"/>
  <c r="AK1" i="5"/>
  <c r="AX416" i="12" l="1"/>
  <c r="BT416" i="12" s="1"/>
  <c r="AX41" i="12"/>
  <c r="BT41" i="12" s="1"/>
  <c r="AX512" i="12"/>
  <c r="BT512" i="12" s="1"/>
  <c r="AX282" i="12"/>
  <c r="BT282" i="12" s="1"/>
  <c r="AX125" i="12"/>
  <c r="BT125" i="12" s="1"/>
  <c r="AX87" i="12"/>
  <c r="BT87" i="12" s="1"/>
  <c r="AX73" i="12"/>
  <c r="BT73" i="12" s="1"/>
  <c r="AX381" i="12"/>
  <c r="BT381" i="12" s="1"/>
  <c r="AX519" i="12"/>
  <c r="BT519" i="12" s="1"/>
  <c r="AX307" i="12"/>
  <c r="BT307" i="12" s="1"/>
  <c r="AX72" i="12"/>
  <c r="BT72" i="12" s="1"/>
  <c r="AX468" i="12"/>
  <c r="BT468" i="12" s="1"/>
  <c r="AX136" i="12"/>
  <c r="BT136" i="12" s="1"/>
  <c r="AX444" i="12"/>
  <c r="BT444" i="12" s="1"/>
  <c r="AX40" i="12"/>
  <c r="BT40" i="12" s="1"/>
  <c r="AX489" i="12"/>
  <c r="BT489" i="12" s="1"/>
  <c r="AX488" i="12"/>
  <c r="BT488" i="12" s="1"/>
  <c r="AX453" i="12"/>
  <c r="BT453" i="12" s="1"/>
  <c r="AX264" i="12"/>
  <c r="BT264" i="12" s="1"/>
  <c r="AX510" i="12"/>
  <c r="BT510" i="12" s="1"/>
  <c r="AX286" i="12"/>
  <c r="BT286" i="12" s="1"/>
  <c r="BS3" i="12"/>
  <c r="BS1" i="12" s="1"/>
  <c r="AX218" i="12"/>
  <c r="BT218" i="12" s="1"/>
  <c r="AX262" i="12"/>
  <c r="BT262" i="12" s="1"/>
  <c r="AX486" i="12"/>
  <c r="AX390" i="12"/>
  <c r="BT390" i="12" s="1"/>
  <c r="AX358" i="12"/>
  <c r="BT358" i="12" s="1"/>
  <c r="AX524" i="12"/>
  <c r="BT524" i="12" s="1"/>
  <c r="AX183" i="12"/>
  <c r="BT183" i="12" s="1"/>
  <c r="AX419" i="12"/>
  <c r="BT419" i="12" s="1"/>
  <c r="AX97" i="12"/>
  <c r="BT97" i="12" s="1"/>
  <c r="AX232" i="12"/>
  <c r="BT232" i="12" s="1"/>
  <c r="AX363" i="12"/>
  <c r="BT363" i="12" s="1"/>
  <c r="AX412" i="12"/>
  <c r="BT412" i="12" s="1"/>
  <c r="AX90" i="12"/>
  <c r="BT90" i="12" s="1"/>
  <c r="AX175" i="12"/>
  <c r="BT175" i="12" s="1"/>
  <c r="AX435" i="12"/>
  <c r="BT435" i="12" s="1"/>
  <c r="AX356" i="12"/>
  <c r="BT356" i="12" s="1"/>
  <c r="AX511" i="12"/>
  <c r="BT511" i="12" s="1"/>
  <c r="AX302" i="12"/>
  <c r="BT302" i="12" s="1"/>
  <c r="AX309" i="12"/>
  <c r="BT309" i="12" s="1"/>
  <c r="AX484" i="12"/>
  <c r="BT484" i="12" s="1"/>
  <c r="AX472" i="12"/>
  <c r="BT472" i="12" s="1"/>
  <c r="AX295" i="12"/>
  <c r="BT295" i="12" s="1"/>
  <c r="AX456" i="12"/>
  <c r="BT456" i="12" s="1"/>
  <c r="AX369" i="12"/>
  <c r="BT369" i="12" s="1"/>
  <c r="AX42" i="12"/>
  <c r="BT42" i="12" s="1"/>
  <c r="AX116" i="12"/>
  <c r="BT116" i="12" s="1"/>
  <c r="AX464" i="12"/>
  <c r="BT464" i="12" s="1"/>
  <c r="AX250" i="12"/>
  <c r="BT250" i="12" s="1"/>
  <c r="AX12" i="12"/>
  <c r="BT12" i="12" s="1"/>
  <c r="AX427" i="12"/>
  <c r="BT427" i="12" s="1"/>
  <c r="AX396" i="12"/>
  <c r="BT396" i="12" s="1"/>
  <c r="AX161" i="12"/>
  <c r="BT161" i="12" s="1"/>
  <c r="AX318" i="12"/>
  <c r="BT318" i="12" s="1"/>
  <c r="AX280" i="12"/>
  <c r="BT280" i="12" s="1"/>
  <c r="AX485" i="12"/>
  <c r="BT485" i="12" s="1"/>
  <c r="AX3" i="12"/>
  <c r="AX508" i="12"/>
  <c r="BT508" i="12" s="1"/>
  <c r="AX460" i="12"/>
  <c r="BT460" i="12" s="1"/>
  <c r="AX438" i="12"/>
  <c r="BT438" i="12" s="1"/>
  <c r="AX331" i="12"/>
  <c r="BT331" i="12" s="1"/>
  <c r="AX448" i="12"/>
  <c r="BT448" i="12" s="1"/>
  <c r="AX293" i="12"/>
  <c r="BT293" i="12" s="1"/>
  <c r="AX171" i="12"/>
  <c r="BT171" i="12" s="1"/>
  <c r="AX178" i="12"/>
  <c r="BT178" i="12" s="1"/>
  <c r="AX375" i="12"/>
  <c r="BT375" i="12" s="1"/>
  <c r="AX462" i="12"/>
  <c r="AX297" i="12"/>
  <c r="BT297" i="12" s="1"/>
  <c r="AX483" i="12"/>
  <c r="BT483" i="12" s="1"/>
  <c r="AX15" i="12"/>
  <c r="BT15" i="12" s="1"/>
  <c r="AX266" i="12"/>
  <c r="BT266" i="12" s="1"/>
  <c r="AX354" i="12"/>
  <c r="BT354" i="12" s="1"/>
  <c r="AX207" i="12"/>
  <c r="BT207" i="12" s="1"/>
  <c r="AX441" i="12"/>
  <c r="BT441" i="12" s="1"/>
  <c r="AX225" i="12"/>
  <c r="BT225" i="12" s="1"/>
  <c r="AX463" i="12"/>
  <c r="BT463" i="12" s="1"/>
  <c r="AX496" i="12"/>
  <c r="BT496" i="12" s="1"/>
  <c r="AX334" i="12"/>
  <c r="BT334" i="12" s="1"/>
  <c r="AX150" i="12"/>
  <c r="BT150" i="12" s="1"/>
  <c r="AX296" i="12"/>
  <c r="BT296" i="12" s="1"/>
  <c r="AX129" i="12"/>
  <c r="BT129" i="12" s="1"/>
  <c r="AX397" i="12"/>
  <c r="BT397" i="12" s="1"/>
  <c r="AX19" i="12"/>
  <c r="BT19" i="12" s="1"/>
  <c r="AX153" i="12"/>
  <c r="BT153" i="12" s="1"/>
  <c r="AX62" i="12"/>
  <c r="BT62" i="12" s="1"/>
  <c r="AX482" i="12"/>
  <c r="BT482" i="12" s="1"/>
  <c r="AX206" i="12"/>
  <c r="BT206" i="12" s="1"/>
  <c r="AX35" i="12"/>
  <c r="BT35" i="12" s="1"/>
  <c r="AX64" i="12"/>
  <c r="BT64" i="12" s="1"/>
  <c r="AX172" i="12"/>
  <c r="BT172" i="12" s="1"/>
  <c r="AX273" i="12"/>
  <c r="BT273" i="12" s="1"/>
  <c r="AX385" i="12"/>
  <c r="BT385" i="12" s="1"/>
  <c r="AX66" i="12"/>
  <c r="BT66" i="12" s="1"/>
  <c r="AX135" i="12"/>
  <c r="BT135" i="12" s="1"/>
  <c r="AX517" i="12"/>
  <c r="BT517" i="12" s="1"/>
  <c r="AX27" i="12"/>
  <c r="BT27" i="12" s="1"/>
  <c r="AX333" i="12"/>
  <c r="BT333" i="12" s="1"/>
  <c r="AX141" i="12"/>
  <c r="BT141" i="12" s="1"/>
  <c r="AX53" i="12"/>
  <c r="BT53" i="12" s="1"/>
  <c r="AX186" i="12"/>
  <c r="BT186" i="12" s="1"/>
  <c r="AX268" i="12"/>
  <c r="BT268" i="12" s="1"/>
  <c r="AX70" i="12"/>
  <c r="BT70" i="12" s="1"/>
  <c r="AX202" i="12"/>
  <c r="BT202" i="12" s="1"/>
  <c r="AX440" i="12"/>
  <c r="BT440" i="12" s="1"/>
  <c r="AX274" i="12"/>
  <c r="BT274" i="12" s="1"/>
  <c r="AX179" i="12"/>
  <c r="BT179" i="12" s="1"/>
  <c r="AX243" i="12"/>
  <c r="BT243" i="12" s="1"/>
  <c r="AX265" i="12"/>
  <c r="BT265" i="12" s="1"/>
  <c r="AX57" i="12"/>
  <c r="BT57" i="12" s="1"/>
  <c r="AX329" i="12"/>
  <c r="BT329" i="12" s="1"/>
  <c r="AX312" i="12"/>
  <c r="BT312" i="12" s="1"/>
  <c r="AX101" i="12"/>
  <c r="BT101" i="12" s="1"/>
  <c r="AX374" i="12"/>
  <c r="BT374" i="12" s="1"/>
  <c r="AX142" i="12"/>
  <c r="BT142" i="12" s="1"/>
  <c r="AX128" i="12"/>
  <c r="BT128" i="12" s="1"/>
  <c r="AX237" i="12"/>
  <c r="BT237" i="12" s="1"/>
  <c r="AX240" i="12"/>
  <c r="BT240" i="12" s="1"/>
  <c r="AX23" i="12"/>
  <c r="BT23" i="12" s="1"/>
  <c r="AX163" i="12"/>
  <c r="BT163" i="12" s="1"/>
  <c r="AX201" i="12"/>
  <c r="BT201" i="12" s="1"/>
  <c r="AX159" i="12"/>
  <c r="BT159" i="12" s="1"/>
  <c r="AX316" i="12"/>
  <c r="BT316" i="12" s="1"/>
  <c r="AX421" i="12"/>
  <c r="BT421" i="12" s="1"/>
  <c r="AX451" i="12"/>
  <c r="BT451" i="12" s="1"/>
  <c r="AX123" i="12"/>
  <c r="BT123" i="12" s="1"/>
  <c r="AX117" i="12"/>
  <c r="BT117" i="12" s="1"/>
  <c r="AX281" i="12"/>
  <c r="BT281" i="12" s="1"/>
  <c r="AX294" i="12"/>
  <c r="BT294" i="12" s="1"/>
  <c r="AX24" i="12"/>
  <c r="BT24" i="12" s="1"/>
  <c r="AX122" i="12"/>
  <c r="BT122" i="12" s="1"/>
  <c r="AX490" i="12"/>
  <c r="BT490" i="12" s="1"/>
  <c r="AX461" i="12"/>
  <c r="BT461" i="12" s="1"/>
  <c r="AX105" i="12"/>
  <c r="BT105" i="12" s="1"/>
  <c r="AX530" i="12"/>
  <c r="BT530" i="12" s="1"/>
  <c r="AX364" i="12"/>
  <c r="BT364" i="12" s="1"/>
  <c r="AX184" i="12"/>
  <c r="BT184" i="12" s="1"/>
  <c r="AX169" i="12"/>
  <c r="BT169" i="12" s="1"/>
  <c r="AX476" i="12"/>
  <c r="BT476" i="12" s="1"/>
  <c r="AX522" i="12"/>
  <c r="BT522" i="12" s="1"/>
  <c r="AX160" i="12"/>
  <c r="BT160" i="12" s="1"/>
  <c r="AX283" i="12"/>
  <c r="BT283" i="12" s="1"/>
  <c r="AX6" i="12"/>
  <c r="BT6" i="12" s="1"/>
  <c r="AX336" i="12"/>
  <c r="BT336" i="12" s="1"/>
  <c r="AX317" i="12"/>
  <c r="BT317" i="12" s="1"/>
  <c r="AX449" i="12"/>
  <c r="BT449" i="12" s="1"/>
  <c r="AX223" i="12"/>
  <c r="BT223" i="12" s="1"/>
  <c r="AX203" i="12"/>
  <c r="BT203" i="12" s="1"/>
  <c r="AX204" i="12"/>
  <c r="BT204" i="12" s="1"/>
  <c r="AX389" i="12"/>
  <c r="BT389" i="12" s="1"/>
  <c r="AX115" i="12"/>
  <c r="BT115" i="12" s="1"/>
  <c r="AX71" i="12"/>
  <c r="BT71" i="12" s="1"/>
  <c r="AX351" i="12"/>
  <c r="BT351" i="12" s="1"/>
  <c r="AX498" i="12"/>
  <c r="BT498" i="12" s="1"/>
  <c r="AX477" i="12"/>
  <c r="BT477" i="12" s="1"/>
  <c r="AX499" i="12"/>
  <c r="BT499" i="12" s="1"/>
  <c r="AX165" i="12"/>
  <c r="BT165" i="12" s="1"/>
  <c r="AX303" i="12"/>
  <c r="BT303" i="12" s="1"/>
  <c r="AX78" i="12"/>
  <c r="BT78" i="12" s="1"/>
  <c r="AX238" i="12"/>
  <c r="BT238" i="12" s="1"/>
  <c r="AX95" i="12"/>
  <c r="BT95" i="12" s="1"/>
  <c r="AX28" i="12"/>
  <c r="BT28" i="12" s="1"/>
  <c r="AX305" i="12"/>
  <c r="BT305" i="12" s="1"/>
  <c r="AX10" i="12"/>
  <c r="BT10" i="12" s="1"/>
  <c r="AX102" i="12"/>
  <c r="BT102" i="12" s="1"/>
  <c r="AX492" i="12"/>
  <c r="BT492" i="12" s="1"/>
  <c r="AX415" i="12"/>
  <c r="BT415" i="12" s="1"/>
  <c r="AX162" i="12"/>
  <c r="BT162" i="12" s="1"/>
  <c r="AX388" i="12"/>
  <c r="BT388" i="12" s="1"/>
  <c r="AX259" i="12"/>
  <c r="BT259" i="12" s="1"/>
  <c r="AX327" i="12"/>
  <c r="BT327" i="12" s="1"/>
  <c r="AX278" i="12"/>
  <c r="BT278" i="12" s="1"/>
  <c r="AX535" i="12"/>
  <c r="BT535" i="12" s="1"/>
  <c r="AX308" i="12"/>
  <c r="BT308" i="12" s="1"/>
  <c r="AX227" i="12"/>
  <c r="BT227" i="12" s="1"/>
  <c r="AX185" i="12"/>
  <c r="BT185" i="12" s="1"/>
  <c r="AX22" i="12"/>
  <c r="BT22" i="12" s="1"/>
  <c r="AX398" i="12"/>
  <c r="BT398" i="12" s="1"/>
  <c r="AX69" i="12"/>
  <c r="BT69" i="12" s="1"/>
  <c r="AX442" i="12"/>
  <c r="BT442" i="12" s="1"/>
  <c r="AX478" i="12"/>
  <c r="BT478" i="12" s="1"/>
  <c r="AX5" i="12"/>
  <c r="BT5" i="12" s="1"/>
  <c r="AX52" i="12"/>
  <c r="BT52" i="12" s="1"/>
  <c r="AX94" i="12"/>
  <c r="BT94" i="12" s="1"/>
  <c r="AX365" i="12"/>
  <c r="BT365" i="12" s="1"/>
  <c r="AX167" i="12"/>
  <c r="BT167" i="12" s="1"/>
  <c r="AX407" i="12"/>
  <c r="BT407" i="12" s="1"/>
  <c r="AX469" i="12"/>
  <c r="BT469" i="12" s="1"/>
  <c r="AX50" i="12"/>
  <c r="BT50" i="12" s="1"/>
  <c r="AX290" i="12"/>
  <c r="BT290" i="12" s="1"/>
  <c r="AX51" i="12"/>
  <c r="BT51" i="12" s="1"/>
  <c r="AX144" i="12"/>
  <c r="BT144" i="12" s="1"/>
  <c r="AX538" i="12"/>
  <c r="BT538" i="12" s="1"/>
  <c r="AX284" i="12"/>
  <c r="BT284" i="12" s="1"/>
  <c r="AX454" i="12"/>
  <c r="BT454" i="12" s="1"/>
  <c r="AX521" i="12"/>
  <c r="AX258" i="12"/>
  <c r="BT258" i="12" s="1"/>
  <c r="AX497" i="12"/>
  <c r="BT497" i="12" s="1"/>
  <c r="AX233" i="12"/>
  <c r="BT233" i="12" s="1"/>
  <c r="AX121" i="12"/>
  <c r="BT121" i="12" s="1"/>
  <c r="AX108" i="12"/>
  <c r="BT108" i="12" s="1"/>
  <c r="AX81" i="12"/>
  <c r="BT81" i="12" s="1"/>
  <c r="AX181" i="12"/>
  <c r="BT181" i="12" s="1"/>
  <c r="AX439" i="12"/>
  <c r="BT439" i="12" s="1"/>
  <c r="AX139" i="12"/>
  <c r="BT139" i="12" s="1"/>
  <c r="AX170" i="12"/>
  <c r="BT170" i="12" s="1"/>
  <c r="AX349" i="12"/>
  <c r="BT349" i="12" s="1"/>
  <c r="AX383" i="12"/>
  <c r="BT383" i="12" s="1"/>
  <c r="AX174" i="12"/>
  <c r="BT174" i="12" s="1"/>
  <c r="AX459" i="12"/>
  <c r="BT459" i="12" s="1"/>
  <c r="AX410" i="12"/>
  <c r="BT410" i="12" s="1"/>
  <c r="AX267" i="12"/>
  <c r="BT267" i="12" s="1"/>
  <c r="AX241" i="12"/>
  <c r="BT241" i="12" s="1"/>
  <c r="AX4" i="12"/>
  <c r="BT4" i="12" s="1"/>
  <c r="AX269" i="12"/>
  <c r="BT269" i="12" s="1"/>
  <c r="AX325" i="12"/>
  <c r="BT325" i="12" s="1"/>
  <c r="AX392" i="12"/>
  <c r="BT392" i="12" s="1"/>
  <c r="AX212" i="12"/>
  <c r="BT212" i="12" s="1"/>
  <c r="AX541" i="12"/>
  <c r="BT541" i="12" s="1"/>
  <c r="AX370" i="12"/>
  <c r="BT370" i="12" s="1"/>
  <c r="AX210" i="12"/>
  <c r="BT210" i="12" s="1"/>
  <c r="AX540" i="12"/>
  <c r="BT540" i="12" s="1"/>
  <c r="AX536" i="12"/>
  <c r="BT536" i="12" s="1"/>
  <c r="AX458" i="12"/>
  <c r="BT458" i="12" s="1"/>
  <c r="AX350" i="12"/>
  <c r="BT350" i="12" s="1"/>
  <c r="AX17" i="12"/>
  <c r="BT17" i="12" s="1"/>
  <c r="AX506" i="12"/>
  <c r="BT506" i="12" s="1"/>
  <c r="AX525" i="12"/>
  <c r="BT525" i="12" s="1"/>
  <c r="AX132" i="12"/>
  <c r="BT132" i="12" s="1"/>
  <c r="AX279" i="12"/>
  <c r="BT279" i="12" s="1"/>
  <c r="AX220" i="12"/>
  <c r="BT220" i="12" s="1"/>
  <c r="AX173" i="12"/>
  <c r="BT173" i="12" s="1"/>
  <c r="AX491" i="12"/>
  <c r="BT491" i="12" s="1"/>
  <c r="AX151" i="12"/>
  <c r="BT151" i="12" s="1"/>
  <c r="AX236" i="12"/>
  <c r="BT236" i="12" s="1"/>
  <c r="AX199" i="12"/>
  <c r="BT199" i="12" s="1"/>
  <c r="AX31" i="12"/>
  <c r="BT31" i="12" s="1"/>
  <c r="AX285" i="12"/>
  <c r="BT285" i="12" s="1"/>
  <c r="AX271" i="12"/>
  <c r="BT271" i="12" s="1"/>
  <c r="AX528" i="12"/>
  <c r="AX436" i="12"/>
  <c r="BT436" i="12" s="1"/>
  <c r="AX291" i="12"/>
  <c r="BT291" i="12" s="1"/>
  <c r="AX367" i="12"/>
  <c r="BT367" i="12" s="1"/>
  <c r="AX36" i="12"/>
  <c r="BT36" i="12" s="1"/>
  <c r="AX345" i="12"/>
  <c r="BT345" i="12" s="1"/>
  <c r="AX176" i="12"/>
  <c r="BT176" i="12" s="1"/>
  <c r="AX480" i="12"/>
  <c r="BT480" i="12" s="1"/>
  <c r="AX205" i="12"/>
  <c r="BT205" i="12" s="1"/>
  <c r="AX112" i="12"/>
  <c r="BT112" i="12" s="1"/>
  <c r="AX379" i="12"/>
  <c r="BT379" i="12" s="1"/>
  <c r="AX529" i="12"/>
  <c r="BT529" i="12" s="1"/>
  <c r="AX168" i="12"/>
  <c r="BT168" i="12" s="1"/>
  <c r="AX214" i="12"/>
  <c r="BT214" i="12" s="1"/>
  <c r="AX119" i="12"/>
  <c r="BT119" i="12" s="1"/>
  <c r="AX347" i="12"/>
  <c r="BT347" i="12" s="1"/>
  <c r="AX471" i="12"/>
  <c r="BT471" i="12" s="1"/>
  <c r="AX516" i="12"/>
  <c r="AX341" i="12"/>
  <c r="BT341" i="12" s="1"/>
  <c r="AX404" i="12"/>
  <c r="BT404" i="12" s="1"/>
  <c r="AX434" i="12"/>
  <c r="BT434" i="12" s="1"/>
  <c r="AX437" i="12"/>
  <c r="BT437" i="12" s="1"/>
  <c r="AX59" i="12"/>
  <c r="BT59" i="12" s="1"/>
  <c r="AX255" i="12"/>
  <c r="BT255" i="12" s="1"/>
  <c r="AX45" i="12"/>
  <c r="BT45" i="12" s="1"/>
  <c r="AX254" i="12"/>
  <c r="BT254" i="12" s="1"/>
  <c r="AX276" i="12"/>
  <c r="BT276" i="12" s="1"/>
  <c r="AX47" i="12"/>
  <c r="BT47" i="12" s="1"/>
  <c r="AX149" i="12"/>
  <c r="BT149" i="12" s="1"/>
  <c r="AX423" i="12"/>
  <c r="BT423" i="12" s="1"/>
  <c r="AX67" i="12"/>
  <c r="BT67" i="12" s="1"/>
  <c r="AX246" i="12"/>
  <c r="BT246" i="12" s="1"/>
  <c r="AX68" i="12"/>
  <c r="BT68" i="12" s="1"/>
  <c r="AX261" i="12"/>
  <c r="BT261" i="12" s="1"/>
  <c r="AX245" i="12"/>
  <c r="BT245" i="12" s="1"/>
  <c r="AX450" i="12"/>
  <c r="BT450" i="12" s="1"/>
  <c r="AX126" i="12"/>
  <c r="BT126" i="12" s="1"/>
  <c r="AX143" i="12"/>
  <c r="BT143" i="12" s="1"/>
  <c r="AX193" i="12"/>
  <c r="BT193" i="12" s="1"/>
  <c r="AX353" i="12"/>
  <c r="BT353" i="12" s="1"/>
  <c r="AX428" i="12"/>
  <c r="BT428" i="12" s="1"/>
  <c r="AX352" i="12"/>
  <c r="BT352" i="12" s="1"/>
  <c r="AX507" i="12"/>
  <c r="BT507" i="12" s="1"/>
  <c r="AX65" i="12"/>
  <c r="BT65" i="12" s="1"/>
  <c r="AX61" i="12"/>
  <c r="BT61" i="12" s="1"/>
  <c r="AX30" i="12"/>
  <c r="BT30" i="12" s="1"/>
  <c r="AX306" i="12"/>
  <c r="BT306" i="12" s="1"/>
  <c r="AX443" i="12"/>
  <c r="BT443" i="12" s="1"/>
  <c r="AX89" i="12"/>
  <c r="BT89" i="12" s="1"/>
  <c r="AX537" i="12"/>
  <c r="BT537" i="12" s="1"/>
  <c r="AX145" i="12"/>
  <c r="BT145" i="12" s="1"/>
  <c r="AX425" i="12"/>
  <c r="BT425" i="12" s="1"/>
  <c r="AX360" i="12"/>
  <c r="BT360" i="12" s="1"/>
  <c r="AX91" i="12"/>
  <c r="BT91" i="12" s="1"/>
  <c r="AX348" i="12"/>
  <c r="BT348" i="12" s="1"/>
  <c r="AX85" i="12"/>
  <c r="BT85" i="12" s="1"/>
  <c r="AX177" i="12"/>
  <c r="BT177" i="12" s="1"/>
  <c r="AX287" i="12"/>
  <c r="BT287" i="12" s="1"/>
  <c r="AX9" i="12"/>
  <c r="AX319" i="12"/>
  <c r="BT319" i="12" s="1"/>
  <c r="AX180" i="12"/>
  <c r="BT180" i="12" s="1"/>
  <c r="AX300" i="12"/>
  <c r="BT300" i="12" s="1"/>
  <c r="AX75" i="12"/>
  <c r="BT75" i="12" s="1"/>
  <c r="AX21" i="12"/>
  <c r="BT21" i="12" s="1"/>
  <c r="AX426" i="12"/>
  <c r="BT426" i="12" s="1"/>
  <c r="AX494" i="12"/>
  <c r="BT494" i="12" s="1"/>
  <c r="AX335" i="12"/>
  <c r="BT335" i="12" s="1"/>
  <c r="AX208" i="12"/>
  <c r="BT208" i="12" s="1"/>
  <c r="AX25" i="12"/>
  <c r="BT25" i="12" s="1"/>
  <c r="AX54" i="12"/>
  <c r="BT54" i="12" s="1"/>
  <c r="AX209" i="12"/>
  <c r="BT209" i="12" s="1"/>
  <c r="AX76" i="12"/>
  <c r="BT76" i="12" s="1"/>
  <c r="AX188" i="12"/>
  <c r="BT188" i="12" s="1"/>
  <c r="AX56" i="12"/>
  <c r="BT56" i="12" s="1"/>
  <c r="AX479" i="12"/>
  <c r="BT479" i="12" s="1"/>
  <c r="AX324" i="12"/>
  <c r="BT324" i="12" s="1"/>
  <c r="AX310" i="12"/>
  <c r="BT310" i="12" s="1"/>
  <c r="AX424" i="12"/>
  <c r="BT424" i="12" s="1"/>
  <c r="AX338" i="12"/>
  <c r="BT338" i="12" s="1"/>
  <c r="AX523" i="12"/>
  <c r="BT523" i="12" s="1"/>
  <c r="AX187" i="12"/>
  <c r="BT187" i="12" s="1"/>
  <c r="AX342" i="12"/>
  <c r="BT342" i="12" s="1"/>
  <c r="AX215" i="12"/>
  <c r="BT215" i="12" s="1"/>
  <c r="AX253" i="12"/>
  <c r="BT253" i="12" s="1"/>
  <c r="AX93" i="12"/>
  <c r="BT93" i="12" s="1"/>
  <c r="AX382" i="12"/>
  <c r="BT382" i="12" s="1"/>
  <c r="AX473" i="12"/>
  <c r="BT473" i="12" s="1"/>
  <c r="AX534" i="12"/>
  <c r="AX373" i="12"/>
  <c r="BT373" i="12" s="1"/>
  <c r="AX457" i="12"/>
  <c r="BT457" i="12" s="1"/>
  <c r="AX452" i="12"/>
  <c r="BT452" i="12" s="1"/>
  <c r="AX152" i="12"/>
  <c r="BT152" i="12" s="1"/>
  <c r="AX531" i="12"/>
  <c r="BT531" i="12" s="1"/>
  <c r="AX190" i="12"/>
  <c r="BT190" i="12" s="1"/>
  <c r="AX226" i="12"/>
  <c r="BT226" i="12" s="1"/>
  <c r="AX503" i="12"/>
  <c r="BT503" i="12" s="1"/>
  <c r="AX406" i="12"/>
  <c r="BT406" i="12" s="1"/>
  <c r="AX298" i="12"/>
  <c r="BT298" i="12" s="1"/>
  <c r="AX372" i="12"/>
  <c r="BT372" i="12" s="1"/>
  <c r="AX411" i="12"/>
  <c r="BT411" i="12" s="1"/>
  <c r="AX414" i="12"/>
  <c r="BT414" i="12" s="1"/>
  <c r="AX465" i="12"/>
  <c r="BT465" i="12" s="1"/>
  <c r="AX514" i="12"/>
  <c r="BT514" i="12" s="1"/>
  <c r="AX429" i="12"/>
  <c r="BT429" i="12" s="1"/>
  <c r="AX509" i="12"/>
  <c r="BT509" i="12" s="1"/>
  <c r="AX515" i="12"/>
  <c r="BT515" i="12" s="1"/>
  <c r="AX260" i="12"/>
  <c r="BT260" i="12" s="1"/>
  <c r="AX74" i="12"/>
  <c r="BT74" i="12" s="1"/>
  <c r="AX359" i="12"/>
  <c r="BT359" i="12" s="1"/>
  <c r="AX344" i="12"/>
  <c r="BT344" i="12" s="1"/>
  <c r="AX44" i="12"/>
  <c r="BT44" i="12" s="1"/>
  <c r="AX301" i="12"/>
  <c r="BT301" i="12" s="1"/>
  <c r="AX86" i="12"/>
  <c r="BT86" i="12" s="1"/>
  <c r="AX46" i="12"/>
  <c r="BT46" i="12" s="1"/>
  <c r="AX533" i="12"/>
  <c r="BT533" i="12" s="1"/>
  <c r="AX26" i="12"/>
  <c r="BT26" i="12" s="1"/>
  <c r="AX106" i="12"/>
  <c r="BT106" i="12" s="1"/>
  <c r="AX417" i="12"/>
  <c r="BT417" i="12" s="1"/>
  <c r="AX198" i="12"/>
  <c r="BT198" i="12" s="1"/>
  <c r="AX146" i="12"/>
  <c r="BT146" i="12" s="1"/>
  <c r="AX520" i="12"/>
  <c r="BT520" i="12" s="1"/>
  <c r="AX413" i="12"/>
  <c r="BT413" i="12" s="1"/>
  <c r="AX88" i="12"/>
  <c r="BT88" i="12" s="1"/>
  <c r="AX111" i="12"/>
  <c r="BT111" i="12" s="1"/>
  <c r="AX191" i="12"/>
  <c r="BT191" i="12" s="1"/>
  <c r="AX357" i="12"/>
  <c r="BT357" i="12" s="1"/>
  <c r="AX475" i="12"/>
  <c r="BT475" i="12" s="1"/>
  <c r="AX384" i="12"/>
  <c r="BT384" i="12" s="1"/>
  <c r="AX155" i="12"/>
  <c r="BT155" i="12" s="1"/>
  <c r="AX288" i="12"/>
  <c r="BT288" i="12" s="1"/>
  <c r="AX252" i="12"/>
  <c r="BT252" i="12" s="1"/>
  <c r="AX114" i="12"/>
  <c r="BT114" i="12" s="1"/>
  <c r="AX55" i="12"/>
  <c r="BT55" i="12" s="1"/>
  <c r="AX378" i="12"/>
  <c r="BT378" i="12" s="1"/>
  <c r="AX196" i="12"/>
  <c r="BT196" i="12" s="1"/>
  <c r="AX400" i="12"/>
  <c r="BT400" i="12" s="1"/>
  <c r="AX166" i="12"/>
  <c r="BT166" i="12" s="1"/>
  <c r="AX84" i="12"/>
  <c r="BT84" i="12" s="1"/>
  <c r="AX239" i="12"/>
  <c r="BT239" i="12" s="1"/>
  <c r="AX339" i="12"/>
  <c r="BT339" i="12" s="1"/>
  <c r="AX526" i="12"/>
  <c r="BT526" i="12" s="1"/>
  <c r="AX7" i="12"/>
  <c r="BT7" i="12" s="1"/>
  <c r="AX500" i="12"/>
  <c r="BT500" i="12" s="1"/>
  <c r="AX137" i="12"/>
  <c r="BT137" i="12" s="1"/>
  <c r="AX542" i="12"/>
  <c r="AX257" i="12"/>
  <c r="BT257" i="12" s="1"/>
  <c r="AX13" i="12"/>
  <c r="BT13" i="12" s="1"/>
  <c r="AX148" i="12"/>
  <c r="BT148" i="12" s="1"/>
  <c r="AX99" i="12"/>
  <c r="BT99" i="12" s="1"/>
  <c r="AX315" i="12"/>
  <c r="BT315" i="12" s="1"/>
  <c r="AX213" i="12"/>
  <c r="BT213" i="12" s="1"/>
  <c r="AX539" i="12"/>
  <c r="BT539" i="12" s="1"/>
  <c r="AX289" i="12"/>
  <c r="BT289" i="12" s="1"/>
  <c r="AX323" i="12"/>
  <c r="BT323" i="12" s="1"/>
  <c r="AX409" i="12"/>
  <c r="BT409" i="12" s="1"/>
  <c r="AX408" i="12"/>
  <c r="BT408" i="12" s="1"/>
  <c r="AX361" i="12"/>
  <c r="BT361" i="12" s="1"/>
  <c r="AX228" i="12"/>
  <c r="BT228" i="12" s="1"/>
  <c r="AX79" i="12"/>
  <c r="BT79" i="12" s="1"/>
  <c r="AX16" i="12"/>
  <c r="BT16" i="12" s="1"/>
  <c r="AX38" i="12"/>
  <c r="BT38" i="12" s="1"/>
  <c r="AX481" i="12"/>
  <c r="BT481" i="12" s="1"/>
  <c r="AX371" i="12"/>
  <c r="BT371" i="12" s="1"/>
  <c r="AX48" i="12"/>
  <c r="BT48" i="12" s="1"/>
  <c r="AX313" i="12"/>
  <c r="BT313" i="12" s="1"/>
  <c r="AX376" i="12"/>
  <c r="BT376" i="12" s="1"/>
  <c r="AX493" i="12"/>
  <c r="BT493" i="12" s="1"/>
  <c r="AX501" i="12"/>
  <c r="BT501" i="12" s="1"/>
  <c r="AX401" i="12"/>
  <c r="BT401" i="12" s="1"/>
  <c r="AX446" i="12"/>
  <c r="BT446" i="12" s="1"/>
  <c r="AX405" i="12"/>
  <c r="BT405" i="12" s="1"/>
  <c r="AX235" i="12"/>
  <c r="BT235" i="12" s="1"/>
  <c r="AX527" i="12"/>
  <c r="BT527" i="12" s="1"/>
  <c r="AX311" i="12"/>
  <c r="BT311" i="12" s="1"/>
  <c r="AX77" i="12"/>
  <c r="BT77" i="12" s="1"/>
  <c r="AX130" i="12"/>
  <c r="BT130" i="12" s="1"/>
  <c r="AX229" i="12"/>
  <c r="BT229" i="12" s="1"/>
  <c r="AX247" i="12"/>
  <c r="BT247" i="12" s="1"/>
  <c r="AX96" i="12"/>
  <c r="BT96" i="12" s="1"/>
  <c r="AX63" i="12"/>
  <c r="BT63" i="12" s="1"/>
  <c r="AX395" i="12"/>
  <c r="BT395" i="12" s="1"/>
  <c r="AX82" i="12"/>
  <c r="BT82" i="12" s="1"/>
  <c r="AX518" i="12"/>
  <c r="BT518" i="12" s="1"/>
  <c r="AX275" i="12"/>
  <c r="BT275" i="12" s="1"/>
  <c r="AX43" i="12"/>
  <c r="BT43" i="12" s="1"/>
  <c r="AX430" i="12"/>
  <c r="BT430" i="12" s="1"/>
  <c r="AX455" i="12"/>
  <c r="BT455" i="12" s="1"/>
  <c r="AX244" i="12"/>
  <c r="BT244" i="12" s="1"/>
  <c r="AX399" i="12"/>
  <c r="BT399" i="12" s="1"/>
  <c r="AX263" i="12"/>
  <c r="BT263" i="12" s="1"/>
  <c r="AX487" i="12"/>
  <c r="BT487" i="12" s="1"/>
  <c r="AX366" i="12"/>
  <c r="BT366" i="12" s="1"/>
  <c r="AX98" i="12"/>
  <c r="BT98" i="12" s="1"/>
  <c r="AX362" i="12"/>
  <c r="BT362" i="12" s="1"/>
  <c r="AX83" i="12"/>
  <c r="BT83" i="12" s="1"/>
  <c r="AX422" i="12"/>
  <c r="BT422" i="12" s="1"/>
  <c r="AX194" i="12"/>
  <c r="BT194" i="12" s="1"/>
  <c r="AX332" i="12"/>
  <c r="BT332" i="12" s="1"/>
  <c r="AX156" i="12"/>
  <c r="BT156" i="12" s="1"/>
  <c r="AX124" i="12"/>
  <c r="BT124" i="12" s="1"/>
  <c r="AX337" i="12"/>
  <c r="BT337" i="12" s="1"/>
  <c r="AX138" i="12"/>
  <c r="BT138" i="12" s="1"/>
  <c r="AX107" i="12"/>
  <c r="BT107" i="12" s="1"/>
  <c r="AX134" i="12"/>
  <c r="BT134" i="12" s="1"/>
  <c r="AX34" i="12"/>
  <c r="BT34" i="12" s="1"/>
  <c r="AX251" i="12"/>
  <c r="BT251" i="12" s="1"/>
  <c r="AX386" i="12"/>
  <c r="BT386" i="12" s="1"/>
  <c r="AX368" i="12"/>
  <c r="BT368" i="12" s="1"/>
  <c r="AX418" i="12"/>
  <c r="BT418" i="12" s="1"/>
  <c r="AX182" i="12"/>
  <c r="BT182" i="12" s="1"/>
  <c r="AX495" i="12"/>
  <c r="BT495" i="12" s="1"/>
  <c r="AX58" i="12"/>
  <c r="BT58" i="12" s="1"/>
  <c r="AX120" i="12"/>
  <c r="BT120" i="12" s="1"/>
  <c r="AX110" i="12"/>
  <c r="BT110" i="12" s="1"/>
  <c r="AX292" i="12"/>
  <c r="BT292" i="12" s="1"/>
  <c r="AX189" i="12"/>
  <c r="BT189" i="12" s="1"/>
  <c r="AX330" i="12"/>
  <c r="BT330" i="12" s="1"/>
  <c r="AX216" i="12"/>
  <c r="BT216" i="12" s="1"/>
  <c r="AX217" i="12"/>
  <c r="BT217" i="12" s="1"/>
  <c r="AX140" i="12"/>
  <c r="BT140" i="12" s="1"/>
  <c r="AX133" i="12"/>
  <c r="BT133" i="12" s="1"/>
  <c r="AX248" i="12"/>
  <c r="BT248" i="12" s="1"/>
  <c r="AX402" i="12"/>
  <c r="BT402" i="12" s="1"/>
  <c r="AX377" i="12"/>
  <c r="BT377" i="12" s="1"/>
  <c r="AX109" i="12"/>
  <c r="BT109" i="12" s="1"/>
  <c r="AX113" i="12"/>
  <c r="BT113" i="12" s="1"/>
  <c r="AX432" i="12"/>
  <c r="BT432" i="12" s="1"/>
  <c r="AX32" i="12"/>
  <c r="BT32" i="12" s="1"/>
  <c r="AX340" i="12"/>
  <c r="BT340" i="12" s="1"/>
  <c r="AX8" i="12"/>
  <c r="BT8" i="12" s="1"/>
  <c r="AX387" i="12"/>
  <c r="BT387" i="12" s="1"/>
  <c r="AX104" i="12"/>
  <c r="BT104" i="12" s="1"/>
  <c r="AX39" i="12"/>
  <c r="BT39" i="12" s="1"/>
  <c r="AX474" i="12"/>
  <c r="BT474" i="12" s="1"/>
  <c r="AX320" i="12"/>
  <c r="BT320" i="12" s="1"/>
  <c r="AX249" i="12"/>
  <c r="BT249" i="12" s="1"/>
  <c r="AX355" i="12"/>
  <c r="BT355" i="12" s="1"/>
  <c r="AX29" i="12"/>
  <c r="BT29" i="12" s="1"/>
  <c r="AX470" i="12"/>
  <c r="BT470" i="12" s="1"/>
  <c r="AX466" i="12"/>
  <c r="BT466" i="12" s="1"/>
  <c r="AX391" i="12"/>
  <c r="BT391" i="12" s="1"/>
  <c r="AX147" i="12"/>
  <c r="BT147" i="12" s="1"/>
  <c r="AX394" i="12"/>
  <c r="BT394" i="12" s="1"/>
  <c r="AX80" i="12"/>
  <c r="BT80" i="12" s="1"/>
  <c r="AX304" i="12"/>
  <c r="BT304" i="12" s="1"/>
  <c r="AX234" i="12"/>
  <c r="BT234" i="12" s="1"/>
  <c r="AX346" i="12"/>
  <c r="BT346" i="12" s="1"/>
  <c r="AX118" i="12"/>
  <c r="BT118" i="12" s="1"/>
  <c r="AX299" i="12"/>
  <c r="BT299" i="12" s="1"/>
  <c r="AX37" i="12"/>
  <c r="BT37" i="12" s="1"/>
  <c r="AX211" i="12"/>
  <c r="BT211" i="12" s="1"/>
  <c r="AX127" i="12"/>
  <c r="BT127" i="12" s="1"/>
  <c r="AX505" i="12"/>
  <c r="BT505" i="12" s="1"/>
  <c r="AX467" i="12"/>
  <c r="BT467" i="12" s="1"/>
  <c r="AX92" i="12"/>
  <c r="BT92" i="12" s="1"/>
  <c r="AX192" i="12"/>
  <c r="BT192" i="12" s="1"/>
  <c r="AX11" i="12"/>
  <c r="BT11" i="12" s="1"/>
  <c r="AX326" i="12"/>
  <c r="BT326" i="12" s="1"/>
  <c r="BR1" i="12"/>
  <c r="AX230" i="12"/>
  <c r="BT230" i="12" s="1"/>
  <c r="AX60" i="12"/>
  <c r="BT60" i="12" s="1"/>
  <c r="AX154" i="12"/>
  <c r="BT154" i="12" s="1"/>
  <c r="AX157" i="12"/>
  <c r="BT157" i="12" s="1"/>
  <c r="AX164" i="12"/>
  <c r="BT164" i="12" s="1"/>
  <c r="AX328" i="12"/>
  <c r="BT328" i="12" s="1"/>
  <c r="AX420" i="12"/>
  <c r="BT420" i="12" s="1"/>
  <c r="AX242" i="12"/>
  <c r="BT242" i="12" s="1"/>
  <c r="AX49" i="12"/>
  <c r="BT49" i="12" s="1"/>
  <c r="AX403" i="12"/>
  <c r="BT403" i="12" s="1"/>
  <c r="AX100" i="12"/>
  <c r="BT100" i="12" s="1"/>
  <c r="AX532" i="12"/>
  <c r="BT532" i="12" s="1"/>
  <c r="AX447" i="12"/>
  <c r="BT447" i="12" s="1"/>
  <c r="AX445" i="12"/>
  <c r="BT445" i="12" s="1"/>
  <c r="AX195" i="12"/>
  <c r="BT195" i="12" s="1"/>
  <c r="AX393" i="12"/>
  <c r="BT393" i="12" s="1"/>
  <c r="AX433" i="12"/>
  <c r="BT433" i="12" s="1"/>
  <c r="AX131" i="12"/>
  <c r="BT131" i="12" s="1"/>
  <c r="AX380" i="12"/>
  <c r="BT380" i="12" s="1"/>
  <c r="AX504" i="12"/>
  <c r="BT504" i="12" s="1"/>
  <c r="AX231" i="12"/>
  <c r="BT231" i="12" s="1"/>
  <c r="AX272" i="12"/>
  <c r="BT272" i="12" s="1"/>
  <c r="AX18" i="12"/>
  <c r="AX219" i="12"/>
  <c r="BT219" i="12" s="1"/>
  <c r="AX322" i="12"/>
  <c r="BT322" i="12" s="1"/>
  <c r="AX20" i="12"/>
  <c r="BT20" i="12" s="1"/>
  <c r="AX221" i="12"/>
  <c r="BT221" i="12" s="1"/>
  <c r="AX158" i="12"/>
  <c r="BT158" i="12" s="1"/>
  <c r="AX222" i="12"/>
  <c r="BT222" i="12" s="1"/>
  <c r="AX200" i="12"/>
  <c r="BT200" i="12" s="1"/>
  <c r="AX502" i="12"/>
  <c r="BT502" i="12" s="1"/>
  <c r="AX14" i="12"/>
  <c r="BT14" i="12" s="1"/>
  <c r="AX256" i="12"/>
  <c r="BT256" i="12" s="1"/>
  <c r="AX431" i="12"/>
  <c r="BT431" i="12" s="1"/>
  <c r="AX321" i="12"/>
  <c r="BT321" i="12" s="1"/>
  <c r="AX197" i="12"/>
  <c r="BT197" i="12" s="1"/>
  <c r="AX277" i="12"/>
  <c r="BT277" i="12" s="1"/>
  <c r="AX103" i="12"/>
  <c r="BT103" i="12" s="1"/>
  <c r="AX224" i="12"/>
  <c r="BT224" i="12" s="1"/>
  <c r="AX314" i="12"/>
  <c r="BT314" i="12" s="1"/>
  <c r="AX513" i="12"/>
  <c r="BT513" i="12" s="1"/>
  <c r="AX33" i="12"/>
  <c r="BT33" i="12" s="1"/>
  <c r="AX343" i="12"/>
  <c r="BT343" i="12" s="1"/>
  <c r="AX270" i="12"/>
  <c r="BT270" i="12" s="1"/>
  <c r="AL1" i="5"/>
  <c r="AY475" i="12" l="1"/>
  <c r="BU475" i="12" s="1"/>
  <c r="AY395" i="12"/>
  <c r="BU395" i="12" s="1"/>
  <c r="AY180" i="12"/>
  <c r="BU180" i="12" s="1"/>
  <c r="AY137" i="12"/>
  <c r="BU137" i="12" s="1"/>
  <c r="AY31" i="12"/>
  <c r="BU31" i="12" s="1"/>
  <c r="AY70" i="12"/>
  <c r="BU70" i="12" s="1"/>
  <c r="AY52" i="12"/>
  <c r="BU52" i="12" s="1"/>
  <c r="AY80" i="12"/>
  <c r="BU80" i="12" s="1"/>
  <c r="AY492" i="12"/>
  <c r="BU492" i="12" s="1"/>
  <c r="AY470" i="12"/>
  <c r="BU470" i="12" s="1"/>
  <c r="AY222" i="12"/>
  <c r="BU222" i="12" s="1"/>
  <c r="AY193" i="12"/>
  <c r="BU193" i="12" s="1"/>
  <c r="AY540" i="12"/>
  <c r="BU540" i="12" s="1"/>
  <c r="AY327" i="12"/>
  <c r="BU327" i="12" s="1"/>
  <c r="AY298" i="12"/>
  <c r="BU298" i="12" s="1"/>
  <c r="AY396" i="12"/>
  <c r="BU396" i="12" s="1"/>
  <c r="AY162" i="12"/>
  <c r="BU162" i="12" s="1"/>
  <c r="AY188" i="12"/>
  <c r="BU188" i="12" s="1"/>
  <c r="AY373" i="12"/>
  <c r="BU373" i="12" s="1"/>
  <c r="AY350" i="12"/>
  <c r="BU350" i="12" s="1"/>
  <c r="AY301" i="12"/>
  <c r="BU301" i="12" s="1"/>
  <c r="AY243" i="12"/>
  <c r="BU243" i="12" s="1"/>
  <c r="AY136" i="12"/>
  <c r="BU136" i="12" s="1"/>
  <c r="AY397" i="12"/>
  <c r="BU397" i="12" s="1"/>
  <c r="AY256" i="12"/>
  <c r="BU256" i="12" s="1"/>
  <c r="AY100" i="12"/>
  <c r="BU100" i="12" s="1"/>
  <c r="AY288" i="12"/>
  <c r="BU288" i="12" s="1"/>
  <c r="AY431" i="12"/>
  <c r="BU431" i="12" s="1"/>
  <c r="AY93" i="12"/>
  <c r="BU93" i="12" s="1"/>
  <c r="AY247" i="12"/>
  <c r="BU247" i="12" s="1"/>
  <c r="AY125" i="12"/>
  <c r="BU125" i="12" s="1"/>
  <c r="AY15" i="12"/>
  <c r="BU15" i="12" s="1"/>
  <c r="AY19" i="12"/>
  <c r="BU19" i="12" s="1"/>
  <c r="AY215" i="12"/>
  <c r="BU215" i="12" s="1"/>
  <c r="AY18" i="12"/>
  <c r="BU18" i="12" s="1"/>
  <c r="AY10" i="12"/>
  <c r="BU10" i="12" s="1"/>
  <c r="AY69" i="12"/>
  <c r="BU69" i="12" s="1"/>
  <c r="AY342" i="12"/>
  <c r="BU342" i="12" s="1"/>
  <c r="AY299" i="12"/>
  <c r="BU299" i="12" s="1"/>
  <c r="AY129" i="12"/>
  <c r="BU129" i="12" s="1"/>
  <c r="AY522" i="12"/>
  <c r="BU522" i="12" s="1"/>
  <c r="AY226" i="12"/>
  <c r="BU226" i="12" s="1"/>
  <c r="AY459" i="12"/>
  <c r="BU459" i="12" s="1"/>
  <c r="AY300" i="12"/>
  <c r="BU300" i="12" s="1"/>
  <c r="AY385" i="12"/>
  <c r="BU385" i="12" s="1"/>
  <c r="AY96" i="12"/>
  <c r="BU96" i="12" s="1"/>
  <c r="AY84" i="12"/>
  <c r="BU84" i="12" s="1"/>
  <c r="AY148" i="12"/>
  <c r="BU148" i="12" s="1"/>
  <c r="AY45" i="12"/>
  <c r="BU45" i="12" s="1"/>
  <c r="AY181" i="12"/>
  <c r="BU181" i="12" s="1"/>
  <c r="AY423" i="12"/>
  <c r="BU423" i="12" s="1"/>
  <c r="BT516" i="12"/>
  <c r="AY278" i="12"/>
  <c r="BU278" i="12" s="1"/>
  <c r="AY21" i="12"/>
  <c r="BU21" i="12" s="1"/>
  <c r="AY532" i="12"/>
  <c r="BU532" i="12" s="1"/>
  <c r="AY453" i="12"/>
  <c r="BU453" i="12" s="1"/>
  <c r="AY338" i="12"/>
  <c r="BU338" i="12" s="1"/>
  <c r="AY420" i="12"/>
  <c r="BU420" i="12" s="1"/>
  <c r="AY293" i="12"/>
  <c r="BU293" i="12" s="1"/>
  <c r="AY465" i="12"/>
  <c r="BU465" i="12" s="1"/>
  <c r="AY102" i="12"/>
  <c r="BU102" i="12" s="1"/>
  <c r="AY166" i="12"/>
  <c r="BU166" i="12" s="1"/>
  <c r="AY478" i="12"/>
  <c r="BU478" i="12" s="1"/>
  <c r="AY442" i="12"/>
  <c r="BU442" i="12" s="1"/>
  <c r="AY254" i="12"/>
  <c r="BU254" i="12" s="1"/>
  <c r="AY73" i="12"/>
  <c r="BU73" i="12" s="1"/>
  <c r="AY276" i="12"/>
  <c r="BU276" i="12" s="1"/>
  <c r="AY483" i="12"/>
  <c r="BU483" i="12" s="1"/>
  <c r="AY35" i="12"/>
  <c r="BU35" i="12" s="1"/>
  <c r="AY417" i="12"/>
  <c r="BU417" i="12" s="1"/>
  <c r="AY490" i="12"/>
  <c r="BU490" i="12" s="1"/>
  <c r="AY366" i="12"/>
  <c r="BU366" i="12" s="1"/>
  <c r="AY212" i="12"/>
  <c r="BU212" i="12" s="1"/>
  <c r="AY448" i="12"/>
  <c r="BU448" i="12" s="1"/>
  <c r="AY128" i="12"/>
  <c r="BU128" i="12" s="1"/>
  <c r="BT3" i="12"/>
  <c r="AY308" i="12"/>
  <c r="BU308" i="12" s="1"/>
  <c r="AY213" i="12"/>
  <c r="BU213" i="12" s="1"/>
  <c r="AY36" i="12"/>
  <c r="BU36" i="12" s="1"/>
  <c r="AY473" i="12"/>
  <c r="BU473" i="12" s="1"/>
  <c r="AY33" i="12"/>
  <c r="BU33" i="12" s="1"/>
  <c r="AY528" i="12"/>
  <c r="BU528" i="12" s="1"/>
  <c r="AY286" i="12"/>
  <c r="BU286" i="12" s="1"/>
  <c r="AY495" i="12"/>
  <c r="BU495" i="12" s="1"/>
  <c r="AY384" i="12"/>
  <c r="BU384" i="12" s="1"/>
  <c r="AY469" i="12"/>
  <c r="BU469" i="12" s="1"/>
  <c r="AY142" i="12"/>
  <c r="BU142" i="12" s="1"/>
  <c r="AY114" i="12"/>
  <c r="BU114" i="12" s="1"/>
  <c r="AY8" i="12"/>
  <c r="BU8" i="12" s="1"/>
  <c r="AY87" i="12"/>
  <c r="BU87" i="12" s="1"/>
  <c r="AY210" i="12"/>
  <c r="BU210" i="12" s="1"/>
  <c r="AY63" i="12"/>
  <c r="BU63" i="12" s="1"/>
  <c r="AY477" i="12"/>
  <c r="BU477" i="12" s="1"/>
  <c r="AY104" i="12"/>
  <c r="BU104" i="12" s="1"/>
  <c r="AY414" i="12"/>
  <c r="BU414" i="12" s="1"/>
  <c r="AY227" i="12"/>
  <c r="BU227" i="12" s="1"/>
  <c r="AY496" i="12"/>
  <c r="BU496" i="12" s="1"/>
  <c r="AY109" i="12"/>
  <c r="BU109" i="12" s="1"/>
  <c r="AY295" i="12"/>
  <c r="BU295" i="12" s="1"/>
  <c r="AY68" i="12"/>
  <c r="BU68" i="12" s="1"/>
  <c r="AY126" i="12"/>
  <c r="BU126" i="12" s="1"/>
  <c r="AY139" i="12"/>
  <c r="BU139" i="12" s="1"/>
  <c r="AY389" i="12"/>
  <c r="BU389" i="12" s="1"/>
  <c r="AY101" i="12"/>
  <c r="BU101" i="12" s="1"/>
  <c r="AY195" i="12"/>
  <c r="BU195" i="12" s="1"/>
  <c r="AY135" i="12"/>
  <c r="BU135" i="12" s="1"/>
  <c r="AY57" i="12"/>
  <c r="BU57" i="12" s="1"/>
  <c r="AY443" i="12"/>
  <c r="BU443" i="12" s="1"/>
  <c r="AY90" i="12"/>
  <c r="BU90" i="12" s="1"/>
  <c r="AY14" i="12"/>
  <c r="BU14" i="12" s="1"/>
  <c r="AY37" i="12"/>
  <c r="BU37" i="12" s="1"/>
  <c r="AY119" i="12"/>
  <c r="BU119" i="12" s="1"/>
  <c r="AY392" i="12"/>
  <c r="BU392" i="12" s="1"/>
  <c r="AY118" i="12"/>
  <c r="BU118" i="12" s="1"/>
  <c r="AY511" i="12"/>
  <c r="BU511" i="12" s="1"/>
  <c r="AY32" i="12"/>
  <c r="BU32" i="12" s="1"/>
  <c r="AY106" i="12"/>
  <c r="BU106" i="12" s="1"/>
  <c r="AY316" i="12"/>
  <c r="BU316" i="12" s="1"/>
  <c r="AY360" i="12"/>
  <c r="BU360" i="12" s="1"/>
  <c r="AY429" i="12"/>
  <c r="BU429" i="12" s="1"/>
  <c r="AY204" i="12"/>
  <c r="BU204" i="12" s="1"/>
  <c r="AY122" i="12"/>
  <c r="BU122" i="12" s="1"/>
  <c r="AY460" i="12"/>
  <c r="BU460" i="12" s="1"/>
  <c r="AY287" i="12"/>
  <c r="BU287" i="12" s="1"/>
  <c r="AY280" i="12"/>
  <c r="BU280" i="12" s="1"/>
  <c r="AY289" i="12"/>
  <c r="BU289" i="12" s="1"/>
  <c r="AY377" i="12"/>
  <c r="BU377" i="12" s="1"/>
  <c r="AY486" i="12"/>
  <c r="BU486" i="12" s="1"/>
  <c r="AY223" i="12"/>
  <c r="BU223" i="12" s="1"/>
  <c r="AY380" i="12"/>
  <c r="BU380" i="12" s="1"/>
  <c r="AY312" i="12"/>
  <c r="BU312" i="12" s="1"/>
  <c r="AY23" i="12"/>
  <c r="BU23" i="12" s="1"/>
  <c r="AY124" i="12"/>
  <c r="BU124" i="12" s="1"/>
  <c r="AY271" i="12"/>
  <c r="BU271" i="12" s="1"/>
  <c r="AY48" i="12"/>
  <c r="BU48" i="12" s="1"/>
  <c r="AY98" i="12"/>
  <c r="BU98" i="12" s="1"/>
  <c r="AY302" i="12"/>
  <c r="BU302" i="12" s="1"/>
  <c r="AY241" i="12"/>
  <c r="BU241" i="12" s="1"/>
  <c r="AY526" i="12"/>
  <c r="AY517" i="12"/>
  <c r="BU517" i="12" s="1"/>
  <c r="AY24" i="12"/>
  <c r="BU24" i="12" s="1"/>
  <c r="AY331" i="12"/>
  <c r="BU331" i="12" s="1"/>
  <c r="AY456" i="12"/>
  <c r="BU456" i="12" s="1"/>
  <c r="AY541" i="12"/>
  <c r="AY255" i="12"/>
  <c r="BU255" i="12" s="1"/>
  <c r="AY482" i="12"/>
  <c r="BU482" i="12" s="1"/>
  <c r="AY61" i="12"/>
  <c r="BU61" i="12" s="1"/>
  <c r="AY22" i="12"/>
  <c r="BU22" i="12" s="1"/>
  <c r="AY307" i="12"/>
  <c r="BU307" i="12" s="1"/>
  <c r="AY370" i="12"/>
  <c r="BU370" i="12" s="1"/>
  <c r="AY11" i="12"/>
  <c r="BU11" i="12" s="1"/>
  <c r="AY177" i="12"/>
  <c r="BU177" i="12" s="1"/>
  <c r="AY402" i="12"/>
  <c r="BU402" i="12" s="1"/>
  <c r="AY499" i="12"/>
  <c r="BU499" i="12" s="1"/>
  <c r="AY314" i="12"/>
  <c r="BU314" i="12" s="1"/>
  <c r="AY501" i="12"/>
  <c r="BU501" i="12" s="1"/>
  <c r="AY529" i="12"/>
  <c r="BU529" i="12" s="1"/>
  <c r="AY329" i="12"/>
  <c r="BU329" i="12" s="1"/>
  <c r="AY27" i="12"/>
  <c r="BU27" i="12" s="1"/>
  <c r="AY42" i="12"/>
  <c r="BU42" i="12" s="1"/>
  <c r="AY170" i="12"/>
  <c r="BU170" i="12" s="1"/>
  <c r="AY83" i="12"/>
  <c r="BU83" i="12" s="1"/>
  <c r="AY319" i="12"/>
  <c r="BU319" i="12" s="1"/>
  <c r="AY428" i="12"/>
  <c r="BU428" i="12" s="1"/>
  <c r="AY236" i="12"/>
  <c r="BU236" i="12" s="1"/>
  <c r="AY81" i="12"/>
  <c r="BU81" i="12" s="1"/>
  <c r="AY535" i="12"/>
  <c r="BU535" i="12" s="1"/>
  <c r="AY485" i="12"/>
  <c r="BU485" i="12" s="1"/>
  <c r="AY249" i="12"/>
  <c r="BU249" i="12" s="1"/>
  <c r="AY244" i="12"/>
  <c r="BU244" i="12" s="1"/>
  <c r="AY476" i="12"/>
  <c r="BU476" i="12" s="1"/>
  <c r="AY38" i="12"/>
  <c r="BU38" i="12" s="1"/>
  <c r="AY279" i="12"/>
  <c r="BU279" i="12" s="1"/>
  <c r="AY74" i="12"/>
  <c r="BU74" i="12" s="1"/>
  <c r="AY20" i="12"/>
  <c r="BU20" i="12" s="1"/>
  <c r="AY91" i="12"/>
  <c r="BU91" i="12" s="1"/>
  <c r="AY259" i="12"/>
  <c r="BU259" i="12" s="1"/>
  <c r="AY167" i="12"/>
  <c r="BU167" i="12" s="1"/>
  <c r="AY206" i="12"/>
  <c r="BU206" i="12" s="1"/>
  <c r="AY9" i="12"/>
  <c r="BU9" i="12" s="1"/>
  <c r="AY381" i="12"/>
  <c r="BU381" i="12" s="1"/>
  <c r="AY446" i="12"/>
  <c r="BU446" i="12" s="1"/>
  <c r="AY294" i="12"/>
  <c r="BU294" i="12" s="1"/>
  <c r="AY481" i="12"/>
  <c r="BU481" i="12" s="1"/>
  <c r="AY92" i="12"/>
  <c r="BU92" i="12" s="1"/>
  <c r="AY445" i="12"/>
  <c r="BU445" i="12" s="1"/>
  <c r="AY116" i="12"/>
  <c r="BU116" i="12" s="1"/>
  <c r="AY151" i="12"/>
  <c r="BU151" i="12" s="1"/>
  <c r="AY205" i="12"/>
  <c r="BU205" i="12" s="1"/>
  <c r="AY488" i="12"/>
  <c r="BU488" i="12" s="1"/>
  <c r="AY97" i="12"/>
  <c r="BU97" i="12" s="1"/>
  <c r="AY352" i="12"/>
  <c r="BU352" i="12" s="1"/>
  <c r="AY239" i="12"/>
  <c r="BU239" i="12" s="1"/>
  <c r="AY386" i="12"/>
  <c r="BU386" i="12" s="1"/>
  <c r="AY304" i="12"/>
  <c r="BU304" i="12" s="1"/>
  <c r="AY192" i="12"/>
  <c r="BU192" i="12" s="1"/>
  <c r="AY186" i="12"/>
  <c r="BU186" i="12" s="1"/>
  <c r="AY261" i="12"/>
  <c r="BU261" i="12" s="1"/>
  <c r="AY50" i="12"/>
  <c r="BU50" i="12" s="1"/>
  <c r="AY306" i="12"/>
  <c r="BU306" i="12" s="1"/>
  <c r="AY264" i="12"/>
  <c r="BU264" i="12" s="1"/>
  <c r="AY132" i="12"/>
  <c r="BU132" i="12" s="1"/>
  <c r="AY252" i="12"/>
  <c r="BU252" i="12" s="1"/>
  <c r="AY174" i="12"/>
  <c r="BU174" i="12" s="1"/>
  <c r="AY489" i="12"/>
  <c r="BU489" i="12" s="1"/>
  <c r="AY191" i="12"/>
  <c r="BU191" i="12" s="1"/>
  <c r="AY94" i="12"/>
  <c r="BU94" i="12" s="1"/>
  <c r="AY449" i="12"/>
  <c r="BU449" i="12" s="1"/>
  <c r="AY214" i="12"/>
  <c r="BU214" i="12" s="1"/>
  <c r="AY347" i="12"/>
  <c r="BU347" i="12" s="1"/>
  <c r="AY407" i="12"/>
  <c r="BU407" i="12" s="1"/>
  <c r="AY146" i="12"/>
  <c r="BU146" i="12" s="1"/>
  <c r="AY209" i="12"/>
  <c r="BU209" i="12" s="1"/>
  <c r="AY291" i="12"/>
  <c r="BU291" i="12" s="1"/>
  <c r="AY325" i="12"/>
  <c r="BU325" i="12" s="1"/>
  <c r="AY320" i="12"/>
  <c r="BU320" i="12" s="1"/>
  <c r="AY282" i="12"/>
  <c r="BU282" i="12" s="1"/>
  <c r="AY457" i="12"/>
  <c r="BU457" i="12" s="1"/>
  <c r="AY123" i="12"/>
  <c r="BU123" i="12" s="1"/>
  <c r="AY509" i="12"/>
  <c r="BU509" i="12" s="1"/>
  <c r="AY371" i="12"/>
  <c r="BU371" i="12" s="1"/>
  <c r="AY201" i="12"/>
  <c r="BU201" i="12" s="1"/>
  <c r="AY284" i="12"/>
  <c r="BU284" i="12" s="1"/>
  <c r="AY468" i="12"/>
  <c r="BU468" i="12" s="1"/>
  <c r="AY537" i="12"/>
  <c r="BU537" i="12" s="1"/>
  <c r="BT521" i="12"/>
  <c r="AY309" i="12"/>
  <c r="BU309" i="12" s="1"/>
  <c r="AY25" i="12"/>
  <c r="BU25" i="12" s="1"/>
  <c r="AY190" i="12"/>
  <c r="BU190" i="12" s="1"/>
  <c r="AY149" i="12"/>
  <c r="BU149" i="12" s="1"/>
  <c r="AY182" i="12"/>
  <c r="BU182" i="12" s="1"/>
  <c r="AY232" i="12"/>
  <c r="BU232" i="12" s="1"/>
  <c r="AY231" i="12"/>
  <c r="BU231" i="12" s="1"/>
  <c r="AY267" i="12"/>
  <c r="BU267" i="12" s="1"/>
  <c r="AY378" i="12"/>
  <c r="BU378" i="12" s="1"/>
  <c r="AY464" i="12"/>
  <c r="BU464" i="12" s="1"/>
  <c r="AY296" i="12"/>
  <c r="BU296" i="12" s="1"/>
  <c r="AY67" i="12"/>
  <c r="BU67" i="12" s="1"/>
  <c r="AY521" i="12"/>
  <c r="BU521" i="12" s="1"/>
  <c r="AY30" i="12"/>
  <c r="BU30" i="12" s="1"/>
  <c r="AY315" i="12"/>
  <c r="BU315" i="12" s="1"/>
  <c r="AY64" i="12"/>
  <c r="BU64" i="12" s="1"/>
  <c r="AY418" i="12"/>
  <c r="BU418" i="12" s="1"/>
  <c r="AY144" i="12"/>
  <c r="BU144" i="12" s="1"/>
  <c r="AY173" i="12"/>
  <c r="BU173" i="12" s="1"/>
  <c r="AY75" i="12"/>
  <c r="BU75" i="12" s="1"/>
  <c r="AY163" i="12"/>
  <c r="BU163" i="12" s="1"/>
  <c r="AY408" i="12"/>
  <c r="BU408" i="12" s="1"/>
  <c r="BT486" i="12"/>
  <c r="AY324" i="12"/>
  <c r="BU324" i="12" s="1"/>
  <c r="AY333" i="12"/>
  <c r="BU333" i="12" s="1"/>
  <c r="AY334" i="12"/>
  <c r="BU334" i="12" s="1"/>
  <c r="AY250" i="12"/>
  <c r="BU250" i="12" s="1"/>
  <c r="AY229" i="12"/>
  <c r="BU229" i="12" s="1"/>
  <c r="AY335" i="12"/>
  <c r="BU335" i="12" s="1"/>
  <c r="AY155" i="12"/>
  <c r="BU155" i="12" s="1"/>
  <c r="AY415" i="12"/>
  <c r="BU415" i="12" s="1"/>
  <c r="AY216" i="12"/>
  <c r="BU216" i="12" s="1"/>
  <c r="AY337" i="12"/>
  <c r="BU337" i="12" s="1"/>
  <c r="AY221" i="12"/>
  <c r="BU221" i="12" s="1"/>
  <c r="AY413" i="12"/>
  <c r="BU413" i="12" s="1"/>
  <c r="AY164" i="12"/>
  <c r="BU164" i="12" s="1"/>
  <c r="AY189" i="12"/>
  <c r="BU189" i="12" s="1"/>
  <c r="AY150" i="12"/>
  <c r="BU150" i="12" s="1"/>
  <c r="AY54" i="12"/>
  <c r="BU54" i="12" s="1"/>
  <c r="AY405" i="12"/>
  <c r="BU405" i="12" s="1"/>
  <c r="AY440" i="12"/>
  <c r="BU440" i="12" s="1"/>
  <c r="AY504" i="12"/>
  <c r="BU504" i="12" s="1"/>
  <c r="AY130" i="12"/>
  <c r="BU130" i="12" s="1"/>
  <c r="AY6" i="12"/>
  <c r="BU6" i="12" s="1"/>
  <c r="AY359" i="12"/>
  <c r="BU359" i="12" s="1"/>
  <c r="AY154" i="12"/>
  <c r="BU154" i="12" s="1"/>
  <c r="AY270" i="12"/>
  <c r="BU270" i="12" s="1"/>
  <c r="AY426" i="12"/>
  <c r="BU426" i="12" s="1"/>
  <c r="AY427" i="12"/>
  <c r="BU427" i="12" s="1"/>
  <c r="AY514" i="12"/>
  <c r="BU514" i="12" s="1"/>
  <c r="AY203" i="12"/>
  <c r="BU203" i="12" s="1"/>
  <c r="AY46" i="12"/>
  <c r="BU46" i="12" s="1"/>
  <c r="AY152" i="12"/>
  <c r="BU152" i="12" s="1"/>
  <c r="AY498" i="12"/>
  <c r="BU498" i="12" s="1"/>
  <c r="AY234" i="12"/>
  <c r="BU234" i="12" s="1"/>
  <c r="AY393" i="12"/>
  <c r="BU393" i="12" s="1"/>
  <c r="AY260" i="12"/>
  <c r="BU260" i="12" s="1"/>
  <c r="AY332" i="12"/>
  <c r="BU332" i="12" s="1"/>
  <c r="AY336" i="12"/>
  <c r="BU336" i="12" s="1"/>
  <c r="AY55" i="12"/>
  <c r="BU55" i="12" s="1"/>
  <c r="AY178" i="12"/>
  <c r="BU178" i="12" s="1"/>
  <c r="AY141" i="12"/>
  <c r="BU141" i="12" s="1"/>
  <c r="AY258" i="12"/>
  <c r="BU258" i="12" s="1"/>
  <c r="AY112" i="12"/>
  <c r="BU112" i="12" s="1"/>
  <c r="AY326" i="12"/>
  <c r="BU326" i="12" s="1"/>
  <c r="AY107" i="12"/>
  <c r="BU107" i="12" s="1"/>
  <c r="AY60" i="12"/>
  <c r="BU60" i="12" s="1"/>
  <c r="AY367" i="12"/>
  <c r="BU367" i="12" s="1"/>
  <c r="AY208" i="12"/>
  <c r="BU208" i="12" s="1"/>
  <c r="AY436" i="12"/>
  <c r="BU436" i="12" s="1"/>
  <c r="AY372" i="12"/>
  <c r="BU372" i="12" s="1"/>
  <c r="AY455" i="12"/>
  <c r="BU455" i="12" s="1"/>
  <c r="AY290" i="12"/>
  <c r="BU290" i="12" s="1"/>
  <c r="AY374" i="12"/>
  <c r="BU374" i="12" s="1"/>
  <c r="AY463" i="12"/>
  <c r="BU463" i="12" s="1"/>
  <c r="AY494" i="12"/>
  <c r="BU494" i="12" s="1"/>
  <c r="AY277" i="12"/>
  <c r="BU277" i="12" s="1"/>
  <c r="AY197" i="12"/>
  <c r="BU197" i="12" s="1"/>
  <c r="AY131" i="12"/>
  <c r="BU131" i="12" s="1"/>
  <c r="AY433" i="12"/>
  <c r="BU433" i="12" s="1"/>
  <c r="AY451" i="12"/>
  <c r="BU451" i="12" s="1"/>
  <c r="AY344" i="12"/>
  <c r="BU344" i="12" s="1"/>
  <c r="AY79" i="12"/>
  <c r="BU79" i="12" s="1"/>
  <c r="AY160" i="12"/>
  <c r="BU160" i="12" s="1"/>
  <c r="AY425" i="12"/>
  <c r="BU425" i="12" s="1"/>
  <c r="AY143" i="12"/>
  <c r="BU143" i="12" s="1"/>
  <c r="AY369" i="12"/>
  <c r="BU369" i="12" s="1"/>
  <c r="AY398" i="12"/>
  <c r="BU398" i="12" s="1"/>
  <c r="AY518" i="12"/>
  <c r="BU518" i="12" s="1"/>
  <c r="AY305" i="12"/>
  <c r="BU305" i="12" s="1"/>
  <c r="AY110" i="12"/>
  <c r="BU110" i="12" s="1"/>
  <c r="AY134" i="12"/>
  <c r="BU134" i="12" s="1"/>
  <c r="AY199" i="12"/>
  <c r="BU199" i="12" s="1"/>
  <c r="AY361" i="12"/>
  <c r="BU361" i="12" s="1"/>
  <c r="AY346" i="12"/>
  <c r="BU346" i="12" s="1"/>
  <c r="AY318" i="12"/>
  <c r="BU318" i="12" s="1"/>
  <c r="AY379" i="12"/>
  <c r="BU379" i="12" s="1"/>
  <c r="AY343" i="12"/>
  <c r="BU343" i="12" s="1"/>
  <c r="AY85" i="12"/>
  <c r="BU85" i="12" s="1"/>
  <c r="AY484" i="12"/>
  <c r="BU484" i="12" s="1"/>
  <c r="AY493" i="12"/>
  <c r="BU493" i="12" s="1"/>
  <c r="AY421" i="12"/>
  <c r="BU421" i="12" s="1"/>
  <c r="AY539" i="12"/>
  <c r="BU539" i="12" s="1"/>
  <c r="AY194" i="12"/>
  <c r="BU194" i="12" s="1"/>
  <c r="AY512" i="12"/>
  <c r="BU512" i="12" s="1"/>
  <c r="AY40" i="12"/>
  <c r="BU40" i="12" s="1"/>
  <c r="AY242" i="12"/>
  <c r="BU242" i="12" s="1"/>
  <c r="AY171" i="12"/>
  <c r="BU171" i="12" s="1"/>
  <c r="AY108" i="12"/>
  <c r="BU108" i="12" s="1"/>
  <c r="AY474" i="12"/>
  <c r="BU474" i="12" s="1"/>
  <c r="AY375" i="12"/>
  <c r="BU375" i="12" s="1"/>
  <c r="AY434" i="12"/>
  <c r="BU434" i="12" s="1"/>
  <c r="AY233" i="12"/>
  <c r="BU233" i="12" s="1"/>
  <c r="AY403" i="12"/>
  <c r="BU403" i="12" s="1"/>
  <c r="AY419" i="12"/>
  <c r="BU419" i="12" s="1"/>
  <c r="AY43" i="12"/>
  <c r="BU43" i="12" s="1"/>
  <c r="AY292" i="12"/>
  <c r="BU292" i="12" s="1"/>
  <c r="AY7" i="12"/>
  <c r="BU7" i="12" s="1"/>
  <c r="AY358" i="12"/>
  <c r="BU358" i="12" s="1"/>
  <c r="AY263" i="12"/>
  <c r="BU263" i="12" s="1"/>
  <c r="AY424" i="12"/>
  <c r="BU424" i="12" s="1"/>
  <c r="AY531" i="12"/>
  <c r="BU531" i="12" s="1"/>
  <c r="AY251" i="12"/>
  <c r="BU251" i="12" s="1"/>
  <c r="AY16" i="12"/>
  <c r="BU16" i="12" s="1"/>
  <c r="AY105" i="12"/>
  <c r="BU105" i="12" s="1"/>
  <c r="BT18" i="12"/>
  <c r="AY505" i="12"/>
  <c r="BU505" i="12" s="1"/>
  <c r="AY211" i="12"/>
  <c r="BU211" i="12" s="1"/>
  <c r="AY44" i="12"/>
  <c r="BU44" i="12" s="1"/>
  <c r="AY297" i="12"/>
  <c r="BU297" i="12" s="1"/>
  <c r="AY127" i="12"/>
  <c r="BU127" i="12" s="1"/>
  <c r="AY133" i="12"/>
  <c r="BU133" i="12" s="1"/>
  <c r="AY351" i="12"/>
  <c r="BU351" i="12" s="1"/>
  <c r="AY310" i="12"/>
  <c r="BU310" i="12" s="1"/>
  <c r="AY348" i="12"/>
  <c r="BU348" i="12" s="1"/>
  <c r="AY409" i="12"/>
  <c r="BU409" i="12" s="1"/>
  <c r="AY121" i="12"/>
  <c r="BU121" i="12" s="1"/>
  <c r="AY274" i="12"/>
  <c r="BU274" i="12" s="1"/>
  <c r="AY71" i="12"/>
  <c r="BU71" i="12" s="1"/>
  <c r="AY313" i="12"/>
  <c r="BU313" i="12" s="1"/>
  <c r="AY410" i="12"/>
  <c r="BU410" i="12" s="1"/>
  <c r="AY77" i="12"/>
  <c r="BU77" i="12" s="1"/>
  <c r="AY275" i="12"/>
  <c r="BU275" i="12" s="1"/>
  <c r="AY530" i="12"/>
  <c r="AY138" i="12"/>
  <c r="BU138" i="12" s="1"/>
  <c r="AY513" i="12"/>
  <c r="BU513" i="12" s="1"/>
  <c r="AY401" i="12"/>
  <c r="BU401" i="12" s="1"/>
  <c r="AY534" i="12"/>
  <c r="AY364" i="12"/>
  <c r="BU364" i="12" s="1"/>
  <c r="AY269" i="12"/>
  <c r="BU269" i="12" s="1"/>
  <c r="AY240" i="12"/>
  <c r="BU240" i="12" s="1"/>
  <c r="AY89" i="12"/>
  <c r="BU89" i="12" s="1"/>
  <c r="AY58" i="12"/>
  <c r="BU58" i="12" s="1"/>
  <c r="AY500" i="12"/>
  <c r="BU500" i="12" s="1"/>
  <c r="AY339" i="12"/>
  <c r="BU339" i="12" s="1"/>
  <c r="AY322" i="12"/>
  <c r="BU322" i="12" s="1"/>
  <c r="AY13" i="12"/>
  <c r="BU13" i="12" s="1"/>
  <c r="AY184" i="12"/>
  <c r="BU184" i="12" s="1"/>
  <c r="AY406" i="12"/>
  <c r="BU406" i="12" s="1"/>
  <c r="AY12" i="12"/>
  <c r="BU12" i="12" s="1"/>
  <c r="AY330" i="12"/>
  <c r="BU330" i="12" s="1"/>
  <c r="AY168" i="12"/>
  <c r="BU168" i="12" s="1"/>
  <c r="BT462" i="12"/>
  <c r="AY246" i="12"/>
  <c r="BU246" i="12" s="1"/>
  <c r="AY176" i="12"/>
  <c r="BU176" i="12" s="1"/>
  <c r="AY140" i="12"/>
  <c r="BU140" i="12" s="1"/>
  <c r="AY355" i="12"/>
  <c r="BU355" i="12" s="1"/>
  <c r="AY525" i="12"/>
  <c r="BU525" i="12" s="1"/>
  <c r="AY3" i="12"/>
  <c r="AY273" i="12"/>
  <c r="BU273" i="12" s="1"/>
  <c r="AY185" i="12"/>
  <c r="BU185" i="12" s="1"/>
  <c r="AY56" i="12"/>
  <c r="BU56" i="12" s="1"/>
  <c r="AY382" i="12"/>
  <c r="BU382" i="12" s="1"/>
  <c r="AY467" i="12"/>
  <c r="BU467" i="12" s="1"/>
  <c r="AY217" i="12"/>
  <c r="BU217" i="12" s="1"/>
  <c r="AY224" i="12"/>
  <c r="BU224" i="12" s="1"/>
  <c r="AY357" i="12"/>
  <c r="BU357" i="12" s="1"/>
  <c r="AY265" i="12"/>
  <c r="BU265" i="12" s="1"/>
  <c r="AY99" i="12"/>
  <c r="BU99" i="12" s="1"/>
  <c r="AY441" i="12"/>
  <c r="BU441" i="12" s="1"/>
  <c r="BT534" i="12"/>
  <c r="AY161" i="12"/>
  <c r="BU161" i="12" s="1"/>
  <c r="AY117" i="12"/>
  <c r="BU117" i="12" s="1"/>
  <c r="AY230" i="12"/>
  <c r="BU230" i="12" s="1"/>
  <c r="AY480" i="12"/>
  <c r="BU480" i="12" s="1"/>
  <c r="AY383" i="12"/>
  <c r="BU383" i="12" s="1"/>
  <c r="AY450" i="12"/>
  <c r="BU450" i="12" s="1"/>
  <c r="AY479" i="12"/>
  <c r="BU479" i="12" s="1"/>
  <c r="AY502" i="12"/>
  <c r="BU502" i="12" s="1"/>
  <c r="AY321" i="12"/>
  <c r="BU321" i="12" s="1"/>
  <c r="AY78" i="12"/>
  <c r="BU78" i="12" s="1"/>
  <c r="AY218" i="12"/>
  <c r="BU218" i="12" s="1"/>
  <c r="AY219" i="12"/>
  <c r="BU219" i="12" s="1"/>
  <c r="AY515" i="12"/>
  <c r="BU515" i="12" s="1"/>
  <c r="AY113" i="12"/>
  <c r="BU113" i="12" s="1"/>
  <c r="AY82" i="12"/>
  <c r="BU82" i="12" s="1"/>
  <c r="AY196" i="12"/>
  <c r="BU196" i="12" s="1"/>
  <c r="AY439" i="12"/>
  <c r="BU439" i="12" s="1"/>
  <c r="AY354" i="12"/>
  <c r="BU354" i="12" s="1"/>
  <c r="AY506" i="12"/>
  <c r="BU506" i="12" s="1"/>
  <c r="AY248" i="12"/>
  <c r="BU248" i="12" s="1"/>
  <c r="AY39" i="12"/>
  <c r="BU39" i="12" s="1"/>
  <c r="AY115" i="12"/>
  <c r="BU115" i="12" s="1"/>
  <c r="AY447" i="12"/>
  <c r="BU447" i="12" s="1"/>
  <c r="AY376" i="12"/>
  <c r="BU376" i="12" s="1"/>
  <c r="AY508" i="12"/>
  <c r="BU508" i="12" s="1"/>
  <c r="AY257" i="12"/>
  <c r="BU257" i="12" s="1"/>
  <c r="AY356" i="12"/>
  <c r="BU356" i="12" s="1"/>
  <c r="AY452" i="12"/>
  <c r="BU452" i="12" s="1"/>
  <c r="AY111" i="12"/>
  <c r="BU111" i="12" s="1"/>
  <c r="AY245" i="12"/>
  <c r="BU245" i="12" s="1"/>
  <c r="AY542" i="12"/>
  <c r="AY41" i="12"/>
  <c r="BU41" i="12" s="1"/>
  <c r="AY394" i="12"/>
  <c r="BU394" i="12" s="1"/>
  <c r="AY34" i="12"/>
  <c r="BU34" i="12" s="1"/>
  <c r="AY179" i="12"/>
  <c r="BU179" i="12" s="1"/>
  <c r="AY187" i="12"/>
  <c r="BU187" i="12" s="1"/>
  <c r="AY466" i="12"/>
  <c r="BU466" i="12" s="1"/>
  <c r="AY51" i="12"/>
  <c r="BU51" i="12" s="1"/>
  <c r="AY510" i="12"/>
  <c r="BU510" i="12" s="1"/>
  <c r="BT542" i="12"/>
  <c r="AY363" i="12"/>
  <c r="BU363" i="12" s="1"/>
  <c r="AY26" i="12"/>
  <c r="BU26" i="12" s="1"/>
  <c r="AY533" i="12"/>
  <c r="AY349" i="12"/>
  <c r="BU349" i="12" s="1"/>
  <c r="AY29" i="12"/>
  <c r="BU29" i="12" s="1"/>
  <c r="AY158" i="12"/>
  <c r="BU158" i="12" s="1"/>
  <c r="AY175" i="12"/>
  <c r="BU175" i="12" s="1"/>
  <c r="AY156" i="12"/>
  <c r="BU156" i="12" s="1"/>
  <c r="BT9" i="12"/>
  <c r="AY391" i="12"/>
  <c r="BU391" i="12" s="1"/>
  <c r="AY237" i="12"/>
  <c r="BU237" i="12" s="1"/>
  <c r="AY461" i="12"/>
  <c r="BU461" i="12" s="1"/>
  <c r="AY399" i="12"/>
  <c r="BU399" i="12" s="1"/>
  <c r="AY328" i="12"/>
  <c r="BU328" i="12" s="1"/>
  <c r="AY272" i="12"/>
  <c r="BU272" i="12" s="1"/>
  <c r="AY416" i="12"/>
  <c r="BU416" i="12" s="1"/>
  <c r="AY66" i="12"/>
  <c r="BU66" i="12" s="1"/>
  <c r="AY491" i="12"/>
  <c r="BU491" i="12" s="1"/>
  <c r="AY387" i="12"/>
  <c r="BU387" i="12" s="1"/>
  <c r="AY28" i="12"/>
  <c r="BU28" i="12" s="1"/>
  <c r="AY527" i="12"/>
  <c r="BU527" i="12" s="1"/>
  <c r="AY165" i="12"/>
  <c r="BU165" i="12" s="1"/>
  <c r="AY538" i="12"/>
  <c r="BU538" i="12" s="1"/>
  <c r="AY438" i="12"/>
  <c r="BU438" i="12" s="1"/>
  <c r="AY519" i="12"/>
  <c r="BU519" i="12" s="1"/>
  <c r="AY47" i="12"/>
  <c r="BU47" i="12" s="1"/>
  <c r="AY390" i="12"/>
  <c r="BU390" i="12" s="1"/>
  <c r="AY65" i="12"/>
  <c r="BU65" i="12" s="1"/>
  <c r="AY103" i="12"/>
  <c r="BU103" i="12" s="1"/>
  <c r="AY53" i="12"/>
  <c r="BU53" i="12" s="1"/>
  <c r="AY88" i="12"/>
  <c r="BU88" i="12" s="1"/>
  <c r="AY49" i="12"/>
  <c r="BU49" i="12" s="1"/>
  <c r="AY268" i="12"/>
  <c r="BU268" i="12" s="1"/>
  <c r="AY172" i="12"/>
  <c r="BU172" i="12" s="1"/>
  <c r="AY362" i="12"/>
  <c r="BU362" i="12" s="1"/>
  <c r="AY303" i="12"/>
  <c r="BU303" i="12" s="1"/>
  <c r="AY536" i="12"/>
  <c r="BU536" i="12" s="1"/>
  <c r="AY435" i="12"/>
  <c r="BU435" i="12" s="1"/>
  <c r="AY353" i="12"/>
  <c r="BU353" i="12" s="1"/>
  <c r="AY153" i="12"/>
  <c r="BU153" i="12" s="1"/>
  <c r="AY17" i="12"/>
  <c r="BU17" i="12" s="1"/>
  <c r="AY497" i="12"/>
  <c r="BU497" i="12" s="1"/>
  <c r="AY411" i="12"/>
  <c r="BU411" i="12" s="1"/>
  <c r="AY516" i="12"/>
  <c r="BU516" i="12" s="1"/>
  <c r="AY388" i="12"/>
  <c r="BU388" i="12" s="1"/>
  <c r="AY207" i="12"/>
  <c r="BU207" i="12" s="1"/>
  <c r="AY147" i="12"/>
  <c r="BU147" i="12" s="1"/>
  <c r="AY62" i="12"/>
  <c r="BU62" i="12" s="1"/>
  <c r="AY159" i="12"/>
  <c r="BU159" i="12" s="1"/>
  <c r="AY437" i="12"/>
  <c r="BU437" i="12" s="1"/>
  <c r="AY400" i="12"/>
  <c r="BU400" i="12" s="1"/>
  <c r="AY365" i="12"/>
  <c r="BU365" i="12" s="1"/>
  <c r="AY183" i="12"/>
  <c r="BU183" i="12" s="1"/>
  <c r="AY262" i="12"/>
  <c r="BU262" i="12" s="1"/>
  <c r="AY5" i="12"/>
  <c r="BU5" i="12" s="1"/>
  <c r="AY220" i="12"/>
  <c r="BU220" i="12" s="1"/>
  <c r="AY345" i="12"/>
  <c r="BU345" i="12" s="1"/>
  <c r="AY235" i="12"/>
  <c r="BU235" i="12" s="1"/>
  <c r="AY238" i="12"/>
  <c r="BU238" i="12" s="1"/>
  <c r="AY487" i="12"/>
  <c r="AY520" i="12"/>
  <c r="BU520" i="12" s="1"/>
  <c r="AY471" i="12"/>
  <c r="BU471" i="12" s="1"/>
  <c r="AY253" i="12"/>
  <c r="BU253" i="12" s="1"/>
  <c r="AY281" i="12"/>
  <c r="BU281" i="12" s="1"/>
  <c r="AY507" i="12"/>
  <c r="BU507" i="12" s="1"/>
  <c r="AY444" i="12"/>
  <c r="BU444" i="12" s="1"/>
  <c r="AY317" i="12"/>
  <c r="BU317" i="12" s="1"/>
  <c r="AY404" i="12"/>
  <c r="BU404" i="12" s="1"/>
  <c r="AY340" i="12"/>
  <c r="BU340" i="12" s="1"/>
  <c r="AY472" i="12"/>
  <c r="BU472" i="12" s="1"/>
  <c r="AY412" i="12"/>
  <c r="BU412" i="12" s="1"/>
  <c r="AY422" i="12"/>
  <c r="BU422" i="12" s="1"/>
  <c r="AY200" i="12"/>
  <c r="BU200" i="12" s="1"/>
  <c r="AY432" i="12"/>
  <c r="BU432" i="12" s="1"/>
  <c r="AY225" i="12"/>
  <c r="BU225" i="12" s="1"/>
  <c r="AY311" i="12"/>
  <c r="BU311" i="12" s="1"/>
  <c r="AY341" i="12"/>
  <c r="BU341" i="12" s="1"/>
  <c r="AY86" i="12"/>
  <c r="BU86" i="12" s="1"/>
  <c r="BT528" i="12"/>
  <c r="AY462" i="12"/>
  <c r="BU462" i="12" s="1"/>
  <c r="AY458" i="12"/>
  <c r="BU458" i="12" s="1"/>
  <c r="AY323" i="12"/>
  <c r="BU323" i="12" s="1"/>
  <c r="AY76" i="12"/>
  <c r="BU76" i="12" s="1"/>
  <c r="AY59" i="12"/>
  <c r="BU59" i="12" s="1"/>
  <c r="AY120" i="12"/>
  <c r="BU120" i="12" s="1"/>
  <c r="AY523" i="12"/>
  <c r="BU523" i="12" s="1"/>
  <c r="AY430" i="12"/>
  <c r="BU430" i="12" s="1"/>
  <c r="AY503" i="12"/>
  <c r="BU503" i="12" s="1"/>
  <c r="AY169" i="12"/>
  <c r="BU169" i="12" s="1"/>
  <c r="AY266" i="12"/>
  <c r="BU266" i="12" s="1"/>
  <c r="AY198" i="12"/>
  <c r="BU198" i="12" s="1"/>
  <c r="AY72" i="12"/>
  <c r="BU72" i="12" s="1"/>
  <c r="AY454" i="12"/>
  <c r="BU454" i="12" s="1"/>
  <c r="AY145" i="12"/>
  <c r="BU145" i="12" s="1"/>
  <c r="AY368" i="12"/>
  <c r="BU368" i="12" s="1"/>
  <c r="AY283" i="12"/>
  <c r="BU283" i="12" s="1"/>
  <c r="AY157" i="12"/>
  <c r="BU157" i="12" s="1"/>
  <c r="AY524" i="12"/>
  <c r="BU524" i="12" s="1"/>
  <c r="AY95" i="12"/>
  <c r="BU95" i="12" s="1"/>
  <c r="AY4" i="12"/>
  <c r="BU4" i="12" s="1"/>
  <c r="AY228" i="12"/>
  <c r="BU228" i="12" s="1"/>
  <c r="AY285" i="12"/>
  <c r="BU285" i="12" s="1"/>
  <c r="AY202" i="12"/>
  <c r="BU202" i="12" s="1"/>
  <c r="AM1" i="5"/>
  <c r="AZ519" i="12" l="1"/>
  <c r="BV519" i="12" s="1"/>
  <c r="AZ213" i="12"/>
  <c r="BV213" i="12" s="1"/>
  <c r="AZ159" i="12"/>
  <c r="BV159" i="12" s="1"/>
  <c r="AZ375" i="12"/>
  <c r="BV375" i="12" s="1"/>
  <c r="AZ147" i="12"/>
  <c r="BV147" i="12" s="1"/>
  <c r="AZ338" i="12"/>
  <c r="BV338" i="12" s="1"/>
  <c r="AZ493" i="12"/>
  <c r="BV493" i="12" s="1"/>
  <c r="AZ164" i="12"/>
  <c r="BV164" i="12" s="1"/>
  <c r="AZ232" i="12"/>
  <c r="BV232" i="12" s="1"/>
  <c r="BU541" i="12"/>
  <c r="AZ253" i="12"/>
  <c r="BV253" i="12" s="1"/>
  <c r="AZ404" i="12"/>
  <c r="BV404" i="12" s="1"/>
  <c r="AZ509" i="12"/>
  <c r="BV509" i="12" s="1"/>
  <c r="BU3" i="12"/>
  <c r="AZ128" i="12"/>
  <c r="BV128" i="12" s="1"/>
  <c r="AZ163" i="12"/>
  <c r="BV163" i="12" s="1"/>
  <c r="AZ247" i="12"/>
  <c r="BV247" i="12" s="1"/>
  <c r="AZ361" i="12"/>
  <c r="BV361" i="12" s="1"/>
  <c r="AZ366" i="12"/>
  <c r="BV366" i="12" s="1"/>
  <c r="AZ21" i="12"/>
  <c r="BV21" i="12" s="1"/>
  <c r="AZ312" i="12"/>
  <c r="BV312" i="12" s="1"/>
  <c r="AZ230" i="12"/>
  <c r="BV230" i="12" s="1"/>
  <c r="AZ154" i="12"/>
  <c r="BV154" i="12" s="1"/>
  <c r="AZ307" i="12"/>
  <c r="BV307" i="12" s="1"/>
  <c r="AZ294" i="12"/>
  <c r="BV294" i="12" s="1"/>
  <c r="AZ353" i="12"/>
  <c r="BV353" i="12" s="1"/>
  <c r="AZ453" i="12"/>
  <c r="BV453" i="12" s="1"/>
  <c r="AZ463" i="12"/>
  <c r="BV463" i="12" s="1"/>
  <c r="AZ466" i="12"/>
  <c r="BV466" i="12" s="1"/>
  <c r="AZ211" i="12"/>
  <c r="BV211" i="12" s="1"/>
  <c r="AZ527" i="12"/>
  <c r="BV527" i="12" s="1"/>
  <c r="AZ457" i="12"/>
  <c r="BV457" i="12" s="1"/>
  <c r="AZ11" i="12"/>
  <c r="BV11" i="12" s="1"/>
  <c r="AZ441" i="12"/>
  <c r="BV441" i="12" s="1"/>
  <c r="AZ488" i="12"/>
  <c r="BV488" i="12" s="1"/>
  <c r="AZ265" i="12"/>
  <c r="BV265" i="12" s="1"/>
  <c r="AZ146" i="12"/>
  <c r="BV146" i="12" s="1"/>
  <c r="AZ481" i="12"/>
  <c r="BV481" i="12" s="1"/>
  <c r="AZ323" i="12"/>
  <c r="BV323" i="12" s="1"/>
  <c r="AZ94" i="12"/>
  <c r="BV94" i="12" s="1"/>
  <c r="AZ524" i="12"/>
  <c r="BV524" i="12" s="1"/>
  <c r="AZ298" i="12"/>
  <c r="BV298" i="12" s="1"/>
  <c r="AZ520" i="12"/>
  <c r="BV520" i="12" s="1"/>
  <c r="AZ87" i="12"/>
  <c r="BV87" i="12" s="1"/>
  <c r="AZ269" i="12"/>
  <c r="BV269" i="12" s="1"/>
  <c r="AZ250" i="12"/>
  <c r="BV250" i="12" s="1"/>
  <c r="AZ83" i="12"/>
  <c r="BV83" i="12" s="1"/>
  <c r="AZ322" i="12"/>
  <c r="BV322" i="12" s="1"/>
  <c r="AZ85" i="12"/>
  <c r="BV85" i="12" s="1"/>
  <c r="AZ284" i="12"/>
  <c r="BV284" i="12" s="1"/>
  <c r="AZ455" i="12"/>
  <c r="BV455" i="12" s="1"/>
  <c r="AZ203" i="12"/>
  <c r="BV203" i="12" s="1"/>
  <c r="AZ264" i="12"/>
  <c r="BV264" i="12" s="1"/>
  <c r="AZ356" i="12"/>
  <c r="BV356" i="12" s="1"/>
  <c r="AZ263" i="12"/>
  <c r="BV263" i="12" s="1"/>
  <c r="AZ55" i="12"/>
  <c r="BV55" i="12" s="1"/>
  <c r="AZ103" i="12"/>
  <c r="BV103" i="12" s="1"/>
  <c r="AZ15" i="12"/>
  <c r="BV15" i="12" s="1"/>
  <c r="AZ252" i="12"/>
  <c r="BV252" i="12" s="1"/>
  <c r="AZ445" i="12"/>
  <c r="BV445" i="12" s="1"/>
  <c r="AZ149" i="12"/>
  <c r="BV149" i="12" s="1"/>
  <c r="AZ497" i="12"/>
  <c r="BV497" i="12" s="1"/>
  <c r="AZ417" i="12"/>
  <c r="BV417" i="12" s="1"/>
  <c r="AZ428" i="12"/>
  <c r="BV428" i="12" s="1"/>
  <c r="AZ73" i="12"/>
  <c r="BV73" i="12" s="1"/>
  <c r="AZ233" i="12"/>
  <c r="BV233" i="12" s="1"/>
  <c r="AZ386" i="12"/>
  <c r="BV386" i="12" s="1"/>
  <c r="AZ131" i="12"/>
  <c r="BV131" i="12" s="1"/>
  <c r="AZ161" i="12"/>
  <c r="BV161" i="12" s="1"/>
  <c r="AZ370" i="12"/>
  <c r="BV370" i="12" s="1"/>
  <c r="AZ206" i="12"/>
  <c r="BV206" i="12" s="1"/>
  <c r="AZ92" i="12"/>
  <c r="BV92" i="12" s="1"/>
  <c r="AZ507" i="12"/>
  <c r="BV507" i="12" s="1"/>
  <c r="AZ193" i="12"/>
  <c r="BV193" i="12" s="1"/>
  <c r="AZ491" i="12"/>
  <c r="BV491" i="12" s="1"/>
  <c r="AZ251" i="12"/>
  <c r="BV251" i="12" s="1"/>
  <c r="AZ41" i="12"/>
  <c r="BV41" i="12" s="1"/>
  <c r="AZ279" i="12"/>
  <c r="BV279" i="12" s="1"/>
  <c r="AZ177" i="12"/>
  <c r="BV177" i="12" s="1"/>
  <c r="AZ148" i="12"/>
  <c r="BV148" i="12" s="1"/>
  <c r="AZ365" i="12"/>
  <c r="BV365" i="12" s="1"/>
  <c r="AZ536" i="12"/>
  <c r="BV536" i="12" s="1"/>
  <c r="AZ369" i="12"/>
  <c r="BV369" i="12" s="1"/>
  <c r="AZ95" i="12"/>
  <c r="BV95" i="12" s="1"/>
  <c r="AZ242" i="12"/>
  <c r="BV242" i="12" s="1"/>
  <c r="AZ324" i="12"/>
  <c r="BV324" i="12" s="1"/>
  <c r="AZ313" i="12"/>
  <c r="BV313" i="12" s="1"/>
  <c r="AZ489" i="12"/>
  <c r="BV489" i="12" s="1"/>
  <c r="AZ367" i="12"/>
  <c r="BV367" i="12" s="1"/>
  <c r="AZ120" i="12"/>
  <c r="BV120" i="12" s="1"/>
  <c r="AZ214" i="12"/>
  <c r="BV214" i="12" s="1"/>
  <c r="AZ7" i="12"/>
  <c r="BV7" i="12" s="1"/>
  <c r="AZ61" i="12"/>
  <c r="BV61" i="12" s="1"/>
  <c r="AZ62" i="12"/>
  <c r="BV62" i="12" s="1"/>
  <c r="AZ181" i="12"/>
  <c r="BV181" i="12" s="1"/>
  <c r="AZ444" i="12"/>
  <c r="BV444" i="12" s="1"/>
  <c r="AZ446" i="12"/>
  <c r="BV446" i="12" s="1"/>
  <c r="AZ364" i="12"/>
  <c r="BV364" i="12" s="1"/>
  <c r="AZ402" i="12"/>
  <c r="BV402" i="12" s="1"/>
  <c r="AZ511" i="12"/>
  <c r="BV511" i="12" s="1"/>
  <c r="AZ22" i="12"/>
  <c r="BV22" i="12" s="1"/>
  <c r="AZ240" i="12"/>
  <c r="BV240" i="12" s="1"/>
  <c r="AZ72" i="12"/>
  <c r="BV72" i="12" s="1"/>
  <c r="AZ9" i="12"/>
  <c r="BV9" i="12" s="1"/>
  <c r="AZ88" i="12"/>
  <c r="BV88" i="12" s="1"/>
  <c r="AZ108" i="12"/>
  <c r="BV108" i="12" s="1"/>
  <c r="AZ178" i="12"/>
  <c r="BV178" i="12" s="1"/>
  <c r="AZ442" i="12"/>
  <c r="BV442" i="12" s="1"/>
  <c r="AZ36" i="12"/>
  <c r="BV36" i="12" s="1"/>
  <c r="AZ395" i="12"/>
  <c r="BV395" i="12" s="1"/>
  <c r="AZ229" i="12"/>
  <c r="BV229" i="12" s="1"/>
  <c r="AZ40" i="12"/>
  <c r="BV40" i="12" s="1"/>
  <c r="AZ427" i="12"/>
  <c r="BV427" i="12" s="1"/>
  <c r="AZ409" i="12"/>
  <c r="BV409" i="12" s="1"/>
  <c r="AZ487" i="12"/>
  <c r="BV487" i="12" s="1"/>
  <c r="AZ189" i="12"/>
  <c r="BV189" i="12" s="1"/>
  <c r="AZ348" i="12"/>
  <c r="BV348" i="12" s="1"/>
  <c r="AZ293" i="12"/>
  <c r="BV293" i="12" s="1"/>
  <c r="AZ56" i="12"/>
  <c r="BV56" i="12" s="1"/>
  <c r="AZ192" i="12"/>
  <c r="BV192" i="12" s="1"/>
  <c r="AZ170" i="12"/>
  <c r="BV170" i="12" s="1"/>
  <c r="AZ150" i="12"/>
  <c r="BV150" i="12" s="1"/>
  <c r="AZ389" i="12"/>
  <c r="BV389" i="12" s="1"/>
  <c r="AZ53" i="12"/>
  <c r="BV53" i="12" s="1"/>
  <c r="AZ539" i="12"/>
  <c r="BV539" i="12" s="1"/>
  <c r="AZ24" i="12"/>
  <c r="BV24" i="12" s="1"/>
  <c r="AZ425" i="12"/>
  <c r="BV425" i="12" s="1"/>
  <c r="AZ506" i="12"/>
  <c r="BV506" i="12" s="1"/>
  <c r="AZ288" i="12"/>
  <c r="BV288" i="12" s="1"/>
  <c r="AZ371" i="12"/>
  <c r="BV371" i="12" s="1"/>
  <c r="AZ33" i="12"/>
  <c r="BV33" i="12" s="1"/>
  <c r="AZ54" i="12"/>
  <c r="BV54" i="12" s="1"/>
  <c r="AZ27" i="12"/>
  <c r="BV27" i="12" s="1"/>
  <c r="AZ523" i="12"/>
  <c r="BV523" i="12" s="1"/>
  <c r="AZ282" i="12"/>
  <c r="BV282" i="12" s="1"/>
  <c r="AZ200" i="12"/>
  <c r="BV200" i="12" s="1"/>
  <c r="AZ316" i="12"/>
  <c r="BV316" i="12" s="1"/>
  <c r="AZ65" i="12"/>
  <c r="BV65" i="12" s="1"/>
  <c r="AZ534" i="12"/>
  <c r="BV534" i="12" s="1"/>
  <c r="AZ461" i="12"/>
  <c r="BV461" i="12" s="1"/>
  <c r="AZ405" i="12"/>
  <c r="BV405" i="12" s="1"/>
  <c r="AZ514" i="12"/>
  <c r="BV514" i="12" s="1"/>
  <c r="AZ57" i="12"/>
  <c r="BV57" i="12" s="1"/>
  <c r="AZ175" i="12"/>
  <c r="BV175" i="12" s="1"/>
  <c r="AZ296" i="12"/>
  <c r="BV296" i="12" s="1"/>
  <c r="AZ311" i="12"/>
  <c r="BV311" i="12" s="1"/>
  <c r="AZ157" i="12"/>
  <c r="BV157" i="12" s="1"/>
  <c r="AZ243" i="12"/>
  <c r="BV243" i="12" s="1"/>
  <c r="AZ171" i="12"/>
  <c r="BV171" i="12" s="1"/>
  <c r="AZ289" i="12"/>
  <c r="BV289" i="12" s="1"/>
  <c r="AZ217" i="12"/>
  <c r="BV217" i="12" s="1"/>
  <c r="AZ292" i="12"/>
  <c r="BV292" i="12" s="1"/>
  <c r="AZ377" i="12"/>
  <c r="BV377" i="12" s="1"/>
  <c r="AZ188" i="12"/>
  <c r="BV188" i="12" s="1"/>
  <c r="AZ475" i="12"/>
  <c r="BV475" i="12" s="1"/>
  <c r="AZ3" i="12"/>
  <c r="BV3" i="12" s="1"/>
  <c r="AZ17" i="12"/>
  <c r="BV17" i="12" s="1"/>
  <c r="AZ186" i="12"/>
  <c r="BV186" i="12" s="1"/>
  <c r="AZ82" i="12"/>
  <c r="BV82" i="12" s="1"/>
  <c r="AZ297" i="12"/>
  <c r="BV297" i="12" s="1"/>
  <c r="AZ437" i="12"/>
  <c r="BV437" i="12" s="1"/>
  <c r="AZ477" i="12"/>
  <c r="BV477" i="12" s="1"/>
  <c r="AZ42" i="12"/>
  <c r="BV42" i="12" s="1"/>
  <c r="AZ152" i="12"/>
  <c r="BV152" i="12" s="1"/>
  <c r="AZ47" i="12"/>
  <c r="BV47" i="12" s="1"/>
  <c r="AZ235" i="12"/>
  <c r="BV235" i="12" s="1"/>
  <c r="AZ99" i="12"/>
  <c r="BV99" i="12" s="1"/>
  <c r="AZ18" i="12"/>
  <c r="BV18" i="12" s="1"/>
  <c r="AZ309" i="12"/>
  <c r="BV309" i="12" s="1"/>
  <c r="AZ34" i="12"/>
  <c r="BV34" i="12" s="1"/>
  <c r="AZ167" i="12"/>
  <c r="BV167" i="12" s="1"/>
  <c r="AZ270" i="12"/>
  <c r="BV270" i="12" s="1"/>
  <c r="AZ372" i="12"/>
  <c r="BV372" i="12" s="1"/>
  <c r="AZ358" i="12"/>
  <c r="BV358" i="12" s="1"/>
  <c r="AZ69" i="12"/>
  <c r="BV69" i="12" s="1"/>
  <c r="AZ91" i="12"/>
  <c r="BV91" i="12" s="1"/>
  <c r="AZ13" i="12"/>
  <c r="BV13" i="12" s="1"/>
  <c r="AZ339" i="12"/>
  <c r="BV339" i="12" s="1"/>
  <c r="AZ360" i="12"/>
  <c r="BV360" i="12" s="1"/>
  <c r="AZ273" i="12"/>
  <c r="BV273" i="12" s="1"/>
  <c r="AZ79" i="12"/>
  <c r="BV79" i="12" s="1"/>
  <c r="AZ439" i="12"/>
  <c r="BV439" i="12" s="1"/>
  <c r="AZ151" i="12"/>
  <c r="BV151" i="12" s="1"/>
  <c r="AZ291" i="12"/>
  <c r="BV291" i="12" s="1"/>
  <c r="AZ394" i="12"/>
  <c r="BV394" i="12" s="1"/>
  <c r="AZ306" i="12"/>
  <c r="BV306" i="12" s="1"/>
  <c r="AZ271" i="12"/>
  <c r="BV271" i="12" s="1"/>
  <c r="AZ537" i="12"/>
  <c r="BV537" i="12" s="1"/>
  <c r="AZ418" i="12"/>
  <c r="BV418" i="12" s="1"/>
  <c r="AZ6" i="12"/>
  <c r="BV6" i="12" s="1"/>
  <c r="AZ440" i="12"/>
  <c r="BV440" i="12" s="1"/>
  <c r="AZ462" i="12"/>
  <c r="BV462" i="12" s="1"/>
  <c r="AZ449" i="12"/>
  <c r="BV449" i="12" s="1"/>
  <c r="AZ459" i="12"/>
  <c r="BV459" i="12" s="1"/>
  <c r="AZ138" i="12"/>
  <c r="BV138" i="12" s="1"/>
  <c r="AZ218" i="12"/>
  <c r="BV218" i="12" s="1"/>
  <c r="AZ255" i="12"/>
  <c r="BV255" i="12" s="1"/>
  <c r="AZ39" i="12"/>
  <c r="BV39" i="12" s="1"/>
  <c r="AZ89" i="12"/>
  <c r="BV89" i="12" s="1"/>
  <c r="AZ165" i="12"/>
  <c r="BV165" i="12" s="1"/>
  <c r="AZ435" i="12"/>
  <c r="BV435" i="12" s="1"/>
  <c r="AZ29" i="12"/>
  <c r="BV29" i="12" s="1"/>
  <c r="AZ350" i="12"/>
  <c r="BV350" i="12" s="1"/>
  <c r="AZ415" i="12"/>
  <c r="BV415" i="12" s="1"/>
  <c r="AZ19" i="12"/>
  <c r="BV19" i="12" s="1"/>
  <c r="AZ423" i="12"/>
  <c r="BV423" i="12" s="1"/>
  <c r="AZ241" i="12"/>
  <c r="BV241" i="12" s="1"/>
  <c r="AZ300" i="12"/>
  <c r="BV300" i="12" s="1"/>
  <c r="AZ176" i="12"/>
  <c r="BV176" i="12" s="1"/>
  <c r="AZ266" i="12"/>
  <c r="BV266" i="12" s="1"/>
  <c r="AZ228" i="12"/>
  <c r="BV228" i="12" s="1"/>
  <c r="AZ465" i="12"/>
  <c r="BV465" i="12" s="1"/>
  <c r="AZ60" i="12"/>
  <c r="BV60" i="12" s="1"/>
  <c r="AZ513" i="12"/>
  <c r="BV513" i="12" s="1"/>
  <c r="AZ130" i="12"/>
  <c r="BV130" i="12" s="1"/>
  <c r="AZ363" i="12"/>
  <c r="BV363" i="12" s="1"/>
  <c r="AZ168" i="12"/>
  <c r="BV168" i="12" s="1"/>
  <c r="AZ80" i="12"/>
  <c r="BV80" i="12" s="1"/>
  <c r="AZ25" i="12"/>
  <c r="BV25" i="12" s="1"/>
  <c r="AZ46" i="12"/>
  <c r="BV46" i="12" s="1"/>
  <c r="AZ124" i="12"/>
  <c r="BV124" i="12" s="1"/>
  <c r="AZ392" i="12"/>
  <c r="BV392" i="12" s="1"/>
  <c r="AZ494" i="12"/>
  <c r="BV494" i="12" s="1"/>
  <c r="AZ478" i="12"/>
  <c r="BV478" i="12" s="1"/>
  <c r="AZ419" i="12"/>
  <c r="BV419" i="12" s="1"/>
  <c r="AZ540" i="12"/>
  <c r="BV540" i="12" s="1"/>
  <c r="AZ321" i="12"/>
  <c r="BV321" i="12" s="1"/>
  <c r="AZ32" i="12"/>
  <c r="BV32" i="12" s="1"/>
  <c r="AZ505" i="12"/>
  <c r="BV505" i="12" s="1"/>
  <c r="AZ132" i="12"/>
  <c r="BV132" i="12" s="1"/>
  <c r="AZ342" i="12"/>
  <c r="BV342" i="12" s="1"/>
  <c r="AZ123" i="12"/>
  <c r="BV123" i="12" s="1"/>
  <c r="AZ238" i="12"/>
  <c r="BV238" i="12" s="1"/>
  <c r="AZ49" i="12"/>
  <c r="BV49" i="12" s="1"/>
  <c r="AZ110" i="12"/>
  <c r="BV110" i="12" s="1"/>
  <c r="AZ210" i="12"/>
  <c r="BV210" i="12" s="1"/>
  <c r="AZ451" i="12"/>
  <c r="BV451" i="12" s="1"/>
  <c r="AZ411" i="12"/>
  <c r="BV411" i="12" s="1"/>
  <c r="AZ96" i="12"/>
  <c r="BV96" i="12" s="1"/>
  <c r="AZ76" i="12"/>
  <c r="BV76" i="12" s="1"/>
  <c r="AZ224" i="12"/>
  <c r="BV224" i="12" s="1"/>
  <c r="AZ352" i="12"/>
  <c r="BV352" i="12" s="1"/>
  <c r="AZ104" i="12"/>
  <c r="BV104" i="12" s="1"/>
  <c r="AZ58" i="12"/>
  <c r="BV58" i="12" s="1"/>
  <c r="AZ204" i="12"/>
  <c r="BV204" i="12" s="1"/>
  <c r="AZ304" i="12"/>
  <c r="BV304" i="12" s="1"/>
  <c r="AZ340" i="12"/>
  <c r="BV340" i="12" s="1"/>
  <c r="AZ335" i="12"/>
  <c r="BV335" i="12" s="1"/>
  <c r="AZ245" i="12"/>
  <c r="BV245" i="12" s="1"/>
  <c r="AZ196" i="12"/>
  <c r="BV196" i="12" s="1"/>
  <c r="AZ429" i="12"/>
  <c r="BV429" i="12" s="1"/>
  <c r="AZ438" i="12"/>
  <c r="BV438" i="12" s="1"/>
  <c r="AZ343" i="12"/>
  <c r="BV343" i="12" s="1"/>
  <c r="AZ209" i="12"/>
  <c r="BV209" i="12" s="1"/>
  <c r="AZ166" i="12"/>
  <c r="BV166" i="12" s="1"/>
  <c r="AZ456" i="12"/>
  <c r="BV456" i="12" s="1"/>
  <c r="AZ319" i="12"/>
  <c r="BV319" i="12" s="1"/>
  <c r="AZ302" i="12"/>
  <c r="BV302" i="12" s="1"/>
  <c r="AZ482" i="12"/>
  <c r="BV482" i="12" s="1"/>
  <c r="AZ66" i="12"/>
  <c r="BV66" i="12" s="1"/>
  <c r="AZ530" i="12"/>
  <c r="BV530" i="12" s="1"/>
  <c r="AZ295" i="12"/>
  <c r="BV295" i="12" s="1"/>
  <c r="AZ410" i="12"/>
  <c r="BV410" i="12" s="1"/>
  <c r="AZ221" i="12"/>
  <c r="BV221" i="12" s="1"/>
  <c r="AZ310" i="12"/>
  <c r="BV310" i="12" s="1"/>
  <c r="AZ137" i="12"/>
  <c r="BV137" i="12" s="1"/>
  <c r="AZ516" i="12"/>
  <c r="BV516" i="12" s="1"/>
  <c r="AZ431" i="12"/>
  <c r="BV431" i="12" s="1"/>
  <c r="AZ346" i="12"/>
  <c r="BV346" i="12" s="1"/>
  <c r="AZ498" i="12"/>
  <c r="BV498" i="12" s="1"/>
  <c r="AZ115" i="12"/>
  <c r="BV115" i="12" s="1"/>
  <c r="AZ299" i="12"/>
  <c r="BV299" i="12" s="1"/>
  <c r="AZ125" i="12"/>
  <c r="BV125" i="12" s="1"/>
  <c r="AZ382" i="12"/>
  <c r="BV382" i="12" s="1"/>
  <c r="AZ185" i="12"/>
  <c r="BV185" i="12" s="1"/>
  <c r="AZ388" i="12"/>
  <c r="BV388" i="12" s="1"/>
  <c r="AZ391" i="12"/>
  <c r="BV391" i="12" s="1"/>
  <c r="AZ332" i="12"/>
  <c r="BV332" i="12" s="1"/>
  <c r="AZ535" i="12"/>
  <c r="BV535" i="12" s="1"/>
  <c r="AZ223" i="12"/>
  <c r="BV223" i="12" s="1"/>
  <c r="AZ468" i="12"/>
  <c r="BV468" i="12" s="1"/>
  <c r="AZ287" i="12"/>
  <c r="BV287" i="12" s="1"/>
  <c r="AZ112" i="12"/>
  <c r="BV112" i="12" s="1"/>
  <c r="AZ212" i="12"/>
  <c r="BV212" i="12" s="1"/>
  <c r="AZ533" i="12"/>
  <c r="BV533" i="12" s="1"/>
  <c r="AZ48" i="12"/>
  <c r="BV48" i="12" s="1"/>
  <c r="AZ231" i="12"/>
  <c r="BV231" i="12" s="1"/>
  <c r="AZ351" i="12"/>
  <c r="BV351" i="12" s="1"/>
  <c r="AZ315" i="12"/>
  <c r="BV315" i="12" s="1"/>
  <c r="AZ215" i="12"/>
  <c r="BV215" i="12" s="1"/>
  <c r="AZ385" i="12"/>
  <c r="BV385" i="12" s="1"/>
  <c r="AZ320" i="12"/>
  <c r="BV320" i="12" s="1"/>
  <c r="AZ390" i="12"/>
  <c r="BV390" i="12" s="1"/>
  <c r="AZ308" i="12"/>
  <c r="BV308" i="12" s="1"/>
  <c r="AZ357" i="12"/>
  <c r="BV357" i="12" s="1"/>
  <c r="AZ331" i="12"/>
  <c r="BV331" i="12" s="1"/>
  <c r="AZ362" i="12"/>
  <c r="BV362" i="12" s="1"/>
  <c r="AZ399" i="12"/>
  <c r="BV399" i="12" s="1"/>
  <c r="AZ403" i="12"/>
  <c r="BV403" i="12" s="1"/>
  <c r="AZ71" i="12"/>
  <c r="BV71" i="12" s="1"/>
  <c r="AZ182" i="12"/>
  <c r="BV182" i="12" s="1"/>
  <c r="AZ208" i="12"/>
  <c r="BV208" i="12" s="1"/>
  <c r="AZ162" i="12"/>
  <c r="BV162" i="12" s="1"/>
  <c r="AZ183" i="12"/>
  <c r="BV183" i="12" s="1"/>
  <c r="AZ501" i="12"/>
  <c r="BV501" i="12" s="1"/>
  <c r="AZ542" i="12"/>
  <c r="BV542" i="12" s="1"/>
  <c r="AZ249" i="12"/>
  <c r="BV249" i="12" s="1"/>
  <c r="AZ117" i="12"/>
  <c r="BV117" i="12" s="1"/>
  <c r="AZ450" i="12"/>
  <c r="BV450" i="12" s="1"/>
  <c r="AZ490" i="12"/>
  <c r="BV490" i="12" s="1"/>
  <c r="AZ52" i="12"/>
  <c r="BV52" i="12" s="1"/>
  <c r="AZ205" i="12"/>
  <c r="BV205" i="12" s="1"/>
  <c r="AZ305" i="12"/>
  <c r="BV305" i="12" s="1"/>
  <c r="AZ541" i="12"/>
  <c r="BV541" i="12" s="1"/>
  <c r="AZ443" i="12"/>
  <c r="BV443" i="12" s="1"/>
  <c r="AZ260" i="12"/>
  <c r="BV260" i="12" s="1"/>
  <c r="AZ515" i="12"/>
  <c r="BV515" i="12" s="1"/>
  <c r="AZ126" i="12"/>
  <c r="BV126" i="12" s="1"/>
  <c r="AZ414" i="12"/>
  <c r="BV414" i="12" s="1"/>
  <c r="AZ202" i="12"/>
  <c r="BV202" i="12" s="1"/>
  <c r="AZ246" i="12"/>
  <c r="BV246" i="12" s="1"/>
  <c r="AZ78" i="12"/>
  <c r="BV78" i="12" s="1"/>
  <c r="AZ86" i="12"/>
  <c r="BV86" i="12" s="1"/>
  <c r="AZ179" i="12"/>
  <c r="BV179" i="12" s="1"/>
  <c r="AZ483" i="12"/>
  <c r="BV483" i="12" s="1"/>
  <c r="AZ381" i="12"/>
  <c r="BV381" i="12" s="1"/>
  <c r="AZ222" i="12"/>
  <c r="BV222" i="12" s="1"/>
  <c r="AZ518" i="12"/>
  <c r="BV518" i="12" s="1"/>
  <c r="AZ70" i="12"/>
  <c r="BV70" i="12" s="1"/>
  <c r="AZ408" i="12"/>
  <c r="BV408" i="12" s="1"/>
  <c r="AZ525" i="12"/>
  <c r="BV525" i="12" s="1"/>
  <c r="AZ398" i="12"/>
  <c r="BV398" i="12" s="1"/>
  <c r="AZ330" i="12"/>
  <c r="BV330" i="12" s="1"/>
  <c r="AZ31" i="12"/>
  <c r="BV31" i="12" s="1"/>
  <c r="AZ145" i="12"/>
  <c r="BV145" i="12" s="1"/>
  <c r="AZ474" i="12"/>
  <c r="BV474" i="12" s="1"/>
  <c r="AZ426" i="12"/>
  <c r="BV426" i="12" s="1"/>
  <c r="AZ111" i="12"/>
  <c r="BV111" i="12" s="1"/>
  <c r="AZ127" i="12"/>
  <c r="BV127" i="12" s="1"/>
  <c r="AZ248" i="12"/>
  <c r="BV248" i="12" s="1"/>
  <c r="AZ160" i="12"/>
  <c r="BV160" i="12" s="1"/>
  <c r="AZ314" i="12"/>
  <c r="BV314" i="12" s="1"/>
  <c r="AZ259" i="12"/>
  <c r="BV259" i="12" s="1"/>
  <c r="AZ420" i="12"/>
  <c r="BV420" i="12" s="1"/>
  <c r="AZ328" i="12"/>
  <c r="BV328" i="12" s="1"/>
  <c r="AZ337" i="12"/>
  <c r="BV337" i="12" s="1"/>
  <c r="AZ327" i="12"/>
  <c r="BV327" i="12" s="1"/>
  <c r="AZ45" i="12"/>
  <c r="BV45" i="12" s="1"/>
  <c r="AZ379" i="12"/>
  <c r="BV379" i="12" s="1"/>
  <c r="AZ416" i="12"/>
  <c r="BV416" i="12" s="1"/>
  <c r="AZ129" i="12"/>
  <c r="BV129" i="12" s="1"/>
  <c r="AZ105" i="12"/>
  <c r="BV105" i="12" s="1"/>
  <c r="AZ172" i="12"/>
  <c r="BV172" i="12" s="1"/>
  <c r="AZ102" i="12"/>
  <c r="BV102" i="12" s="1"/>
  <c r="AZ521" i="12"/>
  <c r="BV521" i="12" s="1"/>
  <c r="AZ473" i="12"/>
  <c r="BV473" i="12" s="1"/>
  <c r="AZ158" i="12"/>
  <c r="BV158" i="12" s="1"/>
  <c r="AZ143" i="12"/>
  <c r="BV143" i="12" s="1"/>
  <c r="AZ325" i="12"/>
  <c r="BV325" i="12" s="1"/>
  <c r="AZ93" i="12"/>
  <c r="BV93" i="12" s="1"/>
  <c r="AZ397" i="12"/>
  <c r="BV397" i="12" s="1"/>
  <c r="AZ14" i="12"/>
  <c r="BV14" i="12" s="1"/>
  <c r="AZ500" i="12"/>
  <c r="BV500" i="12" s="1"/>
  <c r="AZ460" i="12"/>
  <c r="BV460" i="12" s="1"/>
  <c r="AZ467" i="12"/>
  <c r="BV467" i="12" s="1"/>
  <c r="AZ480" i="12"/>
  <c r="BV480" i="12" s="1"/>
  <c r="AZ373" i="12"/>
  <c r="BV373" i="12" s="1"/>
  <c r="AZ401" i="12"/>
  <c r="BV401" i="12" s="1"/>
  <c r="AZ374" i="12"/>
  <c r="BV374" i="12" s="1"/>
  <c r="AZ278" i="12"/>
  <c r="BV278" i="12" s="1"/>
  <c r="AZ276" i="12"/>
  <c r="BV276" i="12" s="1"/>
  <c r="AZ484" i="12"/>
  <c r="BV484" i="12" s="1"/>
  <c r="AZ144" i="12"/>
  <c r="BV144" i="12" s="1"/>
  <c r="AZ234" i="12"/>
  <c r="BV234" i="12" s="1"/>
  <c r="AZ155" i="12"/>
  <c r="BV155" i="12" s="1"/>
  <c r="AZ244" i="12"/>
  <c r="BV244" i="12" s="1"/>
  <c r="AZ532" i="12"/>
  <c r="BV532" i="12" s="1"/>
  <c r="AZ333" i="12"/>
  <c r="BV333" i="12" s="1"/>
  <c r="AZ469" i="12"/>
  <c r="BV469" i="12" s="1"/>
  <c r="AZ237" i="12"/>
  <c r="BV237" i="12" s="1"/>
  <c r="AZ261" i="12"/>
  <c r="BV261" i="12" s="1"/>
  <c r="AZ195" i="12"/>
  <c r="BV195" i="12" s="1"/>
  <c r="AZ464" i="12"/>
  <c r="BV464" i="12" s="1"/>
  <c r="AZ198" i="12"/>
  <c r="BV198" i="12" s="1"/>
  <c r="AZ37" i="12"/>
  <c r="BV37" i="12" s="1"/>
  <c r="AZ68" i="12"/>
  <c r="BV68" i="12" s="1"/>
  <c r="AZ142" i="12"/>
  <c r="BV142" i="12" s="1"/>
  <c r="AZ20" i="12"/>
  <c r="BV20" i="12" s="1"/>
  <c r="AZ421" i="12"/>
  <c r="BV421" i="12" s="1"/>
  <c r="AZ109" i="12"/>
  <c r="BV109" i="12" s="1"/>
  <c r="AZ277" i="12"/>
  <c r="BV277" i="12" s="1"/>
  <c r="AZ285" i="12"/>
  <c r="BV285" i="12" s="1"/>
  <c r="AZ432" i="12"/>
  <c r="BV432" i="12" s="1"/>
  <c r="AZ216" i="12"/>
  <c r="BV216" i="12" s="1"/>
  <c r="AZ347" i="12"/>
  <c r="BV347" i="12" s="1"/>
  <c r="AZ156" i="12"/>
  <c r="BV156" i="12" s="1"/>
  <c r="AZ326" i="12"/>
  <c r="BV326" i="12" s="1"/>
  <c r="AZ526" i="12"/>
  <c r="BV526" i="12" s="1"/>
  <c r="AZ26" i="12"/>
  <c r="BV26" i="12" s="1"/>
  <c r="AZ281" i="12"/>
  <c r="BV281" i="12" s="1"/>
  <c r="AZ207" i="12"/>
  <c r="BV207" i="12" s="1"/>
  <c r="AZ219" i="12"/>
  <c r="BV219" i="12" s="1"/>
  <c r="AZ341" i="12"/>
  <c r="BV341" i="12" s="1"/>
  <c r="AZ470" i="12"/>
  <c r="BV470" i="12" s="1"/>
  <c r="AZ512" i="12"/>
  <c r="BV512" i="12" s="1"/>
  <c r="AZ256" i="12"/>
  <c r="BV256" i="12" s="1"/>
  <c r="AZ35" i="12"/>
  <c r="BV35" i="12" s="1"/>
  <c r="AZ59" i="12"/>
  <c r="BV59" i="12" s="1"/>
  <c r="AZ413" i="12"/>
  <c r="BV413" i="12" s="1"/>
  <c r="AZ267" i="12"/>
  <c r="BV267" i="12" s="1"/>
  <c r="AZ407" i="12"/>
  <c r="BV407" i="12" s="1"/>
  <c r="AZ452" i="12"/>
  <c r="BV452" i="12" s="1"/>
  <c r="AZ504" i="12"/>
  <c r="BV504" i="12" s="1"/>
  <c r="AZ140" i="12"/>
  <c r="BV140" i="12" s="1"/>
  <c r="AZ528" i="12"/>
  <c r="BV528" i="12" s="1"/>
  <c r="AZ384" i="12"/>
  <c r="BV384" i="12" s="1"/>
  <c r="AZ133" i="12"/>
  <c r="BV133" i="12" s="1"/>
  <c r="AZ485" i="12"/>
  <c r="BV485" i="12" s="1"/>
  <c r="AZ334" i="12"/>
  <c r="BV334" i="12" s="1"/>
  <c r="AZ116" i="12"/>
  <c r="BV116" i="12" s="1"/>
  <c r="AZ28" i="12"/>
  <c r="BV28" i="12" s="1"/>
  <c r="AZ476" i="12"/>
  <c r="BV476" i="12" s="1"/>
  <c r="AZ499" i="12"/>
  <c r="BV499" i="12" s="1"/>
  <c r="AZ113" i="12"/>
  <c r="BV113" i="12" s="1"/>
  <c r="AZ136" i="12"/>
  <c r="BV136" i="12" s="1"/>
  <c r="AZ355" i="12"/>
  <c r="BV355" i="12" s="1"/>
  <c r="AZ329" i="12"/>
  <c r="BV329" i="12" s="1"/>
  <c r="AZ283" i="12"/>
  <c r="BV283" i="12" s="1"/>
  <c r="AZ510" i="12"/>
  <c r="BV510" i="12" s="1"/>
  <c r="AZ486" i="12"/>
  <c r="BV486" i="12" s="1"/>
  <c r="AZ400" i="12"/>
  <c r="BV400" i="12" s="1"/>
  <c r="AZ10" i="12"/>
  <c r="BV10" i="12" s="1"/>
  <c r="AZ43" i="12"/>
  <c r="BV43" i="12" s="1"/>
  <c r="AZ406" i="12"/>
  <c r="BV406" i="12" s="1"/>
  <c r="AZ191" i="12"/>
  <c r="BV191" i="12" s="1"/>
  <c r="AZ430" i="12"/>
  <c r="BV430" i="12" s="1"/>
  <c r="AZ274" i="12"/>
  <c r="BV274" i="12" s="1"/>
  <c r="AZ412" i="12"/>
  <c r="BV412" i="12" s="1"/>
  <c r="AZ98" i="12"/>
  <c r="BV98" i="12" s="1"/>
  <c r="AZ194" i="12"/>
  <c r="BV194" i="12" s="1"/>
  <c r="AZ197" i="12"/>
  <c r="BV197" i="12" s="1"/>
  <c r="AZ227" i="12"/>
  <c r="BV227" i="12" s="1"/>
  <c r="AZ4" i="12"/>
  <c r="BV4" i="12" s="1"/>
  <c r="AZ368" i="12"/>
  <c r="BV368" i="12" s="1"/>
  <c r="AZ496" i="12"/>
  <c r="BV496" i="12" s="1"/>
  <c r="AZ458" i="12"/>
  <c r="BV458" i="12" s="1"/>
  <c r="AZ383" i="12"/>
  <c r="BV383" i="12" s="1"/>
  <c r="AZ169" i="12"/>
  <c r="BV169" i="12" s="1"/>
  <c r="AZ81" i="12"/>
  <c r="BV81" i="12" s="1"/>
  <c r="AZ531" i="12"/>
  <c r="BV531" i="12" s="1"/>
  <c r="AZ262" i="12"/>
  <c r="BV262" i="12" s="1"/>
  <c r="AZ184" i="12"/>
  <c r="BV184" i="12" s="1"/>
  <c r="AZ492" i="12"/>
  <c r="BV492" i="12" s="1"/>
  <c r="AZ529" i="12"/>
  <c r="BV529" i="12" s="1"/>
  <c r="AZ50" i="12"/>
  <c r="BV50" i="12" s="1"/>
  <c r="AZ67" i="12"/>
  <c r="BV67" i="12" s="1"/>
  <c r="AZ522" i="12"/>
  <c r="BV522" i="12" s="1"/>
  <c r="AZ422" i="12"/>
  <c r="BV422" i="12" s="1"/>
  <c r="AZ134" i="12"/>
  <c r="BV134" i="12" s="1"/>
  <c r="AZ180" i="12"/>
  <c r="BV180" i="12" s="1"/>
  <c r="AZ12" i="12"/>
  <c r="BV12" i="12" s="1"/>
  <c r="AZ77" i="12"/>
  <c r="BV77" i="12" s="1"/>
  <c r="AZ280" i="12"/>
  <c r="BV280" i="12" s="1"/>
  <c r="AZ201" i="12"/>
  <c r="BV201" i="12" s="1"/>
  <c r="AZ236" i="12"/>
  <c r="BV236" i="12" s="1"/>
  <c r="AZ153" i="12"/>
  <c r="BV153" i="12" s="1"/>
  <c r="AZ173" i="12"/>
  <c r="BV173" i="12" s="1"/>
  <c r="AZ139" i="12"/>
  <c r="BV139" i="12" s="1"/>
  <c r="AZ258" i="12"/>
  <c r="BV258" i="12" s="1"/>
  <c r="AZ119" i="12"/>
  <c r="BV119" i="12" s="1"/>
  <c r="AZ63" i="12"/>
  <c r="BV63" i="12" s="1"/>
  <c r="AZ359" i="12"/>
  <c r="BV359" i="12" s="1"/>
  <c r="AZ286" i="12"/>
  <c r="BV286" i="12" s="1"/>
  <c r="AZ239" i="12"/>
  <c r="BV239" i="12" s="1"/>
  <c r="AZ106" i="12"/>
  <c r="BV106" i="12" s="1"/>
  <c r="AZ226" i="12"/>
  <c r="BV226" i="12" s="1"/>
  <c r="AZ396" i="12"/>
  <c r="BV396" i="12" s="1"/>
  <c r="AZ199" i="12"/>
  <c r="BV199" i="12" s="1"/>
  <c r="AZ16" i="12"/>
  <c r="BV16" i="12" s="1"/>
  <c r="AZ336" i="12"/>
  <c r="BV336" i="12" s="1"/>
  <c r="AZ225" i="12"/>
  <c r="BV225" i="12" s="1"/>
  <c r="AZ303" i="12"/>
  <c r="BV303" i="12" s="1"/>
  <c r="AZ317" i="12"/>
  <c r="BV317" i="12" s="1"/>
  <c r="AZ538" i="12"/>
  <c r="BV538" i="12" s="1"/>
  <c r="AZ30" i="12"/>
  <c r="BV30" i="12" s="1"/>
  <c r="AZ436" i="12"/>
  <c r="BV436" i="12" s="1"/>
  <c r="AZ378" i="12"/>
  <c r="BV378" i="12" s="1"/>
  <c r="BU530" i="12"/>
  <c r="AZ121" i="12"/>
  <c r="BV121" i="12" s="1"/>
  <c r="AZ38" i="12"/>
  <c r="BV38" i="12" s="1"/>
  <c r="AZ354" i="12"/>
  <c r="BV354" i="12" s="1"/>
  <c r="AZ90" i="12"/>
  <c r="BV90" i="12" s="1"/>
  <c r="AZ44" i="12"/>
  <c r="BV44" i="12" s="1"/>
  <c r="AZ387" i="12"/>
  <c r="BV387" i="12" s="1"/>
  <c r="BU487" i="12"/>
  <c r="AZ257" i="12"/>
  <c r="BV257" i="12" s="1"/>
  <c r="AZ448" i="12"/>
  <c r="BV448" i="12" s="1"/>
  <c r="AZ495" i="12"/>
  <c r="BV495" i="12" s="1"/>
  <c r="AZ424" i="12"/>
  <c r="BV424" i="12" s="1"/>
  <c r="AZ344" i="12"/>
  <c r="BV344" i="12" s="1"/>
  <c r="BU533" i="12"/>
  <c r="AZ502" i="12"/>
  <c r="BV502" i="12" s="1"/>
  <c r="AZ517" i="12"/>
  <c r="BV517" i="12" s="1"/>
  <c r="AZ472" i="12"/>
  <c r="BV472" i="12" s="1"/>
  <c r="AZ433" i="12"/>
  <c r="BV433" i="12" s="1"/>
  <c r="AZ290" i="12"/>
  <c r="BV290" i="12" s="1"/>
  <c r="AZ454" i="12"/>
  <c r="BV454" i="12" s="1"/>
  <c r="AZ272" i="12"/>
  <c r="BV272" i="12" s="1"/>
  <c r="AZ135" i="12"/>
  <c r="BV135" i="12" s="1"/>
  <c r="AZ141" i="12"/>
  <c r="BV141" i="12" s="1"/>
  <c r="AZ471" i="12"/>
  <c r="BV471" i="12" s="1"/>
  <c r="AZ447" i="12"/>
  <c r="BV447" i="12" s="1"/>
  <c r="AZ8" i="12"/>
  <c r="BV8" i="12" s="1"/>
  <c r="AZ118" i="12"/>
  <c r="BV118" i="12" s="1"/>
  <c r="AZ5" i="12"/>
  <c r="BV5" i="12" s="1"/>
  <c r="AZ84" i="12"/>
  <c r="BV84" i="12" s="1"/>
  <c r="AZ23" i="12"/>
  <c r="BV23" i="12" s="1"/>
  <c r="AZ64" i="12"/>
  <c r="BV64" i="12" s="1"/>
  <c r="AZ220" i="12"/>
  <c r="BV220" i="12" s="1"/>
  <c r="BT1" i="12"/>
  <c r="AZ97" i="12"/>
  <c r="BV97" i="12" s="1"/>
  <c r="AZ393" i="12"/>
  <c r="BV393" i="12" s="1"/>
  <c r="AZ349" i="12"/>
  <c r="BV349" i="12" s="1"/>
  <c r="AZ434" i="12"/>
  <c r="BV434" i="12" s="1"/>
  <c r="AZ318" i="12"/>
  <c r="BV318" i="12" s="1"/>
  <c r="AZ275" i="12"/>
  <c r="BV275" i="12" s="1"/>
  <c r="AZ345" i="12"/>
  <c r="BV345" i="12" s="1"/>
  <c r="AZ51" i="12"/>
  <c r="BV51" i="12" s="1"/>
  <c r="BU526" i="12"/>
  <c r="AZ254" i="12"/>
  <c r="BV254" i="12" s="1"/>
  <c r="AZ190" i="12"/>
  <c r="BV190" i="12" s="1"/>
  <c r="AZ75" i="12"/>
  <c r="BV75" i="12" s="1"/>
  <c r="AZ174" i="12"/>
  <c r="BV174" i="12" s="1"/>
  <c r="BU534" i="12"/>
  <c r="AZ268" i="12"/>
  <c r="BV268" i="12" s="1"/>
  <c r="AZ508" i="12"/>
  <c r="BV508" i="12" s="1"/>
  <c r="AZ301" i="12"/>
  <c r="BV301" i="12" s="1"/>
  <c r="AZ376" i="12"/>
  <c r="BV376" i="12" s="1"/>
  <c r="AZ479" i="12"/>
  <c r="BV479" i="12" s="1"/>
  <c r="AZ100" i="12"/>
  <c r="BV100" i="12" s="1"/>
  <c r="AZ380" i="12"/>
  <c r="BV380" i="12" s="1"/>
  <c r="AZ187" i="12"/>
  <c r="BV187" i="12" s="1"/>
  <c r="BU542" i="12"/>
  <c r="AZ122" i="12"/>
  <c r="BV122" i="12" s="1"/>
  <c r="AZ114" i="12"/>
  <c r="BV114" i="12" s="1"/>
  <c r="AZ503" i="12"/>
  <c r="BV503" i="12" s="1"/>
  <c r="AZ107" i="12"/>
  <c r="BV107" i="12" s="1"/>
  <c r="AZ101" i="12"/>
  <c r="BV101" i="12" s="1"/>
  <c r="AZ74" i="12"/>
  <c r="BV74" i="12" s="1"/>
  <c r="AN1" i="5"/>
  <c r="BU1" i="12" l="1"/>
  <c r="BV1" i="12"/>
  <c r="AO1" i="5"/>
</calcChain>
</file>

<file path=xl/sharedStrings.xml><?xml version="1.0" encoding="utf-8"?>
<sst xmlns="http://schemas.openxmlformats.org/spreadsheetml/2006/main" count="16020" uniqueCount="2045">
  <si>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</si>
  <si>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</si>
  <si>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</si>
  <si>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</si>
  <si>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</si>
  <si>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</si>
  <si>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</si>
  <si>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</si>
  <si>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</si>
  <si>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</si>
  <si>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</si>
  <si>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</si>
  <si>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</si>
  <si>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</si>
  <si>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</si>
  <si>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</si>
  <si>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</si>
  <si>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</si>
  <si>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</si>
  <si>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</si>
  <si>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</si>
  <si>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</si>
  <si>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</si>
  <si>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</si>
  <si>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</si>
  <si>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</si>
  <si>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</si>
  <si>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</si>
  <si>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</si>
  <si>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</si>
  <si>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</si>
  <si>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</si>
  <si>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</si>
  <si>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</si>
  <si>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</si>
  <si>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</si>
  <si>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</si>
  <si>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</si>
  <si>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</si>
  <si>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</si>
  <si>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</si>
  <si>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</si>
  <si>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</si>
  <si>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</si>
  <si>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</si>
  <si>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</si>
  <si>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</si>
  <si>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</si>
  <si>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</si>
  <si>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</si>
  <si>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</si>
  <si>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</si>
  <si>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</si>
  <si>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</si>
  <si>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</si>
  <si>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</si>
  <si>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</si>
  <si>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</si>
  <si>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</si>
  <si>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</si>
  <si>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</si>
  <si>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</si>
  <si>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</si>
  <si>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</si>
  <si>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</si>
  <si>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</si>
  <si>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</si>
  <si>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</si>
  <si>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</si>
  <si>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</si>
  <si>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</si>
  <si>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</si>
  <si>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</si>
  <si>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</si>
  <si>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</si>
  <si>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</si>
  <si>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</si>
  <si>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</si>
  <si>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</si>
  <si>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</si>
  <si>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</si>
  <si>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</si>
  <si>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</si>
  <si>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</si>
  <si>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</si>
  <si>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</si>
  <si>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</si>
  <si>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</si>
  <si>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</si>
  <si>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</si>
  <si>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</si>
  <si>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</si>
  <si>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</si>
  <si>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</si>
  <si>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</si>
  <si>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</si>
  <si>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</si>
  <si>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</si>
  <si>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</si>
  <si>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</si>
  <si>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</si>
  <si>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</si>
  <si>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</si>
  <si>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</si>
  <si>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</si>
  <si>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</si>
  <si>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</si>
  <si>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</si>
  <si>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</si>
  <si>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</si>
  <si>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</si>
  <si>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</si>
  <si>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</si>
  <si>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</si>
  <si>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</si>
  <si>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</si>
  <si>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</si>
  <si>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</si>
  <si>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</si>
  <si>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</si>
  <si>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</si>
  <si>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</si>
  <si>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</si>
  <si>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</si>
  <si>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</si>
  <si>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</si>
  <si>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</si>
  <si>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</si>
  <si>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</si>
  <si>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</si>
  <si>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</si>
  <si>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</si>
  <si>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</si>
  <si>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</si>
  <si>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</si>
  <si>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</si>
  <si>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</si>
  <si>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</si>
  <si>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</si>
  <si>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</si>
  <si>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</si>
  <si>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</si>
  <si>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</si>
  <si>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</si>
  <si>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</si>
  <si>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</si>
  <si>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</si>
  <si>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</si>
  <si>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</si>
  <si>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</si>
  <si>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</si>
  <si>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</si>
  <si>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</si>
  <si>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</si>
  <si>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</si>
  <si>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</si>
  <si>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</si>
  <si>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</si>
  <si>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</si>
  <si>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</si>
  <si>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</si>
  <si>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</si>
  <si>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</si>
  <si>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</si>
  <si>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</si>
  <si>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</si>
  <si>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</si>
  <si>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</si>
  <si>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</si>
  <si>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</si>
  <si>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</si>
  <si>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</si>
  <si>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</si>
  <si>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</si>
  <si>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</si>
  <si>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</si>
  <si>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</si>
  <si>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</si>
  <si>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</si>
  <si>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</si>
  <si>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</si>
  <si>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</si>
  <si>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</si>
  <si>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</si>
  <si>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</si>
  <si>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</si>
  <si>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</si>
  <si>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</si>
  <si>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</si>
  <si>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</si>
  <si>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</si>
  <si>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</si>
  <si>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</si>
  <si>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</si>
  <si>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</si>
  <si>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</si>
  <si>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</si>
  <si>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</si>
  <si>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</si>
  <si>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</si>
  <si>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</si>
  <si>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</si>
  <si>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</si>
  <si>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</si>
  <si>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</si>
  <si>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</si>
  <si>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</si>
  <si>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</si>
  <si>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</si>
  <si>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</si>
  <si>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</si>
  <si>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</si>
  <si>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</si>
  <si>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</si>
  <si>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</si>
  <si>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</si>
  <si>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</si>
  <si>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</si>
  <si>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</si>
  <si>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</si>
  <si>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</si>
  <si>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</si>
  <si>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</si>
  <si>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</si>
  <si>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</si>
  <si>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</si>
  <si>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</si>
  <si>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</si>
  <si>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</si>
  <si>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</si>
  <si>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</si>
  <si>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</si>
  <si>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</si>
  <si>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</si>
  <si>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o235</t>
  </si>
  <si>
    <t>o236</t>
  </si>
  <si>
    <t>o237</t>
  </si>
  <si>
    <t>o238</t>
  </si>
  <si>
    <t>o239</t>
  </si>
  <si>
    <t>o240</t>
  </si>
  <si>
    <t>o241</t>
  </si>
  <si>
    <t>o242</t>
  </si>
  <si>
    <t>o243</t>
  </si>
  <si>
    <t>o244</t>
  </si>
  <si>
    <t>o245</t>
  </si>
  <si>
    <t>o246</t>
  </si>
  <si>
    <t>o247</t>
  </si>
  <si>
    <t>o248</t>
  </si>
  <si>
    <t>o249</t>
  </si>
  <si>
    <t>o250</t>
  </si>
  <si>
    <t>o251</t>
  </si>
  <si>
    <t>o252</t>
  </si>
  <si>
    <t>o253</t>
  </si>
  <si>
    <t>o254</t>
  </si>
  <si>
    <t>o255</t>
  </si>
  <si>
    <t>o256</t>
  </si>
  <si>
    <t>o257</t>
  </si>
  <si>
    <t>o258</t>
  </si>
  <si>
    <t>o259</t>
  </si>
  <si>
    <t>o260</t>
  </si>
  <si>
    <t>o261</t>
  </si>
  <si>
    <t>o262</t>
  </si>
  <si>
    <t>o263</t>
  </si>
  <si>
    <t>o264</t>
  </si>
  <si>
    <t>o265</t>
  </si>
  <si>
    <t>o266</t>
  </si>
  <si>
    <t>o267</t>
  </si>
  <si>
    <t>o268</t>
  </si>
  <si>
    <t>o269</t>
  </si>
  <si>
    <t>o270</t>
  </si>
  <si>
    <t>o271</t>
  </si>
  <si>
    <t>o272</t>
  </si>
  <si>
    <t>o273</t>
  </si>
  <si>
    <t>o274</t>
  </si>
  <si>
    <t>o275</t>
  </si>
  <si>
    <t>o276</t>
  </si>
  <si>
    <t>o277</t>
  </si>
  <si>
    <t>o278</t>
  </si>
  <si>
    <t>o279</t>
  </si>
  <si>
    <t>o280</t>
  </si>
  <si>
    <t>o281</t>
  </si>
  <si>
    <t>o282</t>
  </si>
  <si>
    <t>o283</t>
  </si>
  <si>
    <t>o284</t>
  </si>
  <si>
    <t>o285</t>
  </si>
  <si>
    <t>o286</t>
  </si>
  <si>
    <t>o287</t>
  </si>
  <si>
    <t>o288</t>
  </si>
  <si>
    <t>o289</t>
  </si>
  <si>
    <t>o290</t>
  </si>
  <si>
    <t>o291</t>
  </si>
  <si>
    <t>o292</t>
  </si>
  <si>
    <t>o293</t>
  </si>
  <si>
    <t>o294</t>
  </si>
  <si>
    <t>o295</t>
  </si>
  <si>
    <t>o296</t>
  </si>
  <si>
    <t>o297</t>
  </si>
  <si>
    <t>o298</t>
  </si>
  <si>
    <t>o299</t>
  </si>
  <si>
    <t>o300</t>
  </si>
  <si>
    <t>o301</t>
  </si>
  <si>
    <t>o302</t>
  </si>
  <si>
    <t>o303</t>
  </si>
  <si>
    <t>o304</t>
  </si>
  <si>
    <t>o305</t>
  </si>
  <si>
    <t>o306</t>
  </si>
  <si>
    <t>o307</t>
  </si>
  <si>
    <t>o308</t>
  </si>
  <si>
    <t>o309</t>
  </si>
  <si>
    <t>o310</t>
  </si>
  <si>
    <t>o311</t>
  </si>
  <si>
    <t>o312</t>
  </si>
  <si>
    <t>o313</t>
  </si>
  <si>
    <t>o314</t>
  </si>
  <si>
    <t>o315</t>
  </si>
  <si>
    <t>o316</t>
  </si>
  <si>
    <t>o317</t>
  </si>
  <si>
    <t>o318</t>
  </si>
  <si>
    <t>o319</t>
  </si>
  <si>
    <t>o320</t>
  </si>
  <si>
    <t>o321</t>
  </si>
  <si>
    <t>o322</t>
  </si>
  <si>
    <t>o323</t>
  </si>
  <si>
    <t>o324</t>
  </si>
  <si>
    <t>o325</t>
  </si>
  <si>
    <t>o326</t>
  </si>
  <si>
    <t>o327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</si>
  <si>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</si>
  <si>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</si>
  <si>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</si>
  <si>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</si>
  <si>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</si>
  <si>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</si>
  <si>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</si>
  <si>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</si>
  <si>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</si>
  <si>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</si>
  <si>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</si>
  <si>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</si>
  <si>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</si>
  <si>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</si>
  <si>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</si>
  <si>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</si>
  <si>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</si>
  <si>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</si>
  <si>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</si>
  <si>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</si>
  <si>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</si>
  <si>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</si>
  <si>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</si>
  <si>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</si>
  <si>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</si>
  <si>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</si>
  <si>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</si>
  <si>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</si>
  <si>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</si>
  <si>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</si>
  <si>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</si>
  <si>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</si>
  <si>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</si>
  <si>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</si>
  <si>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</si>
  <si>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</si>
  <si>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</si>
  <si>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</si>
  <si>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</si>
  <si>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</si>
  <si>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</si>
  <si>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</si>
  <si>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o370</t>
  </si>
  <si>
    <t>o371</t>
  </si>
  <si>
    <t>o372</t>
  </si>
  <si>
    <t>o373</t>
  </si>
  <si>
    <t>o374</t>
  </si>
  <si>
    <t>o375</t>
  </si>
  <si>
    <t>o376</t>
  </si>
  <si>
    <t>o377</t>
  </si>
  <si>
    <t>o378</t>
  </si>
  <si>
    <t>o379</t>
  </si>
  <si>
    <t>o380</t>
  </si>
  <si>
    <t>o381</t>
  </si>
  <si>
    <t>o382</t>
  </si>
  <si>
    <t>o383</t>
  </si>
  <si>
    <t>o384</t>
  </si>
  <si>
    <t>o385</t>
  </si>
  <si>
    <t>o386</t>
  </si>
  <si>
    <t>o387</t>
  </si>
  <si>
    <t>o388</t>
  </si>
  <si>
    <t>o389</t>
  </si>
  <si>
    <t>o390</t>
  </si>
  <si>
    <t>o391</t>
  </si>
  <si>
    <t>o392</t>
  </si>
  <si>
    <t>o393</t>
  </si>
  <si>
    <t>o394</t>
  </si>
  <si>
    <t>o395</t>
  </si>
  <si>
    <t>o396</t>
  </si>
  <si>
    <t>o397</t>
  </si>
  <si>
    <t>o398</t>
  </si>
  <si>
    <t>o399</t>
  </si>
  <si>
    <t>o400</t>
  </si>
  <si>
    <t>o401</t>
  </si>
  <si>
    <t>o402</t>
  </si>
  <si>
    <t>o403</t>
  </si>
  <si>
    <t>o404</t>
  </si>
  <si>
    <t>o405</t>
  </si>
  <si>
    <t>o406</t>
  </si>
  <si>
    <t>o407</t>
  </si>
  <si>
    <t>o408</t>
  </si>
  <si>
    <t>o409</t>
  </si>
  <si>
    <t>o410</t>
  </si>
  <si>
    <t>o411</t>
  </si>
  <si>
    <t>o412</t>
  </si>
  <si>
    <t>o413</t>
  </si>
  <si>
    <t>o414</t>
  </si>
  <si>
    <t>o415</t>
  </si>
  <si>
    <t>o416</t>
  </si>
  <si>
    <t>o417</t>
  </si>
  <si>
    <t>o418</t>
  </si>
  <si>
    <t>o419</t>
  </si>
  <si>
    <t>o420</t>
  </si>
  <si>
    <t>o421</t>
  </si>
  <si>
    <t>o422</t>
  </si>
  <si>
    <t>o423</t>
  </si>
  <si>
    <t>o424</t>
  </si>
  <si>
    <t>o425</t>
  </si>
  <si>
    <t>o426</t>
  </si>
  <si>
    <t>o427</t>
  </si>
  <si>
    <t>o428</t>
  </si>
  <si>
    <t>o429</t>
  </si>
  <si>
    <t>o430</t>
  </si>
  <si>
    <t>o431</t>
  </si>
  <si>
    <t>o432</t>
  </si>
  <si>
    <t>o433</t>
  </si>
  <si>
    <t>o434</t>
  </si>
  <si>
    <t>o435</t>
  </si>
  <si>
    <t>o436</t>
  </si>
  <si>
    <t>o437</t>
  </si>
  <si>
    <t>o438</t>
  </si>
  <si>
    <t>o439</t>
  </si>
  <si>
    <t>o440</t>
  </si>
  <si>
    <t>o441</t>
  </si>
  <si>
    <t>o442</t>
  </si>
  <si>
    <t>o443</t>
  </si>
  <si>
    <t>o444</t>
  </si>
  <si>
    <t>o445</t>
  </si>
  <si>
    <t>o446</t>
  </si>
  <si>
    <t>o447</t>
  </si>
  <si>
    <t>o448</t>
  </si>
  <si>
    <t>o449</t>
  </si>
  <si>
    <t>o450</t>
  </si>
  <si>
    <t>o451</t>
  </si>
  <si>
    <t>o452</t>
  </si>
  <si>
    <t>o453</t>
  </si>
  <si>
    <t>o454</t>
  </si>
  <si>
    <t>o455</t>
  </si>
  <si>
    <t>o456</t>
  </si>
  <si>
    <t>o457</t>
  </si>
  <si>
    <t>o458</t>
  </si>
  <si>
    <t>o459</t>
  </si>
  <si>
    <t>o460</t>
  </si>
  <si>
    <t>o461</t>
  </si>
  <si>
    <t>o462</t>
  </si>
  <si>
    <t>o463</t>
  </si>
  <si>
    <t>o464</t>
  </si>
  <si>
    <t>o465</t>
  </si>
  <si>
    <t>o466</t>
  </si>
  <si>
    <t>o467</t>
  </si>
  <si>
    <t>o468</t>
  </si>
  <si>
    <t>o469</t>
  </si>
  <si>
    <t>o470</t>
  </si>
  <si>
    <t>o471</t>
  </si>
  <si>
    <t>o472</t>
  </si>
  <si>
    <t>o473</t>
  </si>
  <si>
    <t>o474</t>
  </si>
  <si>
    <t>o475</t>
  </si>
  <si>
    <t>o476</t>
  </si>
  <si>
    <t>o477</t>
  </si>
  <si>
    <t>o478</t>
  </si>
  <si>
    <t>o479</t>
  </si>
  <si>
    <t>o480</t>
  </si>
  <si>
    <t>o481</t>
  </si>
  <si>
    <t>o482</t>
  </si>
  <si>
    <t>o483</t>
  </si>
  <si>
    <t>o484</t>
  </si>
  <si>
    <t>o485</t>
  </si>
  <si>
    <t>o486</t>
  </si>
  <si>
    <t>o487</t>
  </si>
  <si>
    <t>o488</t>
  </si>
  <si>
    <t>o489</t>
  </si>
  <si>
    <t>o490</t>
  </si>
  <si>
    <t>o491</t>
  </si>
  <si>
    <t>o492</t>
  </si>
  <si>
    <t>o493</t>
  </si>
  <si>
    <t>o494</t>
  </si>
  <si>
    <t>o495</t>
  </si>
  <si>
    <t>o496</t>
  </si>
  <si>
    <t>o497</t>
  </si>
  <si>
    <t>o498</t>
  </si>
  <si>
    <t>o499</t>
  </si>
  <si>
    <t>o500</t>
  </si>
  <si>
    <t>o501</t>
  </si>
  <si>
    <t>o502</t>
  </si>
  <si>
    <t>o503</t>
  </si>
  <si>
    <t>o504</t>
  </si>
  <si>
    <t>o505</t>
  </si>
  <si>
    <t>o506</t>
  </si>
  <si>
    <t>o507</t>
  </si>
  <si>
    <t>o508</t>
  </si>
  <si>
    <t>o509</t>
  </si>
  <si>
    <t>o510</t>
  </si>
  <si>
    <t>o511</t>
  </si>
  <si>
    <t>o512</t>
  </si>
  <si>
    <t>o513</t>
  </si>
  <si>
    <t>o514</t>
  </si>
  <si>
    <t>o515</t>
  </si>
  <si>
    <t>o516</t>
  </si>
  <si>
    <t>o517</t>
  </si>
  <si>
    <t>o518</t>
  </si>
  <si>
    <t>o519</t>
  </si>
  <si>
    <t>o520</t>
  </si>
  <si>
    <t>o521</t>
  </si>
  <si>
    <t>o522</t>
  </si>
  <si>
    <t>o523</t>
  </si>
  <si>
    <t>o524</t>
  </si>
  <si>
    <t>o525</t>
  </si>
  <si>
    <t>o526</t>
  </si>
  <si>
    <t>o527</t>
  </si>
  <si>
    <t>o528</t>
  </si>
  <si>
    <t>o529</t>
  </si>
  <si>
    <t>o530</t>
  </si>
  <si>
    <t>o531</t>
  </si>
  <si>
    <t>o532</t>
  </si>
  <si>
    <t>o533</t>
  </si>
  <si>
    <t>o534</t>
  </si>
  <si>
    <t>o535</t>
  </si>
  <si>
    <t>o536</t>
  </si>
  <si>
    <t>o537</t>
  </si>
  <si>
    <t>o538</t>
  </si>
  <si>
    <t>o539</t>
  </si>
  <si>
    <t>o540</t>
  </si>
  <si>
    <t>o541</t>
  </si>
  <si>
    <t>o542</t>
  </si>
  <si>
    <t>o543</t>
  </si>
  <si>
    <t>o544</t>
  </si>
  <si>
    <t>o545</t>
  </si>
  <si>
    <t>o546</t>
  </si>
  <si>
    <t>o547</t>
  </si>
  <si>
    <t>o548</t>
  </si>
  <si>
    <t>o549</t>
  </si>
  <si>
    <t>o550</t>
  </si>
  <si>
    <t>o551</t>
  </si>
  <si>
    <t>o552</t>
  </si>
  <si>
    <t>o553</t>
  </si>
  <si>
    <t>o554</t>
  </si>
  <si>
    <t>o555</t>
  </si>
  <si>
    <t>o556</t>
  </si>
  <si>
    <t>o557</t>
  </si>
  <si>
    <t>o558</t>
  </si>
  <si>
    <t>o559</t>
  </si>
  <si>
    <t>o560</t>
  </si>
  <si>
    <t>o561</t>
  </si>
  <si>
    <t>o562</t>
  </si>
  <si>
    <t>o563</t>
  </si>
  <si>
    <t>o564</t>
  </si>
  <si>
    <t>o565</t>
  </si>
  <si>
    <t>o566</t>
  </si>
  <si>
    <t>o567</t>
  </si>
  <si>
    <t>o568</t>
  </si>
  <si>
    <t>o569</t>
  </si>
  <si>
    <t>o570</t>
  </si>
  <si>
    <t>o571</t>
  </si>
  <si>
    <t>o572</t>
  </si>
  <si>
    <t>o573</t>
  </si>
  <si>
    <t>o574</t>
  </si>
  <si>
    <t>o575</t>
  </si>
  <si>
    <t>o576</t>
  </si>
  <si>
    <t>o577</t>
  </si>
  <si>
    <t>o578</t>
  </si>
  <si>
    <t>o579</t>
  </si>
  <si>
    <t>o580</t>
  </si>
  <si>
    <t>o581</t>
  </si>
  <si>
    <t>o582</t>
  </si>
  <si>
    <t>o583</t>
  </si>
  <si>
    <t>o584</t>
  </si>
  <si>
    <t>o585</t>
  </si>
  <si>
    <t>o586</t>
  </si>
  <si>
    <t>o587</t>
  </si>
  <si>
    <t>o588</t>
  </si>
  <si>
    <t>o589</t>
  </si>
  <si>
    <t>o590</t>
  </si>
  <si>
    <t>o591</t>
  </si>
  <si>
    <t>o592</t>
  </si>
  <si>
    <t>o593</t>
  </si>
  <si>
    <t>o594</t>
  </si>
  <si>
    <t>o595</t>
  </si>
  <si>
    <t>o596</t>
  </si>
  <si>
    <t>o597</t>
  </si>
  <si>
    <t>o598</t>
  </si>
  <si>
    <t>o599</t>
  </si>
  <si>
    <t>o600</t>
  </si>
  <si>
    <t>person</t>
  </si>
  <si>
    <t>type</t>
  </si>
  <si>
    <t>learning</t>
  </si>
  <si>
    <t>testing</t>
  </si>
  <si>
    <t>class1</t>
  </si>
  <si>
    <t>class2</t>
  </si>
  <si>
    <t>class3</t>
  </si>
  <si>
    <t>class4</t>
  </si>
  <si>
    <t>cancer_id</t>
  </si>
  <si>
    <t>rnd(0---100)</t>
  </si>
  <si>
    <t>rnd(1---4)</t>
  </si>
  <si>
    <t>max</t>
  </si>
  <si>
    <t>class?</t>
  </si>
  <si>
    <t>return</t>
  </si>
  <si>
    <t>Y&amp;Y'</t>
  </si>
  <si>
    <t>all</t>
  </si>
  <si>
    <t>total</t>
  </si>
  <si>
    <t>testning</t>
  </si>
  <si>
    <t>check</t>
  </si>
  <si>
    <t>independent</t>
  </si>
  <si>
    <t>dependent</t>
  </si>
  <si>
    <t>x1</t>
  </si>
  <si>
    <t>x2</t>
  </si>
  <si>
    <t>x3</t>
  </si>
  <si>
    <t>x4</t>
  </si>
  <si>
    <t>x5</t>
  </si>
  <si>
    <t>x6</t>
  </si>
  <si>
    <t>sum()-max</t>
  </si>
  <si>
    <t>stdev</t>
  </si>
  <si>
    <t>average</t>
  </si>
  <si>
    <t>median</t>
  </si>
  <si>
    <t>average-median</t>
  </si>
  <si>
    <t>min</t>
  </si>
  <si>
    <t>x7</t>
  </si>
  <si>
    <t>x8</t>
  </si>
  <si>
    <t>max-min</t>
  </si>
  <si>
    <t>x9</t>
  </si>
  <si>
    <t>Y</t>
  </si>
  <si>
    <t>Y'=1000000*Y</t>
  </si>
  <si>
    <t>direct</t>
  </si>
  <si>
    <t>inverse</t>
  </si>
  <si>
    <t>Estimation</t>
  </si>
  <si>
    <t>Azonosító:</t>
  </si>
  <si>
    <t>Objektumok:</t>
  </si>
  <si>
    <t>Attribútumok:</t>
  </si>
  <si>
    <t>Lépcsôk:</t>
  </si>
  <si>
    <t>Eltolás:</t>
  </si>
  <si>
    <t>Leírás: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</si>
  <si>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</si>
  <si>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</si>
  <si>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</si>
  <si>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</si>
  <si>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</si>
  <si>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</si>
  <si>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</si>
  <si>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</si>
  <si>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</si>
  <si>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</si>
  <si>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</si>
  <si>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X(A11)</t>
  </si>
  <si>
    <t>X(A12)</t>
  </si>
  <si>
    <t>X(A13)</t>
  </si>
  <si>
    <t>X(A14)</t>
  </si>
  <si>
    <t>X(A15)</t>
  </si>
  <si>
    <t>X(A16)</t>
  </si>
  <si>
    <t>X(A17)</t>
  </si>
  <si>
    <t>X(A18)</t>
  </si>
  <si>
    <t>Y(A19)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</si>
  <si>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</si>
  <si>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</si>
  <si>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</si>
  <si>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</si>
  <si>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</si>
  <si>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</si>
  <si>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</si>
  <si>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</si>
  <si>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</si>
  <si>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</si>
  <si>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</si>
  <si>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</si>
  <si>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</si>
  <si>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</si>
  <si>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</si>
  <si>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</si>
  <si>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</si>
  <si>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</si>
  <si>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</si>
  <si>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</si>
  <si>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</si>
  <si>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</si>
  <si>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</si>
  <si>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</si>
  <si>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</si>
  <si>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</si>
  <si>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</si>
  <si>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</si>
  <si>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</si>
  <si>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</si>
  <si>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</si>
  <si>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</si>
  <si>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</si>
  <si>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</si>
  <si>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</si>
  <si>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</si>
  <si>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</si>
  <si>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</si>
  <si>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</si>
  <si>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</si>
  <si>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</si>
  <si>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</si>
  <si>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</si>
  <si>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</si>
  <si>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</si>
  <si>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</si>
  <si>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</si>
  <si>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</si>
  <si>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</si>
  <si>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</si>
  <si>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</si>
  <si>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</si>
  <si>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</si>
  <si>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</si>
  <si>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</si>
  <si>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</si>
  <si>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</si>
  <si>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</si>
  <si>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</si>
  <si>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</si>
  <si>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</si>
  <si>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</si>
  <si>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</si>
  <si>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</si>
  <si>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</si>
  <si>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</si>
  <si>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</si>
  <si>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</si>
  <si>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</si>
  <si>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</si>
  <si>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</si>
  <si>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</si>
  <si>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</si>
  <si>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</si>
  <si>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</si>
  <si>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</si>
  <si>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</si>
  <si>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</si>
  <si>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</si>
  <si>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</si>
  <si>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</si>
  <si>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</si>
  <si>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</si>
  <si>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</si>
  <si>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</si>
  <si>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</si>
  <si>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</si>
  <si>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</si>
  <si>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</si>
  <si>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</si>
  <si>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</si>
  <si>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</si>
  <si>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</si>
  <si>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</si>
  <si>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</si>
  <si>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</si>
  <si>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</si>
  <si>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</si>
  <si>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</si>
  <si>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</si>
  <si>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</si>
  <si>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</si>
  <si>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</si>
  <si>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</si>
  <si>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</si>
  <si>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</si>
  <si>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</si>
  <si>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</si>
  <si>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</si>
  <si>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</si>
  <si>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</si>
  <si>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</si>
  <si>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</si>
  <si>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</si>
  <si>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</si>
  <si>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</si>
  <si>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</si>
  <si>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</si>
  <si>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</si>
  <si>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</si>
  <si>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</si>
  <si>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</si>
  <si>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</si>
  <si>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</si>
  <si>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</si>
  <si>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</si>
  <si>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</si>
  <si>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</si>
  <si>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</si>
  <si>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</si>
  <si>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</si>
  <si>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</si>
  <si>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</si>
  <si>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</si>
  <si>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</si>
  <si>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</si>
  <si>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</si>
  <si>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</si>
  <si>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</si>
  <si>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</si>
  <si>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</si>
  <si>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</si>
  <si>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</si>
  <si>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</si>
  <si>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</si>
  <si>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</si>
  <si>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</si>
  <si>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</si>
  <si>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</si>
  <si>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</si>
  <si>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</si>
  <si>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</si>
  <si>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</si>
  <si>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</si>
  <si>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</si>
  <si>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</si>
  <si>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</si>
  <si>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</si>
  <si>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</si>
  <si>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</si>
  <si>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</si>
  <si>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</si>
  <si>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</si>
  <si>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</si>
  <si>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</si>
  <si>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</si>
  <si>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</si>
  <si>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</si>
  <si>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</si>
  <si>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</si>
  <si>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</si>
  <si>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</si>
  <si>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</si>
  <si>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</si>
  <si>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</si>
  <si>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</si>
  <si>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</si>
  <si>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</si>
  <si>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</si>
  <si>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</si>
  <si>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</si>
  <si>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</si>
  <si>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</si>
  <si>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</si>
  <si>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</si>
  <si>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</si>
  <si>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</si>
  <si>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</si>
  <si>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</si>
  <si>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</si>
  <si>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</si>
  <si>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</si>
  <si>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</si>
  <si>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</si>
  <si>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</si>
  <si>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</si>
  <si>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</si>
  <si>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</si>
  <si>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</si>
  <si>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</si>
  <si>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</si>
  <si>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</si>
  <si>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</si>
  <si>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</si>
  <si>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</si>
  <si>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</si>
  <si>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</si>
  <si>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</si>
  <si>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</si>
  <si>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</si>
  <si>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</si>
  <si>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</si>
  <si>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</si>
  <si>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</si>
  <si>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</si>
  <si>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</si>
  <si>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</si>
  <si>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</si>
  <si>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</si>
  <si>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</si>
  <si>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</si>
  <si>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</si>
  <si>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</si>
  <si>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</si>
  <si>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</si>
  <si>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</si>
  <si>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</si>
  <si>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</si>
  <si>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</si>
  <si>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</si>
  <si>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</si>
  <si>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</si>
  <si>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</si>
  <si>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</si>
  <si>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O235</t>
  </si>
  <si>
    <t>O236</t>
  </si>
  <si>
    <t>O237</t>
  </si>
  <si>
    <t>O238</t>
  </si>
  <si>
    <t>O239</t>
  </si>
  <si>
    <t>O240</t>
  </si>
  <si>
    <t>O241</t>
  </si>
  <si>
    <t>O242</t>
  </si>
  <si>
    <t>O243</t>
  </si>
  <si>
    <t>O244</t>
  </si>
  <si>
    <t>O245</t>
  </si>
  <si>
    <t>O246</t>
  </si>
  <si>
    <t>O247</t>
  </si>
  <si>
    <t>O248</t>
  </si>
  <si>
    <t>O249</t>
  </si>
  <si>
    <t>O250</t>
  </si>
  <si>
    <t>O251</t>
  </si>
  <si>
    <t>O252</t>
  </si>
  <si>
    <t>O253</t>
  </si>
  <si>
    <t>O254</t>
  </si>
  <si>
    <t>O255</t>
  </si>
  <si>
    <t>O256</t>
  </si>
  <si>
    <t>O257</t>
  </si>
  <si>
    <t>O258</t>
  </si>
  <si>
    <t>O259</t>
  </si>
  <si>
    <t>O260</t>
  </si>
  <si>
    <t>O261</t>
  </si>
  <si>
    <t>O262</t>
  </si>
  <si>
    <t>O263</t>
  </si>
  <si>
    <t>O264</t>
  </si>
  <si>
    <t>O265</t>
  </si>
  <si>
    <t>O266</t>
  </si>
  <si>
    <t>O267</t>
  </si>
  <si>
    <t>O268</t>
  </si>
  <si>
    <t>O269</t>
  </si>
  <si>
    <t>O270</t>
  </si>
  <si>
    <t>O271</t>
  </si>
  <si>
    <t>O272</t>
  </si>
  <si>
    <t>O273</t>
  </si>
  <si>
    <t>O274</t>
  </si>
  <si>
    <t>O275</t>
  </si>
  <si>
    <t>O276</t>
  </si>
  <si>
    <t>O277</t>
  </si>
  <si>
    <t>O278</t>
  </si>
  <si>
    <t>O279</t>
  </si>
  <si>
    <t>O280</t>
  </si>
  <si>
    <t>O281</t>
  </si>
  <si>
    <t>O282</t>
  </si>
  <si>
    <t>O283</t>
  </si>
  <si>
    <t>O284</t>
  </si>
  <si>
    <t>O285</t>
  </si>
  <si>
    <t>O286</t>
  </si>
  <si>
    <t>O287</t>
  </si>
  <si>
    <t>O288</t>
  </si>
  <si>
    <t>O289</t>
  </si>
  <si>
    <t>O290</t>
  </si>
  <si>
    <t>O291</t>
  </si>
  <si>
    <t>O292</t>
  </si>
  <si>
    <t>O293</t>
  </si>
  <si>
    <t>O294</t>
  </si>
  <si>
    <t>O295</t>
  </si>
  <si>
    <t>O296</t>
  </si>
  <si>
    <t>O297</t>
  </si>
  <si>
    <t>O298</t>
  </si>
  <si>
    <t>O299</t>
  </si>
  <si>
    <t>O300</t>
  </si>
  <si>
    <t>O301</t>
  </si>
  <si>
    <t>O302</t>
  </si>
  <si>
    <t>O303</t>
  </si>
  <si>
    <t>O304</t>
  </si>
  <si>
    <t>O305</t>
  </si>
  <si>
    <t>O306</t>
  </si>
  <si>
    <t>O307</t>
  </si>
  <si>
    <t>O308</t>
  </si>
  <si>
    <t>O309</t>
  </si>
  <si>
    <t>O310</t>
  </si>
  <si>
    <t>O311</t>
  </si>
  <si>
    <t>O312</t>
  </si>
  <si>
    <t>O313</t>
  </si>
  <si>
    <t>O314</t>
  </si>
  <si>
    <t>O315</t>
  </si>
  <si>
    <t>O316</t>
  </si>
  <si>
    <t>O317</t>
  </si>
  <si>
    <t>O318</t>
  </si>
  <si>
    <t>O319</t>
  </si>
  <si>
    <t>O320</t>
  </si>
  <si>
    <t>O321</t>
  </si>
  <si>
    <t>O322</t>
  </si>
  <si>
    <t>O323</t>
  </si>
  <si>
    <t>O324</t>
  </si>
  <si>
    <t>O325</t>
  </si>
  <si>
    <t>O326</t>
  </si>
  <si>
    <t>O327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</si>
  <si>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</si>
  <si>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</si>
  <si>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</si>
  <si>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</si>
  <si>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</si>
  <si>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</si>
  <si>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</si>
  <si>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</si>
  <si>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</si>
  <si>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</si>
  <si>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</si>
  <si>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</si>
  <si>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</si>
  <si>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</si>
  <si>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</si>
  <si>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</si>
  <si>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</si>
  <si>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</si>
  <si>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</si>
  <si>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</si>
  <si>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</si>
  <si>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</si>
  <si>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</si>
  <si>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</si>
  <si>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</si>
  <si>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</si>
  <si>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</si>
  <si>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</si>
  <si>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</si>
  <si>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</si>
  <si>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</si>
  <si>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</si>
  <si>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</si>
  <si>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</si>
  <si>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</si>
  <si>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</si>
  <si>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</si>
  <si>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</si>
  <si>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</si>
  <si>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</si>
  <si>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</si>
  <si>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</si>
  <si>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O370</t>
  </si>
  <si>
    <t>O371</t>
  </si>
  <si>
    <t>O372</t>
  </si>
  <si>
    <t>O373</t>
  </si>
  <si>
    <t>O374</t>
  </si>
  <si>
    <t>O375</t>
  </si>
  <si>
    <t>O376</t>
  </si>
  <si>
    <t>O377</t>
  </si>
  <si>
    <t>O378</t>
  </si>
  <si>
    <t>O379</t>
  </si>
  <si>
    <t>O380</t>
  </si>
  <si>
    <t>O381</t>
  </si>
  <si>
    <t>O382</t>
  </si>
  <si>
    <t>O383</t>
  </si>
  <si>
    <t>O384</t>
  </si>
  <si>
    <t>O385</t>
  </si>
  <si>
    <t>O386</t>
  </si>
  <si>
    <t>O387</t>
  </si>
  <si>
    <t>O388</t>
  </si>
  <si>
    <t>O389</t>
  </si>
  <si>
    <t>O390</t>
  </si>
  <si>
    <t>O391</t>
  </si>
  <si>
    <t>O392</t>
  </si>
  <si>
    <t>O393</t>
  </si>
  <si>
    <t>O394</t>
  </si>
  <si>
    <t>O395</t>
  </si>
  <si>
    <t>O396</t>
  </si>
  <si>
    <t>O397</t>
  </si>
  <si>
    <t>O398</t>
  </si>
  <si>
    <t>O399</t>
  </si>
  <si>
    <t>O400</t>
  </si>
  <si>
    <t>O401</t>
  </si>
  <si>
    <t>O402</t>
  </si>
  <si>
    <t>O403</t>
  </si>
  <si>
    <t>O404</t>
  </si>
  <si>
    <t>O405</t>
  </si>
  <si>
    <t>O406</t>
  </si>
  <si>
    <t>O407</t>
  </si>
  <si>
    <t>O408</t>
  </si>
  <si>
    <t>O409</t>
  </si>
  <si>
    <t>O410</t>
  </si>
  <si>
    <t>O411</t>
  </si>
  <si>
    <t>O412</t>
  </si>
  <si>
    <t>O413</t>
  </si>
  <si>
    <t>O414</t>
  </si>
  <si>
    <t>O415</t>
  </si>
  <si>
    <t>O416</t>
  </si>
  <si>
    <t>O417</t>
  </si>
  <si>
    <t>O418</t>
  </si>
  <si>
    <t>O419</t>
  </si>
  <si>
    <t>O420</t>
  </si>
  <si>
    <t>O421</t>
  </si>
  <si>
    <t>O422</t>
  </si>
  <si>
    <t>O423</t>
  </si>
  <si>
    <t>O424</t>
  </si>
  <si>
    <t>O425</t>
  </si>
  <si>
    <t>O426</t>
  </si>
  <si>
    <t>O427</t>
  </si>
  <si>
    <t>O428</t>
  </si>
  <si>
    <t>O429</t>
  </si>
  <si>
    <t>O430</t>
  </si>
  <si>
    <t>O431</t>
  </si>
  <si>
    <t>O432</t>
  </si>
  <si>
    <t>O433</t>
  </si>
  <si>
    <t>O434</t>
  </si>
  <si>
    <t>O435</t>
  </si>
  <si>
    <t>O436</t>
  </si>
  <si>
    <t>O437</t>
  </si>
  <si>
    <t>O438</t>
  </si>
  <si>
    <t>O439</t>
  </si>
  <si>
    <t>O440</t>
  </si>
  <si>
    <t>O441</t>
  </si>
  <si>
    <t>O442</t>
  </si>
  <si>
    <t>O443</t>
  </si>
  <si>
    <t>O444</t>
  </si>
  <si>
    <t>O445</t>
  </si>
  <si>
    <t>O446</t>
  </si>
  <si>
    <t>O447</t>
  </si>
  <si>
    <t>O448</t>
  </si>
  <si>
    <t>O449</t>
  </si>
  <si>
    <t>O450</t>
  </si>
  <si>
    <t>O451</t>
  </si>
  <si>
    <t>O452</t>
  </si>
  <si>
    <t>O453</t>
  </si>
  <si>
    <t>O454</t>
  </si>
  <si>
    <t>O455</t>
  </si>
  <si>
    <t>O456</t>
  </si>
  <si>
    <t>O457</t>
  </si>
  <si>
    <t>O458</t>
  </si>
  <si>
    <t>O459</t>
  </si>
  <si>
    <t>O460</t>
  </si>
  <si>
    <t>O461</t>
  </si>
  <si>
    <t>O462</t>
  </si>
  <si>
    <t>O463</t>
  </si>
  <si>
    <t>O464</t>
  </si>
  <si>
    <t>O465</t>
  </si>
  <si>
    <t>O466</t>
  </si>
  <si>
    <t>O467</t>
  </si>
  <si>
    <t>O468</t>
  </si>
  <si>
    <t>O469</t>
  </si>
  <si>
    <t>O470</t>
  </si>
  <si>
    <t>O471</t>
  </si>
  <si>
    <t>O472</t>
  </si>
  <si>
    <t>O473</t>
  </si>
  <si>
    <t>O474</t>
  </si>
  <si>
    <t>O475</t>
  </si>
  <si>
    <t>O476</t>
  </si>
  <si>
    <t>O477</t>
  </si>
  <si>
    <t>O478</t>
  </si>
  <si>
    <t>O479</t>
  </si>
  <si>
    <t>O480</t>
  </si>
  <si>
    <t>O481</t>
  </si>
  <si>
    <t>O482</t>
  </si>
  <si>
    <t>O483</t>
  </si>
  <si>
    <t>O484</t>
  </si>
  <si>
    <t>O485</t>
  </si>
  <si>
    <t>O486</t>
  </si>
  <si>
    <t>O487</t>
  </si>
  <si>
    <t>O488</t>
  </si>
  <si>
    <t>O489</t>
  </si>
  <si>
    <t>O490</t>
  </si>
  <si>
    <t>O491</t>
  </si>
  <si>
    <t>O492</t>
  </si>
  <si>
    <t>O493</t>
  </si>
  <si>
    <t>O494</t>
  </si>
  <si>
    <t>O495</t>
  </si>
  <si>
    <t>O496</t>
  </si>
  <si>
    <t>O497</t>
  </si>
  <si>
    <t>O498</t>
  </si>
  <si>
    <t>O499</t>
  </si>
  <si>
    <t>O500</t>
  </si>
  <si>
    <t>O501</t>
  </si>
  <si>
    <t>O502</t>
  </si>
  <si>
    <t>O503</t>
  </si>
  <si>
    <t>O504</t>
  </si>
  <si>
    <t>O505</t>
  </si>
  <si>
    <t>O506</t>
  </si>
  <si>
    <t>O507</t>
  </si>
  <si>
    <t>O508</t>
  </si>
  <si>
    <t>O509</t>
  </si>
  <si>
    <t>O510</t>
  </si>
  <si>
    <t>O511</t>
  </si>
  <si>
    <t>O512</t>
  </si>
  <si>
    <t>O513</t>
  </si>
  <si>
    <t>O514</t>
  </si>
  <si>
    <t>O515</t>
  </si>
  <si>
    <t>O516</t>
  </si>
  <si>
    <t>O517</t>
  </si>
  <si>
    <t>O518</t>
  </si>
  <si>
    <t>O519</t>
  </si>
  <si>
    <t>O520</t>
  </si>
  <si>
    <t>O521</t>
  </si>
  <si>
    <t>O522</t>
  </si>
  <si>
    <t>O523</t>
  </si>
  <si>
    <t>O524</t>
  </si>
  <si>
    <t>O525</t>
  </si>
  <si>
    <t>O526</t>
  </si>
  <si>
    <t>O527</t>
  </si>
  <si>
    <t>O528</t>
  </si>
  <si>
    <t>O529</t>
  </si>
  <si>
    <t>O530</t>
  </si>
  <si>
    <t>O531</t>
  </si>
  <si>
    <t>O532</t>
  </si>
  <si>
    <t>O533</t>
  </si>
  <si>
    <t>O534</t>
  </si>
  <si>
    <t>O535</t>
  </si>
  <si>
    <t>O536</t>
  </si>
  <si>
    <t>O537</t>
  </si>
  <si>
    <t>O538</t>
  </si>
  <si>
    <t>O539</t>
  </si>
  <si>
    <t>O540</t>
  </si>
  <si>
    <t>Lépcsôk(1)</t>
  </si>
  <si>
    <t>S1</t>
  </si>
  <si>
    <t>S2</t>
  </si>
  <si>
    <t>(0+0)/(1)=0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</si>
  <si>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</si>
  <si>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</si>
  <si>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</si>
  <si>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</si>
  <si>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</si>
  <si>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</si>
  <si>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</si>
  <si>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</si>
  <si>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</si>
  <si>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</si>
  <si>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</si>
  <si>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</si>
  <si>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</si>
  <si>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</si>
  <si>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</si>
  <si>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</si>
  <si>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</si>
  <si>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</si>
  <si>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</si>
  <si>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</si>
  <si>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</si>
  <si>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</si>
  <si>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</si>
  <si>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</si>
  <si>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</si>
  <si>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</si>
  <si>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</si>
  <si>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</si>
  <si>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</si>
  <si>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</si>
  <si>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</si>
  <si>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</si>
  <si>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</si>
  <si>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</si>
  <si>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</si>
  <si>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</si>
  <si>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</si>
  <si>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</si>
  <si>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</si>
  <si>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</si>
  <si>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</si>
  <si>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</si>
  <si>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</si>
  <si>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</si>
  <si>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</si>
  <si>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</si>
  <si>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</si>
  <si>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</si>
  <si>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</si>
  <si>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</si>
  <si>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</si>
  <si>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</si>
  <si>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</si>
  <si>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Lépcsôk(2)</t>
  </si>
  <si>
    <t>COCO:STD</t>
  </si>
  <si>
    <t>Becslés</t>
  </si>
  <si>
    <t>Tény+0</t>
  </si>
  <si>
    <t>Delta</t>
  </si>
  <si>
    <t>Delta/Tény</t>
  </si>
  <si>
    <t>S1 összeg:</t>
  </si>
  <si>
    <t>S55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</si>
  <si>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</si>
  <si>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</si>
  <si>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</si>
  <si>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</si>
  <si>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</si>
  <si>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</si>
  <si>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</si>
  <si>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t>Estimation1</t>
  </si>
  <si>
    <t>Oszlopcímkék</t>
  </si>
  <si>
    <t>Végösszeg</t>
  </si>
  <si>
    <t>Sorcímkék</t>
  </si>
  <si>
    <t>Mennyiség / Estimation</t>
  </si>
  <si>
    <t>rank_estimation</t>
  </si>
  <si>
    <t>inverse_rank</t>
  </si>
  <si>
    <t>Y(A3)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</si>
  <si>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</si>
  <si>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</si>
  <si>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</si>
  <si>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</si>
  <si>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</si>
  <si>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</si>
  <si>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</si>
  <si>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</si>
  <si>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</si>
  <si>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</si>
  <si>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</si>
  <si>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S67</t>
  </si>
  <si>
    <t>S68</t>
  </si>
  <si>
    <t>S69</t>
  </si>
  <si>
    <t>S70</t>
  </si>
  <si>
    <t>S71</t>
  </si>
  <si>
    <t>S72</t>
  </si>
  <si>
    <t>S73</t>
  </si>
  <si>
    <t>S74</t>
  </si>
  <si>
    <t>S75</t>
  </si>
  <si>
    <t>S76</t>
  </si>
  <si>
    <t>S77</t>
  </si>
  <si>
    <t>S78</t>
  </si>
  <si>
    <t>S79</t>
  </si>
  <si>
    <t>S80</t>
  </si>
  <si>
    <t>S81</t>
  </si>
  <si>
    <t>S82</t>
  </si>
  <si>
    <t>S83</t>
  </si>
  <si>
    <t>S84</t>
  </si>
  <si>
    <t>S85</t>
  </si>
  <si>
    <t>S86</t>
  </si>
  <si>
    <t>S87</t>
  </si>
  <si>
    <t>S88</t>
  </si>
  <si>
    <t>S89</t>
  </si>
  <si>
    <t>S90</t>
  </si>
  <si>
    <t>S91</t>
  </si>
  <si>
    <t>S92</t>
  </si>
  <si>
    <t>S93</t>
  </si>
  <si>
    <t>S94</t>
  </si>
  <si>
    <t>S95</t>
  </si>
  <si>
    <t>S96</t>
  </si>
  <si>
    <t>S97</t>
  </si>
  <si>
    <t>S98</t>
  </si>
  <si>
    <t>S99</t>
  </si>
  <si>
    <t>S100</t>
  </si>
  <si>
    <t>S101</t>
  </si>
  <si>
    <t>S102</t>
  </si>
  <si>
    <t>S103</t>
  </si>
  <si>
    <t>S104</t>
  </si>
  <si>
    <t>S105</t>
  </si>
  <si>
    <t>S106</t>
  </si>
  <si>
    <t>S107</t>
  </si>
  <si>
    <t>S108</t>
  </si>
  <si>
    <t>S109</t>
  </si>
  <si>
    <t>S110</t>
  </si>
  <si>
    <t>S111</t>
  </si>
  <si>
    <t>S112</t>
  </si>
  <si>
    <t>S113</t>
  </si>
  <si>
    <t>S114</t>
  </si>
  <si>
    <t>S115</t>
  </si>
  <si>
    <t>S116</t>
  </si>
  <si>
    <t>S117</t>
  </si>
  <si>
    <t>S118</t>
  </si>
  <si>
    <t>S119</t>
  </si>
  <si>
    <t>S120</t>
  </si>
  <si>
    <t>S121</t>
  </si>
  <si>
    <t>S122</t>
  </si>
  <si>
    <t>S123</t>
  </si>
  <si>
    <t>S124</t>
  </si>
  <si>
    <t>S125</t>
  </si>
  <si>
    <t>S126</t>
  </si>
  <si>
    <t>S127</t>
  </si>
  <si>
    <t>S128</t>
  </si>
  <si>
    <t>S129</t>
  </si>
  <si>
    <t>S130</t>
  </si>
  <si>
    <t>S131</t>
  </si>
  <si>
    <t>S132</t>
  </si>
  <si>
    <t>S133</t>
  </si>
  <si>
    <t>S134</t>
  </si>
  <si>
    <t>S135</t>
  </si>
  <si>
    <t>S136</t>
  </si>
  <si>
    <t>S137</t>
  </si>
  <si>
    <t>S138</t>
  </si>
  <si>
    <t>S139</t>
  </si>
  <si>
    <t>S140</t>
  </si>
  <si>
    <t>S141</t>
  </si>
  <si>
    <t>S142</t>
  </si>
  <si>
    <t>S143</t>
  </si>
  <si>
    <t>S144</t>
  </si>
  <si>
    <t>S145</t>
  </si>
  <si>
    <t>S146</t>
  </si>
  <si>
    <t>S147</t>
  </si>
  <si>
    <t>S148</t>
  </si>
  <si>
    <t>S149</t>
  </si>
  <si>
    <t>S150</t>
  </si>
  <si>
    <t>S151</t>
  </si>
  <si>
    <t>S152</t>
  </si>
  <si>
    <t>S153</t>
  </si>
  <si>
    <t>S154</t>
  </si>
  <si>
    <t>S155</t>
  </si>
  <si>
    <t>S156</t>
  </si>
  <si>
    <t>S157</t>
  </si>
  <si>
    <t>S158</t>
  </si>
  <si>
    <t>S159</t>
  </si>
  <si>
    <t>S160</t>
  </si>
  <si>
    <t>S161</t>
  </si>
  <si>
    <t>S162</t>
  </si>
  <si>
    <t>S163</t>
  </si>
  <si>
    <t>S164</t>
  </si>
  <si>
    <t>S165</t>
  </si>
  <si>
    <t>S166</t>
  </si>
  <si>
    <t>S167</t>
  </si>
  <si>
    <t>S168</t>
  </si>
  <si>
    <t>S169</t>
  </si>
  <si>
    <t>S170</t>
  </si>
  <si>
    <t>S171</t>
  </si>
  <si>
    <t>S172</t>
  </si>
  <si>
    <t>S173</t>
  </si>
  <si>
    <t>S174</t>
  </si>
  <si>
    <t>S175</t>
  </si>
  <si>
    <t>S176</t>
  </si>
  <si>
    <t>S177</t>
  </si>
  <si>
    <t>S178</t>
  </si>
  <si>
    <t>S179</t>
  </si>
  <si>
    <t>S180</t>
  </si>
  <si>
    <t>S181</t>
  </si>
  <si>
    <t>S182</t>
  </si>
  <si>
    <t>S183</t>
  </si>
  <si>
    <t>S184</t>
  </si>
  <si>
    <t>S185</t>
  </si>
  <si>
    <t>S186</t>
  </si>
  <si>
    <t>S187</t>
  </si>
  <si>
    <t>S188</t>
  </si>
  <si>
    <t>S189</t>
  </si>
  <si>
    <t>S190</t>
  </si>
  <si>
    <t>S191</t>
  </si>
  <si>
    <t>S192</t>
  </si>
  <si>
    <t>S193</t>
  </si>
  <si>
    <t>S194</t>
  </si>
  <si>
    <t>S195</t>
  </si>
  <si>
    <t>S196</t>
  </si>
  <si>
    <t>S197</t>
  </si>
  <si>
    <t>S198</t>
  </si>
  <si>
    <t>S199</t>
  </si>
  <si>
    <t>S200</t>
  </si>
  <si>
    <t>S201</t>
  </si>
  <si>
    <t>S202</t>
  </si>
  <si>
    <t>S203</t>
  </si>
  <si>
    <t>S204</t>
  </si>
  <si>
    <t>S205</t>
  </si>
  <si>
    <t>S206</t>
  </si>
  <si>
    <t>S207</t>
  </si>
  <si>
    <t>S208</t>
  </si>
  <si>
    <t>S209</t>
  </si>
  <si>
    <t>S210</t>
  </si>
  <si>
    <t>S211</t>
  </si>
  <si>
    <t>S212</t>
  </si>
  <si>
    <t>S213</t>
  </si>
  <si>
    <t>S214</t>
  </si>
  <si>
    <t>S215</t>
  </si>
  <si>
    <t>S216</t>
  </si>
  <si>
    <t>S217</t>
  </si>
  <si>
    <t>S218</t>
  </si>
  <si>
    <t>S219</t>
  </si>
  <si>
    <t>S220</t>
  </si>
  <si>
    <t>S221</t>
  </si>
  <si>
    <t>S222</t>
  </si>
  <si>
    <t>S223</t>
  </si>
  <si>
    <t>S224</t>
  </si>
  <si>
    <t>(0+0)/(2)=0</t>
  </si>
  <si>
    <t>S225</t>
  </si>
  <si>
    <t>S226</t>
  </si>
  <si>
    <t>S227</t>
  </si>
  <si>
    <t>S228</t>
  </si>
  <si>
    <t>S229</t>
  </si>
  <si>
    <t>S230</t>
  </si>
  <si>
    <t>S231</t>
  </si>
  <si>
    <t>S232</t>
  </si>
  <si>
    <t>S233</t>
  </si>
  <si>
    <t>S234</t>
  </si>
  <si>
    <t>S235</t>
  </si>
  <si>
    <t>S236</t>
  </si>
  <si>
    <t>S237</t>
  </si>
  <si>
    <t>S238</t>
  </si>
  <si>
    <t>S239</t>
  </si>
  <si>
    <t>S240</t>
  </si>
  <si>
    <t>S241</t>
  </si>
  <si>
    <t>S242</t>
  </si>
  <si>
    <t>S243</t>
  </si>
  <si>
    <t>S244</t>
  </si>
  <si>
    <t>S245</t>
  </si>
  <si>
    <t>S246</t>
  </si>
  <si>
    <t>S247</t>
  </si>
  <si>
    <t>S248</t>
  </si>
  <si>
    <t>S249</t>
  </si>
  <si>
    <t>S250</t>
  </si>
  <si>
    <t>S251</t>
  </si>
  <si>
    <t>S252</t>
  </si>
  <si>
    <t>S253</t>
  </si>
  <si>
    <t>S254</t>
  </si>
  <si>
    <t>S255</t>
  </si>
  <si>
    <t>S256</t>
  </si>
  <si>
    <t>S257</t>
  </si>
  <si>
    <t>S258</t>
  </si>
  <si>
    <t>S259</t>
  </si>
  <si>
    <t>S260</t>
  </si>
  <si>
    <t>S261</t>
  </si>
  <si>
    <t>S262</t>
  </si>
  <si>
    <t>S263</t>
  </si>
  <si>
    <t>S264</t>
  </si>
  <si>
    <t>S265</t>
  </si>
  <si>
    <t>S266</t>
  </si>
  <si>
    <t>S267</t>
  </si>
  <si>
    <t>S268</t>
  </si>
  <si>
    <t>S269</t>
  </si>
  <si>
    <t>S270</t>
  </si>
  <si>
    <t>S271</t>
  </si>
  <si>
    <t>S272</t>
  </si>
  <si>
    <t>S273</t>
  </si>
  <si>
    <t>S274</t>
  </si>
  <si>
    <t>S275</t>
  </si>
  <si>
    <t>S276</t>
  </si>
  <si>
    <t>S277</t>
  </si>
  <si>
    <t>S278</t>
  </si>
  <si>
    <t>S279</t>
  </si>
  <si>
    <t>S280</t>
  </si>
  <si>
    <t>S281</t>
  </si>
  <si>
    <t>S282</t>
  </si>
  <si>
    <t>S283</t>
  </si>
  <si>
    <t>S284</t>
  </si>
  <si>
    <t>S285</t>
  </si>
  <si>
    <t>S286</t>
  </si>
  <si>
    <t>S287</t>
  </si>
  <si>
    <t>S288</t>
  </si>
  <si>
    <t>S289</t>
  </si>
  <si>
    <t>S290</t>
  </si>
  <si>
    <t>S291</t>
  </si>
  <si>
    <t>S292</t>
  </si>
  <si>
    <t>S293</t>
  </si>
  <si>
    <t>S294</t>
  </si>
  <si>
    <t>S295</t>
  </si>
  <si>
    <t>S296</t>
  </si>
  <si>
    <t>S297</t>
  </si>
  <si>
    <t>S298</t>
  </si>
  <si>
    <t>S299</t>
  </si>
  <si>
    <t>S300</t>
  </si>
  <si>
    <t>S301</t>
  </si>
  <si>
    <t>S302</t>
  </si>
  <si>
    <t>S303</t>
  </si>
  <si>
    <t>S304</t>
  </si>
  <si>
    <t>S305</t>
  </si>
  <si>
    <t>S306</t>
  </si>
  <si>
    <t>S307</t>
  </si>
  <si>
    <t>S308</t>
  </si>
  <si>
    <t>S309</t>
  </si>
  <si>
    <t>S310</t>
  </si>
  <si>
    <t>S311</t>
  </si>
  <si>
    <t>S312</t>
  </si>
  <si>
    <t>S313</t>
  </si>
  <si>
    <t>S314</t>
  </si>
  <si>
    <t>S315</t>
  </si>
  <si>
    <t>S316</t>
  </si>
  <si>
    <t>S317</t>
  </si>
  <si>
    <t>S318</t>
  </si>
  <si>
    <t>S319</t>
  </si>
  <si>
    <t>S320</t>
  </si>
  <si>
    <t>S321</t>
  </si>
  <si>
    <t>S322</t>
  </si>
  <si>
    <t>S323</t>
  </si>
  <si>
    <t>S324</t>
  </si>
  <si>
    <t>S325</t>
  </si>
  <si>
    <t>S326</t>
  </si>
  <si>
    <t>S327</t>
  </si>
  <si>
    <t>S328</t>
  </si>
  <si>
    <t>S329</t>
  </si>
  <si>
    <t>S330</t>
  </si>
  <si>
    <t>S331</t>
  </si>
  <si>
    <t>S332</t>
  </si>
  <si>
    <t>S333</t>
  </si>
  <si>
    <t>S334</t>
  </si>
  <si>
    <t>S335</t>
  </si>
  <si>
    <t>S336</t>
  </si>
  <si>
    <t>S337</t>
  </si>
  <si>
    <t>S338</t>
  </si>
  <si>
    <t>S339</t>
  </si>
  <si>
    <t>S340</t>
  </si>
  <si>
    <t>S341</t>
  </si>
  <si>
    <t>S342</t>
  </si>
  <si>
    <t>S343</t>
  </si>
  <si>
    <t>S344</t>
  </si>
  <si>
    <t>S345</t>
  </si>
  <si>
    <t>S346</t>
  </si>
  <si>
    <t>S347</t>
  </si>
  <si>
    <t>S348</t>
  </si>
  <si>
    <t>S349</t>
  </si>
  <si>
    <t>S350</t>
  </si>
  <si>
    <t>S351</t>
  </si>
  <si>
    <t>S352</t>
  </si>
  <si>
    <t>S353</t>
  </si>
  <si>
    <t>S354</t>
  </si>
  <si>
    <t>S355</t>
  </si>
  <si>
    <t>S356</t>
  </si>
  <si>
    <t>S357</t>
  </si>
  <si>
    <t>S358</t>
  </si>
  <si>
    <t>S359</t>
  </si>
  <si>
    <t>S360</t>
  </si>
  <si>
    <t>S361</t>
  </si>
  <si>
    <t>S362</t>
  </si>
  <si>
    <t>S363</t>
  </si>
  <si>
    <t>S364</t>
  </si>
  <si>
    <t>S365</t>
  </si>
  <si>
    <t>S366</t>
  </si>
  <si>
    <t>S367</t>
  </si>
  <si>
    <t>S368</t>
  </si>
  <si>
    <t>S369</t>
  </si>
  <si>
    <t>S370</t>
  </si>
  <si>
    <t>S371</t>
  </si>
  <si>
    <t>S372</t>
  </si>
  <si>
    <t>S373</t>
  </si>
  <si>
    <t>S374</t>
  </si>
  <si>
    <t>S375</t>
  </si>
  <si>
    <t>S376</t>
  </si>
  <si>
    <t>S377</t>
  </si>
  <si>
    <t>S378</t>
  </si>
  <si>
    <t>S379</t>
  </si>
  <si>
    <t>S380</t>
  </si>
  <si>
    <t>S381</t>
  </si>
  <si>
    <t>S382</t>
  </si>
  <si>
    <t>S383</t>
  </si>
  <si>
    <t>S384</t>
  </si>
  <si>
    <t>S385</t>
  </si>
  <si>
    <t>S386</t>
  </si>
  <si>
    <t>S387</t>
  </si>
  <si>
    <t>S388</t>
  </si>
  <si>
    <t>S389</t>
  </si>
  <si>
    <t>S390</t>
  </si>
  <si>
    <t>S391</t>
  </si>
  <si>
    <t>S392</t>
  </si>
  <si>
    <t>S393</t>
  </si>
  <si>
    <t>S394</t>
  </si>
  <si>
    <t>S395</t>
  </si>
  <si>
    <t>S396</t>
  </si>
  <si>
    <t>S397</t>
  </si>
  <si>
    <t>S398</t>
  </si>
  <si>
    <t>S399</t>
  </si>
  <si>
    <t>S400</t>
  </si>
  <si>
    <t>S401</t>
  </si>
  <si>
    <t>S402</t>
  </si>
  <si>
    <t>S403</t>
  </si>
  <si>
    <t>S404</t>
  </si>
  <si>
    <t>S405</t>
  </si>
  <si>
    <t>S406</t>
  </si>
  <si>
    <t>S407</t>
  </si>
  <si>
    <t>S408</t>
  </si>
  <si>
    <t>S409</t>
  </si>
  <si>
    <t>S410</t>
  </si>
  <si>
    <t>S411</t>
  </si>
  <si>
    <t>S412</t>
  </si>
  <si>
    <t>S413</t>
  </si>
  <si>
    <t>S414</t>
  </si>
  <si>
    <t>S415</t>
  </si>
  <si>
    <t>S416</t>
  </si>
  <si>
    <t>S417</t>
  </si>
  <si>
    <t>S418</t>
  </si>
  <si>
    <t>S419</t>
  </si>
  <si>
    <t>S420</t>
  </si>
  <si>
    <t>S421</t>
  </si>
  <si>
    <t>S422</t>
  </si>
  <si>
    <t>S423</t>
  </si>
  <si>
    <t>S424</t>
  </si>
  <si>
    <t>S425</t>
  </si>
  <si>
    <t>S426</t>
  </si>
  <si>
    <t>S427</t>
  </si>
  <si>
    <t>S428</t>
  </si>
  <si>
    <t>S429</t>
  </si>
  <si>
    <t>S430</t>
  </si>
  <si>
    <t>S431</t>
  </si>
  <si>
    <t>S432</t>
  </si>
  <si>
    <t>S433</t>
  </si>
  <si>
    <t>S434</t>
  </si>
  <si>
    <t>S435</t>
  </si>
  <si>
    <t>S436</t>
  </si>
  <si>
    <t>S437</t>
  </si>
  <si>
    <t>S438</t>
  </si>
  <si>
    <t>S439</t>
  </si>
  <si>
    <t>S440</t>
  </si>
  <si>
    <t>S441</t>
  </si>
  <si>
    <t>S442</t>
  </si>
  <si>
    <t>S443</t>
  </si>
  <si>
    <t>S444</t>
  </si>
  <si>
    <t>S445</t>
  </si>
  <si>
    <t>S446</t>
  </si>
  <si>
    <t>S447</t>
  </si>
  <si>
    <t>S448</t>
  </si>
  <si>
    <t>S449</t>
  </si>
  <si>
    <t>S450</t>
  </si>
  <si>
    <t>S451</t>
  </si>
  <si>
    <t>S452</t>
  </si>
  <si>
    <t>S453</t>
  </si>
  <si>
    <t>S454</t>
  </si>
  <si>
    <t>S455</t>
  </si>
  <si>
    <t>S456</t>
  </si>
  <si>
    <t>S457</t>
  </si>
  <si>
    <t>S458</t>
  </si>
  <si>
    <t>S459</t>
  </si>
  <si>
    <t>S460</t>
  </si>
  <si>
    <t>S461</t>
  </si>
  <si>
    <t>S462</t>
  </si>
  <si>
    <t>S463</t>
  </si>
  <si>
    <t>S464</t>
  </si>
  <si>
    <t>S465</t>
  </si>
  <si>
    <t>S466</t>
  </si>
  <si>
    <t>S467</t>
  </si>
  <si>
    <t>S468</t>
  </si>
  <si>
    <t>S469</t>
  </si>
  <si>
    <t>S470</t>
  </si>
  <si>
    <t>S471</t>
  </si>
  <si>
    <t>S472</t>
  </si>
  <si>
    <t>S473</t>
  </si>
  <si>
    <t>S474</t>
  </si>
  <si>
    <t>S475</t>
  </si>
  <si>
    <t>S476</t>
  </si>
  <si>
    <t>S477</t>
  </si>
  <si>
    <t>S478</t>
  </si>
  <si>
    <t>S479</t>
  </si>
  <si>
    <t>S480</t>
  </si>
  <si>
    <t>S481</t>
  </si>
  <si>
    <t>S482</t>
  </si>
  <si>
    <t>S483</t>
  </si>
  <si>
    <t>S484</t>
  </si>
  <si>
    <t>S485</t>
  </si>
  <si>
    <t>S486</t>
  </si>
  <si>
    <t>S487</t>
  </si>
  <si>
    <t>S488</t>
  </si>
  <si>
    <t>S489</t>
  </si>
  <si>
    <t>S490</t>
  </si>
  <si>
    <t>S491</t>
  </si>
  <si>
    <t>S492</t>
  </si>
  <si>
    <t>S493</t>
  </si>
  <si>
    <t>S494</t>
  </si>
  <si>
    <t>S495</t>
  </si>
  <si>
    <t>S496</t>
  </si>
  <si>
    <t>S497</t>
  </si>
  <si>
    <t>S498</t>
  </si>
  <si>
    <t>S499</t>
  </si>
  <si>
    <t>S500</t>
  </si>
  <si>
    <t>S501</t>
  </si>
  <si>
    <t>S502</t>
  </si>
  <si>
    <t>S503</t>
  </si>
  <si>
    <t>S504</t>
  </si>
  <si>
    <t>S505</t>
  </si>
  <si>
    <t>S506</t>
  </si>
  <si>
    <t>S507</t>
  </si>
  <si>
    <t>S508</t>
  </si>
  <si>
    <t>S509</t>
  </si>
  <si>
    <t>S510</t>
  </si>
  <si>
    <t>S511</t>
  </si>
  <si>
    <t>S512</t>
  </si>
  <si>
    <t>S513</t>
  </si>
  <si>
    <t>S514</t>
  </si>
  <si>
    <t>S515</t>
  </si>
  <si>
    <t>S516</t>
  </si>
  <si>
    <t>S517</t>
  </si>
  <si>
    <t>S518</t>
  </si>
  <si>
    <t>S519</t>
  </si>
  <si>
    <t>S520</t>
  </si>
  <si>
    <t>S521</t>
  </si>
  <si>
    <t>S522</t>
  </si>
  <si>
    <t>S523</t>
  </si>
  <si>
    <t>S524</t>
  </si>
  <si>
    <t>S525</t>
  </si>
  <si>
    <t>S526</t>
  </si>
  <si>
    <t>S527</t>
  </si>
  <si>
    <t>S528</t>
  </si>
  <si>
    <t>S529</t>
  </si>
  <si>
    <t>S530</t>
  </si>
  <si>
    <t>S531</t>
  </si>
  <si>
    <t>S532</t>
  </si>
  <si>
    <t>S533</t>
  </si>
  <si>
    <t>S534</t>
  </si>
  <si>
    <t>S535</t>
  </si>
  <si>
    <t>S536</t>
  </si>
  <si>
    <t>S537</t>
  </si>
  <si>
    <t>S538</t>
  </si>
  <si>
    <t>S539</t>
  </si>
  <si>
    <t>S540</t>
  </si>
  <si>
    <t>S540 összeg:</t>
  </si>
  <si>
    <t>Est2</t>
  </si>
  <si>
    <t>est2_round</t>
  </si>
  <si>
    <t>est1</t>
  </si>
  <si>
    <t>est2</t>
  </si>
  <si>
    <t>est3</t>
  </si>
  <si>
    <t>Y(A7)</t>
  </si>
  <si>
    <t>(0+1.1)/(2)=0.55</t>
  </si>
  <si>
    <t>S4 összeg: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</si>
  <si>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1.99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</si>
  <si>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1.11 mp (0.02 p)</t>
    </r>
  </si>
  <si>
    <t>correl</t>
  </si>
  <si>
    <t>Mennyiség / Y</t>
  </si>
  <si>
    <t>F9</t>
  </si>
  <si>
    <t>sheet</t>
  </si>
  <si>
    <t>content</t>
  </si>
  <si>
    <t>rnd1_rnd</t>
  </si>
  <si>
    <t>randomly generated demo (each probability: 0…100)</t>
  </si>
  <si>
    <t>rnd2_rnd</t>
  </si>
  <si>
    <t>randomly generated demo (sum of all probability = 100)</t>
  </si>
  <si>
    <t>rnd_fix1</t>
  </si>
  <si>
    <t>randomly choosen data and their correlation/accuracy - strategy = max-based classification</t>
  </si>
  <si>
    <t>fix1_oam1</t>
  </si>
  <si>
    <t>fix1_fitt1</t>
  </si>
  <si>
    <t>fix1_fitt2</t>
  </si>
  <si>
    <t>finetuned estimations (based on single variable in doubled modus)</t>
  </si>
  <si>
    <t>model based on (3) parallel estimations</t>
  </si>
  <si>
    <t>fix1_oam2</t>
  </si>
  <si>
    <t>fitting of the model based on fix1-oam2</t>
  </si>
  <si>
    <t>accuracy (learning)</t>
  </si>
  <si>
    <t>accuracy testing</t>
  </si>
  <si>
    <t>n.a.</t>
  </si>
  <si>
    <t>fix1_same</t>
  </si>
  <si>
    <t>rnd_fix2</t>
  </si>
  <si>
    <t>Y'</t>
  </si>
  <si>
    <t>11</t>
  </si>
  <si>
    <t>12</t>
  </si>
  <si>
    <t>13</t>
  </si>
  <si>
    <t>14</t>
  </si>
  <si>
    <t>21</t>
  </si>
  <si>
    <t>22</t>
  </si>
  <si>
    <t>23</t>
  </si>
  <si>
    <t>24</t>
  </si>
  <si>
    <t>31</t>
  </si>
  <si>
    <t>32</t>
  </si>
  <si>
    <t>33</t>
  </si>
  <si>
    <t>34</t>
  </si>
  <si>
    <t>41</t>
  </si>
  <si>
    <t>42</t>
  </si>
  <si>
    <t>43</t>
  </si>
  <si>
    <t>44</t>
  </si>
  <si>
    <t>Mennyiség / Y&amp;Y'2</t>
  </si>
  <si>
    <t>identical persons concerning the max-based and the best classification models</t>
  </si>
  <si>
    <t>COCO STD: 9334304</t>
  </si>
  <si>
    <t>(0+87944.6)/(1)=87944.6</t>
  </si>
  <si>
    <t>(0+420490.8)/(1)=420490.8</t>
  </si>
  <si>
    <t>(0+736527.5)/(1)=736527.5</t>
  </si>
  <si>
    <t>(0+40163.9)/(1)=40163.9</t>
  </si>
  <si>
    <t>(0+297569.6)/(1)=297569.6</t>
  </si>
  <si>
    <t>(0+537911.1)/(1)=537911.1</t>
  </si>
  <si>
    <t>(0+901857.4)/(1)=901857.4</t>
  </si>
  <si>
    <t>(0+219347.4)/(1)=219347.4</t>
  </si>
  <si>
    <t>(0+880362.1)/(1)=880362.1</t>
  </si>
  <si>
    <t>(0+55086)/(1)=55086</t>
  </si>
  <si>
    <t>(0+84066.2)/(1)=84066.2</t>
  </si>
  <si>
    <t>(0+606168.4)/(1)=606168.4</t>
  </si>
  <si>
    <t>(0+614639.7)/(1)=614639.7</t>
  </si>
  <si>
    <t>(0+311523.6)/(1)=311523.6</t>
  </si>
  <si>
    <t>(0+214557.3)/(1)=214557.3</t>
  </si>
  <si>
    <t>(0+161613.5)/(1)=161613.5</t>
  </si>
  <si>
    <t>(0+435195.3)/(1)=435195.3</t>
  </si>
  <si>
    <t>(0+305737.6)/(1)=305737.6</t>
  </si>
  <si>
    <t>(0+386733.8)/(1)=386733.8</t>
  </si>
  <si>
    <t>(0+264430.4)/(1)=264430.4</t>
  </si>
  <si>
    <t>(0+778704.7)/(1)=778704.7</t>
  </si>
  <si>
    <t>(0+179355)/(1)=179355</t>
  </si>
  <si>
    <t>(0+78744.1)/(1)=78744.1</t>
  </si>
  <si>
    <t>(0+227611.3)/(1)=227611.3</t>
  </si>
  <si>
    <t>(0+700354.2)/(1)=700354.2</t>
  </si>
  <si>
    <t>(0+188027.9)/(1)=188027.9</t>
  </si>
  <si>
    <t>(0+214307.4)/(1)=214307.4</t>
  </si>
  <si>
    <t>(0+379914.3)/(1)=379914.3</t>
  </si>
  <si>
    <t>(0+396149)/(1)=396149</t>
  </si>
  <si>
    <t>(0+304510.7)/(1)=304510.7</t>
  </si>
  <si>
    <t>(0+403430.9)/(1)=403430.9</t>
  </si>
  <si>
    <t>(0+685531)/(1)=685531</t>
  </si>
  <si>
    <t>(0+99905.9)/(1)=99905.9</t>
  </si>
  <si>
    <t>(0+258776.2)/(1)=258776.2</t>
  </si>
  <si>
    <t>(0+580568.9)/(1)=580568.9</t>
  </si>
  <si>
    <t>(0+139386)/(1)=139386</t>
  </si>
  <si>
    <t>(0+69441.6)/(1)=69441.6</t>
  </si>
  <si>
    <t>(0+231123.3)/(1)=231123.3</t>
  </si>
  <si>
    <t>(0+550071)/(1)=550071</t>
  </si>
  <si>
    <t>(0+579949.7)/(1)=579949.7</t>
  </si>
  <si>
    <t>(0+433983.1)/(1)=433983.1</t>
  </si>
  <si>
    <t>(0+64594.4)/(1)=64594.4</t>
  </si>
  <si>
    <t>(0+273443.3)/(1)=273443.3</t>
  </si>
  <si>
    <t>(0+534324.4)/(1)=534324.4</t>
  </si>
  <si>
    <t>(0+21689.5)/(1)=21689.5</t>
  </si>
  <si>
    <t>(0+157156.9)/(1)=157156.9</t>
  </si>
  <si>
    <t>(0+370477.8)/(1)=370477.8</t>
  </si>
  <si>
    <t>(0+498568.7)/(1)=498568.7</t>
  </si>
  <si>
    <t>(0+99742.5)/(1)=99742.5</t>
  </si>
  <si>
    <t>(0+180691)/(1)=180691</t>
  </si>
  <si>
    <t>(0+553733.2)/(1)=553733.2</t>
  </si>
  <si>
    <t>(0+47202.5)/(1)=47202.5</t>
  </si>
  <si>
    <t>(0+125497.3)/(1)=125497.3</t>
  </si>
  <si>
    <t>(0+375950.9)/(1)=375950.9</t>
  </si>
  <si>
    <t>(0+167483.8)/(1)=167483.8</t>
  </si>
  <si>
    <t>(0+276683.4)/(1)=276683.4</t>
  </si>
  <si>
    <t>(0+52585.4)/(1)=52585.4</t>
  </si>
  <si>
    <t>(0+156037.7)/(1)=156037.7</t>
  </si>
  <si>
    <t>(0+383162.4)/(1)=383162.4</t>
  </si>
  <si>
    <t>(0+291524.9)/(1)=291524.9</t>
  </si>
  <si>
    <t>(0+106663.8)/(1)=106663.8</t>
  </si>
  <si>
    <t>(0+38080.3)/(1)=38080.3</t>
  </si>
  <si>
    <t>(0+315622.6)/(1)=315622.6</t>
  </si>
  <si>
    <t>(0+70315.2)/(1)=70315.2</t>
  </si>
  <si>
    <t>(0+253900.4)/(1)=253900.4</t>
  </si>
  <si>
    <t>(0+132272.7)/(1)=132272.7</t>
  </si>
  <si>
    <t>(0+453070.2)/(1)=453070.2</t>
  </si>
  <si>
    <t>(0+263103.9)/(1)=263103.9</t>
  </si>
  <si>
    <t>(0+150691.4)/(1)=150691.4</t>
  </si>
  <si>
    <t>(0+38053.2)/(1)=38053.2</t>
  </si>
  <si>
    <t>(0+28463.5)/(1)=28463.5</t>
  </si>
  <si>
    <t>(0+230844.8)/(1)=230844.8</t>
  </si>
  <si>
    <t>(0+38495.1)/(1)=38495.1</t>
  </si>
  <si>
    <t>(0+154286.9)/(1)=154286.9</t>
  </si>
  <si>
    <t>(0+190862.6)/(1)=190862.6</t>
  </si>
  <si>
    <t>(0+101457.4)/(1)=101457.4</t>
  </si>
  <si>
    <t>(0+129372.7)/(1)=129372.7</t>
  </si>
  <si>
    <t>(0+96040)/(1)=96040</t>
  </si>
  <si>
    <t>(0+60017.6)/(1)=60017.6</t>
  </si>
  <si>
    <t>(0+89699.1)/(1)=89699.1</t>
  </si>
  <si>
    <t>(0+158872.5)/(1)=158872.5</t>
  </si>
  <si>
    <t>(0+45711.8)/(1)=45711.8</t>
  </si>
  <si>
    <t>(0+90083.9)/(1)=90083.9</t>
  </si>
  <si>
    <t>(0+201965)/(1)=201965</t>
  </si>
  <si>
    <t>(0+101114.4)/(1)=101114.4</t>
  </si>
  <si>
    <t>(0+143063.6)/(1)=143063.6</t>
  </si>
  <si>
    <t>(0+112972.4)/(1)=112972.4</t>
  </si>
  <si>
    <t>(0+221778.4)/(1)=221778.4</t>
  </si>
  <si>
    <t>(0+216053.1)/(1)=216053.1</t>
  </si>
  <si>
    <t>(0+89315.8)/(1)=89315.8</t>
  </si>
  <si>
    <t>(0+65504.6)/(1)=65504.6</t>
  </si>
  <si>
    <t>(0+76515.4)/(1)=76515.4</t>
  </si>
  <si>
    <t>(0+71685)/(1)=71685</t>
  </si>
  <si>
    <t>(0+70683.1)/(1)=70683.1</t>
  </si>
  <si>
    <t>(0+53919.3)/(1)=53919.3</t>
  </si>
  <si>
    <r>
      <t>Maximális memória használat: </t>
    </r>
    <r>
      <rPr>
        <b/>
        <sz val="7"/>
        <color rgb="FF333333"/>
        <rFont val="Verdana"/>
        <family val="2"/>
        <charset val="238"/>
      </rPr>
      <t>4.09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</si>
  <si>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20.58 mp (0.34 p)</t>
    </r>
  </si>
  <si>
    <t>COCO STD: 1611225</t>
  </si>
  <si>
    <t>(2224842.1+4449684.2)/(2)=3337263.15</t>
  </si>
  <si>
    <t>(1112421.1+3337263.2)/(2)=2224842.1</t>
  </si>
  <si>
    <t>(1112421.1+4449684.2)/(2)=2781052.65</t>
  </si>
  <si>
    <t>(1112421.1+2224842.1)/(2)=1668631.6</t>
  </si>
  <si>
    <t>(1112421.1+1112421.1)/(2)=1112421.05</t>
  </si>
  <si>
    <t>(0+1112421.1)/(2)=556210.55</t>
  </si>
  <si>
    <t>(0+2224842.1)/(2)=1112421.05</t>
  </si>
  <si>
    <r>
      <t>Maximális memória használat: </t>
    </r>
    <r>
      <rPr>
        <b/>
        <sz val="7"/>
        <color rgb="FF333333"/>
        <rFont val="Verdana"/>
        <family val="2"/>
        <charset val="238"/>
      </rPr>
      <t>2.14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</si>
  <si>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1.08 mp (0.02 p)</t>
    </r>
  </si>
  <si>
    <t>COCO STD: 8801953</t>
  </si>
  <si>
    <t>(0+3.4)/(2)=1.7</t>
  </si>
  <si>
    <t>(2.2+1.1)/(2)=1.7</t>
  </si>
  <si>
    <t>(1.1+1.1)/(2)=1.1</t>
  </si>
  <si>
    <t>(0+2.2)/(2)=1.1</t>
  </si>
  <si>
    <t>(1.1+0)/(2)=0.55</t>
  </si>
  <si>
    <t>fact</t>
  </si>
  <si>
    <t>est</t>
  </si>
  <si>
    <t>Mennyiség / fact</t>
  </si>
  <si>
    <t>fitt2_test</t>
  </si>
  <si>
    <t>fitting for the test objects</t>
  </si>
  <si>
    <t>Future</t>
  </si>
  <si>
    <t>The description of 4 types (Y) through numbers can be realized in a number of 4! This can have effects of the success of the classifications - especially for the cancer type "2" and "3", if type "1" and for "4" seem to be  better approximable as extreme values...</t>
  </si>
  <si>
    <t>Each rnd1 version can be transformed into an appropriate rnd2 version, where the oam1 content must not be the same as input…</t>
  </si>
  <si>
    <t>sum=100</t>
  </si>
  <si>
    <t>COCO STD: 9850067</t>
  </si>
  <si>
    <t>(0+268471.3)/(1)=268471.3</t>
  </si>
  <si>
    <t>(0+684494.2)/(1)=684494.2</t>
  </si>
  <si>
    <t>(0+638429.2)/(1)=638429.2</t>
  </si>
  <si>
    <t>(0+187138.2)/(1)=187138.2</t>
  </si>
  <si>
    <t>(0+382913.3)/(1)=382913.3</t>
  </si>
  <si>
    <t>(0+925613.4)/(1)=925613.4</t>
  </si>
  <si>
    <t>(0+503114.3)/(1)=503114.3</t>
  </si>
  <si>
    <t>(0+17994.2)/(1)=17994.2</t>
  </si>
  <si>
    <t>(0+46784.5)/(1)=46784.5</t>
  </si>
  <si>
    <t>(0+1412176.2)/(1)=1412176.2</t>
  </si>
  <si>
    <t>(0+10796.2)/(1)=10796.2</t>
  </si>
  <si>
    <t>(0+146111.9)/(1)=146111.9</t>
  </si>
  <si>
    <t>(0+74855.4)/(1)=74855.4</t>
  </si>
  <si>
    <t>(0+440494.8)/(1)=440494.8</t>
  </si>
  <si>
    <t>(0+81333.1)/(1)=81333.1</t>
  </si>
  <si>
    <t>(0+479361.9)/(1)=479361.9</t>
  </si>
  <si>
    <t>(0+913379.7)/(1)=913379.7</t>
  </si>
  <si>
    <t>(0+666500.1)/(1)=666500.1</t>
  </si>
  <si>
    <t>(0+278548)/(1)=278548</t>
  </si>
  <si>
    <t>(0+485120.1)/(1)=485120.1</t>
  </si>
  <si>
    <t>(0+384353.1)/(1)=384353.1</t>
  </si>
  <si>
    <t>(0+290064.5)/(1)=290064.5</t>
  </si>
  <si>
    <t>(0+901145.9)/(1)=901145.9</t>
  </si>
  <si>
    <t>(0+30230.1)/(1)=30230.1</t>
  </si>
  <si>
    <t>(0+731998.3)/(1)=731998.3</t>
  </si>
  <si>
    <t>(0+569332)/(1)=569332</t>
  </si>
  <si>
    <t>(0+1394177.6)/(1)=1394177.6</t>
  </si>
  <si>
    <t>(0+272070.3)/(1)=272070.3</t>
  </si>
  <si>
    <t>(0+1376186.4)/(1)=1376186.4</t>
  </si>
  <si>
    <t>(0+254795.6)/(1)=254795.6</t>
  </si>
  <si>
    <t>(0+1210642.1)/(1)=1210642.1</t>
  </si>
  <si>
    <t>(0+61179.7)/(1)=61179.7</t>
  </si>
  <si>
    <t>(0+71975.9)/(1)=71975.9</t>
  </si>
  <si>
    <t>(0+254076.1)/(1)=254076.1</t>
  </si>
  <si>
    <t>(0+91409.8)/(1)=91409.8</t>
  </si>
  <si>
    <t>(0+151149.8)/(1)=151149.8</t>
  </si>
  <si>
    <t>(0+958002.1)/(1)=958002.1</t>
  </si>
  <si>
    <t>(0+467125.9)/(1)=467125.9</t>
  </si>
  <si>
    <t>(0+53982.5)/(1)=53982.5</t>
  </si>
  <si>
    <t>(0+923457.1)/(1)=923457.1</t>
  </si>
  <si>
    <t>(0+423940.4)/(1)=423940.4</t>
  </si>
  <si>
    <t>(0+912660.9)/(1)=912660.9</t>
  </si>
  <si>
    <t>(0+371397.6)/(1)=371397.6</t>
  </si>
  <si>
    <t>(0+104365.3)/(1)=104365.3</t>
  </si>
  <si>
    <t>(0+43185.6)/(1)=43185.6</t>
  </si>
  <si>
    <t>(0+714004.1)/(1)=714004.1</t>
  </si>
  <si>
    <t>(0+333250)/(1)=333250</t>
  </si>
  <si>
    <t>(0+243279.9)/(1)=243279.9</t>
  </si>
  <si>
    <t>(0+138913.9)/(1)=138913.9</t>
  </si>
  <si>
    <t>(0+366358.9)/(1)=366358.9</t>
  </si>
  <si>
    <t>(0+256954.9)/(1)=256954.9</t>
  </si>
  <si>
    <t>(0+326052.1)/(1)=326052.1</t>
  </si>
  <si>
    <t>(0+526146.4)/(1)=526146.4</t>
  </si>
  <si>
    <t>(0+329651)/(1)=329651</t>
  </si>
  <si>
    <t>(0+719.5)/(1)=719.5</t>
  </si>
  <si>
    <t>(0+176342)/(1)=176342</t>
  </si>
  <si>
    <t>(0+79173.9)/(1)=79173.9</t>
  </si>
  <si>
    <t>(0+310217.9)/(1)=310217.9</t>
  </si>
  <si>
    <t>(0+131716.7)/(1)=131716.7</t>
  </si>
  <si>
    <t>(0+32389.4)/(1)=32389.4</t>
  </si>
  <si>
    <t>(0+238961.4)/(1)=238961.4</t>
  </si>
  <si>
    <t>(0+110123.5)/(1)=110123.5</t>
  </si>
  <si>
    <t>(0+274229.5)/(1)=274229.5</t>
  </si>
  <si>
    <t>(0+343326.7)/(1)=343326.7</t>
  </si>
  <si>
    <t>(0+66938)/(1)=66938</t>
  </si>
  <si>
    <t>(0+63339)/(1)=63339</t>
  </si>
  <si>
    <t>(0+64778.7)/(1)=64778.7</t>
  </si>
  <si>
    <t>(0+220967.3)/(1)=220967.3</t>
  </si>
  <si>
    <t>(0+7198)/(1)=7198</t>
  </si>
  <si>
    <t>(0+158347.8)/(1)=158347.8</t>
  </si>
  <si>
    <t>(0+197934.4)/(1)=197934.4</t>
  </si>
  <si>
    <t>(0+140353.6)/(1)=140353.6</t>
  </si>
  <si>
    <t>(0+44625.3)/(1)=44625.3</t>
  </si>
  <si>
    <t>(0+133156.4)/(1)=133156.4</t>
  </si>
  <si>
    <t>(0+130996.4)/(1)=130996.4</t>
  </si>
  <si>
    <t>(0+25191.4)/(1)=25191.4</t>
  </si>
  <si>
    <t>(0+161946.8)/(1)=161946.8</t>
  </si>
  <si>
    <t>(0+21593.1)/(1)=21593.1</t>
  </si>
  <si>
    <r>
      <t>Maximális memória használat: </t>
    </r>
    <r>
      <rPr>
        <b/>
        <sz val="7"/>
        <color rgb="FF333333"/>
        <rFont val="Verdana"/>
        <family val="2"/>
        <charset val="238"/>
      </rPr>
      <t>4.07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</si>
  <si>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19.51 mp (0.33 p)</t>
    </r>
  </si>
  <si>
    <t>Round</t>
  </si>
  <si>
    <t>rnd1_to_rnd2</t>
  </si>
  <si>
    <t>rnd1 converted to rnd2 with the first model-layer (2*9 Xi)</t>
  </si>
  <si>
    <t>Fitt1 and Fitt2 present special connections between raw estimations and cancer_ids.</t>
  </si>
  <si>
    <t>If the cancer_ids are changed (4!) then we will have parallel estimations where we can aggregate them always based on 4! - and this way is unlimited (c.f. HPC)…</t>
  </si>
  <si>
    <t>Title</t>
  </si>
  <si>
    <t>Cím</t>
  </si>
  <si>
    <t>Author</t>
  </si>
  <si>
    <t>Journal</t>
  </si>
  <si>
    <t>https://miau.my-x.hu/miau/280/classification_finetuning.xlsx</t>
  </si>
  <si>
    <t>László Pitlik</t>
  </si>
  <si>
    <t>Aggregation of parallel probabilities based on similarity analyes</t>
  </si>
  <si>
    <t>Párhuzamos valószínűségek aggregálása hasonlóságelemzéssel</t>
  </si>
  <si>
    <t>doubeled X1…X9 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</si>
</sst>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0000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sz val="7"/>
      <color rgb="FF000000"/>
      <name val="Verdana"/>
      <family val="2"/>
      <charset val="238"/>
    </font>
    <font>
      <b/>
      <sz val="7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8"/>
      <color rgb="FF333333"/>
      <name val="Verdana"/>
      <family val="2"/>
      <charset val="238"/>
    </font>
    <font>
      <sz val="7"/>
      <color rgb="FF333333"/>
      <name val="Verdana"/>
      <family val="2"/>
      <charset val="238"/>
    </font>
    <font>
      <b/>
      <sz val="7"/>
      <color rgb="FF333333"/>
      <name val="Verdana"/>
      <family val="2"/>
      <charset val="238"/>
    </font>
    <font>
      <sz val="11"/>
      <color rgb="FFC00000"/>
      <name val="Calibri"/>
      <family val="2"/>
      <charset val="238"/>
      <scheme val="minor"/>
    </font>
    <font>
      <sz val="11"/>
      <color rgb="FFFFC00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/>
    <xf numFmtId="1" fontId="0" fillId="0" borderId="0" xfId="0" applyNumberFormat="1"/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3" fillId="0" borderId="0" xfId="2"/>
    <xf numFmtId="0" fontId="1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NumberFormat="1" applyFont="1"/>
    <xf numFmtId="0" fontId="0" fillId="5" borderId="0" xfId="0" applyFill="1"/>
    <xf numFmtId="9" fontId="0" fillId="6" borderId="0" xfId="1" applyFont="1" applyFill="1"/>
    <xf numFmtId="9" fontId="0" fillId="0" borderId="0" xfId="1" applyFont="1" applyAlignment="1">
      <alignment horizontal="center"/>
    </xf>
    <xf numFmtId="9" fontId="0" fillId="6" borderId="0" xfId="1" applyFont="1" applyFill="1" applyAlignment="1">
      <alignment horizontal="center"/>
    </xf>
    <xf numFmtId="0" fontId="0" fillId="5" borderId="0" xfId="0" applyFill="1" applyAlignment="1">
      <alignment horizontal="center"/>
    </xf>
    <xf numFmtId="9" fontId="0" fillId="7" borderId="0" xfId="1" applyFont="1" applyFill="1" applyAlignment="1">
      <alignment horizontal="center"/>
    </xf>
    <xf numFmtId="164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0" fillId="0" borderId="0" xfId="0" applyNumberFormat="1" applyFill="1"/>
    <xf numFmtId="0" fontId="13" fillId="0" borderId="0" xfId="0" applyFont="1" applyAlignment="1">
      <alignment horizontal="center"/>
    </xf>
    <xf numFmtId="0" fontId="13" fillId="0" borderId="0" xfId="0" applyNumberFormat="1" applyFont="1"/>
    <xf numFmtId="0" fontId="0" fillId="0" borderId="0" xfId="0" applyNumberFormat="1" applyFont="1"/>
    <xf numFmtId="0" fontId="13" fillId="0" borderId="0" xfId="0" applyFont="1"/>
    <xf numFmtId="0" fontId="2" fillId="0" borderId="0" xfId="0" applyFont="1"/>
    <xf numFmtId="0" fontId="14" fillId="8" borderId="0" xfId="0" applyFont="1" applyFill="1"/>
    <xf numFmtId="0" fontId="14" fillId="8" borderId="0" xfId="0" applyNumberFormat="1" applyFont="1" applyFill="1"/>
    <xf numFmtId="0" fontId="0" fillId="0" borderId="0" xfId="0" applyAlignment="1">
      <alignment wrapText="1"/>
    </xf>
    <xf numFmtId="0" fontId="0" fillId="0" borderId="3" xfId="0" applyBorder="1"/>
    <xf numFmtId="1" fontId="0" fillId="0" borderId="3" xfId="0" applyNumberFormat="1" applyBorder="1"/>
    <xf numFmtId="0" fontId="0" fillId="2" borderId="3" xfId="0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2" borderId="0" xfId="0" applyNumberFormat="1" applyFill="1"/>
    <xf numFmtId="9" fontId="0" fillId="0" borderId="0" xfId="1" applyFont="1"/>
    <xf numFmtId="0" fontId="0" fillId="10" borderId="0" xfId="0" applyNumberFormat="1" applyFill="1"/>
    <xf numFmtId="9" fontId="0" fillId="0" borderId="0" xfId="0" applyNumberFormat="1"/>
    <xf numFmtId="1" fontId="0" fillId="0" borderId="0" xfId="1" applyNumberFormat="1" applyFont="1"/>
    <xf numFmtId="165" fontId="0" fillId="0" borderId="0" xfId="0" applyNumberFormat="1"/>
    <xf numFmtId="166" fontId="0" fillId="0" borderId="0" xfId="0" applyNumberFormat="1" applyAlignment="1">
      <alignment horizontal="center"/>
    </xf>
  </cellXfs>
  <cellStyles count="3">
    <cellStyle name="Hivatkozás" xfId="2" builtinId="8"/>
    <cellStyle name="Normál" xfId="0" builtinId="0"/>
    <cellStyle name="Százalék" xfId="1" builtinId="5"/>
  </cellStyles>
  <dxfs count="31"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1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76</xdr:col>
      <xdr:colOff>0</xdr:colOff>
      <xdr:row>0</xdr:row>
      <xdr:rowOff>0</xdr:rowOff>
    </xdr:from>
    <xdr:to>
      <xdr:col>79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49E434D0-B47A-4110-8577-B4DB7967B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456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0</xdr:colOff>
      <xdr:row>0</xdr:row>
      <xdr:rowOff>0</xdr:rowOff>
    </xdr:from>
    <xdr:to>
      <xdr:col>47</xdr:col>
      <xdr:colOff>1905000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FC60B338-28E2-4289-ABC8-012D990F0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4966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47</xdr:col>
      <xdr:colOff>1905000</xdr:colOff>
      <xdr:row>3</xdr:row>
      <xdr:rowOff>22860</xdr:rowOff>
    </xdr:to>
    <xdr:pic>
      <xdr:nvPicPr>
        <xdr:cNvPr id="4" name="Kép 3" descr="COCO">
          <a:extLst>
            <a:ext uri="{FF2B5EF4-FFF2-40B4-BE49-F238E27FC236}">
              <a16:creationId xmlns:a16="http://schemas.microsoft.com/office/drawing/2014/main" id="{FA028B5C-1AEC-4EB2-98DB-790CAC3BC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0</xdr:rowOff>
    </xdr:from>
    <xdr:to>
      <xdr:col>47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466C2D0E-F654-419A-A055-304E8D35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4056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47</xdr:col>
      <xdr:colOff>76200</xdr:colOff>
      <xdr:row>3</xdr:row>
      <xdr:rowOff>22860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5D2DFEC0-F0B2-4CCF-A67E-32BA8AFA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6936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15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491D3501-9DE8-420A-BCE0-68844FE3C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76200</xdr:colOff>
      <xdr:row>3</xdr:row>
      <xdr:rowOff>22860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B07E9A93-8723-4FF3-9438-31BE37059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4520.522939699076" createdVersion="7" refreshedVersion="7" minRefreshableVersion="3" recordCount="540" xr:uid="{CE9C0837-15AB-4FAE-B087-675051CC6A59}">
  <cacheSource type="worksheet">
    <worksheetSource ref="AP3:AS543" sheet="fix1_oam1"/>
  </cacheSource>
  <cacheFields count="4">
    <cacheField name="Y'=1000000*Y" numFmtId="0">
      <sharedItems containsSemiMixedTypes="0" containsString="0" containsNumber="1" containsInteger="1" minValue="1000000" maxValue="4000000" count="4">
        <n v="4000000"/>
        <n v="1000000"/>
        <n v="3000000"/>
        <n v="2000000"/>
      </sharedItems>
    </cacheField>
    <cacheField name="Estimation1" numFmtId="0">
      <sharedItems containsSemiMixedTypes="0" containsString="0" containsNumber="1" containsInteger="1" minValue="2" maxValue="4"/>
    </cacheField>
    <cacheField name="Y" numFmtId="0">
      <sharedItems containsSemiMixedTypes="0" containsString="0" containsNumber="1" containsInteger="1" minValue="1" maxValue="4"/>
    </cacheField>
    <cacheField name="Estimation" numFmtId="0">
      <sharedItems containsSemiMixedTypes="0" containsString="0" containsNumber="1" minValue="2152780.9" maxValue="3576064.3" count="446">
        <n v="2930245.1"/>
        <n v="2930244.3"/>
        <n v="2434373.7000000002"/>
        <n v="2897071"/>
        <n v="2900829.1"/>
        <n v="2258265.2999999998"/>
        <n v="2930247.3"/>
        <n v="2862743.2"/>
        <n v="2872620.3"/>
        <n v="2722996.2"/>
        <n v="2757096.2"/>
        <n v="2913470.1"/>
        <n v="3576064.3"/>
        <n v="2855997.1"/>
        <n v="2797089.6"/>
        <n v="3004843.2"/>
        <n v="3090130.2"/>
        <n v="2857569.9"/>
        <n v="2771225.8"/>
        <n v="3067896.2"/>
        <n v="3023941.1"/>
        <n v="2720367.8"/>
        <n v="2947588.4"/>
        <n v="2750908.2"/>
        <n v="2736899.5"/>
        <n v="2930243.6"/>
        <n v="3112263"/>
        <n v="3101652.6"/>
        <n v="2868269.7"/>
        <n v="2928316.2"/>
        <n v="2679146.6"/>
        <n v="2817830.6"/>
        <n v="2695651.2"/>
        <n v="2763274.6"/>
        <n v="2867514.4"/>
        <n v="2930241.4"/>
        <n v="2988564.2"/>
        <n v="2771212.6"/>
        <n v="2673390.1"/>
        <n v="2465160.2999999998"/>
        <n v="2918623"/>
        <n v="2605638.4"/>
        <n v="2943286.1"/>
        <n v="2926937.5"/>
        <n v="2935497.5"/>
        <n v="3165843.3"/>
        <n v="2782089.7"/>
        <n v="2837598.1"/>
        <n v="3009856.1"/>
        <n v="2707693.7"/>
        <n v="2854017.7"/>
        <n v="2911724.4"/>
        <n v="2949814"/>
        <n v="2781488.3"/>
        <n v="2197683.2000000002"/>
        <n v="2549286.2000000002"/>
        <n v="2541919.6"/>
        <n v="2900524.3"/>
        <n v="2850488.2"/>
        <n v="2754783.5"/>
        <n v="3164350.3"/>
        <n v="2755708.7"/>
        <n v="2880192.8"/>
        <n v="3141529.6000000001"/>
        <n v="2272314.4"/>
        <n v="2958647.9"/>
        <n v="2679292.2999999998"/>
        <n v="2729995.8"/>
        <n v="2815023.5"/>
        <n v="2725896.4"/>
        <n v="2930240.7"/>
        <n v="3020649.7"/>
        <n v="2882799.3"/>
        <n v="2706663.7"/>
        <n v="2930246.5"/>
        <n v="2914733.8"/>
        <n v="2988374.5"/>
        <n v="2605182.7999999998"/>
        <n v="3000299.1"/>
        <n v="3014992.1"/>
        <n v="3019796.3"/>
        <n v="2810365.1"/>
        <n v="2488345.2000000002"/>
        <n v="2452219.6"/>
        <n v="2861083.2"/>
        <n v="2879475.6"/>
        <n v="2505257.1"/>
        <n v="3035350"/>
        <n v="2932066.2"/>
        <n v="3158403.4"/>
        <n v="3007946.3"/>
        <n v="2542739.2999999998"/>
        <n v="2728050.1"/>
        <n v="3187954.9"/>
        <n v="3062416.7"/>
        <n v="2630941.1"/>
        <n v="2511153.5"/>
        <n v="2468547"/>
        <n v="2760136.3"/>
        <n v="2490265.2000000002"/>
        <n v="2488475.6"/>
        <n v="2744463.2"/>
        <n v="3074959.6"/>
        <n v="2930239.9"/>
        <n v="2877321.9"/>
        <n v="2819982.9"/>
        <n v="2882560.5"/>
        <n v="2958434.7"/>
        <n v="2986782.7"/>
        <n v="2637130.5"/>
        <n v="3104903.7"/>
        <n v="3148759.2"/>
        <n v="2865064.7"/>
        <n v="2529260.9"/>
        <n v="2550375.5"/>
        <n v="3091784.3"/>
        <n v="2613928.7999999998"/>
        <n v="2152780.9"/>
        <n v="2284873.4"/>
        <n v="2911813.1"/>
        <n v="2894380.3"/>
        <n v="2952567.7"/>
        <n v="3027937.2"/>
        <n v="2787767.8"/>
        <n v="3056507.8"/>
        <n v="2679372.2000000002"/>
        <n v="2716838.3"/>
        <n v="2550906.6"/>
        <n v="2694503.2"/>
        <n v="2998871.4"/>
        <n v="2910815.3"/>
        <n v="2667010.2000000002"/>
        <n v="3150093.2"/>
        <n v="2676132.1"/>
        <n v="2506511.9"/>
        <n v="2853602.3"/>
        <n v="2650630.9"/>
        <n v="2958215"/>
        <n v="3017967"/>
        <n v="2398177.9"/>
        <n v="2938166.2"/>
        <n v="2748472.5"/>
        <n v="2823082.4"/>
        <n v="2822096.3"/>
        <n v="2849109.5"/>
        <n v="2780423.1"/>
        <n v="2560954.4"/>
        <n v="2888935.9"/>
        <n v="2866237.5"/>
        <n v="2866658.8"/>
        <n v="2853688"/>
        <n v="3002947.3"/>
        <n v="2851111.6"/>
        <n v="2877658.2"/>
        <n v="2775812.4"/>
        <n v="2528696.1"/>
        <n v="2881416.2"/>
        <n v="2930242.9"/>
        <n v="2698720.6"/>
        <n v="2677497.6"/>
        <n v="2759676.3"/>
        <n v="2718351"/>
        <n v="2726161.6"/>
        <n v="3212163.1"/>
        <n v="2574268.7000000002"/>
        <n v="2681671"/>
        <n v="2870337.7"/>
        <n v="2954291.4"/>
        <n v="2713249.5"/>
        <n v="2954048.9"/>
        <n v="2455278.7999999998"/>
        <n v="2944806.9"/>
        <n v="2733509.9"/>
        <n v="2427378.5"/>
        <n v="2536012.9"/>
        <n v="2848321.3"/>
        <n v="2955904.5"/>
        <n v="3040321.1"/>
        <n v="3311794.4"/>
        <n v="3067614.2"/>
        <n v="2252125"/>
        <n v="2541710.7999999998"/>
        <n v="2770565.1"/>
        <n v="3023388.7"/>
        <n v="2839715.2"/>
        <n v="2679064.5"/>
        <n v="2842025.7"/>
        <n v="2652729.7000000002"/>
        <n v="2806448.1"/>
        <n v="2632736.6"/>
        <n v="2915741.8"/>
        <n v="2656785.9"/>
        <n v="2778136.8"/>
        <n v="2303607.2000000002"/>
        <n v="2910994.1"/>
        <n v="3034735.4"/>
        <n v="2631201.9"/>
        <n v="2653004.4"/>
        <n v="2856032.2"/>
        <n v="2354628.6"/>
        <n v="2830832.9"/>
        <n v="2680419"/>
        <n v="2635053.7000000002"/>
        <n v="3011831.1"/>
        <n v="2603347"/>
        <n v="2638265.2999999998"/>
        <n v="2750643.8"/>
        <n v="2963811.7"/>
        <n v="2532226.2999999998"/>
        <n v="2861948.4"/>
        <n v="2879406"/>
        <n v="2642955.7999999998"/>
        <n v="3024867"/>
        <n v="2976266.7"/>
        <n v="2649004.6"/>
        <n v="2876028.2"/>
        <n v="2569425.7999999998"/>
        <n v="2590686.1"/>
        <n v="2966036.5"/>
        <n v="2702632.5"/>
        <n v="3004708.4"/>
        <n v="2595162.1"/>
        <n v="2976425.7"/>
        <n v="3102004.3"/>
        <n v="2949902.6"/>
        <n v="2981703.8"/>
        <n v="2640158.2000000002"/>
        <n v="2595229.5"/>
        <n v="2628577.9"/>
        <n v="2651247.7000000002"/>
        <n v="3055409.7"/>
        <n v="2753447.3"/>
        <n v="2682779.2999999998"/>
        <n v="2932848.6"/>
        <n v="3246180.3"/>
        <n v="2657757.2000000002"/>
        <n v="2829989.7"/>
        <n v="3092820.1"/>
        <n v="2478268.1"/>
        <n v="2754393.8"/>
        <n v="2495464.9"/>
        <n v="2885983"/>
        <n v="2407297.5"/>
        <n v="2876142.5"/>
        <n v="2683804.9"/>
        <n v="2989355.4"/>
        <n v="2736820.4"/>
        <n v="2740508.1"/>
        <n v="2930245.8"/>
        <n v="2634845.7000000002"/>
        <n v="2617336"/>
        <n v="2952862.1"/>
        <n v="2901534.5"/>
        <n v="2808065.6"/>
        <n v="2976956.8"/>
        <n v="2906272.7"/>
        <n v="2774932.6"/>
        <n v="2858420.4"/>
        <n v="2798771.6"/>
        <n v="2927346.3"/>
        <n v="3172637.1"/>
        <n v="2512357.1"/>
        <n v="3028616.3"/>
        <n v="2577470"/>
        <n v="2236563.2000000002"/>
        <n v="2945045"/>
        <n v="2624857.9"/>
        <n v="2651702.6"/>
        <n v="3100801.4"/>
        <n v="2706098.9"/>
        <n v="3040511.6"/>
        <n v="2771513.7"/>
        <n v="2665313.6"/>
        <n v="3088803.5"/>
        <n v="2792626.1"/>
        <n v="2927439.3"/>
        <n v="2742323.4"/>
        <n v="2950979.5"/>
        <n v="2664123.2000000002"/>
        <n v="2945150.5"/>
        <n v="2669047.5"/>
        <n v="2422715"/>
        <n v="2410394.7999999998"/>
        <n v="2894482.9"/>
        <n v="3089093.6"/>
        <n v="2847400.5"/>
        <n v="2876814.2"/>
        <n v="2626806.5"/>
        <n v="2397578.6"/>
        <n v="2679802.9"/>
        <n v="2675620"/>
        <n v="2766147"/>
        <n v="2843006.6"/>
        <n v="2758786.9"/>
        <n v="2781119.1"/>
        <n v="3094861.1"/>
        <n v="2719355.4"/>
        <n v="3043442.6"/>
        <n v="2974798"/>
        <n v="2823944.6"/>
        <n v="2735662.2"/>
        <n v="2887544.8"/>
        <n v="2270138.7000000002"/>
        <n v="3032446.1"/>
        <n v="2755223.8"/>
        <n v="2856512.8"/>
        <n v="2859906"/>
        <n v="3038489.7"/>
        <n v="2745947.3"/>
        <n v="3145127.9"/>
        <n v="3245481.5"/>
        <n v="2552666.2000000002"/>
        <n v="3031092.3"/>
        <n v="2490383.9"/>
        <n v="2917944.6"/>
        <n v="2997343.3"/>
        <n v="3042952.5"/>
        <n v="2948942.2"/>
        <n v="2824960.6"/>
        <n v="2499049.2999999998"/>
        <n v="2922440.3"/>
        <n v="2859595.4"/>
        <n v="2852095.4"/>
        <n v="2761968.4"/>
        <n v="2163163.5"/>
        <n v="2655199.1"/>
        <n v="2515895.2999999998"/>
        <n v="3107644.2"/>
        <n v="3117314"/>
        <n v="2915112.5"/>
        <n v="2639090.9"/>
        <n v="2834997.5"/>
        <n v="2773400.8"/>
        <n v="2744591.4"/>
        <n v="2894551.7"/>
        <n v="2799459.5"/>
        <n v="3005071.8"/>
        <n v="2630094.2999999998"/>
        <n v="2625818.2999999998"/>
        <n v="2357158.9"/>
        <n v="2749040.9"/>
        <n v="2699235.6"/>
        <n v="3204826.5"/>
        <n v="2792673"/>
        <n v="2787100.4"/>
        <n v="2549103.7999999998"/>
        <n v="2829636.6"/>
        <n v="2868104.1"/>
        <n v="2758807.4"/>
        <n v="2952512"/>
        <n v="2998294.9"/>
        <n v="2864951.2"/>
        <n v="2939635"/>
        <n v="2928246.6"/>
        <n v="2262935.4"/>
        <n v="2867664.6"/>
        <n v="3033161.1"/>
        <n v="2998219.4"/>
        <n v="2876913.1"/>
        <n v="2878521.8"/>
        <n v="2786177.4"/>
        <n v="2731106.4"/>
        <n v="2707005.9"/>
        <n v="2509541.1"/>
        <n v="2366348.7999999998"/>
        <n v="2841071.1"/>
        <n v="2696679.7"/>
        <n v="2747359"/>
        <n v="2889222.4"/>
        <n v="2643601.2000000002"/>
        <n v="2902630.3999999999"/>
        <n v="2799185.5"/>
        <n v="2974211.9"/>
        <n v="2860329.4"/>
        <n v="2618576.2000000002"/>
        <n v="2239661.2000000002"/>
        <n v="2656163.9"/>
        <n v="2402328.6"/>
        <n v="2802507.6"/>
        <n v="3156298"/>
        <n v="2708761.1"/>
        <n v="2480056.2000000002"/>
        <n v="2707810.9"/>
        <n v="3033961.1"/>
        <n v="3127578"/>
        <n v="2554751.1"/>
        <n v="2945743.8"/>
        <n v="2891339.5"/>
        <n v="2991454.9"/>
        <n v="2625408.7999999998"/>
        <n v="2853603"/>
        <n v="3053070.6"/>
        <n v="2662513"/>
        <n v="2756598.8"/>
        <n v="2489581.7000000002"/>
        <n v="2831693.6"/>
        <n v="3170024.7"/>
        <n v="3119198.2"/>
        <n v="2831335.4"/>
        <n v="2743869.1"/>
        <n v="2747974.3"/>
        <n v="2824482.3"/>
        <n v="3007361.8"/>
        <n v="2731893.2"/>
        <n v="2446924"/>
        <n v="2508467.2000000002"/>
        <n v="3235358.9"/>
        <n v="2597322.4"/>
        <n v="2559414.6"/>
        <n v="2997881.7"/>
        <n v="3211647.4"/>
        <n v="2971259.7"/>
        <n v="2721479.8"/>
        <n v="3022155.1"/>
        <n v="2329989.6"/>
        <n v="2855999.3"/>
        <n v="2583926.1"/>
        <n v="2789371.4"/>
        <n v="3100559.6"/>
        <n v="2596082.9"/>
        <n v="2913215.9"/>
        <n v="2909216.9"/>
        <n v="2266028.2999999998"/>
        <n v="2757715.9"/>
        <n v="2850201"/>
        <n v="2654015.2999999998"/>
        <n v="2582041.2000000002"/>
        <n v="2373667.9"/>
        <n v="2368406.6"/>
        <n v="2919445.6"/>
        <n v="2437453.4"/>
        <n v="3005795.5"/>
        <n v="2792580"/>
        <n v="2934868.2"/>
        <n v="2949351.7"/>
        <n v="3002170.8"/>
        <n v="2996327.2"/>
        <n v="2984860.4"/>
        <n v="2645021.7000000002"/>
        <n v="2725346.3"/>
        <n v="3278796.2"/>
        <n v="2800713.6"/>
        <n v="2906120.4"/>
        <n v="2595404.6"/>
        <n v="3332787.4"/>
        <n v="3372234.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4521.892080324076" createdVersion="7" refreshedVersion="7" minRefreshableVersion="3" recordCount="540" xr:uid="{E6AB14F5-266C-458D-A66E-E2E1B8B51982}">
  <cacheSource type="worksheet">
    <worksheetSource ref="H2:I542" sheet="fix1_oam2"/>
  </cacheSource>
  <cacheFields count="2">
    <cacheField name="Y" numFmtId="0">
      <sharedItems containsSemiMixedTypes="0" containsString="0" containsNumber="1" containsInteger="1" minValue="1" maxValue="4" count="4">
        <n v="4"/>
        <n v="1"/>
        <n v="3"/>
        <n v="2"/>
      </sharedItems>
    </cacheField>
    <cacheField name="est3" numFmtId="0">
      <sharedItems containsSemiMixedTypes="0" containsString="0" containsNumber="1" minValue="2.1" maxValue="3.7" count="5">
        <n v="2.8"/>
        <n v="2.2000000000000002"/>
        <n v="2.7" u="1"/>
        <n v="3.7" u="1"/>
        <n v="2.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4521.898708680557" createdVersion="7" refreshedVersion="7" minRefreshableVersion="3" recordCount="60" xr:uid="{37098697-7B48-43D6-A276-6B5DF91806BB}">
  <cacheSource type="worksheet">
    <worksheetSource ref="H543:I603" sheet="fix1_oam2"/>
  </cacheSource>
  <cacheFields count="2">
    <cacheField name="fact" numFmtId="0">
      <sharedItems containsSemiMixedTypes="0" containsString="0" containsNumber="1" containsInteger="1" minValue="1" maxValue="4" count="4">
        <n v="4"/>
        <n v="2"/>
        <n v="3"/>
        <n v="1"/>
      </sharedItems>
    </cacheField>
    <cacheField name="est" numFmtId="0">
      <sharedItems containsSemiMixedTypes="0" containsString="0" containsNumber="1" minValue="1.7" maxValue="2.9" count="5">
        <n v="1.7"/>
        <n v="2.9"/>
        <n v="2.8000000000000003"/>
        <n v="2.2999999999999998"/>
        <n v="2.20000000000000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4521.912068171296" createdVersion="7" refreshedVersion="7" minRefreshableVersion="3" recordCount="540" xr:uid="{0B36B089-BBBC-41CD-8801-E0B8FD540B68}">
  <cacheSource type="worksheet">
    <worksheetSource ref="B1:C541" sheet="fix1_same"/>
  </cacheSource>
  <cacheFields count="2">
    <cacheField name="Y&amp;Y'" numFmtId="0">
      <sharedItems count="16">
        <s v="42"/>
        <s v="41"/>
        <s v="44"/>
        <s v="11"/>
        <s v="31"/>
        <s v="22"/>
        <s v="33"/>
        <s v="21"/>
        <s v="32"/>
        <s v="24"/>
        <s v="12"/>
        <s v="23"/>
        <s v="43"/>
        <s v="13"/>
        <s v="14"/>
        <s v="34"/>
      </sharedItems>
    </cacheField>
    <cacheField name="Y&amp;Y'2" numFmtId="0">
      <sharedItems count="11">
        <s v="44"/>
        <s v="11"/>
        <s v="31"/>
        <s v="21"/>
        <s v="14"/>
        <s v="24"/>
        <s v="34"/>
        <s v="42" u="1"/>
        <s v="22" u="1"/>
        <s v="32" u="1"/>
        <s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0">
  <r>
    <x v="0"/>
    <n v="3"/>
    <n v="4"/>
    <x v="0"/>
  </r>
  <r>
    <x v="0"/>
    <n v="3"/>
    <n v="4"/>
    <x v="1"/>
  </r>
  <r>
    <x v="0"/>
    <n v="3"/>
    <n v="4"/>
    <x v="1"/>
  </r>
  <r>
    <x v="1"/>
    <n v="2"/>
    <n v="1"/>
    <x v="2"/>
  </r>
  <r>
    <x v="2"/>
    <n v="3"/>
    <n v="3"/>
    <x v="3"/>
  </r>
  <r>
    <x v="3"/>
    <n v="3"/>
    <n v="2"/>
    <x v="4"/>
  </r>
  <r>
    <x v="2"/>
    <n v="2"/>
    <n v="3"/>
    <x v="5"/>
  </r>
  <r>
    <x v="0"/>
    <n v="3"/>
    <n v="4"/>
    <x v="6"/>
  </r>
  <r>
    <x v="3"/>
    <n v="3"/>
    <n v="2"/>
    <x v="7"/>
  </r>
  <r>
    <x v="1"/>
    <n v="3"/>
    <n v="1"/>
    <x v="8"/>
  </r>
  <r>
    <x v="1"/>
    <n v="3"/>
    <n v="1"/>
    <x v="9"/>
  </r>
  <r>
    <x v="2"/>
    <n v="3"/>
    <n v="3"/>
    <x v="10"/>
  </r>
  <r>
    <x v="2"/>
    <n v="3"/>
    <n v="3"/>
    <x v="11"/>
  </r>
  <r>
    <x v="3"/>
    <n v="4"/>
    <n v="2"/>
    <x v="12"/>
  </r>
  <r>
    <x v="1"/>
    <n v="3"/>
    <n v="1"/>
    <x v="13"/>
  </r>
  <r>
    <x v="0"/>
    <n v="3"/>
    <n v="4"/>
    <x v="0"/>
  </r>
  <r>
    <x v="2"/>
    <n v="3"/>
    <n v="3"/>
    <x v="14"/>
  </r>
  <r>
    <x v="3"/>
    <n v="3"/>
    <n v="2"/>
    <x v="15"/>
  </r>
  <r>
    <x v="0"/>
    <n v="3"/>
    <n v="4"/>
    <x v="1"/>
  </r>
  <r>
    <x v="1"/>
    <n v="3"/>
    <n v="1"/>
    <x v="16"/>
  </r>
  <r>
    <x v="1"/>
    <n v="3"/>
    <n v="1"/>
    <x v="17"/>
  </r>
  <r>
    <x v="3"/>
    <n v="3"/>
    <n v="2"/>
    <x v="18"/>
  </r>
  <r>
    <x v="0"/>
    <n v="3"/>
    <n v="4"/>
    <x v="1"/>
  </r>
  <r>
    <x v="0"/>
    <n v="3"/>
    <n v="4"/>
    <x v="0"/>
  </r>
  <r>
    <x v="3"/>
    <n v="3"/>
    <n v="2"/>
    <x v="19"/>
  </r>
  <r>
    <x v="2"/>
    <n v="3"/>
    <n v="3"/>
    <x v="20"/>
  </r>
  <r>
    <x v="2"/>
    <n v="3"/>
    <n v="3"/>
    <x v="21"/>
  </r>
  <r>
    <x v="3"/>
    <n v="3"/>
    <n v="2"/>
    <x v="22"/>
  </r>
  <r>
    <x v="3"/>
    <n v="3"/>
    <n v="2"/>
    <x v="23"/>
  </r>
  <r>
    <x v="2"/>
    <n v="3"/>
    <n v="3"/>
    <x v="24"/>
  </r>
  <r>
    <x v="0"/>
    <n v="3"/>
    <n v="4"/>
    <x v="25"/>
  </r>
  <r>
    <x v="0"/>
    <n v="3"/>
    <n v="4"/>
    <x v="26"/>
  </r>
  <r>
    <x v="0"/>
    <n v="3"/>
    <n v="4"/>
    <x v="27"/>
  </r>
  <r>
    <x v="1"/>
    <n v="3"/>
    <n v="1"/>
    <x v="28"/>
  </r>
  <r>
    <x v="2"/>
    <n v="3"/>
    <n v="3"/>
    <x v="29"/>
  </r>
  <r>
    <x v="1"/>
    <n v="3"/>
    <n v="1"/>
    <x v="30"/>
  </r>
  <r>
    <x v="2"/>
    <n v="3"/>
    <n v="3"/>
    <x v="31"/>
  </r>
  <r>
    <x v="3"/>
    <n v="3"/>
    <n v="2"/>
    <x v="32"/>
  </r>
  <r>
    <x v="2"/>
    <n v="3"/>
    <n v="3"/>
    <x v="33"/>
  </r>
  <r>
    <x v="1"/>
    <n v="3"/>
    <n v="1"/>
    <x v="34"/>
  </r>
  <r>
    <x v="0"/>
    <n v="3"/>
    <n v="4"/>
    <x v="35"/>
  </r>
  <r>
    <x v="3"/>
    <n v="3"/>
    <n v="2"/>
    <x v="36"/>
  </r>
  <r>
    <x v="2"/>
    <n v="3"/>
    <n v="3"/>
    <x v="37"/>
  </r>
  <r>
    <x v="3"/>
    <n v="3"/>
    <n v="2"/>
    <x v="38"/>
  </r>
  <r>
    <x v="1"/>
    <n v="2"/>
    <n v="1"/>
    <x v="39"/>
  </r>
  <r>
    <x v="2"/>
    <n v="3"/>
    <n v="3"/>
    <x v="40"/>
  </r>
  <r>
    <x v="0"/>
    <n v="3"/>
    <n v="4"/>
    <x v="1"/>
  </r>
  <r>
    <x v="1"/>
    <n v="3"/>
    <n v="1"/>
    <x v="41"/>
  </r>
  <r>
    <x v="1"/>
    <n v="3"/>
    <n v="1"/>
    <x v="42"/>
  </r>
  <r>
    <x v="1"/>
    <n v="3"/>
    <n v="1"/>
    <x v="43"/>
  </r>
  <r>
    <x v="2"/>
    <n v="3"/>
    <n v="3"/>
    <x v="44"/>
  </r>
  <r>
    <x v="0"/>
    <n v="3"/>
    <n v="4"/>
    <x v="1"/>
  </r>
  <r>
    <x v="1"/>
    <n v="3"/>
    <n v="1"/>
    <x v="45"/>
  </r>
  <r>
    <x v="3"/>
    <n v="3"/>
    <n v="2"/>
    <x v="46"/>
  </r>
  <r>
    <x v="2"/>
    <n v="3"/>
    <n v="3"/>
    <x v="47"/>
  </r>
  <r>
    <x v="3"/>
    <n v="3"/>
    <n v="2"/>
    <x v="48"/>
  </r>
  <r>
    <x v="2"/>
    <n v="3"/>
    <n v="3"/>
    <x v="49"/>
  </r>
  <r>
    <x v="2"/>
    <n v="3"/>
    <n v="3"/>
    <x v="50"/>
  </r>
  <r>
    <x v="2"/>
    <n v="3"/>
    <n v="3"/>
    <x v="51"/>
  </r>
  <r>
    <x v="3"/>
    <n v="3"/>
    <n v="2"/>
    <x v="52"/>
  </r>
  <r>
    <x v="0"/>
    <n v="3"/>
    <n v="4"/>
    <x v="25"/>
  </r>
  <r>
    <x v="0"/>
    <n v="3"/>
    <n v="4"/>
    <x v="25"/>
  </r>
  <r>
    <x v="2"/>
    <n v="3"/>
    <n v="3"/>
    <x v="53"/>
  </r>
  <r>
    <x v="2"/>
    <n v="2"/>
    <n v="3"/>
    <x v="54"/>
  </r>
  <r>
    <x v="2"/>
    <n v="3"/>
    <n v="3"/>
    <x v="55"/>
  </r>
  <r>
    <x v="0"/>
    <n v="3"/>
    <n v="4"/>
    <x v="0"/>
  </r>
  <r>
    <x v="1"/>
    <n v="3"/>
    <n v="1"/>
    <x v="56"/>
  </r>
  <r>
    <x v="2"/>
    <n v="3"/>
    <n v="3"/>
    <x v="57"/>
  </r>
  <r>
    <x v="2"/>
    <n v="3"/>
    <n v="3"/>
    <x v="58"/>
  </r>
  <r>
    <x v="3"/>
    <n v="3"/>
    <n v="2"/>
    <x v="59"/>
  </r>
  <r>
    <x v="1"/>
    <n v="3"/>
    <n v="1"/>
    <x v="60"/>
  </r>
  <r>
    <x v="3"/>
    <n v="3"/>
    <n v="2"/>
    <x v="61"/>
  </r>
  <r>
    <x v="0"/>
    <n v="3"/>
    <n v="4"/>
    <x v="0"/>
  </r>
  <r>
    <x v="1"/>
    <n v="3"/>
    <n v="1"/>
    <x v="62"/>
  </r>
  <r>
    <x v="0"/>
    <n v="3"/>
    <n v="4"/>
    <x v="1"/>
  </r>
  <r>
    <x v="1"/>
    <n v="3"/>
    <n v="1"/>
    <x v="63"/>
  </r>
  <r>
    <x v="1"/>
    <n v="2"/>
    <n v="1"/>
    <x v="64"/>
  </r>
  <r>
    <x v="0"/>
    <n v="3"/>
    <n v="4"/>
    <x v="25"/>
  </r>
  <r>
    <x v="0"/>
    <n v="3"/>
    <n v="4"/>
    <x v="25"/>
  </r>
  <r>
    <x v="1"/>
    <n v="3"/>
    <n v="1"/>
    <x v="65"/>
  </r>
  <r>
    <x v="0"/>
    <n v="3"/>
    <n v="4"/>
    <x v="0"/>
  </r>
  <r>
    <x v="2"/>
    <n v="3"/>
    <n v="3"/>
    <x v="66"/>
  </r>
  <r>
    <x v="2"/>
    <n v="3"/>
    <n v="3"/>
    <x v="67"/>
  </r>
  <r>
    <x v="3"/>
    <n v="3"/>
    <n v="2"/>
    <x v="68"/>
  </r>
  <r>
    <x v="1"/>
    <n v="3"/>
    <n v="1"/>
    <x v="69"/>
  </r>
  <r>
    <x v="0"/>
    <n v="3"/>
    <n v="4"/>
    <x v="70"/>
  </r>
  <r>
    <x v="1"/>
    <n v="3"/>
    <n v="1"/>
    <x v="71"/>
  </r>
  <r>
    <x v="1"/>
    <n v="3"/>
    <n v="1"/>
    <x v="72"/>
  </r>
  <r>
    <x v="3"/>
    <n v="3"/>
    <n v="2"/>
    <x v="73"/>
  </r>
  <r>
    <x v="0"/>
    <n v="3"/>
    <n v="4"/>
    <x v="74"/>
  </r>
  <r>
    <x v="1"/>
    <n v="3"/>
    <n v="1"/>
    <x v="75"/>
  </r>
  <r>
    <x v="0"/>
    <n v="3"/>
    <n v="4"/>
    <x v="76"/>
  </r>
  <r>
    <x v="0"/>
    <n v="3"/>
    <n v="4"/>
    <x v="1"/>
  </r>
  <r>
    <x v="2"/>
    <n v="3"/>
    <n v="3"/>
    <x v="77"/>
  </r>
  <r>
    <x v="0"/>
    <n v="3"/>
    <n v="4"/>
    <x v="78"/>
  </r>
  <r>
    <x v="0"/>
    <n v="3"/>
    <n v="4"/>
    <x v="1"/>
  </r>
  <r>
    <x v="3"/>
    <n v="3"/>
    <n v="2"/>
    <x v="79"/>
  </r>
  <r>
    <x v="3"/>
    <n v="3"/>
    <n v="2"/>
    <x v="80"/>
  </r>
  <r>
    <x v="3"/>
    <n v="3"/>
    <n v="2"/>
    <x v="81"/>
  </r>
  <r>
    <x v="3"/>
    <n v="2"/>
    <n v="2"/>
    <x v="82"/>
  </r>
  <r>
    <x v="1"/>
    <n v="2"/>
    <n v="1"/>
    <x v="83"/>
  </r>
  <r>
    <x v="3"/>
    <n v="3"/>
    <n v="2"/>
    <x v="84"/>
  </r>
  <r>
    <x v="1"/>
    <n v="3"/>
    <n v="1"/>
    <x v="85"/>
  </r>
  <r>
    <x v="1"/>
    <n v="3"/>
    <n v="1"/>
    <x v="86"/>
  </r>
  <r>
    <x v="0"/>
    <n v="3"/>
    <n v="4"/>
    <x v="87"/>
  </r>
  <r>
    <x v="0"/>
    <n v="3"/>
    <n v="4"/>
    <x v="88"/>
  </r>
  <r>
    <x v="0"/>
    <n v="3"/>
    <n v="4"/>
    <x v="0"/>
  </r>
  <r>
    <x v="0"/>
    <n v="3"/>
    <n v="4"/>
    <x v="1"/>
  </r>
  <r>
    <x v="0"/>
    <n v="3"/>
    <n v="4"/>
    <x v="1"/>
  </r>
  <r>
    <x v="3"/>
    <n v="3"/>
    <n v="2"/>
    <x v="89"/>
  </r>
  <r>
    <x v="2"/>
    <n v="3"/>
    <n v="3"/>
    <x v="90"/>
  </r>
  <r>
    <x v="2"/>
    <n v="3"/>
    <n v="3"/>
    <x v="91"/>
  </r>
  <r>
    <x v="1"/>
    <n v="3"/>
    <n v="1"/>
    <x v="92"/>
  </r>
  <r>
    <x v="1"/>
    <n v="3"/>
    <n v="1"/>
    <x v="93"/>
  </r>
  <r>
    <x v="1"/>
    <n v="3"/>
    <n v="1"/>
    <x v="94"/>
  </r>
  <r>
    <x v="3"/>
    <n v="3"/>
    <n v="2"/>
    <x v="95"/>
  </r>
  <r>
    <x v="2"/>
    <n v="3"/>
    <n v="3"/>
    <x v="96"/>
  </r>
  <r>
    <x v="1"/>
    <n v="2"/>
    <n v="1"/>
    <x v="97"/>
  </r>
  <r>
    <x v="1"/>
    <n v="3"/>
    <n v="1"/>
    <x v="98"/>
  </r>
  <r>
    <x v="2"/>
    <n v="2"/>
    <n v="3"/>
    <x v="99"/>
  </r>
  <r>
    <x v="1"/>
    <n v="2"/>
    <n v="1"/>
    <x v="100"/>
  </r>
  <r>
    <x v="1"/>
    <n v="3"/>
    <n v="1"/>
    <x v="101"/>
  </r>
  <r>
    <x v="0"/>
    <n v="3"/>
    <n v="4"/>
    <x v="25"/>
  </r>
  <r>
    <x v="3"/>
    <n v="3"/>
    <n v="2"/>
    <x v="102"/>
  </r>
  <r>
    <x v="0"/>
    <n v="3"/>
    <n v="4"/>
    <x v="103"/>
  </r>
  <r>
    <x v="2"/>
    <n v="3"/>
    <n v="3"/>
    <x v="104"/>
  </r>
  <r>
    <x v="1"/>
    <n v="3"/>
    <n v="1"/>
    <x v="105"/>
  </r>
  <r>
    <x v="2"/>
    <n v="3"/>
    <n v="3"/>
    <x v="106"/>
  </r>
  <r>
    <x v="1"/>
    <n v="3"/>
    <n v="1"/>
    <x v="25"/>
  </r>
  <r>
    <x v="1"/>
    <n v="3"/>
    <n v="1"/>
    <x v="107"/>
  </r>
  <r>
    <x v="1"/>
    <n v="3"/>
    <n v="1"/>
    <x v="108"/>
  </r>
  <r>
    <x v="3"/>
    <n v="3"/>
    <n v="2"/>
    <x v="109"/>
  </r>
  <r>
    <x v="1"/>
    <n v="3"/>
    <n v="1"/>
    <x v="110"/>
  </r>
  <r>
    <x v="0"/>
    <n v="3"/>
    <n v="4"/>
    <x v="111"/>
  </r>
  <r>
    <x v="2"/>
    <n v="3"/>
    <n v="3"/>
    <x v="112"/>
  </r>
  <r>
    <x v="1"/>
    <n v="3"/>
    <n v="1"/>
    <x v="113"/>
  </r>
  <r>
    <x v="3"/>
    <n v="3"/>
    <n v="2"/>
    <x v="114"/>
  </r>
  <r>
    <x v="1"/>
    <n v="3"/>
    <n v="1"/>
    <x v="115"/>
  </r>
  <r>
    <x v="1"/>
    <n v="3"/>
    <n v="1"/>
    <x v="116"/>
  </r>
  <r>
    <x v="0"/>
    <n v="3"/>
    <n v="4"/>
    <x v="1"/>
  </r>
  <r>
    <x v="3"/>
    <n v="2"/>
    <n v="2"/>
    <x v="117"/>
  </r>
  <r>
    <x v="3"/>
    <n v="2"/>
    <n v="2"/>
    <x v="118"/>
  </r>
  <r>
    <x v="0"/>
    <n v="3"/>
    <n v="4"/>
    <x v="1"/>
  </r>
  <r>
    <x v="1"/>
    <n v="3"/>
    <n v="1"/>
    <x v="119"/>
  </r>
  <r>
    <x v="2"/>
    <n v="3"/>
    <n v="3"/>
    <x v="120"/>
  </r>
  <r>
    <x v="1"/>
    <n v="3"/>
    <n v="1"/>
    <x v="25"/>
  </r>
  <r>
    <x v="2"/>
    <n v="3"/>
    <n v="3"/>
    <x v="121"/>
  </r>
  <r>
    <x v="2"/>
    <n v="2"/>
    <n v="3"/>
    <x v="97"/>
  </r>
  <r>
    <x v="2"/>
    <n v="3"/>
    <n v="3"/>
    <x v="122"/>
  </r>
  <r>
    <x v="1"/>
    <n v="3"/>
    <n v="1"/>
    <x v="123"/>
  </r>
  <r>
    <x v="0"/>
    <n v="3"/>
    <n v="4"/>
    <x v="1"/>
  </r>
  <r>
    <x v="3"/>
    <n v="3"/>
    <n v="2"/>
    <x v="124"/>
  </r>
  <r>
    <x v="2"/>
    <n v="3"/>
    <n v="3"/>
    <x v="125"/>
  </r>
  <r>
    <x v="3"/>
    <n v="3"/>
    <n v="2"/>
    <x v="126"/>
  </r>
  <r>
    <x v="1"/>
    <n v="3"/>
    <n v="1"/>
    <x v="127"/>
  </r>
  <r>
    <x v="2"/>
    <n v="3"/>
    <n v="3"/>
    <x v="128"/>
  </r>
  <r>
    <x v="1"/>
    <n v="3"/>
    <n v="1"/>
    <x v="129"/>
  </r>
  <r>
    <x v="1"/>
    <n v="3"/>
    <n v="1"/>
    <x v="130"/>
  </r>
  <r>
    <x v="1"/>
    <n v="3"/>
    <n v="1"/>
    <x v="131"/>
  </r>
  <r>
    <x v="1"/>
    <n v="3"/>
    <n v="1"/>
    <x v="132"/>
  </r>
  <r>
    <x v="1"/>
    <n v="3"/>
    <n v="1"/>
    <x v="133"/>
  </r>
  <r>
    <x v="1"/>
    <n v="3"/>
    <n v="1"/>
    <x v="38"/>
  </r>
  <r>
    <x v="0"/>
    <n v="3"/>
    <n v="4"/>
    <x v="1"/>
  </r>
  <r>
    <x v="1"/>
    <n v="3"/>
    <n v="1"/>
    <x v="134"/>
  </r>
  <r>
    <x v="1"/>
    <n v="3"/>
    <n v="1"/>
    <x v="135"/>
  </r>
  <r>
    <x v="0"/>
    <n v="3"/>
    <n v="4"/>
    <x v="0"/>
  </r>
  <r>
    <x v="0"/>
    <n v="3"/>
    <n v="4"/>
    <x v="0"/>
  </r>
  <r>
    <x v="3"/>
    <n v="3"/>
    <n v="2"/>
    <x v="136"/>
  </r>
  <r>
    <x v="1"/>
    <n v="3"/>
    <n v="1"/>
    <x v="137"/>
  </r>
  <r>
    <x v="3"/>
    <n v="3"/>
    <n v="2"/>
    <x v="138"/>
  </r>
  <r>
    <x v="3"/>
    <n v="2"/>
    <n v="2"/>
    <x v="139"/>
  </r>
  <r>
    <x v="0"/>
    <n v="3"/>
    <n v="4"/>
    <x v="0"/>
  </r>
  <r>
    <x v="0"/>
    <n v="3"/>
    <n v="4"/>
    <x v="25"/>
  </r>
  <r>
    <x v="2"/>
    <n v="3"/>
    <n v="3"/>
    <x v="140"/>
  </r>
  <r>
    <x v="1"/>
    <n v="3"/>
    <n v="1"/>
    <x v="141"/>
  </r>
  <r>
    <x v="3"/>
    <n v="3"/>
    <n v="2"/>
    <x v="142"/>
  </r>
  <r>
    <x v="0"/>
    <n v="3"/>
    <n v="4"/>
    <x v="1"/>
  </r>
  <r>
    <x v="0"/>
    <n v="3"/>
    <n v="4"/>
    <x v="1"/>
  </r>
  <r>
    <x v="3"/>
    <n v="3"/>
    <n v="2"/>
    <x v="143"/>
  </r>
  <r>
    <x v="0"/>
    <n v="3"/>
    <n v="4"/>
    <x v="25"/>
  </r>
  <r>
    <x v="1"/>
    <n v="3"/>
    <n v="1"/>
    <x v="144"/>
  </r>
  <r>
    <x v="3"/>
    <n v="3"/>
    <n v="2"/>
    <x v="145"/>
  </r>
  <r>
    <x v="1"/>
    <n v="3"/>
    <n v="1"/>
    <x v="146"/>
  </r>
  <r>
    <x v="2"/>
    <n v="3"/>
    <n v="3"/>
    <x v="147"/>
  </r>
  <r>
    <x v="1"/>
    <n v="3"/>
    <n v="1"/>
    <x v="148"/>
  </r>
  <r>
    <x v="2"/>
    <n v="3"/>
    <n v="3"/>
    <x v="149"/>
  </r>
  <r>
    <x v="2"/>
    <n v="3"/>
    <n v="3"/>
    <x v="150"/>
  </r>
  <r>
    <x v="0"/>
    <n v="3"/>
    <n v="4"/>
    <x v="151"/>
  </r>
  <r>
    <x v="2"/>
    <n v="3"/>
    <n v="3"/>
    <x v="152"/>
  </r>
  <r>
    <x v="2"/>
    <n v="3"/>
    <n v="3"/>
    <x v="153"/>
  </r>
  <r>
    <x v="1"/>
    <n v="3"/>
    <n v="1"/>
    <x v="154"/>
  </r>
  <r>
    <x v="1"/>
    <n v="3"/>
    <n v="1"/>
    <x v="155"/>
  </r>
  <r>
    <x v="1"/>
    <n v="3"/>
    <n v="1"/>
    <x v="156"/>
  </r>
  <r>
    <x v="0"/>
    <n v="3"/>
    <n v="4"/>
    <x v="157"/>
  </r>
  <r>
    <x v="3"/>
    <n v="3"/>
    <n v="2"/>
    <x v="158"/>
  </r>
  <r>
    <x v="2"/>
    <n v="3"/>
    <n v="3"/>
    <x v="159"/>
  </r>
  <r>
    <x v="3"/>
    <n v="3"/>
    <n v="2"/>
    <x v="160"/>
  </r>
  <r>
    <x v="1"/>
    <n v="3"/>
    <n v="1"/>
    <x v="161"/>
  </r>
  <r>
    <x v="2"/>
    <n v="3"/>
    <n v="3"/>
    <x v="162"/>
  </r>
  <r>
    <x v="0"/>
    <n v="3"/>
    <n v="4"/>
    <x v="1"/>
  </r>
  <r>
    <x v="3"/>
    <n v="3"/>
    <n v="2"/>
    <x v="163"/>
  </r>
  <r>
    <x v="3"/>
    <n v="3"/>
    <n v="2"/>
    <x v="164"/>
  </r>
  <r>
    <x v="1"/>
    <n v="3"/>
    <n v="1"/>
    <x v="165"/>
  </r>
  <r>
    <x v="3"/>
    <n v="3"/>
    <n v="2"/>
    <x v="166"/>
  </r>
  <r>
    <x v="1"/>
    <n v="3"/>
    <n v="1"/>
    <x v="167"/>
  </r>
  <r>
    <x v="2"/>
    <n v="3"/>
    <n v="3"/>
    <x v="168"/>
  </r>
  <r>
    <x v="2"/>
    <n v="3"/>
    <n v="3"/>
    <x v="169"/>
  </r>
  <r>
    <x v="1"/>
    <n v="2"/>
    <n v="1"/>
    <x v="170"/>
  </r>
  <r>
    <x v="3"/>
    <n v="3"/>
    <n v="2"/>
    <x v="171"/>
  </r>
  <r>
    <x v="2"/>
    <n v="3"/>
    <n v="3"/>
    <x v="172"/>
  </r>
  <r>
    <x v="1"/>
    <n v="2"/>
    <n v="1"/>
    <x v="173"/>
  </r>
  <r>
    <x v="2"/>
    <n v="3"/>
    <n v="3"/>
    <x v="174"/>
  </r>
  <r>
    <x v="3"/>
    <n v="3"/>
    <n v="2"/>
    <x v="175"/>
  </r>
  <r>
    <x v="1"/>
    <n v="3"/>
    <n v="1"/>
    <x v="176"/>
  </r>
  <r>
    <x v="1"/>
    <n v="3"/>
    <n v="1"/>
    <x v="177"/>
  </r>
  <r>
    <x v="0"/>
    <n v="3"/>
    <n v="4"/>
    <x v="178"/>
  </r>
  <r>
    <x v="0"/>
    <n v="3"/>
    <n v="4"/>
    <x v="1"/>
  </r>
  <r>
    <x v="3"/>
    <n v="3"/>
    <n v="2"/>
    <x v="179"/>
  </r>
  <r>
    <x v="3"/>
    <n v="2"/>
    <n v="2"/>
    <x v="180"/>
  </r>
  <r>
    <x v="1"/>
    <n v="3"/>
    <n v="1"/>
    <x v="181"/>
  </r>
  <r>
    <x v="3"/>
    <n v="3"/>
    <n v="2"/>
    <x v="182"/>
  </r>
  <r>
    <x v="1"/>
    <n v="3"/>
    <n v="1"/>
    <x v="183"/>
  </r>
  <r>
    <x v="1"/>
    <n v="3"/>
    <n v="1"/>
    <x v="184"/>
  </r>
  <r>
    <x v="2"/>
    <n v="3"/>
    <n v="3"/>
    <x v="185"/>
  </r>
  <r>
    <x v="2"/>
    <n v="3"/>
    <n v="3"/>
    <x v="186"/>
  </r>
  <r>
    <x v="3"/>
    <n v="3"/>
    <n v="2"/>
    <x v="187"/>
  </r>
  <r>
    <x v="3"/>
    <n v="3"/>
    <n v="2"/>
    <x v="188"/>
  </r>
  <r>
    <x v="1"/>
    <n v="3"/>
    <n v="1"/>
    <x v="189"/>
  </r>
  <r>
    <x v="1"/>
    <n v="3"/>
    <n v="1"/>
    <x v="190"/>
  </r>
  <r>
    <x v="2"/>
    <n v="3"/>
    <n v="3"/>
    <x v="191"/>
  </r>
  <r>
    <x v="2"/>
    <n v="3"/>
    <n v="3"/>
    <x v="192"/>
  </r>
  <r>
    <x v="3"/>
    <n v="2"/>
    <n v="2"/>
    <x v="193"/>
  </r>
  <r>
    <x v="2"/>
    <n v="3"/>
    <n v="3"/>
    <x v="194"/>
  </r>
  <r>
    <x v="0"/>
    <n v="3"/>
    <n v="4"/>
    <x v="195"/>
  </r>
  <r>
    <x v="3"/>
    <n v="3"/>
    <n v="2"/>
    <x v="196"/>
  </r>
  <r>
    <x v="2"/>
    <n v="3"/>
    <n v="3"/>
    <x v="197"/>
  </r>
  <r>
    <x v="1"/>
    <n v="3"/>
    <n v="1"/>
    <x v="198"/>
  </r>
  <r>
    <x v="0"/>
    <n v="3"/>
    <n v="4"/>
    <x v="1"/>
  </r>
  <r>
    <x v="0"/>
    <n v="3"/>
    <n v="4"/>
    <x v="25"/>
  </r>
  <r>
    <x v="2"/>
    <n v="2"/>
    <n v="3"/>
    <x v="199"/>
  </r>
  <r>
    <x v="0"/>
    <n v="3"/>
    <n v="4"/>
    <x v="1"/>
  </r>
  <r>
    <x v="3"/>
    <n v="3"/>
    <n v="2"/>
    <x v="200"/>
  </r>
  <r>
    <x v="0"/>
    <n v="3"/>
    <n v="4"/>
    <x v="25"/>
  </r>
  <r>
    <x v="3"/>
    <n v="3"/>
    <n v="2"/>
    <x v="201"/>
  </r>
  <r>
    <x v="1"/>
    <n v="3"/>
    <n v="1"/>
    <x v="202"/>
  </r>
  <r>
    <x v="1"/>
    <n v="3"/>
    <n v="1"/>
    <x v="203"/>
  </r>
  <r>
    <x v="1"/>
    <n v="3"/>
    <n v="1"/>
    <x v="204"/>
  </r>
  <r>
    <x v="3"/>
    <n v="3"/>
    <n v="2"/>
    <x v="205"/>
  </r>
  <r>
    <x v="1"/>
    <n v="3"/>
    <n v="1"/>
    <x v="206"/>
  </r>
  <r>
    <x v="0"/>
    <n v="3"/>
    <n v="4"/>
    <x v="1"/>
  </r>
  <r>
    <x v="1"/>
    <n v="3"/>
    <n v="1"/>
    <x v="207"/>
  </r>
  <r>
    <x v="2"/>
    <n v="3"/>
    <n v="3"/>
    <x v="208"/>
  </r>
  <r>
    <x v="0"/>
    <n v="3"/>
    <n v="4"/>
    <x v="1"/>
  </r>
  <r>
    <x v="3"/>
    <n v="3"/>
    <n v="2"/>
    <x v="209"/>
  </r>
  <r>
    <x v="2"/>
    <n v="3"/>
    <n v="3"/>
    <x v="210"/>
  </r>
  <r>
    <x v="0"/>
    <n v="3"/>
    <n v="4"/>
    <x v="0"/>
  </r>
  <r>
    <x v="1"/>
    <n v="3"/>
    <n v="1"/>
    <x v="211"/>
  </r>
  <r>
    <x v="1"/>
    <n v="3"/>
    <n v="1"/>
    <x v="212"/>
  </r>
  <r>
    <x v="2"/>
    <n v="3"/>
    <n v="3"/>
    <x v="213"/>
  </r>
  <r>
    <x v="1"/>
    <n v="3"/>
    <n v="1"/>
    <x v="214"/>
  </r>
  <r>
    <x v="0"/>
    <n v="3"/>
    <n v="4"/>
    <x v="25"/>
  </r>
  <r>
    <x v="2"/>
    <n v="3"/>
    <n v="3"/>
    <x v="215"/>
  </r>
  <r>
    <x v="2"/>
    <n v="3"/>
    <n v="3"/>
    <x v="216"/>
  </r>
  <r>
    <x v="1"/>
    <n v="3"/>
    <n v="1"/>
    <x v="217"/>
  </r>
  <r>
    <x v="0"/>
    <n v="3"/>
    <n v="4"/>
    <x v="1"/>
  </r>
  <r>
    <x v="2"/>
    <n v="3"/>
    <n v="3"/>
    <x v="218"/>
  </r>
  <r>
    <x v="2"/>
    <n v="3"/>
    <n v="3"/>
    <x v="219"/>
  </r>
  <r>
    <x v="1"/>
    <n v="3"/>
    <n v="1"/>
    <x v="220"/>
  </r>
  <r>
    <x v="2"/>
    <n v="3"/>
    <n v="3"/>
    <x v="221"/>
  </r>
  <r>
    <x v="2"/>
    <n v="3"/>
    <n v="3"/>
    <x v="222"/>
  </r>
  <r>
    <x v="1"/>
    <n v="3"/>
    <n v="1"/>
    <x v="223"/>
  </r>
  <r>
    <x v="3"/>
    <n v="3"/>
    <n v="2"/>
    <x v="224"/>
  </r>
  <r>
    <x v="0"/>
    <n v="3"/>
    <n v="4"/>
    <x v="225"/>
  </r>
  <r>
    <x v="1"/>
    <n v="3"/>
    <n v="1"/>
    <x v="226"/>
  </r>
  <r>
    <x v="3"/>
    <n v="3"/>
    <n v="2"/>
    <x v="227"/>
  </r>
  <r>
    <x v="2"/>
    <n v="3"/>
    <n v="3"/>
    <x v="228"/>
  </r>
  <r>
    <x v="2"/>
    <n v="3"/>
    <n v="3"/>
    <x v="229"/>
  </r>
  <r>
    <x v="2"/>
    <n v="3"/>
    <n v="3"/>
    <x v="230"/>
  </r>
  <r>
    <x v="3"/>
    <n v="3"/>
    <n v="2"/>
    <x v="231"/>
  </r>
  <r>
    <x v="3"/>
    <n v="3"/>
    <n v="2"/>
    <x v="232"/>
  </r>
  <r>
    <x v="1"/>
    <n v="3"/>
    <n v="1"/>
    <x v="233"/>
  </r>
  <r>
    <x v="3"/>
    <n v="3"/>
    <n v="2"/>
    <x v="234"/>
  </r>
  <r>
    <x v="3"/>
    <n v="3"/>
    <n v="2"/>
    <x v="235"/>
  </r>
  <r>
    <x v="0"/>
    <n v="3"/>
    <n v="4"/>
    <x v="25"/>
  </r>
  <r>
    <x v="1"/>
    <n v="3"/>
    <n v="1"/>
    <x v="236"/>
  </r>
  <r>
    <x v="0"/>
    <n v="3"/>
    <n v="4"/>
    <x v="1"/>
  </r>
  <r>
    <x v="2"/>
    <n v="3"/>
    <n v="3"/>
    <x v="237"/>
  </r>
  <r>
    <x v="1"/>
    <n v="2"/>
    <n v="1"/>
    <x v="238"/>
  </r>
  <r>
    <x v="3"/>
    <n v="3"/>
    <n v="2"/>
    <x v="239"/>
  </r>
  <r>
    <x v="1"/>
    <n v="3"/>
    <n v="1"/>
    <x v="101"/>
  </r>
  <r>
    <x v="1"/>
    <n v="2"/>
    <n v="1"/>
    <x v="240"/>
  </r>
  <r>
    <x v="2"/>
    <n v="3"/>
    <n v="3"/>
    <x v="91"/>
  </r>
  <r>
    <x v="1"/>
    <n v="3"/>
    <n v="1"/>
    <x v="241"/>
  </r>
  <r>
    <x v="2"/>
    <n v="2"/>
    <n v="3"/>
    <x v="242"/>
  </r>
  <r>
    <x v="1"/>
    <n v="3"/>
    <n v="1"/>
    <x v="243"/>
  </r>
  <r>
    <x v="0"/>
    <n v="3"/>
    <n v="4"/>
    <x v="1"/>
  </r>
  <r>
    <x v="1"/>
    <n v="3"/>
    <n v="1"/>
    <x v="244"/>
  </r>
  <r>
    <x v="1"/>
    <n v="3"/>
    <n v="1"/>
    <x v="245"/>
  </r>
  <r>
    <x v="2"/>
    <n v="3"/>
    <n v="3"/>
    <x v="246"/>
  </r>
  <r>
    <x v="3"/>
    <n v="3"/>
    <n v="2"/>
    <x v="247"/>
  </r>
  <r>
    <x v="0"/>
    <n v="3"/>
    <n v="4"/>
    <x v="248"/>
  </r>
  <r>
    <x v="3"/>
    <n v="3"/>
    <n v="2"/>
    <x v="249"/>
  </r>
  <r>
    <x v="1"/>
    <n v="3"/>
    <n v="1"/>
    <x v="250"/>
  </r>
  <r>
    <x v="1"/>
    <n v="3"/>
    <n v="1"/>
    <x v="251"/>
  </r>
  <r>
    <x v="2"/>
    <n v="3"/>
    <n v="3"/>
    <x v="252"/>
  </r>
  <r>
    <x v="1"/>
    <n v="3"/>
    <n v="1"/>
    <x v="253"/>
  </r>
  <r>
    <x v="0"/>
    <n v="3"/>
    <n v="4"/>
    <x v="1"/>
  </r>
  <r>
    <x v="2"/>
    <n v="3"/>
    <n v="3"/>
    <x v="254"/>
  </r>
  <r>
    <x v="0"/>
    <n v="3"/>
    <n v="4"/>
    <x v="0"/>
  </r>
  <r>
    <x v="2"/>
    <n v="3"/>
    <n v="3"/>
    <x v="255"/>
  </r>
  <r>
    <x v="2"/>
    <n v="3"/>
    <n v="3"/>
    <x v="256"/>
  </r>
  <r>
    <x v="2"/>
    <n v="3"/>
    <n v="3"/>
    <x v="257"/>
  </r>
  <r>
    <x v="1"/>
    <n v="3"/>
    <n v="1"/>
    <x v="258"/>
  </r>
  <r>
    <x v="0"/>
    <n v="3"/>
    <n v="4"/>
    <x v="1"/>
  </r>
  <r>
    <x v="0"/>
    <n v="3"/>
    <n v="4"/>
    <x v="1"/>
  </r>
  <r>
    <x v="3"/>
    <n v="3"/>
    <n v="2"/>
    <x v="259"/>
  </r>
  <r>
    <x v="1"/>
    <n v="3"/>
    <n v="1"/>
    <x v="260"/>
  </r>
  <r>
    <x v="3"/>
    <n v="3"/>
    <n v="2"/>
    <x v="261"/>
  </r>
  <r>
    <x v="0"/>
    <n v="3"/>
    <n v="4"/>
    <x v="262"/>
  </r>
  <r>
    <x v="0"/>
    <n v="3"/>
    <n v="4"/>
    <x v="70"/>
  </r>
  <r>
    <x v="0"/>
    <n v="3"/>
    <n v="4"/>
    <x v="1"/>
  </r>
  <r>
    <x v="2"/>
    <n v="3"/>
    <n v="3"/>
    <x v="263"/>
  </r>
  <r>
    <x v="3"/>
    <n v="2"/>
    <n v="2"/>
    <x v="264"/>
  </r>
  <r>
    <x v="2"/>
    <n v="3"/>
    <n v="3"/>
    <x v="265"/>
  </r>
  <r>
    <x v="1"/>
    <n v="3"/>
    <n v="1"/>
    <x v="266"/>
  </r>
  <r>
    <x v="1"/>
    <n v="3"/>
    <n v="1"/>
    <x v="267"/>
  </r>
  <r>
    <x v="0"/>
    <n v="3"/>
    <n v="4"/>
    <x v="1"/>
  </r>
  <r>
    <x v="0"/>
    <n v="3"/>
    <n v="4"/>
    <x v="268"/>
  </r>
  <r>
    <x v="1"/>
    <n v="3"/>
    <n v="1"/>
    <x v="269"/>
  </r>
  <r>
    <x v="3"/>
    <n v="3"/>
    <n v="2"/>
    <x v="270"/>
  </r>
  <r>
    <x v="1"/>
    <n v="3"/>
    <n v="1"/>
    <x v="271"/>
  </r>
  <r>
    <x v="1"/>
    <n v="3"/>
    <n v="1"/>
    <x v="272"/>
  </r>
  <r>
    <x v="1"/>
    <n v="3"/>
    <n v="1"/>
    <x v="273"/>
  </r>
  <r>
    <x v="2"/>
    <n v="3"/>
    <n v="3"/>
    <x v="274"/>
  </r>
  <r>
    <x v="1"/>
    <n v="3"/>
    <n v="1"/>
    <x v="275"/>
  </r>
  <r>
    <x v="1"/>
    <n v="3"/>
    <n v="1"/>
    <x v="276"/>
  </r>
  <r>
    <x v="1"/>
    <n v="3"/>
    <n v="1"/>
    <x v="277"/>
  </r>
  <r>
    <x v="2"/>
    <n v="3"/>
    <n v="3"/>
    <x v="278"/>
  </r>
  <r>
    <x v="1"/>
    <n v="3"/>
    <n v="1"/>
    <x v="279"/>
  </r>
  <r>
    <x v="3"/>
    <n v="3"/>
    <n v="2"/>
    <x v="280"/>
  </r>
  <r>
    <x v="0"/>
    <n v="3"/>
    <n v="4"/>
    <x v="0"/>
  </r>
  <r>
    <x v="3"/>
    <n v="2"/>
    <n v="2"/>
    <x v="281"/>
  </r>
  <r>
    <x v="2"/>
    <n v="2"/>
    <n v="3"/>
    <x v="282"/>
  </r>
  <r>
    <x v="2"/>
    <n v="3"/>
    <n v="3"/>
    <x v="283"/>
  </r>
  <r>
    <x v="0"/>
    <n v="3"/>
    <n v="4"/>
    <x v="284"/>
  </r>
  <r>
    <x v="1"/>
    <n v="3"/>
    <n v="1"/>
    <x v="285"/>
  </r>
  <r>
    <x v="2"/>
    <n v="3"/>
    <n v="3"/>
    <x v="286"/>
  </r>
  <r>
    <x v="2"/>
    <n v="3"/>
    <n v="3"/>
    <x v="287"/>
  </r>
  <r>
    <x v="2"/>
    <n v="2"/>
    <n v="3"/>
    <x v="288"/>
  </r>
  <r>
    <x v="1"/>
    <n v="3"/>
    <n v="1"/>
    <x v="289"/>
  </r>
  <r>
    <x v="1"/>
    <n v="3"/>
    <n v="1"/>
    <x v="290"/>
  </r>
  <r>
    <x v="1"/>
    <n v="3"/>
    <n v="1"/>
    <x v="291"/>
  </r>
  <r>
    <x v="2"/>
    <n v="3"/>
    <n v="3"/>
    <x v="292"/>
  </r>
  <r>
    <x v="2"/>
    <n v="3"/>
    <n v="3"/>
    <x v="293"/>
  </r>
  <r>
    <x v="1"/>
    <n v="3"/>
    <n v="1"/>
    <x v="294"/>
  </r>
  <r>
    <x v="3"/>
    <n v="3"/>
    <n v="2"/>
    <x v="295"/>
  </r>
  <r>
    <x v="1"/>
    <n v="3"/>
    <n v="1"/>
    <x v="296"/>
  </r>
  <r>
    <x v="3"/>
    <n v="3"/>
    <n v="2"/>
    <x v="297"/>
  </r>
  <r>
    <x v="1"/>
    <n v="3"/>
    <n v="1"/>
    <x v="298"/>
  </r>
  <r>
    <x v="3"/>
    <n v="3"/>
    <n v="2"/>
    <x v="299"/>
  </r>
  <r>
    <x v="2"/>
    <n v="3"/>
    <n v="3"/>
    <x v="300"/>
  </r>
  <r>
    <x v="0"/>
    <n v="3"/>
    <n v="4"/>
    <x v="0"/>
  </r>
  <r>
    <x v="2"/>
    <n v="3"/>
    <n v="3"/>
    <x v="301"/>
  </r>
  <r>
    <x v="0"/>
    <n v="3"/>
    <n v="4"/>
    <x v="0"/>
  </r>
  <r>
    <x v="3"/>
    <n v="2"/>
    <n v="2"/>
    <x v="302"/>
  </r>
  <r>
    <x v="0"/>
    <n v="3"/>
    <n v="4"/>
    <x v="70"/>
  </r>
  <r>
    <x v="0"/>
    <n v="3"/>
    <n v="4"/>
    <x v="303"/>
  </r>
  <r>
    <x v="0"/>
    <n v="3"/>
    <n v="4"/>
    <x v="1"/>
  </r>
  <r>
    <x v="3"/>
    <n v="3"/>
    <n v="2"/>
    <x v="304"/>
  </r>
  <r>
    <x v="0"/>
    <n v="3"/>
    <n v="4"/>
    <x v="0"/>
  </r>
  <r>
    <x v="2"/>
    <n v="3"/>
    <n v="3"/>
    <x v="305"/>
  </r>
  <r>
    <x v="3"/>
    <n v="3"/>
    <n v="2"/>
    <x v="306"/>
  </r>
  <r>
    <x v="0"/>
    <n v="3"/>
    <n v="4"/>
    <x v="307"/>
  </r>
  <r>
    <x v="3"/>
    <n v="3"/>
    <n v="2"/>
    <x v="308"/>
  </r>
  <r>
    <x v="0"/>
    <n v="3"/>
    <n v="4"/>
    <x v="309"/>
  </r>
  <r>
    <x v="3"/>
    <n v="3"/>
    <n v="2"/>
    <x v="310"/>
  </r>
  <r>
    <x v="1"/>
    <n v="3"/>
    <n v="1"/>
    <x v="311"/>
  </r>
  <r>
    <x v="3"/>
    <n v="3"/>
    <n v="2"/>
    <x v="312"/>
  </r>
  <r>
    <x v="1"/>
    <n v="2"/>
    <n v="1"/>
    <x v="313"/>
  </r>
  <r>
    <x v="3"/>
    <n v="3"/>
    <n v="2"/>
    <x v="314"/>
  </r>
  <r>
    <x v="0"/>
    <n v="3"/>
    <n v="4"/>
    <x v="0"/>
  </r>
  <r>
    <x v="3"/>
    <n v="3"/>
    <n v="2"/>
    <x v="315"/>
  </r>
  <r>
    <x v="0"/>
    <n v="3"/>
    <n v="4"/>
    <x v="316"/>
  </r>
  <r>
    <x v="0"/>
    <n v="3"/>
    <n v="4"/>
    <x v="1"/>
  </r>
  <r>
    <x v="2"/>
    <n v="3"/>
    <n v="3"/>
    <x v="317"/>
  </r>
  <r>
    <x v="2"/>
    <n v="3"/>
    <n v="3"/>
    <x v="318"/>
  </r>
  <r>
    <x v="1"/>
    <n v="2"/>
    <n v="1"/>
    <x v="319"/>
  </r>
  <r>
    <x v="2"/>
    <n v="3"/>
    <n v="3"/>
    <x v="320"/>
  </r>
  <r>
    <x v="1"/>
    <n v="3"/>
    <n v="1"/>
    <x v="321"/>
  </r>
  <r>
    <x v="0"/>
    <n v="3"/>
    <n v="4"/>
    <x v="1"/>
  </r>
  <r>
    <x v="2"/>
    <n v="3"/>
    <n v="3"/>
    <x v="322"/>
  </r>
  <r>
    <x v="2"/>
    <n v="3"/>
    <n v="3"/>
    <x v="323"/>
  </r>
  <r>
    <x v="1"/>
    <n v="2"/>
    <n v="1"/>
    <x v="324"/>
  </r>
  <r>
    <x v="0"/>
    <n v="3"/>
    <n v="4"/>
    <x v="25"/>
  </r>
  <r>
    <x v="1"/>
    <n v="3"/>
    <n v="1"/>
    <x v="325"/>
  </r>
  <r>
    <x v="2"/>
    <n v="3"/>
    <n v="3"/>
    <x v="326"/>
  </r>
  <r>
    <x v="0"/>
    <n v="3"/>
    <n v="4"/>
    <x v="327"/>
  </r>
  <r>
    <x v="3"/>
    <n v="3"/>
    <n v="2"/>
    <x v="328"/>
  </r>
  <r>
    <x v="2"/>
    <n v="3"/>
    <n v="3"/>
    <x v="329"/>
  </r>
  <r>
    <x v="2"/>
    <n v="3"/>
    <n v="3"/>
    <x v="330"/>
  </r>
  <r>
    <x v="2"/>
    <n v="3"/>
    <n v="3"/>
    <x v="331"/>
  </r>
  <r>
    <x v="2"/>
    <n v="3"/>
    <n v="3"/>
    <x v="332"/>
  </r>
  <r>
    <x v="0"/>
    <n v="3"/>
    <n v="4"/>
    <x v="25"/>
  </r>
  <r>
    <x v="0"/>
    <n v="3"/>
    <n v="4"/>
    <x v="25"/>
  </r>
  <r>
    <x v="2"/>
    <n v="3"/>
    <n v="3"/>
    <x v="333"/>
  </r>
  <r>
    <x v="3"/>
    <n v="3"/>
    <n v="2"/>
    <x v="334"/>
  </r>
  <r>
    <x v="0"/>
    <n v="3"/>
    <n v="4"/>
    <x v="157"/>
  </r>
  <r>
    <x v="2"/>
    <n v="3"/>
    <n v="3"/>
    <x v="335"/>
  </r>
  <r>
    <x v="0"/>
    <n v="3"/>
    <n v="4"/>
    <x v="0"/>
  </r>
  <r>
    <x v="0"/>
    <n v="3"/>
    <n v="4"/>
    <x v="336"/>
  </r>
  <r>
    <x v="1"/>
    <n v="3"/>
    <n v="1"/>
    <x v="337"/>
  </r>
  <r>
    <x v="2"/>
    <n v="3"/>
    <n v="3"/>
    <x v="338"/>
  </r>
  <r>
    <x v="1"/>
    <n v="2"/>
    <n v="1"/>
    <x v="339"/>
  </r>
  <r>
    <x v="1"/>
    <n v="3"/>
    <n v="1"/>
    <x v="340"/>
  </r>
  <r>
    <x v="1"/>
    <n v="3"/>
    <n v="1"/>
    <x v="321"/>
  </r>
  <r>
    <x v="1"/>
    <n v="3"/>
    <n v="1"/>
    <x v="341"/>
  </r>
  <r>
    <x v="1"/>
    <n v="3"/>
    <n v="1"/>
    <x v="342"/>
  </r>
  <r>
    <x v="2"/>
    <n v="3"/>
    <n v="3"/>
    <x v="343"/>
  </r>
  <r>
    <x v="2"/>
    <n v="3"/>
    <n v="3"/>
    <x v="344"/>
  </r>
  <r>
    <x v="2"/>
    <n v="3"/>
    <n v="3"/>
    <x v="345"/>
  </r>
  <r>
    <x v="1"/>
    <n v="3"/>
    <n v="1"/>
    <x v="346"/>
  </r>
  <r>
    <x v="1"/>
    <n v="3"/>
    <n v="1"/>
    <x v="347"/>
  </r>
  <r>
    <x v="1"/>
    <n v="3"/>
    <n v="1"/>
    <x v="348"/>
  </r>
  <r>
    <x v="0"/>
    <n v="3"/>
    <n v="4"/>
    <x v="0"/>
  </r>
  <r>
    <x v="0"/>
    <n v="3"/>
    <n v="4"/>
    <x v="25"/>
  </r>
  <r>
    <x v="0"/>
    <n v="3"/>
    <n v="4"/>
    <x v="349"/>
  </r>
  <r>
    <x v="0"/>
    <n v="3"/>
    <n v="4"/>
    <x v="350"/>
  </r>
  <r>
    <x v="2"/>
    <n v="3"/>
    <n v="3"/>
    <x v="351"/>
  </r>
  <r>
    <x v="2"/>
    <n v="3"/>
    <n v="3"/>
    <x v="352"/>
  </r>
  <r>
    <x v="3"/>
    <n v="3"/>
    <n v="2"/>
    <x v="353"/>
  </r>
  <r>
    <x v="2"/>
    <n v="2"/>
    <n v="3"/>
    <x v="354"/>
  </r>
  <r>
    <x v="3"/>
    <n v="3"/>
    <n v="2"/>
    <x v="355"/>
  </r>
  <r>
    <x v="0"/>
    <n v="3"/>
    <n v="4"/>
    <x v="356"/>
  </r>
  <r>
    <x v="2"/>
    <n v="3"/>
    <n v="3"/>
    <x v="357"/>
  </r>
  <r>
    <x v="2"/>
    <n v="3"/>
    <n v="3"/>
    <x v="358"/>
  </r>
  <r>
    <x v="0"/>
    <n v="3"/>
    <n v="4"/>
    <x v="1"/>
  </r>
  <r>
    <x v="0"/>
    <n v="3"/>
    <n v="4"/>
    <x v="1"/>
  </r>
  <r>
    <x v="3"/>
    <n v="3"/>
    <n v="2"/>
    <x v="359"/>
  </r>
  <r>
    <x v="0"/>
    <n v="3"/>
    <n v="4"/>
    <x v="1"/>
  </r>
  <r>
    <x v="3"/>
    <n v="3"/>
    <n v="2"/>
    <x v="360"/>
  </r>
  <r>
    <x v="0"/>
    <n v="3"/>
    <n v="4"/>
    <x v="25"/>
  </r>
  <r>
    <x v="1"/>
    <n v="3"/>
    <n v="1"/>
    <x v="361"/>
  </r>
  <r>
    <x v="2"/>
    <n v="3"/>
    <n v="3"/>
    <x v="362"/>
  </r>
  <r>
    <x v="0"/>
    <n v="3"/>
    <n v="4"/>
    <x v="0"/>
  </r>
  <r>
    <x v="2"/>
    <n v="3"/>
    <n v="3"/>
    <x v="363"/>
  </r>
  <r>
    <x v="1"/>
    <n v="2"/>
    <n v="1"/>
    <x v="364"/>
  </r>
  <r>
    <x v="1"/>
    <n v="3"/>
    <n v="1"/>
    <x v="365"/>
  </r>
  <r>
    <x v="3"/>
    <n v="3"/>
    <n v="2"/>
    <x v="366"/>
  </r>
  <r>
    <x v="2"/>
    <n v="3"/>
    <n v="3"/>
    <x v="367"/>
  </r>
  <r>
    <x v="3"/>
    <n v="3"/>
    <n v="2"/>
    <x v="368"/>
  </r>
  <r>
    <x v="2"/>
    <n v="3"/>
    <n v="3"/>
    <x v="369"/>
  </r>
  <r>
    <x v="2"/>
    <n v="3"/>
    <n v="3"/>
    <x v="370"/>
  </r>
  <r>
    <x v="1"/>
    <n v="3"/>
    <n v="1"/>
    <x v="371"/>
  </r>
  <r>
    <x v="1"/>
    <n v="3"/>
    <n v="1"/>
    <x v="372"/>
  </r>
  <r>
    <x v="1"/>
    <n v="3"/>
    <n v="1"/>
    <x v="373"/>
  </r>
  <r>
    <x v="0"/>
    <n v="3"/>
    <n v="4"/>
    <x v="0"/>
  </r>
  <r>
    <x v="2"/>
    <n v="3"/>
    <n v="3"/>
    <x v="374"/>
  </r>
  <r>
    <x v="2"/>
    <n v="2"/>
    <n v="3"/>
    <x v="375"/>
  </r>
  <r>
    <x v="2"/>
    <n v="3"/>
    <n v="3"/>
    <x v="376"/>
  </r>
  <r>
    <x v="0"/>
    <n v="3"/>
    <n v="4"/>
    <x v="1"/>
  </r>
  <r>
    <x v="1"/>
    <n v="2"/>
    <n v="1"/>
    <x v="377"/>
  </r>
  <r>
    <x v="3"/>
    <n v="3"/>
    <n v="2"/>
    <x v="378"/>
  </r>
  <r>
    <x v="1"/>
    <n v="3"/>
    <n v="1"/>
    <x v="379"/>
  </r>
  <r>
    <x v="2"/>
    <n v="3"/>
    <n v="3"/>
    <x v="380"/>
  </r>
  <r>
    <x v="3"/>
    <n v="2"/>
    <n v="2"/>
    <x v="381"/>
  </r>
  <r>
    <x v="1"/>
    <n v="3"/>
    <n v="1"/>
    <x v="382"/>
  </r>
  <r>
    <x v="1"/>
    <n v="3"/>
    <n v="1"/>
    <x v="383"/>
  </r>
  <r>
    <x v="0"/>
    <n v="3"/>
    <n v="4"/>
    <x v="1"/>
  </r>
  <r>
    <x v="0"/>
    <n v="3"/>
    <n v="4"/>
    <x v="1"/>
  </r>
  <r>
    <x v="2"/>
    <n v="3"/>
    <n v="3"/>
    <x v="384"/>
  </r>
  <r>
    <x v="3"/>
    <n v="3"/>
    <n v="2"/>
    <x v="385"/>
  </r>
  <r>
    <x v="2"/>
    <n v="3"/>
    <n v="3"/>
    <x v="386"/>
  </r>
  <r>
    <x v="1"/>
    <n v="3"/>
    <n v="1"/>
    <x v="387"/>
  </r>
  <r>
    <x v="1"/>
    <n v="3"/>
    <n v="1"/>
    <x v="388"/>
  </r>
  <r>
    <x v="1"/>
    <n v="3"/>
    <n v="1"/>
    <x v="389"/>
  </r>
  <r>
    <x v="3"/>
    <n v="3"/>
    <n v="2"/>
    <x v="390"/>
  </r>
  <r>
    <x v="0"/>
    <n v="3"/>
    <n v="4"/>
    <x v="391"/>
  </r>
  <r>
    <x v="1"/>
    <n v="3"/>
    <n v="1"/>
    <x v="392"/>
  </r>
  <r>
    <x v="3"/>
    <n v="3"/>
    <n v="2"/>
    <x v="393"/>
  </r>
  <r>
    <x v="2"/>
    <n v="2"/>
    <n v="3"/>
    <x v="394"/>
  </r>
  <r>
    <x v="2"/>
    <n v="3"/>
    <n v="3"/>
    <x v="395"/>
  </r>
  <r>
    <x v="0"/>
    <n v="3"/>
    <n v="4"/>
    <x v="1"/>
  </r>
  <r>
    <x v="0"/>
    <n v="3"/>
    <n v="4"/>
    <x v="396"/>
  </r>
  <r>
    <x v="3"/>
    <n v="3"/>
    <n v="2"/>
    <x v="397"/>
  </r>
  <r>
    <x v="3"/>
    <n v="3"/>
    <n v="2"/>
    <x v="398"/>
  </r>
  <r>
    <x v="0"/>
    <n v="3"/>
    <n v="4"/>
    <x v="1"/>
  </r>
  <r>
    <x v="2"/>
    <n v="3"/>
    <n v="3"/>
    <x v="399"/>
  </r>
  <r>
    <x v="2"/>
    <n v="3"/>
    <n v="3"/>
    <x v="400"/>
  </r>
  <r>
    <x v="2"/>
    <n v="3"/>
    <n v="3"/>
    <x v="401"/>
  </r>
  <r>
    <x v="1"/>
    <n v="3"/>
    <n v="1"/>
    <x v="402"/>
  </r>
  <r>
    <x v="0"/>
    <n v="3"/>
    <n v="4"/>
    <x v="25"/>
  </r>
  <r>
    <x v="0"/>
    <n v="3"/>
    <n v="4"/>
    <x v="25"/>
  </r>
  <r>
    <x v="3"/>
    <n v="3"/>
    <n v="2"/>
    <x v="403"/>
  </r>
  <r>
    <x v="1"/>
    <n v="2"/>
    <n v="1"/>
    <x v="404"/>
  </r>
  <r>
    <x v="0"/>
    <n v="3"/>
    <n v="4"/>
    <x v="1"/>
  </r>
  <r>
    <x v="2"/>
    <n v="3"/>
    <n v="3"/>
    <x v="405"/>
  </r>
  <r>
    <x v="0"/>
    <n v="3"/>
    <n v="4"/>
    <x v="406"/>
  </r>
  <r>
    <x v="3"/>
    <n v="3"/>
    <n v="2"/>
    <x v="407"/>
  </r>
  <r>
    <x v="3"/>
    <n v="3"/>
    <n v="2"/>
    <x v="408"/>
  </r>
  <r>
    <x v="1"/>
    <n v="3"/>
    <n v="1"/>
    <x v="409"/>
  </r>
  <r>
    <x v="0"/>
    <n v="3"/>
    <n v="4"/>
    <x v="410"/>
  </r>
  <r>
    <x v="1"/>
    <n v="3"/>
    <n v="1"/>
    <x v="411"/>
  </r>
  <r>
    <x v="1"/>
    <n v="3"/>
    <n v="1"/>
    <x v="412"/>
  </r>
  <r>
    <x v="3"/>
    <n v="3"/>
    <n v="2"/>
    <x v="413"/>
  </r>
  <r>
    <x v="2"/>
    <n v="2"/>
    <n v="3"/>
    <x v="414"/>
  </r>
  <r>
    <x v="1"/>
    <n v="3"/>
    <n v="1"/>
    <x v="415"/>
  </r>
  <r>
    <x v="3"/>
    <n v="3"/>
    <n v="2"/>
    <x v="416"/>
  </r>
  <r>
    <x v="3"/>
    <n v="3"/>
    <n v="2"/>
    <x v="417"/>
  </r>
  <r>
    <x v="1"/>
    <n v="3"/>
    <n v="1"/>
    <x v="418"/>
  </r>
  <r>
    <x v="1"/>
    <n v="3"/>
    <n v="1"/>
    <x v="419"/>
  </r>
  <r>
    <x v="2"/>
    <n v="3"/>
    <n v="3"/>
    <x v="420"/>
  </r>
  <r>
    <x v="2"/>
    <n v="3"/>
    <n v="3"/>
    <x v="421"/>
  </r>
  <r>
    <x v="0"/>
    <n v="3"/>
    <n v="4"/>
    <x v="1"/>
  </r>
  <r>
    <x v="3"/>
    <n v="2"/>
    <n v="2"/>
    <x v="422"/>
  </r>
  <r>
    <x v="1"/>
    <n v="3"/>
    <n v="1"/>
    <x v="423"/>
  </r>
  <r>
    <x v="0"/>
    <n v="3"/>
    <n v="4"/>
    <x v="1"/>
  </r>
  <r>
    <x v="2"/>
    <n v="3"/>
    <n v="3"/>
    <x v="424"/>
  </r>
  <r>
    <x v="2"/>
    <n v="3"/>
    <n v="3"/>
    <x v="425"/>
  </r>
  <r>
    <x v="3"/>
    <n v="3"/>
    <n v="2"/>
    <x v="426"/>
  </r>
  <r>
    <x v="2"/>
    <n v="2"/>
    <n v="3"/>
    <x v="427"/>
  </r>
  <r>
    <x v="3"/>
    <n v="2"/>
    <n v="2"/>
    <x v="428"/>
  </r>
  <r>
    <x v="2"/>
    <n v="3"/>
    <n v="3"/>
    <x v="429"/>
  </r>
  <r>
    <x v="2"/>
    <n v="2"/>
    <n v="3"/>
    <x v="430"/>
  </r>
  <r>
    <x v="3"/>
    <n v="3"/>
    <n v="2"/>
    <x v="431"/>
  </r>
  <r>
    <x v="1"/>
    <n v="3"/>
    <n v="1"/>
    <x v="432"/>
  </r>
  <r>
    <x v="0"/>
    <n v="3"/>
    <n v="4"/>
    <x v="433"/>
  </r>
  <r>
    <x v="1"/>
    <n v="3"/>
    <n v="1"/>
    <x v="434"/>
  </r>
  <r>
    <x v="0"/>
    <n v="3"/>
    <n v="4"/>
    <x v="435"/>
  </r>
  <r>
    <x v="3"/>
    <n v="3"/>
    <n v="2"/>
    <x v="436"/>
  </r>
  <r>
    <x v="0"/>
    <n v="3"/>
    <n v="4"/>
    <x v="437"/>
  </r>
  <r>
    <x v="3"/>
    <n v="3"/>
    <n v="2"/>
    <x v="438"/>
  </r>
  <r>
    <x v="2"/>
    <n v="3"/>
    <n v="3"/>
    <x v="439"/>
  </r>
  <r>
    <x v="0"/>
    <n v="3"/>
    <n v="4"/>
    <x v="25"/>
  </r>
  <r>
    <x v="0"/>
    <n v="3"/>
    <n v="4"/>
    <x v="440"/>
  </r>
  <r>
    <x v="2"/>
    <n v="3"/>
    <n v="3"/>
    <x v="441"/>
  </r>
  <r>
    <x v="2"/>
    <n v="3"/>
    <n v="3"/>
    <x v="442"/>
  </r>
  <r>
    <x v="2"/>
    <n v="3"/>
    <n v="3"/>
    <x v="443"/>
  </r>
  <r>
    <x v="0"/>
    <n v="3"/>
    <n v="4"/>
    <x v="1"/>
  </r>
  <r>
    <x v="1"/>
    <n v="3"/>
    <n v="1"/>
    <x v="444"/>
  </r>
  <r>
    <x v="2"/>
    <n v="3"/>
    <n v="3"/>
    <x v="44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0">
  <r>
    <x v="0"/>
    <x v="0"/>
  </r>
  <r>
    <x v="0"/>
    <x v="0"/>
  </r>
  <r>
    <x v="0"/>
    <x v="0"/>
  </r>
  <r>
    <x v="1"/>
    <x v="1"/>
  </r>
  <r>
    <x v="2"/>
    <x v="1"/>
  </r>
  <r>
    <x v="3"/>
    <x v="1"/>
  </r>
  <r>
    <x v="2"/>
    <x v="1"/>
  </r>
  <r>
    <x v="0"/>
    <x v="0"/>
  </r>
  <r>
    <x v="3"/>
    <x v="1"/>
  </r>
  <r>
    <x v="1"/>
    <x v="1"/>
  </r>
  <r>
    <x v="1"/>
    <x v="1"/>
  </r>
  <r>
    <x v="2"/>
    <x v="1"/>
  </r>
  <r>
    <x v="2"/>
    <x v="1"/>
  </r>
  <r>
    <x v="3"/>
    <x v="1"/>
  </r>
  <r>
    <x v="1"/>
    <x v="1"/>
  </r>
  <r>
    <x v="0"/>
    <x v="0"/>
  </r>
  <r>
    <x v="2"/>
    <x v="1"/>
  </r>
  <r>
    <x v="3"/>
    <x v="1"/>
  </r>
  <r>
    <x v="0"/>
    <x v="0"/>
  </r>
  <r>
    <x v="1"/>
    <x v="0"/>
  </r>
  <r>
    <x v="1"/>
    <x v="1"/>
  </r>
  <r>
    <x v="3"/>
    <x v="1"/>
  </r>
  <r>
    <x v="0"/>
    <x v="0"/>
  </r>
  <r>
    <x v="0"/>
    <x v="0"/>
  </r>
  <r>
    <x v="3"/>
    <x v="0"/>
  </r>
  <r>
    <x v="2"/>
    <x v="1"/>
  </r>
  <r>
    <x v="2"/>
    <x v="1"/>
  </r>
  <r>
    <x v="3"/>
    <x v="0"/>
  </r>
  <r>
    <x v="3"/>
    <x v="1"/>
  </r>
  <r>
    <x v="2"/>
    <x v="1"/>
  </r>
  <r>
    <x v="0"/>
    <x v="0"/>
  </r>
  <r>
    <x v="0"/>
    <x v="0"/>
  </r>
  <r>
    <x v="0"/>
    <x v="0"/>
  </r>
  <r>
    <x v="1"/>
    <x v="1"/>
  </r>
  <r>
    <x v="2"/>
    <x v="1"/>
  </r>
  <r>
    <x v="1"/>
    <x v="1"/>
  </r>
  <r>
    <x v="2"/>
    <x v="1"/>
  </r>
  <r>
    <x v="3"/>
    <x v="1"/>
  </r>
  <r>
    <x v="2"/>
    <x v="1"/>
  </r>
  <r>
    <x v="1"/>
    <x v="1"/>
  </r>
  <r>
    <x v="0"/>
    <x v="0"/>
  </r>
  <r>
    <x v="3"/>
    <x v="1"/>
  </r>
  <r>
    <x v="2"/>
    <x v="1"/>
  </r>
  <r>
    <x v="3"/>
    <x v="1"/>
  </r>
  <r>
    <x v="1"/>
    <x v="1"/>
  </r>
  <r>
    <x v="2"/>
    <x v="1"/>
  </r>
  <r>
    <x v="0"/>
    <x v="0"/>
  </r>
  <r>
    <x v="1"/>
    <x v="1"/>
  </r>
  <r>
    <x v="1"/>
    <x v="0"/>
  </r>
  <r>
    <x v="1"/>
    <x v="0"/>
  </r>
  <r>
    <x v="2"/>
    <x v="1"/>
  </r>
  <r>
    <x v="0"/>
    <x v="0"/>
  </r>
  <r>
    <x v="1"/>
    <x v="0"/>
  </r>
  <r>
    <x v="3"/>
    <x v="1"/>
  </r>
  <r>
    <x v="2"/>
    <x v="1"/>
  </r>
  <r>
    <x v="3"/>
    <x v="0"/>
  </r>
  <r>
    <x v="2"/>
    <x v="1"/>
  </r>
  <r>
    <x v="2"/>
    <x v="1"/>
  </r>
  <r>
    <x v="2"/>
    <x v="1"/>
  </r>
  <r>
    <x v="3"/>
    <x v="0"/>
  </r>
  <r>
    <x v="0"/>
    <x v="0"/>
  </r>
  <r>
    <x v="0"/>
    <x v="0"/>
  </r>
  <r>
    <x v="2"/>
    <x v="1"/>
  </r>
  <r>
    <x v="2"/>
    <x v="1"/>
  </r>
  <r>
    <x v="2"/>
    <x v="1"/>
  </r>
  <r>
    <x v="0"/>
    <x v="0"/>
  </r>
  <r>
    <x v="1"/>
    <x v="1"/>
  </r>
  <r>
    <x v="2"/>
    <x v="1"/>
  </r>
  <r>
    <x v="2"/>
    <x v="1"/>
  </r>
  <r>
    <x v="3"/>
    <x v="1"/>
  </r>
  <r>
    <x v="1"/>
    <x v="0"/>
  </r>
  <r>
    <x v="3"/>
    <x v="1"/>
  </r>
  <r>
    <x v="0"/>
    <x v="0"/>
  </r>
  <r>
    <x v="1"/>
    <x v="1"/>
  </r>
  <r>
    <x v="0"/>
    <x v="0"/>
  </r>
  <r>
    <x v="1"/>
    <x v="0"/>
  </r>
  <r>
    <x v="1"/>
    <x v="1"/>
  </r>
  <r>
    <x v="0"/>
    <x v="0"/>
  </r>
  <r>
    <x v="0"/>
    <x v="0"/>
  </r>
  <r>
    <x v="1"/>
    <x v="0"/>
  </r>
  <r>
    <x v="0"/>
    <x v="0"/>
  </r>
  <r>
    <x v="2"/>
    <x v="1"/>
  </r>
  <r>
    <x v="2"/>
    <x v="1"/>
  </r>
  <r>
    <x v="3"/>
    <x v="1"/>
  </r>
  <r>
    <x v="1"/>
    <x v="1"/>
  </r>
  <r>
    <x v="0"/>
    <x v="0"/>
  </r>
  <r>
    <x v="1"/>
    <x v="0"/>
  </r>
  <r>
    <x v="1"/>
    <x v="1"/>
  </r>
  <r>
    <x v="3"/>
    <x v="1"/>
  </r>
  <r>
    <x v="0"/>
    <x v="0"/>
  </r>
  <r>
    <x v="1"/>
    <x v="1"/>
  </r>
  <r>
    <x v="0"/>
    <x v="0"/>
  </r>
  <r>
    <x v="0"/>
    <x v="0"/>
  </r>
  <r>
    <x v="2"/>
    <x v="1"/>
  </r>
  <r>
    <x v="0"/>
    <x v="0"/>
  </r>
  <r>
    <x v="0"/>
    <x v="0"/>
  </r>
  <r>
    <x v="3"/>
    <x v="0"/>
  </r>
  <r>
    <x v="3"/>
    <x v="0"/>
  </r>
  <r>
    <x v="3"/>
    <x v="1"/>
  </r>
  <r>
    <x v="3"/>
    <x v="1"/>
  </r>
  <r>
    <x v="1"/>
    <x v="1"/>
  </r>
  <r>
    <x v="3"/>
    <x v="1"/>
  </r>
  <r>
    <x v="1"/>
    <x v="1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3"/>
    <x v="0"/>
  </r>
  <r>
    <x v="2"/>
    <x v="1"/>
  </r>
  <r>
    <x v="2"/>
    <x v="1"/>
  </r>
  <r>
    <x v="1"/>
    <x v="1"/>
  </r>
  <r>
    <x v="1"/>
    <x v="0"/>
  </r>
  <r>
    <x v="1"/>
    <x v="0"/>
  </r>
  <r>
    <x v="3"/>
    <x v="1"/>
  </r>
  <r>
    <x v="2"/>
    <x v="1"/>
  </r>
  <r>
    <x v="1"/>
    <x v="1"/>
  </r>
  <r>
    <x v="1"/>
    <x v="1"/>
  </r>
  <r>
    <x v="2"/>
    <x v="1"/>
  </r>
  <r>
    <x v="1"/>
    <x v="1"/>
  </r>
  <r>
    <x v="1"/>
    <x v="1"/>
  </r>
  <r>
    <x v="0"/>
    <x v="0"/>
  </r>
  <r>
    <x v="3"/>
    <x v="0"/>
  </r>
  <r>
    <x v="0"/>
    <x v="0"/>
  </r>
  <r>
    <x v="2"/>
    <x v="1"/>
  </r>
  <r>
    <x v="1"/>
    <x v="1"/>
  </r>
  <r>
    <x v="2"/>
    <x v="1"/>
  </r>
  <r>
    <x v="1"/>
    <x v="0"/>
  </r>
  <r>
    <x v="1"/>
    <x v="1"/>
  </r>
  <r>
    <x v="1"/>
    <x v="0"/>
  </r>
  <r>
    <x v="3"/>
    <x v="1"/>
  </r>
  <r>
    <x v="1"/>
    <x v="0"/>
  </r>
  <r>
    <x v="0"/>
    <x v="0"/>
  </r>
  <r>
    <x v="2"/>
    <x v="1"/>
  </r>
  <r>
    <x v="1"/>
    <x v="1"/>
  </r>
  <r>
    <x v="3"/>
    <x v="1"/>
  </r>
  <r>
    <x v="1"/>
    <x v="0"/>
  </r>
  <r>
    <x v="1"/>
    <x v="1"/>
  </r>
  <r>
    <x v="0"/>
    <x v="0"/>
  </r>
  <r>
    <x v="3"/>
    <x v="1"/>
  </r>
  <r>
    <x v="3"/>
    <x v="1"/>
  </r>
  <r>
    <x v="0"/>
    <x v="0"/>
  </r>
  <r>
    <x v="1"/>
    <x v="1"/>
  </r>
  <r>
    <x v="2"/>
    <x v="1"/>
  </r>
  <r>
    <x v="1"/>
    <x v="0"/>
  </r>
  <r>
    <x v="2"/>
    <x v="0"/>
  </r>
  <r>
    <x v="2"/>
    <x v="1"/>
  </r>
  <r>
    <x v="2"/>
    <x v="0"/>
  </r>
  <r>
    <x v="1"/>
    <x v="1"/>
  </r>
  <r>
    <x v="0"/>
    <x v="0"/>
  </r>
  <r>
    <x v="3"/>
    <x v="0"/>
  </r>
  <r>
    <x v="2"/>
    <x v="1"/>
  </r>
  <r>
    <x v="3"/>
    <x v="1"/>
  </r>
  <r>
    <x v="1"/>
    <x v="1"/>
  </r>
  <r>
    <x v="2"/>
    <x v="1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0"/>
    <x v="0"/>
  </r>
  <r>
    <x v="1"/>
    <x v="1"/>
  </r>
  <r>
    <x v="1"/>
    <x v="1"/>
  </r>
  <r>
    <x v="0"/>
    <x v="0"/>
  </r>
  <r>
    <x v="0"/>
    <x v="0"/>
  </r>
  <r>
    <x v="3"/>
    <x v="1"/>
  </r>
  <r>
    <x v="1"/>
    <x v="1"/>
  </r>
  <r>
    <x v="3"/>
    <x v="1"/>
  </r>
  <r>
    <x v="3"/>
    <x v="1"/>
  </r>
  <r>
    <x v="0"/>
    <x v="0"/>
  </r>
  <r>
    <x v="0"/>
    <x v="0"/>
  </r>
  <r>
    <x v="2"/>
    <x v="1"/>
  </r>
  <r>
    <x v="1"/>
    <x v="1"/>
  </r>
  <r>
    <x v="3"/>
    <x v="1"/>
  </r>
  <r>
    <x v="0"/>
    <x v="0"/>
  </r>
  <r>
    <x v="0"/>
    <x v="0"/>
  </r>
  <r>
    <x v="3"/>
    <x v="1"/>
  </r>
  <r>
    <x v="0"/>
    <x v="0"/>
  </r>
  <r>
    <x v="1"/>
    <x v="1"/>
  </r>
  <r>
    <x v="3"/>
    <x v="1"/>
  </r>
  <r>
    <x v="1"/>
    <x v="1"/>
  </r>
  <r>
    <x v="2"/>
    <x v="1"/>
  </r>
  <r>
    <x v="1"/>
    <x v="1"/>
  </r>
  <r>
    <x v="2"/>
    <x v="1"/>
  </r>
  <r>
    <x v="2"/>
    <x v="1"/>
  </r>
  <r>
    <x v="0"/>
    <x v="0"/>
  </r>
  <r>
    <x v="2"/>
    <x v="1"/>
  </r>
  <r>
    <x v="2"/>
    <x v="1"/>
  </r>
  <r>
    <x v="1"/>
    <x v="1"/>
  </r>
  <r>
    <x v="1"/>
    <x v="1"/>
  </r>
  <r>
    <x v="1"/>
    <x v="1"/>
  </r>
  <r>
    <x v="0"/>
    <x v="0"/>
  </r>
  <r>
    <x v="3"/>
    <x v="1"/>
  </r>
  <r>
    <x v="2"/>
    <x v="1"/>
  </r>
  <r>
    <x v="3"/>
    <x v="1"/>
  </r>
  <r>
    <x v="1"/>
    <x v="1"/>
  </r>
  <r>
    <x v="2"/>
    <x v="1"/>
  </r>
  <r>
    <x v="0"/>
    <x v="0"/>
  </r>
  <r>
    <x v="3"/>
    <x v="0"/>
  </r>
  <r>
    <x v="3"/>
    <x v="1"/>
  </r>
  <r>
    <x v="1"/>
    <x v="1"/>
  </r>
  <r>
    <x v="3"/>
    <x v="1"/>
  </r>
  <r>
    <x v="1"/>
    <x v="1"/>
  </r>
  <r>
    <x v="2"/>
    <x v="1"/>
  </r>
  <r>
    <x v="2"/>
    <x v="1"/>
  </r>
  <r>
    <x v="1"/>
    <x v="1"/>
  </r>
  <r>
    <x v="3"/>
    <x v="1"/>
  </r>
  <r>
    <x v="2"/>
    <x v="1"/>
  </r>
  <r>
    <x v="1"/>
    <x v="1"/>
  </r>
  <r>
    <x v="2"/>
    <x v="1"/>
  </r>
  <r>
    <x v="3"/>
    <x v="1"/>
  </r>
  <r>
    <x v="1"/>
    <x v="0"/>
  </r>
  <r>
    <x v="1"/>
    <x v="0"/>
  </r>
  <r>
    <x v="0"/>
    <x v="0"/>
  </r>
  <r>
    <x v="0"/>
    <x v="0"/>
  </r>
  <r>
    <x v="3"/>
    <x v="1"/>
  </r>
  <r>
    <x v="3"/>
    <x v="1"/>
  </r>
  <r>
    <x v="1"/>
    <x v="1"/>
  </r>
  <r>
    <x v="3"/>
    <x v="1"/>
  </r>
  <r>
    <x v="1"/>
    <x v="0"/>
  </r>
  <r>
    <x v="1"/>
    <x v="1"/>
  </r>
  <r>
    <x v="2"/>
    <x v="1"/>
  </r>
  <r>
    <x v="2"/>
    <x v="1"/>
  </r>
  <r>
    <x v="3"/>
    <x v="1"/>
  </r>
  <r>
    <x v="3"/>
    <x v="1"/>
  </r>
  <r>
    <x v="1"/>
    <x v="1"/>
  </r>
  <r>
    <x v="1"/>
    <x v="1"/>
  </r>
  <r>
    <x v="2"/>
    <x v="1"/>
  </r>
  <r>
    <x v="2"/>
    <x v="1"/>
  </r>
  <r>
    <x v="3"/>
    <x v="1"/>
  </r>
  <r>
    <x v="2"/>
    <x v="1"/>
  </r>
  <r>
    <x v="0"/>
    <x v="0"/>
  </r>
  <r>
    <x v="3"/>
    <x v="1"/>
  </r>
  <r>
    <x v="2"/>
    <x v="1"/>
  </r>
  <r>
    <x v="1"/>
    <x v="1"/>
  </r>
  <r>
    <x v="0"/>
    <x v="0"/>
  </r>
  <r>
    <x v="0"/>
    <x v="0"/>
  </r>
  <r>
    <x v="2"/>
    <x v="1"/>
  </r>
  <r>
    <x v="0"/>
    <x v="0"/>
  </r>
  <r>
    <x v="3"/>
    <x v="1"/>
  </r>
  <r>
    <x v="0"/>
    <x v="0"/>
  </r>
  <r>
    <x v="3"/>
    <x v="1"/>
  </r>
  <r>
    <x v="1"/>
    <x v="1"/>
  </r>
  <r>
    <x v="1"/>
    <x v="1"/>
  </r>
  <r>
    <x v="1"/>
    <x v="1"/>
  </r>
  <r>
    <x v="3"/>
    <x v="1"/>
  </r>
  <r>
    <x v="1"/>
    <x v="1"/>
  </r>
  <r>
    <x v="0"/>
    <x v="0"/>
  </r>
  <r>
    <x v="1"/>
    <x v="1"/>
  </r>
  <r>
    <x v="2"/>
    <x v="1"/>
  </r>
  <r>
    <x v="0"/>
    <x v="0"/>
  </r>
  <r>
    <x v="3"/>
    <x v="1"/>
  </r>
  <r>
    <x v="2"/>
    <x v="1"/>
  </r>
  <r>
    <x v="0"/>
    <x v="0"/>
  </r>
  <r>
    <x v="1"/>
    <x v="1"/>
  </r>
  <r>
    <x v="1"/>
    <x v="0"/>
  </r>
  <r>
    <x v="2"/>
    <x v="0"/>
  </r>
  <r>
    <x v="1"/>
    <x v="1"/>
  </r>
  <r>
    <x v="0"/>
    <x v="0"/>
  </r>
  <r>
    <x v="2"/>
    <x v="1"/>
  </r>
  <r>
    <x v="2"/>
    <x v="1"/>
  </r>
  <r>
    <x v="1"/>
    <x v="1"/>
  </r>
  <r>
    <x v="0"/>
    <x v="0"/>
  </r>
  <r>
    <x v="2"/>
    <x v="0"/>
  </r>
  <r>
    <x v="2"/>
    <x v="1"/>
  </r>
  <r>
    <x v="1"/>
    <x v="1"/>
  </r>
  <r>
    <x v="2"/>
    <x v="1"/>
  </r>
  <r>
    <x v="2"/>
    <x v="0"/>
  </r>
  <r>
    <x v="1"/>
    <x v="0"/>
  </r>
  <r>
    <x v="3"/>
    <x v="0"/>
  </r>
  <r>
    <x v="0"/>
    <x v="0"/>
  </r>
  <r>
    <x v="1"/>
    <x v="1"/>
  </r>
  <r>
    <x v="3"/>
    <x v="1"/>
  </r>
  <r>
    <x v="2"/>
    <x v="1"/>
  </r>
  <r>
    <x v="2"/>
    <x v="1"/>
  </r>
  <r>
    <x v="2"/>
    <x v="0"/>
  </r>
  <r>
    <x v="3"/>
    <x v="1"/>
  </r>
  <r>
    <x v="3"/>
    <x v="1"/>
  </r>
  <r>
    <x v="1"/>
    <x v="1"/>
  </r>
  <r>
    <x v="3"/>
    <x v="0"/>
  </r>
  <r>
    <x v="3"/>
    <x v="1"/>
  </r>
  <r>
    <x v="0"/>
    <x v="0"/>
  </r>
  <r>
    <x v="1"/>
    <x v="1"/>
  </r>
  <r>
    <x v="0"/>
    <x v="0"/>
  </r>
  <r>
    <x v="2"/>
    <x v="0"/>
  </r>
  <r>
    <x v="1"/>
    <x v="1"/>
  </r>
  <r>
    <x v="3"/>
    <x v="1"/>
  </r>
  <r>
    <x v="1"/>
    <x v="1"/>
  </r>
  <r>
    <x v="1"/>
    <x v="1"/>
  </r>
  <r>
    <x v="2"/>
    <x v="1"/>
  </r>
  <r>
    <x v="1"/>
    <x v="1"/>
  </r>
  <r>
    <x v="2"/>
    <x v="1"/>
  </r>
  <r>
    <x v="1"/>
    <x v="1"/>
  </r>
  <r>
    <x v="0"/>
    <x v="0"/>
  </r>
  <r>
    <x v="1"/>
    <x v="1"/>
  </r>
  <r>
    <x v="1"/>
    <x v="0"/>
  </r>
  <r>
    <x v="2"/>
    <x v="1"/>
  </r>
  <r>
    <x v="3"/>
    <x v="1"/>
  </r>
  <r>
    <x v="0"/>
    <x v="0"/>
  </r>
  <r>
    <x v="3"/>
    <x v="1"/>
  </r>
  <r>
    <x v="1"/>
    <x v="1"/>
  </r>
  <r>
    <x v="1"/>
    <x v="1"/>
  </r>
  <r>
    <x v="2"/>
    <x v="1"/>
  </r>
  <r>
    <x v="1"/>
    <x v="1"/>
  </r>
  <r>
    <x v="0"/>
    <x v="0"/>
  </r>
  <r>
    <x v="2"/>
    <x v="1"/>
  </r>
  <r>
    <x v="0"/>
    <x v="0"/>
  </r>
  <r>
    <x v="2"/>
    <x v="0"/>
  </r>
  <r>
    <x v="2"/>
    <x v="1"/>
  </r>
  <r>
    <x v="2"/>
    <x v="1"/>
  </r>
  <r>
    <x v="1"/>
    <x v="1"/>
  </r>
  <r>
    <x v="0"/>
    <x v="0"/>
  </r>
  <r>
    <x v="0"/>
    <x v="0"/>
  </r>
  <r>
    <x v="3"/>
    <x v="0"/>
  </r>
  <r>
    <x v="1"/>
    <x v="0"/>
  </r>
  <r>
    <x v="3"/>
    <x v="1"/>
  </r>
  <r>
    <x v="0"/>
    <x v="0"/>
  </r>
  <r>
    <x v="0"/>
    <x v="0"/>
  </r>
  <r>
    <x v="0"/>
    <x v="0"/>
  </r>
  <r>
    <x v="2"/>
    <x v="1"/>
  </r>
  <r>
    <x v="3"/>
    <x v="1"/>
  </r>
  <r>
    <x v="2"/>
    <x v="0"/>
  </r>
  <r>
    <x v="1"/>
    <x v="1"/>
  </r>
  <r>
    <x v="1"/>
    <x v="1"/>
  </r>
  <r>
    <x v="0"/>
    <x v="0"/>
  </r>
  <r>
    <x v="0"/>
    <x v="0"/>
  </r>
  <r>
    <x v="1"/>
    <x v="1"/>
  </r>
  <r>
    <x v="3"/>
    <x v="0"/>
  </r>
  <r>
    <x v="1"/>
    <x v="1"/>
  </r>
  <r>
    <x v="1"/>
    <x v="1"/>
  </r>
  <r>
    <x v="1"/>
    <x v="0"/>
  </r>
  <r>
    <x v="2"/>
    <x v="1"/>
  </r>
  <r>
    <x v="1"/>
    <x v="0"/>
  </r>
  <r>
    <x v="1"/>
    <x v="1"/>
  </r>
  <r>
    <x v="1"/>
    <x v="1"/>
  </r>
  <r>
    <x v="2"/>
    <x v="1"/>
  </r>
  <r>
    <x v="1"/>
    <x v="1"/>
  </r>
  <r>
    <x v="3"/>
    <x v="1"/>
  </r>
  <r>
    <x v="0"/>
    <x v="0"/>
  </r>
  <r>
    <x v="3"/>
    <x v="1"/>
  </r>
  <r>
    <x v="2"/>
    <x v="1"/>
  </r>
  <r>
    <x v="2"/>
    <x v="1"/>
  </r>
  <r>
    <x v="0"/>
    <x v="0"/>
  </r>
  <r>
    <x v="1"/>
    <x v="1"/>
  </r>
  <r>
    <x v="2"/>
    <x v="1"/>
  </r>
  <r>
    <x v="2"/>
    <x v="1"/>
  </r>
  <r>
    <x v="2"/>
    <x v="1"/>
  </r>
  <r>
    <x v="1"/>
    <x v="1"/>
  </r>
  <r>
    <x v="1"/>
    <x v="1"/>
  </r>
  <r>
    <x v="1"/>
    <x v="1"/>
  </r>
  <r>
    <x v="2"/>
    <x v="1"/>
  </r>
  <r>
    <x v="2"/>
    <x v="1"/>
  </r>
  <r>
    <x v="1"/>
    <x v="1"/>
  </r>
  <r>
    <x v="3"/>
    <x v="0"/>
  </r>
  <r>
    <x v="1"/>
    <x v="1"/>
  </r>
  <r>
    <x v="3"/>
    <x v="0"/>
  </r>
  <r>
    <x v="1"/>
    <x v="0"/>
  </r>
  <r>
    <x v="3"/>
    <x v="1"/>
  </r>
  <r>
    <x v="2"/>
    <x v="1"/>
  </r>
  <r>
    <x v="0"/>
    <x v="0"/>
  </r>
  <r>
    <x v="2"/>
    <x v="1"/>
  </r>
  <r>
    <x v="0"/>
    <x v="0"/>
  </r>
  <r>
    <x v="3"/>
    <x v="1"/>
  </r>
  <r>
    <x v="0"/>
    <x v="0"/>
  </r>
  <r>
    <x v="0"/>
    <x v="0"/>
  </r>
  <r>
    <x v="0"/>
    <x v="0"/>
  </r>
  <r>
    <x v="3"/>
    <x v="1"/>
  </r>
  <r>
    <x v="0"/>
    <x v="0"/>
  </r>
  <r>
    <x v="2"/>
    <x v="1"/>
  </r>
  <r>
    <x v="3"/>
    <x v="0"/>
  </r>
  <r>
    <x v="0"/>
    <x v="0"/>
  </r>
  <r>
    <x v="3"/>
    <x v="1"/>
  </r>
  <r>
    <x v="0"/>
    <x v="0"/>
  </r>
  <r>
    <x v="3"/>
    <x v="0"/>
  </r>
  <r>
    <x v="1"/>
    <x v="1"/>
  </r>
  <r>
    <x v="3"/>
    <x v="0"/>
  </r>
  <r>
    <x v="1"/>
    <x v="1"/>
  </r>
  <r>
    <x v="3"/>
    <x v="1"/>
  </r>
  <r>
    <x v="0"/>
    <x v="0"/>
  </r>
  <r>
    <x v="3"/>
    <x v="0"/>
  </r>
  <r>
    <x v="0"/>
    <x v="0"/>
  </r>
  <r>
    <x v="0"/>
    <x v="0"/>
  </r>
  <r>
    <x v="2"/>
    <x v="1"/>
  </r>
  <r>
    <x v="2"/>
    <x v="1"/>
  </r>
  <r>
    <x v="1"/>
    <x v="1"/>
  </r>
  <r>
    <x v="2"/>
    <x v="1"/>
  </r>
  <r>
    <x v="1"/>
    <x v="1"/>
  </r>
  <r>
    <x v="0"/>
    <x v="0"/>
  </r>
  <r>
    <x v="2"/>
    <x v="1"/>
  </r>
  <r>
    <x v="2"/>
    <x v="1"/>
  </r>
  <r>
    <x v="1"/>
    <x v="1"/>
  </r>
  <r>
    <x v="0"/>
    <x v="0"/>
  </r>
  <r>
    <x v="1"/>
    <x v="1"/>
  </r>
  <r>
    <x v="2"/>
    <x v="1"/>
  </r>
  <r>
    <x v="0"/>
    <x v="0"/>
  </r>
  <r>
    <x v="3"/>
    <x v="0"/>
  </r>
  <r>
    <x v="2"/>
    <x v="1"/>
  </r>
  <r>
    <x v="2"/>
    <x v="1"/>
  </r>
  <r>
    <x v="2"/>
    <x v="1"/>
  </r>
  <r>
    <x v="2"/>
    <x v="1"/>
  </r>
  <r>
    <x v="0"/>
    <x v="0"/>
  </r>
  <r>
    <x v="0"/>
    <x v="0"/>
  </r>
  <r>
    <x v="2"/>
    <x v="1"/>
  </r>
  <r>
    <x v="3"/>
    <x v="1"/>
  </r>
  <r>
    <x v="0"/>
    <x v="0"/>
  </r>
  <r>
    <x v="2"/>
    <x v="1"/>
  </r>
  <r>
    <x v="0"/>
    <x v="0"/>
  </r>
  <r>
    <x v="0"/>
    <x v="0"/>
  </r>
  <r>
    <x v="1"/>
    <x v="1"/>
  </r>
  <r>
    <x v="2"/>
    <x v="1"/>
  </r>
  <r>
    <x v="1"/>
    <x v="1"/>
  </r>
  <r>
    <x v="1"/>
    <x v="1"/>
  </r>
  <r>
    <x v="1"/>
    <x v="1"/>
  </r>
  <r>
    <x v="1"/>
    <x v="1"/>
  </r>
  <r>
    <x v="1"/>
    <x v="0"/>
  </r>
  <r>
    <x v="2"/>
    <x v="1"/>
  </r>
  <r>
    <x v="2"/>
    <x v="1"/>
  </r>
  <r>
    <x v="2"/>
    <x v="1"/>
  </r>
  <r>
    <x v="1"/>
    <x v="1"/>
  </r>
  <r>
    <x v="1"/>
    <x v="1"/>
  </r>
  <r>
    <x v="1"/>
    <x v="1"/>
  </r>
  <r>
    <x v="0"/>
    <x v="0"/>
  </r>
  <r>
    <x v="0"/>
    <x v="0"/>
  </r>
  <r>
    <x v="0"/>
    <x v="0"/>
  </r>
  <r>
    <x v="0"/>
    <x v="0"/>
  </r>
  <r>
    <x v="2"/>
    <x v="1"/>
  </r>
  <r>
    <x v="2"/>
    <x v="1"/>
  </r>
  <r>
    <x v="3"/>
    <x v="1"/>
  </r>
  <r>
    <x v="2"/>
    <x v="1"/>
  </r>
  <r>
    <x v="3"/>
    <x v="1"/>
  </r>
  <r>
    <x v="0"/>
    <x v="0"/>
  </r>
  <r>
    <x v="2"/>
    <x v="1"/>
  </r>
  <r>
    <x v="2"/>
    <x v="1"/>
  </r>
  <r>
    <x v="0"/>
    <x v="0"/>
  </r>
  <r>
    <x v="0"/>
    <x v="0"/>
  </r>
  <r>
    <x v="3"/>
    <x v="1"/>
  </r>
  <r>
    <x v="0"/>
    <x v="0"/>
  </r>
  <r>
    <x v="3"/>
    <x v="1"/>
  </r>
  <r>
    <x v="0"/>
    <x v="0"/>
  </r>
  <r>
    <x v="1"/>
    <x v="1"/>
  </r>
  <r>
    <x v="2"/>
    <x v="1"/>
  </r>
  <r>
    <x v="0"/>
    <x v="0"/>
  </r>
  <r>
    <x v="2"/>
    <x v="1"/>
  </r>
  <r>
    <x v="1"/>
    <x v="1"/>
  </r>
  <r>
    <x v="1"/>
    <x v="1"/>
  </r>
  <r>
    <x v="3"/>
    <x v="1"/>
  </r>
  <r>
    <x v="2"/>
    <x v="1"/>
  </r>
  <r>
    <x v="3"/>
    <x v="1"/>
  </r>
  <r>
    <x v="2"/>
    <x v="1"/>
  </r>
  <r>
    <x v="2"/>
    <x v="0"/>
  </r>
  <r>
    <x v="1"/>
    <x v="1"/>
  </r>
  <r>
    <x v="1"/>
    <x v="1"/>
  </r>
  <r>
    <x v="1"/>
    <x v="1"/>
  </r>
  <r>
    <x v="0"/>
    <x v="0"/>
  </r>
  <r>
    <x v="2"/>
    <x v="1"/>
  </r>
  <r>
    <x v="2"/>
    <x v="1"/>
  </r>
  <r>
    <x v="2"/>
    <x v="1"/>
  </r>
  <r>
    <x v="0"/>
    <x v="0"/>
  </r>
  <r>
    <x v="1"/>
    <x v="1"/>
  </r>
  <r>
    <x v="3"/>
    <x v="1"/>
  </r>
  <r>
    <x v="1"/>
    <x v="0"/>
  </r>
  <r>
    <x v="2"/>
    <x v="1"/>
  </r>
  <r>
    <x v="3"/>
    <x v="1"/>
  </r>
  <r>
    <x v="1"/>
    <x v="1"/>
  </r>
  <r>
    <x v="1"/>
    <x v="0"/>
  </r>
  <r>
    <x v="0"/>
    <x v="0"/>
  </r>
  <r>
    <x v="0"/>
    <x v="0"/>
  </r>
  <r>
    <x v="2"/>
    <x v="0"/>
  </r>
  <r>
    <x v="3"/>
    <x v="1"/>
  </r>
  <r>
    <x v="2"/>
    <x v="1"/>
  </r>
  <r>
    <x v="1"/>
    <x v="1"/>
  </r>
  <r>
    <x v="1"/>
    <x v="1"/>
  </r>
  <r>
    <x v="1"/>
    <x v="1"/>
  </r>
  <r>
    <x v="3"/>
    <x v="1"/>
  </r>
  <r>
    <x v="0"/>
    <x v="0"/>
  </r>
  <r>
    <x v="1"/>
    <x v="1"/>
  </r>
  <r>
    <x v="3"/>
    <x v="1"/>
  </r>
  <r>
    <x v="2"/>
    <x v="1"/>
  </r>
  <r>
    <x v="2"/>
    <x v="1"/>
  </r>
  <r>
    <x v="0"/>
    <x v="0"/>
  </r>
  <r>
    <x v="0"/>
    <x v="0"/>
  </r>
  <r>
    <x v="3"/>
    <x v="0"/>
  </r>
  <r>
    <x v="3"/>
    <x v="1"/>
  </r>
  <r>
    <x v="0"/>
    <x v="0"/>
  </r>
  <r>
    <x v="2"/>
    <x v="1"/>
  </r>
  <r>
    <x v="2"/>
    <x v="1"/>
  </r>
  <r>
    <x v="2"/>
    <x v="1"/>
  </r>
  <r>
    <x v="1"/>
    <x v="1"/>
  </r>
  <r>
    <x v="0"/>
    <x v="0"/>
  </r>
  <r>
    <x v="0"/>
    <x v="0"/>
  </r>
  <r>
    <x v="3"/>
    <x v="1"/>
  </r>
  <r>
    <x v="1"/>
    <x v="1"/>
  </r>
  <r>
    <x v="0"/>
    <x v="0"/>
  </r>
  <r>
    <x v="2"/>
    <x v="1"/>
  </r>
  <r>
    <x v="0"/>
    <x v="0"/>
  </r>
  <r>
    <x v="3"/>
    <x v="1"/>
  </r>
  <r>
    <x v="3"/>
    <x v="1"/>
  </r>
  <r>
    <x v="1"/>
    <x v="0"/>
  </r>
  <r>
    <x v="0"/>
    <x v="0"/>
  </r>
  <r>
    <x v="1"/>
    <x v="0"/>
  </r>
  <r>
    <x v="1"/>
    <x v="1"/>
  </r>
  <r>
    <x v="3"/>
    <x v="1"/>
  </r>
  <r>
    <x v="2"/>
    <x v="1"/>
  </r>
  <r>
    <x v="1"/>
    <x v="1"/>
  </r>
  <r>
    <x v="3"/>
    <x v="1"/>
  </r>
  <r>
    <x v="3"/>
    <x v="1"/>
  </r>
  <r>
    <x v="1"/>
    <x v="0"/>
  </r>
  <r>
    <x v="1"/>
    <x v="1"/>
  </r>
  <r>
    <x v="2"/>
    <x v="1"/>
  </r>
  <r>
    <x v="2"/>
    <x v="1"/>
  </r>
  <r>
    <x v="0"/>
    <x v="0"/>
  </r>
  <r>
    <x v="3"/>
    <x v="1"/>
  </r>
  <r>
    <x v="1"/>
    <x v="1"/>
  </r>
  <r>
    <x v="0"/>
    <x v="0"/>
  </r>
  <r>
    <x v="2"/>
    <x v="1"/>
  </r>
  <r>
    <x v="2"/>
    <x v="1"/>
  </r>
  <r>
    <x v="3"/>
    <x v="1"/>
  </r>
  <r>
    <x v="2"/>
    <x v="1"/>
  </r>
  <r>
    <x v="3"/>
    <x v="1"/>
  </r>
  <r>
    <x v="2"/>
    <x v="1"/>
  </r>
  <r>
    <x v="2"/>
    <x v="1"/>
  </r>
  <r>
    <x v="3"/>
    <x v="0"/>
  </r>
  <r>
    <x v="1"/>
    <x v="1"/>
  </r>
  <r>
    <x v="0"/>
    <x v="0"/>
  </r>
  <r>
    <x v="1"/>
    <x v="1"/>
  </r>
  <r>
    <x v="0"/>
    <x v="0"/>
  </r>
  <r>
    <x v="3"/>
    <x v="0"/>
  </r>
  <r>
    <x v="0"/>
    <x v="0"/>
  </r>
  <r>
    <x v="3"/>
    <x v="1"/>
  </r>
  <r>
    <x v="2"/>
    <x v="1"/>
  </r>
  <r>
    <x v="0"/>
    <x v="0"/>
  </r>
  <r>
    <x v="0"/>
    <x v="0"/>
  </r>
  <r>
    <x v="2"/>
    <x v="1"/>
  </r>
  <r>
    <x v="2"/>
    <x v="1"/>
  </r>
  <r>
    <x v="2"/>
    <x v="1"/>
  </r>
  <r>
    <x v="0"/>
    <x v="0"/>
  </r>
  <r>
    <x v="1"/>
    <x v="1"/>
  </r>
  <r>
    <x v="2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x v="0"/>
    <x v="0"/>
  </r>
  <r>
    <x v="1"/>
    <x v="1"/>
  </r>
  <r>
    <x v="0"/>
    <x v="0"/>
  </r>
  <r>
    <x v="2"/>
    <x v="2"/>
  </r>
  <r>
    <x v="0"/>
    <x v="0"/>
  </r>
  <r>
    <x v="3"/>
    <x v="3"/>
  </r>
  <r>
    <x v="2"/>
    <x v="2"/>
  </r>
  <r>
    <x v="1"/>
    <x v="1"/>
  </r>
  <r>
    <x v="0"/>
    <x v="0"/>
  </r>
  <r>
    <x v="2"/>
    <x v="4"/>
  </r>
  <r>
    <x v="2"/>
    <x v="4"/>
  </r>
  <r>
    <x v="0"/>
    <x v="0"/>
  </r>
  <r>
    <x v="0"/>
    <x v="0"/>
  </r>
  <r>
    <x v="1"/>
    <x v="3"/>
  </r>
  <r>
    <x v="2"/>
    <x v="2"/>
  </r>
  <r>
    <x v="1"/>
    <x v="3"/>
  </r>
  <r>
    <x v="3"/>
    <x v="0"/>
  </r>
  <r>
    <x v="1"/>
    <x v="3"/>
  </r>
  <r>
    <x v="0"/>
    <x v="3"/>
  </r>
  <r>
    <x v="3"/>
    <x v="3"/>
  </r>
  <r>
    <x v="0"/>
    <x v="0"/>
  </r>
  <r>
    <x v="3"/>
    <x v="0"/>
  </r>
  <r>
    <x v="3"/>
    <x v="0"/>
  </r>
  <r>
    <x v="0"/>
    <x v="0"/>
  </r>
  <r>
    <x v="3"/>
    <x v="0"/>
  </r>
  <r>
    <x v="0"/>
    <x v="0"/>
  </r>
  <r>
    <x v="2"/>
    <x v="4"/>
  </r>
  <r>
    <x v="2"/>
    <x v="2"/>
  </r>
  <r>
    <x v="2"/>
    <x v="4"/>
  </r>
  <r>
    <x v="1"/>
    <x v="1"/>
  </r>
  <r>
    <x v="1"/>
    <x v="3"/>
  </r>
  <r>
    <x v="2"/>
    <x v="4"/>
  </r>
  <r>
    <x v="2"/>
    <x v="4"/>
  </r>
  <r>
    <x v="0"/>
    <x v="3"/>
  </r>
  <r>
    <x v="1"/>
    <x v="1"/>
  </r>
  <r>
    <x v="0"/>
    <x v="0"/>
  </r>
  <r>
    <x v="3"/>
    <x v="0"/>
  </r>
  <r>
    <x v="3"/>
    <x v="0"/>
  </r>
  <r>
    <x v="3"/>
    <x v="0"/>
  </r>
  <r>
    <x v="3"/>
    <x v="0"/>
  </r>
  <r>
    <x v="2"/>
    <x v="2"/>
  </r>
  <r>
    <x v="3"/>
    <x v="3"/>
  </r>
  <r>
    <x v="2"/>
    <x v="4"/>
  </r>
  <r>
    <x v="1"/>
    <x v="3"/>
  </r>
  <r>
    <x v="0"/>
    <x v="3"/>
  </r>
  <r>
    <x v="0"/>
    <x v="3"/>
  </r>
  <r>
    <x v="3"/>
    <x v="0"/>
  </r>
  <r>
    <x v="1"/>
    <x v="3"/>
  </r>
  <r>
    <x v="0"/>
    <x v="0"/>
  </r>
  <r>
    <x v="2"/>
    <x v="2"/>
  </r>
  <r>
    <x v="0"/>
    <x v="0"/>
  </r>
  <r>
    <x v="3"/>
    <x v="0"/>
  </r>
  <r>
    <x v="3"/>
    <x v="0"/>
  </r>
  <r>
    <x v="0"/>
    <x v="3"/>
  </r>
  <r>
    <x v="2"/>
    <x v="4"/>
  </r>
  <r>
    <x v="3"/>
    <x v="0"/>
  </r>
  <r>
    <x v="1"/>
    <x v="3"/>
  </r>
  <r>
    <x v="2"/>
    <x v="4"/>
  </r>
  <r>
    <x v="1"/>
    <x v="3"/>
  </r>
  <r>
    <x v="2"/>
    <x v="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0">
  <r>
    <x v="0"/>
    <x v="0"/>
  </r>
  <r>
    <x v="1"/>
    <x v="0"/>
  </r>
  <r>
    <x v="2"/>
    <x v="0"/>
  </r>
  <r>
    <x v="3"/>
    <x v="1"/>
  </r>
  <r>
    <x v="4"/>
    <x v="2"/>
  </r>
  <r>
    <x v="5"/>
    <x v="3"/>
  </r>
  <r>
    <x v="6"/>
    <x v="2"/>
  </r>
  <r>
    <x v="1"/>
    <x v="0"/>
  </r>
  <r>
    <x v="7"/>
    <x v="3"/>
  </r>
  <r>
    <x v="3"/>
    <x v="1"/>
  </r>
  <r>
    <x v="3"/>
    <x v="1"/>
  </r>
  <r>
    <x v="8"/>
    <x v="2"/>
  </r>
  <r>
    <x v="4"/>
    <x v="2"/>
  </r>
  <r>
    <x v="9"/>
    <x v="3"/>
  </r>
  <r>
    <x v="10"/>
    <x v="1"/>
  </r>
  <r>
    <x v="0"/>
    <x v="0"/>
  </r>
  <r>
    <x v="4"/>
    <x v="2"/>
  </r>
  <r>
    <x v="11"/>
    <x v="3"/>
  </r>
  <r>
    <x v="12"/>
    <x v="0"/>
  </r>
  <r>
    <x v="3"/>
    <x v="4"/>
  </r>
  <r>
    <x v="13"/>
    <x v="1"/>
  </r>
  <r>
    <x v="5"/>
    <x v="3"/>
  </r>
  <r>
    <x v="1"/>
    <x v="0"/>
  </r>
  <r>
    <x v="2"/>
    <x v="0"/>
  </r>
  <r>
    <x v="9"/>
    <x v="5"/>
  </r>
  <r>
    <x v="4"/>
    <x v="2"/>
  </r>
  <r>
    <x v="6"/>
    <x v="2"/>
  </r>
  <r>
    <x v="11"/>
    <x v="5"/>
  </r>
  <r>
    <x v="11"/>
    <x v="3"/>
  </r>
  <r>
    <x v="8"/>
    <x v="2"/>
  </r>
  <r>
    <x v="12"/>
    <x v="0"/>
  </r>
  <r>
    <x v="12"/>
    <x v="0"/>
  </r>
  <r>
    <x v="2"/>
    <x v="0"/>
  </r>
  <r>
    <x v="10"/>
    <x v="1"/>
  </r>
  <r>
    <x v="6"/>
    <x v="2"/>
  </r>
  <r>
    <x v="13"/>
    <x v="1"/>
  </r>
  <r>
    <x v="8"/>
    <x v="2"/>
  </r>
  <r>
    <x v="7"/>
    <x v="3"/>
  </r>
  <r>
    <x v="6"/>
    <x v="2"/>
  </r>
  <r>
    <x v="13"/>
    <x v="1"/>
  </r>
  <r>
    <x v="12"/>
    <x v="0"/>
  </r>
  <r>
    <x v="5"/>
    <x v="3"/>
  </r>
  <r>
    <x v="8"/>
    <x v="2"/>
  </r>
  <r>
    <x v="9"/>
    <x v="3"/>
  </r>
  <r>
    <x v="14"/>
    <x v="1"/>
  </r>
  <r>
    <x v="6"/>
    <x v="2"/>
  </r>
  <r>
    <x v="1"/>
    <x v="0"/>
  </r>
  <r>
    <x v="3"/>
    <x v="1"/>
  </r>
  <r>
    <x v="10"/>
    <x v="4"/>
  </r>
  <r>
    <x v="13"/>
    <x v="4"/>
  </r>
  <r>
    <x v="4"/>
    <x v="2"/>
  </r>
  <r>
    <x v="12"/>
    <x v="0"/>
  </r>
  <r>
    <x v="14"/>
    <x v="4"/>
  </r>
  <r>
    <x v="9"/>
    <x v="3"/>
  </r>
  <r>
    <x v="6"/>
    <x v="2"/>
  </r>
  <r>
    <x v="9"/>
    <x v="5"/>
  </r>
  <r>
    <x v="6"/>
    <x v="2"/>
  </r>
  <r>
    <x v="6"/>
    <x v="2"/>
  </r>
  <r>
    <x v="15"/>
    <x v="2"/>
  </r>
  <r>
    <x v="7"/>
    <x v="5"/>
  </r>
  <r>
    <x v="1"/>
    <x v="0"/>
  </r>
  <r>
    <x v="2"/>
    <x v="0"/>
  </r>
  <r>
    <x v="8"/>
    <x v="2"/>
  </r>
  <r>
    <x v="6"/>
    <x v="2"/>
  </r>
  <r>
    <x v="8"/>
    <x v="2"/>
  </r>
  <r>
    <x v="12"/>
    <x v="0"/>
  </r>
  <r>
    <x v="10"/>
    <x v="1"/>
  </r>
  <r>
    <x v="4"/>
    <x v="2"/>
  </r>
  <r>
    <x v="8"/>
    <x v="2"/>
  </r>
  <r>
    <x v="7"/>
    <x v="3"/>
  </r>
  <r>
    <x v="14"/>
    <x v="4"/>
  </r>
  <r>
    <x v="11"/>
    <x v="3"/>
  </r>
  <r>
    <x v="0"/>
    <x v="0"/>
  </r>
  <r>
    <x v="3"/>
    <x v="1"/>
  </r>
  <r>
    <x v="12"/>
    <x v="0"/>
  </r>
  <r>
    <x v="10"/>
    <x v="4"/>
  </r>
  <r>
    <x v="13"/>
    <x v="1"/>
  </r>
  <r>
    <x v="1"/>
    <x v="0"/>
  </r>
  <r>
    <x v="1"/>
    <x v="0"/>
  </r>
  <r>
    <x v="10"/>
    <x v="4"/>
  </r>
  <r>
    <x v="0"/>
    <x v="0"/>
  </r>
  <r>
    <x v="8"/>
    <x v="2"/>
  </r>
  <r>
    <x v="15"/>
    <x v="2"/>
  </r>
  <r>
    <x v="7"/>
    <x v="3"/>
  </r>
  <r>
    <x v="13"/>
    <x v="1"/>
  </r>
  <r>
    <x v="1"/>
    <x v="0"/>
  </r>
  <r>
    <x v="14"/>
    <x v="4"/>
  </r>
  <r>
    <x v="14"/>
    <x v="1"/>
  </r>
  <r>
    <x v="9"/>
    <x v="3"/>
  </r>
  <r>
    <x v="2"/>
    <x v="0"/>
  </r>
  <r>
    <x v="10"/>
    <x v="1"/>
  </r>
  <r>
    <x v="1"/>
    <x v="0"/>
  </r>
  <r>
    <x v="2"/>
    <x v="0"/>
  </r>
  <r>
    <x v="4"/>
    <x v="2"/>
  </r>
  <r>
    <x v="1"/>
    <x v="0"/>
  </r>
  <r>
    <x v="2"/>
    <x v="0"/>
  </r>
  <r>
    <x v="11"/>
    <x v="5"/>
  </r>
  <r>
    <x v="11"/>
    <x v="5"/>
  </r>
  <r>
    <x v="11"/>
    <x v="3"/>
  </r>
  <r>
    <x v="11"/>
    <x v="3"/>
  </r>
  <r>
    <x v="13"/>
    <x v="1"/>
  </r>
  <r>
    <x v="11"/>
    <x v="3"/>
  </r>
  <r>
    <x v="3"/>
    <x v="1"/>
  </r>
  <r>
    <x v="14"/>
    <x v="1"/>
  </r>
  <r>
    <x v="2"/>
    <x v="0"/>
  </r>
  <r>
    <x v="1"/>
    <x v="0"/>
  </r>
  <r>
    <x v="12"/>
    <x v="0"/>
  </r>
  <r>
    <x v="0"/>
    <x v="0"/>
  </r>
  <r>
    <x v="0"/>
    <x v="0"/>
  </r>
  <r>
    <x v="11"/>
    <x v="5"/>
  </r>
  <r>
    <x v="6"/>
    <x v="2"/>
  </r>
  <r>
    <x v="8"/>
    <x v="2"/>
  </r>
  <r>
    <x v="13"/>
    <x v="1"/>
  </r>
  <r>
    <x v="14"/>
    <x v="4"/>
  </r>
  <r>
    <x v="3"/>
    <x v="4"/>
  </r>
  <r>
    <x v="5"/>
    <x v="3"/>
  </r>
  <r>
    <x v="6"/>
    <x v="2"/>
  </r>
  <r>
    <x v="10"/>
    <x v="1"/>
  </r>
  <r>
    <x v="10"/>
    <x v="1"/>
  </r>
  <r>
    <x v="4"/>
    <x v="2"/>
  </r>
  <r>
    <x v="3"/>
    <x v="1"/>
  </r>
  <r>
    <x v="13"/>
    <x v="1"/>
  </r>
  <r>
    <x v="0"/>
    <x v="0"/>
  </r>
  <r>
    <x v="9"/>
    <x v="5"/>
  </r>
  <r>
    <x v="0"/>
    <x v="0"/>
  </r>
  <r>
    <x v="6"/>
    <x v="2"/>
  </r>
  <r>
    <x v="14"/>
    <x v="1"/>
  </r>
  <r>
    <x v="8"/>
    <x v="2"/>
  </r>
  <r>
    <x v="3"/>
    <x v="4"/>
  </r>
  <r>
    <x v="14"/>
    <x v="1"/>
  </r>
  <r>
    <x v="3"/>
    <x v="4"/>
  </r>
  <r>
    <x v="5"/>
    <x v="3"/>
  </r>
  <r>
    <x v="14"/>
    <x v="4"/>
  </r>
  <r>
    <x v="2"/>
    <x v="0"/>
  </r>
  <r>
    <x v="15"/>
    <x v="2"/>
  </r>
  <r>
    <x v="10"/>
    <x v="1"/>
  </r>
  <r>
    <x v="7"/>
    <x v="3"/>
  </r>
  <r>
    <x v="14"/>
    <x v="4"/>
  </r>
  <r>
    <x v="3"/>
    <x v="1"/>
  </r>
  <r>
    <x v="12"/>
    <x v="0"/>
  </r>
  <r>
    <x v="5"/>
    <x v="3"/>
  </r>
  <r>
    <x v="11"/>
    <x v="3"/>
  </r>
  <r>
    <x v="12"/>
    <x v="0"/>
  </r>
  <r>
    <x v="13"/>
    <x v="1"/>
  </r>
  <r>
    <x v="8"/>
    <x v="2"/>
  </r>
  <r>
    <x v="3"/>
    <x v="4"/>
  </r>
  <r>
    <x v="15"/>
    <x v="6"/>
  </r>
  <r>
    <x v="8"/>
    <x v="2"/>
  </r>
  <r>
    <x v="15"/>
    <x v="6"/>
  </r>
  <r>
    <x v="3"/>
    <x v="1"/>
  </r>
  <r>
    <x v="1"/>
    <x v="0"/>
  </r>
  <r>
    <x v="7"/>
    <x v="5"/>
  </r>
  <r>
    <x v="6"/>
    <x v="2"/>
  </r>
  <r>
    <x v="11"/>
    <x v="3"/>
  </r>
  <r>
    <x v="10"/>
    <x v="1"/>
  </r>
  <r>
    <x v="6"/>
    <x v="2"/>
  </r>
  <r>
    <x v="14"/>
    <x v="1"/>
  </r>
  <r>
    <x v="3"/>
    <x v="1"/>
  </r>
  <r>
    <x v="14"/>
    <x v="1"/>
  </r>
  <r>
    <x v="14"/>
    <x v="4"/>
  </r>
  <r>
    <x v="14"/>
    <x v="1"/>
  </r>
  <r>
    <x v="14"/>
    <x v="1"/>
  </r>
  <r>
    <x v="0"/>
    <x v="0"/>
  </r>
  <r>
    <x v="10"/>
    <x v="1"/>
  </r>
  <r>
    <x v="3"/>
    <x v="1"/>
  </r>
  <r>
    <x v="2"/>
    <x v="0"/>
  </r>
  <r>
    <x v="1"/>
    <x v="0"/>
  </r>
  <r>
    <x v="11"/>
    <x v="3"/>
  </r>
  <r>
    <x v="13"/>
    <x v="1"/>
  </r>
  <r>
    <x v="9"/>
    <x v="3"/>
  </r>
  <r>
    <x v="5"/>
    <x v="3"/>
  </r>
  <r>
    <x v="12"/>
    <x v="0"/>
  </r>
  <r>
    <x v="2"/>
    <x v="0"/>
  </r>
  <r>
    <x v="15"/>
    <x v="2"/>
  </r>
  <r>
    <x v="10"/>
    <x v="1"/>
  </r>
  <r>
    <x v="11"/>
    <x v="3"/>
  </r>
  <r>
    <x v="1"/>
    <x v="0"/>
  </r>
  <r>
    <x v="0"/>
    <x v="0"/>
  </r>
  <r>
    <x v="5"/>
    <x v="3"/>
  </r>
  <r>
    <x v="1"/>
    <x v="0"/>
  </r>
  <r>
    <x v="13"/>
    <x v="1"/>
  </r>
  <r>
    <x v="7"/>
    <x v="3"/>
  </r>
  <r>
    <x v="14"/>
    <x v="1"/>
  </r>
  <r>
    <x v="15"/>
    <x v="2"/>
  </r>
  <r>
    <x v="3"/>
    <x v="1"/>
  </r>
  <r>
    <x v="8"/>
    <x v="2"/>
  </r>
  <r>
    <x v="4"/>
    <x v="2"/>
  </r>
  <r>
    <x v="2"/>
    <x v="0"/>
  </r>
  <r>
    <x v="15"/>
    <x v="2"/>
  </r>
  <r>
    <x v="15"/>
    <x v="2"/>
  </r>
  <r>
    <x v="3"/>
    <x v="1"/>
  </r>
  <r>
    <x v="13"/>
    <x v="1"/>
  </r>
  <r>
    <x v="3"/>
    <x v="1"/>
  </r>
  <r>
    <x v="1"/>
    <x v="0"/>
  </r>
  <r>
    <x v="9"/>
    <x v="3"/>
  </r>
  <r>
    <x v="6"/>
    <x v="2"/>
  </r>
  <r>
    <x v="7"/>
    <x v="3"/>
  </r>
  <r>
    <x v="14"/>
    <x v="1"/>
  </r>
  <r>
    <x v="4"/>
    <x v="2"/>
  </r>
  <r>
    <x v="12"/>
    <x v="0"/>
  </r>
  <r>
    <x v="9"/>
    <x v="5"/>
  </r>
  <r>
    <x v="11"/>
    <x v="3"/>
  </r>
  <r>
    <x v="14"/>
    <x v="1"/>
  </r>
  <r>
    <x v="11"/>
    <x v="3"/>
  </r>
  <r>
    <x v="3"/>
    <x v="1"/>
  </r>
  <r>
    <x v="6"/>
    <x v="2"/>
  </r>
  <r>
    <x v="6"/>
    <x v="2"/>
  </r>
  <r>
    <x v="13"/>
    <x v="1"/>
  </r>
  <r>
    <x v="9"/>
    <x v="3"/>
  </r>
  <r>
    <x v="8"/>
    <x v="2"/>
  </r>
  <r>
    <x v="14"/>
    <x v="1"/>
  </r>
  <r>
    <x v="15"/>
    <x v="2"/>
  </r>
  <r>
    <x v="7"/>
    <x v="3"/>
  </r>
  <r>
    <x v="3"/>
    <x v="4"/>
  </r>
  <r>
    <x v="14"/>
    <x v="4"/>
  </r>
  <r>
    <x v="1"/>
    <x v="0"/>
  </r>
  <r>
    <x v="2"/>
    <x v="0"/>
  </r>
  <r>
    <x v="11"/>
    <x v="3"/>
  </r>
  <r>
    <x v="7"/>
    <x v="3"/>
  </r>
  <r>
    <x v="10"/>
    <x v="1"/>
  </r>
  <r>
    <x v="11"/>
    <x v="3"/>
  </r>
  <r>
    <x v="14"/>
    <x v="4"/>
  </r>
  <r>
    <x v="3"/>
    <x v="1"/>
  </r>
  <r>
    <x v="8"/>
    <x v="2"/>
  </r>
  <r>
    <x v="8"/>
    <x v="2"/>
  </r>
  <r>
    <x v="11"/>
    <x v="3"/>
  </r>
  <r>
    <x v="7"/>
    <x v="3"/>
  </r>
  <r>
    <x v="13"/>
    <x v="1"/>
  </r>
  <r>
    <x v="13"/>
    <x v="1"/>
  </r>
  <r>
    <x v="8"/>
    <x v="2"/>
  </r>
  <r>
    <x v="4"/>
    <x v="2"/>
  </r>
  <r>
    <x v="11"/>
    <x v="3"/>
  </r>
  <r>
    <x v="15"/>
    <x v="2"/>
  </r>
  <r>
    <x v="1"/>
    <x v="0"/>
  </r>
  <r>
    <x v="5"/>
    <x v="3"/>
  </r>
  <r>
    <x v="15"/>
    <x v="2"/>
  </r>
  <r>
    <x v="10"/>
    <x v="1"/>
  </r>
  <r>
    <x v="1"/>
    <x v="0"/>
  </r>
  <r>
    <x v="12"/>
    <x v="0"/>
  </r>
  <r>
    <x v="8"/>
    <x v="2"/>
  </r>
  <r>
    <x v="2"/>
    <x v="0"/>
  </r>
  <r>
    <x v="5"/>
    <x v="3"/>
  </r>
  <r>
    <x v="12"/>
    <x v="0"/>
  </r>
  <r>
    <x v="5"/>
    <x v="3"/>
  </r>
  <r>
    <x v="14"/>
    <x v="1"/>
  </r>
  <r>
    <x v="13"/>
    <x v="1"/>
  </r>
  <r>
    <x v="10"/>
    <x v="1"/>
  </r>
  <r>
    <x v="5"/>
    <x v="3"/>
  </r>
  <r>
    <x v="3"/>
    <x v="1"/>
  </r>
  <r>
    <x v="2"/>
    <x v="0"/>
  </r>
  <r>
    <x v="13"/>
    <x v="1"/>
  </r>
  <r>
    <x v="6"/>
    <x v="2"/>
  </r>
  <r>
    <x v="1"/>
    <x v="0"/>
  </r>
  <r>
    <x v="5"/>
    <x v="3"/>
  </r>
  <r>
    <x v="4"/>
    <x v="2"/>
  </r>
  <r>
    <x v="0"/>
    <x v="0"/>
  </r>
  <r>
    <x v="3"/>
    <x v="1"/>
  </r>
  <r>
    <x v="13"/>
    <x v="4"/>
  </r>
  <r>
    <x v="15"/>
    <x v="6"/>
  </r>
  <r>
    <x v="13"/>
    <x v="1"/>
  </r>
  <r>
    <x v="2"/>
    <x v="0"/>
  </r>
  <r>
    <x v="8"/>
    <x v="2"/>
  </r>
  <r>
    <x v="8"/>
    <x v="2"/>
  </r>
  <r>
    <x v="10"/>
    <x v="1"/>
  </r>
  <r>
    <x v="2"/>
    <x v="0"/>
  </r>
  <r>
    <x v="15"/>
    <x v="6"/>
  </r>
  <r>
    <x v="15"/>
    <x v="2"/>
  </r>
  <r>
    <x v="10"/>
    <x v="1"/>
  </r>
  <r>
    <x v="8"/>
    <x v="2"/>
  </r>
  <r>
    <x v="4"/>
    <x v="6"/>
  </r>
  <r>
    <x v="14"/>
    <x v="4"/>
  </r>
  <r>
    <x v="11"/>
    <x v="5"/>
  </r>
  <r>
    <x v="12"/>
    <x v="0"/>
  </r>
  <r>
    <x v="13"/>
    <x v="1"/>
  </r>
  <r>
    <x v="5"/>
    <x v="3"/>
  </r>
  <r>
    <x v="15"/>
    <x v="2"/>
  </r>
  <r>
    <x v="6"/>
    <x v="2"/>
  </r>
  <r>
    <x v="15"/>
    <x v="6"/>
  </r>
  <r>
    <x v="7"/>
    <x v="3"/>
  </r>
  <r>
    <x v="5"/>
    <x v="3"/>
  </r>
  <r>
    <x v="13"/>
    <x v="1"/>
  </r>
  <r>
    <x v="9"/>
    <x v="5"/>
  </r>
  <r>
    <x v="11"/>
    <x v="3"/>
  </r>
  <r>
    <x v="2"/>
    <x v="0"/>
  </r>
  <r>
    <x v="10"/>
    <x v="1"/>
  </r>
  <r>
    <x v="1"/>
    <x v="0"/>
  </r>
  <r>
    <x v="4"/>
    <x v="6"/>
  </r>
  <r>
    <x v="3"/>
    <x v="1"/>
  </r>
  <r>
    <x v="7"/>
    <x v="3"/>
  </r>
  <r>
    <x v="13"/>
    <x v="1"/>
  </r>
  <r>
    <x v="14"/>
    <x v="1"/>
  </r>
  <r>
    <x v="8"/>
    <x v="2"/>
  </r>
  <r>
    <x v="13"/>
    <x v="1"/>
  </r>
  <r>
    <x v="15"/>
    <x v="2"/>
  </r>
  <r>
    <x v="3"/>
    <x v="1"/>
  </r>
  <r>
    <x v="2"/>
    <x v="0"/>
  </r>
  <r>
    <x v="10"/>
    <x v="1"/>
  </r>
  <r>
    <x v="10"/>
    <x v="4"/>
  </r>
  <r>
    <x v="15"/>
    <x v="2"/>
  </r>
  <r>
    <x v="11"/>
    <x v="3"/>
  </r>
  <r>
    <x v="0"/>
    <x v="0"/>
  </r>
  <r>
    <x v="9"/>
    <x v="3"/>
  </r>
  <r>
    <x v="14"/>
    <x v="1"/>
  </r>
  <r>
    <x v="14"/>
    <x v="1"/>
  </r>
  <r>
    <x v="6"/>
    <x v="2"/>
  </r>
  <r>
    <x v="13"/>
    <x v="1"/>
  </r>
  <r>
    <x v="0"/>
    <x v="0"/>
  </r>
  <r>
    <x v="8"/>
    <x v="2"/>
  </r>
  <r>
    <x v="1"/>
    <x v="0"/>
  </r>
  <r>
    <x v="4"/>
    <x v="6"/>
  </r>
  <r>
    <x v="15"/>
    <x v="2"/>
  </r>
  <r>
    <x v="15"/>
    <x v="2"/>
  </r>
  <r>
    <x v="10"/>
    <x v="1"/>
  </r>
  <r>
    <x v="1"/>
    <x v="0"/>
  </r>
  <r>
    <x v="2"/>
    <x v="0"/>
  </r>
  <r>
    <x v="5"/>
    <x v="5"/>
  </r>
  <r>
    <x v="10"/>
    <x v="4"/>
  </r>
  <r>
    <x v="5"/>
    <x v="3"/>
  </r>
  <r>
    <x v="1"/>
    <x v="0"/>
  </r>
  <r>
    <x v="2"/>
    <x v="0"/>
  </r>
  <r>
    <x v="1"/>
    <x v="0"/>
  </r>
  <r>
    <x v="8"/>
    <x v="2"/>
  </r>
  <r>
    <x v="5"/>
    <x v="3"/>
  </r>
  <r>
    <x v="4"/>
    <x v="6"/>
  </r>
  <r>
    <x v="3"/>
    <x v="1"/>
  </r>
  <r>
    <x v="10"/>
    <x v="1"/>
  </r>
  <r>
    <x v="1"/>
    <x v="0"/>
  </r>
  <r>
    <x v="2"/>
    <x v="0"/>
  </r>
  <r>
    <x v="3"/>
    <x v="1"/>
  </r>
  <r>
    <x v="9"/>
    <x v="5"/>
  </r>
  <r>
    <x v="10"/>
    <x v="1"/>
  </r>
  <r>
    <x v="10"/>
    <x v="1"/>
  </r>
  <r>
    <x v="10"/>
    <x v="4"/>
  </r>
  <r>
    <x v="4"/>
    <x v="2"/>
  </r>
  <r>
    <x v="3"/>
    <x v="4"/>
  </r>
  <r>
    <x v="14"/>
    <x v="1"/>
  </r>
  <r>
    <x v="13"/>
    <x v="1"/>
  </r>
  <r>
    <x v="6"/>
    <x v="2"/>
  </r>
  <r>
    <x v="10"/>
    <x v="1"/>
  </r>
  <r>
    <x v="11"/>
    <x v="3"/>
  </r>
  <r>
    <x v="0"/>
    <x v="0"/>
  </r>
  <r>
    <x v="5"/>
    <x v="3"/>
  </r>
  <r>
    <x v="15"/>
    <x v="2"/>
  </r>
  <r>
    <x v="8"/>
    <x v="2"/>
  </r>
  <r>
    <x v="2"/>
    <x v="0"/>
  </r>
  <r>
    <x v="10"/>
    <x v="1"/>
  </r>
  <r>
    <x v="4"/>
    <x v="2"/>
  </r>
  <r>
    <x v="6"/>
    <x v="2"/>
  </r>
  <r>
    <x v="6"/>
    <x v="2"/>
  </r>
  <r>
    <x v="14"/>
    <x v="1"/>
  </r>
  <r>
    <x v="14"/>
    <x v="1"/>
  </r>
  <r>
    <x v="14"/>
    <x v="1"/>
  </r>
  <r>
    <x v="15"/>
    <x v="2"/>
  </r>
  <r>
    <x v="6"/>
    <x v="2"/>
  </r>
  <r>
    <x v="10"/>
    <x v="1"/>
  </r>
  <r>
    <x v="5"/>
    <x v="5"/>
  </r>
  <r>
    <x v="3"/>
    <x v="1"/>
  </r>
  <r>
    <x v="7"/>
    <x v="5"/>
  </r>
  <r>
    <x v="13"/>
    <x v="4"/>
  </r>
  <r>
    <x v="5"/>
    <x v="3"/>
  </r>
  <r>
    <x v="4"/>
    <x v="2"/>
  </r>
  <r>
    <x v="1"/>
    <x v="0"/>
  </r>
  <r>
    <x v="8"/>
    <x v="2"/>
  </r>
  <r>
    <x v="1"/>
    <x v="0"/>
  </r>
  <r>
    <x v="11"/>
    <x v="3"/>
  </r>
  <r>
    <x v="0"/>
    <x v="0"/>
  </r>
  <r>
    <x v="1"/>
    <x v="0"/>
  </r>
  <r>
    <x v="0"/>
    <x v="0"/>
  </r>
  <r>
    <x v="11"/>
    <x v="3"/>
  </r>
  <r>
    <x v="0"/>
    <x v="0"/>
  </r>
  <r>
    <x v="15"/>
    <x v="2"/>
  </r>
  <r>
    <x v="5"/>
    <x v="5"/>
  </r>
  <r>
    <x v="1"/>
    <x v="0"/>
  </r>
  <r>
    <x v="5"/>
    <x v="3"/>
  </r>
  <r>
    <x v="1"/>
    <x v="0"/>
  </r>
  <r>
    <x v="5"/>
    <x v="5"/>
  </r>
  <r>
    <x v="14"/>
    <x v="1"/>
  </r>
  <r>
    <x v="7"/>
    <x v="5"/>
  </r>
  <r>
    <x v="3"/>
    <x v="1"/>
  </r>
  <r>
    <x v="7"/>
    <x v="3"/>
  </r>
  <r>
    <x v="0"/>
    <x v="0"/>
  </r>
  <r>
    <x v="5"/>
    <x v="5"/>
  </r>
  <r>
    <x v="1"/>
    <x v="0"/>
  </r>
  <r>
    <x v="2"/>
    <x v="0"/>
  </r>
  <r>
    <x v="15"/>
    <x v="2"/>
  </r>
  <r>
    <x v="15"/>
    <x v="2"/>
  </r>
  <r>
    <x v="10"/>
    <x v="1"/>
  </r>
  <r>
    <x v="4"/>
    <x v="2"/>
  </r>
  <r>
    <x v="10"/>
    <x v="1"/>
  </r>
  <r>
    <x v="1"/>
    <x v="0"/>
  </r>
  <r>
    <x v="15"/>
    <x v="2"/>
  </r>
  <r>
    <x v="8"/>
    <x v="2"/>
  </r>
  <r>
    <x v="3"/>
    <x v="1"/>
  </r>
  <r>
    <x v="2"/>
    <x v="0"/>
  </r>
  <r>
    <x v="3"/>
    <x v="1"/>
  </r>
  <r>
    <x v="6"/>
    <x v="2"/>
  </r>
  <r>
    <x v="2"/>
    <x v="0"/>
  </r>
  <r>
    <x v="5"/>
    <x v="5"/>
  </r>
  <r>
    <x v="15"/>
    <x v="2"/>
  </r>
  <r>
    <x v="4"/>
    <x v="2"/>
  </r>
  <r>
    <x v="15"/>
    <x v="2"/>
  </r>
  <r>
    <x v="6"/>
    <x v="2"/>
  </r>
  <r>
    <x v="12"/>
    <x v="0"/>
  </r>
  <r>
    <x v="12"/>
    <x v="0"/>
  </r>
  <r>
    <x v="6"/>
    <x v="2"/>
  </r>
  <r>
    <x v="5"/>
    <x v="3"/>
  </r>
  <r>
    <x v="0"/>
    <x v="0"/>
  </r>
  <r>
    <x v="8"/>
    <x v="2"/>
  </r>
  <r>
    <x v="0"/>
    <x v="0"/>
  </r>
  <r>
    <x v="12"/>
    <x v="0"/>
  </r>
  <r>
    <x v="13"/>
    <x v="1"/>
  </r>
  <r>
    <x v="8"/>
    <x v="2"/>
  </r>
  <r>
    <x v="13"/>
    <x v="1"/>
  </r>
  <r>
    <x v="14"/>
    <x v="1"/>
  </r>
  <r>
    <x v="10"/>
    <x v="1"/>
  </r>
  <r>
    <x v="14"/>
    <x v="1"/>
  </r>
  <r>
    <x v="14"/>
    <x v="4"/>
  </r>
  <r>
    <x v="4"/>
    <x v="2"/>
  </r>
  <r>
    <x v="15"/>
    <x v="2"/>
  </r>
  <r>
    <x v="8"/>
    <x v="2"/>
  </r>
  <r>
    <x v="14"/>
    <x v="1"/>
  </r>
  <r>
    <x v="3"/>
    <x v="1"/>
  </r>
  <r>
    <x v="13"/>
    <x v="1"/>
  </r>
  <r>
    <x v="12"/>
    <x v="0"/>
  </r>
  <r>
    <x v="12"/>
    <x v="0"/>
  </r>
  <r>
    <x v="2"/>
    <x v="0"/>
  </r>
  <r>
    <x v="0"/>
    <x v="0"/>
  </r>
  <r>
    <x v="6"/>
    <x v="2"/>
  </r>
  <r>
    <x v="15"/>
    <x v="2"/>
  </r>
  <r>
    <x v="9"/>
    <x v="3"/>
  </r>
  <r>
    <x v="8"/>
    <x v="2"/>
  </r>
  <r>
    <x v="5"/>
    <x v="3"/>
  </r>
  <r>
    <x v="0"/>
    <x v="0"/>
  </r>
  <r>
    <x v="15"/>
    <x v="2"/>
  </r>
  <r>
    <x v="4"/>
    <x v="2"/>
  </r>
  <r>
    <x v="1"/>
    <x v="0"/>
  </r>
  <r>
    <x v="2"/>
    <x v="0"/>
  </r>
  <r>
    <x v="9"/>
    <x v="3"/>
  </r>
  <r>
    <x v="12"/>
    <x v="0"/>
  </r>
  <r>
    <x v="9"/>
    <x v="3"/>
  </r>
  <r>
    <x v="2"/>
    <x v="0"/>
  </r>
  <r>
    <x v="10"/>
    <x v="1"/>
  </r>
  <r>
    <x v="8"/>
    <x v="2"/>
  </r>
  <r>
    <x v="0"/>
    <x v="0"/>
  </r>
  <r>
    <x v="6"/>
    <x v="2"/>
  </r>
  <r>
    <x v="3"/>
    <x v="1"/>
  </r>
  <r>
    <x v="10"/>
    <x v="1"/>
  </r>
  <r>
    <x v="7"/>
    <x v="3"/>
  </r>
  <r>
    <x v="8"/>
    <x v="2"/>
  </r>
  <r>
    <x v="5"/>
    <x v="3"/>
  </r>
  <r>
    <x v="8"/>
    <x v="2"/>
  </r>
  <r>
    <x v="6"/>
    <x v="6"/>
  </r>
  <r>
    <x v="13"/>
    <x v="1"/>
  </r>
  <r>
    <x v="14"/>
    <x v="1"/>
  </r>
  <r>
    <x v="14"/>
    <x v="1"/>
  </r>
  <r>
    <x v="1"/>
    <x v="0"/>
  </r>
  <r>
    <x v="6"/>
    <x v="2"/>
  </r>
  <r>
    <x v="4"/>
    <x v="2"/>
  </r>
  <r>
    <x v="4"/>
    <x v="2"/>
  </r>
  <r>
    <x v="12"/>
    <x v="0"/>
  </r>
  <r>
    <x v="10"/>
    <x v="1"/>
  </r>
  <r>
    <x v="9"/>
    <x v="3"/>
  </r>
  <r>
    <x v="14"/>
    <x v="4"/>
  </r>
  <r>
    <x v="4"/>
    <x v="2"/>
  </r>
  <r>
    <x v="7"/>
    <x v="3"/>
  </r>
  <r>
    <x v="13"/>
    <x v="1"/>
  </r>
  <r>
    <x v="14"/>
    <x v="4"/>
  </r>
  <r>
    <x v="2"/>
    <x v="0"/>
  </r>
  <r>
    <x v="12"/>
    <x v="0"/>
  </r>
  <r>
    <x v="15"/>
    <x v="6"/>
  </r>
  <r>
    <x v="5"/>
    <x v="3"/>
  </r>
  <r>
    <x v="8"/>
    <x v="2"/>
  </r>
  <r>
    <x v="3"/>
    <x v="1"/>
  </r>
  <r>
    <x v="14"/>
    <x v="1"/>
  </r>
  <r>
    <x v="14"/>
    <x v="1"/>
  </r>
  <r>
    <x v="7"/>
    <x v="3"/>
  </r>
  <r>
    <x v="2"/>
    <x v="0"/>
  </r>
  <r>
    <x v="13"/>
    <x v="1"/>
  </r>
  <r>
    <x v="5"/>
    <x v="3"/>
  </r>
  <r>
    <x v="6"/>
    <x v="2"/>
  </r>
  <r>
    <x v="6"/>
    <x v="2"/>
  </r>
  <r>
    <x v="0"/>
    <x v="0"/>
  </r>
  <r>
    <x v="2"/>
    <x v="0"/>
  </r>
  <r>
    <x v="5"/>
    <x v="5"/>
  </r>
  <r>
    <x v="5"/>
    <x v="3"/>
  </r>
  <r>
    <x v="1"/>
    <x v="0"/>
  </r>
  <r>
    <x v="6"/>
    <x v="2"/>
  </r>
  <r>
    <x v="6"/>
    <x v="2"/>
  </r>
  <r>
    <x v="8"/>
    <x v="2"/>
  </r>
  <r>
    <x v="13"/>
    <x v="1"/>
  </r>
  <r>
    <x v="2"/>
    <x v="0"/>
  </r>
  <r>
    <x v="12"/>
    <x v="0"/>
  </r>
  <r>
    <x v="7"/>
    <x v="3"/>
  </r>
  <r>
    <x v="3"/>
    <x v="1"/>
  </r>
  <r>
    <x v="2"/>
    <x v="0"/>
  </r>
  <r>
    <x v="6"/>
    <x v="2"/>
  </r>
  <r>
    <x v="1"/>
    <x v="0"/>
  </r>
  <r>
    <x v="11"/>
    <x v="3"/>
  </r>
  <r>
    <x v="7"/>
    <x v="3"/>
  </r>
  <r>
    <x v="14"/>
    <x v="4"/>
  </r>
  <r>
    <x v="2"/>
    <x v="0"/>
  </r>
  <r>
    <x v="3"/>
    <x v="4"/>
  </r>
  <r>
    <x v="13"/>
    <x v="1"/>
  </r>
  <r>
    <x v="7"/>
    <x v="3"/>
  </r>
  <r>
    <x v="8"/>
    <x v="2"/>
  </r>
  <r>
    <x v="14"/>
    <x v="1"/>
  </r>
  <r>
    <x v="11"/>
    <x v="3"/>
  </r>
  <r>
    <x v="5"/>
    <x v="3"/>
  </r>
  <r>
    <x v="14"/>
    <x v="4"/>
  </r>
  <r>
    <x v="3"/>
    <x v="1"/>
  </r>
  <r>
    <x v="8"/>
    <x v="2"/>
  </r>
  <r>
    <x v="4"/>
    <x v="2"/>
  </r>
  <r>
    <x v="2"/>
    <x v="0"/>
  </r>
  <r>
    <x v="9"/>
    <x v="3"/>
  </r>
  <r>
    <x v="10"/>
    <x v="1"/>
  </r>
  <r>
    <x v="0"/>
    <x v="0"/>
  </r>
  <r>
    <x v="8"/>
    <x v="2"/>
  </r>
  <r>
    <x v="4"/>
    <x v="2"/>
  </r>
  <r>
    <x v="7"/>
    <x v="3"/>
  </r>
  <r>
    <x v="15"/>
    <x v="2"/>
  </r>
  <r>
    <x v="7"/>
    <x v="3"/>
  </r>
  <r>
    <x v="6"/>
    <x v="2"/>
  </r>
  <r>
    <x v="6"/>
    <x v="2"/>
  </r>
  <r>
    <x v="7"/>
    <x v="5"/>
  </r>
  <r>
    <x v="13"/>
    <x v="1"/>
  </r>
  <r>
    <x v="2"/>
    <x v="0"/>
  </r>
  <r>
    <x v="14"/>
    <x v="1"/>
  </r>
  <r>
    <x v="0"/>
    <x v="0"/>
  </r>
  <r>
    <x v="5"/>
    <x v="5"/>
  </r>
  <r>
    <x v="0"/>
    <x v="0"/>
  </r>
  <r>
    <x v="7"/>
    <x v="3"/>
  </r>
  <r>
    <x v="6"/>
    <x v="2"/>
  </r>
  <r>
    <x v="12"/>
    <x v="0"/>
  </r>
  <r>
    <x v="2"/>
    <x v="0"/>
  </r>
  <r>
    <x v="6"/>
    <x v="2"/>
  </r>
  <r>
    <x v="6"/>
    <x v="2"/>
  </r>
  <r>
    <x v="8"/>
    <x v="2"/>
  </r>
  <r>
    <x v="1"/>
    <x v="0"/>
  </r>
  <r>
    <x v="13"/>
    <x v="1"/>
  </r>
  <r>
    <x v="4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6CE2EB-A758-4E32-9855-89CE1645A866}" name="Kimutatás1" cacheId="3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E1:V10" firstHeaderRow="1" firstDataRow="2" firstDataCol="1"/>
  <pivotFields count="2">
    <pivotField axis="axisCol" showAll="0">
      <items count="17">
        <item x="3"/>
        <item x="10"/>
        <item x="13"/>
        <item x="14"/>
        <item x="7"/>
        <item x="5"/>
        <item x="11"/>
        <item x="9"/>
        <item x="4"/>
        <item x="8"/>
        <item x="6"/>
        <item x="15"/>
        <item x="1"/>
        <item x="0"/>
        <item x="12"/>
        <item x="2"/>
        <item t="default"/>
      </items>
    </pivotField>
    <pivotField axis="axisRow" dataField="1" showAll="0" sortType="ascending">
      <items count="12">
        <item x="1"/>
        <item m="1" x="10"/>
        <item x="4"/>
        <item x="3"/>
        <item m="1" x="8"/>
        <item x="5"/>
        <item x="2"/>
        <item m="1" x="9"/>
        <item x="6"/>
        <item m="1" x="7"/>
        <item x="0"/>
        <item t="default"/>
      </items>
    </pivotField>
  </pivotFields>
  <rowFields count="1">
    <field x="1"/>
  </rowFields>
  <rowItems count="8">
    <i>
      <x/>
    </i>
    <i>
      <x v="2"/>
    </i>
    <i>
      <x v="3"/>
    </i>
    <i>
      <x v="5"/>
    </i>
    <i>
      <x v="6"/>
    </i>
    <i>
      <x v="8"/>
    </i>
    <i>
      <x v="10"/>
    </i>
    <i t="grand">
      <x/>
    </i>
  </rowItems>
  <colFields count="1">
    <field x="0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Mennyiség / Y&amp;Y'2" fld="1" subtotal="count" baseField="0" baseItem="0"/>
  </dataFields>
  <formats count="23">
    <format dxfId="30">
      <pivotArea collapsedLevelsAreSubtotals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29">
      <pivotArea collapsedLevelsAreSubtotals="1" fieldPosition="0">
        <references count="2">
          <reference field="0" count="1" selected="0">
            <x v="13"/>
          </reference>
          <reference field="1" count="1">
            <x v="9"/>
          </reference>
        </references>
      </pivotArea>
    </format>
    <format dxfId="28">
      <pivotArea collapsedLevelsAreSubtotals="1" fieldPosition="0">
        <references count="2">
          <reference field="0" count="1" selected="0">
            <x v="9"/>
          </reference>
          <reference field="1" count="1">
            <x v="7"/>
          </reference>
        </references>
      </pivotArea>
    </format>
    <format dxfId="27">
      <pivotArea collapsedLevelsAreSubtotals="1" fieldPosition="0">
        <references count="2">
          <reference field="0" count="1" selected="0">
            <x v="11"/>
          </reference>
          <reference field="1" count="1">
            <x v="8"/>
          </reference>
        </references>
      </pivotArea>
    </format>
    <format dxfId="26">
      <pivotArea collapsedLevelsAreSubtotals="1" fieldPosition="0">
        <references count="2">
          <reference field="0" count="1" selected="0">
            <x v="15"/>
          </reference>
          <reference field="1" count="1">
            <x v="10"/>
          </reference>
        </references>
      </pivotArea>
    </format>
    <format dxfId="25">
      <pivotArea collapsedLevelsAreSubtotals="1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4">
      <pivotArea collapsedLevelsAreSubtotals="1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23">
      <pivotArea collapsedLevelsAreSubtotals="1" fieldPosition="0">
        <references count="2">
          <reference field="0" count="1" selected="0">
            <x v="3"/>
          </reference>
          <reference field="1" count="1">
            <x v="3"/>
          </reference>
        </references>
      </pivotArea>
    </format>
    <format dxfId="22">
      <pivotArea collapsedLevelsAreSubtotals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21">
      <pivotArea collapsedLevelsAreSubtotals="1" fieldPosition="0">
        <references count="2">
          <reference field="0" count="0" selected="0"/>
          <reference field="1" count="0"/>
        </references>
      </pivotArea>
    </format>
    <format dxfId="20">
      <pivotArea field="1" grandCol="1" collapsedLevelsAreSubtotals="1" axis="axisRow" fieldPosition="0">
        <references count="1">
          <reference field="1" count="1">
            <x v="0"/>
          </reference>
        </references>
      </pivotArea>
    </format>
    <format dxfId="19">
      <pivotArea field="1" grandCol="1" collapsedLevelsAreSubtotals="1" axis="axisRow" fieldPosition="0">
        <references count="1">
          <reference field="1" count="1">
            <x v="4"/>
          </reference>
        </references>
      </pivotArea>
    </format>
    <format dxfId="18">
      <pivotArea field="1" grandCol="1" collapsedLevelsAreSubtotals="1" axis="axisRow" fieldPosition="0">
        <references count="1">
          <reference field="1" count="1">
            <x v="10"/>
          </reference>
        </references>
      </pivotArea>
    </format>
    <format dxfId="17">
      <pivotArea field="0" grandRow="1" outline="0" collapsedLevelsAreSubtotals="1" axis="axisCol" fieldPosition="0">
        <references count="1">
          <reference field="0" count="1" selected="0">
            <x v="10"/>
          </reference>
        </references>
      </pivotArea>
    </format>
    <format dxfId="16">
      <pivotArea field="0" grandRow="1" outline="0" collapsedLevelsAreSubtotals="1" axis="axisCol" fieldPosition="0">
        <references count="1">
          <reference field="0" count="1" selected="0">
            <x v="11"/>
          </reference>
        </references>
      </pivotArea>
    </format>
    <format dxfId="15">
      <pivotArea field="0" grandRow="1" outline="0" collapsedLevelsAreSubtotals="1" axis="axisCol" fieldPosition="0">
        <references count="1">
          <reference field="0" count="1" selected="0">
            <x v="15"/>
          </reference>
        </references>
      </pivotArea>
    </format>
    <format dxfId="14">
      <pivotArea field="0" grandRow="1" outline="0" collapsedLevelsAreSubtotals="1" axis="axisCol" fieldPosition="0">
        <references count="1">
          <reference field="0" count="1" selected="0">
            <x v="5"/>
          </reference>
        </references>
      </pivotArea>
    </format>
    <format dxfId="13">
      <pivotArea field="0" grandRow="1" outline="0" collapsedLevelsAreSubtotals="1" axis="axisCol" fieldPosition="0">
        <references count="1">
          <reference field="0" count="1" selected="0">
            <x v="0"/>
          </reference>
        </references>
      </pivotArea>
    </format>
    <format dxfId="12">
      <pivotArea collapsedLevelsAreSubtotals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1">
      <pivotArea collapsedLevelsAreSubtotals="1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10">
      <pivotArea collapsedLevelsAreSubtotals="1" fieldPosition="0">
        <references count="2">
          <reference field="0" count="1" selected="0">
            <x v="15"/>
          </reference>
          <reference field="1" count="1">
            <x v="10"/>
          </reference>
        </references>
      </pivotArea>
    </format>
    <format dxfId="9">
      <pivotArea collapsedLevelsAreSubtotals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8">
      <pivotArea collapsedLevelsAreSubtotals="1" fieldPosition="0">
        <references count="2">
          <reference field="0" count="1" selected="0">
            <x v="15"/>
          </reference>
          <reference field="1" count="1"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0BA7FF-86EC-449B-866E-CBA89CB65329}" name="Kimutatás1" cacheId="0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A3:F451" firstHeaderRow="1" firstDataRow="2" firstDataCol="1"/>
  <pivotFields count="4">
    <pivotField axis="axisCol" showAll="0">
      <items count="5">
        <item x="1"/>
        <item x="3"/>
        <item x="2"/>
        <item x="0"/>
        <item t="default"/>
      </items>
    </pivotField>
    <pivotField showAll="0"/>
    <pivotField showAll="0"/>
    <pivotField axis="axisRow" dataField="1" showAll="0">
      <items count="447">
        <item x="117"/>
        <item x="324"/>
        <item x="54"/>
        <item x="264"/>
        <item x="375"/>
        <item x="180"/>
        <item x="5"/>
        <item x="354"/>
        <item x="422"/>
        <item x="302"/>
        <item x="64"/>
        <item x="118"/>
        <item x="193"/>
        <item x="414"/>
        <item x="199"/>
        <item x="339"/>
        <item x="364"/>
        <item x="428"/>
        <item x="427"/>
        <item x="288"/>
        <item x="139"/>
        <item x="377"/>
        <item x="242"/>
        <item x="282"/>
        <item x="281"/>
        <item x="173"/>
        <item x="2"/>
        <item x="430"/>
        <item x="404"/>
        <item x="83"/>
        <item x="170"/>
        <item x="39"/>
        <item x="97"/>
        <item x="238"/>
        <item x="381"/>
        <item x="82"/>
        <item x="100"/>
        <item x="394"/>
        <item x="99"/>
        <item x="313"/>
        <item x="240"/>
        <item x="319"/>
        <item x="86"/>
        <item x="134"/>
        <item x="405"/>
        <item x="363"/>
        <item x="96"/>
        <item x="261"/>
        <item x="326"/>
        <item x="155"/>
        <item x="113"/>
        <item x="208"/>
        <item x="174"/>
        <item x="181"/>
        <item x="56"/>
        <item x="91"/>
        <item x="345"/>
        <item x="55"/>
        <item x="114"/>
        <item x="127"/>
        <item x="311"/>
        <item x="385"/>
        <item x="408"/>
        <item x="146"/>
        <item x="216"/>
        <item x="164"/>
        <item x="263"/>
        <item x="426"/>
        <item x="416"/>
        <item x="217"/>
        <item x="221"/>
        <item x="227"/>
        <item x="443"/>
        <item x="419"/>
        <item x="407"/>
        <item x="204"/>
        <item x="77"/>
        <item x="41"/>
        <item x="116"/>
        <item x="250"/>
        <item x="374"/>
        <item x="266"/>
        <item x="389"/>
        <item x="338"/>
        <item x="287"/>
        <item x="228"/>
        <item x="337"/>
        <item x="95"/>
        <item x="196"/>
        <item x="189"/>
        <item x="249"/>
        <item x="202"/>
        <item x="109"/>
        <item x="205"/>
        <item x="330"/>
        <item x="226"/>
        <item x="211"/>
        <item x="369"/>
        <item x="438"/>
        <item x="214"/>
        <item x="136"/>
        <item x="229"/>
        <item x="267"/>
        <item x="187"/>
        <item x="197"/>
        <item x="425"/>
        <item x="325"/>
        <item x="376"/>
        <item x="191"/>
        <item x="235"/>
        <item x="392"/>
        <item x="278"/>
        <item x="272"/>
        <item x="131"/>
        <item x="280"/>
        <item x="38"/>
        <item x="290"/>
        <item x="133"/>
        <item x="159"/>
        <item x="185"/>
        <item x="30"/>
        <item x="66"/>
        <item x="125"/>
        <item x="289"/>
        <item x="201"/>
        <item x="165"/>
        <item x="232"/>
        <item x="244"/>
        <item x="128"/>
        <item x="32"/>
        <item x="366"/>
        <item x="158"/>
        <item x="341"/>
        <item x="219"/>
        <item x="269"/>
        <item x="73"/>
        <item x="362"/>
        <item x="49"/>
        <item x="382"/>
        <item x="380"/>
        <item x="168"/>
        <item x="126"/>
        <item x="161"/>
        <item x="296"/>
        <item x="21"/>
        <item x="412"/>
        <item x="9"/>
        <item x="439"/>
        <item x="69"/>
        <item x="162"/>
        <item x="92"/>
        <item x="67"/>
        <item x="361"/>
        <item x="403"/>
        <item x="172"/>
        <item x="300"/>
        <item x="246"/>
        <item x="24"/>
        <item x="247"/>
        <item x="276"/>
        <item x="399"/>
        <item x="101"/>
        <item x="333"/>
        <item x="308"/>
        <item x="367"/>
        <item x="400"/>
        <item x="141"/>
        <item x="340"/>
        <item x="206"/>
        <item x="23"/>
        <item x="231"/>
        <item x="239"/>
        <item x="59"/>
        <item x="304"/>
        <item x="61"/>
        <item x="393"/>
        <item x="10"/>
        <item x="423"/>
        <item x="293"/>
        <item x="348"/>
        <item x="160"/>
        <item x="98"/>
        <item x="323"/>
        <item x="33"/>
        <item x="291"/>
        <item x="182"/>
        <item x="37"/>
        <item x="18"/>
        <item x="271"/>
        <item x="332"/>
        <item x="256"/>
        <item x="154"/>
        <item x="192"/>
        <item x="145"/>
        <item x="294"/>
        <item x="53"/>
        <item x="46"/>
        <item x="360"/>
        <item x="344"/>
        <item x="123"/>
        <item x="417"/>
        <item x="432"/>
        <item x="274"/>
        <item x="343"/>
        <item x="14"/>
        <item x="258"/>
        <item x="371"/>
        <item x="335"/>
        <item x="441"/>
        <item x="378"/>
        <item x="188"/>
        <item x="253"/>
        <item x="81"/>
        <item x="68"/>
        <item x="31"/>
        <item x="105"/>
        <item x="143"/>
        <item x="142"/>
        <item x="299"/>
        <item x="401"/>
        <item x="318"/>
        <item x="346"/>
        <item x="236"/>
        <item x="200"/>
        <item x="398"/>
        <item x="395"/>
        <item x="331"/>
        <item x="47"/>
        <item x="184"/>
        <item x="365"/>
        <item x="186"/>
        <item x="292"/>
        <item x="285"/>
        <item x="175"/>
        <item x="144"/>
        <item x="424"/>
        <item x="58"/>
        <item x="152"/>
        <item x="322"/>
        <item x="135"/>
        <item x="390"/>
        <item x="150"/>
        <item x="50"/>
        <item x="13"/>
        <item x="415"/>
        <item x="198"/>
        <item x="305"/>
        <item x="17"/>
        <item x="257"/>
        <item x="321"/>
        <item x="306"/>
        <item x="373"/>
        <item x="84"/>
        <item x="209"/>
        <item x="7"/>
        <item x="351"/>
        <item x="112"/>
        <item x="148"/>
        <item x="149"/>
        <item x="34"/>
        <item x="355"/>
        <item x="347"/>
        <item x="28"/>
        <item x="166"/>
        <item x="8"/>
        <item x="215"/>
        <item x="243"/>
        <item x="286"/>
        <item x="358"/>
        <item x="104"/>
        <item x="153"/>
        <item x="359"/>
        <item x="210"/>
        <item x="85"/>
        <item x="62"/>
        <item x="156"/>
        <item x="106"/>
        <item x="72"/>
        <item x="241"/>
        <item x="301"/>
        <item x="147"/>
        <item x="368"/>
        <item x="387"/>
        <item x="120"/>
        <item x="283"/>
        <item x="334"/>
        <item x="3"/>
        <item x="57"/>
        <item x="4"/>
        <item x="252"/>
        <item x="370"/>
        <item x="442"/>
        <item x="255"/>
        <item x="421"/>
        <item x="130"/>
        <item x="194"/>
        <item x="51"/>
        <item x="119"/>
        <item x="420"/>
        <item x="11"/>
        <item x="75"/>
        <item x="329"/>
        <item x="190"/>
        <item x="314"/>
        <item x="40"/>
        <item x="429"/>
        <item x="320"/>
        <item x="43"/>
        <item x="259"/>
        <item x="275"/>
        <item x="353"/>
        <item x="29"/>
        <item x="103"/>
        <item x="70"/>
        <item x="35"/>
        <item x="157"/>
        <item x="25"/>
        <item x="1"/>
        <item x="0"/>
        <item x="248"/>
        <item x="74"/>
        <item x="6"/>
        <item x="88"/>
        <item x="233"/>
        <item x="433"/>
        <item x="44"/>
        <item x="140"/>
        <item x="352"/>
        <item x="42"/>
        <item x="171"/>
        <item x="265"/>
        <item x="279"/>
        <item x="386"/>
        <item x="22"/>
        <item x="317"/>
        <item x="434"/>
        <item x="52"/>
        <item x="224"/>
        <item x="277"/>
        <item x="349"/>
        <item x="121"/>
        <item x="251"/>
        <item x="169"/>
        <item x="167"/>
        <item x="176"/>
        <item x="137"/>
        <item x="107"/>
        <item x="65"/>
        <item x="207"/>
        <item x="218"/>
        <item x="411"/>
        <item x="372"/>
        <item x="298"/>
        <item x="213"/>
        <item x="222"/>
        <item x="254"/>
        <item x="225"/>
        <item x="437"/>
        <item x="108"/>
        <item x="76"/>
        <item x="36"/>
        <item x="245"/>
        <item x="388"/>
        <item x="436"/>
        <item x="315"/>
        <item x="409"/>
        <item x="357"/>
        <item x="350"/>
        <item x="129"/>
        <item x="78"/>
        <item x="435"/>
        <item x="151"/>
        <item x="220"/>
        <item x="15"/>
        <item x="336"/>
        <item x="431"/>
        <item x="402"/>
        <item x="90"/>
        <item x="48"/>
        <item x="203"/>
        <item x="79"/>
        <item x="138"/>
        <item x="80"/>
        <item x="71"/>
        <item x="413"/>
        <item x="183"/>
        <item x="20"/>
        <item x="212"/>
        <item x="122"/>
        <item x="262"/>
        <item x="312"/>
        <item x="303"/>
        <item x="356"/>
        <item x="383"/>
        <item x="195"/>
        <item x="87"/>
        <item x="307"/>
        <item x="177"/>
        <item x="270"/>
        <item x="316"/>
        <item x="297"/>
        <item x="391"/>
        <item x="230"/>
        <item x="124"/>
        <item x="94"/>
        <item x="179"/>
        <item x="19"/>
        <item x="102"/>
        <item x="273"/>
        <item x="284"/>
        <item x="16"/>
        <item x="115"/>
        <item x="237"/>
        <item x="295"/>
        <item x="418"/>
        <item x="268"/>
        <item x="27"/>
        <item x="223"/>
        <item x="110"/>
        <item x="327"/>
        <item x="26"/>
        <item x="328"/>
        <item x="397"/>
        <item x="384"/>
        <item x="63"/>
        <item x="309"/>
        <item x="111"/>
        <item x="132"/>
        <item x="379"/>
        <item x="89"/>
        <item x="60"/>
        <item x="45"/>
        <item x="396"/>
        <item x="260"/>
        <item x="93"/>
        <item x="342"/>
        <item x="410"/>
        <item x="163"/>
        <item x="406"/>
        <item x="310"/>
        <item x="234"/>
        <item x="440"/>
        <item x="178"/>
        <item x="444"/>
        <item x="445"/>
        <item x="12"/>
        <item t="default"/>
      </items>
    </pivotField>
  </pivotFields>
  <rowFields count="1">
    <field x="3"/>
  </rowFields>
  <rowItems count="4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Mennyiség / Estimation" fld="3" subtotal="count" baseField="0" baseItem="0"/>
  </dataField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0" count="4" selected="0">
              <x v="0"/>
              <x v="1"/>
              <x v="2"/>
              <x v="3"/>
            </reference>
            <reference field="3" count="446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  <x v="209"/>
              <x v="210"/>
              <x v="211"/>
              <x v="212"/>
              <x v="213"/>
              <x v="214"/>
              <x v="215"/>
              <x v="216"/>
              <x v="217"/>
              <x v="218"/>
              <x v="219"/>
              <x v="220"/>
              <x v="221"/>
              <x v="222"/>
              <x v="223"/>
              <x v="224"/>
              <x v="225"/>
              <x v="226"/>
              <x v="227"/>
              <x v="228"/>
              <x v="229"/>
              <x v="230"/>
              <x v="231"/>
              <x v="232"/>
              <x v="233"/>
              <x v="234"/>
              <x v="235"/>
              <x v="236"/>
              <x v="237"/>
              <x v="238"/>
              <x v="239"/>
              <x v="240"/>
              <x v="241"/>
              <x v="242"/>
              <x v="243"/>
              <x v="244"/>
              <x v="245"/>
              <x v="246"/>
              <x v="247"/>
              <x v="248"/>
              <x v="249"/>
              <x v="250"/>
              <x v="251"/>
              <x v="252"/>
              <x v="253"/>
              <x v="254"/>
              <x v="255"/>
              <x v="256"/>
              <x v="257"/>
              <x v="258"/>
              <x v="259"/>
              <x v="260"/>
              <x v="261"/>
              <x v="262"/>
              <x v="263"/>
              <x v="264"/>
              <x v="265"/>
              <x v="266"/>
              <x v="267"/>
              <x v="268"/>
              <x v="269"/>
              <x v="270"/>
              <x v="271"/>
              <x v="272"/>
              <x v="273"/>
              <x v="274"/>
              <x v="275"/>
              <x v="276"/>
              <x v="277"/>
              <x v="278"/>
              <x v="279"/>
              <x v="280"/>
              <x v="281"/>
              <x v="282"/>
              <x v="283"/>
              <x v="284"/>
              <x v="285"/>
              <x v="286"/>
              <x v="287"/>
              <x v="288"/>
              <x v="289"/>
              <x v="290"/>
              <x v="291"/>
              <x v="292"/>
              <x v="293"/>
              <x v="294"/>
              <x v="295"/>
              <x v="296"/>
              <x v="297"/>
              <x v="298"/>
              <x v="299"/>
              <x v="300"/>
              <x v="301"/>
              <x v="302"/>
              <x v="303"/>
              <x v="304"/>
              <x v="305"/>
              <x v="306"/>
              <x v="307"/>
              <x v="308"/>
              <x v="309"/>
              <x v="310"/>
              <x v="311"/>
              <x v="312"/>
              <x v="313"/>
              <x v="314"/>
              <x v="315"/>
              <x v="316"/>
              <x v="317"/>
              <x v="318"/>
              <x v="319"/>
              <x v="320"/>
              <x v="321"/>
              <x v="322"/>
              <x v="323"/>
              <x v="324"/>
              <x v="325"/>
              <x v="326"/>
              <x v="327"/>
              <x v="328"/>
              <x v="329"/>
              <x v="330"/>
              <x v="331"/>
              <x v="332"/>
              <x v="333"/>
              <x v="334"/>
              <x v="335"/>
              <x v="336"/>
              <x v="337"/>
              <x v="338"/>
              <x v="339"/>
              <x v="340"/>
              <x v="341"/>
              <x v="342"/>
              <x v="343"/>
              <x v="344"/>
              <x v="345"/>
              <x v="346"/>
              <x v="347"/>
              <x v="348"/>
              <x v="349"/>
              <x v="350"/>
              <x v="351"/>
              <x v="352"/>
              <x v="353"/>
              <x v="354"/>
              <x v="355"/>
              <x v="356"/>
              <x v="357"/>
              <x v="358"/>
              <x v="359"/>
              <x v="360"/>
              <x v="361"/>
              <x v="362"/>
              <x v="363"/>
              <x v="364"/>
              <x v="365"/>
              <x v="366"/>
              <x v="367"/>
              <x v="368"/>
              <x v="369"/>
              <x v="370"/>
              <x v="371"/>
              <x v="372"/>
              <x v="373"/>
              <x v="374"/>
              <x v="375"/>
              <x v="376"/>
              <x v="377"/>
              <x v="378"/>
              <x v="379"/>
              <x v="380"/>
              <x v="381"/>
              <x v="382"/>
              <x v="383"/>
              <x v="384"/>
              <x v="385"/>
              <x v="386"/>
              <x v="387"/>
              <x v="388"/>
              <x v="389"/>
              <x v="390"/>
              <x v="391"/>
              <x v="392"/>
              <x v="393"/>
              <x v="394"/>
              <x v="395"/>
              <x v="396"/>
              <x v="397"/>
              <x v="398"/>
              <x v="399"/>
              <x v="400"/>
              <x v="401"/>
              <x v="402"/>
              <x v="403"/>
              <x v="404"/>
              <x v="405"/>
              <x v="406"/>
              <x v="407"/>
              <x v="408"/>
              <x v="409"/>
              <x v="410"/>
              <x v="411"/>
              <x v="412"/>
              <x v="413"/>
              <x v="414"/>
              <x v="415"/>
              <x v="416"/>
              <x v="417"/>
              <x v="418"/>
              <x v="419"/>
              <x v="420"/>
              <x v="421"/>
              <x v="422"/>
              <x v="423"/>
              <x v="424"/>
              <x v="425"/>
              <x v="426"/>
              <x v="427"/>
              <x v="428"/>
              <x v="429"/>
              <x v="430"/>
              <x v="431"/>
              <x v="432"/>
              <x v="433"/>
              <x v="434"/>
              <x v="435"/>
              <x v="436"/>
              <x v="437"/>
              <x v="438"/>
              <x v="439"/>
              <x v="440"/>
              <x v="441"/>
              <x v="442"/>
              <x v="443"/>
              <x v="444"/>
              <x v="44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A9253F-0C8C-4922-A18A-0860375952BC}" name="Kimutatás2" cacheId="1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B3:G7" firstHeaderRow="1" firstDataRow="2" firstDataCol="1"/>
  <pivotFields count="2">
    <pivotField axis="axisCol" dataField="1" showAll="0">
      <items count="5">
        <item x="1"/>
        <item x="3"/>
        <item x="2"/>
        <item x="0"/>
        <item t="default"/>
      </items>
    </pivotField>
    <pivotField axis="axisRow" showAll="0" sortType="ascending">
      <items count="6">
        <item m="1" x="4"/>
        <item x="1"/>
        <item m="1" x="2"/>
        <item x="0"/>
        <item m="1" x="3"/>
        <item t="default"/>
      </items>
    </pivotField>
  </pivotFields>
  <rowFields count="1">
    <field x="1"/>
  </rowFields>
  <rowItems count="3">
    <i>
      <x v="1"/>
    </i>
    <i>
      <x v="3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Mennyiség / Y" fld="0" subtotal="count" baseField="0" baseItem="0"/>
  </dataFields>
  <formats count="5">
    <format dxfId="7">
      <pivotArea collapsedLevelsAreSubtotals="1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6">
      <pivotArea collapsedLevelsAreSubtotals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5">
      <pivotArea collapsedLevelsAreSubtotals="1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4">
      <pivotArea collapsedLevelsAreSubtotals="1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">
      <pivotArea collapsedLevelsAreSubtotals="1" fieldPosition="0">
        <references count="2">
          <reference field="0" count="1" selected="0">
            <x v="3"/>
          </reference>
          <reference field="1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7A030B-FAFB-49CD-BEBA-E714208A21F4}" name="Kimutatás1" cacheId="2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A3:F10" firstHeaderRow="1" firstDataRow="2" firstDataCol="1"/>
  <pivotFields count="2">
    <pivotField axis="axisCol" dataField="1" showAll="0">
      <items count="5">
        <item x="3"/>
        <item x="1"/>
        <item x="2"/>
        <item x="0"/>
        <item t="default"/>
      </items>
    </pivotField>
    <pivotField axis="axisRow" showAll="0">
      <items count="6">
        <item x="0"/>
        <item x="4"/>
        <item x="3"/>
        <item x="2"/>
        <item x="1"/>
        <item t="default"/>
      </items>
    </pivotField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Mennyiség / fact" fld="0" subtotal="count" baseField="0" baseItem="0"/>
  </dataFields>
  <formats count="3">
    <format dxfId="2">
      <pivotArea collapsedLevelsAreSubtotals="1" fieldPosition="0">
        <references count="2">
          <reference field="0" count="1" selected="0">
            <x v="0"/>
          </reference>
          <reference field="1" count="2">
            <x v="0"/>
            <x v="1"/>
          </reference>
        </references>
      </pivotArea>
    </format>
    <format dxfId="1">
      <pivotArea collapsedLevelsAreSubtotals="1" fieldPosition="0">
        <references count="2">
          <reference field="0" count="2" selected="0">
            <x v="2"/>
            <x v="3"/>
          </reference>
          <reference field="1" count="2">
            <x v="3"/>
            <x v="4"/>
          </reference>
        </references>
      </pivotArea>
    </format>
    <format dxfId="0">
      <pivotArea collapsedLevelsAreSubtotals="1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miau.my-x.hu/myx-free/coco/test/985006720211122072734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miau.my-x.hu/myx-free/coco/test/933430420211121163102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miau.my-x.hu/myx-free/coco/test/161122520211121163410.html" TargetMode="Externa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miau.my-x.hu/myx-free/coco/test/880195320211121212404.html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39A04-16F3-48A0-B9BF-24F82DD14B3F}">
  <dimension ref="A1:E24"/>
  <sheetViews>
    <sheetView tabSelected="1" workbookViewId="0">
      <selection sqref="A1:B1"/>
    </sheetView>
  </sheetViews>
  <sheetFormatPr defaultRowHeight="14.4" x14ac:dyDescent="0.3"/>
  <cols>
    <col min="1" max="1" width="12.109375" bestFit="1" customWidth="1"/>
    <col min="2" max="2" width="76.88671875" bestFit="1" customWidth="1"/>
    <col min="3" max="3" width="12.6640625" bestFit="1" customWidth="1"/>
    <col min="4" max="4" width="16.33203125" bestFit="1" customWidth="1"/>
    <col min="5" max="5" width="14.21875" bestFit="1" customWidth="1"/>
  </cols>
  <sheetData>
    <row r="1" spans="1:5" x14ac:dyDescent="0.3">
      <c r="A1" t="s">
        <v>1788</v>
      </c>
      <c r="B1" t="s">
        <v>1789</v>
      </c>
      <c r="C1" s="1" t="s">
        <v>1785</v>
      </c>
      <c r="D1" s="1" t="s">
        <v>1803</v>
      </c>
      <c r="E1" s="1" t="s">
        <v>1804</v>
      </c>
    </row>
    <row r="2" spans="1:5" x14ac:dyDescent="0.3">
      <c r="A2" t="s">
        <v>1790</v>
      </c>
      <c r="B2" t="s">
        <v>1791</v>
      </c>
      <c r="C2" s="1"/>
      <c r="D2" s="1"/>
      <c r="E2" s="1"/>
    </row>
    <row r="3" spans="1:5" x14ac:dyDescent="0.3">
      <c r="A3" t="s">
        <v>1792</v>
      </c>
      <c r="B3" t="s">
        <v>1793</v>
      </c>
      <c r="C3" s="1"/>
      <c r="D3" s="1"/>
      <c r="E3" s="1"/>
    </row>
    <row r="4" spans="1:5" x14ac:dyDescent="0.3">
      <c r="A4" t="s">
        <v>1794</v>
      </c>
      <c r="B4" t="s">
        <v>1795</v>
      </c>
      <c r="C4" s="27">
        <f>rnd_fix1!K1</f>
        <v>-7.8037348638781102E-3</v>
      </c>
      <c r="D4" s="28">
        <f>rnd_fix1!T9</f>
        <v>0.28333333333333333</v>
      </c>
      <c r="E4" s="28">
        <f>rnd_fix1!T27</f>
        <v>0.28333333333333333</v>
      </c>
    </row>
    <row r="5" spans="1:5" x14ac:dyDescent="0.3">
      <c r="A5" t="s">
        <v>1796</v>
      </c>
      <c r="B5" t="s">
        <v>2044</v>
      </c>
      <c r="C5" s="49">
        <f>fix1_oam1!AQ1</f>
        <v>0.10140598954194177</v>
      </c>
      <c r="D5" s="23">
        <f>fix1_fitt1!T9</f>
        <v>0.26111111111111113</v>
      </c>
      <c r="E5" s="23">
        <f>fix1_oam1!AT605/60</f>
        <v>0.26666666666666666</v>
      </c>
    </row>
    <row r="6" spans="1:5" x14ac:dyDescent="0.3">
      <c r="A6" t="s">
        <v>1797</v>
      </c>
      <c r="B6" t="s">
        <v>1799</v>
      </c>
      <c r="C6" s="49">
        <f>fix1_oam1!AS1</f>
        <v>0.25368613034062731</v>
      </c>
      <c r="D6" s="1" t="s">
        <v>1805</v>
      </c>
      <c r="E6" s="1"/>
    </row>
    <row r="7" spans="1:5" x14ac:dyDescent="0.3">
      <c r="A7" t="s">
        <v>1801</v>
      </c>
      <c r="B7" t="s">
        <v>1800</v>
      </c>
      <c r="C7" s="27">
        <f>fix1_fitt1!AC1</f>
        <v>0.49637782330210145</v>
      </c>
      <c r="D7" s="28">
        <f>fix1_fitt1!AN9</f>
        <v>0.45666666666666667</v>
      </c>
      <c r="E7" s="23">
        <f>fix1_fitt1!AF603/60</f>
        <v>0.31666666666666665</v>
      </c>
    </row>
    <row r="8" spans="1:5" x14ac:dyDescent="0.3">
      <c r="A8" t="s">
        <v>1798</v>
      </c>
      <c r="B8" t="s">
        <v>1802</v>
      </c>
      <c r="C8" s="27">
        <f>fix1_oam2!I1</f>
        <v>0.49843051270521099</v>
      </c>
      <c r="D8" s="23">
        <f>fix1_fitt2!I10</f>
        <v>0.47222222222222221</v>
      </c>
      <c r="E8" s="28">
        <f>fitt2_test!H12</f>
        <v>0.3</v>
      </c>
    </row>
    <row r="9" spans="1:5" x14ac:dyDescent="0.3">
      <c r="A9" t="s">
        <v>1944</v>
      </c>
      <c r="B9" t="s">
        <v>1945</v>
      </c>
      <c r="C9" s="27"/>
      <c r="D9" s="23"/>
      <c r="E9" s="1"/>
    </row>
    <row r="10" spans="1:5" x14ac:dyDescent="0.3">
      <c r="A10" t="s">
        <v>1806</v>
      </c>
      <c r="B10" t="s">
        <v>1826</v>
      </c>
    </row>
    <row r="11" spans="1:5" x14ac:dyDescent="0.3">
      <c r="A11" t="s">
        <v>1807</v>
      </c>
      <c r="B11" t="s">
        <v>1795</v>
      </c>
    </row>
    <row r="12" spans="1:5" x14ac:dyDescent="0.3">
      <c r="A12" t="s">
        <v>2032</v>
      </c>
      <c r="B12" t="s">
        <v>2033</v>
      </c>
      <c r="C12" s="49">
        <f>rnd1_to_rnd2!BC1</f>
        <v>0.10218917177349149</v>
      </c>
    </row>
    <row r="13" spans="1:5" x14ac:dyDescent="0.3">
      <c r="C13" s="49">
        <f>rnd1_to_rnd2!BB1</f>
        <v>0.18180665528480897</v>
      </c>
    </row>
    <row r="14" spans="1:5" x14ac:dyDescent="0.3">
      <c r="B14" t="s">
        <v>1946</v>
      </c>
    </row>
    <row r="15" spans="1:5" ht="43.2" x14ac:dyDescent="0.3">
      <c r="B15" s="37" t="s">
        <v>1947</v>
      </c>
    </row>
    <row r="16" spans="1:5" ht="28.8" x14ac:dyDescent="0.3">
      <c r="B16" s="37" t="s">
        <v>1948</v>
      </c>
    </row>
    <row r="17" spans="1:2" x14ac:dyDescent="0.3">
      <c r="B17" t="s">
        <v>2034</v>
      </c>
    </row>
    <row r="18" spans="1:2" ht="28.8" x14ac:dyDescent="0.3">
      <c r="B18" s="37" t="s">
        <v>2035</v>
      </c>
    </row>
    <row r="21" spans="1:2" x14ac:dyDescent="0.3">
      <c r="A21" t="s">
        <v>2037</v>
      </c>
      <c r="B21" t="s">
        <v>2043</v>
      </c>
    </row>
    <row r="22" spans="1:2" x14ac:dyDescent="0.3">
      <c r="A22" t="s">
        <v>2036</v>
      </c>
      <c r="B22" t="s">
        <v>2042</v>
      </c>
    </row>
    <row r="23" spans="1:2" x14ac:dyDescent="0.3">
      <c r="A23" t="s">
        <v>2038</v>
      </c>
      <c r="B23" t="s">
        <v>2041</v>
      </c>
    </row>
    <row r="24" spans="1:2" x14ac:dyDescent="0.3">
      <c r="A24" t="s">
        <v>2039</v>
      </c>
      <c r="B24" t="s">
        <v>2040</v>
      </c>
    </row>
  </sheetData>
  <conditionalFormatting sqref="C5 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 C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27BF8-566A-4D02-A071-A331A065DF24}">
  <dimension ref="A1:U603"/>
  <sheetViews>
    <sheetView workbookViewId="0"/>
  </sheetViews>
  <sheetFormatPr defaultRowHeight="14.4" x14ac:dyDescent="0.3"/>
  <cols>
    <col min="1" max="1" width="6.5546875" style="1" bestFit="1" customWidth="1"/>
    <col min="2" max="2" width="7.44140625" style="1" bestFit="1" customWidth="1"/>
    <col min="3" max="6" width="10.77734375" style="1" bestFit="1" customWidth="1"/>
    <col min="7" max="7" width="8.88671875" style="1"/>
    <col min="8" max="8" width="4.44140625" style="1" bestFit="1" customWidth="1"/>
    <col min="9" max="9" width="9.6640625" style="1" bestFit="1" customWidth="1"/>
    <col min="10" max="10" width="6" style="1" bestFit="1" customWidth="1"/>
    <col min="11" max="11" width="9.6640625" style="1" bestFit="1" customWidth="1"/>
    <col min="12" max="12" width="8.88671875" style="1"/>
    <col min="13" max="13" width="7.44140625" style="1" bestFit="1" customWidth="1"/>
    <col min="14" max="17" width="4" style="1" bestFit="1" customWidth="1"/>
    <col min="18" max="18" width="4.88671875" style="1" bestFit="1" customWidth="1"/>
    <col min="19" max="16384" width="8.88671875" style="1"/>
  </cols>
  <sheetData>
    <row r="1" spans="1:21" x14ac:dyDescent="0.3">
      <c r="A1" s="1" t="s">
        <v>1787</v>
      </c>
      <c r="C1" s="1" t="s">
        <v>609</v>
      </c>
      <c r="D1" s="1" t="s">
        <v>609</v>
      </c>
      <c r="E1" s="1" t="s">
        <v>609</v>
      </c>
      <c r="F1" s="1" t="s">
        <v>609</v>
      </c>
      <c r="G1" s="1" t="s">
        <v>610</v>
      </c>
    </row>
    <row r="2" spans="1:21" x14ac:dyDescent="0.3">
      <c r="A2" s="1" t="s">
        <v>600</v>
      </c>
      <c r="B2" s="1" t="s">
        <v>601</v>
      </c>
      <c r="C2" s="1" t="s">
        <v>604</v>
      </c>
      <c r="D2" s="1" t="s">
        <v>605</v>
      </c>
      <c r="E2" s="1" t="s">
        <v>606</v>
      </c>
      <c r="F2" s="1" t="s">
        <v>607</v>
      </c>
      <c r="G2" s="1" t="s">
        <v>608</v>
      </c>
      <c r="H2" s="1" t="s">
        <v>611</v>
      </c>
      <c r="I2" s="1" t="s">
        <v>612</v>
      </c>
      <c r="J2" s="1" t="s">
        <v>613</v>
      </c>
      <c r="K2" s="1" t="s">
        <v>614</v>
      </c>
      <c r="M2" s="1" t="s">
        <v>615</v>
      </c>
      <c r="N2" s="1">
        <v>1</v>
      </c>
      <c r="O2" s="1">
        <v>2</v>
      </c>
      <c r="P2" s="1">
        <v>3</v>
      </c>
      <c r="Q2" s="1">
        <v>4</v>
      </c>
      <c r="R2" s="1" t="s">
        <v>616</v>
      </c>
    </row>
    <row r="3" spans="1:21" x14ac:dyDescent="0.3">
      <c r="A3" s="1" t="s">
        <v>0</v>
      </c>
      <c r="B3" s="1" t="s">
        <v>602</v>
      </c>
      <c r="C3" s="1">
        <f ca="1">RANDBETWEEN(0,100)</f>
        <v>64</v>
      </c>
      <c r="D3" s="1">
        <f t="shared" ref="D3:F22" ca="1" si="0">RANDBETWEEN(0,100)</f>
        <v>33</v>
      </c>
      <c r="E3" s="1">
        <f t="shared" ca="1" si="0"/>
        <v>61</v>
      </c>
      <c r="F3" s="1">
        <f t="shared" ca="1" si="0"/>
        <v>35</v>
      </c>
      <c r="G3" s="1">
        <f ca="1">RANDBETWEEN(1,4)</f>
        <v>1</v>
      </c>
      <c r="H3" s="1">
        <f ca="1">MAX(C3:F3)</f>
        <v>64</v>
      </c>
      <c r="I3" s="1">
        <f ca="1">HLOOKUP(H3,C3:$F$603,J3,0)</f>
        <v>1</v>
      </c>
      <c r="J3" s="1">
        <v>601</v>
      </c>
      <c r="K3" s="1" t="str">
        <f ca="1">G3&amp;I3</f>
        <v>11</v>
      </c>
      <c r="M3" s="1">
        <v>1</v>
      </c>
      <c r="N3" s="1">
        <f ca="1">COUNTIF($K$3:$K$602,N$2&amp;$M3)</f>
        <v>38</v>
      </c>
      <c r="O3" s="1">
        <f t="shared" ref="O3:Q6" ca="1" si="1">COUNTIF($K$3:$K$602,O$2&amp;$M3)</f>
        <v>42</v>
      </c>
      <c r="P3" s="1">
        <f t="shared" ca="1" si="1"/>
        <v>37</v>
      </c>
      <c r="Q3" s="1">
        <f t="shared" ca="1" si="1"/>
        <v>43</v>
      </c>
      <c r="R3" s="1">
        <f ca="1">SUM(N3:Q3)</f>
        <v>160</v>
      </c>
    </row>
    <row r="4" spans="1:21" x14ac:dyDescent="0.3">
      <c r="A4" s="1" t="s">
        <v>1</v>
      </c>
      <c r="B4" s="1" t="s">
        <v>602</v>
      </c>
      <c r="C4" s="1">
        <f t="shared" ref="C4:F23" ca="1" si="2">RANDBETWEEN(0,100)</f>
        <v>70</v>
      </c>
      <c r="D4" s="1">
        <f t="shared" ca="1" si="0"/>
        <v>36</v>
      </c>
      <c r="E4" s="1">
        <f t="shared" ca="1" si="0"/>
        <v>28</v>
      </c>
      <c r="F4" s="1">
        <f t="shared" ca="1" si="0"/>
        <v>42</v>
      </c>
      <c r="G4" s="1">
        <f t="shared" ref="G4:G67" ca="1" si="3">RANDBETWEEN(1,4)</f>
        <v>2</v>
      </c>
      <c r="H4" s="1">
        <f t="shared" ref="H4:H67" ca="1" si="4">MAX(C4:F4)</f>
        <v>70</v>
      </c>
      <c r="I4" s="1">
        <f ca="1">HLOOKUP(H4,C4:$F$603,J4,0)</f>
        <v>1</v>
      </c>
      <c r="J4" s="1">
        <v>600</v>
      </c>
      <c r="K4" s="1" t="str">
        <f t="shared" ref="K4:K67" ca="1" si="5">G4&amp;I4</f>
        <v>21</v>
      </c>
      <c r="M4" s="1">
        <v>2</v>
      </c>
      <c r="N4" s="1">
        <f t="shared" ref="N4:N6" ca="1" si="6">COUNTIF($K$3:$K$602,N$2&amp;$M4)</f>
        <v>37</v>
      </c>
      <c r="O4" s="1">
        <f t="shared" ca="1" si="1"/>
        <v>30</v>
      </c>
      <c r="P4" s="1">
        <f t="shared" ca="1" si="1"/>
        <v>42</v>
      </c>
      <c r="Q4" s="1">
        <f t="shared" ca="1" si="1"/>
        <v>28</v>
      </c>
      <c r="R4" s="1">
        <f t="shared" ref="R4:R6" ca="1" si="7">SUM(N4:Q4)</f>
        <v>137</v>
      </c>
    </row>
    <row r="5" spans="1:21" x14ac:dyDescent="0.3">
      <c r="A5" s="1" t="s">
        <v>2</v>
      </c>
      <c r="B5" s="1" t="s">
        <v>602</v>
      </c>
      <c r="C5" s="1">
        <f t="shared" ca="1" si="2"/>
        <v>36</v>
      </c>
      <c r="D5" s="1">
        <f t="shared" ca="1" si="0"/>
        <v>59</v>
      </c>
      <c r="E5" s="1">
        <f t="shared" ca="1" si="0"/>
        <v>85</v>
      </c>
      <c r="F5" s="1">
        <f t="shared" ca="1" si="0"/>
        <v>63</v>
      </c>
      <c r="G5" s="1">
        <f t="shared" ca="1" si="3"/>
        <v>3</v>
      </c>
      <c r="H5" s="1">
        <f t="shared" ca="1" si="4"/>
        <v>85</v>
      </c>
      <c r="I5" s="1">
        <f ca="1">HLOOKUP(H5,C5:$F$603,J5,0)</f>
        <v>3</v>
      </c>
      <c r="J5" s="1">
        <v>599</v>
      </c>
      <c r="K5" s="1" t="str">
        <f t="shared" ca="1" si="5"/>
        <v>33</v>
      </c>
      <c r="M5" s="1">
        <v>3</v>
      </c>
      <c r="N5" s="1">
        <f t="shared" ca="1" si="6"/>
        <v>36</v>
      </c>
      <c r="O5" s="1">
        <f t="shared" ca="1" si="1"/>
        <v>42</v>
      </c>
      <c r="P5" s="1">
        <f t="shared" ca="1" si="1"/>
        <v>38</v>
      </c>
      <c r="Q5" s="1">
        <f t="shared" ca="1" si="1"/>
        <v>26</v>
      </c>
      <c r="R5" s="1">
        <f t="shared" ca="1" si="7"/>
        <v>142</v>
      </c>
    </row>
    <row r="6" spans="1:21" x14ac:dyDescent="0.3">
      <c r="A6" s="1" t="s">
        <v>3</v>
      </c>
      <c r="B6" s="1" t="s">
        <v>602</v>
      </c>
      <c r="C6" s="1">
        <f t="shared" ca="1" si="2"/>
        <v>34</v>
      </c>
      <c r="D6" s="1">
        <f t="shared" ca="1" si="0"/>
        <v>47</v>
      </c>
      <c r="E6" s="1">
        <f t="shared" ca="1" si="0"/>
        <v>29</v>
      </c>
      <c r="F6" s="1">
        <f t="shared" ca="1" si="0"/>
        <v>73</v>
      </c>
      <c r="G6" s="1">
        <f t="shared" ca="1" si="3"/>
        <v>3</v>
      </c>
      <c r="H6" s="1">
        <f t="shared" ca="1" si="4"/>
        <v>73</v>
      </c>
      <c r="I6" s="1">
        <f ca="1">HLOOKUP(H6,C6:$F$603,J6,0)</f>
        <v>4</v>
      </c>
      <c r="J6" s="1">
        <v>598</v>
      </c>
      <c r="K6" s="1" t="str">
        <f t="shared" ca="1" si="5"/>
        <v>34</v>
      </c>
      <c r="M6" s="1">
        <v>4</v>
      </c>
      <c r="N6" s="1">
        <f t="shared" ca="1" si="6"/>
        <v>38</v>
      </c>
      <c r="O6" s="1">
        <f t="shared" ca="1" si="1"/>
        <v>36</v>
      </c>
      <c r="P6" s="1">
        <f t="shared" ca="1" si="1"/>
        <v>50</v>
      </c>
      <c r="Q6" s="1">
        <f t="shared" ca="1" si="1"/>
        <v>37</v>
      </c>
      <c r="R6" s="1">
        <f t="shared" ca="1" si="7"/>
        <v>161</v>
      </c>
    </row>
    <row r="7" spans="1:21" x14ac:dyDescent="0.3">
      <c r="A7" s="1" t="s">
        <v>4</v>
      </c>
      <c r="B7" s="1" t="s">
        <v>602</v>
      </c>
      <c r="C7" s="1">
        <f t="shared" ca="1" si="2"/>
        <v>25</v>
      </c>
      <c r="D7" s="1">
        <f t="shared" ca="1" si="0"/>
        <v>81</v>
      </c>
      <c r="E7" s="1">
        <f t="shared" ca="1" si="0"/>
        <v>34</v>
      </c>
      <c r="F7" s="1">
        <f t="shared" ca="1" si="0"/>
        <v>76</v>
      </c>
      <c r="G7" s="1">
        <f t="shared" ca="1" si="3"/>
        <v>3</v>
      </c>
      <c r="H7" s="1">
        <f t="shared" ca="1" si="4"/>
        <v>81</v>
      </c>
      <c r="I7" s="1">
        <f ca="1">HLOOKUP(H7,C7:$F$603,J7,0)</f>
        <v>2</v>
      </c>
      <c r="J7" s="1">
        <v>597</v>
      </c>
      <c r="K7" s="1" t="str">
        <f t="shared" ca="1" si="5"/>
        <v>32</v>
      </c>
      <c r="M7" s="1" t="s">
        <v>616</v>
      </c>
      <c r="N7" s="1">
        <f ca="1">SUM(N3:N6)</f>
        <v>149</v>
      </c>
      <c r="O7" s="1">
        <f t="shared" ref="O7:Q7" ca="1" si="8">SUM(O3:O6)</f>
        <v>150</v>
      </c>
      <c r="P7" s="1">
        <f t="shared" ca="1" si="8"/>
        <v>167</v>
      </c>
      <c r="Q7" s="1">
        <f t="shared" ca="1" si="8"/>
        <v>134</v>
      </c>
      <c r="R7" s="1">
        <f ca="1">Q6+P5+O4+N3</f>
        <v>143</v>
      </c>
    </row>
    <row r="8" spans="1:21" x14ac:dyDescent="0.3">
      <c r="A8" s="1" t="s">
        <v>5</v>
      </c>
      <c r="B8" s="1" t="s">
        <v>602</v>
      </c>
      <c r="C8" s="1">
        <f t="shared" ca="1" si="2"/>
        <v>64</v>
      </c>
      <c r="D8" s="1">
        <f t="shared" ca="1" si="0"/>
        <v>39</v>
      </c>
      <c r="E8" s="1">
        <f t="shared" ca="1" si="0"/>
        <v>72</v>
      </c>
      <c r="F8" s="1">
        <f t="shared" ca="1" si="0"/>
        <v>80</v>
      </c>
      <c r="G8" s="1">
        <f t="shared" ca="1" si="3"/>
        <v>3</v>
      </c>
      <c r="H8" s="1">
        <f t="shared" ca="1" si="4"/>
        <v>80</v>
      </c>
      <c r="I8" s="1">
        <f ca="1">HLOOKUP(H8,C8:$F$603,J8,0)</f>
        <v>4</v>
      </c>
      <c r="J8" s="1">
        <v>596</v>
      </c>
      <c r="K8" s="1" t="str">
        <f t="shared" ca="1" si="5"/>
        <v>34</v>
      </c>
      <c r="S8" s="1">
        <f ca="1">SUM(N3:Q6)</f>
        <v>600</v>
      </c>
    </row>
    <row r="9" spans="1:21" x14ac:dyDescent="0.3">
      <c r="A9" s="1" t="s">
        <v>6</v>
      </c>
      <c r="B9" s="1" t="s">
        <v>602</v>
      </c>
      <c r="C9" s="1">
        <f t="shared" ca="1" si="2"/>
        <v>4</v>
      </c>
      <c r="D9" s="1">
        <f t="shared" ca="1" si="0"/>
        <v>88</v>
      </c>
      <c r="E9" s="1">
        <f t="shared" ca="1" si="0"/>
        <v>7</v>
      </c>
      <c r="F9" s="1">
        <f t="shared" ca="1" si="0"/>
        <v>75</v>
      </c>
      <c r="G9" s="1">
        <f t="shared" ca="1" si="3"/>
        <v>2</v>
      </c>
      <c r="H9" s="1">
        <f t="shared" ca="1" si="4"/>
        <v>88</v>
      </c>
      <c r="I9" s="1">
        <f ca="1">HLOOKUP(H9,C9:$F$603,J9,0)</f>
        <v>2</v>
      </c>
      <c r="J9" s="1">
        <v>595</v>
      </c>
      <c r="K9" s="1" t="str">
        <f t="shared" ca="1" si="5"/>
        <v>22</v>
      </c>
      <c r="T9" s="1">
        <f ca="1">R7/S8</f>
        <v>0.23833333333333334</v>
      </c>
      <c r="U9" s="1">
        <f ca="1">T18*0.9+T27*0.1</f>
        <v>0.23833333333333334</v>
      </c>
    </row>
    <row r="10" spans="1:21" x14ac:dyDescent="0.3">
      <c r="A10" s="1" t="s">
        <v>7</v>
      </c>
      <c r="B10" s="1" t="s">
        <v>602</v>
      </c>
      <c r="C10" s="1">
        <f t="shared" ca="1" si="2"/>
        <v>85</v>
      </c>
      <c r="D10" s="1">
        <f t="shared" ca="1" si="0"/>
        <v>12</v>
      </c>
      <c r="E10" s="1">
        <f t="shared" ca="1" si="0"/>
        <v>79</v>
      </c>
      <c r="F10" s="1">
        <f t="shared" ca="1" si="0"/>
        <v>65</v>
      </c>
      <c r="G10" s="1">
        <f t="shared" ca="1" si="3"/>
        <v>2</v>
      </c>
      <c r="H10" s="1">
        <f t="shared" ca="1" si="4"/>
        <v>85</v>
      </c>
      <c r="I10" s="1">
        <f ca="1">HLOOKUP(H10,C10:$F$603,J10,0)</f>
        <v>1</v>
      </c>
      <c r="J10" s="1">
        <v>594</v>
      </c>
      <c r="K10" s="1" t="str">
        <f t="shared" ca="1" si="5"/>
        <v>21</v>
      </c>
    </row>
    <row r="11" spans="1:21" x14ac:dyDescent="0.3">
      <c r="A11" s="1" t="s">
        <v>8</v>
      </c>
      <c r="B11" s="1" t="s">
        <v>602</v>
      </c>
      <c r="C11" s="1">
        <f t="shared" ca="1" si="2"/>
        <v>90</v>
      </c>
      <c r="D11" s="1">
        <f t="shared" ca="1" si="0"/>
        <v>13</v>
      </c>
      <c r="E11" s="1">
        <f t="shared" ca="1" si="0"/>
        <v>42</v>
      </c>
      <c r="F11" s="1">
        <f t="shared" ca="1" si="0"/>
        <v>63</v>
      </c>
      <c r="G11" s="1">
        <f t="shared" ca="1" si="3"/>
        <v>2</v>
      </c>
      <c r="H11" s="1">
        <f t="shared" ca="1" si="4"/>
        <v>90</v>
      </c>
      <c r="I11" s="1">
        <f ca="1">HLOOKUP(H11,C11:$F$603,J11,0)</f>
        <v>1</v>
      </c>
      <c r="J11" s="1">
        <v>593</v>
      </c>
      <c r="K11" s="1" t="str">
        <f t="shared" ca="1" si="5"/>
        <v>21</v>
      </c>
      <c r="M11" s="1" t="s">
        <v>602</v>
      </c>
      <c r="N11" s="1">
        <v>1</v>
      </c>
      <c r="O11" s="1">
        <v>2</v>
      </c>
      <c r="P11" s="1">
        <v>3</v>
      </c>
      <c r="Q11" s="1">
        <v>4</v>
      </c>
      <c r="R11" s="1" t="s">
        <v>616</v>
      </c>
    </row>
    <row r="12" spans="1:21" x14ac:dyDescent="0.3">
      <c r="A12" s="1" t="s">
        <v>9</v>
      </c>
      <c r="B12" s="1" t="s">
        <v>602</v>
      </c>
      <c r="C12" s="1">
        <f t="shared" ca="1" si="2"/>
        <v>28</v>
      </c>
      <c r="D12" s="1">
        <f t="shared" ca="1" si="0"/>
        <v>52</v>
      </c>
      <c r="E12" s="1">
        <f t="shared" ca="1" si="0"/>
        <v>83</v>
      </c>
      <c r="F12" s="1">
        <f t="shared" ca="1" si="0"/>
        <v>51</v>
      </c>
      <c r="G12" s="1">
        <f t="shared" ca="1" si="3"/>
        <v>1</v>
      </c>
      <c r="H12" s="1">
        <f t="shared" ca="1" si="4"/>
        <v>83</v>
      </c>
      <c r="I12" s="1">
        <f ca="1">HLOOKUP(H12,C12:$F$603,J12,0)</f>
        <v>3</v>
      </c>
      <c r="J12" s="1">
        <v>592</v>
      </c>
      <c r="K12" s="1" t="str">
        <f t="shared" ca="1" si="5"/>
        <v>13</v>
      </c>
      <c r="M12" s="1">
        <v>1</v>
      </c>
      <c r="N12" s="1">
        <f ca="1">COUNTIF($K$3:$K$542,N$2&amp;$M12)</f>
        <v>30</v>
      </c>
      <c r="O12" s="1">
        <f t="shared" ref="O12:Q15" ca="1" si="9">COUNTIF($K$3:$K$542,O$2&amp;$M12)</f>
        <v>37</v>
      </c>
      <c r="P12" s="1">
        <f t="shared" ca="1" si="9"/>
        <v>34</v>
      </c>
      <c r="Q12" s="1">
        <f t="shared" ca="1" si="9"/>
        <v>39</v>
      </c>
      <c r="R12" s="1">
        <f ca="1">SUM(N12:Q12)</f>
        <v>140</v>
      </c>
    </row>
    <row r="13" spans="1:21" x14ac:dyDescent="0.3">
      <c r="A13" s="1" t="s">
        <v>10</v>
      </c>
      <c r="B13" s="1" t="s">
        <v>602</v>
      </c>
      <c r="C13" s="1">
        <f t="shared" ca="1" si="2"/>
        <v>37</v>
      </c>
      <c r="D13" s="1">
        <f t="shared" ca="1" si="0"/>
        <v>71</v>
      </c>
      <c r="E13" s="1">
        <f t="shared" ca="1" si="0"/>
        <v>51</v>
      </c>
      <c r="F13" s="1">
        <f t="shared" ca="1" si="0"/>
        <v>64</v>
      </c>
      <c r="G13" s="1">
        <f t="shared" ca="1" si="3"/>
        <v>3</v>
      </c>
      <c r="H13" s="1">
        <f t="shared" ca="1" si="4"/>
        <v>71</v>
      </c>
      <c r="I13" s="1">
        <f ca="1">HLOOKUP(H13,C13:$F$603,J13,0)</f>
        <v>2</v>
      </c>
      <c r="J13" s="1">
        <v>591</v>
      </c>
      <c r="K13" s="1" t="str">
        <f t="shared" ca="1" si="5"/>
        <v>32</v>
      </c>
      <c r="M13" s="1">
        <v>2</v>
      </c>
      <c r="N13" s="1">
        <f t="shared" ref="N13:N15" ca="1" si="10">COUNTIF($K$3:$K$542,N$2&amp;$M13)</f>
        <v>33</v>
      </c>
      <c r="O13" s="1">
        <f t="shared" ca="1" si="9"/>
        <v>27</v>
      </c>
      <c r="P13" s="1">
        <f t="shared" ca="1" si="9"/>
        <v>39</v>
      </c>
      <c r="Q13" s="1">
        <f t="shared" ca="1" si="9"/>
        <v>26</v>
      </c>
      <c r="R13" s="1">
        <f t="shared" ref="R13:R15" ca="1" si="11">SUM(N13:Q13)</f>
        <v>125</v>
      </c>
    </row>
    <row r="14" spans="1:21" x14ac:dyDescent="0.3">
      <c r="A14" s="1" t="s">
        <v>11</v>
      </c>
      <c r="B14" s="1" t="s">
        <v>602</v>
      </c>
      <c r="C14" s="1">
        <f t="shared" ca="1" si="2"/>
        <v>95</v>
      </c>
      <c r="D14" s="1">
        <f t="shared" ca="1" si="0"/>
        <v>7</v>
      </c>
      <c r="E14" s="1">
        <f t="shared" ca="1" si="0"/>
        <v>85</v>
      </c>
      <c r="F14" s="1">
        <f t="shared" ca="1" si="0"/>
        <v>36</v>
      </c>
      <c r="G14" s="1">
        <f t="shared" ca="1" si="3"/>
        <v>1</v>
      </c>
      <c r="H14" s="1">
        <f t="shared" ca="1" si="4"/>
        <v>95</v>
      </c>
      <c r="I14" s="1">
        <f ca="1">HLOOKUP(H14,C14:$F$603,J14,0)</f>
        <v>1</v>
      </c>
      <c r="J14" s="1">
        <v>590</v>
      </c>
      <c r="K14" s="1" t="str">
        <f t="shared" ca="1" si="5"/>
        <v>11</v>
      </c>
      <c r="M14" s="1">
        <v>3</v>
      </c>
      <c r="N14" s="1">
        <f t="shared" ca="1" si="10"/>
        <v>32</v>
      </c>
      <c r="O14" s="1">
        <f t="shared" ca="1" si="9"/>
        <v>40</v>
      </c>
      <c r="P14" s="1">
        <f t="shared" ca="1" si="9"/>
        <v>36</v>
      </c>
      <c r="Q14" s="1">
        <f t="shared" ca="1" si="9"/>
        <v>25</v>
      </c>
      <c r="R14" s="1">
        <f t="shared" ca="1" si="11"/>
        <v>133</v>
      </c>
    </row>
    <row r="15" spans="1:21" x14ac:dyDescent="0.3">
      <c r="A15" s="1" t="s">
        <v>12</v>
      </c>
      <c r="B15" s="1" t="s">
        <v>602</v>
      </c>
      <c r="C15" s="1">
        <f t="shared" ca="1" si="2"/>
        <v>42</v>
      </c>
      <c r="D15" s="1">
        <f t="shared" ca="1" si="0"/>
        <v>33</v>
      </c>
      <c r="E15" s="1">
        <f t="shared" ca="1" si="0"/>
        <v>72</v>
      </c>
      <c r="F15" s="1">
        <f t="shared" ca="1" si="0"/>
        <v>49</v>
      </c>
      <c r="G15" s="1">
        <f t="shared" ca="1" si="3"/>
        <v>1</v>
      </c>
      <c r="H15" s="1">
        <f t="shared" ca="1" si="4"/>
        <v>72</v>
      </c>
      <c r="I15" s="1">
        <f ca="1">HLOOKUP(H15,C15:$F$603,J15,0)</f>
        <v>3</v>
      </c>
      <c r="J15" s="1">
        <v>589</v>
      </c>
      <c r="K15" s="1" t="str">
        <f t="shared" ca="1" si="5"/>
        <v>13</v>
      </c>
      <c r="M15" s="1">
        <v>4</v>
      </c>
      <c r="N15" s="1">
        <f t="shared" ca="1" si="10"/>
        <v>31</v>
      </c>
      <c r="O15" s="1">
        <f t="shared" ca="1" si="9"/>
        <v>30</v>
      </c>
      <c r="P15" s="1">
        <f t="shared" ca="1" si="9"/>
        <v>46</v>
      </c>
      <c r="Q15" s="1">
        <f t="shared" ca="1" si="9"/>
        <v>35</v>
      </c>
      <c r="R15" s="1">
        <f t="shared" ca="1" si="11"/>
        <v>142</v>
      </c>
    </row>
    <row r="16" spans="1:21" x14ac:dyDescent="0.3">
      <c r="A16" s="1" t="s">
        <v>13</v>
      </c>
      <c r="B16" s="1" t="s">
        <v>602</v>
      </c>
      <c r="C16" s="1">
        <f t="shared" ca="1" si="2"/>
        <v>10</v>
      </c>
      <c r="D16" s="1">
        <f t="shared" ca="1" si="0"/>
        <v>39</v>
      </c>
      <c r="E16" s="1">
        <f t="shared" ca="1" si="0"/>
        <v>42</v>
      </c>
      <c r="F16" s="1">
        <f t="shared" ca="1" si="0"/>
        <v>49</v>
      </c>
      <c r="G16" s="1">
        <f t="shared" ca="1" si="3"/>
        <v>1</v>
      </c>
      <c r="H16" s="1">
        <f t="shared" ca="1" si="4"/>
        <v>49</v>
      </c>
      <c r="I16" s="1">
        <f ca="1">HLOOKUP(H16,C16:$F$603,J16,0)</f>
        <v>4</v>
      </c>
      <c r="J16" s="1">
        <v>588</v>
      </c>
      <c r="K16" s="1" t="str">
        <f t="shared" ca="1" si="5"/>
        <v>14</v>
      </c>
      <c r="M16" s="1" t="s">
        <v>616</v>
      </c>
      <c r="N16" s="1">
        <f ca="1">SUM(N12:N15)</f>
        <v>126</v>
      </c>
      <c r="O16" s="1">
        <f t="shared" ref="O16" ca="1" si="12">SUM(O12:O15)</f>
        <v>134</v>
      </c>
      <c r="P16" s="1">
        <f t="shared" ref="P16" ca="1" si="13">SUM(P12:P15)</f>
        <v>155</v>
      </c>
      <c r="Q16" s="1">
        <f t="shared" ref="Q16" ca="1" si="14">SUM(Q12:Q15)</f>
        <v>125</v>
      </c>
      <c r="R16" s="1">
        <f ca="1">Q15+P14+O13+N12</f>
        <v>128</v>
      </c>
    </row>
    <row r="17" spans="1:20" x14ac:dyDescent="0.3">
      <c r="A17" s="1" t="s">
        <v>14</v>
      </c>
      <c r="B17" s="1" t="s">
        <v>602</v>
      </c>
      <c r="C17" s="1">
        <f t="shared" ca="1" si="2"/>
        <v>65</v>
      </c>
      <c r="D17" s="1">
        <f t="shared" ca="1" si="0"/>
        <v>64</v>
      </c>
      <c r="E17" s="1">
        <f t="shared" ca="1" si="0"/>
        <v>69</v>
      </c>
      <c r="F17" s="1">
        <f t="shared" ca="1" si="0"/>
        <v>22</v>
      </c>
      <c r="G17" s="1">
        <f t="shared" ca="1" si="3"/>
        <v>3</v>
      </c>
      <c r="H17" s="1">
        <f t="shared" ca="1" si="4"/>
        <v>69</v>
      </c>
      <c r="I17" s="1">
        <f ca="1">HLOOKUP(H17,C17:$F$603,J17,0)</f>
        <v>3</v>
      </c>
      <c r="J17" s="1">
        <v>587</v>
      </c>
      <c r="K17" s="1" t="str">
        <f t="shared" ca="1" si="5"/>
        <v>33</v>
      </c>
      <c r="S17" s="1">
        <f ca="1">SUM(N12:Q15)</f>
        <v>540</v>
      </c>
    </row>
    <row r="18" spans="1:20" x14ac:dyDescent="0.3">
      <c r="A18" s="1" t="s">
        <v>15</v>
      </c>
      <c r="B18" s="1" t="s">
        <v>602</v>
      </c>
      <c r="C18" s="1">
        <f t="shared" ca="1" si="2"/>
        <v>56</v>
      </c>
      <c r="D18" s="1">
        <f t="shared" ca="1" si="0"/>
        <v>100</v>
      </c>
      <c r="E18" s="1">
        <f t="shared" ca="1" si="0"/>
        <v>28</v>
      </c>
      <c r="F18" s="1">
        <f t="shared" ca="1" si="0"/>
        <v>44</v>
      </c>
      <c r="G18" s="1">
        <f t="shared" ca="1" si="3"/>
        <v>1</v>
      </c>
      <c r="H18" s="1">
        <f t="shared" ca="1" si="4"/>
        <v>100</v>
      </c>
      <c r="I18" s="1">
        <f ca="1">HLOOKUP(H18,C18:$F$603,J18,0)</f>
        <v>2</v>
      </c>
      <c r="J18" s="1">
        <v>586</v>
      </c>
      <c r="K18" s="1" t="str">
        <f t="shared" ca="1" si="5"/>
        <v>12</v>
      </c>
      <c r="T18" s="1">
        <f ca="1">R16/S17</f>
        <v>0.23703703703703705</v>
      </c>
    </row>
    <row r="19" spans="1:20" x14ac:dyDescent="0.3">
      <c r="A19" s="1" t="s">
        <v>16</v>
      </c>
      <c r="B19" s="1" t="s">
        <v>602</v>
      </c>
      <c r="C19" s="1">
        <f t="shared" ca="1" si="2"/>
        <v>41</v>
      </c>
      <c r="D19" s="1">
        <f t="shared" ca="1" si="0"/>
        <v>67</v>
      </c>
      <c r="E19" s="1">
        <f t="shared" ca="1" si="0"/>
        <v>33</v>
      </c>
      <c r="F19" s="1">
        <f t="shared" ca="1" si="0"/>
        <v>97</v>
      </c>
      <c r="G19" s="1">
        <f t="shared" ca="1" si="3"/>
        <v>1</v>
      </c>
      <c r="H19" s="1">
        <f t="shared" ca="1" si="4"/>
        <v>97</v>
      </c>
      <c r="I19" s="1">
        <f ca="1">HLOOKUP(H19,C19:$F$603,J19,0)</f>
        <v>4</v>
      </c>
      <c r="J19" s="1">
        <v>585</v>
      </c>
      <c r="K19" s="1" t="str">
        <f t="shared" ca="1" si="5"/>
        <v>14</v>
      </c>
    </row>
    <row r="20" spans="1:20" x14ac:dyDescent="0.3">
      <c r="A20" s="1" t="s">
        <v>17</v>
      </c>
      <c r="B20" s="1" t="s">
        <v>602</v>
      </c>
      <c r="C20" s="1">
        <f t="shared" ca="1" si="2"/>
        <v>3</v>
      </c>
      <c r="D20" s="1">
        <f t="shared" ca="1" si="0"/>
        <v>22</v>
      </c>
      <c r="E20" s="1">
        <f t="shared" ca="1" si="0"/>
        <v>13</v>
      </c>
      <c r="F20" s="1">
        <f t="shared" ca="1" si="0"/>
        <v>12</v>
      </c>
      <c r="G20" s="1">
        <f t="shared" ca="1" si="3"/>
        <v>3</v>
      </c>
      <c r="H20" s="1">
        <f t="shared" ca="1" si="4"/>
        <v>22</v>
      </c>
      <c r="I20" s="1">
        <f ca="1">HLOOKUP(H20,C20:$F$603,J20,0)</f>
        <v>2</v>
      </c>
      <c r="J20" s="1">
        <v>584</v>
      </c>
      <c r="K20" s="1" t="str">
        <f t="shared" ca="1" si="5"/>
        <v>32</v>
      </c>
      <c r="M20" s="1" t="s">
        <v>617</v>
      </c>
      <c r="N20" s="1">
        <v>1</v>
      </c>
      <c r="O20" s="1">
        <v>2</v>
      </c>
      <c r="P20" s="1">
        <v>3</v>
      </c>
      <c r="Q20" s="1">
        <v>4</v>
      </c>
      <c r="R20" s="1" t="s">
        <v>616</v>
      </c>
    </row>
    <row r="21" spans="1:20" x14ac:dyDescent="0.3">
      <c r="A21" s="1" t="s">
        <v>18</v>
      </c>
      <c r="B21" s="1" t="s">
        <v>602</v>
      </c>
      <c r="C21" s="1">
        <f t="shared" ca="1" si="2"/>
        <v>43</v>
      </c>
      <c r="D21" s="1">
        <f t="shared" ca="1" si="0"/>
        <v>2</v>
      </c>
      <c r="E21" s="1">
        <f t="shared" ca="1" si="0"/>
        <v>42</v>
      </c>
      <c r="F21" s="1">
        <f t="shared" ca="1" si="0"/>
        <v>25</v>
      </c>
      <c r="G21" s="1">
        <f t="shared" ca="1" si="3"/>
        <v>3</v>
      </c>
      <c r="H21" s="1">
        <f t="shared" ca="1" si="4"/>
        <v>43</v>
      </c>
      <c r="I21" s="1">
        <f ca="1">HLOOKUP(H21,C21:$F$603,J21,0)</f>
        <v>1</v>
      </c>
      <c r="J21" s="1">
        <v>583</v>
      </c>
      <c r="K21" s="1" t="str">
        <f t="shared" ca="1" si="5"/>
        <v>31</v>
      </c>
      <c r="M21" s="1">
        <v>1</v>
      </c>
      <c r="N21" s="1">
        <f ca="1">COUNTIF($K$543:$K$602,N$2&amp;$M21)</f>
        <v>8</v>
      </c>
      <c r="O21" s="1">
        <f t="shared" ref="O21:Q24" ca="1" si="15">COUNTIF($K$543:$K$602,O$2&amp;$M21)</f>
        <v>5</v>
      </c>
      <c r="P21" s="1">
        <f t="shared" ca="1" si="15"/>
        <v>3</v>
      </c>
      <c r="Q21" s="1">
        <f t="shared" ca="1" si="15"/>
        <v>4</v>
      </c>
      <c r="R21" s="1">
        <f ca="1">SUM(N21:Q21)</f>
        <v>20</v>
      </c>
    </row>
    <row r="22" spans="1:20" x14ac:dyDescent="0.3">
      <c r="A22" s="1" t="s">
        <v>19</v>
      </c>
      <c r="B22" s="1" t="s">
        <v>602</v>
      </c>
      <c r="C22" s="1">
        <f t="shared" ca="1" si="2"/>
        <v>56</v>
      </c>
      <c r="D22" s="1">
        <f t="shared" ca="1" si="0"/>
        <v>94</v>
      </c>
      <c r="E22" s="1">
        <f t="shared" ca="1" si="0"/>
        <v>35</v>
      </c>
      <c r="F22" s="1">
        <f t="shared" ca="1" si="0"/>
        <v>0</v>
      </c>
      <c r="G22" s="1">
        <f t="shared" ca="1" si="3"/>
        <v>2</v>
      </c>
      <c r="H22" s="1">
        <f t="shared" ca="1" si="4"/>
        <v>94</v>
      </c>
      <c r="I22" s="1">
        <f ca="1">HLOOKUP(H22,C22:$F$603,J22,0)</f>
        <v>2</v>
      </c>
      <c r="J22" s="1">
        <v>582</v>
      </c>
      <c r="K22" s="1" t="str">
        <f t="shared" ca="1" si="5"/>
        <v>22</v>
      </c>
      <c r="M22" s="1">
        <v>2</v>
      </c>
      <c r="N22" s="1">
        <f t="shared" ref="N22:N24" ca="1" si="16">COUNTIF($K$543:$K$602,N$2&amp;$M22)</f>
        <v>4</v>
      </c>
      <c r="O22" s="1">
        <f t="shared" ca="1" si="15"/>
        <v>3</v>
      </c>
      <c r="P22" s="1">
        <f t="shared" ca="1" si="15"/>
        <v>3</v>
      </c>
      <c r="Q22" s="1">
        <f t="shared" ca="1" si="15"/>
        <v>2</v>
      </c>
      <c r="R22" s="1">
        <f t="shared" ref="R22:R24" ca="1" si="17">SUM(N22:Q22)</f>
        <v>12</v>
      </c>
    </row>
    <row r="23" spans="1:20" x14ac:dyDescent="0.3">
      <c r="A23" s="1" t="s">
        <v>20</v>
      </c>
      <c r="B23" s="1" t="s">
        <v>602</v>
      </c>
      <c r="C23" s="1">
        <f t="shared" ca="1" si="2"/>
        <v>6</v>
      </c>
      <c r="D23" s="1">
        <f t="shared" ca="1" si="2"/>
        <v>92</v>
      </c>
      <c r="E23" s="1">
        <f t="shared" ca="1" si="2"/>
        <v>81</v>
      </c>
      <c r="F23" s="1">
        <f t="shared" ca="1" si="2"/>
        <v>24</v>
      </c>
      <c r="G23" s="1">
        <f t="shared" ca="1" si="3"/>
        <v>1</v>
      </c>
      <c r="H23" s="1">
        <f t="shared" ca="1" si="4"/>
        <v>92</v>
      </c>
      <c r="I23" s="1">
        <f ca="1">HLOOKUP(H23,C23:$F$603,J23,0)</f>
        <v>2</v>
      </c>
      <c r="J23" s="1">
        <v>581</v>
      </c>
      <c r="K23" s="1" t="str">
        <f t="shared" ca="1" si="5"/>
        <v>12</v>
      </c>
      <c r="M23" s="1">
        <v>3</v>
      </c>
      <c r="N23" s="1">
        <f t="shared" ca="1" si="16"/>
        <v>4</v>
      </c>
      <c r="O23" s="1">
        <f t="shared" ca="1" si="15"/>
        <v>2</v>
      </c>
      <c r="P23" s="1">
        <f t="shared" ca="1" si="15"/>
        <v>2</v>
      </c>
      <c r="Q23" s="1">
        <f t="shared" ca="1" si="15"/>
        <v>1</v>
      </c>
      <c r="R23" s="1">
        <f t="shared" ca="1" si="17"/>
        <v>9</v>
      </c>
    </row>
    <row r="24" spans="1:20" x14ac:dyDescent="0.3">
      <c r="A24" s="1" t="s">
        <v>21</v>
      </c>
      <c r="B24" s="1" t="s">
        <v>602</v>
      </c>
      <c r="C24" s="1">
        <f t="shared" ref="C24:F43" ca="1" si="18">RANDBETWEEN(0,100)</f>
        <v>43</v>
      </c>
      <c r="D24" s="1">
        <f t="shared" ca="1" si="18"/>
        <v>79</v>
      </c>
      <c r="E24" s="1">
        <f t="shared" ca="1" si="18"/>
        <v>33</v>
      </c>
      <c r="F24" s="1">
        <f t="shared" ca="1" si="18"/>
        <v>70</v>
      </c>
      <c r="G24" s="1">
        <f t="shared" ca="1" si="3"/>
        <v>4</v>
      </c>
      <c r="H24" s="1">
        <f t="shared" ca="1" si="4"/>
        <v>79</v>
      </c>
      <c r="I24" s="1">
        <f ca="1">HLOOKUP(H24,C24:$F$603,J24,0)</f>
        <v>2</v>
      </c>
      <c r="J24" s="1">
        <v>580</v>
      </c>
      <c r="K24" s="1" t="str">
        <f t="shared" ca="1" si="5"/>
        <v>42</v>
      </c>
      <c r="M24" s="1">
        <v>4</v>
      </c>
      <c r="N24" s="1">
        <f t="shared" ca="1" si="16"/>
        <v>7</v>
      </c>
      <c r="O24" s="1">
        <f t="shared" ca="1" si="15"/>
        <v>6</v>
      </c>
      <c r="P24" s="1">
        <f t="shared" ca="1" si="15"/>
        <v>4</v>
      </c>
      <c r="Q24" s="1">
        <f t="shared" ca="1" si="15"/>
        <v>2</v>
      </c>
      <c r="R24" s="1">
        <f t="shared" ca="1" si="17"/>
        <v>19</v>
      </c>
    </row>
    <row r="25" spans="1:20" x14ac:dyDescent="0.3">
      <c r="A25" s="1" t="s">
        <v>22</v>
      </c>
      <c r="B25" s="1" t="s">
        <v>602</v>
      </c>
      <c r="C25" s="1">
        <f t="shared" ca="1" si="18"/>
        <v>1</v>
      </c>
      <c r="D25" s="1">
        <f t="shared" ca="1" si="18"/>
        <v>39</v>
      </c>
      <c r="E25" s="1">
        <f t="shared" ca="1" si="18"/>
        <v>40</v>
      </c>
      <c r="F25" s="1">
        <f t="shared" ca="1" si="18"/>
        <v>65</v>
      </c>
      <c r="G25" s="1">
        <f t="shared" ca="1" si="3"/>
        <v>1</v>
      </c>
      <c r="H25" s="1">
        <f t="shared" ca="1" si="4"/>
        <v>65</v>
      </c>
      <c r="I25" s="1">
        <f ca="1">HLOOKUP(H25,C25:$F$603,J25,0)</f>
        <v>4</v>
      </c>
      <c r="J25" s="1">
        <v>579</v>
      </c>
      <c r="K25" s="1" t="str">
        <f t="shared" ca="1" si="5"/>
        <v>14</v>
      </c>
      <c r="M25" s="1" t="s">
        <v>616</v>
      </c>
      <c r="N25" s="1">
        <f ca="1">SUM(N21:N24)</f>
        <v>23</v>
      </c>
      <c r="O25" s="1">
        <f t="shared" ref="O25" ca="1" si="19">SUM(O21:O24)</f>
        <v>16</v>
      </c>
      <c r="P25" s="1">
        <f t="shared" ref="P25" ca="1" si="20">SUM(P21:P24)</f>
        <v>12</v>
      </c>
      <c r="Q25" s="1">
        <f t="shared" ref="Q25" ca="1" si="21">SUM(Q21:Q24)</f>
        <v>9</v>
      </c>
      <c r="R25" s="1">
        <f ca="1">Q24+P23+O22+N21</f>
        <v>15</v>
      </c>
    </row>
    <row r="26" spans="1:20" x14ac:dyDescent="0.3">
      <c r="A26" s="1" t="s">
        <v>23</v>
      </c>
      <c r="B26" s="1" t="s">
        <v>602</v>
      </c>
      <c r="C26" s="1">
        <f t="shared" ca="1" si="18"/>
        <v>6</v>
      </c>
      <c r="D26" s="1">
        <f t="shared" ca="1" si="18"/>
        <v>26</v>
      </c>
      <c r="E26" s="1">
        <f t="shared" ca="1" si="18"/>
        <v>18</v>
      </c>
      <c r="F26" s="1">
        <f t="shared" ca="1" si="18"/>
        <v>0</v>
      </c>
      <c r="G26" s="1">
        <f t="shared" ca="1" si="3"/>
        <v>1</v>
      </c>
      <c r="H26" s="1">
        <f t="shared" ca="1" si="4"/>
        <v>26</v>
      </c>
      <c r="I26" s="1">
        <f ca="1">HLOOKUP(H26,C26:$F$603,J26,0)</f>
        <v>2</v>
      </c>
      <c r="J26" s="1">
        <v>578</v>
      </c>
      <c r="K26" s="1" t="str">
        <f t="shared" ca="1" si="5"/>
        <v>12</v>
      </c>
      <c r="S26" s="1">
        <f ca="1">SUM(N21:Q24)</f>
        <v>60</v>
      </c>
    </row>
    <row r="27" spans="1:20" x14ac:dyDescent="0.3">
      <c r="A27" s="1" t="s">
        <v>24</v>
      </c>
      <c r="B27" s="1" t="s">
        <v>602</v>
      </c>
      <c r="C27" s="1">
        <f t="shared" ca="1" si="18"/>
        <v>56</v>
      </c>
      <c r="D27" s="1">
        <f t="shared" ca="1" si="18"/>
        <v>27</v>
      </c>
      <c r="E27" s="1">
        <f t="shared" ca="1" si="18"/>
        <v>35</v>
      </c>
      <c r="F27" s="1">
        <f t="shared" ca="1" si="18"/>
        <v>70</v>
      </c>
      <c r="G27" s="1">
        <f t="shared" ca="1" si="3"/>
        <v>4</v>
      </c>
      <c r="H27" s="1">
        <f t="shared" ca="1" si="4"/>
        <v>70</v>
      </c>
      <c r="I27" s="1">
        <f ca="1">HLOOKUP(H27,C27:$F$603,J27,0)</f>
        <v>4</v>
      </c>
      <c r="J27" s="1">
        <v>577</v>
      </c>
      <c r="K27" s="1" t="str">
        <f t="shared" ca="1" si="5"/>
        <v>44</v>
      </c>
      <c r="T27" s="1">
        <f ca="1">R25/S26</f>
        <v>0.25</v>
      </c>
    </row>
    <row r="28" spans="1:20" x14ac:dyDescent="0.3">
      <c r="A28" s="1" t="s">
        <v>25</v>
      </c>
      <c r="B28" s="1" t="s">
        <v>602</v>
      </c>
      <c r="C28" s="1">
        <f t="shared" ca="1" si="18"/>
        <v>54</v>
      </c>
      <c r="D28" s="1">
        <f t="shared" ca="1" si="18"/>
        <v>90</v>
      </c>
      <c r="E28" s="1">
        <f t="shared" ca="1" si="18"/>
        <v>35</v>
      </c>
      <c r="F28" s="1">
        <f t="shared" ca="1" si="18"/>
        <v>30</v>
      </c>
      <c r="G28" s="1">
        <f t="shared" ca="1" si="3"/>
        <v>3</v>
      </c>
      <c r="H28" s="1">
        <f t="shared" ca="1" si="4"/>
        <v>90</v>
      </c>
      <c r="I28" s="1">
        <f ca="1">HLOOKUP(H28,C28:$F$603,J28,0)</f>
        <v>2</v>
      </c>
      <c r="J28" s="1">
        <v>576</v>
      </c>
      <c r="K28" s="1" t="str">
        <f t="shared" ca="1" si="5"/>
        <v>32</v>
      </c>
    </row>
    <row r="29" spans="1:20" x14ac:dyDescent="0.3">
      <c r="A29" s="1" t="s">
        <v>26</v>
      </c>
      <c r="B29" s="1" t="s">
        <v>602</v>
      </c>
      <c r="C29" s="1">
        <f t="shared" ca="1" si="18"/>
        <v>90</v>
      </c>
      <c r="D29" s="1">
        <f t="shared" ca="1" si="18"/>
        <v>22</v>
      </c>
      <c r="E29" s="1">
        <f t="shared" ca="1" si="18"/>
        <v>69</v>
      </c>
      <c r="F29" s="1">
        <f t="shared" ca="1" si="18"/>
        <v>49</v>
      </c>
      <c r="G29" s="1">
        <f t="shared" ca="1" si="3"/>
        <v>2</v>
      </c>
      <c r="H29" s="1">
        <f t="shared" ca="1" si="4"/>
        <v>90</v>
      </c>
      <c r="I29" s="1">
        <f ca="1">HLOOKUP(H29,C29:$F$603,J29,0)</f>
        <v>1</v>
      </c>
      <c r="J29" s="1">
        <v>575</v>
      </c>
      <c r="K29" s="1" t="str">
        <f t="shared" ca="1" si="5"/>
        <v>21</v>
      </c>
    </row>
    <row r="30" spans="1:20" x14ac:dyDescent="0.3">
      <c r="A30" s="1" t="s">
        <v>27</v>
      </c>
      <c r="B30" s="1" t="s">
        <v>602</v>
      </c>
      <c r="C30" s="1">
        <f t="shared" ca="1" si="18"/>
        <v>75</v>
      </c>
      <c r="D30" s="1">
        <f t="shared" ca="1" si="18"/>
        <v>62</v>
      </c>
      <c r="E30" s="1">
        <f t="shared" ca="1" si="18"/>
        <v>40</v>
      </c>
      <c r="F30" s="1">
        <f t="shared" ca="1" si="18"/>
        <v>82</v>
      </c>
      <c r="G30" s="1">
        <f t="shared" ca="1" si="3"/>
        <v>4</v>
      </c>
      <c r="H30" s="1">
        <f t="shared" ca="1" si="4"/>
        <v>82</v>
      </c>
      <c r="I30" s="1">
        <f ca="1">HLOOKUP(H30,C30:$F$603,J30,0)</f>
        <v>4</v>
      </c>
      <c r="J30" s="1">
        <v>574</v>
      </c>
      <c r="K30" s="1" t="str">
        <f t="shared" ca="1" si="5"/>
        <v>44</v>
      </c>
    </row>
    <row r="31" spans="1:20" x14ac:dyDescent="0.3">
      <c r="A31" s="1" t="s">
        <v>28</v>
      </c>
      <c r="B31" s="1" t="s">
        <v>602</v>
      </c>
      <c r="C31" s="1">
        <f t="shared" ca="1" si="18"/>
        <v>80</v>
      </c>
      <c r="D31" s="1">
        <f t="shared" ca="1" si="18"/>
        <v>2</v>
      </c>
      <c r="E31" s="1">
        <f t="shared" ca="1" si="18"/>
        <v>55</v>
      </c>
      <c r="F31" s="1">
        <f t="shared" ca="1" si="18"/>
        <v>69</v>
      </c>
      <c r="G31" s="1">
        <f t="shared" ca="1" si="3"/>
        <v>1</v>
      </c>
      <c r="H31" s="1">
        <f t="shared" ca="1" si="4"/>
        <v>80</v>
      </c>
      <c r="I31" s="1">
        <f ca="1">HLOOKUP(H31,C31:$F$603,J31,0)</f>
        <v>1</v>
      </c>
      <c r="J31" s="1">
        <v>573</v>
      </c>
      <c r="K31" s="1" t="str">
        <f t="shared" ca="1" si="5"/>
        <v>11</v>
      </c>
    </row>
    <row r="32" spans="1:20" x14ac:dyDescent="0.3">
      <c r="A32" s="1" t="s">
        <v>29</v>
      </c>
      <c r="B32" s="1" t="s">
        <v>602</v>
      </c>
      <c r="C32" s="1">
        <f t="shared" ca="1" si="18"/>
        <v>13</v>
      </c>
      <c r="D32" s="1">
        <f t="shared" ca="1" si="18"/>
        <v>97</v>
      </c>
      <c r="E32" s="1">
        <f t="shared" ca="1" si="18"/>
        <v>83</v>
      </c>
      <c r="F32" s="1">
        <f t="shared" ca="1" si="18"/>
        <v>90</v>
      </c>
      <c r="G32" s="1">
        <f t="shared" ca="1" si="3"/>
        <v>3</v>
      </c>
      <c r="H32" s="1">
        <f t="shared" ca="1" si="4"/>
        <v>97</v>
      </c>
      <c r="I32" s="1">
        <f ca="1">HLOOKUP(H32,C32:$F$603,J32,0)</f>
        <v>2</v>
      </c>
      <c r="J32" s="1">
        <v>572</v>
      </c>
      <c r="K32" s="1" t="str">
        <f t="shared" ca="1" si="5"/>
        <v>32</v>
      </c>
    </row>
    <row r="33" spans="1:11" x14ac:dyDescent="0.3">
      <c r="A33" s="1" t="s">
        <v>30</v>
      </c>
      <c r="B33" s="1" t="s">
        <v>602</v>
      </c>
      <c r="C33" s="1">
        <f t="shared" ca="1" si="18"/>
        <v>57</v>
      </c>
      <c r="D33" s="1">
        <f t="shared" ca="1" si="18"/>
        <v>3</v>
      </c>
      <c r="E33" s="1">
        <f t="shared" ca="1" si="18"/>
        <v>52</v>
      </c>
      <c r="F33" s="1">
        <f t="shared" ca="1" si="18"/>
        <v>1</v>
      </c>
      <c r="G33" s="1">
        <f t="shared" ca="1" si="3"/>
        <v>1</v>
      </c>
      <c r="H33" s="1">
        <f t="shared" ca="1" si="4"/>
        <v>57</v>
      </c>
      <c r="I33" s="1">
        <f ca="1">HLOOKUP(H33,C33:$F$603,J33,0)</f>
        <v>1</v>
      </c>
      <c r="J33" s="1">
        <v>571</v>
      </c>
      <c r="K33" s="1" t="str">
        <f t="shared" ca="1" si="5"/>
        <v>11</v>
      </c>
    </row>
    <row r="34" spans="1:11" x14ac:dyDescent="0.3">
      <c r="A34" s="1" t="s">
        <v>31</v>
      </c>
      <c r="B34" s="1" t="s">
        <v>602</v>
      </c>
      <c r="C34" s="1">
        <f t="shared" ca="1" si="18"/>
        <v>19</v>
      </c>
      <c r="D34" s="1">
        <f t="shared" ca="1" si="18"/>
        <v>7</v>
      </c>
      <c r="E34" s="1">
        <f t="shared" ca="1" si="18"/>
        <v>21</v>
      </c>
      <c r="F34" s="1">
        <f t="shared" ca="1" si="18"/>
        <v>0</v>
      </c>
      <c r="G34" s="1">
        <f t="shared" ca="1" si="3"/>
        <v>3</v>
      </c>
      <c r="H34" s="1">
        <f t="shared" ca="1" si="4"/>
        <v>21</v>
      </c>
      <c r="I34" s="1">
        <f ca="1">HLOOKUP(H34,C34:$F$603,J34,0)</f>
        <v>3</v>
      </c>
      <c r="J34" s="1">
        <v>570</v>
      </c>
      <c r="K34" s="1" t="str">
        <f t="shared" ca="1" si="5"/>
        <v>33</v>
      </c>
    </row>
    <row r="35" spans="1:11" x14ac:dyDescent="0.3">
      <c r="A35" s="1" t="s">
        <v>32</v>
      </c>
      <c r="B35" s="1" t="s">
        <v>602</v>
      </c>
      <c r="C35" s="1">
        <f t="shared" ca="1" si="18"/>
        <v>64</v>
      </c>
      <c r="D35" s="1">
        <f t="shared" ca="1" si="18"/>
        <v>26</v>
      </c>
      <c r="E35" s="1">
        <f t="shared" ca="1" si="18"/>
        <v>14</v>
      </c>
      <c r="F35" s="1">
        <f t="shared" ca="1" si="18"/>
        <v>20</v>
      </c>
      <c r="G35" s="1">
        <f t="shared" ca="1" si="3"/>
        <v>3</v>
      </c>
      <c r="H35" s="1">
        <f t="shared" ca="1" si="4"/>
        <v>64</v>
      </c>
      <c r="I35" s="1">
        <f ca="1">HLOOKUP(H35,C35:$F$603,J35,0)</f>
        <v>1</v>
      </c>
      <c r="J35" s="1">
        <v>569</v>
      </c>
      <c r="K35" s="1" t="str">
        <f t="shared" ca="1" si="5"/>
        <v>31</v>
      </c>
    </row>
    <row r="36" spans="1:11" x14ac:dyDescent="0.3">
      <c r="A36" s="1" t="s">
        <v>33</v>
      </c>
      <c r="B36" s="1" t="s">
        <v>602</v>
      </c>
      <c r="C36" s="1">
        <f t="shared" ca="1" si="18"/>
        <v>39</v>
      </c>
      <c r="D36" s="1">
        <f t="shared" ca="1" si="18"/>
        <v>63</v>
      </c>
      <c r="E36" s="1">
        <f t="shared" ca="1" si="18"/>
        <v>50</v>
      </c>
      <c r="F36" s="1">
        <f t="shared" ca="1" si="18"/>
        <v>87</v>
      </c>
      <c r="G36" s="1">
        <f t="shared" ca="1" si="3"/>
        <v>2</v>
      </c>
      <c r="H36" s="1">
        <f t="shared" ca="1" si="4"/>
        <v>87</v>
      </c>
      <c r="I36" s="1">
        <f ca="1">HLOOKUP(H36,C36:$F$603,J36,0)</f>
        <v>4</v>
      </c>
      <c r="J36" s="1">
        <v>568</v>
      </c>
      <c r="K36" s="1" t="str">
        <f t="shared" ca="1" si="5"/>
        <v>24</v>
      </c>
    </row>
    <row r="37" spans="1:11" x14ac:dyDescent="0.3">
      <c r="A37" s="1" t="s">
        <v>34</v>
      </c>
      <c r="B37" s="1" t="s">
        <v>602</v>
      </c>
      <c r="C37" s="1">
        <f t="shared" ca="1" si="18"/>
        <v>9</v>
      </c>
      <c r="D37" s="1">
        <f t="shared" ca="1" si="18"/>
        <v>44</v>
      </c>
      <c r="E37" s="1">
        <f t="shared" ca="1" si="18"/>
        <v>91</v>
      </c>
      <c r="F37" s="1">
        <f t="shared" ca="1" si="18"/>
        <v>70</v>
      </c>
      <c r="G37" s="1">
        <f t="shared" ca="1" si="3"/>
        <v>2</v>
      </c>
      <c r="H37" s="1">
        <f t="shared" ca="1" si="4"/>
        <v>91</v>
      </c>
      <c r="I37" s="1">
        <f ca="1">HLOOKUP(H37,C37:$F$603,J37,0)</f>
        <v>3</v>
      </c>
      <c r="J37" s="1">
        <v>567</v>
      </c>
      <c r="K37" s="1" t="str">
        <f t="shared" ca="1" si="5"/>
        <v>23</v>
      </c>
    </row>
    <row r="38" spans="1:11" x14ac:dyDescent="0.3">
      <c r="A38" s="1" t="s">
        <v>35</v>
      </c>
      <c r="B38" s="1" t="s">
        <v>602</v>
      </c>
      <c r="C38" s="1">
        <f t="shared" ca="1" si="18"/>
        <v>14</v>
      </c>
      <c r="D38" s="1">
        <f t="shared" ca="1" si="18"/>
        <v>8</v>
      </c>
      <c r="E38" s="1">
        <f t="shared" ca="1" si="18"/>
        <v>63</v>
      </c>
      <c r="F38" s="1">
        <f t="shared" ca="1" si="18"/>
        <v>32</v>
      </c>
      <c r="G38" s="1">
        <f t="shared" ca="1" si="3"/>
        <v>2</v>
      </c>
      <c r="H38" s="1">
        <f t="shared" ca="1" si="4"/>
        <v>63</v>
      </c>
      <c r="I38" s="1">
        <f ca="1">HLOOKUP(H38,C38:$F$603,J38,0)</f>
        <v>3</v>
      </c>
      <c r="J38" s="1">
        <v>566</v>
      </c>
      <c r="K38" s="1" t="str">
        <f t="shared" ca="1" si="5"/>
        <v>23</v>
      </c>
    </row>
    <row r="39" spans="1:11" x14ac:dyDescent="0.3">
      <c r="A39" s="1" t="s">
        <v>36</v>
      </c>
      <c r="B39" s="1" t="s">
        <v>602</v>
      </c>
      <c r="C39" s="1">
        <f t="shared" ca="1" si="18"/>
        <v>92</v>
      </c>
      <c r="D39" s="1">
        <f t="shared" ca="1" si="18"/>
        <v>89</v>
      </c>
      <c r="E39" s="1">
        <f t="shared" ca="1" si="18"/>
        <v>1</v>
      </c>
      <c r="F39" s="1">
        <f t="shared" ca="1" si="18"/>
        <v>75</v>
      </c>
      <c r="G39" s="1">
        <f t="shared" ca="1" si="3"/>
        <v>3</v>
      </c>
      <c r="H39" s="1">
        <f t="shared" ca="1" si="4"/>
        <v>92</v>
      </c>
      <c r="I39" s="1">
        <f ca="1">HLOOKUP(H39,C39:$F$603,J39,0)</f>
        <v>1</v>
      </c>
      <c r="J39" s="1">
        <v>565</v>
      </c>
      <c r="K39" s="1" t="str">
        <f t="shared" ca="1" si="5"/>
        <v>31</v>
      </c>
    </row>
    <row r="40" spans="1:11" x14ac:dyDescent="0.3">
      <c r="A40" s="1" t="s">
        <v>37</v>
      </c>
      <c r="B40" s="1" t="s">
        <v>602</v>
      </c>
      <c r="C40" s="1">
        <f t="shared" ca="1" si="18"/>
        <v>99</v>
      </c>
      <c r="D40" s="1">
        <f t="shared" ca="1" si="18"/>
        <v>33</v>
      </c>
      <c r="E40" s="1">
        <f t="shared" ca="1" si="18"/>
        <v>38</v>
      </c>
      <c r="F40" s="1">
        <f t="shared" ca="1" si="18"/>
        <v>11</v>
      </c>
      <c r="G40" s="1">
        <f t="shared" ca="1" si="3"/>
        <v>2</v>
      </c>
      <c r="H40" s="1">
        <f t="shared" ca="1" si="4"/>
        <v>99</v>
      </c>
      <c r="I40" s="1">
        <f ca="1">HLOOKUP(H40,C40:$F$603,J40,0)</f>
        <v>1</v>
      </c>
      <c r="J40" s="1">
        <v>564</v>
      </c>
      <c r="K40" s="1" t="str">
        <f t="shared" ca="1" si="5"/>
        <v>21</v>
      </c>
    </row>
    <row r="41" spans="1:11" x14ac:dyDescent="0.3">
      <c r="A41" s="1" t="s">
        <v>38</v>
      </c>
      <c r="B41" s="1" t="s">
        <v>602</v>
      </c>
      <c r="C41" s="1">
        <f t="shared" ca="1" si="18"/>
        <v>96</v>
      </c>
      <c r="D41" s="1">
        <f t="shared" ca="1" si="18"/>
        <v>83</v>
      </c>
      <c r="E41" s="1">
        <f t="shared" ca="1" si="18"/>
        <v>94</v>
      </c>
      <c r="F41" s="1">
        <f t="shared" ca="1" si="18"/>
        <v>53</v>
      </c>
      <c r="G41" s="1">
        <f t="shared" ca="1" si="3"/>
        <v>3</v>
      </c>
      <c r="H41" s="1">
        <f t="shared" ca="1" si="4"/>
        <v>96</v>
      </c>
      <c r="I41" s="1">
        <f ca="1">HLOOKUP(H41,C41:$F$603,J41,0)</f>
        <v>1</v>
      </c>
      <c r="J41" s="1">
        <v>563</v>
      </c>
      <c r="K41" s="1" t="str">
        <f t="shared" ca="1" si="5"/>
        <v>31</v>
      </c>
    </row>
    <row r="42" spans="1:11" x14ac:dyDescent="0.3">
      <c r="A42" s="1" t="s">
        <v>39</v>
      </c>
      <c r="B42" s="1" t="s">
        <v>602</v>
      </c>
      <c r="C42" s="1">
        <f t="shared" ca="1" si="18"/>
        <v>20</v>
      </c>
      <c r="D42" s="1">
        <f t="shared" ca="1" si="18"/>
        <v>66</v>
      </c>
      <c r="E42" s="1">
        <f t="shared" ca="1" si="18"/>
        <v>66</v>
      </c>
      <c r="F42" s="1">
        <f t="shared" ca="1" si="18"/>
        <v>87</v>
      </c>
      <c r="G42" s="1">
        <f t="shared" ca="1" si="3"/>
        <v>4</v>
      </c>
      <c r="H42" s="1">
        <f t="shared" ca="1" si="4"/>
        <v>87</v>
      </c>
      <c r="I42" s="1">
        <f ca="1">HLOOKUP(H42,C42:$F$603,J42,0)</f>
        <v>4</v>
      </c>
      <c r="J42" s="1">
        <v>562</v>
      </c>
      <c r="K42" s="1" t="str">
        <f t="shared" ca="1" si="5"/>
        <v>44</v>
      </c>
    </row>
    <row r="43" spans="1:11" x14ac:dyDescent="0.3">
      <c r="A43" s="1" t="s">
        <v>40</v>
      </c>
      <c r="B43" s="1" t="s">
        <v>602</v>
      </c>
      <c r="C43" s="1">
        <f t="shared" ca="1" si="18"/>
        <v>42</v>
      </c>
      <c r="D43" s="1">
        <f t="shared" ca="1" si="18"/>
        <v>95</v>
      </c>
      <c r="E43" s="1">
        <f t="shared" ca="1" si="18"/>
        <v>52</v>
      </c>
      <c r="F43" s="1">
        <f t="shared" ca="1" si="18"/>
        <v>72</v>
      </c>
      <c r="G43" s="1">
        <f t="shared" ca="1" si="3"/>
        <v>1</v>
      </c>
      <c r="H43" s="1">
        <f t="shared" ca="1" si="4"/>
        <v>95</v>
      </c>
      <c r="I43" s="1">
        <f ca="1">HLOOKUP(H43,C43:$F$603,J43,0)</f>
        <v>2</v>
      </c>
      <c r="J43" s="1">
        <v>561</v>
      </c>
      <c r="K43" s="1" t="str">
        <f t="shared" ca="1" si="5"/>
        <v>12</v>
      </c>
    </row>
    <row r="44" spans="1:11" x14ac:dyDescent="0.3">
      <c r="A44" s="1" t="s">
        <v>41</v>
      </c>
      <c r="B44" s="1" t="s">
        <v>602</v>
      </c>
      <c r="C44" s="1">
        <f t="shared" ref="C44:F63" ca="1" si="22">RANDBETWEEN(0,100)</f>
        <v>86</v>
      </c>
      <c r="D44" s="1">
        <f t="shared" ca="1" si="22"/>
        <v>79</v>
      </c>
      <c r="E44" s="1">
        <f t="shared" ca="1" si="22"/>
        <v>28</v>
      </c>
      <c r="F44" s="1">
        <f t="shared" ca="1" si="22"/>
        <v>9</v>
      </c>
      <c r="G44" s="1">
        <f t="shared" ca="1" si="3"/>
        <v>4</v>
      </c>
      <c r="H44" s="1">
        <f t="shared" ca="1" si="4"/>
        <v>86</v>
      </c>
      <c r="I44" s="1">
        <f ca="1">HLOOKUP(H44,C44:$F$603,J44,0)</f>
        <v>1</v>
      </c>
      <c r="J44" s="1">
        <v>560</v>
      </c>
      <c r="K44" s="1" t="str">
        <f t="shared" ca="1" si="5"/>
        <v>41</v>
      </c>
    </row>
    <row r="45" spans="1:11" x14ac:dyDescent="0.3">
      <c r="A45" s="1" t="s">
        <v>42</v>
      </c>
      <c r="B45" s="1" t="s">
        <v>602</v>
      </c>
      <c r="C45" s="1">
        <f t="shared" ca="1" si="22"/>
        <v>59</v>
      </c>
      <c r="D45" s="1">
        <f t="shared" ca="1" si="22"/>
        <v>38</v>
      </c>
      <c r="E45" s="1">
        <f t="shared" ca="1" si="22"/>
        <v>29</v>
      </c>
      <c r="F45" s="1">
        <f t="shared" ca="1" si="22"/>
        <v>45</v>
      </c>
      <c r="G45" s="1">
        <f t="shared" ca="1" si="3"/>
        <v>4</v>
      </c>
      <c r="H45" s="1">
        <f t="shared" ca="1" si="4"/>
        <v>59</v>
      </c>
      <c r="I45" s="1">
        <f ca="1">HLOOKUP(H45,C45:$F$603,J45,0)</f>
        <v>1</v>
      </c>
      <c r="J45" s="1">
        <v>559</v>
      </c>
      <c r="K45" s="1" t="str">
        <f t="shared" ca="1" si="5"/>
        <v>41</v>
      </c>
    </row>
    <row r="46" spans="1:11" x14ac:dyDescent="0.3">
      <c r="A46" s="1" t="s">
        <v>43</v>
      </c>
      <c r="B46" s="1" t="s">
        <v>602</v>
      </c>
      <c r="C46" s="1">
        <f t="shared" ca="1" si="22"/>
        <v>18</v>
      </c>
      <c r="D46" s="1">
        <f t="shared" ca="1" si="22"/>
        <v>83</v>
      </c>
      <c r="E46" s="1">
        <f t="shared" ca="1" si="22"/>
        <v>72</v>
      </c>
      <c r="F46" s="1">
        <f t="shared" ca="1" si="22"/>
        <v>81</v>
      </c>
      <c r="G46" s="1">
        <f t="shared" ca="1" si="3"/>
        <v>2</v>
      </c>
      <c r="H46" s="1">
        <f t="shared" ca="1" si="4"/>
        <v>83</v>
      </c>
      <c r="I46" s="1">
        <f ca="1">HLOOKUP(H46,C46:$F$603,J46,0)</f>
        <v>2</v>
      </c>
      <c r="J46" s="1">
        <v>558</v>
      </c>
      <c r="K46" s="1" t="str">
        <f t="shared" ca="1" si="5"/>
        <v>22</v>
      </c>
    </row>
    <row r="47" spans="1:11" x14ac:dyDescent="0.3">
      <c r="A47" s="1" t="s">
        <v>44</v>
      </c>
      <c r="B47" s="1" t="s">
        <v>602</v>
      </c>
      <c r="C47" s="1">
        <f t="shared" ca="1" si="22"/>
        <v>82</v>
      </c>
      <c r="D47" s="1">
        <f t="shared" ca="1" si="22"/>
        <v>61</v>
      </c>
      <c r="E47" s="1">
        <f t="shared" ca="1" si="22"/>
        <v>21</v>
      </c>
      <c r="F47" s="1">
        <f t="shared" ca="1" si="22"/>
        <v>78</v>
      </c>
      <c r="G47" s="1">
        <f t="shared" ca="1" si="3"/>
        <v>1</v>
      </c>
      <c r="H47" s="1">
        <f t="shared" ca="1" si="4"/>
        <v>82</v>
      </c>
      <c r="I47" s="1">
        <f ca="1">HLOOKUP(H47,C47:$F$603,J47,0)</f>
        <v>1</v>
      </c>
      <c r="J47" s="1">
        <v>557</v>
      </c>
      <c r="K47" s="1" t="str">
        <f t="shared" ca="1" si="5"/>
        <v>11</v>
      </c>
    </row>
    <row r="48" spans="1:11" x14ac:dyDescent="0.3">
      <c r="A48" s="1" t="s">
        <v>45</v>
      </c>
      <c r="B48" s="1" t="s">
        <v>602</v>
      </c>
      <c r="C48" s="1">
        <f t="shared" ca="1" si="22"/>
        <v>42</v>
      </c>
      <c r="D48" s="1">
        <f t="shared" ca="1" si="22"/>
        <v>32</v>
      </c>
      <c r="E48" s="1">
        <f t="shared" ca="1" si="22"/>
        <v>73</v>
      </c>
      <c r="F48" s="1">
        <f t="shared" ca="1" si="22"/>
        <v>39</v>
      </c>
      <c r="G48" s="1">
        <f t="shared" ca="1" si="3"/>
        <v>4</v>
      </c>
      <c r="H48" s="1">
        <f t="shared" ca="1" si="4"/>
        <v>73</v>
      </c>
      <c r="I48" s="1">
        <f ca="1">HLOOKUP(H48,C48:$F$603,J48,0)</f>
        <v>3</v>
      </c>
      <c r="J48" s="1">
        <v>556</v>
      </c>
      <c r="K48" s="1" t="str">
        <f t="shared" ca="1" si="5"/>
        <v>43</v>
      </c>
    </row>
    <row r="49" spans="1:11" x14ac:dyDescent="0.3">
      <c r="A49" s="1" t="s">
        <v>46</v>
      </c>
      <c r="B49" s="1" t="s">
        <v>602</v>
      </c>
      <c r="C49" s="1">
        <f t="shared" ca="1" si="22"/>
        <v>36</v>
      </c>
      <c r="D49" s="1">
        <f t="shared" ca="1" si="22"/>
        <v>28</v>
      </c>
      <c r="E49" s="1">
        <f t="shared" ca="1" si="22"/>
        <v>98</v>
      </c>
      <c r="F49" s="1">
        <f t="shared" ca="1" si="22"/>
        <v>55</v>
      </c>
      <c r="G49" s="1">
        <f t="shared" ca="1" si="3"/>
        <v>2</v>
      </c>
      <c r="H49" s="1">
        <f t="shared" ca="1" si="4"/>
        <v>98</v>
      </c>
      <c r="I49" s="1">
        <f ca="1">HLOOKUP(H49,C49:$F$603,J49,0)</f>
        <v>3</v>
      </c>
      <c r="J49" s="1">
        <v>555</v>
      </c>
      <c r="K49" s="1" t="str">
        <f t="shared" ca="1" si="5"/>
        <v>23</v>
      </c>
    </row>
    <row r="50" spans="1:11" x14ac:dyDescent="0.3">
      <c r="A50" s="1" t="s">
        <v>47</v>
      </c>
      <c r="B50" s="1" t="s">
        <v>602</v>
      </c>
      <c r="C50" s="1">
        <f t="shared" ca="1" si="22"/>
        <v>66</v>
      </c>
      <c r="D50" s="1">
        <f t="shared" ca="1" si="22"/>
        <v>10</v>
      </c>
      <c r="E50" s="1">
        <f t="shared" ca="1" si="22"/>
        <v>1</v>
      </c>
      <c r="F50" s="1">
        <f t="shared" ca="1" si="22"/>
        <v>55</v>
      </c>
      <c r="G50" s="1">
        <f t="shared" ca="1" si="3"/>
        <v>4</v>
      </c>
      <c r="H50" s="1">
        <f t="shared" ca="1" si="4"/>
        <v>66</v>
      </c>
      <c r="I50" s="1">
        <f ca="1">HLOOKUP(H50,C50:$F$603,J50,0)</f>
        <v>1</v>
      </c>
      <c r="J50" s="1">
        <v>554</v>
      </c>
      <c r="K50" s="1" t="str">
        <f t="shared" ca="1" si="5"/>
        <v>41</v>
      </c>
    </row>
    <row r="51" spans="1:11" x14ac:dyDescent="0.3">
      <c r="A51" s="1" t="s">
        <v>48</v>
      </c>
      <c r="B51" s="1" t="s">
        <v>602</v>
      </c>
      <c r="C51" s="1">
        <f t="shared" ca="1" si="22"/>
        <v>67</v>
      </c>
      <c r="D51" s="1">
        <f t="shared" ca="1" si="22"/>
        <v>8</v>
      </c>
      <c r="E51" s="1">
        <f t="shared" ca="1" si="22"/>
        <v>44</v>
      </c>
      <c r="F51" s="1">
        <f t="shared" ca="1" si="22"/>
        <v>56</v>
      </c>
      <c r="G51" s="1">
        <f t="shared" ca="1" si="3"/>
        <v>2</v>
      </c>
      <c r="H51" s="1">
        <f t="shared" ca="1" si="4"/>
        <v>67</v>
      </c>
      <c r="I51" s="1">
        <f ca="1">HLOOKUP(H51,C51:$F$603,J51,0)</f>
        <v>1</v>
      </c>
      <c r="J51" s="1">
        <v>553</v>
      </c>
      <c r="K51" s="1" t="str">
        <f t="shared" ca="1" si="5"/>
        <v>21</v>
      </c>
    </row>
    <row r="52" spans="1:11" x14ac:dyDescent="0.3">
      <c r="A52" s="1" t="s">
        <v>49</v>
      </c>
      <c r="B52" s="1" t="s">
        <v>602</v>
      </c>
      <c r="C52" s="1">
        <f t="shared" ca="1" si="22"/>
        <v>92</v>
      </c>
      <c r="D52" s="1">
        <f t="shared" ca="1" si="22"/>
        <v>95</v>
      </c>
      <c r="E52" s="1">
        <f t="shared" ca="1" si="22"/>
        <v>8</v>
      </c>
      <c r="F52" s="1">
        <f t="shared" ca="1" si="22"/>
        <v>64</v>
      </c>
      <c r="G52" s="1">
        <f t="shared" ca="1" si="3"/>
        <v>1</v>
      </c>
      <c r="H52" s="1">
        <f t="shared" ca="1" si="4"/>
        <v>95</v>
      </c>
      <c r="I52" s="1">
        <f ca="1">HLOOKUP(H52,C52:$F$603,J52,0)</f>
        <v>2</v>
      </c>
      <c r="J52" s="1">
        <v>552</v>
      </c>
      <c r="K52" s="1" t="str">
        <f t="shared" ca="1" si="5"/>
        <v>12</v>
      </c>
    </row>
    <row r="53" spans="1:11" x14ac:dyDescent="0.3">
      <c r="A53" s="1" t="s">
        <v>50</v>
      </c>
      <c r="B53" s="1" t="s">
        <v>602</v>
      </c>
      <c r="C53" s="1">
        <f t="shared" ca="1" si="22"/>
        <v>99</v>
      </c>
      <c r="D53" s="1">
        <f t="shared" ca="1" si="22"/>
        <v>39</v>
      </c>
      <c r="E53" s="1">
        <f t="shared" ca="1" si="22"/>
        <v>54</v>
      </c>
      <c r="F53" s="1">
        <f t="shared" ca="1" si="22"/>
        <v>76</v>
      </c>
      <c r="G53" s="1">
        <f t="shared" ca="1" si="3"/>
        <v>4</v>
      </c>
      <c r="H53" s="1">
        <f t="shared" ca="1" si="4"/>
        <v>99</v>
      </c>
      <c r="I53" s="1">
        <f ca="1">HLOOKUP(H53,C53:$F$603,J53,0)</f>
        <v>1</v>
      </c>
      <c r="J53" s="1">
        <v>551</v>
      </c>
      <c r="K53" s="1" t="str">
        <f t="shared" ca="1" si="5"/>
        <v>41</v>
      </c>
    </row>
    <row r="54" spans="1:11" x14ac:dyDescent="0.3">
      <c r="A54" s="1" t="s">
        <v>51</v>
      </c>
      <c r="B54" s="1" t="s">
        <v>602</v>
      </c>
      <c r="C54" s="1">
        <f t="shared" ca="1" si="22"/>
        <v>86</v>
      </c>
      <c r="D54" s="1">
        <f t="shared" ca="1" si="22"/>
        <v>57</v>
      </c>
      <c r="E54" s="1">
        <f t="shared" ca="1" si="22"/>
        <v>36</v>
      </c>
      <c r="F54" s="1">
        <f t="shared" ca="1" si="22"/>
        <v>17</v>
      </c>
      <c r="G54" s="1">
        <f t="shared" ca="1" si="3"/>
        <v>1</v>
      </c>
      <c r="H54" s="1">
        <f t="shared" ca="1" si="4"/>
        <v>86</v>
      </c>
      <c r="I54" s="1">
        <f ca="1">HLOOKUP(H54,C54:$F$603,J54,0)</f>
        <v>1</v>
      </c>
      <c r="J54" s="1">
        <v>550</v>
      </c>
      <c r="K54" s="1" t="str">
        <f t="shared" ca="1" si="5"/>
        <v>11</v>
      </c>
    </row>
    <row r="55" spans="1:11" x14ac:dyDescent="0.3">
      <c r="A55" s="1" t="s">
        <v>52</v>
      </c>
      <c r="B55" s="1" t="s">
        <v>602</v>
      </c>
      <c r="C55" s="1">
        <f t="shared" ca="1" si="22"/>
        <v>73</v>
      </c>
      <c r="D55" s="1">
        <f t="shared" ca="1" si="22"/>
        <v>57</v>
      </c>
      <c r="E55" s="1">
        <f t="shared" ca="1" si="22"/>
        <v>76</v>
      </c>
      <c r="F55" s="1">
        <f t="shared" ca="1" si="22"/>
        <v>11</v>
      </c>
      <c r="G55" s="1">
        <f t="shared" ca="1" si="3"/>
        <v>3</v>
      </c>
      <c r="H55" s="1">
        <f t="shared" ca="1" si="4"/>
        <v>76</v>
      </c>
      <c r="I55" s="1">
        <f ca="1">HLOOKUP(H55,C55:$F$603,J55,0)</f>
        <v>3</v>
      </c>
      <c r="J55" s="1">
        <v>549</v>
      </c>
      <c r="K55" s="1" t="str">
        <f t="shared" ca="1" si="5"/>
        <v>33</v>
      </c>
    </row>
    <row r="56" spans="1:11" x14ac:dyDescent="0.3">
      <c r="A56" s="1" t="s">
        <v>53</v>
      </c>
      <c r="B56" s="1" t="s">
        <v>602</v>
      </c>
      <c r="C56" s="1">
        <f t="shared" ca="1" si="22"/>
        <v>12</v>
      </c>
      <c r="D56" s="1">
        <f t="shared" ca="1" si="22"/>
        <v>77</v>
      </c>
      <c r="E56" s="1">
        <f t="shared" ca="1" si="22"/>
        <v>46</v>
      </c>
      <c r="F56" s="1">
        <f t="shared" ca="1" si="22"/>
        <v>49</v>
      </c>
      <c r="G56" s="1">
        <f t="shared" ca="1" si="3"/>
        <v>1</v>
      </c>
      <c r="H56" s="1">
        <f t="shared" ca="1" si="4"/>
        <v>77</v>
      </c>
      <c r="I56" s="1">
        <f ca="1">HLOOKUP(H56,C56:$F$603,J56,0)</f>
        <v>2</v>
      </c>
      <c r="J56" s="1">
        <v>548</v>
      </c>
      <c r="K56" s="1" t="str">
        <f t="shared" ca="1" si="5"/>
        <v>12</v>
      </c>
    </row>
    <row r="57" spans="1:11" x14ac:dyDescent="0.3">
      <c r="A57" s="1" t="s">
        <v>54</v>
      </c>
      <c r="B57" s="1" t="s">
        <v>602</v>
      </c>
      <c r="C57" s="1">
        <f t="shared" ca="1" si="22"/>
        <v>18</v>
      </c>
      <c r="D57" s="1">
        <f t="shared" ca="1" si="22"/>
        <v>57</v>
      </c>
      <c r="E57" s="1">
        <f t="shared" ca="1" si="22"/>
        <v>39</v>
      </c>
      <c r="F57" s="1">
        <f t="shared" ca="1" si="22"/>
        <v>47</v>
      </c>
      <c r="G57" s="1">
        <f t="shared" ca="1" si="3"/>
        <v>4</v>
      </c>
      <c r="H57" s="1">
        <f t="shared" ca="1" si="4"/>
        <v>57</v>
      </c>
      <c r="I57" s="1">
        <f ca="1">HLOOKUP(H57,C57:$F$603,J57,0)</f>
        <v>2</v>
      </c>
      <c r="J57" s="1">
        <v>547</v>
      </c>
      <c r="K57" s="1" t="str">
        <f t="shared" ca="1" si="5"/>
        <v>42</v>
      </c>
    </row>
    <row r="58" spans="1:11" x14ac:dyDescent="0.3">
      <c r="A58" s="1" t="s">
        <v>55</v>
      </c>
      <c r="B58" s="1" t="s">
        <v>602</v>
      </c>
      <c r="C58" s="1">
        <f t="shared" ca="1" si="22"/>
        <v>24</v>
      </c>
      <c r="D58" s="1">
        <f t="shared" ca="1" si="22"/>
        <v>67</v>
      </c>
      <c r="E58" s="1">
        <f t="shared" ca="1" si="22"/>
        <v>23</v>
      </c>
      <c r="F58" s="1">
        <f t="shared" ca="1" si="22"/>
        <v>18</v>
      </c>
      <c r="G58" s="1">
        <f t="shared" ca="1" si="3"/>
        <v>3</v>
      </c>
      <c r="H58" s="1">
        <f t="shared" ca="1" si="4"/>
        <v>67</v>
      </c>
      <c r="I58" s="1">
        <f ca="1">HLOOKUP(H58,C58:$F$603,J58,0)</f>
        <v>2</v>
      </c>
      <c r="J58" s="1">
        <v>546</v>
      </c>
      <c r="K58" s="1" t="str">
        <f t="shared" ca="1" si="5"/>
        <v>32</v>
      </c>
    </row>
    <row r="59" spans="1:11" x14ac:dyDescent="0.3">
      <c r="A59" s="1" t="s">
        <v>56</v>
      </c>
      <c r="B59" s="1" t="s">
        <v>602</v>
      </c>
      <c r="C59" s="1">
        <f t="shared" ca="1" si="22"/>
        <v>39</v>
      </c>
      <c r="D59" s="1">
        <f t="shared" ca="1" si="22"/>
        <v>37</v>
      </c>
      <c r="E59" s="1">
        <f t="shared" ca="1" si="22"/>
        <v>12</v>
      </c>
      <c r="F59" s="1">
        <f t="shared" ca="1" si="22"/>
        <v>93</v>
      </c>
      <c r="G59" s="1">
        <f t="shared" ca="1" si="3"/>
        <v>4</v>
      </c>
      <c r="H59" s="1">
        <f t="shared" ca="1" si="4"/>
        <v>93</v>
      </c>
      <c r="I59" s="1">
        <f ca="1">HLOOKUP(H59,C59:$F$603,J59,0)</f>
        <v>4</v>
      </c>
      <c r="J59" s="1">
        <v>545</v>
      </c>
      <c r="K59" s="1" t="str">
        <f t="shared" ca="1" si="5"/>
        <v>44</v>
      </c>
    </row>
    <row r="60" spans="1:11" x14ac:dyDescent="0.3">
      <c r="A60" s="1" t="s">
        <v>57</v>
      </c>
      <c r="B60" s="1" t="s">
        <v>602</v>
      </c>
      <c r="C60" s="1">
        <f t="shared" ca="1" si="22"/>
        <v>87</v>
      </c>
      <c r="D60" s="1">
        <f t="shared" ca="1" si="22"/>
        <v>55</v>
      </c>
      <c r="E60" s="1">
        <f t="shared" ca="1" si="22"/>
        <v>91</v>
      </c>
      <c r="F60" s="1">
        <f t="shared" ca="1" si="22"/>
        <v>30</v>
      </c>
      <c r="G60" s="1">
        <f t="shared" ca="1" si="3"/>
        <v>4</v>
      </c>
      <c r="H60" s="1">
        <f t="shared" ca="1" si="4"/>
        <v>91</v>
      </c>
      <c r="I60" s="1">
        <f ca="1">HLOOKUP(H60,C60:$F$603,J60,0)</f>
        <v>3</v>
      </c>
      <c r="J60" s="1">
        <v>544</v>
      </c>
      <c r="K60" s="1" t="str">
        <f t="shared" ca="1" si="5"/>
        <v>43</v>
      </c>
    </row>
    <row r="61" spans="1:11" x14ac:dyDescent="0.3">
      <c r="A61" s="1" t="s">
        <v>58</v>
      </c>
      <c r="B61" s="1" t="s">
        <v>602</v>
      </c>
      <c r="C61" s="1">
        <f t="shared" ca="1" si="22"/>
        <v>9</v>
      </c>
      <c r="D61" s="1">
        <f t="shared" ca="1" si="22"/>
        <v>55</v>
      </c>
      <c r="E61" s="1">
        <f t="shared" ca="1" si="22"/>
        <v>94</v>
      </c>
      <c r="F61" s="1">
        <f t="shared" ca="1" si="22"/>
        <v>91</v>
      </c>
      <c r="G61" s="1">
        <f t="shared" ca="1" si="3"/>
        <v>2</v>
      </c>
      <c r="H61" s="1">
        <f t="shared" ca="1" si="4"/>
        <v>94</v>
      </c>
      <c r="I61" s="1">
        <f ca="1">HLOOKUP(H61,C61:$F$603,J61,0)</f>
        <v>3</v>
      </c>
      <c r="J61" s="1">
        <v>543</v>
      </c>
      <c r="K61" s="1" t="str">
        <f t="shared" ca="1" si="5"/>
        <v>23</v>
      </c>
    </row>
    <row r="62" spans="1:11" x14ac:dyDescent="0.3">
      <c r="A62" s="1" t="s">
        <v>59</v>
      </c>
      <c r="B62" s="1" t="s">
        <v>602</v>
      </c>
      <c r="C62" s="1">
        <f t="shared" ca="1" si="22"/>
        <v>19</v>
      </c>
      <c r="D62" s="1">
        <f t="shared" ca="1" si="22"/>
        <v>52</v>
      </c>
      <c r="E62" s="1">
        <f t="shared" ca="1" si="22"/>
        <v>65</v>
      </c>
      <c r="F62" s="1">
        <f t="shared" ca="1" si="22"/>
        <v>87</v>
      </c>
      <c r="G62" s="1">
        <f t="shared" ca="1" si="3"/>
        <v>4</v>
      </c>
      <c r="H62" s="1">
        <f t="shared" ca="1" si="4"/>
        <v>87</v>
      </c>
      <c r="I62" s="1">
        <f ca="1">HLOOKUP(H62,C62:$F$603,J62,0)</f>
        <v>4</v>
      </c>
      <c r="J62" s="1">
        <v>542</v>
      </c>
      <c r="K62" s="1" t="str">
        <f t="shared" ca="1" si="5"/>
        <v>44</v>
      </c>
    </row>
    <row r="63" spans="1:11" x14ac:dyDescent="0.3">
      <c r="A63" s="1" t="s">
        <v>60</v>
      </c>
      <c r="B63" s="1" t="s">
        <v>602</v>
      </c>
      <c r="C63" s="1">
        <f t="shared" ca="1" si="22"/>
        <v>6</v>
      </c>
      <c r="D63" s="1">
        <f t="shared" ca="1" si="22"/>
        <v>64</v>
      </c>
      <c r="E63" s="1">
        <f t="shared" ca="1" si="22"/>
        <v>10</v>
      </c>
      <c r="F63" s="1">
        <f t="shared" ca="1" si="22"/>
        <v>95</v>
      </c>
      <c r="G63" s="1">
        <f t="shared" ca="1" si="3"/>
        <v>3</v>
      </c>
      <c r="H63" s="1">
        <f t="shared" ca="1" si="4"/>
        <v>95</v>
      </c>
      <c r="I63" s="1">
        <f ca="1">HLOOKUP(H63,C63:$F$603,J63,0)</f>
        <v>4</v>
      </c>
      <c r="J63" s="1">
        <v>541</v>
      </c>
      <c r="K63" s="1" t="str">
        <f t="shared" ca="1" si="5"/>
        <v>34</v>
      </c>
    </row>
    <row r="64" spans="1:11" x14ac:dyDescent="0.3">
      <c r="A64" s="1" t="s">
        <v>61</v>
      </c>
      <c r="B64" s="1" t="s">
        <v>602</v>
      </c>
      <c r="C64" s="1">
        <f t="shared" ref="C64:F83" ca="1" si="23">RANDBETWEEN(0,100)</f>
        <v>50</v>
      </c>
      <c r="D64" s="1">
        <f t="shared" ca="1" si="23"/>
        <v>74</v>
      </c>
      <c r="E64" s="1">
        <f t="shared" ca="1" si="23"/>
        <v>39</v>
      </c>
      <c r="F64" s="1">
        <f t="shared" ca="1" si="23"/>
        <v>47</v>
      </c>
      <c r="G64" s="1">
        <f t="shared" ca="1" si="3"/>
        <v>4</v>
      </c>
      <c r="H64" s="1">
        <f t="shared" ca="1" si="4"/>
        <v>74</v>
      </c>
      <c r="I64" s="1">
        <f ca="1">HLOOKUP(H64,C64:$F$603,J64,0)</f>
        <v>2</v>
      </c>
      <c r="J64" s="1">
        <v>540</v>
      </c>
      <c r="K64" s="1" t="str">
        <f t="shared" ca="1" si="5"/>
        <v>42</v>
      </c>
    </row>
    <row r="65" spans="1:11" x14ac:dyDescent="0.3">
      <c r="A65" s="1" t="s">
        <v>62</v>
      </c>
      <c r="B65" s="1" t="s">
        <v>602</v>
      </c>
      <c r="C65" s="1">
        <f t="shared" ca="1" si="23"/>
        <v>13</v>
      </c>
      <c r="D65" s="1">
        <f t="shared" ca="1" si="23"/>
        <v>38</v>
      </c>
      <c r="E65" s="1">
        <f t="shared" ca="1" si="23"/>
        <v>78</v>
      </c>
      <c r="F65" s="1">
        <f t="shared" ca="1" si="23"/>
        <v>34</v>
      </c>
      <c r="G65" s="1">
        <f t="shared" ca="1" si="3"/>
        <v>3</v>
      </c>
      <c r="H65" s="1">
        <f t="shared" ca="1" si="4"/>
        <v>78</v>
      </c>
      <c r="I65" s="1">
        <f ca="1">HLOOKUP(H65,C65:$F$603,J65,0)</f>
        <v>3</v>
      </c>
      <c r="J65" s="1">
        <v>539</v>
      </c>
      <c r="K65" s="1" t="str">
        <f t="shared" ca="1" si="5"/>
        <v>33</v>
      </c>
    </row>
    <row r="66" spans="1:11" x14ac:dyDescent="0.3">
      <c r="A66" s="1" t="s">
        <v>63</v>
      </c>
      <c r="B66" s="1" t="s">
        <v>602</v>
      </c>
      <c r="C66" s="1">
        <f t="shared" ca="1" si="23"/>
        <v>31</v>
      </c>
      <c r="D66" s="1">
        <f t="shared" ca="1" si="23"/>
        <v>7</v>
      </c>
      <c r="E66" s="1">
        <f t="shared" ca="1" si="23"/>
        <v>12</v>
      </c>
      <c r="F66" s="1">
        <f t="shared" ca="1" si="23"/>
        <v>35</v>
      </c>
      <c r="G66" s="1">
        <f t="shared" ca="1" si="3"/>
        <v>4</v>
      </c>
      <c r="H66" s="1">
        <f t="shared" ca="1" si="4"/>
        <v>35</v>
      </c>
      <c r="I66" s="1">
        <f ca="1">HLOOKUP(H66,C66:$F$603,J66,0)</f>
        <v>4</v>
      </c>
      <c r="J66" s="1">
        <v>538</v>
      </c>
      <c r="K66" s="1" t="str">
        <f t="shared" ca="1" si="5"/>
        <v>44</v>
      </c>
    </row>
    <row r="67" spans="1:11" x14ac:dyDescent="0.3">
      <c r="A67" s="1" t="s">
        <v>64</v>
      </c>
      <c r="B67" s="1" t="s">
        <v>602</v>
      </c>
      <c r="C67" s="1">
        <f t="shared" ca="1" si="23"/>
        <v>46</v>
      </c>
      <c r="D67" s="1">
        <f t="shared" ca="1" si="23"/>
        <v>66</v>
      </c>
      <c r="E67" s="1">
        <f t="shared" ca="1" si="23"/>
        <v>94</v>
      </c>
      <c r="F67" s="1">
        <f t="shared" ca="1" si="23"/>
        <v>26</v>
      </c>
      <c r="G67" s="1">
        <f t="shared" ca="1" si="3"/>
        <v>2</v>
      </c>
      <c r="H67" s="1">
        <f t="shared" ca="1" si="4"/>
        <v>94</v>
      </c>
      <c r="I67" s="1">
        <f ca="1">HLOOKUP(H67,C67:$F$603,J67,0)</f>
        <v>3</v>
      </c>
      <c r="J67" s="1">
        <v>537</v>
      </c>
      <c r="K67" s="1" t="str">
        <f t="shared" ca="1" si="5"/>
        <v>23</v>
      </c>
    </row>
    <row r="68" spans="1:11" x14ac:dyDescent="0.3">
      <c r="A68" s="1" t="s">
        <v>65</v>
      </c>
      <c r="B68" s="1" t="s">
        <v>602</v>
      </c>
      <c r="C68" s="1">
        <f t="shared" ca="1" si="23"/>
        <v>21</v>
      </c>
      <c r="D68" s="1">
        <f t="shared" ca="1" si="23"/>
        <v>39</v>
      </c>
      <c r="E68" s="1">
        <f t="shared" ca="1" si="23"/>
        <v>68</v>
      </c>
      <c r="F68" s="1">
        <f t="shared" ca="1" si="23"/>
        <v>89</v>
      </c>
      <c r="G68" s="1">
        <f t="shared" ref="G68:G131" ca="1" si="24">RANDBETWEEN(1,4)</f>
        <v>2</v>
      </c>
      <c r="H68" s="1">
        <f t="shared" ref="H68:H131" ca="1" si="25">MAX(C68:F68)</f>
        <v>89</v>
      </c>
      <c r="I68" s="1">
        <f ca="1">HLOOKUP(H68,C68:$F$603,J68,0)</f>
        <v>4</v>
      </c>
      <c r="J68" s="1">
        <v>536</v>
      </c>
      <c r="K68" s="1" t="str">
        <f t="shared" ref="K68:K131" ca="1" si="26">G68&amp;I68</f>
        <v>24</v>
      </c>
    </row>
    <row r="69" spans="1:11" x14ac:dyDescent="0.3">
      <c r="A69" s="1" t="s">
        <v>66</v>
      </c>
      <c r="B69" s="1" t="s">
        <v>602</v>
      </c>
      <c r="C69" s="1">
        <f t="shared" ca="1" si="23"/>
        <v>7</v>
      </c>
      <c r="D69" s="1">
        <f t="shared" ca="1" si="23"/>
        <v>83</v>
      </c>
      <c r="E69" s="1">
        <f t="shared" ca="1" si="23"/>
        <v>40</v>
      </c>
      <c r="F69" s="1">
        <f t="shared" ca="1" si="23"/>
        <v>69</v>
      </c>
      <c r="G69" s="1">
        <f t="shared" ca="1" si="24"/>
        <v>4</v>
      </c>
      <c r="H69" s="1">
        <f t="shared" ca="1" si="25"/>
        <v>83</v>
      </c>
      <c r="I69" s="1">
        <f ca="1">HLOOKUP(H69,C69:$F$603,J69,0)</f>
        <v>2</v>
      </c>
      <c r="J69" s="1">
        <v>535</v>
      </c>
      <c r="K69" s="1" t="str">
        <f t="shared" ca="1" si="26"/>
        <v>42</v>
      </c>
    </row>
    <row r="70" spans="1:11" x14ac:dyDescent="0.3">
      <c r="A70" s="1" t="s">
        <v>67</v>
      </c>
      <c r="B70" s="1" t="s">
        <v>602</v>
      </c>
      <c r="C70" s="1">
        <f t="shared" ca="1" si="23"/>
        <v>33</v>
      </c>
      <c r="D70" s="1">
        <f t="shared" ca="1" si="23"/>
        <v>86</v>
      </c>
      <c r="E70" s="1">
        <f t="shared" ca="1" si="23"/>
        <v>76</v>
      </c>
      <c r="F70" s="1">
        <f t="shared" ca="1" si="23"/>
        <v>13</v>
      </c>
      <c r="G70" s="1">
        <f t="shared" ca="1" si="24"/>
        <v>1</v>
      </c>
      <c r="H70" s="1">
        <f t="shared" ca="1" si="25"/>
        <v>86</v>
      </c>
      <c r="I70" s="1">
        <f ca="1">HLOOKUP(H70,C70:$F$603,J70,0)</f>
        <v>2</v>
      </c>
      <c r="J70" s="1">
        <v>534</v>
      </c>
      <c r="K70" s="1" t="str">
        <f t="shared" ca="1" si="26"/>
        <v>12</v>
      </c>
    </row>
    <row r="71" spans="1:11" x14ac:dyDescent="0.3">
      <c r="A71" s="1" t="s">
        <v>68</v>
      </c>
      <c r="B71" s="1" t="s">
        <v>602</v>
      </c>
      <c r="C71" s="1">
        <f t="shared" ca="1" si="23"/>
        <v>79</v>
      </c>
      <c r="D71" s="1">
        <f t="shared" ca="1" si="23"/>
        <v>85</v>
      </c>
      <c r="E71" s="1">
        <f t="shared" ca="1" si="23"/>
        <v>8</v>
      </c>
      <c r="F71" s="1">
        <f t="shared" ca="1" si="23"/>
        <v>46</v>
      </c>
      <c r="G71" s="1">
        <f t="shared" ca="1" si="24"/>
        <v>2</v>
      </c>
      <c r="H71" s="1">
        <f t="shared" ca="1" si="25"/>
        <v>85</v>
      </c>
      <c r="I71" s="1">
        <f ca="1">HLOOKUP(H71,C71:$F$603,J71,0)</f>
        <v>2</v>
      </c>
      <c r="J71" s="1">
        <v>533</v>
      </c>
      <c r="K71" s="1" t="str">
        <f t="shared" ca="1" si="26"/>
        <v>22</v>
      </c>
    </row>
    <row r="72" spans="1:11" x14ac:dyDescent="0.3">
      <c r="A72" s="1" t="s">
        <v>69</v>
      </c>
      <c r="B72" s="1" t="s">
        <v>602</v>
      </c>
      <c r="C72" s="1">
        <f t="shared" ca="1" si="23"/>
        <v>68</v>
      </c>
      <c r="D72" s="1">
        <f t="shared" ca="1" si="23"/>
        <v>9</v>
      </c>
      <c r="E72" s="1">
        <f t="shared" ca="1" si="23"/>
        <v>8</v>
      </c>
      <c r="F72" s="1">
        <f t="shared" ca="1" si="23"/>
        <v>55</v>
      </c>
      <c r="G72" s="1">
        <f t="shared" ca="1" si="24"/>
        <v>2</v>
      </c>
      <c r="H72" s="1">
        <f t="shared" ca="1" si="25"/>
        <v>68</v>
      </c>
      <c r="I72" s="1">
        <f ca="1">HLOOKUP(H72,C72:$F$603,J72,0)</f>
        <v>1</v>
      </c>
      <c r="J72" s="1">
        <v>532</v>
      </c>
      <c r="K72" s="1" t="str">
        <f t="shared" ca="1" si="26"/>
        <v>21</v>
      </c>
    </row>
    <row r="73" spans="1:11" x14ac:dyDescent="0.3">
      <c r="A73" s="1" t="s">
        <v>70</v>
      </c>
      <c r="B73" s="1" t="s">
        <v>602</v>
      </c>
      <c r="C73" s="1">
        <f t="shared" ca="1" si="23"/>
        <v>44</v>
      </c>
      <c r="D73" s="1">
        <f t="shared" ca="1" si="23"/>
        <v>28</v>
      </c>
      <c r="E73" s="1">
        <f t="shared" ca="1" si="23"/>
        <v>56</v>
      </c>
      <c r="F73" s="1">
        <f t="shared" ca="1" si="23"/>
        <v>76</v>
      </c>
      <c r="G73" s="1">
        <f t="shared" ca="1" si="24"/>
        <v>1</v>
      </c>
      <c r="H73" s="1">
        <f t="shared" ca="1" si="25"/>
        <v>76</v>
      </c>
      <c r="I73" s="1">
        <f ca="1">HLOOKUP(H73,C73:$F$603,J73,0)</f>
        <v>4</v>
      </c>
      <c r="J73" s="1">
        <v>531</v>
      </c>
      <c r="K73" s="1" t="str">
        <f t="shared" ca="1" si="26"/>
        <v>14</v>
      </c>
    </row>
    <row r="74" spans="1:11" x14ac:dyDescent="0.3">
      <c r="A74" s="1" t="s">
        <v>71</v>
      </c>
      <c r="B74" s="1" t="s">
        <v>602</v>
      </c>
      <c r="C74" s="1">
        <f t="shared" ca="1" si="23"/>
        <v>4</v>
      </c>
      <c r="D74" s="1">
        <f t="shared" ca="1" si="23"/>
        <v>7</v>
      </c>
      <c r="E74" s="1">
        <f t="shared" ca="1" si="23"/>
        <v>78</v>
      </c>
      <c r="F74" s="1">
        <f t="shared" ca="1" si="23"/>
        <v>93</v>
      </c>
      <c r="G74" s="1">
        <f t="shared" ca="1" si="24"/>
        <v>4</v>
      </c>
      <c r="H74" s="1">
        <f t="shared" ca="1" si="25"/>
        <v>93</v>
      </c>
      <c r="I74" s="1">
        <f ca="1">HLOOKUP(H74,C74:$F$603,J74,0)</f>
        <v>4</v>
      </c>
      <c r="J74" s="1">
        <v>530</v>
      </c>
      <c r="K74" s="1" t="str">
        <f t="shared" ca="1" si="26"/>
        <v>44</v>
      </c>
    </row>
    <row r="75" spans="1:11" x14ac:dyDescent="0.3">
      <c r="A75" s="1" t="s">
        <v>72</v>
      </c>
      <c r="B75" s="1" t="s">
        <v>602</v>
      </c>
      <c r="C75" s="1">
        <f t="shared" ca="1" si="23"/>
        <v>47</v>
      </c>
      <c r="D75" s="1">
        <f t="shared" ca="1" si="23"/>
        <v>8</v>
      </c>
      <c r="E75" s="1">
        <f t="shared" ca="1" si="23"/>
        <v>79</v>
      </c>
      <c r="F75" s="1">
        <f t="shared" ca="1" si="23"/>
        <v>10</v>
      </c>
      <c r="G75" s="1">
        <f t="shared" ca="1" si="24"/>
        <v>4</v>
      </c>
      <c r="H75" s="1">
        <f t="shared" ca="1" si="25"/>
        <v>79</v>
      </c>
      <c r="I75" s="1">
        <f ca="1">HLOOKUP(H75,C75:$F$603,J75,0)</f>
        <v>3</v>
      </c>
      <c r="J75" s="1">
        <v>529</v>
      </c>
      <c r="K75" s="1" t="str">
        <f t="shared" ca="1" si="26"/>
        <v>43</v>
      </c>
    </row>
    <row r="76" spans="1:11" x14ac:dyDescent="0.3">
      <c r="A76" s="1" t="s">
        <v>73</v>
      </c>
      <c r="B76" s="1" t="s">
        <v>602</v>
      </c>
      <c r="C76" s="1">
        <f t="shared" ca="1" si="23"/>
        <v>77</v>
      </c>
      <c r="D76" s="1">
        <f t="shared" ca="1" si="23"/>
        <v>92</v>
      </c>
      <c r="E76" s="1">
        <f t="shared" ca="1" si="23"/>
        <v>81</v>
      </c>
      <c r="F76" s="1">
        <f t="shared" ca="1" si="23"/>
        <v>30</v>
      </c>
      <c r="G76" s="1">
        <f t="shared" ca="1" si="24"/>
        <v>4</v>
      </c>
      <c r="H76" s="1">
        <f t="shared" ca="1" si="25"/>
        <v>92</v>
      </c>
      <c r="I76" s="1">
        <f ca="1">HLOOKUP(H76,C76:$F$603,J76,0)</f>
        <v>2</v>
      </c>
      <c r="J76" s="1">
        <v>528</v>
      </c>
      <c r="K76" s="1" t="str">
        <f t="shared" ca="1" si="26"/>
        <v>42</v>
      </c>
    </row>
    <row r="77" spans="1:11" x14ac:dyDescent="0.3">
      <c r="A77" s="1" t="s">
        <v>74</v>
      </c>
      <c r="B77" s="1" t="s">
        <v>602</v>
      </c>
      <c r="C77" s="1">
        <f t="shared" ca="1" si="23"/>
        <v>17</v>
      </c>
      <c r="D77" s="1">
        <f t="shared" ca="1" si="23"/>
        <v>36</v>
      </c>
      <c r="E77" s="1">
        <f t="shared" ca="1" si="23"/>
        <v>82</v>
      </c>
      <c r="F77" s="1">
        <f t="shared" ca="1" si="23"/>
        <v>15</v>
      </c>
      <c r="G77" s="1">
        <f t="shared" ca="1" si="24"/>
        <v>1</v>
      </c>
      <c r="H77" s="1">
        <f t="shared" ca="1" si="25"/>
        <v>82</v>
      </c>
      <c r="I77" s="1">
        <f ca="1">HLOOKUP(H77,C77:$F$603,J77,0)</f>
        <v>3</v>
      </c>
      <c r="J77" s="1">
        <v>527</v>
      </c>
      <c r="K77" s="1" t="str">
        <f t="shared" ca="1" si="26"/>
        <v>13</v>
      </c>
    </row>
    <row r="78" spans="1:11" x14ac:dyDescent="0.3">
      <c r="A78" s="1" t="s">
        <v>75</v>
      </c>
      <c r="B78" s="1" t="s">
        <v>602</v>
      </c>
      <c r="C78" s="1">
        <f t="shared" ca="1" si="23"/>
        <v>18</v>
      </c>
      <c r="D78" s="1">
        <f t="shared" ca="1" si="23"/>
        <v>58</v>
      </c>
      <c r="E78" s="1">
        <f t="shared" ca="1" si="23"/>
        <v>85</v>
      </c>
      <c r="F78" s="1">
        <f t="shared" ca="1" si="23"/>
        <v>71</v>
      </c>
      <c r="G78" s="1">
        <f t="shared" ca="1" si="24"/>
        <v>1</v>
      </c>
      <c r="H78" s="1">
        <f t="shared" ca="1" si="25"/>
        <v>85</v>
      </c>
      <c r="I78" s="1">
        <f ca="1">HLOOKUP(H78,C78:$F$603,J78,0)</f>
        <v>3</v>
      </c>
      <c r="J78" s="1">
        <v>526</v>
      </c>
      <c r="K78" s="1" t="str">
        <f t="shared" ca="1" si="26"/>
        <v>13</v>
      </c>
    </row>
    <row r="79" spans="1:11" x14ac:dyDescent="0.3">
      <c r="A79" s="1" t="s">
        <v>76</v>
      </c>
      <c r="B79" s="1" t="s">
        <v>602</v>
      </c>
      <c r="C79" s="1">
        <f t="shared" ca="1" si="23"/>
        <v>4</v>
      </c>
      <c r="D79" s="1">
        <f t="shared" ca="1" si="23"/>
        <v>44</v>
      </c>
      <c r="E79" s="1">
        <f t="shared" ca="1" si="23"/>
        <v>92</v>
      </c>
      <c r="F79" s="1">
        <f t="shared" ca="1" si="23"/>
        <v>30</v>
      </c>
      <c r="G79" s="1">
        <f t="shared" ca="1" si="24"/>
        <v>3</v>
      </c>
      <c r="H79" s="1">
        <f t="shared" ca="1" si="25"/>
        <v>92</v>
      </c>
      <c r="I79" s="1">
        <f ca="1">HLOOKUP(H79,C79:$F$603,J79,0)</f>
        <v>3</v>
      </c>
      <c r="J79" s="1">
        <v>525</v>
      </c>
      <c r="K79" s="1" t="str">
        <f t="shared" ca="1" si="26"/>
        <v>33</v>
      </c>
    </row>
    <row r="80" spans="1:11" x14ac:dyDescent="0.3">
      <c r="A80" s="1" t="s">
        <v>77</v>
      </c>
      <c r="B80" s="1" t="s">
        <v>602</v>
      </c>
      <c r="C80" s="1">
        <f t="shared" ca="1" si="23"/>
        <v>96</v>
      </c>
      <c r="D80" s="1">
        <f t="shared" ca="1" si="23"/>
        <v>96</v>
      </c>
      <c r="E80" s="1">
        <f t="shared" ca="1" si="23"/>
        <v>99</v>
      </c>
      <c r="F80" s="1">
        <f t="shared" ca="1" si="23"/>
        <v>84</v>
      </c>
      <c r="G80" s="1">
        <f t="shared" ca="1" si="24"/>
        <v>3</v>
      </c>
      <c r="H80" s="1">
        <f t="shared" ca="1" si="25"/>
        <v>99</v>
      </c>
      <c r="I80" s="1">
        <f ca="1">HLOOKUP(H80,C80:$F$603,J80,0)</f>
        <v>3</v>
      </c>
      <c r="J80" s="1">
        <v>524</v>
      </c>
      <c r="K80" s="1" t="str">
        <f t="shared" ca="1" si="26"/>
        <v>33</v>
      </c>
    </row>
    <row r="81" spans="1:11" x14ac:dyDescent="0.3">
      <c r="A81" s="1" t="s">
        <v>78</v>
      </c>
      <c r="B81" s="1" t="s">
        <v>602</v>
      </c>
      <c r="C81" s="1">
        <f t="shared" ca="1" si="23"/>
        <v>34</v>
      </c>
      <c r="D81" s="1">
        <f t="shared" ca="1" si="23"/>
        <v>99</v>
      </c>
      <c r="E81" s="1">
        <f t="shared" ca="1" si="23"/>
        <v>96</v>
      </c>
      <c r="F81" s="1">
        <f t="shared" ca="1" si="23"/>
        <v>100</v>
      </c>
      <c r="G81" s="1">
        <f t="shared" ca="1" si="24"/>
        <v>4</v>
      </c>
      <c r="H81" s="1">
        <f t="shared" ca="1" si="25"/>
        <v>100</v>
      </c>
      <c r="I81" s="1">
        <f ca="1">HLOOKUP(H81,C81:$F$603,J81,0)</f>
        <v>4</v>
      </c>
      <c r="J81" s="1">
        <v>523</v>
      </c>
      <c r="K81" s="1" t="str">
        <f t="shared" ca="1" si="26"/>
        <v>44</v>
      </c>
    </row>
    <row r="82" spans="1:11" x14ac:dyDescent="0.3">
      <c r="A82" s="1" t="s">
        <v>79</v>
      </c>
      <c r="B82" s="1" t="s">
        <v>602</v>
      </c>
      <c r="C82" s="1">
        <f t="shared" ca="1" si="23"/>
        <v>32</v>
      </c>
      <c r="D82" s="1">
        <f t="shared" ca="1" si="23"/>
        <v>77</v>
      </c>
      <c r="E82" s="1">
        <f t="shared" ca="1" si="23"/>
        <v>34</v>
      </c>
      <c r="F82" s="1">
        <f t="shared" ca="1" si="23"/>
        <v>58</v>
      </c>
      <c r="G82" s="1">
        <f t="shared" ca="1" si="24"/>
        <v>2</v>
      </c>
      <c r="H82" s="1">
        <f t="shared" ca="1" si="25"/>
        <v>77</v>
      </c>
      <c r="I82" s="1">
        <f ca="1">HLOOKUP(H82,C82:$F$603,J82,0)</f>
        <v>2</v>
      </c>
      <c r="J82" s="1">
        <v>522</v>
      </c>
      <c r="K82" s="1" t="str">
        <f t="shared" ca="1" si="26"/>
        <v>22</v>
      </c>
    </row>
    <row r="83" spans="1:11" x14ac:dyDescent="0.3">
      <c r="A83" s="1" t="s">
        <v>80</v>
      </c>
      <c r="B83" s="1" t="s">
        <v>602</v>
      </c>
      <c r="C83" s="1">
        <f t="shared" ca="1" si="23"/>
        <v>42</v>
      </c>
      <c r="D83" s="1">
        <f t="shared" ca="1" si="23"/>
        <v>73</v>
      </c>
      <c r="E83" s="1">
        <f t="shared" ca="1" si="23"/>
        <v>12</v>
      </c>
      <c r="F83" s="1">
        <f t="shared" ca="1" si="23"/>
        <v>90</v>
      </c>
      <c r="G83" s="1">
        <f t="shared" ca="1" si="24"/>
        <v>1</v>
      </c>
      <c r="H83" s="1">
        <f t="shared" ca="1" si="25"/>
        <v>90</v>
      </c>
      <c r="I83" s="1">
        <f ca="1">HLOOKUP(H83,C83:$F$603,J83,0)</f>
        <v>4</v>
      </c>
      <c r="J83" s="1">
        <v>521</v>
      </c>
      <c r="K83" s="1" t="str">
        <f t="shared" ca="1" si="26"/>
        <v>14</v>
      </c>
    </row>
    <row r="84" spans="1:11" x14ac:dyDescent="0.3">
      <c r="A84" s="1" t="s">
        <v>81</v>
      </c>
      <c r="B84" s="1" t="s">
        <v>602</v>
      </c>
      <c r="C84" s="1">
        <f t="shared" ref="C84:F103" ca="1" si="27">RANDBETWEEN(0,100)</f>
        <v>68</v>
      </c>
      <c r="D84" s="1">
        <f t="shared" ca="1" si="27"/>
        <v>11</v>
      </c>
      <c r="E84" s="1">
        <f t="shared" ca="1" si="27"/>
        <v>67</v>
      </c>
      <c r="F84" s="1">
        <f t="shared" ca="1" si="27"/>
        <v>12</v>
      </c>
      <c r="G84" s="1">
        <f t="shared" ca="1" si="24"/>
        <v>1</v>
      </c>
      <c r="H84" s="1">
        <f t="shared" ca="1" si="25"/>
        <v>68</v>
      </c>
      <c r="I84" s="1">
        <f ca="1">HLOOKUP(H84,C84:$F$603,J84,0)</f>
        <v>1</v>
      </c>
      <c r="J84" s="1">
        <v>520</v>
      </c>
      <c r="K84" s="1" t="str">
        <f t="shared" ca="1" si="26"/>
        <v>11</v>
      </c>
    </row>
    <row r="85" spans="1:11" x14ac:dyDescent="0.3">
      <c r="A85" s="1" t="s">
        <v>82</v>
      </c>
      <c r="B85" s="1" t="s">
        <v>602</v>
      </c>
      <c r="C85" s="1">
        <f t="shared" ca="1" si="27"/>
        <v>93</v>
      </c>
      <c r="D85" s="1">
        <f t="shared" ca="1" si="27"/>
        <v>17</v>
      </c>
      <c r="E85" s="1">
        <f t="shared" ca="1" si="27"/>
        <v>79</v>
      </c>
      <c r="F85" s="1">
        <f t="shared" ca="1" si="27"/>
        <v>48</v>
      </c>
      <c r="G85" s="1">
        <f t="shared" ca="1" si="24"/>
        <v>3</v>
      </c>
      <c r="H85" s="1">
        <f t="shared" ca="1" si="25"/>
        <v>93</v>
      </c>
      <c r="I85" s="1">
        <f ca="1">HLOOKUP(H85,C85:$F$603,J85,0)</f>
        <v>1</v>
      </c>
      <c r="J85" s="1">
        <v>519</v>
      </c>
      <c r="K85" s="1" t="str">
        <f t="shared" ca="1" si="26"/>
        <v>31</v>
      </c>
    </row>
    <row r="86" spans="1:11" x14ac:dyDescent="0.3">
      <c r="A86" s="1" t="s">
        <v>83</v>
      </c>
      <c r="B86" s="1" t="s">
        <v>602</v>
      </c>
      <c r="C86" s="1">
        <f t="shared" ca="1" si="27"/>
        <v>13</v>
      </c>
      <c r="D86" s="1">
        <f t="shared" ca="1" si="27"/>
        <v>83</v>
      </c>
      <c r="E86" s="1">
        <f t="shared" ca="1" si="27"/>
        <v>89</v>
      </c>
      <c r="F86" s="1">
        <f t="shared" ca="1" si="27"/>
        <v>29</v>
      </c>
      <c r="G86" s="1">
        <f t="shared" ca="1" si="24"/>
        <v>1</v>
      </c>
      <c r="H86" s="1">
        <f t="shared" ca="1" si="25"/>
        <v>89</v>
      </c>
      <c r="I86" s="1">
        <f ca="1">HLOOKUP(H86,C86:$F$603,J86,0)</f>
        <v>3</v>
      </c>
      <c r="J86" s="1">
        <v>518</v>
      </c>
      <c r="K86" s="1" t="str">
        <f t="shared" ca="1" si="26"/>
        <v>13</v>
      </c>
    </row>
    <row r="87" spans="1:11" x14ac:dyDescent="0.3">
      <c r="A87" s="1" t="s">
        <v>84</v>
      </c>
      <c r="B87" s="1" t="s">
        <v>602</v>
      </c>
      <c r="C87" s="1">
        <f t="shared" ca="1" si="27"/>
        <v>69</v>
      </c>
      <c r="D87" s="1">
        <f t="shared" ca="1" si="27"/>
        <v>15</v>
      </c>
      <c r="E87" s="1">
        <f t="shared" ca="1" si="27"/>
        <v>95</v>
      </c>
      <c r="F87" s="1">
        <f t="shared" ca="1" si="27"/>
        <v>12</v>
      </c>
      <c r="G87" s="1">
        <f t="shared" ca="1" si="24"/>
        <v>4</v>
      </c>
      <c r="H87" s="1">
        <f t="shared" ca="1" si="25"/>
        <v>95</v>
      </c>
      <c r="I87" s="1">
        <f ca="1">HLOOKUP(H87,C87:$F$603,J87,0)</f>
        <v>3</v>
      </c>
      <c r="J87" s="1">
        <v>517</v>
      </c>
      <c r="K87" s="1" t="str">
        <f t="shared" ca="1" si="26"/>
        <v>43</v>
      </c>
    </row>
    <row r="88" spans="1:11" x14ac:dyDescent="0.3">
      <c r="A88" s="1" t="s">
        <v>85</v>
      </c>
      <c r="B88" s="1" t="s">
        <v>602</v>
      </c>
      <c r="C88" s="1">
        <f t="shared" ca="1" si="27"/>
        <v>35</v>
      </c>
      <c r="D88" s="1">
        <f t="shared" ca="1" si="27"/>
        <v>64</v>
      </c>
      <c r="E88" s="1">
        <f t="shared" ca="1" si="27"/>
        <v>86</v>
      </c>
      <c r="F88" s="1">
        <f t="shared" ca="1" si="27"/>
        <v>13</v>
      </c>
      <c r="G88" s="1">
        <f t="shared" ca="1" si="24"/>
        <v>2</v>
      </c>
      <c r="H88" s="1">
        <f t="shared" ca="1" si="25"/>
        <v>86</v>
      </c>
      <c r="I88" s="1">
        <f ca="1">HLOOKUP(H88,C88:$F$603,J88,0)</f>
        <v>3</v>
      </c>
      <c r="J88" s="1">
        <v>516</v>
      </c>
      <c r="K88" s="1" t="str">
        <f t="shared" ca="1" si="26"/>
        <v>23</v>
      </c>
    </row>
    <row r="89" spans="1:11" x14ac:dyDescent="0.3">
      <c r="A89" s="1" t="s">
        <v>86</v>
      </c>
      <c r="B89" s="1" t="s">
        <v>602</v>
      </c>
      <c r="C89" s="1">
        <f t="shared" ca="1" si="27"/>
        <v>56</v>
      </c>
      <c r="D89" s="1">
        <f t="shared" ca="1" si="27"/>
        <v>28</v>
      </c>
      <c r="E89" s="1">
        <f t="shared" ca="1" si="27"/>
        <v>21</v>
      </c>
      <c r="F89" s="1">
        <f t="shared" ca="1" si="27"/>
        <v>68</v>
      </c>
      <c r="G89" s="1">
        <f t="shared" ca="1" si="24"/>
        <v>2</v>
      </c>
      <c r="H89" s="1">
        <f t="shared" ca="1" si="25"/>
        <v>68</v>
      </c>
      <c r="I89" s="1">
        <f ca="1">HLOOKUP(H89,C89:$F$603,J89,0)</f>
        <v>4</v>
      </c>
      <c r="J89" s="1">
        <v>515</v>
      </c>
      <c r="K89" s="1" t="str">
        <f t="shared" ca="1" si="26"/>
        <v>24</v>
      </c>
    </row>
    <row r="90" spans="1:11" x14ac:dyDescent="0.3">
      <c r="A90" s="1" t="s">
        <v>87</v>
      </c>
      <c r="B90" s="1" t="s">
        <v>602</v>
      </c>
      <c r="C90" s="1">
        <f t="shared" ca="1" si="27"/>
        <v>47</v>
      </c>
      <c r="D90" s="1">
        <f t="shared" ca="1" si="27"/>
        <v>0</v>
      </c>
      <c r="E90" s="1">
        <f t="shared" ca="1" si="27"/>
        <v>8</v>
      </c>
      <c r="F90" s="1">
        <f t="shared" ca="1" si="27"/>
        <v>86</v>
      </c>
      <c r="G90" s="1">
        <f t="shared" ca="1" si="24"/>
        <v>3</v>
      </c>
      <c r="H90" s="1">
        <f t="shared" ca="1" si="25"/>
        <v>86</v>
      </c>
      <c r="I90" s="1">
        <f ca="1">HLOOKUP(H90,C90:$F$603,J90,0)</f>
        <v>4</v>
      </c>
      <c r="J90" s="1">
        <v>514</v>
      </c>
      <c r="K90" s="1" t="str">
        <f t="shared" ca="1" si="26"/>
        <v>34</v>
      </c>
    </row>
    <row r="91" spans="1:11" x14ac:dyDescent="0.3">
      <c r="A91" s="1" t="s">
        <v>88</v>
      </c>
      <c r="B91" s="1" t="s">
        <v>602</v>
      </c>
      <c r="C91" s="1">
        <f t="shared" ca="1" si="27"/>
        <v>8</v>
      </c>
      <c r="D91" s="1">
        <f t="shared" ca="1" si="27"/>
        <v>74</v>
      </c>
      <c r="E91" s="1">
        <f t="shared" ca="1" si="27"/>
        <v>16</v>
      </c>
      <c r="F91" s="1">
        <f t="shared" ca="1" si="27"/>
        <v>80</v>
      </c>
      <c r="G91" s="1">
        <f t="shared" ca="1" si="24"/>
        <v>3</v>
      </c>
      <c r="H91" s="1">
        <f t="shared" ca="1" si="25"/>
        <v>80</v>
      </c>
      <c r="I91" s="1">
        <f ca="1">HLOOKUP(H91,C91:$F$603,J91,0)</f>
        <v>4</v>
      </c>
      <c r="J91" s="1">
        <v>513</v>
      </c>
      <c r="K91" s="1" t="str">
        <f t="shared" ca="1" si="26"/>
        <v>34</v>
      </c>
    </row>
    <row r="92" spans="1:11" x14ac:dyDescent="0.3">
      <c r="A92" s="1" t="s">
        <v>89</v>
      </c>
      <c r="B92" s="1" t="s">
        <v>602</v>
      </c>
      <c r="C92" s="1">
        <f t="shared" ca="1" si="27"/>
        <v>29</v>
      </c>
      <c r="D92" s="1">
        <f t="shared" ca="1" si="27"/>
        <v>41</v>
      </c>
      <c r="E92" s="1">
        <f t="shared" ca="1" si="27"/>
        <v>15</v>
      </c>
      <c r="F92" s="1">
        <f t="shared" ca="1" si="27"/>
        <v>70</v>
      </c>
      <c r="G92" s="1">
        <f t="shared" ca="1" si="24"/>
        <v>3</v>
      </c>
      <c r="H92" s="1">
        <f t="shared" ca="1" si="25"/>
        <v>70</v>
      </c>
      <c r="I92" s="1">
        <f ca="1">HLOOKUP(H92,C92:$F$603,J92,0)</f>
        <v>4</v>
      </c>
      <c r="J92" s="1">
        <v>512</v>
      </c>
      <c r="K92" s="1" t="str">
        <f t="shared" ca="1" si="26"/>
        <v>34</v>
      </c>
    </row>
    <row r="93" spans="1:11" x14ac:dyDescent="0.3">
      <c r="A93" s="1" t="s">
        <v>90</v>
      </c>
      <c r="B93" s="1" t="s">
        <v>602</v>
      </c>
      <c r="C93" s="1">
        <f t="shared" ca="1" si="27"/>
        <v>57</v>
      </c>
      <c r="D93" s="1">
        <f t="shared" ca="1" si="27"/>
        <v>76</v>
      </c>
      <c r="E93" s="1">
        <f t="shared" ca="1" si="27"/>
        <v>19</v>
      </c>
      <c r="F93" s="1">
        <f t="shared" ca="1" si="27"/>
        <v>24</v>
      </c>
      <c r="G93" s="1">
        <f t="shared" ca="1" si="24"/>
        <v>3</v>
      </c>
      <c r="H93" s="1">
        <f t="shared" ca="1" si="25"/>
        <v>76</v>
      </c>
      <c r="I93" s="1">
        <f ca="1">HLOOKUP(H93,C93:$F$603,J93,0)</f>
        <v>2</v>
      </c>
      <c r="J93" s="1">
        <v>511</v>
      </c>
      <c r="K93" s="1" t="str">
        <f t="shared" ca="1" si="26"/>
        <v>32</v>
      </c>
    </row>
    <row r="94" spans="1:11" x14ac:dyDescent="0.3">
      <c r="A94" s="1" t="s">
        <v>91</v>
      </c>
      <c r="B94" s="1" t="s">
        <v>602</v>
      </c>
      <c r="C94" s="1">
        <f t="shared" ca="1" si="27"/>
        <v>41</v>
      </c>
      <c r="D94" s="1">
        <f t="shared" ca="1" si="27"/>
        <v>41</v>
      </c>
      <c r="E94" s="1">
        <f t="shared" ca="1" si="27"/>
        <v>54</v>
      </c>
      <c r="F94" s="1">
        <f t="shared" ca="1" si="27"/>
        <v>17</v>
      </c>
      <c r="G94" s="1">
        <f t="shared" ca="1" si="24"/>
        <v>1</v>
      </c>
      <c r="H94" s="1">
        <f t="shared" ca="1" si="25"/>
        <v>54</v>
      </c>
      <c r="I94" s="1">
        <f ca="1">HLOOKUP(H94,C94:$F$603,J94,0)</f>
        <v>3</v>
      </c>
      <c r="J94" s="1">
        <v>510</v>
      </c>
      <c r="K94" s="1" t="str">
        <f t="shared" ca="1" si="26"/>
        <v>13</v>
      </c>
    </row>
    <row r="95" spans="1:11" x14ac:dyDescent="0.3">
      <c r="A95" s="1" t="s">
        <v>92</v>
      </c>
      <c r="B95" s="1" t="s">
        <v>602</v>
      </c>
      <c r="C95" s="1">
        <f t="shared" ca="1" si="27"/>
        <v>80</v>
      </c>
      <c r="D95" s="1">
        <f t="shared" ca="1" si="27"/>
        <v>1</v>
      </c>
      <c r="E95" s="1">
        <f t="shared" ca="1" si="27"/>
        <v>65</v>
      </c>
      <c r="F95" s="1">
        <f t="shared" ca="1" si="27"/>
        <v>62</v>
      </c>
      <c r="G95" s="1">
        <f t="shared" ca="1" si="24"/>
        <v>2</v>
      </c>
      <c r="H95" s="1">
        <f t="shared" ca="1" si="25"/>
        <v>80</v>
      </c>
      <c r="I95" s="1">
        <f ca="1">HLOOKUP(H95,C95:$F$603,J95,0)</f>
        <v>1</v>
      </c>
      <c r="J95" s="1">
        <v>509</v>
      </c>
      <c r="K95" s="1" t="str">
        <f t="shared" ca="1" si="26"/>
        <v>21</v>
      </c>
    </row>
    <row r="96" spans="1:11" x14ac:dyDescent="0.3">
      <c r="A96" s="1" t="s">
        <v>93</v>
      </c>
      <c r="B96" s="1" t="s">
        <v>602</v>
      </c>
      <c r="C96" s="1">
        <f t="shared" ca="1" si="27"/>
        <v>64</v>
      </c>
      <c r="D96" s="1">
        <f t="shared" ca="1" si="27"/>
        <v>61</v>
      </c>
      <c r="E96" s="1">
        <f t="shared" ca="1" si="27"/>
        <v>21</v>
      </c>
      <c r="F96" s="1">
        <f t="shared" ca="1" si="27"/>
        <v>92</v>
      </c>
      <c r="G96" s="1">
        <f t="shared" ca="1" si="24"/>
        <v>2</v>
      </c>
      <c r="H96" s="1">
        <f t="shared" ca="1" si="25"/>
        <v>92</v>
      </c>
      <c r="I96" s="1">
        <f ca="1">HLOOKUP(H96,C96:$F$603,J96,0)</f>
        <v>4</v>
      </c>
      <c r="J96" s="1">
        <v>508</v>
      </c>
      <c r="K96" s="1" t="str">
        <f t="shared" ca="1" si="26"/>
        <v>24</v>
      </c>
    </row>
    <row r="97" spans="1:11" x14ac:dyDescent="0.3">
      <c r="A97" s="1" t="s">
        <v>94</v>
      </c>
      <c r="B97" s="1" t="s">
        <v>602</v>
      </c>
      <c r="C97" s="1">
        <f t="shared" ca="1" si="27"/>
        <v>37</v>
      </c>
      <c r="D97" s="1">
        <f t="shared" ca="1" si="27"/>
        <v>24</v>
      </c>
      <c r="E97" s="1">
        <f t="shared" ca="1" si="27"/>
        <v>25</v>
      </c>
      <c r="F97" s="1">
        <f t="shared" ca="1" si="27"/>
        <v>74</v>
      </c>
      <c r="G97" s="1">
        <f t="shared" ca="1" si="24"/>
        <v>1</v>
      </c>
      <c r="H97" s="1">
        <f t="shared" ca="1" si="25"/>
        <v>74</v>
      </c>
      <c r="I97" s="1">
        <f ca="1">HLOOKUP(H97,C97:$F$603,J97,0)</f>
        <v>4</v>
      </c>
      <c r="J97" s="1">
        <v>507</v>
      </c>
      <c r="K97" s="1" t="str">
        <f t="shared" ca="1" si="26"/>
        <v>14</v>
      </c>
    </row>
    <row r="98" spans="1:11" x14ac:dyDescent="0.3">
      <c r="A98" s="1" t="s">
        <v>95</v>
      </c>
      <c r="B98" s="1" t="s">
        <v>602</v>
      </c>
      <c r="C98" s="1">
        <f t="shared" ca="1" si="27"/>
        <v>32</v>
      </c>
      <c r="D98" s="1">
        <f t="shared" ca="1" si="27"/>
        <v>29</v>
      </c>
      <c r="E98" s="1">
        <f t="shared" ca="1" si="27"/>
        <v>66</v>
      </c>
      <c r="F98" s="1">
        <f t="shared" ca="1" si="27"/>
        <v>42</v>
      </c>
      <c r="G98" s="1">
        <f t="shared" ca="1" si="24"/>
        <v>1</v>
      </c>
      <c r="H98" s="1">
        <f t="shared" ca="1" si="25"/>
        <v>66</v>
      </c>
      <c r="I98" s="1">
        <f ca="1">HLOOKUP(H98,C98:$F$603,J98,0)</f>
        <v>3</v>
      </c>
      <c r="J98" s="1">
        <v>506</v>
      </c>
      <c r="K98" s="1" t="str">
        <f t="shared" ca="1" si="26"/>
        <v>13</v>
      </c>
    </row>
    <row r="99" spans="1:11" x14ac:dyDescent="0.3">
      <c r="A99" s="1" t="s">
        <v>96</v>
      </c>
      <c r="B99" s="1" t="s">
        <v>602</v>
      </c>
      <c r="C99" s="1">
        <f t="shared" ca="1" si="27"/>
        <v>43</v>
      </c>
      <c r="D99" s="1">
        <f t="shared" ca="1" si="27"/>
        <v>3</v>
      </c>
      <c r="E99" s="1">
        <f t="shared" ca="1" si="27"/>
        <v>85</v>
      </c>
      <c r="F99" s="1">
        <f t="shared" ca="1" si="27"/>
        <v>71</v>
      </c>
      <c r="G99" s="1">
        <f t="shared" ca="1" si="24"/>
        <v>4</v>
      </c>
      <c r="H99" s="1">
        <f t="shared" ca="1" si="25"/>
        <v>85</v>
      </c>
      <c r="I99" s="1">
        <f ca="1">HLOOKUP(H99,C99:$F$603,J99,0)</f>
        <v>3</v>
      </c>
      <c r="J99" s="1">
        <v>505</v>
      </c>
      <c r="K99" s="1" t="str">
        <f t="shared" ca="1" si="26"/>
        <v>43</v>
      </c>
    </row>
    <row r="100" spans="1:11" x14ac:dyDescent="0.3">
      <c r="A100" s="1" t="s">
        <v>97</v>
      </c>
      <c r="B100" s="1" t="s">
        <v>602</v>
      </c>
      <c r="C100" s="1">
        <f t="shared" ca="1" si="27"/>
        <v>83</v>
      </c>
      <c r="D100" s="1">
        <f t="shared" ca="1" si="27"/>
        <v>65</v>
      </c>
      <c r="E100" s="1">
        <f t="shared" ca="1" si="27"/>
        <v>22</v>
      </c>
      <c r="F100" s="1">
        <f t="shared" ca="1" si="27"/>
        <v>48</v>
      </c>
      <c r="G100" s="1">
        <f t="shared" ca="1" si="24"/>
        <v>3</v>
      </c>
      <c r="H100" s="1">
        <f t="shared" ca="1" si="25"/>
        <v>83</v>
      </c>
      <c r="I100" s="1">
        <f ca="1">HLOOKUP(H100,C100:$F$603,J100,0)</f>
        <v>1</v>
      </c>
      <c r="J100" s="1">
        <v>504</v>
      </c>
      <c r="K100" s="1" t="str">
        <f t="shared" ca="1" si="26"/>
        <v>31</v>
      </c>
    </row>
    <row r="101" spans="1:11" x14ac:dyDescent="0.3">
      <c r="A101" s="1" t="s">
        <v>98</v>
      </c>
      <c r="B101" s="1" t="s">
        <v>602</v>
      </c>
      <c r="C101" s="1">
        <f t="shared" ca="1" si="27"/>
        <v>39</v>
      </c>
      <c r="D101" s="1">
        <f t="shared" ca="1" si="27"/>
        <v>12</v>
      </c>
      <c r="E101" s="1">
        <f t="shared" ca="1" si="27"/>
        <v>55</v>
      </c>
      <c r="F101" s="1">
        <f t="shared" ca="1" si="27"/>
        <v>88</v>
      </c>
      <c r="G101" s="1">
        <f t="shared" ca="1" si="24"/>
        <v>3</v>
      </c>
      <c r="H101" s="1">
        <f t="shared" ca="1" si="25"/>
        <v>88</v>
      </c>
      <c r="I101" s="1">
        <f ca="1">HLOOKUP(H101,C101:$F$603,J101,0)</f>
        <v>4</v>
      </c>
      <c r="J101" s="1">
        <v>503</v>
      </c>
      <c r="K101" s="1" t="str">
        <f t="shared" ca="1" si="26"/>
        <v>34</v>
      </c>
    </row>
    <row r="102" spans="1:11" x14ac:dyDescent="0.3">
      <c r="A102" s="1" t="s">
        <v>99</v>
      </c>
      <c r="B102" s="1" t="s">
        <v>602</v>
      </c>
      <c r="C102" s="1">
        <f t="shared" ca="1" si="27"/>
        <v>11</v>
      </c>
      <c r="D102" s="1">
        <f t="shared" ca="1" si="27"/>
        <v>52</v>
      </c>
      <c r="E102" s="1">
        <f t="shared" ca="1" si="27"/>
        <v>84</v>
      </c>
      <c r="F102" s="1">
        <f t="shared" ca="1" si="27"/>
        <v>41</v>
      </c>
      <c r="G102" s="1">
        <f t="shared" ca="1" si="24"/>
        <v>4</v>
      </c>
      <c r="H102" s="1">
        <f t="shared" ca="1" si="25"/>
        <v>84</v>
      </c>
      <c r="I102" s="1">
        <f ca="1">HLOOKUP(H102,C102:$F$603,J102,0)</f>
        <v>3</v>
      </c>
      <c r="J102" s="1">
        <v>502</v>
      </c>
      <c r="K102" s="1" t="str">
        <f t="shared" ca="1" si="26"/>
        <v>43</v>
      </c>
    </row>
    <row r="103" spans="1:11" x14ac:dyDescent="0.3">
      <c r="A103" s="1" t="s">
        <v>100</v>
      </c>
      <c r="B103" s="1" t="s">
        <v>602</v>
      </c>
      <c r="C103" s="1">
        <f t="shared" ca="1" si="27"/>
        <v>44</v>
      </c>
      <c r="D103" s="1">
        <f t="shared" ca="1" si="27"/>
        <v>80</v>
      </c>
      <c r="E103" s="1">
        <f t="shared" ca="1" si="27"/>
        <v>58</v>
      </c>
      <c r="F103" s="1">
        <f t="shared" ca="1" si="27"/>
        <v>43</v>
      </c>
      <c r="G103" s="1">
        <f t="shared" ca="1" si="24"/>
        <v>3</v>
      </c>
      <c r="H103" s="1">
        <f t="shared" ca="1" si="25"/>
        <v>80</v>
      </c>
      <c r="I103" s="1">
        <f ca="1">HLOOKUP(H103,C103:$F$603,J103,0)</f>
        <v>2</v>
      </c>
      <c r="J103" s="1">
        <v>501</v>
      </c>
      <c r="K103" s="1" t="str">
        <f t="shared" ca="1" si="26"/>
        <v>32</v>
      </c>
    </row>
    <row r="104" spans="1:11" x14ac:dyDescent="0.3">
      <c r="A104" s="1" t="s">
        <v>101</v>
      </c>
      <c r="B104" s="1" t="s">
        <v>602</v>
      </c>
      <c r="C104" s="1">
        <f t="shared" ref="C104:F123" ca="1" si="28">RANDBETWEEN(0,100)</f>
        <v>3</v>
      </c>
      <c r="D104" s="1">
        <f t="shared" ca="1" si="28"/>
        <v>25</v>
      </c>
      <c r="E104" s="1">
        <f t="shared" ca="1" si="28"/>
        <v>1</v>
      </c>
      <c r="F104" s="1">
        <f t="shared" ca="1" si="28"/>
        <v>28</v>
      </c>
      <c r="G104" s="1">
        <f t="shared" ca="1" si="24"/>
        <v>2</v>
      </c>
      <c r="H104" s="1">
        <f t="shared" ca="1" si="25"/>
        <v>28</v>
      </c>
      <c r="I104" s="1">
        <f ca="1">HLOOKUP(H104,C104:$F$603,J104,0)</f>
        <v>4</v>
      </c>
      <c r="J104" s="1">
        <v>500</v>
      </c>
      <c r="K104" s="1" t="str">
        <f t="shared" ca="1" si="26"/>
        <v>24</v>
      </c>
    </row>
    <row r="105" spans="1:11" x14ac:dyDescent="0.3">
      <c r="A105" s="1" t="s">
        <v>102</v>
      </c>
      <c r="B105" s="1" t="s">
        <v>602</v>
      </c>
      <c r="C105" s="1">
        <f t="shared" ca="1" si="28"/>
        <v>76</v>
      </c>
      <c r="D105" s="1">
        <f t="shared" ca="1" si="28"/>
        <v>16</v>
      </c>
      <c r="E105" s="1">
        <f t="shared" ca="1" si="28"/>
        <v>0</v>
      </c>
      <c r="F105" s="1">
        <f t="shared" ca="1" si="28"/>
        <v>3</v>
      </c>
      <c r="G105" s="1">
        <f t="shared" ca="1" si="24"/>
        <v>1</v>
      </c>
      <c r="H105" s="1">
        <f t="shared" ca="1" si="25"/>
        <v>76</v>
      </c>
      <c r="I105" s="1">
        <f ca="1">HLOOKUP(H105,C105:$F$603,J105,0)</f>
        <v>1</v>
      </c>
      <c r="J105" s="1">
        <v>499</v>
      </c>
      <c r="K105" s="1" t="str">
        <f t="shared" ca="1" si="26"/>
        <v>11</v>
      </c>
    </row>
    <row r="106" spans="1:11" x14ac:dyDescent="0.3">
      <c r="A106" s="1" t="s">
        <v>103</v>
      </c>
      <c r="B106" s="1" t="s">
        <v>602</v>
      </c>
      <c r="C106" s="1">
        <f t="shared" ca="1" si="28"/>
        <v>74</v>
      </c>
      <c r="D106" s="1">
        <f t="shared" ca="1" si="28"/>
        <v>12</v>
      </c>
      <c r="E106" s="1">
        <f t="shared" ca="1" si="28"/>
        <v>23</v>
      </c>
      <c r="F106" s="1">
        <f t="shared" ca="1" si="28"/>
        <v>54</v>
      </c>
      <c r="G106" s="1">
        <f t="shared" ca="1" si="24"/>
        <v>4</v>
      </c>
      <c r="H106" s="1">
        <f t="shared" ca="1" si="25"/>
        <v>74</v>
      </c>
      <c r="I106" s="1">
        <f ca="1">HLOOKUP(H106,C106:$F$603,J106,0)</f>
        <v>1</v>
      </c>
      <c r="J106" s="1">
        <v>498</v>
      </c>
      <c r="K106" s="1" t="str">
        <f t="shared" ca="1" si="26"/>
        <v>41</v>
      </c>
    </row>
    <row r="107" spans="1:11" x14ac:dyDescent="0.3">
      <c r="A107" s="1" t="s">
        <v>104</v>
      </c>
      <c r="B107" s="1" t="s">
        <v>602</v>
      </c>
      <c r="C107" s="1">
        <f t="shared" ca="1" si="28"/>
        <v>10</v>
      </c>
      <c r="D107" s="1">
        <f t="shared" ca="1" si="28"/>
        <v>39</v>
      </c>
      <c r="E107" s="1">
        <f t="shared" ca="1" si="28"/>
        <v>21</v>
      </c>
      <c r="F107" s="1">
        <f t="shared" ca="1" si="28"/>
        <v>37</v>
      </c>
      <c r="G107" s="1">
        <f t="shared" ca="1" si="24"/>
        <v>4</v>
      </c>
      <c r="H107" s="1">
        <f t="shared" ca="1" si="25"/>
        <v>39</v>
      </c>
      <c r="I107" s="1">
        <f ca="1">HLOOKUP(H107,C107:$F$603,J107,0)</f>
        <v>2</v>
      </c>
      <c r="J107" s="1">
        <v>497</v>
      </c>
      <c r="K107" s="1" t="str">
        <f t="shared" ca="1" si="26"/>
        <v>42</v>
      </c>
    </row>
    <row r="108" spans="1:11" x14ac:dyDescent="0.3">
      <c r="A108" s="1" t="s">
        <v>105</v>
      </c>
      <c r="B108" s="1" t="s">
        <v>602</v>
      </c>
      <c r="C108" s="1">
        <f t="shared" ca="1" si="28"/>
        <v>77</v>
      </c>
      <c r="D108" s="1">
        <f t="shared" ca="1" si="28"/>
        <v>9</v>
      </c>
      <c r="E108" s="1">
        <f t="shared" ca="1" si="28"/>
        <v>18</v>
      </c>
      <c r="F108" s="1">
        <f t="shared" ca="1" si="28"/>
        <v>16</v>
      </c>
      <c r="G108" s="1">
        <f t="shared" ca="1" si="24"/>
        <v>4</v>
      </c>
      <c r="H108" s="1">
        <f t="shared" ca="1" si="25"/>
        <v>77</v>
      </c>
      <c r="I108" s="1">
        <f ca="1">HLOOKUP(H108,C108:$F$603,J108,0)</f>
        <v>1</v>
      </c>
      <c r="J108" s="1">
        <v>496</v>
      </c>
      <c r="K108" s="1" t="str">
        <f t="shared" ca="1" si="26"/>
        <v>41</v>
      </c>
    </row>
    <row r="109" spans="1:11" x14ac:dyDescent="0.3">
      <c r="A109" s="1" t="s">
        <v>106</v>
      </c>
      <c r="B109" s="1" t="s">
        <v>602</v>
      </c>
      <c r="C109" s="1">
        <f t="shared" ca="1" si="28"/>
        <v>19</v>
      </c>
      <c r="D109" s="1">
        <f t="shared" ca="1" si="28"/>
        <v>96</v>
      </c>
      <c r="E109" s="1">
        <f t="shared" ca="1" si="28"/>
        <v>37</v>
      </c>
      <c r="F109" s="1">
        <f t="shared" ca="1" si="28"/>
        <v>4</v>
      </c>
      <c r="G109" s="1">
        <f t="shared" ca="1" si="24"/>
        <v>2</v>
      </c>
      <c r="H109" s="1">
        <f t="shared" ca="1" si="25"/>
        <v>96</v>
      </c>
      <c r="I109" s="1">
        <f ca="1">HLOOKUP(H109,C109:$F$603,J109,0)</f>
        <v>2</v>
      </c>
      <c r="J109" s="1">
        <v>495</v>
      </c>
      <c r="K109" s="1" t="str">
        <f t="shared" ca="1" si="26"/>
        <v>22</v>
      </c>
    </row>
    <row r="110" spans="1:11" x14ac:dyDescent="0.3">
      <c r="A110" s="1" t="s">
        <v>107</v>
      </c>
      <c r="B110" s="1" t="s">
        <v>602</v>
      </c>
      <c r="C110" s="1">
        <f t="shared" ca="1" si="28"/>
        <v>10</v>
      </c>
      <c r="D110" s="1">
        <f t="shared" ca="1" si="28"/>
        <v>39</v>
      </c>
      <c r="E110" s="1">
        <f t="shared" ca="1" si="28"/>
        <v>4</v>
      </c>
      <c r="F110" s="1">
        <f t="shared" ca="1" si="28"/>
        <v>77</v>
      </c>
      <c r="G110" s="1">
        <f t="shared" ca="1" si="24"/>
        <v>3</v>
      </c>
      <c r="H110" s="1">
        <f t="shared" ca="1" si="25"/>
        <v>77</v>
      </c>
      <c r="I110" s="1">
        <f ca="1">HLOOKUP(H110,C110:$F$603,J110,0)</f>
        <v>4</v>
      </c>
      <c r="J110" s="1">
        <v>494</v>
      </c>
      <c r="K110" s="1" t="str">
        <f t="shared" ca="1" si="26"/>
        <v>34</v>
      </c>
    </row>
    <row r="111" spans="1:11" x14ac:dyDescent="0.3">
      <c r="A111" s="1" t="s">
        <v>108</v>
      </c>
      <c r="B111" s="1" t="s">
        <v>602</v>
      </c>
      <c r="C111" s="1">
        <f t="shared" ca="1" si="28"/>
        <v>43</v>
      </c>
      <c r="D111" s="1">
        <f t="shared" ca="1" si="28"/>
        <v>6</v>
      </c>
      <c r="E111" s="1">
        <f t="shared" ca="1" si="28"/>
        <v>12</v>
      </c>
      <c r="F111" s="1">
        <f t="shared" ca="1" si="28"/>
        <v>96</v>
      </c>
      <c r="G111" s="1">
        <f t="shared" ca="1" si="24"/>
        <v>2</v>
      </c>
      <c r="H111" s="1">
        <f t="shared" ca="1" si="25"/>
        <v>96</v>
      </c>
      <c r="I111" s="1">
        <f ca="1">HLOOKUP(H111,C111:$F$603,J111,0)</f>
        <v>4</v>
      </c>
      <c r="J111" s="1">
        <v>493</v>
      </c>
      <c r="K111" s="1" t="str">
        <f t="shared" ca="1" si="26"/>
        <v>24</v>
      </c>
    </row>
    <row r="112" spans="1:11" x14ac:dyDescent="0.3">
      <c r="A112" s="1" t="s">
        <v>109</v>
      </c>
      <c r="B112" s="1" t="s">
        <v>602</v>
      </c>
      <c r="C112" s="1">
        <f t="shared" ca="1" si="28"/>
        <v>83</v>
      </c>
      <c r="D112" s="1">
        <f t="shared" ca="1" si="28"/>
        <v>61</v>
      </c>
      <c r="E112" s="1">
        <f t="shared" ca="1" si="28"/>
        <v>41</v>
      </c>
      <c r="F112" s="1">
        <f t="shared" ca="1" si="28"/>
        <v>49</v>
      </c>
      <c r="G112" s="1">
        <f t="shared" ca="1" si="24"/>
        <v>2</v>
      </c>
      <c r="H112" s="1">
        <f t="shared" ca="1" si="25"/>
        <v>83</v>
      </c>
      <c r="I112" s="1">
        <f ca="1">HLOOKUP(H112,C112:$F$603,J112,0)</f>
        <v>1</v>
      </c>
      <c r="J112" s="1">
        <v>492</v>
      </c>
      <c r="K112" s="1" t="str">
        <f t="shared" ca="1" si="26"/>
        <v>21</v>
      </c>
    </row>
    <row r="113" spans="1:11" x14ac:dyDescent="0.3">
      <c r="A113" s="1" t="s">
        <v>110</v>
      </c>
      <c r="B113" s="1" t="s">
        <v>602</v>
      </c>
      <c r="C113" s="1">
        <f t="shared" ca="1" si="28"/>
        <v>28</v>
      </c>
      <c r="D113" s="1">
        <f t="shared" ca="1" si="28"/>
        <v>13</v>
      </c>
      <c r="E113" s="1">
        <f t="shared" ca="1" si="28"/>
        <v>71</v>
      </c>
      <c r="F113" s="1">
        <f t="shared" ca="1" si="28"/>
        <v>98</v>
      </c>
      <c r="G113" s="1">
        <f t="shared" ca="1" si="24"/>
        <v>4</v>
      </c>
      <c r="H113" s="1">
        <f t="shared" ca="1" si="25"/>
        <v>98</v>
      </c>
      <c r="I113" s="1">
        <f ca="1">HLOOKUP(H113,C113:$F$603,J113,0)</f>
        <v>4</v>
      </c>
      <c r="J113" s="1">
        <v>491</v>
      </c>
      <c r="K113" s="1" t="str">
        <f t="shared" ca="1" si="26"/>
        <v>44</v>
      </c>
    </row>
    <row r="114" spans="1:11" x14ac:dyDescent="0.3">
      <c r="A114" s="1" t="s">
        <v>111</v>
      </c>
      <c r="B114" s="1" t="s">
        <v>602</v>
      </c>
      <c r="C114" s="1">
        <f t="shared" ca="1" si="28"/>
        <v>51</v>
      </c>
      <c r="D114" s="1">
        <f t="shared" ca="1" si="28"/>
        <v>45</v>
      </c>
      <c r="E114" s="1">
        <f t="shared" ca="1" si="28"/>
        <v>59</v>
      </c>
      <c r="F114" s="1">
        <f t="shared" ca="1" si="28"/>
        <v>41</v>
      </c>
      <c r="G114" s="1">
        <f t="shared" ca="1" si="24"/>
        <v>3</v>
      </c>
      <c r="H114" s="1">
        <f t="shared" ca="1" si="25"/>
        <v>59</v>
      </c>
      <c r="I114" s="1">
        <f ca="1">HLOOKUP(H114,C114:$F$603,J114,0)</f>
        <v>3</v>
      </c>
      <c r="J114" s="1">
        <v>490</v>
      </c>
      <c r="K114" s="1" t="str">
        <f t="shared" ca="1" si="26"/>
        <v>33</v>
      </c>
    </row>
    <row r="115" spans="1:11" x14ac:dyDescent="0.3">
      <c r="A115" s="1" t="s">
        <v>112</v>
      </c>
      <c r="B115" s="1" t="s">
        <v>602</v>
      </c>
      <c r="C115" s="1">
        <f t="shared" ca="1" si="28"/>
        <v>29</v>
      </c>
      <c r="D115" s="1">
        <f t="shared" ca="1" si="28"/>
        <v>16</v>
      </c>
      <c r="E115" s="1">
        <f t="shared" ca="1" si="28"/>
        <v>13</v>
      </c>
      <c r="F115" s="1">
        <f t="shared" ca="1" si="28"/>
        <v>38</v>
      </c>
      <c r="G115" s="1">
        <f t="shared" ca="1" si="24"/>
        <v>3</v>
      </c>
      <c r="H115" s="1">
        <f t="shared" ca="1" si="25"/>
        <v>38</v>
      </c>
      <c r="I115" s="1">
        <f ca="1">HLOOKUP(H115,C115:$F$603,J115,0)</f>
        <v>4</v>
      </c>
      <c r="J115" s="1">
        <v>489</v>
      </c>
      <c r="K115" s="1" t="str">
        <f t="shared" ca="1" si="26"/>
        <v>34</v>
      </c>
    </row>
    <row r="116" spans="1:11" x14ac:dyDescent="0.3">
      <c r="A116" s="1" t="s">
        <v>113</v>
      </c>
      <c r="B116" s="1" t="s">
        <v>602</v>
      </c>
      <c r="C116" s="1">
        <f t="shared" ca="1" si="28"/>
        <v>98</v>
      </c>
      <c r="D116" s="1">
        <f t="shared" ca="1" si="28"/>
        <v>73</v>
      </c>
      <c r="E116" s="1">
        <f t="shared" ca="1" si="28"/>
        <v>81</v>
      </c>
      <c r="F116" s="1">
        <f t="shared" ca="1" si="28"/>
        <v>40</v>
      </c>
      <c r="G116" s="1">
        <f t="shared" ca="1" si="24"/>
        <v>2</v>
      </c>
      <c r="H116" s="1">
        <f t="shared" ca="1" si="25"/>
        <v>98</v>
      </c>
      <c r="I116" s="1">
        <f ca="1">HLOOKUP(H116,C116:$F$603,J116,0)</f>
        <v>1</v>
      </c>
      <c r="J116" s="1">
        <v>488</v>
      </c>
      <c r="K116" s="1" t="str">
        <f t="shared" ca="1" si="26"/>
        <v>21</v>
      </c>
    </row>
    <row r="117" spans="1:11" x14ac:dyDescent="0.3">
      <c r="A117" s="1" t="s">
        <v>114</v>
      </c>
      <c r="B117" s="1" t="s">
        <v>602</v>
      </c>
      <c r="C117" s="1">
        <f t="shared" ca="1" si="28"/>
        <v>59</v>
      </c>
      <c r="D117" s="1">
        <f t="shared" ca="1" si="28"/>
        <v>61</v>
      </c>
      <c r="E117" s="1">
        <f t="shared" ca="1" si="28"/>
        <v>14</v>
      </c>
      <c r="F117" s="1">
        <f t="shared" ca="1" si="28"/>
        <v>31</v>
      </c>
      <c r="G117" s="1">
        <f t="shared" ca="1" si="24"/>
        <v>4</v>
      </c>
      <c r="H117" s="1">
        <f t="shared" ca="1" si="25"/>
        <v>61</v>
      </c>
      <c r="I117" s="1">
        <f ca="1">HLOOKUP(H117,C117:$F$603,J117,0)</f>
        <v>2</v>
      </c>
      <c r="J117" s="1">
        <v>487</v>
      </c>
      <c r="K117" s="1" t="str">
        <f t="shared" ca="1" si="26"/>
        <v>42</v>
      </c>
    </row>
    <row r="118" spans="1:11" x14ac:dyDescent="0.3">
      <c r="A118" s="1" t="s">
        <v>115</v>
      </c>
      <c r="B118" s="1" t="s">
        <v>602</v>
      </c>
      <c r="C118" s="1">
        <f t="shared" ca="1" si="28"/>
        <v>11</v>
      </c>
      <c r="D118" s="1">
        <f t="shared" ca="1" si="28"/>
        <v>50</v>
      </c>
      <c r="E118" s="1">
        <f t="shared" ca="1" si="28"/>
        <v>86</v>
      </c>
      <c r="F118" s="1">
        <f t="shared" ca="1" si="28"/>
        <v>75</v>
      </c>
      <c r="G118" s="1">
        <f t="shared" ca="1" si="24"/>
        <v>3</v>
      </c>
      <c r="H118" s="1">
        <f t="shared" ca="1" si="25"/>
        <v>86</v>
      </c>
      <c r="I118" s="1">
        <f ca="1">HLOOKUP(H118,C118:$F$603,J118,0)</f>
        <v>3</v>
      </c>
      <c r="J118" s="1">
        <v>486</v>
      </c>
      <c r="K118" s="1" t="str">
        <f t="shared" ca="1" si="26"/>
        <v>33</v>
      </c>
    </row>
    <row r="119" spans="1:11" x14ac:dyDescent="0.3">
      <c r="A119" s="1" t="s">
        <v>116</v>
      </c>
      <c r="B119" s="1" t="s">
        <v>602</v>
      </c>
      <c r="C119" s="1">
        <f t="shared" ca="1" si="28"/>
        <v>17</v>
      </c>
      <c r="D119" s="1">
        <f t="shared" ca="1" si="28"/>
        <v>19</v>
      </c>
      <c r="E119" s="1">
        <f t="shared" ca="1" si="28"/>
        <v>4</v>
      </c>
      <c r="F119" s="1">
        <f t="shared" ca="1" si="28"/>
        <v>4</v>
      </c>
      <c r="G119" s="1">
        <f t="shared" ca="1" si="24"/>
        <v>2</v>
      </c>
      <c r="H119" s="1">
        <f t="shared" ca="1" si="25"/>
        <v>19</v>
      </c>
      <c r="I119" s="1">
        <f ca="1">HLOOKUP(H119,C119:$F$603,J119,0)</f>
        <v>2</v>
      </c>
      <c r="J119" s="1">
        <v>485</v>
      </c>
      <c r="K119" s="1" t="str">
        <f t="shared" ca="1" si="26"/>
        <v>22</v>
      </c>
    </row>
    <row r="120" spans="1:11" x14ac:dyDescent="0.3">
      <c r="A120" s="1" t="s">
        <v>117</v>
      </c>
      <c r="B120" s="1" t="s">
        <v>602</v>
      </c>
      <c r="C120" s="1">
        <f t="shared" ca="1" si="28"/>
        <v>23</v>
      </c>
      <c r="D120" s="1">
        <f t="shared" ca="1" si="28"/>
        <v>27</v>
      </c>
      <c r="E120" s="1">
        <f t="shared" ca="1" si="28"/>
        <v>29</v>
      </c>
      <c r="F120" s="1">
        <f t="shared" ca="1" si="28"/>
        <v>5</v>
      </c>
      <c r="G120" s="1">
        <f t="shared" ca="1" si="24"/>
        <v>3</v>
      </c>
      <c r="H120" s="1">
        <f t="shared" ca="1" si="25"/>
        <v>29</v>
      </c>
      <c r="I120" s="1">
        <f ca="1">HLOOKUP(H120,C120:$F$603,J120,0)</f>
        <v>3</v>
      </c>
      <c r="J120" s="1">
        <v>484</v>
      </c>
      <c r="K120" s="1" t="str">
        <f t="shared" ca="1" si="26"/>
        <v>33</v>
      </c>
    </row>
    <row r="121" spans="1:11" x14ac:dyDescent="0.3">
      <c r="A121" s="1" t="s">
        <v>118</v>
      </c>
      <c r="B121" s="1" t="s">
        <v>602</v>
      </c>
      <c r="C121" s="1">
        <f t="shared" ca="1" si="28"/>
        <v>98</v>
      </c>
      <c r="D121" s="1">
        <f t="shared" ca="1" si="28"/>
        <v>44</v>
      </c>
      <c r="E121" s="1">
        <f t="shared" ca="1" si="28"/>
        <v>33</v>
      </c>
      <c r="F121" s="1">
        <f t="shared" ca="1" si="28"/>
        <v>25</v>
      </c>
      <c r="G121" s="1">
        <f t="shared" ca="1" si="24"/>
        <v>3</v>
      </c>
      <c r="H121" s="1">
        <f t="shared" ca="1" si="25"/>
        <v>98</v>
      </c>
      <c r="I121" s="1">
        <f ca="1">HLOOKUP(H121,C121:$F$603,J121,0)</f>
        <v>1</v>
      </c>
      <c r="J121" s="1">
        <v>483</v>
      </c>
      <c r="K121" s="1" t="str">
        <f t="shared" ca="1" si="26"/>
        <v>31</v>
      </c>
    </row>
    <row r="122" spans="1:11" x14ac:dyDescent="0.3">
      <c r="A122" s="1" t="s">
        <v>119</v>
      </c>
      <c r="B122" s="1" t="s">
        <v>602</v>
      </c>
      <c r="C122" s="1">
        <f t="shared" ca="1" si="28"/>
        <v>85</v>
      </c>
      <c r="D122" s="1">
        <f t="shared" ca="1" si="28"/>
        <v>88</v>
      </c>
      <c r="E122" s="1">
        <f t="shared" ca="1" si="28"/>
        <v>50</v>
      </c>
      <c r="F122" s="1">
        <f t="shared" ca="1" si="28"/>
        <v>36</v>
      </c>
      <c r="G122" s="1">
        <f t="shared" ca="1" si="24"/>
        <v>2</v>
      </c>
      <c r="H122" s="1">
        <f t="shared" ca="1" si="25"/>
        <v>88</v>
      </c>
      <c r="I122" s="1">
        <f ca="1">HLOOKUP(H122,C122:$F$603,J122,0)</f>
        <v>2</v>
      </c>
      <c r="J122" s="1">
        <v>482</v>
      </c>
      <c r="K122" s="1" t="str">
        <f t="shared" ca="1" si="26"/>
        <v>22</v>
      </c>
    </row>
    <row r="123" spans="1:11" x14ac:dyDescent="0.3">
      <c r="A123" s="1" t="s">
        <v>120</v>
      </c>
      <c r="B123" s="1" t="s">
        <v>602</v>
      </c>
      <c r="C123" s="1">
        <f t="shared" ca="1" si="28"/>
        <v>45</v>
      </c>
      <c r="D123" s="1">
        <f t="shared" ca="1" si="28"/>
        <v>42</v>
      </c>
      <c r="E123" s="1">
        <f t="shared" ca="1" si="28"/>
        <v>92</v>
      </c>
      <c r="F123" s="1">
        <f t="shared" ca="1" si="28"/>
        <v>79</v>
      </c>
      <c r="G123" s="1">
        <f t="shared" ca="1" si="24"/>
        <v>1</v>
      </c>
      <c r="H123" s="1">
        <f t="shared" ca="1" si="25"/>
        <v>92</v>
      </c>
      <c r="I123" s="1">
        <f ca="1">HLOOKUP(H123,C123:$F$603,J123,0)</f>
        <v>3</v>
      </c>
      <c r="J123" s="1">
        <v>481</v>
      </c>
      <c r="K123" s="1" t="str">
        <f t="shared" ca="1" si="26"/>
        <v>13</v>
      </c>
    </row>
    <row r="124" spans="1:11" x14ac:dyDescent="0.3">
      <c r="A124" s="1" t="s">
        <v>121</v>
      </c>
      <c r="B124" s="1" t="s">
        <v>602</v>
      </c>
      <c r="C124" s="1">
        <f t="shared" ref="C124:F143" ca="1" si="29">RANDBETWEEN(0,100)</f>
        <v>10</v>
      </c>
      <c r="D124" s="1">
        <f t="shared" ca="1" si="29"/>
        <v>30</v>
      </c>
      <c r="E124" s="1">
        <f t="shared" ca="1" si="29"/>
        <v>39</v>
      </c>
      <c r="F124" s="1">
        <f t="shared" ca="1" si="29"/>
        <v>17</v>
      </c>
      <c r="G124" s="1">
        <f t="shared" ca="1" si="24"/>
        <v>1</v>
      </c>
      <c r="H124" s="1">
        <f t="shared" ca="1" si="25"/>
        <v>39</v>
      </c>
      <c r="I124" s="1">
        <f ca="1">HLOOKUP(H124,C124:$F$603,J124,0)</f>
        <v>3</v>
      </c>
      <c r="J124" s="1">
        <v>480</v>
      </c>
      <c r="K124" s="1" t="str">
        <f t="shared" ca="1" si="26"/>
        <v>13</v>
      </c>
    </row>
    <row r="125" spans="1:11" x14ac:dyDescent="0.3">
      <c r="A125" s="1" t="s">
        <v>122</v>
      </c>
      <c r="B125" s="1" t="s">
        <v>602</v>
      </c>
      <c r="C125" s="1">
        <f t="shared" ca="1" si="29"/>
        <v>42</v>
      </c>
      <c r="D125" s="1">
        <f t="shared" ca="1" si="29"/>
        <v>15</v>
      </c>
      <c r="E125" s="1">
        <f t="shared" ca="1" si="29"/>
        <v>36</v>
      </c>
      <c r="F125" s="1">
        <f t="shared" ca="1" si="29"/>
        <v>90</v>
      </c>
      <c r="G125" s="1">
        <f t="shared" ca="1" si="24"/>
        <v>1</v>
      </c>
      <c r="H125" s="1">
        <f t="shared" ca="1" si="25"/>
        <v>90</v>
      </c>
      <c r="I125" s="1">
        <f ca="1">HLOOKUP(H125,C125:$F$603,J125,0)</f>
        <v>4</v>
      </c>
      <c r="J125" s="1">
        <v>479</v>
      </c>
      <c r="K125" s="1" t="str">
        <f t="shared" ca="1" si="26"/>
        <v>14</v>
      </c>
    </row>
    <row r="126" spans="1:11" x14ac:dyDescent="0.3">
      <c r="A126" s="1" t="s">
        <v>123</v>
      </c>
      <c r="B126" s="1" t="s">
        <v>602</v>
      </c>
      <c r="C126" s="1">
        <f t="shared" ca="1" si="29"/>
        <v>71</v>
      </c>
      <c r="D126" s="1">
        <f t="shared" ca="1" si="29"/>
        <v>30</v>
      </c>
      <c r="E126" s="1">
        <f t="shared" ca="1" si="29"/>
        <v>31</v>
      </c>
      <c r="F126" s="1">
        <f t="shared" ca="1" si="29"/>
        <v>95</v>
      </c>
      <c r="G126" s="1">
        <f t="shared" ca="1" si="24"/>
        <v>4</v>
      </c>
      <c r="H126" s="1">
        <f t="shared" ca="1" si="25"/>
        <v>95</v>
      </c>
      <c r="I126" s="1">
        <f ca="1">HLOOKUP(H126,C126:$F$603,J126,0)</f>
        <v>4</v>
      </c>
      <c r="J126" s="1">
        <v>478</v>
      </c>
      <c r="K126" s="1" t="str">
        <f t="shared" ca="1" si="26"/>
        <v>44</v>
      </c>
    </row>
    <row r="127" spans="1:11" x14ac:dyDescent="0.3">
      <c r="A127" s="1" t="s">
        <v>124</v>
      </c>
      <c r="B127" s="1" t="s">
        <v>602</v>
      </c>
      <c r="C127" s="1">
        <f t="shared" ca="1" si="29"/>
        <v>91</v>
      </c>
      <c r="D127" s="1">
        <f t="shared" ca="1" si="29"/>
        <v>49</v>
      </c>
      <c r="E127" s="1">
        <f t="shared" ca="1" si="29"/>
        <v>72</v>
      </c>
      <c r="F127" s="1">
        <f t="shared" ca="1" si="29"/>
        <v>29</v>
      </c>
      <c r="G127" s="1">
        <f t="shared" ca="1" si="24"/>
        <v>4</v>
      </c>
      <c r="H127" s="1">
        <f t="shared" ca="1" si="25"/>
        <v>91</v>
      </c>
      <c r="I127" s="1">
        <f ca="1">HLOOKUP(H127,C127:$F$603,J127,0)</f>
        <v>1</v>
      </c>
      <c r="J127" s="1">
        <v>477</v>
      </c>
      <c r="K127" s="1" t="str">
        <f t="shared" ca="1" si="26"/>
        <v>41</v>
      </c>
    </row>
    <row r="128" spans="1:11" x14ac:dyDescent="0.3">
      <c r="A128" s="1" t="s">
        <v>125</v>
      </c>
      <c r="B128" s="1" t="s">
        <v>602</v>
      </c>
      <c r="C128" s="1">
        <f t="shared" ca="1" si="29"/>
        <v>4</v>
      </c>
      <c r="D128" s="1">
        <f t="shared" ca="1" si="29"/>
        <v>34</v>
      </c>
      <c r="E128" s="1">
        <f t="shared" ca="1" si="29"/>
        <v>22</v>
      </c>
      <c r="F128" s="1">
        <f t="shared" ca="1" si="29"/>
        <v>85</v>
      </c>
      <c r="G128" s="1">
        <f t="shared" ca="1" si="24"/>
        <v>3</v>
      </c>
      <c r="H128" s="1">
        <f t="shared" ca="1" si="25"/>
        <v>85</v>
      </c>
      <c r="I128" s="1">
        <f ca="1">HLOOKUP(H128,C128:$F$603,J128,0)</f>
        <v>4</v>
      </c>
      <c r="J128" s="1">
        <v>476</v>
      </c>
      <c r="K128" s="1" t="str">
        <f t="shared" ca="1" si="26"/>
        <v>34</v>
      </c>
    </row>
    <row r="129" spans="1:11" x14ac:dyDescent="0.3">
      <c r="A129" s="1" t="s">
        <v>126</v>
      </c>
      <c r="B129" s="1" t="s">
        <v>602</v>
      </c>
      <c r="C129" s="1">
        <f t="shared" ca="1" si="29"/>
        <v>7</v>
      </c>
      <c r="D129" s="1">
        <f t="shared" ca="1" si="29"/>
        <v>28</v>
      </c>
      <c r="E129" s="1">
        <f t="shared" ca="1" si="29"/>
        <v>43</v>
      </c>
      <c r="F129" s="1">
        <f t="shared" ca="1" si="29"/>
        <v>23</v>
      </c>
      <c r="G129" s="1">
        <f t="shared" ca="1" si="24"/>
        <v>2</v>
      </c>
      <c r="H129" s="1">
        <f t="shared" ca="1" si="25"/>
        <v>43</v>
      </c>
      <c r="I129" s="1">
        <f ca="1">HLOOKUP(H129,C129:$F$603,J129,0)</f>
        <v>3</v>
      </c>
      <c r="J129" s="1">
        <v>475</v>
      </c>
      <c r="K129" s="1" t="str">
        <f t="shared" ca="1" si="26"/>
        <v>23</v>
      </c>
    </row>
    <row r="130" spans="1:11" x14ac:dyDescent="0.3">
      <c r="A130" s="1" t="s">
        <v>127</v>
      </c>
      <c r="B130" s="1" t="s">
        <v>602</v>
      </c>
      <c r="C130" s="1">
        <f t="shared" ca="1" si="29"/>
        <v>42</v>
      </c>
      <c r="D130" s="1">
        <f t="shared" ca="1" si="29"/>
        <v>73</v>
      </c>
      <c r="E130" s="1">
        <f t="shared" ca="1" si="29"/>
        <v>97</v>
      </c>
      <c r="F130" s="1">
        <f t="shared" ca="1" si="29"/>
        <v>88</v>
      </c>
      <c r="G130" s="1">
        <f t="shared" ca="1" si="24"/>
        <v>3</v>
      </c>
      <c r="H130" s="1">
        <f t="shared" ca="1" si="25"/>
        <v>97</v>
      </c>
      <c r="I130" s="1">
        <f ca="1">HLOOKUP(H130,C130:$F$603,J130,0)</f>
        <v>3</v>
      </c>
      <c r="J130" s="1">
        <v>474</v>
      </c>
      <c r="K130" s="1" t="str">
        <f t="shared" ca="1" si="26"/>
        <v>33</v>
      </c>
    </row>
    <row r="131" spans="1:11" x14ac:dyDescent="0.3">
      <c r="A131" s="1" t="s">
        <v>128</v>
      </c>
      <c r="B131" s="1" t="s">
        <v>602</v>
      </c>
      <c r="C131" s="1">
        <f t="shared" ca="1" si="29"/>
        <v>10</v>
      </c>
      <c r="D131" s="1">
        <f t="shared" ca="1" si="29"/>
        <v>98</v>
      </c>
      <c r="E131" s="1">
        <f t="shared" ca="1" si="29"/>
        <v>42</v>
      </c>
      <c r="F131" s="1">
        <f t="shared" ca="1" si="29"/>
        <v>37</v>
      </c>
      <c r="G131" s="1">
        <f t="shared" ca="1" si="24"/>
        <v>3</v>
      </c>
      <c r="H131" s="1">
        <f t="shared" ca="1" si="25"/>
        <v>98</v>
      </c>
      <c r="I131" s="1">
        <f ca="1">HLOOKUP(H131,C131:$F$603,J131,0)</f>
        <v>2</v>
      </c>
      <c r="J131" s="1">
        <v>473</v>
      </c>
      <c r="K131" s="1" t="str">
        <f t="shared" ca="1" si="26"/>
        <v>32</v>
      </c>
    </row>
    <row r="132" spans="1:11" x14ac:dyDescent="0.3">
      <c r="A132" s="1" t="s">
        <v>129</v>
      </c>
      <c r="B132" s="1" t="s">
        <v>602</v>
      </c>
      <c r="C132" s="1">
        <f t="shared" ca="1" si="29"/>
        <v>21</v>
      </c>
      <c r="D132" s="1">
        <f t="shared" ca="1" si="29"/>
        <v>88</v>
      </c>
      <c r="E132" s="1">
        <f t="shared" ca="1" si="29"/>
        <v>26</v>
      </c>
      <c r="F132" s="1">
        <f t="shared" ca="1" si="29"/>
        <v>59</v>
      </c>
      <c r="G132" s="1">
        <f t="shared" ref="G132:G195" ca="1" si="30">RANDBETWEEN(1,4)</f>
        <v>4</v>
      </c>
      <c r="H132" s="1">
        <f t="shared" ref="H132:H195" ca="1" si="31">MAX(C132:F132)</f>
        <v>88</v>
      </c>
      <c r="I132" s="1">
        <f ca="1">HLOOKUP(H132,C132:$F$603,J132,0)</f>
        <v>2</v>
      </c>
      <c r="J132" s="1">
        <v>472</v>
      </c>
      <c r="K132" s="1" t="str">
        <f t="shared" ref="K132:K195" ca="1" si="32">G132&amp;I132</f>
        <v>42</v>
      </c>
    </row>
    <row r="133" spans="1:11" x14ac:dyDescent="0.3">
      <c r="A133" s="1" t="s">
        <v>130</v>
      </c>
      <c r="B133" s="1" t="s">
        <v>602</v>
      </c>
      <c r="C133" s="1">
        <f t="shared" ca="1" si="29"/>
        <v>69</v>
      </c>
      <c r="D133" s="1">
        <f t="shared" ca="1" si="29"/>
        <v>77</v>
      </c>
      <c r="E133" s="1">
        <f t="shared" ca="1" si="29"/>
        <v>89</v>
      </c>
      <c r="F133" s="1">
        <f t="shared" ca="1" si="29"/>
        <v>69</v>
      </c>
      <c r="G133" s="1">
        <f t="shared" ca="1" si="30"/>
        <v>1</v>
      </c>
      <c r="H133" s="1">
        <f t="shared" ca="1" si="31"/>
        <v>89</v>
      </c>
      <c r="I133" s="1">
        <f ca="1">HLOOKUP(H133,C133:$F$603,J133,0)</f>
        <v>3</v>
      </c>
      <c r="J133" s="1">
        <v>471</v>
      </c>
      <c r="K133" s="1" t="str">
        <f t="shared" ca="1" si="32"/>
        <v>13</v>
      </c>
    </row>
    <row r="134" spans="1:11" x14ac:dyDescent="0.3">
      <c r="A134" s="1" t="s">
        <v>131</v>
      </c>
      <c r="B134" s="1" t="s">
        <v>602</v>
      </c>
      <c r="C134" s="1">
        <f t="shared" ca="1" si="29"/>
        <v>4</v>
      </c>
      <c r="D134" s="1">
        <f t="shared" ca="1" si="29"/>
        <v>53</v>
      </c>
      <c r="E134" s="1">
        <f t="shared" ca="1" si="29"/>
        <v>39</v>
      </c>
      <c r="F134" s="1">
        <f t="shared" ca="1" si="29"/>
        <v>62</v>
      </c>
      <c r="G134" s="1">
        <f t="shared" ca="1" si="30"/>
        <v>4</v>
      </c>
      <c r="H134" s="1">
        <f t="shared" ca="1" si="31"/>
        <v>62</v>
      </c>
      <c r="I134" s="1">
        <f ca="1">HLOOKUP(H134,C134:$F$603,J134,0)</f>
        <v>4</v>
      </c>
      <c r="J134" s="1">
        <v>470</v>
      </c>
      <c r="K134" s="1" t="str">
        <f t="shared" ca="1" si="32"/>
        <v>44</v>
      </c>
    </row>
    <row r="135" spans="1:11" x14ac:dyDescent="0.3">
      <c r="A135" s="1" t="s">
        <v>132</v>
      </c>
      <c r="B135" s="1" t="s">
        <v>602</v>
      </c>
      <c r="C135" s="1">
        <f t="shared" ca="1" si="29"/>
        <v>37</v>
      </c>
      <c r="D135" s="1">
        <f t="shared" ca="1" si="29"/>
        <v>56</v>
      </c>
      <c r="E135" s="1">
        <f t="shared" ca="1" si="29"/>
        <v>12</v>
      </c>
      <c r="F135" s="1">
        <f t="shared" ca="1" si="29"/>
        <v>39</v>
      </c>
      <c r="G135" s="1">
        <f t="shared" ca="1" si="30"/>
        <v>2</v>
      </c>
      <c r="H135" s="1">
        <f t="shared" ca="1" si="31"/>
        <v>56</v>
      </c>
      <c r="I135" s="1">
        <f ca="1">HLOOKUP(H135,C135:$F$603,J135,0)</f>
        <v>2</v>
      </c>
      <c r="J135" s="1">
        <v>469</v>
      </c>
      <c r="K135" s="1" t="str">
        <f t="shared" ca="1" si="32"/>
        <v>22</v>
      </c>
    </row>
    <row r="136" spans="1:11" x14ac:dyDescent="0.3">
      <c r="A136" s="1" t="s">
        <v>133</v>
      </c>
      <c r="B136" s="1" t="s">
        <v>602</v>
      </c>
      <c r="C136" s="1">
        <f t="shared" ca="1" si="29"/>
        <v>2</v>
      </c>
      <c r="D136" s="1">
        <f t="shared" ca="1" si="29"/>
        <v>86</v>
      </c>
      <c r="E136" s="1">
        <f t="shared" ca="1" si="29"/>
        <v>73</v>
      </c>
      <c r="F136" s="1">
        <f t="shared" ca="1" si="29"/>
        <v>32</v>
      </c>
      <c r="G136" s="1">
        <f t="shared" ca="1" si="30"/>
        <v>3</v>
      </c>
      <c r="H136" s="1">
        <f t="shared" ca="1" si="31"/>
        <v>86</v>
      </c>
      <c r="I136" s="1">
        <f ca="1">HLOOKUP(H136,C136:$F$603,J136,0)</f>
        <v>2</v>
      </c>
      <c r="J136" s="1">
        <v>468</v>
      </c>
      <c r="K136" s="1" t="str">
        <f t="shared" ca="1" si="32"/>
        <v>32</v>
      </c>
    </row>
    <row r="137" spans="1:11" x14ac:dyDescent="0.3">
      <c r="A137" s="1" t="s">
        <v>134</v>
      </c>
      <c r="B137" s="1" t="s">
        <v>602</v>
      </c>
      <c r="C137" s="1">
        <f t="shared" ca="1" si="29"/>
        <v>98</v>
      </c>
      <c r="D137" s="1">
        <f t="shared" ca="1" si="29"/>
        <v>60</v>
      </c>
      <c r="E137" s="1">
        <f t="shared" ca="1" si="29"/>
        <v>15</v>
      </c>
      <c r="F137" s="1">
        <f t="shared" ca="1" si="29"/>
        <v>99</v>
      </c>
      <c r="G137" s="1">
        <f t="shared" ca="1" si="30"/>
        <v>3</v>
      </c>
      <c r="H137" s="1">
        <f t="shared" ca="1" si="31"/>
        <v>99</v>
      </c>
      <c r="I137" s="1">
        <f ca="1">HLOOKUP(H137,C137:$F$603,J137,0)</f>
        <v>4</v>
      </c>
      <c r="J137" s="1">
        <v>467</v>
      </c>
      <c r="K137" s="1" t="str">
        <f t="shared" ca="1" si="32"/>
        <v>34</v>
      </c>
    </row>
    <row r="138" spans="1:11" x14ac:dyDescent="0.3">
      <c r="A138" s="1" t="s">
        <v>135</v>
      </c>
      <c r="B138" s="1" t="s">
        <v>602</v>
      </c>
      <c r="C138" s="1">
        <f t="shared" ca="1" si="29"/>
        <v>28</v>
      </c>
      <c r="D138" s="1">
        <f t="shared" ca="1" si="29"/>
        <v>67</v>
      </c>
      <c r="E138" s="1">
        <f t="shared" ca="1" si="29"/>
        <v>95</v>
      </c>
      <c r="F138" s="1">
        <f t="shared" ca="1" si="29"/>
        <v>22</v>
      </c>
      <c r="G138" s="1">
        <f t="shared" ca="1" si="30"/>
        <v>1</v>
      </c>
      <c r="H138" s="1">
        <f t="shared" ca="1" si="31"/>
        <v>95</v>
      </c>
      <c r="I138" s="1">
        <f ca="1">HLOOKUP(H138,C138:$F$603,J138,0)</f>
        <v>3</v>
      </c>
      <c r="J138" s="1">
        <v>466</v>
      </c>
      <c r="K138" s="1" t="str">
        <f t="shared" ca="1" si="32"/>
        <v>13</v>
      </c>
    </row>
    <row r="139" spans="1:11" x14ac:dyDescent="0.3">
      <c r="A139" s="1" t="s">
        <v>136</v>
      </c>
      <c r="B139" s="1" t="s">
        <v>602</v>
      </c>
      <c r="C139" s="1">
        <f t="shared" ca="1" si="29"/>
        <v>91</v>
      </c>
      <c r="D139" s="1">
        <f t="shared" ca="1" si="29"/>
        <v>14</v>
      </c>
      <c r="E139" s="1">
        <f t="shared" ca="1" si="29"/>
        <v>57</v>
      </c>
      <c r="F139" s="1">
        <f t="shared" ca="1" si="29"/>
        <v>0</v>
      </c>
      <c r="G139" s="1">
        <f t="shared" ca="1" si="30"/>
        <v>1</v>
      </c>
      <c r="H139" s="1">
        <f t="shared" ca="1" si="31"/>
        <v>91</v>
      </c>
      <c r="I139" s="1">
        <f ca="1">HLOOKUP(H139,C139:$F$603,J139,0)</f>
        <v>1</v>
      </c>
      <c r="J139" s="1">
        <v>465</v>
      </c>
      <c r="K139" s="1" t="str">
        <f t="shared" ca="1" si="32"/>
        <v>11</v>
      </c>
    </row>
    <row r="140" spans="1:11" x14ac:dyDescent="0.3">
      <c r="A140" s="1" t="s">
        <v>137</v>
      </c>
      <c r="B140" s="1" t="s">
        <v>602</v>
      </c>
      <c r="C140" s="1">
        <f t="shared" ca="1" si="29"/>
        <v>8</v>
      </c>
      <c r="D140" s="1">
        <f t="shared" ca="1" si="29"/>
        <v>75</v>
      </c>
      <c r="E140" s="1">
        <f t="shared" ca="1" si="29"/>
        <v>74</v>
      </c>
      <c r="F140" s="1">
        <f t="shared" ca="1" si="29"/>
        <v>45</v>
      </c>
      <c r="G140" s="1">
        <f t="shared" ca="1" si="30"/>
        <v>2</v>
      </c>
      <c r="H140" s="1">
        <f t="shared" ca="1" si="31"/>
        <v>75</v>
      </c>
      <c r="I140" s="1">
        <f ca="1">HLOOKUP(H140,C140:$F$603,J140,0)</f>
        <v>2</v>
      </c>
      <c r="J140" s="1">
        <v>464</v>
      </c>
      <c r="K140" s="1" t="str">
        <f t="shared" ca="1" si="32"/>
        <v>22</v>
      </c>
    </row>
    <row r="141" spans="1:11" x14ac:dyDescent="0.3">
      <c r="A141" s="1" t="s">
        <v>138</v>
      </c>
      <c r="B141" s="1" t="s">
        <v>602</v>
      </c>
      <c r="C141" s="1">
        <f t="shared" ca="1" si="29"/>
        <v>68</v>
      </c>
      <c r="D141" s="1">
        <f t="shared" ca="1" si="29"/>
        <v>27</v>
      </c>
      <c r="E141" s="1">
        <f t="shared" ca="1" si="29"/>
        <v>31</v>
      </c>
      <c r="F141" s="1">
        <f t="shared" ca="1" si="29"/>
        <v>41</v>
      </c>
      <c r="G141" s="1">
        <f t="shared" ca="1" si="30"/>
        <v>3</v>
      </c>
      <c r="H141" s="1">
        <f t="shared" ca="1" si="31"/>
        <v>68</v>
      </c>
      <c r="I141" s="1">
        <f ca="1">HLOOKUP(H141,C141:$F$603,J141,0)</f>
        <v>1</v>
      </c>
      <c r="J141" s="1">
        <v>463</v>
      </c>
      <c r="K141" s="1" t="str">
        <f t="shared" ca="1" si="32"/>
        <v>31</v>
      </c>
    </row>
    <row r="142" spans="1:11" x14ac:dyDescent="0.3">
      <c r="A142" s="1" t="s">
        <v>139</v>
      </c>
      <c r="B142" s="1" t="s">
        <v>602</v>
      </c>
      <c r="C142" s="1">
        <f t="shared" ca="1" si="29"/>
        <v>11</v>
      </c>
      <c r="D142" s="1">
        <f t="shared" ca="1" si="29"/>
        <v>72</v>
      </c>
      <c r="E142" s="1">
        <f t="shared" ca="1" si="29"/>
        <v>91</v>
      </c>
      <c r="F142" s="1">
        <f t="shared" ca="1" si="29"/>
        <v>61</v>
      </c>
      <c r="G142" s="1">
        <f t="shared" ca="1" si="30"/>
        <v>2</v>
      </c>
      <c r="H142" s="1">
        <f t="shared" ca="1" si="31"/>
        <v>91</v>
      </c>
      <c r="I142" s="1">
        <f ca="1">HLOOKUP(H142,C142:$F$603,J142,0)</f>
        <v>3</v>
      </c>
      <c r="J142" s="1">
        <v>462</v>
      </c>
      <c r="K142" s="1" t="str">
        <f t="shared" ca="1" si="32"/>
        <v>23</v>
      </c>
    </row>
    <row r="143" spans="1:11" x14ac:dyDescent="0.3">
      <c r="A143" s="1" t="s">
        <v>140</v>
      </c>
      <c r="B143" s="1" t="s">
        <v>602</v>
      </c>
      <c r="C143" s="1">
        <f t="shared" ca="1" si="29"/>
        <v>43</v>
      </c>
      <c r="D143" s="1">
        <f t="shared" ca="1" si="29"/>
        <v>34</v>
      </c>
      <c r="E143" s="1">
        <f t="shared" ca="1" si="29"/>
        <v>73</v>
      </c>
      <c r="F143" s="1">
        <f t="shared" ca="1" si="29"/>
        <v>41</v>
      </c>
      <c r="G143" s="1">
        <f t="shared" ca="1" si="30"/>
        <v>2</v>
      </c>
      <c r="H143" s="1">
        <f t="shared" ca="1" si="31"/>
        <v>73</v>
      </c>
      <c r="I143" s="1">
        <f ca="1">HLOOKUP(H143,C143:$F$603,J143,0)</f>
        <v>3</v>
      </c>
      <c r="J143" s="1">
        <v>461</v>
      </c>
      <c r="K143" s="1" t="str">
        <f t="shared" ca="1" si="32"/>
        <v>23</v>
      </c>
    </row>
    <row r="144" spans="1:11" x14ac:dyDescent="0.3">
      <c r="A144" s="1" t="s">
        <v>141</v>
      </c>
      <c r="B144" s="1" t="s">
        <v>602</v>
      </c>
      <c r="C144" s="1">
        <f t="shared" ref="C144:F163" ca="1" si="33">RANDBETWEEN(0,100)</f>
        <v>84</v>
      </c>
      <c r="D144" s="1">
        <f t="shared" ca="1" si="33"/>
        <v>66</v>
      </c>
      <c r="E144" s="1">
        <f t="shared" ca="1" si="33"/>
        <v>100</v>
      </c>
      <c r="F144" s="1">
        <f t="shared" ca="1" si="33"/>
        <v>5</v>
      </c>
      <c r="G144" s="1">
        <f t="shared" ca="1" si="30"/>
        <v>1</v>
      </c>
      <c r="H144" s="1">
        <f t="shared" ca="1" si="31"/>
        <v>100</v>
      </c>
      <c r="I144" s="1">
        <f ca="1">HLOOKUP(H144,C144:$F$603,J144,0)</f>
        <v>3</v>
      </c>
      <c r="J144" s="1">
        <v>460</v>
      </c>
      <c r="K144" s="1" t="str">
        <f t="shared" ca="1" si="32"/>
        <v>13</v>
      </c>
    </row>
    <row r="145" spans="1:11" x14ac:dyDescent="0.3">
      <c r="A145" s="1" t="s">
        <v>142</v>
      </c>
      <c r="B145" s="1" t="s">
        <v>602</v>
      </c>
      <c r="C145" s="1">
        <f t="shared" ca="1" si="33"/>
        <v>94</v>
      </c>
      <c r="D145" s="1">
        <f t="shared" ca="1" si="33"/>
        <v>5</v>
      </c>
      <c r="E145" s="1">
        <f t="shared" ca="1" si="33"/>
        <v>87</v>
      </c>
      <c r="F145" s="1">
        <f t="shared" ca="1" si="33"/>
        <v>99</v>
      </c>
      <c r="G145" s="1">
        <f t="shared" ca="1" si="30"/>
        <v>3</v>
      </c>
      <c r="H145" s="1">
        <f t="shared" ca="1" si="31"/>
        <v>99</v>
      </c>
      <c r="I145" s="1">
        <f ca="1">HLOOKUP(H145,C145:$F$603,J145,0)</f>
        <v>4</v>
      </c>
      <c r="J145" s="1">
        <v>459</v>
      </c>
      <c r="K145" s="1" t="str">
        <f t="shared" ca="1" si="32"/>
        <v>34</v>
      </c>
    </row>
    <row r="146" spans="1:11" x14ac:dyDescent="0.3">
      <c r="A146" s="1" t="s">
        <v>143</v>
      </c>
      <c r="B146" s="1" t="s">
        <v>602</v>
      </c>
      <c r="C146" s="1">
        <f t="shared" ca="1" si="33"/>
        <v>88</v>
      </c>
      <c r="D146" s="1">
        <f t="shared" ca="1" si="33"/>
        <v>34</v>
      </c>
      <c r="E146" s="1">
        <f t="shared" ca="1" si="33"/>
        <v>48</v>
      </c>
      <c r="F146" s="1">
        <f t="shared" ca="1" si="33"/>
        <v>76</v>
      </c>
      <c r="G146" s="1">
        <f t="shared" ca="1" si="30"/>
        <v>2</v>
      </c>
      <c r="H146" s="1">
        <f t="shared" ca="1" si="31"/>
        <v>88</v>
      </c>
      <c r="I146" s="1">
        <f ca="1">HLOOKUP(H146,C146:$F$603,J146,0)</f>
        <v>1</v>
      </c>
      <c r="J146" s="1">
        <v>458</v>
      </c>
      <c r="K146" s="1" t="str">
        <f t="shared" ca="1" si="32"/>
        <v>21</v>
      </c>
    </row>
    <row r="147" spans="1:11" x14ac:dyDescent="0.3">
      <c r="A147" s="1" t="s">
        <v>144</v>
      </c>
      <c r="B147" s="1" t="s">
        <v>602</v>
      </c>
      <c r="C147" s="1">
        <f t="shared" ca="1" si="33"/>
        <v>41</v>
      </c>
      <c r="D147" s="1">
        <f t="shared" ca="1" si="33"/>
        <v>68</v>
      </c>
      <c r="E147" s="1">
        <f t="shared" ca="1" si="33"/>
        <v>9</v>
      </c>
      <c r="F147" s="1">
        <f t="shared" ca="1" si="33"/>
        <v>71</v>
      </c>
      <c r="G147" s="1">
        <f t="shared" ca="1" si="30"/>
        <v>4</v>
      </c>
      <c r="H147" s="1">
        <f t="shared" ca="1" si="31"/>
        <v>71</v>
      </c>
      <c r="I147" s="1">
        <f ca="1">HLOOKUP(H147,C147:$F$603,J147,0)</f>
        <v>4</v>
      </c>
      <c r="J147" s="1">
        <v>457</v>
      </c>
      <c r="K147" s="1" t="str">
        <f t="shared" ca="1" si="32"/>
        <v>44</v>
      </c>
    </row>
    <row r="148" spans="1:11" x14ac:dyDescent="0.3">
      <c r="A148" s="1" t="s">
        <v>145</v>
      </c>
      <c r="B148" s="1" t="s">
        <v>602</v>
      </c>
      <c r="C148" s="1">
        <f t="shared" ca="1" si="33"/>
        <v>24</v>
      </c>
      <c r="D148" s="1">
        <f t="shared" ca="1" si="33"/>
        <v>93</v>
      </c>
      <c r="E148" s="1">
        <f t="shared" ca="1" si="33"/>
        <v>96</v>
      </c>
      <c r="F148" s="1">
        <f t="shared" ca="1" si="33"/>
        <v>15</v>
      </c>
      <c r="G148" s="1">
        <f t="shared" ca="1" si="30"/>
        <v>2</v>
      </c>
      <c r="H148" s="1">
        <f t="shared" ca="1" si="31"/>
        <v>96</v>
      </c>
      <c r="I148" s="1">
        <f ca="1">HLOOKUP(H148,C148:$F$603,J148,0)</f>
        <v>3</v>
      </c>
      <c r="J148" s="1">
        <v>456</v>
      </c>
      <c r="K148" s="1" t="str">
        <f t="shared" ca="1" si="32"/>
        <v>23</v>
      </c>
    </row>
    <row r="149" spans="1:11" x14ac:dyDescent="0.3">
      <c r="A149" s="1" t="s">
        <v>146</v>
      </c>
      <c r="B149" s="1" t="s">
        <v>602</v>
      </c>
      <c r="C149" s="1">
        <f t="shared" ca="1" si="33"/>
        <v>40</v>
      </c>
      <c r="D149" s="1">
        <f t="shared" ca="1" si="33"/>
        <v>12</v>
      </c>
      <c r="E149" s="1">
        <f t="shared" ca="1" si="33"/>
        <v>71</v>
      </c>
      <c r="F149" s="1">
        <f t="shared" ca="1" si="33"/>
        <v>34</v>
      </c>
      <c r="G149" s="1">
        <f t="shared" ca="1" si="30"/>
        <v>1</v>
      </c>
      <c r="H149" s="1">
        <f t="shared" ca="1" si="31"/>
        <v>71</v>
      </c>
      <c r="I149" s="1">
        <f ca="1">HLOOKUP(H149,C149:$F$603,J149,0)</f>
        <v>3</v>
      </c>
      <c r="J149" s="1">
        <v>455</v>
      </c>
      <c r="K149" s="1" t="str">
        <f t="shared" ca="1" si="32"/>
        <v>13</v>
      </c>
    </row>
    <row r="150" spans="1:11" x14ac:dyDescent="0.3">
      <c r="A150" s="1" t="s">
        <v>147</v>
      </c>
      <c r="B150" s="1" t="s">
        <v>602</v>
      </c>
      <c r="C150" s="1">
        <f t="shared" ca="1" si="33"/>
        <v>70</v>
      </c>
      <c r="D150" s="1">
        <f t="shared" ca="1" si="33"/>
        <v>78</v>
      </c>
      <c r="E150" s="1">
        <f t="shared" ca="1" si="33"/>
        <v>61</v>
      </c>
      <c r="F150" s="1">
        <f t="shared" ca="1" si="33"/>
        <v>93</v>
      </c>
      <c r="G150" s="1">
        <f t="shared" ca="1" si="30"/>
        <v>3</v>
      </c>
      <c r="H150" s="1">
        <f t="shared" ca="1" si="31"/>
        <v>93</v>
      </c>
      <c r="I150" s="1">
        <f ca="1">HLOOKUP(H150,C150:$F$603,J150,0)</f>
        <v>4</v>
      </c>
      <c r="J150" s="1">
        <v>454</v>
      </c>
      <c r="K150" s="1" t="str">
        <f t="shared" ca="1" si="32"/>
        <v>34</v>
      </c>
    </row>
    <row r="151" spans="1:11" x14ac:dyDescent="0.3">
      <c r="A151" s="1" t="s">
        <v>148</v>
      </c>
      <c r="B151" s="1" t="s">
        <v>602</v>
      </c>
      <c r="C151" s="1">
        <f t="shared" ca="1" si="33"/>
        <v>95</v>
      </c>
      <c r="D151" s="1">
        <f t="shared" ca="1" si="33"/>
        <v>17</v>
      </c>
      <c r="E151" s="1">
        <f t="shared" ca="1" si="33"/>
        <v>33</v>
      </c>
      <c r="F151" s="1">
        <f t="shared" ca="1" si="33"/>
        <v>51</v>
      </c>
      <c r="G151" s="1">
        <f t="shared" ca="1" si="30"/>
        <v>2</v>
      </c>
      <c r="H151" s="1">
        <f t="shared" ca="1" si="31"/>
        <v>95</v>
      </c>
      <c r="I151" s="1">
        <f ca="1">HLOOKUP(H151,C151:$F$603,J151,0)</f>
        <v>1</v>
      </c>
      <c r="J151" s="1">
        <v>453</v>
      </c>
      <c r="K151" s="1" t="str">
        <f t="shared" ca="1" si="32"/>
        <v>21</v>
      </c>
    </row>
    <row r="152" spans="1:11" x14ac:dyDescent="0.3">
      <c r="A152" s="1" t="s">
        <v>149</v>
      </c>
      <c r="B152" s="1" t="s">
        <v>602</v>
      </c>
      <c r="C152" s="1">
        <f t="shared" ca="1" si="33"/>
        <v>100</v>
      </c>
      <c r="D152" s="1">
        <f t="shared" ca="1" si="33"/>
        <v>41</v>
      </c>
      <c r="E152" s="1">
        <f t="shared" ca="1" si="33"/>
        <v>56</v>
      </c>
      <c r="F152" s="1">
        <f t="shared" ca="1" si="33"/>
        <v>3</v>
      </c>
      <c r="G152" s="1">
        <f t="shared" ca="1" si="30"/>
        <v>3</v>
      </c>
      <c r="H152" s="1">
        <f t="shared" ca="1" si="31"/>
        <v>100</v>
      </c>
      <c r="I152" s="1">
        <f ca="1">HLOOKUP(H152,C152:$F$603,J152,0)</f>
        <v>1</v>
      </c>
      <c r="J152" s="1">
        <v>452</v>
      </c>
      <c r="K152" s="1" t="str">
        <f t="shared" ca="1" si="32"/>
        <v>31</v>
      </c>
    </row>
    <row r="153" spans="1:11" x14ac:dyDescent="0.3">
      <c r="A153" s="1" t="s">
        <v>150</v>
      </c>
      <c r="B153" s="1" t="s">
        <v>602</v>
      </c>
      <c r="C153" s="1">
        <f t="shared" ca="1" si="33"/>
        <v>94</v>
      </c>
      <c r="D153" s="1">
        <f t="shared" ca="1" si="33"/>
        <v>92</v>
      </c>
      <c r="E153" s="1">
        <f t="shared" ca="1" si="33"/>
        <v>71</v>
      </c>
      <c r="F153" s="1">
        <f t="shared" ca="1" si="33"/>
        <v>13</v>
      </c>
      <c r="G153" s="1">
        <f t="shared" ca="1" si="30"/>
        <v>3</v>
      </c>
      <c r="H153" s="1">
        <f t="shared" ca="1" si="31"/>
        <v>94</v>
      </c>
      <c r="I153" s="1">
        <f ca="1">HLOOKUP(H153,C153:$F$603,J153,0)</f>
        <v>1</v>
      </c>
      <c r="J153" s="1">
        <v>451</v>
      </c>
      <c r="K153" s="1" t="str">
        <f t="shared" ca="1" si="32"/>
        <v>31</v>
      </c>
    </row>
    <row r="154" spans="1:11" x14ac:dyDescent="0.3">
      <c r="A154" s="1" t="s">
        <v>151</v>
      </c>
      <c r="B154" s="1" t="s">
        <v>602</v>
      </c>
      <c r="C154" s="1">
        <f t="shared" ca="1" si="33"/>
        <v>36</v>
      </c>
      <c r="D154" s="1">
        <f t="shared" ca="1" si="33"/>
        <v>49</v>
      </c>
      <c r="E154" s="1">
        <f t="shared" ca="1" si="33"/>
        <v>85</v>
      </c>
      <c r="F154" s="1">
        <f t="shared" ca="1" si="33"/>
        <v>34</v>
      </c>
      <c r="G154" s="1">
        <f t="shared" ca="1" si="30"/>
        <v>2</v>
      </c>
      <c r="H154" s="1">
        <f t="shared" ca="1" si="31"/>
        <v>85</v>
      </c>
      <c r="I154" s="1">
        <f ca="1">HLOOKUP(H154,C154:$F$603,J154,0)</f>
        <v>3</v>
      </c>
      <c r="J154" s="1">
        <v>450</v>
      </c>
      <c r="K154" s="1" t="str">
        <f t="shared" ca="1" si="32"/>
        <v>23</v>
      </c>
    </row>
    <row r="155" spans="1:11" x14ac:dyDescent="0.3">
      <c r="A155" s="1" t="s">
        <v>152</v>
      </c>
      <c r="B155" s="1" t="s">
        <v>602</v>
      </c>
      <c r="C155" s="1">
        <f t="shared" ca="1" si="33"/>
        <v>68</v>
      </c>
      <c r="D155" s="1">
        <f t="shared" ca="1" si="33"/>
        <v>40</v>
      </c>
      <c r="E155" s="1">
        <f t="shared" ca="1" si="33"/>
        <v>64</v>
      </c>
      <c r="F155" s="1">
        <f t="shared" ca="1" si="33"/>
        <v>35</v>
      </c>
      <c r="G155" s="1">
        <f t="shared" ca="1" si="30"/>
        <v>2</v>
      </c>
      <c r="H155" s="1">
        <f t="shared" ca="1" si="31"/>
        <v>68</v>
      </c>
      <c r="I155" s="1">
        <f ca="1">HLOOKUP(H155,C155:$F$603,J155,0)</f>
        <v>1</v>
      </c>
      <c r="J155" s="1">
        <v>449</v>
      </c>
      <c r="K155" s="1" t="str">
        <f t="shared" ca="1" si="32"/>
        <v>21</v>
      </c>
    </row>
    <row r="156" spans="1:11" x14ac:dyDescent="0.3">
      <c r="A156" s="1" t="s">
        <v>153</v>
      </c>
      <c r="B156" s="1" t="s">
        <v>602</v>
      </c>
      <c r="C156" s="1">
        <f t="shared" ca="1" si="33"/>
        <v>66</v>
      </c>
      <c r="D156" s="1">
        <f t="shared" ca="1" si="33"/>
        <v>46</v>
      </c>
      <c r="E156" s="1">
        <f t="shared" ca="1" si="33"/>
        <v>56</v>
      </c>
      <c r="F156" s="1">
        <f t="shared" ca="1" si="33"/>
        <v>85</v>
      </c>
      <c r="G156" s="1">
        <f t="shared" ca="1" si="30"/>
        <v>1</v>
      </c>
      <c r="H156" s="1">
        <f t="shared" ca="1" si="31"/>
        <v>85</v>
      </c>
      <c r="I156" s="1">
        <f ca="1">HLOOKUP(H156,C156:$F$603,J156,0)</f>
        <v>4</v>
      </c>
      <c r="J156" s="1">
        <v>448</v>
      </c>
      <c r="K156" s="1" t="str">
        <f t="shared" ca="1" si="32"/>
        <v>14</v>
      </c>
    </row>
    <row r="157" spans="1:11" x14ac:dyDescent="0.3">
      <c r="A157" s="1" t="s">
        <v>154</v>
      </c>
      <c r="B157" s="1" t="s">
        <v>602</v>
      </c>
      <c r="C157" s="1">
        <f t="shared" ca="1" si="33"/>
        <v>57</v>
      </c>
      <c r="D157" s="1">
        <f t="shared" ca="1" si="33"/>
        <v>0</v>
      </c>
      <c r="E157" s="1">
        <f t="shared" ca="1" si="33"/>
        <v>9</v>
      </c>
      <c r="F157" s="1">
        <f t="shared" ca="1" si="33"/>
        <v>75</v>
      </c>
      <c r="G157" s="1">
        <f t="shared" ca="1" si="30"/>
        <v>3</v>
      </c>
      <c r="H157" s="1">
        <f t="shared" ca="1" si="31"/>
        <v>75</v>
      </c>
      <c r="I157" s="1">
        <f ca="1">HLOOKUP(H157,C157:$F$603,J157,0)</f>
        <v>4</v>
      </c>
      <c r="J157" s="1">
        <v>447</v>
      </c>
      <c r="K157" s="1" t="str">
        <f t="shared" ca="1" si="32"/>
        <v>34</v>
      </c>
    </row>
    <row r="158" spans="1:11" x14ac:dyDescent="0.3">
      <c r="A158" s="1" t="s">
        <v>155</v>
      </c>
      <c r="B158" s="1" t="s">
        <v>602</v>
      </c>
      <c r="C158" s="1">
        <f t="shared" ca="1" si="33"/>
        <v>38</v>
      </c>
      <c r="D158" s="1">
        <f t="shared" ca="1" si="33"/>
        <v>94</v>
      </c>
      <c r="E158" s="1">
        <f t="shared" ca="1" si="33"/>
        <v>67</v>
      </c>
      <c r="F158" s="1">
        <f t="shared" ca="1" si="33"/>
        <v>52</v>
      </c>
      <c r="G158" s="1">
        <f t="shared" ca="1" si="30"/>
        <v>4</v>
      </c>
      <c r="H158" s="1">
        <f t="shared" ca="1" si="31"/>
        <v>94</v>
      </c>
      <c r="I158" s="1">
        <f ca="1">HLOOKUP(H158,C158:$F$603,J158,0)</f>
        <v>2</v>
      </c>
      <c r="J158" s="1">
        <v>446</v>
      </c>
      <c r="K158" s="1" t="str">
        <f t="shared" ca="1" si="32"/>
        <v>42</v>
      </c>
    </row>
    <row r="159" spans="1:11" x14ac:dyDescent="0.3">
      <c r="A159" s="1" t="s">
        <v>156</v>
      </c>
      <c r="B159" s="1" t="s">
        <v>602</v>
      </c>
      <c r="C159" s="1">
        <f t="shared" ca="1" si="33"/>
        <v>20</v>
      </c>
      <c r="D159" s="1">
        <f t="shared" ca="1" si="33"/>
        <v>66</v>
      </c>
      <c r="E159" s="1">
        <f t="shared" ca="1" si="33"/>
        <v>68</v>
      </c>
      <c r="F159" s="1">
        <f t="shared" ca="1" si="33"/>
        <v>85</v>
      </c>
      <c r="G159" s="1">
        <f t="shared" ca="1" si="30"/>
        <v>3</v>
      </c>
      <c r="H159" s="1">
        <f t="shared" ca="1" si="31"/>
        <v>85</v>
      </c>
      <c r="I159" s="1">
        <f ca="1">HLOOKUP(H159,C159:$F$603,J159,0)</f>
        <v>4</v>
      </c>
      <c r="J159" s="1">
        <v>445</v>
      </c>
      <c r="K159" s="1" t="str">
        <f t="shared" ca="1" si="32"/>
        <v>34</v>
      </c>
    </row>
    <row r="160" spans="1:11" x14ac:dyDescent="0.3">
      <c r="A160" s="1" t="s">
        <v>157</v>
      </c>
      <c r="B160" s="1" t="s">
        <v>602</v>
      </c>
      <c r="C160" s="1">
        <f t="shared" ca="1" si="33"/>
        <v>85</v>
      </c>
      <c r="D160" s="1">
        <f t="shared" ca="1" si="33"/>
        <v>28</v>
      </c>
      <c r="E160" s="1">
        <f t="shared" ca="1" si="33"/>
        <v>9</v>
      </c>
      <c r="F160" s="1">
        <f t="shared" ca="1" si="33"/>
        <v>60</v>
      </c>
      <c r="G160" s="1">
        <f t="shared" ca="1" si="30"/>
        <v>3</v>
      </c>
      <c r="H160" s="1">
        <f t="shared" ca="1" si="31"/>
        <v>85</v>
      </c>
      <c r="I160" s="1">
        <f ca="1">HLOOKUP(H160,C160:$F$603,J160,0)</f>
        <v>1</v>
      </c>
      <c r="J160" s="1">
        <v>444</v>
      </c>
      <c r="K160" s="1" t="str">
        <f t="shared" ca="1" si="32"/>
        <v>31</v>
      </c>
    </row>
    <row r="161" spans="1:11" x14ac:dyDescent="0.3">
      <c r="A161" s="1" t="s">
        <v>158</v>
      </c>
      <c r="B161" s="1" t="s">
        <v>602</v>
      </c>
      <c r="C161" s="1">
        <f t="shared" ca="1" si="33"/>
        <v>35</v>
      </c>
      <c r="D161" s="1">
        <f t="shared" ca="1" si="33"/>
        <v>63</v>
      </c>
      <c r="E161" s="1">
        <f t="shared" ca="1" si="33"/>
        <v>51</v>
      </c>
      <c r="F161" s="1">
        <f t="shared" ca="1" si="33"/>
        <v>22</v>
      </c>
      <c r="G161" s="1">
        <f t="shared" ca="1" si="30"/>
        <v>1</v>
      </c>
      <c r="H161" s="1">
        <f t="shared" ca="1" si="31"/>
        <v>63</v>
      </c>
      <c r="I161" s="1">
        <f ca="1">HLOOKUP(H161,C161:$F$603,J161,0)</f>
        <v>2</v>
      </c>
      <c r="J161" s="1">
        <v>443</v>
      </c>
      <c r="K161" s="1" t="str">
        <f t="shared" ca="1" si="32"/>
        <v>12</v>
      </c>
    </row>
    <row r="162" spans="1:11" x14ac:dyDescent="0.3">
      <c r="A162" s="1" t="s">
        <v>159</v>
      </c>
      <c r="B162" s="1" t="s">
        <v>602</v>
      </c>
      <c r="C162" s="1">
        <f t="shared" ca="1" si="33"/>
        <v>97</v>
      </c>
      <c r="D162" s="1">
        <f t="shared" ca="1" si="33"/>
        <v>16</v>
      </c>
      <c r="E162" s="1">
        <f t="shared" ca="1" si="33"/>
        <v>90</v>
      </c>
      <c r="F162" s="1">
        <f t="shared" ca="1" si="33"/>
        <v>30</v>
      </c>
      <c r="G162" s="1">
        <f t="shared" ca="1" si="30"/>
        <v>4</v>
      </c>
      <c r="H162" s="1">
        <f t="shared" ca="1" si="31"/>
        <v>97</v>
      </c>
      <c r="I162" s="1">
        <f ca="1">HLOOKUP(H162,C162:$F$603,J162,0)</f>
        <v>1</v>
      </c>
      <c r="J162" s="1">
        <v>442</v>
      </c>
      <c r="K162" s="1" t="str">
        <f t="shared" ca="1" si="32"/>
        <v>41</v>
      </c>
    </row>
    <row r="163" spans="1:11" x14ac:dyDescent="0.3">
      <c r="A163" s="1" t="s">
        <v>160</v>
      </c>
      <c r="B163" s="1" t="s">
        <v>602</v>
      </c>
      <c r="C163" s="1">
        <f t="shared" ca="1" si="33"/>
        <v>100</v>
      </c>
      <c r="D163" s="1">
        <f t="shared" ca="1" si="33"/>
        <v>100</v>
      </c>
      <c r="E163" s="1">
        <f t="shared" ca="1" si="33"/>
        <v>48</v>
      </c>
      <c r="F163" s="1">
        <f t="shared" ca="1" si="33"/>
        <v>86</v>
      </c>
      <c r="G163" s="1">
        <f t="shared" ca="1" si="30"/>
        <v>1</v>
      </c>
      <c r="H163" s="1">
        <f t="shared" ca="1" si="31"/>
        <v>100</v>
      </c>
      <c r="I163" s="1">
        <f ca="1">HLOOKUP(H163,C163:$F$603,J163,0)</f>
        <v>1</v>
      </c>
      <c r="J163" s="1">
        <v>441</v>
      </c>
      <c r="K163" s="1" t="str">
        <f t="shared" ca="1" si="32"/>
        <v>11</v>
      </c>
    </row>
    <row r="164" spans="1:11" x14ac:dyDescent="0.3">
      <c r="A164" s="1" t="s">
        <v>161</v>
      </c>
      <c r="B164" s="1" t="s">
        <v>602</v>
      </c>
      <c r="C164" s="1">
        <f t="shared" ref="C164:F183" ca="1" si="34">RANDBETWEEN(0,100)</f>
        <v>77</v>
      </c>
      <c r="D164" s="1">
        <f t="shared" ca="1" si="34"/>
        <v>23</v>
      </c>
      <c r="E164" s="1">
        <f t="shared" ca="1" si="34"/>
        <v>93</v>
      </c>
      <c r="F164" s="1">
        <f t="shared" ca="1" si="34"/>
        <v>42</v>
      </c>
      <c r="G164" s="1">
        <f t="shared" ca="1" si="30"/>
        <v>3</v>
      </c>
      <c r="H164" s="1">
        <f t="shared" ca="1" si="31"/>
        <v>93</v>
      </c>
      <c r="I164" s="1">
        <f ca="1">HLOOKUP(H164,C164:$F$603,J164,0)</f>
        <v>3</v>
      </c>
      <c r="J164" s="1">
        <v>440</v>
      </c>
      <c r="K164" s="1" t="str">
        <f t="shared" ca="1" si="32"/>
        <v>33</v>
      </c>
    </row>
    <row r="165" spans="1:11" x14ac:dyDescent="0.3">
      <c r="A165" s="1" t="s">
        <v>162</v>
      </c>
      <c r="B165" s="1" t="s">
        <v>602</v>
      </c>
      <c r="C165" s="1">
        <f t="shared" ca="1" si="34"/>
        <v>83</v>
      </c>
      <c r="D165" s="1">
        <f t="shared" ca="1" si="34"/>
        <v>44</v>
      </c>
      <c r="E165" s="1">
        <f t="shared" ca="1" si="34"/>
        <v>20</v>
      </c>
      <c r="F165" s="1">
        <f t="shared" ca="1" si="34"/>
        <v>24</v>
      </c>
      <c r="G165" s="1">
        <f t="shared" ca="1" si="30"/>
        <v>1</v>
      </c>
      <c r="H165" s="1">
        <f t="shared" ca="1" si="31"/>
        <v>83</v>
      </c>
      <c r="I165" s="1">
        <f ca="1">HLOOKUP(H165,C165:$F$603,J165,0)</f>
        <v>1</v>
      </c>
      <c r="J165" s="1">
        <v>439</v>
      </c>
      <c r="K165" s="1" t="str">
        <f t="shared" ca="1" si="32"/>
        <v>11</v>
      </c>
    </row>
    <row r="166" spans="1:11" x14ac:dyDescent="0.3">
      <c r="A166" s="1" t="s">
        <v>163</v>
      </c>
      <c r="B166" s="1" t="s">
        <v>602</v>
      </c>
      <c r="C166" s="1">
        <f t="shared" ca="1" si="34"/>
        <v>51</v>
      </c>
      <c r="D166" s="1">
        <f t="shared" ca="1" si="34"/>
        <v>15</v>
      </c>
      <c r="E166" s="1">
        <f t="shared" ca="1" si="34"/>
        <v>55</v>
      </c>
      <c r="F166" s="1">
        <f t="shared" ca="1" si="34"/>
        <v>45</v>
      </c>
      <c r="G166" s="1">
        <f t="shared" ca="1" si="30"/>
        <v>3</v>
      </c>
      <c r="H166" s="1">
        <f t="shared" ca="1" si="31"/>
        <v>55</v>
      </c>
      <c r="I166" s="1">
        <f ca="1">HLOOKUP(H166,C166:$F$603,J166,0)</f>
        <v>3</v>
      </c>
      <c r="J166" s="1">
        <v>438</v>
      </c>
      <c r="K166" s="1" t="str">
        <f t="shared" ca="1" si="32"/>
        <v>33</v>
      </c>
    </row>
    <row r="167" spans="1:11" x14ac:dyDescent="0.3">
      <c r="A167" s="1" t="s">
        <v>164</v>
      </c>
      <c r="B167" s="1" t="s">
        <v>602</v>
      </c>
      <c r="C167" s="1">
        <f t="shared" ca="1" si="34"/>
        <v>30</v>
      </c>
      <c r="D167" s="1">
        <f t="shared" ca="1" si="34"/>
        <v>45</v>
      </c>
      <c r="E167" s="1">
        <f t="shared" ca="1" si="34"/>
        <v>92</v>
      </c>
      <c r="F167" s="1">
        <f t="shared" ca="1" si="34"/>
        <v>62</v>
      </c>
      <c r="G167" s="1">
        <f t="shared" ca="1" si="30"/>
        <v>3</v>
      </c>
      <c r="H167" s="1">
        <f t="shared" ca="1" si="31"/>
        <v>92</v>
      </c>
      <c r="I167" s="1">
        <f ca="1">HLOOKUP(H167,C167:$F$603,J167,0)</f>
        <v>3</v>
      </c>
      <c r="J167" s="1">
        <v>437</v>
      </c>
      <c r="K167" s="1" t="str">
        <f t="shared" ca="1" si="32"/>
        <v>33</v>
      </c>
    </row>
    <row r="168" spans="1:11" x14ac:dyDescent="0.3">
      <c r="A168" s="1" t="s">
        <v>165</v>
      </c>
      <c r="B168" s="1" t="s">
        <v>602</v>
      </c>
      <c r="C168" s="1">
        <f t="shared" ca="1" si="34"/>
        <v>20</v>
      </c>
      <c r="D168" s="1">
        <f t="shared" ca="1" si="34"/>
        <v>40</v>
      </c>
      <c r="E168" s="1">
        <f t="shared" ca="1" si="34"/>
        <v>59</v>
      </c>
      <c r="F168" s="1">
        <f t="shared" ca="1" si="34"/>
        <v>45</v>
      </c>
      <c r="G168" s="1">
        <f t="shared" ca="1" si="30"/>
        <v>2</v>
      </c>
      <c r="H168" s="1">
        <f t="shared" ca="1" si="31"/>
        <v>59</v>
      </c>
      <c r="I168" s="1">
        <f ca="1">HLOOKUP(H168,C168:$F$603,J168,0)</f>
        <v>3</v>
      </c>
      <c r="J168" s="1">
        <v>436</v>
      </c>
      <c r="K168" s="1" t="str">
        <f t="shared" ca="1" si="32"/>
        <v>23</v>
      </c>
    </row>
    <row r="169" spans="1:11" x14ac:dyDescent="0.3">
      <c r="A169" s="1" t="s">
        <v>166</v>
      </c>
      <c r="B169" s="1" t="s">
        <v>602</v>
      </c>
      <c r="C169" s="1">
        <f t="shared" ca="1" si="34"/>
        <v>49</v>
      </c>
      <c r="D169" s="1">
        <f t="shared" ca="1" si="34"/>
        <v>14</v>
      </c>
      <c r="E169" s="1">
        <f t="shared" ca="1" si="34"/>
        <v>29</v>
      </c>
      <c r="F169" s="1">
        <f t="shared" ca="1" si="34"/>
        <v>4</v>
      </c>
      <c r="G169" s="1">
        <f t="shared" ca="1" si="30"/>
        <v>4</v>
      </c>
      <c r="H169" s="1">
        <f t="shared" ca="1" si="31"/>
        <v>49</v>
      </c>
      <c r="I169" s="1">
        <f ca="1">HLOOKUP(H169,C169:$F$603,J169,0)</f>
        <v>1</v>
      </c>
      <c r="J169" s="1">
        <v>435</v>
      </c>
      <c r="K169" s="1" t="str">
        <f t="shared" ca="1" si="32"/>
        <v>41</v>
      </c>
    </row>
    <row r="170" spans="1:11" x14ac:dyDescent="0.3">
      <c r="A170" s="1" t="s">
        <v>167</v>
      </c>
      <c r="B170" s="1" t="s">
        <v>602</v>
      </c>
      <c r="C170" s="1">
        <f t="shared" ca="1" si="34"/>
        <v>24</v>
      </c>
      <c r="D170" s="1">
        <f t="shared" ca="1" si="34"/>
        <v>85</v>
      </c>
      <c r="E170" s="1">
        <f t="shared" ca="1" si="34"/>
        <v>16</v>
      </c>
      <c r="F170" s="1">
        <f t="shared" ca="1" si="34"/>
        <v>12</v>
      </c>
      <c r="G170" s="1">
        <f t="shared" ca="1" si="30"/>
        <v>2</v>
      </c>
      <c r="H170" s="1">
        <f t="shared" ca="1" si="31"/>
        <v>85</v>
      </c>
      <c r="I170" s="1">
        <f ca="1">HLOOKUP(H170,C170:$F$603,J170,0)</f>
        <v>2</v>
      </c>
      <c r="J170" s="1">
        <v>434</v>
      </c>
      <c r="K170" s="1" t="str">
        <f t="shared" ca="1" si="32"/>
        <v>22</v>
      </c>
    </row>
    <row r="171" spans="1:11" x14ac:dyDescent="0.3">
      <c r="A171" s="1" t="s">
        <v>168</v>
      </c>
      <c r="B171" s="1" t="s">
        <v>602</v>
      </c>
      <c r="C171" s="1">
        <f t="shared" ca="1" si="34"/>
        <v>39</v>
      </c>
      <c r="D171" s="1">
        <f t="shared" ca="1" si="34"/>
        <v>75</v>
      </c>
      <c r="E171" s="1">
        <f t="shared" ca="1" si="34"/>
        <v>71</v>
      </c>
      <c r="F171" s="1">
        <f t="shared" ca="1" si="34"/>
        <v>18</v>
      </c>
      <c r="G171" s="1">
        <f t="shared" ca="1" si="30"/>
        <v>3</v>
      </c>
      <c r="H171" s="1">
        <f t="shared" ca="1" si="31"/>
        <v>75</v>
      </c>
      <c r="I171" s="1">
        <f ca="1">HLOOKUP(H171,C171:$F$603,J171,0)</f>
        <v>2</v>
      </c>
      <c r="J171" s="1">
        <v>433</v>
      </c>
      <c r="K171" s="1" t="str">
        <f t="shared" ca="1" si="32"/>
        <v>32</v>
      </c>
    </row>
    <row r="172" spans="1:11" x14ac:dyDescent="0.3">
      <c r="A172" s="1" t="s">
        <v>169</v>
      </c>
      <c r="B172" s="1" t="s">
        <v>602</v>
      </c>
      <c r="C172" s="1">
        <f t="shared" ca="1" si="34"/>
        <v>69</v>
      </c>
      <c r="D172" s="1">
        <f t="shared" ca="1" si="34"/>
        <v>47</v>
      </c>
      <c r="E172" s="1">
        <f t="shared" ca="1" si="34"/>
        <v>20</v>
      </c>
      <c r="F172" s="1">
        <f t="shared" ca="1" si="34"/>
        <v>35</v>
      </c>
      <c r="G172" s="1">
        <f t="shared" ca="1" si="30"/>
        <v>4</v>
      </c>
      <c r="H172" s="1">
        <f t="shared" ca="1" si="31"/>
        <v>69</v>
      </c>
      <c r="I172" s="1">
        <f ca="1">HLOOKUP(H172,C172:$F$603,J172,0)</f>
        <v>1</v>
      </c>
      <c r="J172" s="1">
        <v>432</v>
      </c>
      <c r="K172" s="1" t="str">
        <f t="shared" ca="1" si="32"/>
        <v>41</v>
      </c>
    </row>
    <row r="173" spans="1:11" x14ac:dyDescent="0.3">
      <c r="A173" s="1" t="s">
        <v>170</v>
      </c>
      <c r="B173" s="1" t="s">
        <v>602</v>
      </c>
      <c r="C173" s="1">
        <f t="shared" ca="1" si="34"/>
        <v>27</v>
      </c>
      <c r="D173" s="1">
        <f t="shared" ca="1" si="34"/>
        <v>88</v>
      </c>
      <c r="E173" s="1">
        <f t="shared" ca="1" si="34"/>
        <v>100</v>
      </c>
      <c r="F173" s="1">
        <f t="shared" ca="1" si="34"/>
        <v>61</v>
      </c>
      <c r="G173" s="1">
        <f t="shared" ca="1" si="30"/>
        <v>1</v>
      </c>
      <c r="H173" s="1">
        <f t="shared" ca="1" si="31"/>
        <v>100</v>
      </c>
      <c r="I173" s="1">
        <f ca="1">HLOOKUP(H173,C173:$F$603,J173,0)</f>
        <v>3</v>
      </c>
      <c r="J173" s="1">
        <v>431</v>
      </c>
      <c r="K173" s="1" t="str">
        <f t="shared" ca="1" si="32"/>
        <v>13</v>
      </c>
    </row>
    <row r="174" spans="1:11" x14ac:dyDescent="0.3">
      <c r="A174" s="1" t="s">
        <v>171</v>
      </c>
      <c r="B174" s="1" t="s">
        <v>602</v>
      </c>
      <c r="C174" s="1">
        <f t="shared" ca="1" si="34"/>
        <v>91</v>
      </c>
      <c r="D174" s="1">
        <f t="shared" ca="1" si="34"/>
        <v>83</v>
      </c>
      <c r="E174" s="1">
        <f t="shared" ca="1" si="34"/>
        <v>10</v>
      </c>
      <c r="F174" s="1">
        <f t="shared" ca="1" si="34"/>
        <v>6</v>
      </c>
      <c r="G174" s="1">
        <f t="shared" ca="1" si="30"/>
        <v>4</v>
      </c>
      <c r="H174" s="1">
        <f t="shared" ca="1" si="31"/>
        <v>91</v>
      </c>
      <c r="I174" s="1">
        <f ca="1">HLOOKUP(H174,C174:$F$603,J174,0)</f>
        <v>1</v>
      </c>
      <c r="J174" s="1">
        <v>430</v>
      </c>
      <c r="K174" s="1" t="str">
        <f t="shared" ca="1" si="32"/>
        <v>41</v>
      </c>
    </row>
    <row r="175" spans="1:11" x14ac:dyDescent="0.3">
      <c r="A175" s="1" t="s">
        <v>172</v>
      </c>
      <c r="B175" s="1" t="s">
        <v>602</v>
      </c>
      <c r="C175" s="1">
        <f t="shared" ca="1" si="34"/>
        <v>70</v>
      </c>
      <c r="D175" s="1">
        <f t="shared" ca="1" si="34"/>
        <v>59</v>
      </c>
      <c r="E175" s="1">
        <f t="shared" ca="1" si="34"/>
        <v>36</v>
      </c>
      <c r="F175" s="1">
        <f t="shared" ca="1" si="34"/>
        <v>39</v>
      </c>
      <c r="G175" s="1">
        <f t="shared" ca="1" si="30"/>
        <v>2</v>
      </c>
      <c r="H175" s="1">
        <f t="shared" ca="1" si="31"/>
        <v>70</v>
      </c>
      <c r="I175" s="1">
        <f ca="1">HLOOKUP(H175,C175:$F$603,J175,0)</f>
        <v>1</v>
      </c>
      <c r="J175" s="1">
        <v>429</v>
      </c>
      <c r="K175" s="1" t="str">
        <f t="shared" ca="1" si="32"/>
        <v>21</v>
      </c>
    </row>
    <row r="176" spans="1:11" x14ac:dyDescent="0.3">
      <c r="A176" s="1" t="s">
        <v>173</v>
      </c>
      <c r="B176" s="1" t="s">
        <v>602</v>
      </c>
      <c r="C176" s="1">
        <f t="shared" ca="1" si="34"/>
        <v>75</v>
      </c>
      <c r="D176" s="1">
        <f t="shared" ca="1" si="34"/>
        <v>38</v>
      </c>
      <c r="E176" s="1">
        <f t="shared" ca="1" si="34"/>
        <v>29</v>
      </c>
      <c r="F176" s="1">
        <f t="shared" ca="1" si="34"/>
        <v>39</v>
      </c>
      <c r="G176" s="1">
        <f t="shared" ca="1" si="30"/>
        <v>1</v>
      </c>
      <c r="H176" s="1">
        <f t="shared" ca="1" si="31"/>
        <v>75</v>
      </c>
      <c r="I176" s="1">
        <f ca="1">HLOOKUP(H176,C176:$F$603,J176,0)</f>
        <v>1</v>
      </c>
      <c r="J176" s="1">
        <v>428</v>
      </c>
      <c r="K176" s="1" t="str">
        <f t="shared" ca="1" si="32"/>
        <v>11</v>
      </c>
    </row>
    <row r="177" spans="1:11" x14ac:dyDescent="0.3">
      <c r="A177" s="1" t="s">
        <v>174</v>
      </c>
      <c r="B177" s="1" t="s">
        <v>602</v>
      </c>
      <c r="C177" s="1">
        <f t="shared" ca="1" si="34"/>
        <v>92</v>
      </c>
      <c r="D177" s="1">
        <f t="shared" ca="1" si="34"/>
        <v>19</v>
      </c>
      <c r="E177" s="1">
        <f t="shared" ca="1" si="34"/>
        <v>77</v>
      </c>
      <c r="F177" s="1">
        <f t="shared" ca="1" si="34"/>
        <v>40</v>
      </c>
      <c r="G177" s="1">
        <f t="shared" ca="1" si="30"/>
        <v>4</v>
      </c>
      <c r="H177" s="1">
        <f t="shared" ca="1" si="31"/>
        <v>92</v>
      </c>
      <c r="I177" s="1">
        <f ca="1">HLOOKUP(H177,C177:$F$603,J177,0)</f>
        <v>1</v>
      </c>
      <c r="J177" s="1">
        <v>427</v>
      </c>
      <c r="K177" s="1" t="str">
        <f t="shared" ca="1" si="32"/>
        <v>41</v>
      </c>
    </row>
    <row r="178" spans="1:11" x14ac:dyDescent="0.3">
      <c r="A178" s="1" t="s">
        <v>175</v>
      </c>
      <c r="B178" s="1" t="s">
        <v>602</v>
      </c>
      <c r="C178" s="1">
        <f t="shared" ca="1" si="34"/>
        <v>93</v>
      </c>
      <c r="D178" s="1">
        <f t="shared" ca="1" si="34"/>
        <v>50</v>
      </c>
      <c r="E178" s="1">
        <f t="shared" ca="1" si="34"/>
        <v>78</v>
      </c>
      <c r="F178" s="1">
        <f t="shared" ca="1" si="34"/>
        <v>55</v>
      </c>
      <c r="G178" s="1">
        <f t="shared" ca="1" si="30"/>
        <v>2</v>
      </c>
      <c r="H178" s="1">
        <f t="shared" ca="1" si="31"/>
        <v>93</v>
      </c>
      <c r="I178" s="1">
        <f ca="1">HLOOKUP(H178,C178:$F$603,J178,0)</f>
        <v>1</v>
      </c>
      <c r="J178" s="1">
        <v>426</v>
      </c>
      <c r="K178" s="1" t="str">
        <f t="shared" ca="1" si="32"/>
        <v>21</v>
      </c>
    </row>
    <row r="179" spans="1:11" x14ac:dyDescent="0.3">
      <c r="A179" s="1" t="s">
        <v>176</v>
      </c>
      <c r="B179" s="1" t="s">
        <v>602</v>
      </c>
      <c r="C179" s="1">
        <f t="shared" ca="1" si="34"/>
        <v>54</v>
      </c>
      <c r="D179" s="1">
        <f t="shared" ca="1" si="34"/>
        <v>4</v>
      </c>
      <c r="E179" s="1">
        <f t="shared" ca="1" si="34"/>
        <v>43</v>
      </c>
      <c r="F179" s="1">
        <f t="shared" ca="1" si="34"/>
        <v>15</v>
      </c>
      <c r="G179" s="1">
        <f t="shared" ca="1" si="30"/>
        <v>4</v>
      </c>
      <c r="H179" s="1">
        <f t="shared" ca="1" si="31"/>
        <v>54</v>
      </c>
      <c r="I179" s="1">
        <f ca="1">HLOOKUP(H179,C179:$F$603,J179,0)</f>
        <v>1</v>
      </c>
      <c r="J179" s="1">
        <v>425</v>
      </c>
      <c r="K179" s="1" t="str">
        <f t="shared" ca="1" si="32"/>
        <v>41</v>
      </c>
    </row>
    <row r="180" spans="1:11" x14ac:dyDescent="0.3">
      <c r="A180" s="1" t="s">
        <v>177</v>
      </c>
      <c r="B180" s="1" t="s">
        <v>602</v>
      </c>
      <c r="C180" s="1">
        <f t="shared" ca="1" si="34"/>
        <v>75</v>
      </c>
      <c r="D180" s="1">
        <f t="shared" ca="1" si="34"/>
        <v>61</v>
      </c>
      <c r="E180" s="1">
        <f t="shared" ca="1" si="34"/>
        <v>94</v>
      </c>
      <c r="F180" s="1">
        <f t="shared" ca="1" si="34"/>
        <v>95</v>
      </c>
      <c r="G180" s="1">
        <f t="shared" ca="1" si="30"/>
        <v>3</v>
      </c>
      <c r="H180" s="1">
        <f t="shared" ca="1" si="31"/>
        <v>95</v>
      </c>
      <c r="I180" s="1">
        <f ca="1">HLOOKUP(H180,C180:$F$603,J180,0)</f>
        <v>4</v>
      </c>
      <c r="J180" s="1">
        <v>424</v>
      </c>
      <c r="K180" s="1" t="str">
        <f t="shared" ca="1" si="32"/>
        <v>34</v>
      </c>
    </row>
    <row r="181" spans="1:11" x14ac:dyDescent="0.3">
      <c r="A181" s="1" t="s">
        <v>178</v>
      </c>
      <c r="B181" s="1" t="s">
        <v>602</v>
      </c>
      <c r="C181" s="1">
        <f t="shared" ca="1" si="34"/>
        <v>8</v>
      </c>
      <c r="D181" s="1">
        <f t="shared" ca="1" si="34"/>
        <v>52</v>
      </c>
      <c r="E181" s="1">
        <f t="shared" ca="1" si="34"/>
        <v>55</v>
      </c>
      <c r="F181" s="1">
        <f t="shared" ca="1" si="34"/>
        <v>44</v>
      </c>
      <c r="G181" s="1">
        <f t="shared" ca="1" si="30"/>
        <v>1</v>
      </c>
      <c r="H181" s="1">
        <f t="shared" ca="1" si="31"/>
        <v>55</v>
      </c>
      <c r="I181" s="1">
        <f ca="1">HLOOKUP(H181,C181:$F$603,J181,0)</f>
        <v>3</v>
      </c>
      <c r="J181" s="1">
        <v>423</v>
      </c>
      <c r="K181" s="1" t="str">
        <f t="shared" ca="1" si="32"/>
        <v>13</v>
      </c>
    </row>
    <row r="182" spans="1:11" x14ac:dyDescent="0.3">
      <c r="A182" s="1" t="s">
        <v>179</v>
      </c>
      <c r="B182" s="1" t="s">
        <v>602</v>
      </c>
      <c r="C182" s="1">
        <f t="shared" ca="1" si="34"/>
        <v>90</v>
      </c>
      <c r="D182" s="1">
        <f t="shared" ca="1" si="34"/>
        <v>4</v>
      </c>
      <c r="E182" s="1">
        <f t="shared" ca="1" si="34"/>
        <v>82</v>
      </c>
      <c r="F182" s="1">
        <f t="shared" ca="1" si="34"/>
        <v>43</v>
      </c>
      <c r="G182" s="1">
        <f t="shared" ca="1" si="30"/>
        <v>2</v>
      </c>
      <c r="H182" s="1">
        <f t="shared" ca="1" si="31"/>
        <v>90</v>
      </c>
      <c r="I182" s="1">
        <f ca="1">HLOOKUP(H182,C182:$F$603,J182,0)</f>
        <v>1</v>
      </c>
      <c r="J182" s="1">
        <v>422</v>
      </c>
      <c r="K182" s="1" t="str">
        <f t="shared" ca="1" si="32"/>
        <v>21</v>
      </c>
    </row>
    <row r="183" spans="1:11" x14ac:dyDescent="0.3">
      <c r="A183" s="1" t="s">
        <v>180</v>
      </c>
      <c r="B183" s="1" t="s">
        <v>602</v>
      </c>
      <c r="C183" s="1">
        <f t="shared" ca="1" si="34"/>
        <v>18</v>
      </c>
      <c r="D183" s="1">
        <f t="shared" ca="1" si="34"/>
        <v>39</v>
      </c>
      <c r="E183" s="1">
        <f t="shared" ca="1" si="34"/>
        <v>85</v>
      </c>
      <c r="F183" s="1">
        <f t="shared" ca="1" si="34"/>
        <v>65</v>
      </c>
      <c r="G183" s="1">
        <f t="shared" ca="1" si="30"/>
        <v>3</v>
      </c>
      <c r="H183" s="1">
        <f t="shared" ca="1" si="31"/>
        <v>85</v>
      </c>
      <c r="I183" s="1">
        <f ca="1">HLOOKUP(H183,C183:$F$603,J183,0)</f>
        <v>3</v>
      </c>
      <c r="J183" s="1">
        <v>421</v>
      </c>
      <c r="K183" s="1" t="str">
        <f t="shared" ca="1" si="32"/>
        <v>33</v>
      </c>
    </row>
    <row r="184" spans="1:11" x14ac:dyDescent="0.3">
      <c r="A184" s="1" t="s">
        <v>181</v>
      </c>
      <c r="B184" s="1" t="s">
        <v>602</v>
      </c>
      <c r="C184" s="1">
        <f t="shared" ref="C184:F203" ca="1" si="35">RANDBETWEEN(0,100)</f>
        <v>8</v>
      </c>
      <c r="D184" s="1">
        <f t="shared" ca="1" si="35"/>
        <v>89</v>
      </c>
      <c r="E184" s="1">
        <f t="shared" ca="1" si="35"/>
        <v>39</v>
      </c>
      <c r="F184" s="1">
        <f t="shared" ca="1" si="35"/>
        <v>86</v>
      </c>
      <c r="G184" s="1">
        <f t="shared" ca="1" si="30"/>
        <v>3</v>
      </c>
      <c r="H184" s="1">
        <f t="shared" ca="1" si="31"/>
        <v>89</v>
      </c>
      <c r="I184" s="1">
        <f ca="1">HLOOKUP(H184,C184:$F$603,J184,0)</f>
        <v>2</v>
      </c>
      <c r="J184" s="1">
        <v>420</v>
      </c>
      <c r="K184" s="1" t="str">
        <f t="shared" ca="1" si="32"/>
        <v>32</v>
      </c>
    </row>
    <row r="185" spans="1:11" x14ac:dyDescent="0.3">
      <c r="A185" s="1" t="s">
        <v>182</v>
      </c>
      <c r="B185" s="1" t="s">
        <v>602</v>
      </c>
      <c r="C185" s="1">
        <f t="shared" ca="1" si="35"/>
        <v>34</v>
      </c>
      <c r="D185" s="1">
        <f t="shared" ca="1" si="35"/>
        <v>36</v>
      </c>
      <c r="E185" s="1">
        <f t="shared" ca="1" si="35"/>
        <v>21</v>
      </c>
      <c r="F185" s="1">
        <f t="shared" ca="1" si="35"/>
        <v>22</v>
      </c>
      <c r="G185" s="1">
        <f t="shared" ca="1" si="30"/>
        <v>1</v>
      </c>
      <c r="H185" s="1">
        <f t="shared" ca="1" si="31"/>
        <v>36</v>
      </c>
      <c r="I185" s="1">
        <f ca="1">HLOOKUP(H185,C185:$F$603,J185,0)</f>
        <v>2</v>
      </c>
      <c r="J185" s="1">
        <v>419</v>
      </c>
      <c r="K185" s="1" t="str">
        <f t="shared" ca="1" si="32"/>
        <v>12</v>
      </c>
    </row>
    <row r="186" spans="1:11" x14ac:dyDescent="0.3">
      <c r="A186" s="1" t="s">
        <v>183</v>
      </c>
      <c r="B186" s="1" t="s">
        <v>602</v>
      </c>
      <c r="C186" s="1">
        <f t="shared" ca="1" si="35"/>
        <v>99</v>
      </c>
      <c r="D186" s="1">
        <f t="shared" ca="1" si="35"/>
        <v>66</v>
      </c>
      <c r="E186" s="1">
        <f t="shared" ca="1" si="35"/>
        <v>58</v>
      </c>
      <c r="F186" s="1">
        <f t="shared" ca="1" si="35"/>
        <v>14</v>
      </c>
      <c r="G186" s="1">
        <f t="shared" ca="1" si="30"/>
        <v>2</v>
      </c>
      <c r="H186" s="1">
        <f t="shared" ca="1" si="31"/>
        <v>99</v>
      </c>
      <c r="I186" s="1">
        <f ca="1">HLOOKUP(H186,C186:$F$603,J186,0)</f>
        <v>1</v>
      </c>
      <c r="J186" s="1">
        <v>418</v>
      </c>
      <c r="K186" s="1" t="str">
        <f t="shared" ca="1" si="32"/>
        <v>21</v>
      </c>
    </row>
    <row r="187" spans="1:11" x14ac:dyDescent="0.3">
      <c r="A187" s="1" t="s">
        <v>184</v>
      </c>
      <c r="B187" s="1" t="s">
        <v>602</v>
      </c>
      <c r="C187" s="1">
        <f t="shared" ca="1" si="35"/>
        <v>26</v>
      </c>
      <c r="D187" s="1">
        <f t="shared" ca="1" si="35"/>
        <v>54</v>
      </c>
      <c r="E187" s="1">
        <f t="shared" ca="1" si="35"/>
        <v>75</v>
      </c>
      <c r="F187" s="1">
        <f t="shared" ca="1" si="35"/>
        <v>80</v>
      </c>
      <c r="G187" s="1">
        <f t="shared" ca="1" si="30"/>
        <v>4</v>
      </c>
      <c r="H187" s="1">
        <f t="shared" ca="1" si="31"/>
        <v>80</v>
      </c>
      <c r="I187" s="1">
        <f ca="1">HLOOKUP(H187,C187:$F$603,J187,0)</f>
        <v>4</v>
      </c>
      <c r="J187" s="1">
        <v>417</v>
      </c>
      <c r="K187" s="1" t="str">
        <f t="shared" ca="1" si="32"/>
        <v>44</v>
      </c>
    </row>
    <row r="188" spans="1:11" x14ac:dyDescent="0.3">
      <c r="A188" s="1" t="s">
        <v>185</v>
      </c>
      <c r="B188" s="1" t="s">
        <v>602</v>
      </c>
      <c r="C188" s="1">
        <f t="shared" ca="1" si="35"/>
        <v>15</v>
      </c>
      <c r="D188" s="1">
        <f t="shared" ca="1" si="35"/>
        <v>23</v>
      </c>
      <c r="E188" s="1">
        <f t="shared" ca="1" si="35"/>
        <v>5</v>
      </c>
      <c r="F188" s="1">
        <f t="shared" ca="1" si="35"/>
        <v>90</v>
      </c>
      <c r="G188" s="1">
        <f t="shared" ca="1" si="30"/>
        <v>1</v>
      </c>
      <c r="H188" s="1">
        <f t="shared" ca="1" si="31"/>
        <v>90</v>
      </c>
      <c r="I188" s="1">
        <f ca="1">HLOOKUP(H188,C188:$F$603,J188,0)</f>
        <v>4</v>
      </c>
      <c r="J188" s="1">
        <v>416</v>
      </c>
      <c r="K188" s="1" t="str">
        <f t="shared" ca="1" si="32"/>
        <v>14</v>
      </c>
    </row>
    <row r="189" spans="1:11" x14ac:dyDescent="0.3">
      <c r="A189" s="1" t="s">
        <v>186</v>
      </c>
      <c r="B189" s="1" t="s">
        <v>602</v>
      </c>
      <c r="C189" s="1">
        <f t="shared" ca="1" si="35"/>
        <v>34</v>
      </c>
      <c r="D189" s="1">
        <f t="shared" ca="1" si="35"/>
        <v>59</v>
      </c>
      <c r="E189" s="1">
        <f t="shared" ca="1" si="35"/>
        <v>20</v>
      </c>
      <c r="F189" s="1">
        <f t="shared" ca="1" si="35"/>
        <v>38</v>
      </c>
      <c r="G189" s="1">
        <f t="shared" ca="1" si="30"/>
        <v>3</v>
      </c>
      <c r="H189" s="1">
        <f t="shared" ca="1" si="31"/>
        <v>59</v>
      </c>
      <c r="I189" s="1">
        <f ca="1">HLOOKUP(H189,C189:$F$603,J189,0)</f>
        <v>2</v>
      </c>
      <c r="J189" s="1">
        <v>415</v>
      </c>
      <c r="K189" s="1" t="str">
        <f t="shared" ca="1" si="32"/>
        <v>32</v>
      </c>
    </row>
    <row r="190" spans="1:11" x14ac:dyDescent="0.3">
      <c r="A190" s="1" t="s">
        <v>187</v>
      </c>
      <c r="B190" s="1" t="s">
        <v>602</v>
      </c>
      <c r="C190" s="1">
        <f t="shared" ca="1" si="35"/>
        <v>94</v>
      </c>
      <c r="D190" s="1">
        <f t="shared" ca="1" si="35"/>
        <v>5</v>
      </c>
      <c r="E190" s="1">
        <f t="shared" ca="1" si="35"/>
        <v>11</v>
      </c>
      <c r="F190" s="1">
        <f t="shared" ca="1" si="35"/>
        <v>8</v>
      </c>
      <c r="G190" s="1">
        <f t="shared" ca="1" si="30"/>
        <v>1</v>
      </c>
      <c r="H190" s="1">
        <f t="shared" ca="1" si="31"/>
        <v>94</v>
      </c>
      <c r="I190" s="1">
        <f ca="1">HLOOKUP(H190,C190:$F$603,J190,0)</f>
        <v>1</v>
      </c>
      <c r="J190" s="1">
        <v>414</v>
      </c>
      <c r="K190" s="1" t="str">
        <f t="shared" ca="1" si="32"/>
        <v>11</v>
      </c>
    </row>
    <row r="191" spans="1:11" x14ac:dyDescent="0.3">
      <c r="A191" s="1" t="s">
        <v>188</v>
      </c>
      <c r="B191" s="1" t="s">
        <v>602</v>
      </c>
      <c r="C191" s="1">
        <f t="shared" ca="1" si="35"/>
        <v>66</v>
      </c>
      <c r="D191" s="1">
        <f t="shared" ca="1" si="35"/>
        <v>61</v>
      </c>
      <c r="E191" s="1">
        <f t="shared" ca="1" si="35"/>
        <v>56</v>
      </c>
      <c r="F191" s="1">
        <f t="shared" ca="1" si="35"/>
        <v>35</v>
      </c>
      <c r="G191" s="1">
        <f t="shared" ca="1" si="30"/>
        <v>4</v>
      </c>
      <c r="H191" s="1">
        <f t="shared" ca="1" si="31"/>
        <v>66</v>
      </c>
      <c r="I191" s="1">
        <f ca="1">HLOOKUP(H191,C191:$F$603,J191,0)</f>
        <v>1</v>
      </c>
      <c r="J191" s="1">
        <v>413</v>
      </c>
      <c r="K191" s="1" t="str">
        <f t="shared" ca="1" si="32"/>
        <v>41</v>
      </c>
    </row>
    <row r="192" spans="1:11" x14ac:dyDescent="0.3">
      <c r="A192" s="1" t="s">
        <v>189</v>
      </c>
      <c r="B192" s="1" t="s">
        <v>602</v>
      </c>
      <c r="C192" s="1">
        <f t="shared" ca="1" si="35"/>
        <v>56</v>
      </c>
      <c r="D192" s="1">
        <f t="shared" ca="1" si="35"/>
        <v>44</v>
      </c>
      <c r="E192" s="1">
        <f t="shared" ca="1" si="35"/>
        <v>47</v>
      </c>
      <c r="F192" s="1">
        <f t="shared" ca="1" si="35"/>
        <v>28</v>
      </c>
      <c r="G192" s="1">
        <f t="shared" ca="1" si="30"/>
        <v>4</v>
      </c>
      <c r="H192" s="1">
        <f t="shared" ca="1" si="31"/>
        <v>56</v>
      </c>
      <c r="I192" s="1">
        <f ca="1">HLOOKUP(H192,C192:$F$603,J192,0)</f>
        <v>1</v>
      </c>
      <c r="J192" s="1">
        <v>412</v>
      </c>
      <c r="K192" s="1" t="str">
        <f t="shared" ca="1" si="32"/>
        <v>41</v>
      </c>
    </row>
    <row r="193" spans="1:11" x14ac:dyDescent="0.3">
      <c r="A193" s="1" t="s">
        <v>190</v>
      </c>
      <c r="B193" s="1" t="s">
        <v>602</v>
      </c>
      <c r="C193" s="1">
        <f t="shared" ca="1" si="35"/>
        <v>25</v>
      </c>
      <c r="D193" s="1">
        <f t="shared" ca="1" si="35"/>
        <v>41</v>
      </c>
      <c r="E193" s="1">
        <f t="shared" ca="1" si="35"/>
        <v>18</v>
      </c>
      <c r="F193" s="1">
        <f t="shared" ca="1" si="35"/>
        <v>60</v>
      </c>
      <c r="G193" s="1">
        <f t="shared" ca="1" si="30"/>
        <v>2</v>
      </c>
      <c r="H193" s="1">
        <f t="shared" ca="1" si="31"/>
        <v>60</v>
      </c>
      <c r="I193" s="1">
        <f ca="1">HLOOKUP(H193,C193:$F$603,J193,0)</f>
        <v>4</v>
      </c>
      <c r="J193" s="1">
        <v>411</v>
      </c>
      <c r="K193" s="1" t="str">
        <f t="shared" ca="1" si="32"/>
        <v>24</v>
      </c>
    </row>
    <row r="194" spans="1:11" x14ac:dyDescent="0.3">
      <c r="A194" s="1" t="s">
        <v>191</v>
      </c>
      <c r="B194" s="1" t="s">
        <v>602</v>
      </c>
      <c r="C194" s="1">
        <f t="shared" ca="1" si="35"/>
        <v>29</v>
      </c>
      <c r="D194" s="1">
        <f t="shared" ca="1" si="35"/>
        <v>25</v>
      </c>
      <c r="E194" s="1">
        <f t="shared" ca="1" si="35"/>
        <v>75</v>
      </c>
      <c r="F194" s="1">
        <f t="shared" ca="1" si="35"/>
        <v>83</v>
      </c>
      <c r="G194" s="1">
        <f t="shared" ca="1" si="30"/>
        <v>4</v>
      </c>
      <c r="H194" s="1">
        <f t="shared" ca="1" si="31"/>
        <v>83</v>
      </c>
      <c r="I194" s="1">
        <f ca="1">HLOOKUP(H194,C194:$F$603,J194,0)</f>
        <v>4</v>
      </c>
      <c r="J194" s="1">
        <v>410</v>
      </c>
      <c r="K194" s="1" t="str">
        <f t="shared" ca="1" si="32"/>
        <v>44</v>
      </c>
    </row>
    <row r="195" spans="1:11" x14ac:dyDescent="0.3">
      <c r="A195" s="1" t="s">
        <v>192</v>
      </c>
      <c r="B195" s="1" t="s">
        <v>602</v>
      </c>
      <c r="C195" s="1">
        <f t="shared" ca="1" si="35"/>
        <v>62</v>
      </c>
      <c r="D195" s="1">
        <f t="shared" ca="1" si="35"/>
        <v>100</v>
      </c>
      <c r="E195" s="1">
        <f t="shared" ca="1" si="35"/>
        <v>23</v>
      </c>
      <c r="F195" s="1">
        <f t="shared" ca="1" si="35"/>
        <v>76</v>
      </c>
      <c r="G195" s="1">
        <f t="shared" ca="1" si="30"/>
        <v>1</v>
      </c>
      <c r="H195" s="1">
        <f t="shared" ca="1" si="31"/>
        <v>100</v>
      </c>
      <c r="I195" s="1">
        <f ca="1">HLOOKUP(H195,C195:$F$603,J195,0)</f>
        <v>2</v>
      </c>
      <c r="J195" s="1">
        <v>409</v>
      </c>
      <c r="K195" s="1" t="str">
        <f t="shared" ca="1" si="32"/>
        <v>12</v>
      </c>
    </row>
    <row r="196" spans="1:11" x14ac:dyDescent="0.3">
      <c r="A196" s="1" t="s">
        <v>193</v>
      </c>
      <c r="B196" s="1" t="s">
        <v>602</v>
      </c>
      <c r="C196" s="1">
        <f t="shared" ca="1" si="35"/>
        <v>49</v>
      </c>
      <c r="D196" s="1">
        <f t="shared" ca="1" si="35"/>
        <v>84</v>
      </c>
      <c r="E196" s="1">
        <f t="shared" ca="1" si="35"/>
        <v>72</v>
      </c>
      <c r="F196" s="1">
        <f t="shared" ca="1" si="35"/>
        <v>42</v>
      </c>
      <c r="G196" s="1">
        <f t="shared" ref="G196:G259" ca="1" si="36">RANDBETWEEN(1,4)</f>
        <v>4</v>
      </c>
      <c r="H196" s="1">
        <f t="shared" ref="H196:H259" ca="1" si="37">MAX(C196:F196)</f>
        <v>84</v>
      </c>
      <c r="I196" s="1">
        <f ca="1">HLOOKUP(H196,C196:$F$603,J196,0)</f>
        <v>2</v>
      </c>
      <c r="J196" s="1">
        <v>408</v>
      </c>
      <c r="K196" s="1" t="str">
        <f t="shared" ref="K196:K259" ca="1" si="38">G196&amp;I196</f>
        <v>42</v>
      </c>
    </row>
    <row r="197" spans="1:11" x14ac:dyDescent="0.3">
      <c r="A197" s="1" t="s">
        <v>194</v>
      </c>
      <c r="B197" s="1" t="s">
        <v>602</v>
      </c>
      <c r="C197" s="1">
        <f t="shared" ca="1" si="35"/>
        <v>44</v>
      </c>
      <c r="D197" s="1">
        <f t="shared" ca="1" si="35"/>
        <v>43</v>
      </c>
      <c r="E197" s="1">
        <f t="shared" ca="1" si="35"/>
        <v>12</v>
      </c>
      <c r="F197" s="1">
        <f t="shared" ca="1" si="35"/>
        <v>39</v>
      </c>
      <c r="G197" s="1">
        <f t="shared" ca="1" si="36"/>
        <v>1</v>
      </c>
      <c r="H197" s="1">
        <f t="shared" ca="1" si="37"/>
        <v>44</v>
      </c>
      <c r="I197" s="1">
        <f ca="1">HLOOKUP(H197,C197:$F$603,J197,0)</f>
        <v>1</v>
      </c>
      <c r="J197" s="1">
        <v>407</v>
      </c>
      <c r="K197" s="1" t="str">
        <f t="shared" ca="1" si="38"/>
        <v>11</v>
      </c>
    </row>
    <row r="198" spans="1:11" x14ac:dyDescent="0.3">
      <c r="A198" s="1" t="s">
        <v>195</v>
      </c>
      <c r="B198" s="1" t="s">
        <v>602</v>
      </c>
      <c r="C198" s="1">
        <f t="shared" ca="1" si="35"/>
        <v>26</v>
      </c>
      <c r="D198" s="1">
        <f t="shared" ca="1" si="35"/>
        <v>10</v>
      </c>
      <c r="E198" s="1">
        <f t="shared" ca="1" si="35"/>
        <v>62</v>
      </c>
      <c r="F198" s="1">
        <f t="shared" ca="1" si="35"/>
        <v>27</v>
      </c>
      <c r="G198" s="1">
        <f t="shared" ca="1" si="36"/>
        <v>4</v>
      </c>
      <c r="H198" s="1">
        <f t="shared" ca="1" si="37"/>
        <v>62</v>
      </c>
      <c r="I198" s="1">
        <f ca="1">HLOOKUP(H198,C198:$F$603,J198,0)</f>
        <v>3</v>
      </c>
      <c r="J198" s="1">
        <v>406</v>
      </c>
      <c r="K198" s="1" t="str">
        <f t="shared" ca="1" si="38"/>
        <v>43</v>
      </c>
    </row>
    <row r="199" spans="1:11" x14ac:dyDescent="0.3">
      <c r="A199" s="1" t="s">
        <v>196</v>
      </c>
      <c r="B199" s="1" t="s">
        <v>602</v>
      </c>
      <c r="C199" s="1">
        <f t="shared" ca="1" si="35"/>
        <v>74</v>
      </c>
      <c r="D199" s="1">
        <f t="shared" ca="1" si="35"/>
        <v>23</v>
      </c>
      <c r="E199" s="1">
        <f t="shared" ca="1" si="35"/>
        <v>63</v>
      </c>
      <c r="F199" s="1">
        <f t="shared" ca="1" si="35"/>
        <v>81</v>
      </c>
      <c r="G199" s="1">
        <f t="shared" ca="1" si="36"/>
        <v>3</v>
      </c>
      <c r="H199" s="1">
        <f t="shared" ca="1" si="37"/>
        <v>81</v>
      </c>
      <c r="I199" s="1">
        <f ca="1">HLOOKUP(H199,C199:$F$603,J199,0)</f>
        <v>4</v>
      </c>
      <c r="J199" s="1">
        <v>405</v>
      </c>
      <c r="K199" s="1" t="str">
        <f t="shared" ca="1" si="38"/>
        <v>34</v>
      </c>
    </row>
    <row r="200" spans="1:11" x14ac:dyDescent="0.3">
      <c r="A200" s="1" t="s">
        <v>197</v>
      </c>
      <c r="B200" s="1" t="s">
        <v>602</v>
      </c>
      <c r="C200" s="1">
        <f t="shared" ca="1" si="35"/>
        <v>6</v>
      </c>
      <c r="D200" s="1">
        <f t="shared" ca="1" si="35"/>
        <v>46</v>
      </c>
      <c r="E200" s="1">
        <f t="shared" ca="1" si="35"/>
        <v>26</v>
      </c>
      <c r="F200" s="1">
        <f t="shared" ca="1" si="35"/>
        <v>20</v>
      </c>
      <c r="G200" s="1">
        <f t="shared" ca="1" si="36"/>
        <v>4</v>
      </c>
      <c r="H200" s="1">
        <f t="shared" ca="1" si="37"/>
        <v>46</v>
      </c>
      <c r="I200" s="1">
        <f ca="1">HLOOKUP(H200,C200:$F$603,J200,0)</f>
        <v>2</v>
      </c>
      <c r="J200" s="1">
        <v>404</v>
      </c>
      <c r="K200" s="1" t="str">
        <f t="shared" ca="1" si="38"/>
        <v>42</v>
      </c>
    </row>
    <row r="201" spans="1:11" x14ac:dyDescent="0.3">
      <c r="A201" s="1" t="s">
        <v>198</v>
      </c>
      <c r="B201" s="1" t="s">
        <v>602</v>
      </c>
      <c r="C201" s="1">
        <f t="shared" ca="1" si="35"/>
        <v>47</v>
      </c>
      <c r="D201" s="1">
        <f t="shared" ca="1" si="35"/>
        <v>71</v>
      </c>
      <c r="E201" s="1">
        <f t="shared" ca="1" si="35"/>
        <v>6</v>
      </c>
      <c r="F201" s="1">
        <f t="shared" ca="1" si="35"/>
        <v>37</v>
      </c>
      <c r="G201" s="1">
        <f t="shared" ca="1" si="36"/>
        <v>2</v>
      </c>
      <c r="H201" s="1">
        <f t="shared" ca="1" si="37"/>
        <v>71</v>
      </c>
      <c r="I201" s="1">
        <f ca="1">HLOOKUP(H201,C201:$F$603,J201,0)</f>
        <v>2</v>
      </c>
      <c r="J201" s="1">
        <v>403</v>
      </c>
      <c r="K201" s="1" t="str">
        <f t="shared" ca="1" si="38"/>
        <v>22</v>
      </c>
    </row>
    <row r="202" spans="1:11" x14ac:dyDescent="0.3">
      <c r="A202" s="1" t="s">
        <v>199</v>
      </c>
      <c r="B202" s="1" t="s">
        <v>602</v>
      </c>
      <c r="C202" s="1">
        <f t="shared" ca="1" si="35"/>
        <v>40</v>
      </c>
      <c r="D202" s="1">
        <f t="shared" ca="1" si="35"/>
        <v>71</v>
      </c>
      <c r="E202" s="1">
        <f t="shared" ca="1" si="35"/>
        <v>81</v>
      </c>
      <c r="F202" s="1">
        <f t="shared" ca="1" si="35"/>
        <v>25</v>
      </c>
      <c r="G202" s="1">
        <f t="shared" ca="1" si="36"/>
        <v>2</v>
      </c>
      <c r="H202" s="1">
        <f t="shared" ca="1" si="37"/>
        <v>81</v>
      </c>
      <c r="I202" s="1">
        <f ca="1">HLOOKUP(H202,C202:$F$603,J202,0)</f>
        <v>3</v>
      </c>
      <c r="J202" s="1">
        <v>402</v>
      </c>
      <c r="K202" s="1" t="str">
        <f t="shared" ca="1" si="38"/>
        <v>23</v>
      </c>
    </row>
    <row r="203" spans="1:11" x14ac:dyDescent="0.3">
      <c r="A203" s="1" t="s">
        <v>200</v>
      </c>
      <c r="B203" s="1" t="s">
        <v>602</v>
      </c>
      <c r="C203" s="1">
        <f t="shared" ca="1" si="35"/>
        <v>15</v>
      </c>
      <c r="D203" s="1">
        <f t="shared" ca="1" si="35"/>
        <v>92</v>
      </c>
      <c r="E203" s="1">
        <f t="shared" ca="1" si="35"/>
        <v>86</v>
      </c>
      <c r="F203" s="1">
        <f t="shared" ca="1" si="35"/>
        <v>82</v>
      </c>
      <c r="G203" s="1">
        <f t="shared" ca="1" si="36"/>
        <v>1</v>
      </c>
      <c r="H203" s="1">
        <f t="shared" ca="1" si="37"/>
        <v>92</v>
      </c>
      <c r="I203" s="1">
        <f ca="1">HLOOKUP(H203,C203:$F$603,J203,0)</f>
        <v>2</v>
      </c>
      <c r="J203" s="1">
        <v>401</v>
      </c>
      <c r="K203" s="1" t="str">
        <f t="shared" ca="1" si="38"/>
        <v>12</v>
      </c>
    </row>
    <row r="204" spans="1:11" x14ac:dyDescent="0.3">
      <c r="A204" s="1" t="s">
        <v>201</v>
      </c>
      <c r="B204" s="1" t="s">
        <v>602</v>
      </c>
      <c r="C204" s="1">
        <f t="shared" ref="C204:F223" ca="1" si="39">RANDBETWEEN(0,100)</f>
        <v>28</v>
      </c>
      <c r="D204" s="1">
        <f t="shared" ca="1" si="39"/>
        <v>20</v>
      </c>
      <c r="E204" s="1">
        <f t="shared" ca="1" si="39"/>
        <v>74</v>
      </c>
      <c r="F204" s="1">
        <f t="shared" ca="1" si="39"/>
        <v>7</v>
      </c>
      <c r="G204" s="1">
        <f t="shared" ca="1" si="36"/>
        <v>1</v>
      </c>
      <c r="H204" s="1">
        <f t="shared" ca="1" si="37"/>
        <v>74</v>
      </c>
      <c r="I204" s="1">
        <f ca="1">HLOOKUP(H204,C204:$F$603,J204,0)</f>
        <v>3</v>
      </c>
      <c r="J204" s="1">
        <v>400</v>
      </c>
      <c r="K204" s="1" t="str">
        <f t="shared" ca="1" si="38"/>
        <v>13</v>
      </c>
    </row>
    <row r="205" spans="1:11" x14ac:dyDescent="0.3">
      <c r="A205" s="1" t="s">
        <v>202</v>
      </c>
      <c r="B205" s="1" t="s">
        <v>602</v>
      </c>
      <c r="C205" s="1">
        <f t="shared" ca="1" si="39"/>
        <v>58</v>
      </c>
      <c r="D205" s="1">
        <f t="shared" ca="1" si="39"/>
        <v>81</v>
      </c>
      <c r="E205" s="1">
        <f t="shared" ca="1" si="39"/>
        <v>20</v>
      </c>
      <c r="F205" s="1">
        <f t="shared" ca="1" si="39"/>
        <v>93</v>
      </c>
      <c r="G205" s="1">
        <f t="shared" ca="1" si="36"/>
        <v>2</v>
      </c>
      <c r="H205" s="1">
        <f t="shared" ca="1" si="37"/>
        <v>93</v>
      </c>
      <c r="I205" s="1">
        <f ca="1">HLOOKUP(H205,C205:$F$603,J205,0)</f>
        <v>4</v>
      </c>
      <c r="J205" s="1">
        <v>399</v>
      </c>
      <c r="K205" s="1" t="str">
        <f t="shared" ca="1" si="38"/>
        <v>24</v>
      </c>
    </row>
    <row r="206" spans="1:11" x14ac:dyDescent="0.3">
      <c r="A206" s="1" t="s">
        <v>203</v>
      </c>
      <c r="B206" s="1" t="s">
        <v>602</v>
      </c>
      <c r="C206" s="1">
        <f t="shared" ca="1" si="39"/>
        <v>95</v>
      </c>
      <c r="D206" s="1">
        <f t="shared" ca="1" si="39"/>
        <v>2</v>
      </c>
      <c r="E206" s="1">
        <f t="shared" ca="1" si="39"/>
        <v>88</v>
      </c>
      <c r="F206" s="1">
        <f t="shared" ca="1" si="39"/>
        <v>81</v>
      </c>
      <c r="G206" s="1">
        <f t="shared" ca="1" si="36"/>
        <v>4</v>
      </c>
      <c r="H206" s="1">
        <f t="shared" ca="1" si="37"/>
        <v>95</v>
      </c>
      <c r="I206" s="1">
        <f ca="1">HLOOKUP(H206,C206:$F$603,J206,0)</f>
        <v>1</v>
      </c>
      <c r="J206" s="1">
        <v>398</v>
      </c>
      <c r="K206" s="1" t="str">
        <f t="shared" ca="1" si="38"/>
        <v>41</v>
      </c>
    </row>
    <row r="207" spans="1:11" x14ac:dyDescent="0.3">
      <c r="A207" s="1" t="s">
        <v>204</v>
      </c>
      <c r="B207" s="1" t="s">
        <v>602</v>
      </c>
      <c r="C207" s="1">
        <f t="shared" ca="1" si="39"/>
        <v>84</v>
      </c>
      <c r="D207" s="1">
        <f t="shared" ca="1" si="39"/>
        <v>46</v>
      </c>
      <c r="E207" s="1">
        <f t="shared" ca="1" si="39"/>
        <v>8</v>
      </c>
      <c r="F207" s="1">
        <f t="shared" ca="1" si="39"/>
        <v>83</v>
      </c>
      <c r="G207" s="1">
        <f t="shared" ca="1" si="36"/>
        <v>3</v>
      </c>
      <c r="H207" s="1">
        <f t="shared" ca="1" si="37"/>
        <v>84</v>
      </c>
      <c r="I207" s="1">
        <f ca="1">HLOOKUP(H207,C207:$F$603,J207,0)</f>
        <v>1</v>
      </c>
      <c r="J207" s="1">
        <v>397</v>
      </c>
      <c r="K207" s="1" t="str">
        <f t="shared" ca="1" si="38"/>
        <v>31</v>
      </c>
    </row>
    <row r="208" spans="1:11" x14ac:dyDescent="0.3">
      <c r="A208" s="1" t="s">
        <v>205</v>
      </c>
      <c r="B208" s="1" t="s">
        <v>602</v>
      </c>
      <c r="C208" s="1">
        <f t="shared" ca="1" si="39"/>
        <v>93</v>
      </c>
      <c r="D208" s="1">
        <f t="shared" ca="1" si="39"/>
        <v>69</v>
      </c>
      <c r="E208" s="1">
        <f t="shared" ca="1" si="39"/>
        <v>23</v>
      </c>
      <c r="F208" s="1">
        <f t="shared" ca="1" si="39"/>
        <v>43</v>
      </c>
      <c r="G208" s="1">
        <f t="shared" ca="1" si="36"/>
        <v>1</v>
      </c>
      <c r="H208" s="1">
        <f t="shared" ca="1" si="37"/>
        <v>93</v>
      </c>
      <c r="I208" s="1">
        <f ca="1">HLOOKUP(H208,C208:$F$603,J208,0)</f>
        <v>1</v>
      </c>
      <c r="J208" s="1">
        <v>396</v>
      </c>
      <c r="K208" s="1" t="str">
        <f t="shared" ca="1" si="38"/>
        <v>11</v>
      </c>
    </row>
    <row r="209" spans="1:11" x14ac:dyDescent="0.3">
      <c r="A209" s="1" t="s">
        <v>206</v>
      </c>
      <c r="B209" s="1" t="s">
        <v>602</v>
      </c>
      <c r="C209" s="1">
        <f t="shared" ca="1" si="39"/>
        <v>38</v>
      </c>
      <c r="D209" s="1">
        <f t="shared" ca="1" si="39"/>
        <v>5</v>
      </c>
      <c r="E209" s="1">
        <f t="shared" ca="1" si="39"/>
        <v>59</v>
      </c>
      <c r="F209" s="1">
        <f t="shared" ca="1" si="39"/>
        <v>2</v>
      </c>
      <c r="G209" s="1">
        <f t="shared" ca="1" si="36"/>
        <v>3</v>
      </c>
      <c r="H209" s="1">
        <f t="shared" ca="1" si="37"/>
        <v>59</v>
      </c>
      <c r="I209" s="1">
        <f ca="1">HLOOKUP(H209,C209:$F$603,J209,0)</f>
        <v>3</v>
      </c>
      <c r="J209" s="1">
        <v>395</v>
      </c>
      <c r="K209" s="1" t="str">
        <f t="shared" ca="1" si="38"/>
        <v>33</v>
      </c>
    </row>
    <row r="210" spans="1:11" x14ac:dyDescent="0.3">
      <c r="A210" s="1" t="s">
        <v>207</v>
      </c>
      <c r="B210" s="1" t="s">
        <v>602</v>
      </c>
      <c r="C210" s="1">
        <f t="shared" ca="1" si="39"/>
        <v>47</v>
      </c>
      <c r="D210" s="1">
        <f t="shared" ca="1" si="39"/>
        <v>43</v>
      </c>
      <c r="E210" s="1">
        <f t="shared" ca="1" si="39"/>
        <v>49</v>
      </c>
      <c r="F210" s="1">
        <f t="shared" ca="1" si="39"/>
        <v>80</v>
      </c>
      <c r="G210" s="1">
        <f t="shared" ca="1" si="36"/>
        <v>1</v>
      </c>
      <c r="H210" s="1">
        <f t="shared" ca="1" si="37"/>
        <v>80</v>
      </c>
      <c r="I210" s="1">
        <f ca="1">HLOOKUP(H210,C210:$F$603,J210,0)</f>
        <v>4</v>
      </c>
      <c r="J210" s="1">
        <v>394</v>
      </c>
      <c r="K210" s="1" t="str">
        <f t="shared" ca="1" si="38"/>
        <v>14</v>
      </c>
    </row>
    <row r="211" spans="1:11" x14ac:dyDescent="0.3">
      <c r="A211" s="1" t="s">
        <v>208</v>
      </c>
      <c r="B211" s="1" t="s">
        <v>602</v>
      </c>
      <c r="C211" s="1">
        <f t="shared" ca="1" si="39"/>
        <v>74</v>
      </c>
      <c r="D211" s="1">
        <f t="shared" ca="1" si="39"/>
        <v>66</v>
      </c>
      <c r="E211" s="1">
        <f t="shared" ca="1" si="39"/>
        <v>71</v>
      </c>
      <c r="F211" s="1">
        <f t="shared" ca="1" si="39"/>
        <v>35</v>
      </c>
      <c r="G211" s="1">
        <f t="shared" ca="1" si="36"/>
        <v>4</v>
      </c>
      <c r="H211" s="1">
        <f t="shared" ca="1" si="37"/>
        <v>74</v>
      </c>
      <c r="I211" s="1">
        <f ca="1">HLOOKUP(H211,C211:$F$603,J211,0)</f>
        <v>1</v>
      </c>
      <c r="J211" s="1">
        <v>393</v>
      </c>
      <c r="K211" s="1" t="str">
        <f t="shared" ca="1" si="38"/>
        <v>41</v>
      </c>
    </row>
    <row r="212" spans="1:11" x14ac:dyDescent="0.3">
      <c r="A212" s="1" t="s">
        <v>209</v>
      </c>
      <c r="B212" s="1" t="s">
        <v>602</v>
      </c>
      <c r="C212" s="1">
        <f t="shared" ca="1" si="39"/>
        <v>31</v>
      </c>
      <c r="D212" s="1">
        <f t="shared" ca="1" si="39"/>
        <v>89</v>
      </c>
      <c r="E212" s="1">
        <f t="shared" ca="1" si="39"/>
        <v>46</v>
      </c>
      <c r="F212" s="1">
        <f t="shared" ca="1" si="39"/>
        <v>62</v>
      </c>
      <c r="G212" s="1">
        <f t="shared" ca="1" si="36"/>
        <v>2</v>
      </c>
      <c r="H212" s="1">
        <f t="shared" ca="1" si="37"/>
        <v>89</v>
      </c>
      <c r="I212" s="1">
        <f ca="1">HLOOKUP(H212,C212:$F$603,J212,0)</f>
        <v>2</v>
      </c>
      <c r="J212" s="1">
        <v>392</v>
      </c>
      <c r="K212" s="1" t="str">
        <f t="shared" ca="1" si="38"/>
        <v>22</v>
      </c>
    </row>
    <row r="213" spans="1:11" x14ac:dyDescent="0.3">
      <c r="A213" s="1" t="s">
        <v>210</v>
      </c>
      <c r="B213" s="1" t="s">
        <v>602</v>
      </c>
      <c r="C213" s="1">
        <f t="shared" ca="1" si="39"/>
        <v>53</v>
      </c>
      <c r="D213" s="1">
        <f t="shared" ca="1" si="39"/>
        <v>20</v>
      </c>
      <c r="E213" s="1">
        <f t="shared" ca="1" si="39"/>
        <v>91</v>
      </c>
      <c r="F213" s="1">
        <f t="shared" ca="1" si="39"/>
        <v>85</v>
      </c>
      <c r="G213" s="1">
        <f t="shared" ca="1" si="36"/>
        <v>2</v>
      </c>
      <c r="H213" s="1">
        <f t="shared" ca="1" si="37"/>
        <v>91</v>
      </c>
      <c r="I213" s="1">
        <f ca="1">HLOOKUP(H213,C213:$F$603,J213,0)</f>
        <v>3</v>
      </c>
      <c r="J213" s="1">
        <v>391</v>
      </c>
      <c r="K213" s="1" t="str">
        <f t="shared" ca="1" si="38"/>
        <v>23</v>
      </c>
    </row>
    <row r="214" spans="1:11" x14ac:dyDescent="0.3">
      <c r="A214" s="1" t="s">
        <v>211</v>
      </c>
      <c r="B214" s="1" t="s">
        <v>602</v>
      </c>
      <c r="C214" s="1">
        <f t="shared" ca="1" si="39"/>
        <v>81</v>
      </c>
      <c r="D214" s="1">
        <f t="shared" ca="1" si="39"/>
        <v>84</v>
      </c>
      <c r="E214" s="1">
        <f t="shared" ca="1" si="39"/>
        <v>55</v>
      </c>
      <c r="F214" s="1">
        <f t="shared" ca="1" si="39"/>
        <v>81</v>
      </c>
      <c r="G214" s="1">
        <f t="shared" ca="1" si="36"/>
        <v>3</v>
      </c>
      <c r="H214" s="1">
        <f t="shared" ca="1" si="37"/>
        <v>84</v>
      </c>
      <c r="I214" s="1">
        <f ca="1">HLOOKUP(H214,C214:$F$603,J214,0)</f>
        <v>2</v>
      </c>
      <c r="J214" s="1">
        <v>390</v>
      </c>
      <c r="K214" s="1" t="str">
        <f t="shared" ca="1" si="38"/>
        <v>32</v>
      </c>
    </row>
    <row r="215" spans="1:11" x14ac:dyDescent="0.3">
      <c r="A215" s="1" t="s">
        <v>212</v>
      </c>
      <c r="B215" s="1" t="s">
        <v>602</v>
      </c>
      <c r="C215" s="1">
        <f t="shared" ca="1" si="39"/>
        <v>67</v>
      </c>
      <c r="D215" s="1">
        <f t="shared" ca="1" si="39"/>
        <v>74</v>
      </c>
      <c r="E215" s="1">
        <f t="shared" ca="1" si="39"/>
        <v>65</v>
      </c>
      <c r="F215" s="1">
        <f t="shared" ca="1" si="39"/>
        <v>20</v>
      </c>
      <c r="G215" s="1">
        <f t="shared" ca="1" si="36"/>
        <v>4</v>
      </c>
      <c r="H215" s="1">
        <f t="shared" ca="1" si="37"/>
        <v>74</v>
      </c>
      <c r="I215" s="1">
        <f ca="1">HLOOKUP(H215,C215:$F$603,J215,0)</f>
        <v>2</v>
      </c>
      <c r="J215" s="1">
        <v>389</v>
      </c>
      <c r="K215" s="1" t="str">
        <f t="shared" ca="1" si="38"/>
        <v>42</v>
      </c>
    </row>
    <row r="216" spans="1:11" x14ac:dyDescent="0.3">
      <c r="A216" s="1" t="s">
        <v>213</v>
      </c>
      <c r="B216" s="1" t="s">
        <v>602</v>
      </c>
      <c r="C216" s="1">
        <f t="shared" ca="1" si="39"/>
        <v>40</v>
      </c>
      <c r="D216" s="1">
        <f t="shared" ca="1" si="39"/>
        <v>78</v>
      </c>
      <c r="E216" s="1">
        <f t="shared" ca="1" si="39"/>
        <v>0</v>
      </c>
      <c r="F216" s="1">
        <f t="shared" ca="1" si="39"/>
        <v>78</v>
      </c>
      <c r="G216" s="1">
        <f t="shared" ca="1" si="36"/>
        <v>2</v>
      </c>
      <c r="H216" s="1">
        <f t="shared" ca="1" si="37"/>
        <v>78</v>
      </c>
      <c r="I216" s="1">
        <f ca="1">HLOOKUP(H216,C216:$F$603,J216,0)</f>
        <v>2</v>
      </c>
      <c r="J216" s="1">
        <v>388</v>
      </c>
      <c r="K216" s="1" t="str">
        <f t="shared" ca="1" si="38"/>
        <v>22</v>
      </c>
    </row>
    <row r="217" spans="1:11" x14ac:dyDescent="0.3">
      <c r="A217" s="1" t="s">
        <v>214</v>
      </c>
      <c r="B217" s="1" t="s">
        <v>602</v>
      </c>
      <c r="C217" s="1">
        <f t="shared" ca="1" si="39"/>
        <v>77</v>
      </c>
      <c r="D217" s="1">
        <f t="shared" ca="1" si="39"/>
        <v>9</v>
      </c>
      <c r="E217" s="1">
        <f t="shared" ca="1" si="39"/>
        <v>62</v>
      </c>
      <c r="F217" s="1">
        <f t="shared" ca="1" si="39"/>
        <v>14</v>
      </c>
      <c r="G217" s="1">
        <f t="shared" ca="1" si="36"/>
        <v>1</v>
      </c>
      <c r="H217" s="1">
        <f t="shared" ca="1" si="37"/>
        <v>77</v>
      </c>
      <c r="I217" s="1">
        <f ca="1">HLOOKUP(H217,C217:$F$603,J217,0)</f>
        <v>1</v>
      </c>
      <c r="J217" s="1">
        <v>387</v>
      </c>
      <c r="K217" s="1" t="str">
        <f t="shared" ca="1" si="38"/>
        <v>11</v>
      </c>
    </row>
    <row r="218" spans="1:11" x14ac:dyDescent="0.3">
      <c r="A218" s="1" t="s">
        <v>215</v>
      </c>
      <c r="B218" s="1" t="s">
        <v>602</v>
      </c>
      <c r="C218" s="1">
        <f t="shared" ca="1" si="39"/>
        <v>14</v>
      </c>
      <c r="D218" s="1">
        <f t="shared" ca="1" si="39"/>
        <v>29</v>
      </c>
      <c r="E218" s="1">
        <f t="shared" ca="1" si="39"/>
        <v>73</v>
      </c>
      <c r="F218" s="1">
        <f t="shared" ca="1" si="39"/>
        <v>51</v>
      </c>
      <c r="G218" s="1">
        <f t="shared" ca="1" si="36"/>
        <v>1</v>
      </c>
      <c r="H218" s="1">
        <f t="shared" ca="1" si="37"/>
        <v>73</v>
      </c>
      <c r="I218" s="1">
        <f ca="1">HLOOKUP(H218,C218:$F$603,J218,0)</f>
        <v>3</v>
      </c>
      <c r="J218" s="1">
        <v>386</v>
      </c>
      <c r="K218" s="1" t="str">
        <f t="shared" ca="1" si="38"/>
        <v>13</v>
      </c>
    </row>
    <row r="219" spans="1:11" x14ac:dyDescent="0.3">
      <c r="A219" s="1" t="s">
        <v>216</v>
      </c>
      <c r="B219" s="1" t="s">
        <v>602</v>
      </c>
      <c r="C219" s="1">
        <f t="shared" ca="1" si="39"/>
        <v>16</v>
      </c>
      <c r="D219" s="1">
        <f t="shared" ca="1" si="39"/>
        <v>44</v>
      </c>
      <c r="E219" s="1">
        <f t="shared" ca="1" si="39"/>
        <v>22</v>
      </c>
      <c r="F219" s="1">
        <f t="shared" ca="1" si="39"/>
        <v>25</v>
      </c>
      <c r="G219" s="1">
        <f t="shared" ca="1" si="36"/>
        <v>4</v>
      </c>
      <c r="H219" s="1">
        <f t="shared" ca="1" si="37"/>
        <v>44</v>
      </c>
      <c r="I219" s="1">
        <f ca="1">HLOOKUP(H219,C219:$F$603,J219,0)</f>
        <v>2</v>
      </c>
      <c r="J219" s="1">
        <v>385</v>
      </c>
      <c r="K219" s="1" t="str">
        <f t="shared" ca="1" si="38"/>
        <v>42</v>
      </c>
    </row>
    <row r="220" spans="1:11" x14ac:dyDescent="0.3">
      <c r="A220" s="1" t="s">
        <v>217</v>
      </c>
      <c r="B220" s="1" t="s">
        <v>602</v>
      </c>
      <c r="C220" s="1">
        <f t="shared" ca="1" si="39"/>
        <v>13</v>
      </c>
      <c r="D220" s="1">
        <f t="shared" ca="1" si="39"/>
        <v>76</v>
      </c>
      <c r="E220" s="1">
        <f t="shared" ca="1" si="39"/>
        <v>60</v>
      </c>
      <c r="F220" s="1">
        <f t="shared" ca="1" si="39"/>
        <v>41</v>
      </c>
      <c r="G220" s="1">
        <f t="shared" ca="1" si="36"/>
        <v>3</v>
      </c>
      <c r="H220" s="1">
        <f t="shared" ca="1" si="37"/>
        <v>76</v>
      </c>
      <c r="I220" s="1">
        <f ca="1">HLOOKUP(H220,C220:$F$603,J220,0)</f>
        <v>2</v>
      </c>
      <c r="J220" s="1">
        <v>384</v>
      </c>
      <c r="K220" s="1" t="str">
        <f t="shared" ca="1" si="38"/>
        <v>32</v>
      </c>
    </row>
    <row r="221" spans="1:11" x14ac:dyDescent="0.3">
      <c r="A221" s="1" t="s">
        <v>218</v>
      </c>
      <c r="B221" s="1" t="s">
        <v>602</v>
      </c>
      <c r="C221" s="1">
        <f t="shared" ca="1" si="39"/>
        <v>69</v>
      </c>
      <c r="D221" s="1">
        <f t="shared" ca="1" si="39"/>
        <v>60</v>
      </c>
      <c r="E221" s="1">
        <f t="shared" ca="1" si="39"/>
        <v>73</v>
      </c>
      <c r="F221" s="1">
        <f t="shared" ca="1" si="39"/>
        <v>43</v>
      </c>
      <c r="G221" s="1">
        <f t="shared" ca="1" si="36"/>
        <v>3</v>
      </c>
      <c r="H221" s="1">
        <f t="shared" ca="1" si="37"/>
        <v>73</v>
      </c>
      <c r="I221" s="1">
        <f ca="1">HLOOKUP(H221,C221:$F$603,J221,0)</f>
        <v>3</v>
      </c>
      <c r="J221" s="1">
        <v>383</v>
      </c>
      <c r="K221" s="1" t="str">
        <f t="shared" ca="1" si="38"/>
        <v>33</v>
      </c>
    </row>
    <row r="222" spans="1:11" x14ac:dyDescent="0.3">
      <c r="A222" s="1" t="s">
        <v>219</v>
      </c>
      <c r="B222" s="1" t="s">
        <v>602</v>
      </c>
      <c r="C222" s="1">
        <f t="shared" ca="1" si="39"/>
        <v>41</v>
      </c>
      <c r="D222" s="1">
        <f t="shared" ca="1" si="39"/>
        <v>67</v>
      </c>
      <c r="E222" s="1">
        <f t="shared" ca="1" si="39"/>
        <v>89</v>
      </c>
      <c r="F222" s="1">
        <f t="shared" ca="1" si="39"/>
        <v>28</v>
      </c>
      <c r="G222" s="1">
        <f t="shared" ca="1" si="36"/>
        <v>3</v>
      </c>
      <c r="H222" s="1">
        <f t="shared" ca="1" si="37"/>
        <v>89</v>
      </c>
      <c r="I222" s="1">
        <f ca="1">HLOOKUP(H222,C222:$F$603,J222,0)</f>
        <v>3</v>
      </c>
      <c r="J222" s="1">
        <v>382</v>
      </c>
      <c r="K222" s="1" t="str">
        <f t="shared" ca="1" si="38"/>
        <v>33</v>
      </c>
    </row>
    <row r="223" spans="1:11" x14ac:dyDescent="0.3">
      <c r="A223" s="1" t="s">
        <v>220</v>
      </c>
      <c r="B223" s="1" t="s">
        <v>602</v>
      </c>
      <c r="C223" s="1">
        <f t="shared" ca="1" si="39"/>
        <v>36</v>
      </c>
      <c r="D223" s="1">
        <f t="shared" ca="1" si="39"/>
        <v>60</v>
      </c>
      <c r="E223" s="1">
        <f t="shared" ca="1" si="39"/>
        <v>6</v>
      </c>
      <c r="F223" s="1">
        <f t="shared" ca="1" si="39"/>
        <v>27</v>
      </c>
      <c r="G223" s="1">
        <f t="shared" ca="1" si="36"/>
        <v>3</v>
      </c>
      <c r="H223" s="1">
        <f t="shared" ca="1" si="37"/>
        <v>60</v>
      </c>
      <c r="I223" s="1">
        <f ca="1">HLOOKUP(H223,C223:$F$603,J223,0)</f>
        <v>2</v>
      </c>
      <c r="J223" s="1">
        <v>381</v>
      </c>
      <c r="K223" s="1" t="str">
        <f t="shared" ca="1" si="38"/>
        <v>32</v>
      </c>
    </row>
    <row r="224" spans="1:11" x14ac:dyDescent="0.3">
      <c r="A224" s="1" t="s">
        <v>221</v>
      </c>
      <c r="B224" s="1" t="s">
        <v>602</v>
      </c>
      <c r="C224" s="1">
        <f t="shared" ref="C224:F243" ca="1" si="40">RANDBETWEEN(0,100)</f>
        <v>99</v>
      </c>
      <c r="D224" s="1">
        <f t="shared" ca="1" si="40"/>
        <v>16</v>
      </c>
      <c r="E224" s="1">
        <f t="shared" ca="1" si="40"/>
        <v>43</v>
      </c>
      <c r="F224" s="1">
        <f t="shared" ca="1" si="40"/>
        <v>87</v>
      </c>
      <c r="G224" s="1">
        <f t="shared" ca="1" si="36"/>
        <v>2</v>
      </c>
      <c r="H224" s="1">
        <f t="shared" ca="1" si="37"/>
        <v>99</v>
      </c>
      <c r="I224" s="1">
        <f ca="1">HLOOKUP(H224,C224:$F$603,J224,0)</f>
        <v>1</v>
      </c>
      <c r="J224" s="1">
        <v>380</v>
      </c>
      <c r="K224" s="1" t="str">
        <f t="shared" ca="1" si="38"/>
        <v>21</v>
      </c>
    </row>
    <row r="225" spans="1:11" x14ac:dyDescent="0.3">
      <c r="A225" s="1" t="s">
        <v>222</v>
      </c>
      <c r="B225" s="1" t="s">
        <v>602</v>
      </c>
      <c r="C225" s="1">
        <f t="shared" ca="1" si="40"/>
        <v>75</v>
      </c>
      <c r="D225" s="1">
        <f t="shared" ca="1" si="40"/>
        <v>6</v>
      </c>
      <c r="E225" s="1">
        <f t="shared" ca="1" si="40"/>
        <v>31</v>
      </c>
      <c r="F225" s="1">
        <f t="shared" ca="1" si="40"/>
        <v>35</v>
      </c>
      <c r="G225" s="1">
        <f t="shared" ca="1" si="36"/>
        <v>4</v>
      </c>
      <c r="H225" s="1">
        <f t="shared" ca="1" si="37"/>
        <v>75</v>
      </c>
      <c r="I225" s="1">
        <f ca="1">HLOOKUP(H225,C225:$F$603,J225,0)</f>
        <v>1</v>
      </c>
      <c r="J225" s="1">
        <v>379</v>
      </c>
      <c r="K225" s="1" t="str">
        <f t="shared" ca="1" si="38"/>
        <v>41</v>
      </c>
    </row>
    <row r="226" spans="1:11" x14ac:dyDescent="0.3">
      <c r="A226" s="1" t="s">
        <v>223</v>
      </c>
      <c r="B226" s="1" t="s">
        <v>602</v>
      </c>
      <c r="C226" s="1">
        <f t="shared" ca="1" si="40"/>
        <v>22</v>
      </c>
      <c r="D226" s="1">
        <f t="shared" ca="1" si="40"/>
        <v>60</v>
      </c>
      <c r="E226" s="1">
        <f t="shared" ca="1" si="40"/>
        <v>37</v>
      </c>
      <c r="F226" s="1">
        <f t="shared" ca="1" si="40"/>
        <v>74</v>
      </c>
      <c r="G226" s="1">
        <f t="shared" ca="1" si="36"/>
        <v>1</v>
      </c>
      <c r="H226" s="1">
        <f t="shared" ca="1" si="37"/>
        <v>74</v>
      </c>
      <c r="I226" s="1">
        <f ca="1">HLOOKUP(H226,C226:$F$603,J226,0)</f>
        <v>4</v>
      </c>
      <c r="J226" s="1">
        <v>378</v>
      </c>
      <c r="K226" s="1" t="str">
        <f t="shared" ca="1" si="38"/>
        <v>14</v>
      </c>
    </row>
    <row r="227" spans="1:11" x14ac:dyDescent="0.3">
      <c r="A227" s="1" t="s">
        <v>224</v>
      </c>
      <c r="B227" s="1" t="s">
        <v>602</v>
      </c>
      <c r="C227" s="1">
        <f t="shared" ca="1" si="40"/>
        <v>23</v>
      </c>
      <c r="D227" s="1">
        <f t="shared" ca="1" si="40"/>
        <v>1</v>
      </c>
      <c r="E227" s="1">
        <f t="shared" ca="1" si="40"/>
        <v>30</v>
      </c>
      <c r="F227" s="1">
        <f t="shared" ca="1" si="40"/>
        <v>43</v>
      </c>
      <c r="G227" s="1">
        <f t="shared" ca="1" si="36"/>
        <v>3</v>
      </c>
      <c r="H227" s="1">
        <f t="shared" ca="1" si="37"/>
        <v>43</v>
      </c>
      <c r="I227" s="1">
        <f ca="1">HLOOKUP(H227,C227:$F$603,J227,0)</f>
        <v>4</v>
      </c>
      <c r="J227" s="1">
        <v>377</v>
      </c>
      <c r="K227" s="1" t="str">
        <f t="shared" ca="1" si="38"/>
        <v>34</v>
      </c>
    </row>
    <row r="228" spans="1:11" x14ac:dyDescent="0.3">
      <c r="A228" s="1" t="s">
        <v>225</v>
      </c>
      <c r="B228" s="1" t="s">
        <v>602</v>
      </c>
      <c r="C228" s="1">
        <f t="shared" ca="1" si="40"/>
        <v>54</v>
      </c>
      <c r="D228" s="1">
        <f t="shared" ca="1" si="40"/>
        <v>56</v>
      </c>
      <c r="E228" s="1">
        <f t="shared" ca="1" si="40"/>
        <v>26</v>
      </c>
      <c r="F228" s="1">
        <f t="shared" ca="1" si="40"/>
        <v>59</v>
      </c>
      <c r="G228" s="1">
        <f t="shared" ca="1" si="36"/>
        <v>2</v>
      </c>
      <c r="H228" s="1">
        <f t="shared" ca="1" si="37"/>
        <v>59</v>
      </c>
      <c r="I228" s="1">
        <f ca="1">HLOOKUP(H228,C228:$F$603,J228,0)</f>
        <v>4</v>
      </c>
      <c r="J228" s="1">
        <v>376</v>
      </c>
      <c r="K228" s="1" t="str">
        <f t="shared" ca="1" si="38"/>
        <v>24</v>
      </c>
    </row>
    <row r="229" spans="1:11" x14ac:dyDescent="0.3">
      <c r="A229" s="1" t="s">
        <v>226</v>
      </c>
      <c r="B229" s="1" t="s">
        <v>602</v>
      </c>
      <c r="C229" s="1">
        <f t="shared" ca="1" si="40"/>
        <v>65</v>
      </c>
      <c r="D229" s="1">
        <f t="shared" ca="1" si="40"/>
        <v>53</v>
      </c>
      <c r="E229" s="1">
        <f t="shared" ca="1" si="40"/>
        <v>70</v>
      </c>
      <c r="F229" s="1">
        <f t="shared" ca="1" si="40"/>
        <v>70</v>
      </c>
      <c r="G229" s="1">
        <f t="shared" ca="1" si="36"/>
        <v>1</v>
      </c>
      <c r="H229" s="1">
        <f t="shared" ca="1" si="37"/>
        <v>70</v>
      </c>
      <c r="I229" s="1">
        <f ca="1">HLOOKUP(H229,C229:$F$603,J229,0)</f>
        <v>3</v>
      </c>
      <c r="J229" s="1">
        <v>375</v>
      </c>
      <c r="K229" s="1" t="str">
        <f t="shared" ca="1" si="38"/>
        <v>13</v>
      </c>
    </row>
    <row r="230" spans="1:11" x14ac:dyDescent="0.3">
      <c r="A230" s="1" t="s">
        <v>227</v>
      </c>
      <c r="B230" s="1" t="s">
        <v>602</v>
      </c>
      <c r="C230" s="1">
        <f t="shared" ca="1" si="40"/>
        <v>12</v>
      </c>
      <c r="D230" s="1">
        <f t="shared" ca="1" si="40"/>
        <v>30</v>
      </c>
      <c r="E230" s="1">
        <f t="shared" ca="1" si="40"/>
        <v>42</v>
      </c>
      <c r="F230" s="1">
        <f t="shared" ca="1" si="40"/>
        <v>92</v>
      </c>
      <c r="G230" s="1">
        <f t="shared" ca="1" si="36"/>
        <v>2</v>
      </c>
      <c r="H230" s="1">
        <f t="shared" ca="1" si="37"/>
        <v>92</v>
      </c>
      <c r="I230" s="1">
        <f ca="1">HLOOKUP(H230,C230:$F$603,J230,0)</f>
        <v>4</v>
      </c>
      <c r="J230" s="1">
        <v>374</v>
      </c>
      <c r="K230" s="1" t="str">
        <f t="shared" ca="1" si="38"/>
        <v>24</v>
      </c>
    </row>
    <row r="231" spans="1:11" x14ac:dyDescent="0.3">
      <c r="A231" s="1" t="s">
        <v>228</v>
      </c>
      <c r="B231" s="1" t="s">
        <v>602</v>
      </c>
      <c r="C231" s="1">
        <f t="shared" ca="1" si="40"/>
        <v>63</v>
      </c>
      <c r="D231" s="1">
        <f t="shared" ca="1" si="40"/>
        <v>41</v>
      </c>
      <c r="E231" s="1">
        <f t="shared" ca="1" si="40"/>
        <v>98</v>
      </c>
      <c r="F231" s="1">
        <f t="shared" ca="1" si="40"/>
        <v>59</v>
      </c>
      <c r="G231" s="1">
        <f t="shared" ca="1" si="36"/>
        <v>2</v>
      </c>
      <c r="H231" s="1">
        <f t="shared" ca="1" si="37"/>
        <v>98</v>
      </c>
      <c r="I231" s="1">
        <f ca="1">HLOOKUP(H231,C231:$F$603,J231,0)</f>
        <v>3</v>
      </c>
      <c r="J231" s="1">
        <v>373</v>
      </c>
      <c r="K231" s="1" t="str">
        <f t="shared" ca="1" si="38"/>
        <v>23</v>
      </c>
    </row>
    <row r="232" spans="1:11" x14ac:dyDescent="0.3">
      <c r="A232" s="1" t="s">
        <v>229</v>
      </c>
      <c r="B232" s="1" t="s">
        <v>602</v>
      </c>
      <c r="C232" s="1">
        <f t="shared" ca="1" si="40"/>
        <v>92</v>
      </c>
      <c r="D232" s="1">
        <f t="shared" ca="1" si="40"/>
        <v>20</v>
      </c>
      <c r="E232" s="1">
        <f t="shared" ca="1" si="40"/>
        <v>91</v>
      </c>
      <c r="F232" s="1">
        <f t="shared" ca="1" si="40"/>
        <v>8</v>
      </c>
      <c r="G232" s="1">
        <f t="shared" ca="1" si="36"/>
        <v>4</v>
      </c>
      <c r="H232" s="1">
        <f t="shared" ca="1" si="37"/>
        <v>92</v>
      </c>
      <c r="I232" s="1">
        <f ca="1">HLOOKUP(H232,C232:$F$603,J232,0)</f>
        <v>1</v>
      </c>
      <c r="J232" s="1">
        <v>372</v>
      </c>
      <c r="K232" s="1" t="str">
        <f t="shared" ca="1" si="38"/>
        <v>41</v>
      </c>
    </row>
    <row r="233" spans="1:11" x14ac:dyDescent="0.3">
      <c r="A233" s="1" t="s">
        <v>230</v>
      </c>
      <c r="B233" s="1" t="s">
        <v>602</v>
      </c>
      <c r="C233" s="1">
        <f t="shared" ca="1" si="40"/>
        <v>39</v>
      </c>
      <c r="D233" s="1">
        <f t="shared" ca="1" si="40"/>
        <v>1</v>
      </c>
      <c r="E233" s="1">
        <f t="shared" ca="1" si="40"/>
        <v>83</v>
      </c>
      <c r="F233" s="1">
        <f t="shared" ca="1" si="40"/>
        <v>92</v>
      </c>
      <c r="G233" s="1">
        <f t="shared" ca="1" si="36"/>
        <v>2</v>
      </c>
      <c r="H233" s="1">
        <f t="shared" ca="1" si="37"/>
        <v>92</v>
      </c>
      <c r="I233" s="1">
        <f ca="1">HLOOKUP(H233,C233:$F$603,J233,0)</f>
        <v>4</v>
      </c>
      <c r="J233" s="1">
        <v>371</v>
      </c>
      <c r="K233" s="1" t="str">
        <f t="shared" ca="1" si="38"/>
        <v>24</v>
      </c>
    </row>
    <row r="234" spans="1:11" x14ac:dyDescent="0.3">
      <c r="A234" s="1" t="s">
        <v>231</v>
      </c>
      <c r="B234" s="1" t="s">
        <v>602</v>
      </c>
      <c r="C234" s="1">
        <f t="shared" ca="1" si="40"/>
        <v>10</v>
      </c>
      <c r="D234" s="1">
        <f t="shared" ca="1" si="40"/>
        <v>86</v>
      </c>
      <c r="E234" s="1">
        <f t="shared" ca="1" si="40"/>
        <v>4</v>
      </c>
      <c r="F234" s="1">
        <f t="shared" ca="1" si="40"/>
        <v>79</v>
      </c>
      <c r="G234" s="1">
        <f t="shared" ca="1" si="36"/>
        <v>3</v>
      </c>
      <c r="H234" s="1">
        <f t="shared" ca="1" si="37"/>
        <v>86</v>
      </c>
      <c r="I234" s="1">
        <f ca="1">HLOOKUP(H234,C234:$F$603,J234,0)</f>
        <v>2</v>
      </c>
      <c r="J234" s="1">
        <v>370</v>
      </c>
      <c r="K234" s="1" t="str">
        <f t="shared" ca="1" si="38"/>
        <v>32</v>
      </c>
    </row>
    <row r="235" spans="1:11" x14ac:dyDescent="0.3">
      <c r="A235" s="1" t="s">
        <v>232</v>
      </c>
      <c r="B235" s="1" t="s">
        <v>602</v>
      </c>
      <c r="C235" s="1">
        <f t="shared" ca="1" si="40"/>
        <v>91</v>
      </c>
      <c r="D235" s="1">
        <f t="shared" ca="1" si="40"/>
        <v>24</v>
      </c>
      <c r="E235" s="1">
        <f t="shared" ca="1" si="40"/>
        <v>3</v>
      </c>
      <c r="F235" s="1">
        <f t="shared" ca="1" si="40"/>
        <v>6</v>
      </c>
      <c r="G235" s="1">
        <f t="shared" ca="1" si="36"/>
        <v>4</v>
      </c>
      <c r="H235" s="1">
        <f t="shared" ca="1" si="37"/>
        <v>91</v>
      </c>
      <c r="I235" s="1">
        <f ca="1">HLOOKUP(H235,C235:$F$603,J235,0)</f>
        <v>1</v>
      </c>
      <c r="J235" s="1">
        <v>369</v>
      </c>
      <c r="K235" s="1" t="str">
        <f t="shared" ca="1" si="38"/>
        <v>41</v>
      </c>
    </row>
    <row r="236" spans="1:11" x14ac:dyDescent="0.3">
      <c r="A236" s="1" t="s">
        <v>233</v>
      </c>
      <c r="B236" s="1" t="s">
        <v>602</v>
      </c>
      <c r="C236" s="1">
        <f t="shared" ca="1" si="40"/>
        <v>71</v>
      </c>
      <c r="D236" s="1">
        <f t="shared" ca="1" si="40"/>
        <v>68</v>
      </c>
      <c r="E236" s="1">
        <f t="shared" ca="1" si="40"/>
        <v>70</v>
      </c>
      <c r="F236" s="1">
        <f t="shared" ca="1" si="40"/>
        <v>24</v>
      </c>
      <c r="G236" s="1">
        <f t="shared" ca="1" si="36"/>
        <v>1</v>
      </c>
      <c r="H236" s="1">
        <f t="shared" ca="1" si="37"/>
        <v>71</v>
      </c>
      <c r="I236" s="1">
        <f ca="1">HLOOKUP(H236,C236:$F$603,J236,0)</f>
        <v>1</v>
      </c>
      <c r="J236" s="1">
        <v>368</v>
      </c>
      <c r="K236" s="1" t="str">
        <f t="shared" ca="1" si="38"/>
        <v>11</v>
      </c>
    </row>
    <row r="237" spans="1:11" x14ac:dyDescent="0.3">
      <c r="A237" s="1" t="s">
        <v>234</v>
      </c>
      <c r="B237" s="1" t="s">
        <v>602</v>
      </c>
      <c r="C237" s="1">
        <f t="shared" ca="1" si="40"/>
        <v>14</v>
      </c>
      <c r="D237" s="1">
        <f t="shared" ca="1" si="40"/>
        <v>26</v>
      </c>
      <c r="E237" s="1">
        <f t="shared" ca="1" si="40"/>
        <v>28</v>
      </c>
      <c r="F237" s="1">
        <f t="shared" ca="1" si="40"/>
        <v>98</v>
      </c>
      <c r="G237" s="1">
        <f t="shared" ca="1" si="36"/>
        <v>4</v>
      </c>
      <c r="H237" s="1">
        <f t="shared" ca="1" si="37"/>
        <v>98</v>
      </c>
      <c r="I237" s="1">
        <f ca="1">HLOOKUP(H237,C237:$F$603,J237,0)</f>
        <v>4</v>
      </c>
      <c r="J237" s="1">
        <v>367</v>
      </c>
      <c r="K237" s="1" t="str">
        <f t="shared" ca="1" si="38"/>
        <v>44</v>
      </c>
    </row>
    <row r="238" spans="1:11" x14ac:dyDescent="0.3">
      <c r="A238" s="1" t="s">
        <v>235</v>
      </c>
      <c r="B238" s="1" t="s">
        <v>602</v>
      </c>
      <c r="C238" s="1">
        <f t="shared" ca="1" si="40"/>
        <v>39</v>
      </c>
      <c r="D238" s="1">
        <f t="shared" ca="1" si="40"/>
        <v>88</v>
      </c>
      <c r="E238" s="1">
        <f t="shared" ca="1" si="40"/>
        <v>29</v>
      </c>
      <c r="F238" s="1">
        <f t="shared" ca="1" si="40"/>
        <v>70</v>
      </c>
      <c r="G238" s="1">
        <f t="shared" ca="1" si="36"/>
        <v>3</v>
      </c>
      <c r="H238" s="1">
        <f t="shared" ca="1" si="37"/>
        <v>88</v>
      </c>
      <c r="I238" s="1">
        <f ca="1">HLOOKUP(H238,C238:$F$603,J238,0)</f>
        <v>2</v>
      </c>
      <c r="J238" s="1">
        <v>366</v>
      </c>
      <c r="K238" s="1" t="str">
        <f t="shared" ca="1" si="38"/>
        <v>32</v>
      </c>
    </row>
    <row r="239" spans="1:11" x14ac:dyDescent="0.3">
      <c r="A239" s="1" t="s">
        <v>236</v>
      </c>
      <c r="B239" s="1" t="s">
        <v>602</v>
      </c>
      <c r="C239" s="1">
        <f t="shared" ca="1" si="40"/>
        <v>28</v>
      </c>
      <c r="D239" s="1">
        <f t="shared" ca="1" si="40"/>
        <v>38</v>
      </c>
      <c r="E239" s="1">
        <f t="shared" ca="1" si="40"/>
        <v>2</v>
      </c>
      <c r="F239" s="1">
        <f t="shared" ca="1" si="40"/>
        <v>50</v>
      </c>
      <c r="G239" s="1">
        <f t="shared" ca="1" si="36"/>
        <v>2</v>
      </c>
      <c r="H239" s="1">
        <f t="shared" ca="1" si="37"/>
        <v>50</v>
      </c>
      <c r="I239" s="1">
        <f ca="1">HLOOKUP(H239,C239:$F$603,J239,0)</f>
        <v>4</v>
      </c>
      <c r="J239" s="1">
        <v>365</v>
      </c>
      <c r="K239" s="1" t="str">
        <f t="shared" ca="1" si="38"/>
        <v>24</v>
      </c>
    </row>
    <row r="240" spans="1:11" x14ac:dyDescent="0.3">
      <c r="A240" s="1" t="s">
        <v>237</v>
      </c>
      <c r="B240" s="1" t="s">
        <v>602</v>
      </c>
      <c r="C240" s="1">
        <f t="shared" ca="1" si="40"/>
        <v>62</v>
      </c>
      <c r="D240" s="1">
        <f t="shared" ca="1" si="40"/>
        <v>45</v>
      </c>
      <c r="E240" s="1">
        <f t="shared" ca="1" si="40"/>
        <v>35</v>
      </c>
      <c r="F240" s="1">
        <f t="shared" ca="1" si="40"/>
        <v>93</v>
      </c>
      <c r="G240" s="1">
        <f t="shared" ca="1" si="36"/>
        <v>4</v>
      </c>
      <c r="H240" s="1">
        <f t="shared" ca="1" si="37"/>
        <v>93</v>
      </c>
      <c r="I240" s="1">
        <f ca="1">HLOOKUP(H240,C240:$F$603,J240,0)</f>
        <v>4</v>
      </c>
      <c r="J240" s="1">
        <v>364</v>
      </c>
      <c r="K240" s="1" t="str">
        <f t="shared" ca="1" si="38"/>
        <v>44</v>
      </c>
    </row>
    <row r="241" spans="1:11" x14ac:dyDescent="0.3">
      <c r="A241" s="1" t="s">
        <v>238</v>
      </c>
      <c r="B241" s="1" t="s">
        <v>602</v>
      </c>
      <c r="C241" s="1">
        <f t="shared" ca="1" si="40"/>
        <v>96</v>
      </c>
      <c r="D241" s="1">
        <f t="shared" ca="1" si="40"/>
        <v>88</v>
      </c>
      <c r="E241" s="1">
        <f t="shared" ca="1" si="40"/>
        <v>19</v>
      </c>
      <c r="F241" s="1">
        <f t="shared" ca="1" si="40"/>
        <v>89</v>
      </c>
      <c r="G241" s="1">
        <f t="shared" ca="1" si="36"/>
        <v>1</v>
      </c>
      <c r="H241" s="1">
        <f t="shared" ca="1" si="37"/>
        <v>96</v>
      </c>
      <c r="I241" s="1">
        <f ca="1">HLOOKUP(H241,C241:$F$603,J241,0)</f>
        <v>1</v>
      </c>
      <c r="J241" s="1">
        <v>363</v>
      </c>
      <c r="K241" s="1" t="str">
        <f t="shared" ca="1" si="38"/>
        <v>11</v>
      </c>
    </row>
    <row r="242" spans="1:11" x14ac:dyDescent="0.3">
      <c r="A242" s="1" t="s">
        <v>239</v>
      </c>
      <c r="B242" s="1" t="s">
        <v>602</v>
      </c>
      <c r="C242" s="1">
        <f t="shared" ca="1" si="40"/>
        <v>49</v>
      </c>
      <c r="D242" s="1">
        <f t="shared" ca="1" si="40"/>
        <v>60</v>
      </c>
      <c r="E242" s="1">
        <f t="shared" ca="1" si="40"/>
        <v>11</v>
      </c>
      <c r="F242" s="1">
        <f t="shared" ca="1" si="40"/>
        <v>89</v>
      </c>
      <c r="G242" s="1">
        <f t="shared" ca="1" si="36"/>
        <v>3</v>
      </c>
      <c r="H242" s="1">
        <f t="shared" ca="1" si="37"/>
        <v>89</v>
      </c>
      <c r="I242" s="1">
        <f ca="1">HLOOKUP(H242,C242:$F$603,J242,0)</f>
        <v>4</v>
      </c>
      <c r="J242" s="1">
        <v>362</v>
      </c>
      <c r="K242" s="1" t="str">
        <f t="shared" ca="1" si="38"/>
        <v>34</v>
      </c>
    </row>
    <row r="243" spans="1:11" x14ac:dyDescent="0.3">
      <c r="A243" s="1" t="s">
        <v>240</v>
      </c>
      <c r="B243" s="1" t="s">
        <v>602</v>
      </c>
      <c r="C243" s="1">
        <f t="shared" ca="1" si="40"/>
        <v>71</v>
      </c>
      <c r="D243" s="1">
        <f t="shared" ca="1" si="40"/>
        <v>81</v>
      </c>
      <c r="E243" s="1">
        <f t="shared" ca="1" si="40"/>
        <v>74</v>
      </c>
      <c r="F243" s="1">
        <f t="shared" ca="1" si="40"/>
        <v>76</v>
      </c>
      <c r="G243" s="1">
        <f t="shared" ca="1" si="36"/>
        <v>3</v>
      </c>
      <c r="H243" s="1">
        <f t="shared" ca="1" si="37"/>
        <v>81</v>
      </c>
      <c r="I243" s="1">
        <f ca="1">HLOOKUP(H243,C243:$F$603,J243,0)</f>
        <v>2</v>
      </c>
      <c r="J243" s="1">
        <v>361</v>
      </c>
      <c r="K243" s="1" t="str">
        <f t="shared" ca="1" si="38"/>
        <v>32</v>
      </c>
    </row>
    <row r="244" spans="1:11" x14ac:dyDescent="0.3">
      <c r="A244" s="1" t="s">
        <v>241</v>
      </c>
      <c r="B244" s="1" t="s">
        <v>602</v>
      </c>
      <c r="C244" s="1">
        <f t="shared" ref="C244:F263" ca="1" si="41">RANDBETWEEN(0,100)</f>
        <v>89</v>
      </c>
      <c r="D244" s="1">
        <f t="shared" ca="1" si="41"/>
        <v>95</v>
      </c>
      <c r="E244" s="1">
        <f t="shared" ca="1" si="41"/>
        <v>9</v>
      </c>
      <c r="F244" s="1">
        <f t="shared" ca="1" si="41"/>
        <v>64</v>
      </c>
      <c r="G244" s="1">
        <f t="shared" ca="1" si="36"/>
        <v>3</v>
      </c>
      <c r="H244" s="1">
        <f t="shared" ca="1" si="37"/>
        <v>95</v>
      </c>
      <c r="I244" s="1">
        <f ca="1">HLOOKUP(H244,C244:$F$603,J244,0)</f>
        <v>2</v>
      </c>
      <c r="J244" s="1">
        <v>360</v>
      </c>
      <c r="K244" s="1" t="str">
        <f t="shared" ca="1" si="38"/>
        <v>32</v>
      </c>
    </row>
    <row r="245" spans="1:11" x14ac:dyDescent="0.3">
      <c r="A245" s="1" t="s">
        <v>242</v>
      </c>
      <c r="B245" s="1" t="s">
        <v>602</v>
      </c>
      <c r="C245" s="1">
        <f t="shared" ca="1" si="41"/>
        <v>31</v>
      </c>
      <c r="D245" s="1">
        <f t="shared" ca="1" si="41"/>
        <v>12</v>
      </c>
      <c r="E245" s="1">
        <f t="shared" ca="1" si="41"/>
        <v>47</v>
      </c>
      <c r="F245" s="1">
        <f t="shared" ca="1" si="41"/>
        <v>78</v>
      </c>
      <c r="G245" s="1">
        <f t="shared" ca="1" si="36"/>
        <v>4</v>
      </c>
      <c r="H245" s="1">
        <f t="shared" ca="1" si="37"/>
        <v>78</v>
      </c>
      <c r="I245" s="1">
        <f ca="1">HLOOKUP(H245,C245:$F$603,J245,0)</f>
        <v>4</v>
      </c>
      <c r="J245" s="1">
        <v>359</v>
      </c>
      <c r="K245" s="1" t="str">
        <f t="shared" ca="1" si="38"/>
        <v>44</v>
      </c>
    </row>
    <row r="246" spans="1:11" x14ac:dyDescent="0.3">
      <c r="A246" s="1" t="s">
        <v>243</v>
      </c>
      <c r="B246" s="1" t="s">
        <v>602</v>
      </c>
      <c r="C246" s="1">
        <f t="shared" ca="1" si="41"/>
        <v>38</v>
      </c>
      <c r="D246" s="1">
        <f t="shared" ca="1" si="41"/>
        <v>80</v>
      </c>
      <c r="E246" s="1">
        <f t="shared" ca="1" si="41"/>
        <v>86</v>
      </c>
      <c r="F246" s="1">
        <f t="shared" ca="1" si="41"/>
        <v>58</v>
      </c>
      <c r="G246" s="1">
        <f t="shared" ca="1" si="36"/>
        <v>2</v>
      </c>
      <c r="H246" s="1">
        <f t="shared" ca="1" si="37"/>
        <v>86</v>
      </c>
      <c r="I246" s="1">
        <f ca="1">HLOOKUP(H246,C246:$F$603,J246,0)</f>
        <v>3</v>
      </c>
      <c r="J246" s="1">
        <v>358</v>
      </c>
      <c r="K246" s="1" t="str">
        <f t="shared" ca="1" si="38"/>
        <v>23</v>
      </c>
    </row>
    <row r="247" spans="1:11" x14ac:dyDescent="0.3">
      <c r="A247" s="1" t="s">
        <v>244</v>
      </c>
      <c r="B247" s="1" t="s">
        <v>602</v>
      </c>
      <c r="C247" s="1">
        <f t="shared" ca="1" si="41"/>
        <v>39</v>
      </c>
      <c r="D247" s="1">
        <f t="shared" ca="1" si="41"/>
        <v>58</v>
      </c>
      <c r="E247" s="1">
        <f t="shared" ca="1" si="41"/>
        <v>51</v>
      </c>
      <c r="F247" s="1">
        <f t="shared" ca="1" si="41"/>
        <v>16</v>
      </c>
      <c r="G247" s="1">
        <f t="shared" ca="1" si="36"/>
        <v>1</v>
      </c>
      <c r="H247" s="1">
        <f t="shared" ca="1" si="37"/>
        <v>58</v>
      </c>
      <c r="I247" s="1">
        <f ca="1">HLOOKUP(H247,C247:$F$603,J247,0)</f>
        <v>2</v>
      </c>
      <c r="J247" s="1">
        <v>357</v>
      </c>
      <c r="K247" s="1" t="str">
        <f t="shared" ca="1" si="38"/>
        <v>12</v>
      </c>
    </row>
    <row r="248" spans="1:11" x14ac:dyDescent="0.3">
      <c r="A248" s="1" t="s">
        <v>245</v>
      </c>
      <c r="B248" s="1" t="s">
        <v>602</v>
      </c>
      <c r="C248" s="1">
        <f t="shared" ca="1" si="41"/>
        <v>64</v>
      </c>
      <c r="D248" s="1">
        <f t="shared" ca="1" si="41"/>
        <v>33</v>
      </c>
      <c r="E248" s="1">
        <f t="shared" ca="1" si="41"/>
        <v>14</v>
      </c>
      <c r="F248" s="1">
        <f t="shared" ca="1" si="41"/>
        <v>2</v>
      </c>
      <c r="G248" s="1">
        <f t="shared" ca="1" si="36"/>
        <v>3</v>
      </c>
      <c r="H248" s="1">
        <f t="shared" ca="1" si="37"/>
        <v>64</v>
      </c>
      <c r="I248" s="1">
        <f ca="1">HLOOKUP(H248,C248:$F$603,J248,0)</f>
        <v>1</v>
      </c>
      <c r="J248" s="1">
        <v>356</v>
      </c>
      <c r="K248" s="1" t="str">
        <f t="shared" ca="1" si="38"/>
        <v>31</v>
      </c>
    </row>
    <row r="249" spans="1:11" x14ac:dyDescent="0.3">
      <c r="A249" s="1" t="s">
        <v>246</v>
      </c>
      <c r="B249" s="1" t="s">
        <v>602</v>
      </c>
      <c r="C249" s="1">
        <f t="shared" ca="1" si="41"/>
        <v>12</v>
      </c>
      <c r="D249" s="1">
        <f t="shared" ca="1" si="41"/>
        <v>10</v>
      </c>
      <c r="E249" s="1">
        <f t="shared" ca="1" si="41"/>
        <v>32</v>
      </c>
      <c r="F249" s="1">
        <f t="shared" ca="1" si="41"/>
        <v>87</v>
      </c>
      <c r="G249" s="1">
        <f t="shared" ca="1" si="36"/>
        <v>2</v>
      </c>
      <c r="H249" s="1">
        <f t="shared" ca="1" si="37"/>
        <v>87</v>
      </c>
      <c r="I249" s="1">
        <f ca="1">HLOOKUP(H249,C249:$F$603,J249,0)</f>
        <v>4</v>
      </c>
      <c r="J249" s="1">
        <v>355</v>
      </c>
      <c r="K249" s="1" t="str">
        <f t="shared" ca="1" si="38"/>
        <v>24</v>
      </c>
    </row>
    <row r="250" spans="1:11" x14ac:dyDescent="0.3">
      <c r="A250" s="1" t="s">
        <v>247</v>
      </c>
      <c r="B250" s="1" t="s">
        <v>602</v>
      </c>
      <c r="C250" s="1">
        <f t="shared" ca="1" si="41"/>
        <v>5</v>
      </c>
      <c r="D250" s="1">
        <f t="shared" ca="1" si="41"/>
        <v>18</v>
      </c>
      <c r="E250" s="1">
        <f t="shared" ca="1" si="41"/>
        <v>27</v>
      </c>
      <c r="F250" s="1">
        <f t="shared" ca="1" si="41"/>
        <v>23</v>
      </c>
      <c r="G250" s="1">
        <f t="shared" ca="1" si="36"/>
        <v>4</v>
      </c>
      <c r="H250" s="1">
        <f t="shared" ca="1" si="37"/>
        <v>27</v>
      </c>
      <c r="I250" s="1">
        <f ca="1">HLOOKUP(H250,C250:$F$603,J250,0)</f>
        <v>3</v>
      </c>
      <c r="J250" s="1">
        <v>354</v>
      </c>
      <c r="K250" s="1" t="str">
        <f t="shared" ca="1" si="38"/>
        <v>43</v>
      </c>
    </row>
    <row r="251" spans="1:11" x14ac:dyDescent="0.3">
      <c r="A251" s="1" t="s">
        <v>248</v>
      </c>
      <c r="B251" s="1" t="s">
        <v>602</v>
      </c>
      <c r="C251" s="1">
        <f t="shared" ca="1" si="41"/>
        <v>95</v>
      </c>
      <c r="D251" s="1">
        <f t="shared" ca="1" si="41"/>
        <v>6</v>
      </c>
      <c r="E251" s="1">
        <f t="shared" ca="1" si="41"/>
        <v>81</v>
      </c>
      <c r="F251" s="1">
        <f t="shared" ca="1" si="41"/>
        <v>32</v>
      </c>
      <c r="G251" s="1">
        <f t="shared" ca="1" si="36"/>
        <v>4</v>
      </c>
      <c r="H251" s="1">
        <f t="shared" ca="1" si="37"/>
        <v>95</v>
      </c>
      <c r="I251" s="1">
        <f ca="1">HLOOKUP(H251,C251:$F$603,J251,0)</f>
        <v>1</v>
      </c>
      <c r="J251" s="1">
        <v>353</v>
      </c>
      <c r="K251" s="1" t="str">
        <f t="shared" ca="1" si="38"/>
        <v>41</v>
      </c>
    </row>
    <row r="252" spans="1:11" x14ac:dyDescent="0.3">
      <c r="A252" s="1" t="s">
        <v>249</v>
      </c>
      <c r="B252" s="1" t="s">
        <v>602</v>
      </c>
      <c r="C252" s="1">
        <f t="shared" ca="1" si="41"/>
        <v>80</v>
      </c>
      <c r="D252" s="1">
        <f t="shared" ca="1" si="41"/>
        <v>1</v>
      </c>
      <c r="E252" s="1">
        <f t="shared" ca="1" si="41"/>
        <v>77</v>
      </c>
      <c r="F252" s="1">
        <f t="shared" ca="1" si="41"/>
        <v>32</v>
      </c>
      <c r="G252" s="1">
        <f t="shared" ca="1" si="36"/>
        <v>3</v>
      </c>
      <c r="H252" s="1">
        <f t="shared" ca="1" si="37"/>
        <v>80</v>
      </c>
      <c r="I252" s="1">
        <f ca="1">HLOOKUP(H252,C252:$F$603,J252,0)</f>
        <v>1</v>
      </c>
      <c r="J252" s="1">
        <v>352</v>
      </c>
      <c r="K252" s="1" t="str">
        <f t="shared" ca="1" si="38"/>
        <v>31</v>
      </c>
    </row>
    <row r="253" spans="1:11" x14ac:dyDescent="0.3">
      <c r="A253" s="1" t="s">
        <v>250</v>
      </c>
      <c r="B253" s="1" t="s">
        <v>602</v>
      </c>
      <c r="C253" s="1">
        <f t="shared" ca="1" si="41"/>
        <v>85</v>
      </c>
      <c r="D253" s="1">
        <f t="shared" ca="1" si="41"/>
        <v>32</v>
      </c>
      <c r="E253" s="1">
        <f t="shared" ca="1" si="41"/>
        <v>17</v>
      </c>
      <c r="F253" s="1">
        <f t="shared" ca="1" si="41"/>
        <v>27</v>
      </c>
      <c r="G253" s="1">
        <f t="shared" ca="1" si="36"/>
        <v>3</v>
      </c>
      <c r="H253" s="1">
        <f t="shared" ca="1" si="37"/>
        <v>85</v>
      </c>
      <c r="I253" s="1">
        <f ca="1">HLOOKUP(H253,C253:$F$603,J253,0)</f>
        <v>1</v>
      </c>
      <c r="J253" s="1">
        <v>351</v>
      </c>
      <c r="K253" s="1" t="str">
        <f t="shared" ca="1" si="38"/>
        <v>31</v>
      </c>
    </row>
    <row r="254" spans="1:11" x14ac:dyDescent="0.3">
      <c r="A254" s="1" t="s">
        <v>251</v>
      </c>
      <c r="B254" s="1" t="s">
        <v>602</v>
      </c>
      <c r="C254" s="1">
        <f t="shared" ca="1" si="41"/>
        <v>43</v>
      </c>
      <c r="D254" s="1">
        <f t="shared" ca="1" si="41"/>
        <v>64</v>
      </c>
      <c r="E254" s="1">
        <f t="shared" ca="1" si="41"/>
        <v>76</v>
      </c>
      <c r="F254" s="1">
        <f t="shared" ca="1" si="41"/>
        <v>41</v>
      </c>
      <c r="G254" s="1">
        <f t="shared" ca="1" si="36"/>
        <v>4</v>
      </c>
      <c r="H254" s="1">
        <f t="shared" ca="1" si="37"/>
        <v>76</v>
      </c>
      <c r="I254" s="1">
        <f ca="1">HLOOKUP(H254,C254:$F$603,J254,0)</f>
        <v>3</v>
      </c>
      <c r="J254" s="1">
        <v>350</v>
      </c>
      <c r="K254" s="1" t="str">
        <f t="shared" ca="1" si="38"/>
        <v>43</v>
      </c>
    </row>
    <row r="255" spans="1:11" x14ac:dyDescent="0.3">
      <c r="A255" s="1" t="s">
        <v>252</v>
      </c>
      <c r="B255" s="1" t="s">
        <v>602</v>
      </c>
      <c r="C255" s="1">
        <f t="shared" ca="1" si="41"/>
        <v>70</v>
      </c>
      <c r="D255" s="1">
        <f t="shared" ca="1" si="41"/>
        <v>86</v>
      </c>
      <c r="E255" s="1">
        <f t="shared" ca="1" si="41"/>
        <v>97</v>
      </c>
      <c r="F255" s="1">
        <f t="shared" ca="1" si="41"/>
        <v>70</v>
      </c>
      <c r="G255" s="1">
        <f t="shared" ca="1" si="36"/>
        <v>4</v>
      </c>
      <c r="H255" s="1">
        <f t="shared" ca="1" si="37"/>
        <v>97</v>
      </c>
      <c r="I255" s="1">
        <f ca="1">HLOOKUP(H255,C255:$F$603,J255,0)</f>
        <v>3</v>
      </c>
      <c r="J255" s="1">
        <v>349</v>
      </c>
      <c r="K255" s="1" t="str">
        <f t="shared" ca="1" si="38"/>
        <v>43</v>
      </c>
    </row>
    <row r="256" spans="1:11" x14ac:dyDescent="0.3">
      <c r="A256" s="1" t="s">
        <v>253</v>
      </c>
      <c r="B256" s="1" t="s">
        <v>602</v>
      </c>
      <c r="C256" s="1">
        <f t="shared" ca="1" si="41"/>
        <v>41</v>
      </c>
      <c r="D256" s="1">
        <f t="shared" ca="1" si="41"/>
        <v>42</v>
      </c>
      <c r="E256" s="1">
        <f t="shared" ca="1" si="41"/>
        <v>39</v>
      </c>
      <c r="F256" s="1">
        <f t="shared" ca="1" si="41"/>
        <v>96</v>
      </c>
      <c r="G256" s="1">
        <f t="shared" ca="1" si="36"/>
        <v>3</v>
      </c>
      <c r="H256" s="1">
        <f t="shared" ca="1" si="37"/>
        <v>96</v>
      </c>
      <c r="I256" s="1">
        <f ca="1">HLOOKUP(H256,C256:$F$603,J256,0)</f>
        <v>4</v>
      </c>
      <c r="J256" s="1">
        <v>348</v>
      </c>
      <c r="K256" s="1" t="str">
        <f t="shared" ca="1" si="38"/>
        <v>34</v>
      </c>
    </row>
    <row r="257" spans="1:11" x14ac:dyDescent="0.3">
      <c r="A257" s="1" t="s">
        <v>254</v>
      </c>
      <c r="B257" s="1" t="s">
        <v>602</v>
      </c>
      <c r="C257" s="1">
        <f t="shared" ca="1" si="41"/>
        <v>98</v>
      </c>
      <c r="D257" s="1">
        <f t="shared" ca="1" si="41"/>
        <v>20</v>
      </c>
      <c r="E257" s="1">
        <f t="shared" ca="1" si="41"/>
        <v>47</v>
      </c>
      <c r="F257" s="1">
        <f t="shared" ca="1" si="41"/>
        <v>38</v>
      </c>
      <c r="G257" s="1">
        <f t="shared" ca="1" si="36"/>
        <v>3</v>
      </c>
      <c r="H257" s="1">
        <f t="shared" ca="1" si="37"/>
        <v>98</v>
      </c>
      <c r="I257" s="1">
        <f ca="1">HLOOKUP(H257,C257:$F$603,J257,0)</f>
        <v>1</v>
      </c>
      <c r="J257" s="1">
        <v>347</v>
      </c>
      <c r="K257" s="1" t="str">
        <f t="shared" ca="1" si="38"/>
        <v>31</v>
      </c>
    </row>
    <row r="258" spans="1:11" x14ac:dyDescent="0.3">
      <c r="A258" s="1" t="s">
        <v>255</v>
      </c>
      <c r="B258" s="1" t="s">
        <v>602</v>
      </c>
      <c r="C258" s="1">
        <f t="shared" ca="1" si="41"/>
        <v>80</v>
      </c>
      <c r="D258" s="1">
        <f t="shared" ca="1" si="41"/>
        <v>100</v>
      </c>
      <c r="E258" s="1">
        <f t="shared" ca="1" si="41"/>
        <v>58</v>
      </c>
      <c r="F258" s="1">
        <f t="shared" ca="1" si="41"/>
        <v>38</v>
      </c>
      <c r="G258" s="1">
        <f t="shared" ca="1" si="36"/>
        <v>4</v>
      </c>
      <c r="H258" s="1">
        <f t="shared" ca="1" si="37"/>
        <v>100</v>
      </c>
      <c r="I258" s="1">
        <f ca="1">HLOOKUP(H258,C258:$F$603,J258,0)</f>
        <v>2</v>
      </c>
      <c r="J258" s="1">
        <v>346</v>
      </c>
      <c r="K258" s="1" t="str">
        <f t="shared" ca="1" si="38"/>
        <v>42</v>
      </c>
    </row>
    <row r="259" spans="1:11" x14ac:dyDescent="0.3">
      <c r="A259" s="1" t="s">
        <v>256</v>
      </c>
      <c r="B259" s="1" t="s">
        <v>602</v>
      </c>
      <c r="C259" s="1">
        <f t="shared" ca="1" si="41"/>
        <v>48</v>
      </c>
      <c r="D259" s="1">
        <f t="shared" ca="1" si="41"/>
        <v>42</v>
      </c>
      <c r="E259" s="1">
        <f t="shared" ca="1" si="41"/>
        <v>57</v>
      </c>
      <c r="F259" s="1">
        <f t="shared" ca="1" si="41"/>
        <v>35</v>
      </c>
      <c r="G259" s="1">
        <f t="shared" ca="1" si="36"/>
        <v>2</v>
      </c>
      <c r="H259" s="1">
        <f t="shared" ca="1" si="37"/>
        <v>57</v>
      </c>
      <c r="I259" s="1">
        <f ca="1">HLOOKUP(H259,C259:$F$603,J259,0)</f>
        <v>3</v>
      </c>
      <c r="J259" s="1">
        <v>345</v>
      </c>
      <c r="K259" s="1" t="str">
        <f t="shared" ca="1" si="38"/>
        <v>23</v>
      </c>
    </row>
    <row r="260" spans="1:11" x14ac:dyDescent="0.3">
      <c r="A260" s="1" t="s">
        <v>257</v>
      </c>
      <c r="B260" s="1" t="s">
        <v>602</v>
      </c>
      <c r="C260" s="1">
        <f t="shared" ca="1" si="41"/>
        <v>77</v>
      </c>
      <c r="D260" s="1">
        <f t="shared" ca="1" si="41"/>
        <v>69</v>
      </c>
      <c r="E260" s="1">
        <f t="shared" ca="1" si="41"/>
        <v>67</v>
      </c>
      <c r="F260" s="1">
        <f t="shared" ca="1" si="41"/>
        <v>80</v>
      </c>
      <c r="G260" s="1">
        <f t="shared" ref="G260:G323" ca="1" si="42">RANDBETWEEN(1,4)</f>
        <v>3</v>
      </c>
      <c r="H260" s="1">
        <f t="shared" ref="H260:H323" ca="1" si="43">MAX(C260:F260)</f>
        <v>80</v>
      </c>
      <c r="I260" s="1">
        <f ca="1">HLOOKUP(H260,C260:$F$603,J260,0)</f>
        <v>4</v>
      </c>
      <c r="J260" s="1">
        <v>344</v>
      </c>
      <c r="K260" s="1" t="str">
        <f t="shared" ref="K260:K323" ca="1" si="44">G260&amp;I260</f>
        <v>34</v>
      </c>
    </row>
    <row r="261" spans="1:11" x14ac:dyDescent="0.3">
      <c r="A261" s="1" t="s">
        <v>258</v>
      </c>
      <c r="B261" s="1" t="s">
        <v>602</v>
      </c>
      <c r="C261" s="1">
        <f t="shared" ca="1" si="41"/>
        <v>45</v>
      </c>
      <c r="D261" s="1">
        <f t="shared" ca="1" si="41"/>
        <v>39</v>
      </c>
      <c r="E261" s="1">
        <f t="shared" ca="1" si="41"/>
        <v>3</v>
      </c>
      <c r="F261" s="1">
        <f t="shared" ca="1" si="41"/>
        <v>25</v>
      </c>
      <c r="G261" s="1">
        <f t="shared" ca="1" si="42"/>
        <v>4</v>
      </c>
      <c r="H261" s="1">
        <f t="shared" ca="1" si="43"/>
        <v>45</v>
      </c>
      <c r="I261" s="1">
        <f ca="1">HLOOKUP(H261,C261:$F$603,J261,0)</f>
        <v>1</v>
      </c>
      <c r="J261" s="1">
        <v>343</v>
      </c>
      <c r="K261" s="1" t="str">
        <f t="shared" ca="1" si="44"/>
        <v>41</v>
      </c>
    </row>
    <row r="262" spans="1:11" x14ac:dyDescent="0.3">
      <c r="A262" s="1" t="s">
        <v>259</v>
      </c>
      <c r="B262" s="1" t="s">
        <v>602</v>
      </c>
      <c r="C262" s="1">
        <f t="shared" ca="1" si="41"/>
        <v>11</v>
      </c>
      <c r="D262" s="1">
        <f t="shared" ca="1" si="41"/>
        <v>13</v>
      </c>
      <c r="E262" s="1">
        <f t="shared" ca="1" si="41"/>
        <v>95</v>
      </c>
      <c r="F262" s="1">
        <f t="shared" ca="1" si="41"/>
        <v>31</v>
      </c>
      <c r="G262" s="1">
        <f t="shared" ca="1" si="42"/>
        <v>2</v>
      </c>
      <c r="H262" s="1">
        <f t="shared" ca="1" si="43"/>
        <v>95</v>
      </c>
      <c r="I262" s="1">
        <f ca="1">HLOOKUP(H262,C262:$F$603,J262,0)</f>
        <v>3</v>
      </c>
      <c r="J262" s="1">
        <v>342</v>
      </c>
      <c r="K262" s="1" t="str">
        <f t="shared" ca="1" si="44"/>
        <v>23</v>
      </c>
    </row>
    <row r="263" spans="1:11" x14ac:dyDescent="0.3">
      <c r="A263" s="1" t="s">
        <v>260</v>
      </c>
      <c r="B263" s="1" t="s">
        <v>602</v>
      </c>
      <c r="C263" s="1">
        <f t="shared" ca="1" si="41"/>
        <v>53</v>
      </c>
      <c r="D263" s="1">
        <f t="shared" ca="1" si="41"/>
        <v>49</v>
      </c>
      <c r="E263" s="1">
        <f t="shared" ca="1" si="41"/>
        <v>71</v>
      </c>
      <c r="F263" s="1">
        <f t="shared" ca="1" si="41"/>
        <v>91</v>
      </c>
      <c r="G263" s="1">
        <f t="shared" ca="1" si="42"/>
        <v>3</v>
      </c>
      <c r="H263" s="1">
        <f t="shared" ca="1" si="43"/>
        <v>91</v>
      </c>
      <c r="I263" s="1">
        <f ca="1">HLOOKUP(H263,C263:$F$603,J263,0)</f>
        <v>4</v>
      </c>
      <c r="J263" s="1">
        <v>341</v>
      </c>
      <c r="K263" s="1" t="str">
        <f t="shared" ca="1" si="44"/>
        <v>34</v>
      </c>
    </row>
    <row r="264" spans="1:11" x14ac:dyDescent="0.3">
      <c r="A264" s="1" t="s">
        <v>261</v>
      </c>
      <c r="B264" s="1" t="s">
        <v>602</v>
      </c>
      <c r="C264" s="1">
        <f t="shared" ref="C264:F283" ca="1" si="45">RANDBETWEEN(0,100)</f>
        <v>57</v>
      </c>
      <c r="D264" s="1">
        <f t="shared" ca="1" si="45"/>
        <v>21</v>
      </c>
      <c r="E264" s="1">
        <f t="shared" ca="1" si="45"/>
        <v>73</v>
      </c>
      <c r="F264" s="1">
        <f t="shared" ca="1" si="45"/>
        <v>65</v>
      </c>
      <c r="G264" s="1">
        <f t="shared" ca="1" si="42"/>
        <v>3</v>
      </c>
      <c r="H264" s="1">
        <f t="shared" ca="1" si="43"/>
        <v>73</v>
      </c>
      <c r="I264" s="1">
        <f ca="1">HLOOKUP(H264,C264:$F$603,J264,0)</f>
        <v>3</v>
      </c>
      <c r="J264" s="1">
        <v>340</v>
      </c>
      <c r="K264" s="1" t="str">
        <f t="shared" ca="1" si="44"/>
        <v>33</v>
      </c>
    </row>
    <row r="265" spans="1:11" x14ac:dyDescent="0.3">
      <c r="A265" s="1" t="s">
        <v>262</v>
      </c>
      <c r="B265" s="1" t="s">
        <v>602</v>
      </c>
      <c r="C265" s="1">
        <f t="shared" ca="1" si="45"/>
        <v>48</v>
      </c>
      <c r="D265" s="1">
        <f t="shared" ca="1" si="45"/>
        <v>27</v>
      </c>
      <c r="E265" s="1">
        <f t="shared" ca="1" si="45"/>
        <v>90</v>
      </c>
      <c r="F265" s="1">
        <f t="shared" ca="1" si="45"/>
        <v>15</v>
      </c>
      <c r="G265" s="1">
        <f t="shared" ca="1" si="42"/>
        <v>2</v>
      </c>
      <c r="H265" s="1">
        <f t="shared" ca="1" si="43"/>
        <v>90</v>
      </c>
      <c r="I265" s="1">
        <f ca="1">HLOOKUP(H265,C265:$F$603,J265,0)</f>
        <v>3</v>
      </c>
      <c r="J265" s="1">
        <v>339</v>
      </c>
      <c r="K265" s="1" t="str">
        <f t="shared" ca="1" si="44"/>
        <v>23</v>
      </c>
    </row>
    <row r="266" spans="1:11" x14ac:dyDescent="0.3">
      <c r="A266" s="1" t="s">
        <v>263</v>
      </c>
      <c r="B266" s="1" t="s">
        <v>602</v>
      </c>
      <c r="C266" s="1">
        <f t="shared" ca="1" si="45"/>
        <v>74</v>
      </c>
      <c r="D266" s="1">
        <f t="shared" ca="1" si="45"/>
        <v>39</v>
      </c>
      <c r="E266" s="1">
        <f t="shared" ca="1" si="45"/>
        <v>22</v>
      </c>
      <c r="F266" s="1">
        <f t="shared" ca="1" si="45"/>
        <v>33</v>
      </c>
      <c r="G266" s="1">
        <f t="shared" ca="1" si="42"/>
        <v>2</v>
      </c>
      <c r="H266" s="1">
        <f t="shared" ca="1" si="43"/>
        <v>74</v>
      </c>
      <c r="I266" s="1">
        <f ca="1">HLOOKUP(H266,C266:$F$603,J266,0)</f>
        <v>1</v>
      </c>
      <c r="J266" s="1">
        <v>338</v>
      </c>
      <c r="K266" s="1" t="str">
        <f t="shared" ca="1" si="44"/>
        <v>21</v>
      </c>
    </row>
    <row r="267" spans="1:11" x14ac:dyDescent="0.3">
      <c r="A267" s="1" t="s">
        <v>264</v>
      </c>
      <c r="B267" s="1" t="s">
        <v>602</v>
      </c>
      <c r="C267" s="1">
        <f t="shared" ca="1" si="45"/>
        <v>38</v>
      </c>
      <c r="D267" s="1">
        <f t="shared" ca="1" si="45"/>
        <v>46</v>
      </c>
      <c r="E267" s="1">
        <f t="shared" ca="1" si="45"/>
        <v>34</v>
      </c>
      <c r="F267" s="1">
        <f t="shared" ca="1" si="45"/>
        <v>95</v>
      </c>
      <c r="G267" s="1">
        <f t="shared" ca="1" si="42"/>
        <v>3</v>
      </c>
      <c r="H267" s="1">
        <f t="shared" ca="1" si="43"/>
        <v>95</v>
      </c>
      <c r="I267" s="1">
        <f ca="1">HLOOKUP(H267,C267:$F$603,J267,0)</f>
        <v>4</v>
      </c>
      <c r="J267" s="1">
        <v>337</v>
      </c>
      <c r="K267" s="1" t="str">
        <f t="shared" ca="1" si="44"/>
        <v>34</v>
      </c>
    </row>
    <row r="268" spans="1:11" x14ac:dyDescent="0.3">
      <c r="A268" s="1" t="s">
        <v>265</v>
      </c>
      <c r="B268" s="1" t="s">
        <v>602</v>
      </c>
      <c r="C268" s="1">
        <f t="shared" ca="1" si="45"/>
        <v>24</v>
      </c>
      <c r="D268" s="1">
        <f t="shared" ca="1" si="45"/>
        <v>73</v>
      </c>
      <c r="E268" s="1">
        <f t="shared" ca="1" si="45"/>
        <v>61</v>
      </c>
      <c r="F268" s="1">
        <f t="shared" ca="1" si="45"/>
        <v>12</v>
      </c>
      <c r="G268" s="1">
        <f t="shared" ca="1" si="42"/>
        <v>3</v>
      </c>
      <c r="H268" s="1">
        <f t="shared" ca="1" si="43"/>
        <v>73</v>
      </c>
      <c r="I268" s="1">
        <f ca="1">HLOOKUP(H268,C268:$F$603,J268,0)</f>
        <v>2</v>
      </c>
      <c r="J268" s="1">
        <v>336</v>
      </c>
      <c r="K268" s="1" t="str">
        <f t="shared" ca="1" si="44"/>
        <v>32</v>
      </c>
    </row>
    <row r="269" spans="1:11" x14ac:dyDescent="0.3">
      <c r="A269" s="1" t="s">
        <v>266</v>
      </c>
      <c r="B269" s="1" t="s">
        <v>602</v>
      </c>
      <c r="C269" s="1">
        <f t="shared" ca="1" si="45"/>
        <v>30</v>
      </c>
      <c r="D269" s="1">
        <f t="shared" ca="1" si="45"/>
        <v>10</v>
      </c>
      <c r="E269" s="1">
        <f t="shared" ca="1" si="45"/>
        <v>37</v>
      </c>
      <c r="F269" s="1">
        <f t="shared" ca="1" si="45"/>
        <v>24</v>
      </c>
      <c r="G269" s="1">
        <f t="shared" ca="1" si="42"/>
        <v>4</v>
      </c>
      <c r="H269" s="1">
        <f t="shared" ca="1" si="43"/>
        <v>37</v>
      </c>
      <c r="I269" s="1">
        <f ca="1">HLOOKUP(H269,C269:$F$603,J269,0)</f>
        <v>3</v>
      </c>
      <c r="J269" s="1">
        <v>335</v>
      </c>
      <c r="K269" s="1" t="str">
        <f t="shared" ca="1" si="44"/>
        <v>43</v>
      </c>
    </row>
    <row r="270" spans="1:11" x14ac:dyDescent="0.3">
      <c r="A270" s="1" t="s">
        <v>267</v>
      </c>
      <c r="B270" s="1" t="s">
        <v>602</v>
      </c>
      <c r="C270" s="1">
        <f t="shared" ca="1" si="45"/>
        <v>34</v>
      </c>
      <c r="D270" s="1">
        <f t="shared" ca="1" si="45"/>
        <v>3</v>
      </c>
      <c r="E270" s="1">
        <f t="shared" ca="1" si="45"/>
        <v>82</v>
      </c>
      <c r="F270" s="1">
        <f t="shared" ca="1" si="45"/>
        <v>65</v>
      </c>
      <c r="G270" s="1">
        <f t="shared" ca="1" si="42"/>
        <v>3</v>
      </c>
      <c r="H270" s="1">
        <f t="shared" ca="1" si="43"/>
        <v>82</v>
      </c>
      <c r="I270" s="1">
        <f ca="1">HLOOKUP(H270,C270:$F$603,J270,0)</f>
        <v>3</v>
      </c>
      <c r="J270" s="1">
        <v>334</v>
      </c>
      <c r="K270" s="1" t="str">
        <f t="shared" ca="1" si="44"/>
        <v>33</v>
      </c>
    </row>
    <row r="271" spans="1:11" x14ac:dyDescent="0.3">
      <c r="A271" s="1" t="s">
        <v>268</v>
      </c>
      <c r="B271" s="1" t="s">
        <v>602</v>
      </c>
      <c r="C271" s="1">
        <f t="shared" ca="1" si="45"/>
        <v>31</v>
      </c>
      <c r="D271" s="1">
        <f t="shared" ca="1" si="45"/>
        <v>100</v>
      </c>
      <c r="E271" s="1">
        <f t="shared" ca="1" si="45"/>
        <v>65</v>
      </c>
      <c r="F271" s="1">
        <f t="shared" ca="1" si="45"/>
        <v>5</v>
      </c>
      <c r="G271" s="1">
        <f t="shared" ca="1" si="42"/>
        <v>3</v>
      </c>
      <c r="H271" s="1">
        <f t="shared" ca="1" si="43"/>
        <v>100</v>
      </c>
      <c r="I271" s="1">
        <f ca="1">HLOOKUP(H271,C271:$F$603,J271,0)</f>
        <v>2</v>
      </c>
      <c r="J271" s="1">
        <v>333</v>
      </c>
      <c r="K271" s="1" t="str">
        <f t="shared" ca="1" si="44"/>
        <v>32</v>
      </c>
    </row>
    <row r="272" spans="1:11" x14ac:dyDescent="0.3">
      <c r="A272" s="1" t="s">
        <v>269</v>
      </c>
      <c r="B272" s="1" t="s">
        <v>602</v>
      </c>
      <c r="C272" s="1">
        <f t="shared" ca="1" si="45"/>
        <v>89</v>
      </c>
      <c r="D272" s="1">
        <f t="shared" ca="1" si="45"/>
        <v>18</v>
      </c>
      <c r="E272" s="1">
        <f t="shared" ca="1" si="45"/>
        <v>17</v>
      </c>
      <c r="F272" s="1">
        <f t="shared" ca="1" si="45"/>
        <v>37</v>
      </c>
      <c r="G272" s="1">
        <f t="shared" ca="1" si="42"/>
        <v>3</v>
      </c>
      <c r="H272" s="1">
        <f t="shared" ca="1" si="43"/>
        <v>89</v>
      </c>
      <c r="I272" s="1">
        <f ca="1">HLOOKUP(H272,C272:$F$603,J272,0)</f>
        <v>1</v>
      </c>
      <c r="J272" s="1">
        <v>332</v>
      </c>
      <c r="K272" s="1" t="str">
        <f t="shared" ca="1" si="44"/>
        <v>31</v>
      </c>
    </row>
    <row r="273" spans="1:11" x14ac:dyDescent="0.3">
      <c r="A273" s="1" t="s">
        <v>270</v>
      </c>
      <c r="B273" s="1" t="s">
        <v>602</v>
      </c>
      <c r="C273" s="1">
        <f t="shared" ca="1" si="45"/>
        <v>74</v>
      </c>
      <c r="D273" s="1">
        <f t="shared" ca="1" si="45"/>
        <v>29</v>
      </c>
      <c r="E273" s="1">
        <f t="shared" ca="1" si="45"/>
        <v>19</v>
      </c>
      <c r="F273" s="1">
        <f t="shared" ca="1" si="45"/>
        <v>29</v>
      </c>
      <c r="G273" s="1">
        <f t="shared" ca="1" si="42"/>
        <v>4</v>
      </c>
      <c r="H273" s="1">
        <f t="shared" ca="1" si="43"/>
        <v>74</v>
      </c>
      <c r="I273" s="1">
        <f ca="1">HLOOKUP(H273,C273:$F$603,J273,0)</f>
        <v>1</v>
      </c>
      <c r="J273" s="1">
        <v>331</v>
      </c>
      <c r="K273" s="1" t="str">
        <f t="shared" ca="1" si="44"/>
        <v>41</v>
      </c>
    </row>
    <row r="274" spans="1:11" x14ac:dyDescent="0.3">
      <c r="A274" s="1" t="s">
        <v>271</v>
      </c>
      <c r="B274" s="1" t="s">
        <v>602</v>
      </c>
      <c r="C274" s="1">
        <f t="shared" ca="1" si="45"/>
        <v>54</v>
      </c>
      <c r="D274" s="1">
        <f t="shared" ca="1" si="45"/>
        <v>94</v>
      </c>
      <c r="E274" s="1">
        <f t="shared" ca="1" si="45"/>
        <v>27</v>
      </c>
      <c r="F274" s="1">
        <f t="shared" ca="1" si="45"/>
        <v>19</v>
      </c>
      <c r="G274" s="1">
        <f t="shared" ca="1" si="42"/>
        <v>4</v>
      </c>
      <c r="H274" s="1">
        <f t="shared" ca="1" si="43"/>
        <v>94</v>
      </c>
      <c r="I274" s="1">
        <f ca="1">HLOOKUP(H274,C274:$F$603,J274,0)</f>
        <v>2</v>
      </c>
      <c r="J274" s="1">
        <v>330</v>
      </c>
      <c r="K274" s="1" t="str">
        <f t="shared" ca="1" si="44"/>
        <v>42</v>
      </c>
    </row>
    <row r="275" spans="1:11" x14ac:dyDescent="0.3">
      <c r="A275" s="1" t="s">
        <v>272</v>
      </c>
      <c r="B275" s="1" t="s">
        <v>602</v>
      </c>
      <c r="C275" s="1">
        <f t="shared" ca="1" si="45"/>
        <v>97</v>
      </c>
      <c r="D275" s="1">
        <f t="shared" ca="1" si="45"/>
        <v>36</v>
      </c>
      <c r="E275" s="1">
        <f t="shared" ca="1" si="45"/>
        <v>99</v>
      </c>
      <c r="F275" s="1">
        <f t="shared" ca="1" si="45"/>
        <v>48</v>
      </c>
      <c r="G275" s="1">
        <f t="shared" ca="1" si="42"/>
        <v>2</v>
      </c>
      <c r="H275" s="1">
        <f t="shared" ca="1" si="43"/>
        <v>99</v>
      </c>
      <c r="I275" s="1">
        <f ca="1">HLOOKUP(H275,C275:$F$603,J275,0)</f>
        <v>3</v>
      </c>
      <c r="J275" s="1">
        <v>329</v>
      </c>
      <c r="K275" s="1" t="str">
        <f t="shared" ca="1" si="44"/>
        <v>23</v>
      </c>
    </row>
    <row r="276" spans="1:11" x14ac:dyDescent="0.3">
      <c r="A276" s="1" t="s">
        <v>273</v>
      </c>
      <c r="B276" s="1" t="s">
        <v>602</v>
      </c>
      <c r="C276" s="1">
        <f t="shared" ca="1" si="45"/>
        <v>4</v>
      </c>
      <c r="D276" s="1">
        <f t="shared" ca="1" si="45"/>
        <v>30</v>
      </c>
      <c r="E276" s="1">
        <f t="shared" ca="1" si="45"/>
        <v>91</v>
      </c>
      <c r="F276" s="1">
        <f t="shared" ca="1" si="45"/>
        <v>88</v>
      </c>
      <c r="G276" s="1">
        <f t="shared" ca="1" si="42"/>
        <v>2</v>
      </c>
      <c r="H276" s="1">
        <f t="shared" ca="1" si="43"/>
        <v>91</v>
      </c>
      <c r="I276" s="1">
        <f ca="1">HLOOKUP(H276,C276:$F$603,J276,0)</f>
        <v>3</v>
      </c>
      <c r="J276" s="1">
        <v>328</v>
      </c>
      <c r="K276" s="1" t="str">
        <f t="shared" ca="1" si="44"/>
        <v>23</v>
      </c>
    </row>
    <row r="277" spans="1:11" x14ac:dyDescent="0.3">
      <c r="A277" s="1" t="s">
        <v>274</v>
      </c>
      <c r="B277" s="1" t="s">
        <v>602</v>
      </c>
      <c r="C277" s="1">
        <f t="shared" ca="1" si="45"/>
        <v>86</v>
      </c>
      <c r="D277" s="1">
        <f t="shared" ca="1" si="45"/>
        <v>99</v>
      </c>
      <c r="E277" s="1">
        <f t="shared" ca="1" si="45"/>
        <v>15</v>
      </c>
      <c r="F277" s="1">
        <f t="shared" ca="1" si="45"/>
        <v>38</v>
      </c>
      <c r="G277" s="1">
        <f t="shared" ca="1" si="42"/>
        <v>1</v>
      </c>
      <c r="H277" s="1">
        <f t="shared" ca="1" si="43"/>
        <v>99</v>
      </c>
      <c r="I277" s="1">
        <f ca="1">HLOOKUP(H277,C277:$F$603,J277,0)</f>
        <v>2</v>
      </c>
      <c r="J277" s="1">
        <v>327</v>
      </c>
      <c r="K277" s="1" t="str">
        <f t="shared" ca="1" si="44"/>
        <v>12</v>
      </c>
    </row>
    <row r="278" spans="1:11" x14ac:dyDescent="0.3">
      <c r="A278" s="1" t="s">
        <v>275</v>
      </c>
      <c r="B278" s="1" t="s">
        <v>602</v>
      </c>
      <c r="C278" s="1">
        <f t="shared" ca="1" si="45"/>
        <v>96</v>
      </c>
      <c r="D278" s="1">
        <f t="shared" ca="1" si="45"/>
        <v>99</v>
      </c>
      <c r="E278" s="1">
        <f t="shared" ca="1" si="45"/>
        <v>50</v>
      </c>
      <c r="F278" s="1">
        <f t="shared" ca="1" si="45"/>
        <v>65</v>
      </c>
      <c r="G278" s="1">
        <f t="shared" ca="1" si="42"/>
        <v>3</v>
      </c>
      <c r="H278" s="1">
        <f t="shared" ca="1" si="43"/>
        <v>99</v>
      </c>
      <c r="I278" s="1">
        <f ca="1">HLOOKUP(H278,C278:$F$603,J278,0)</f>
        <v>2</v>
      </c>
      <c r="J278" s="1">
        <v>326</v>
      </c>
      <c r="K278" s="1" t="str">
        <f t="shared" ca="1" si="44"/>
        <v>32</v>
      </c>
    </row>
    <row r="279" spans="1:11" x14ac:dyDescent="0.3">
      <c r="A279" s="1" t="s">
        <v>276</v>
      </c>
      <c r="B279" s="1" t="s">
        <v>602</v>
      </c>
      <c r="C279" s="1">
        <f t="shared" ca="1" si="45"/>
        <v>64</v>
      </c>
      <c r="D279" s="1">
        <f t="shared" ca="1" si="45"/>
        <v>66</v>
      </c>
      <c r="E279" s="1">
        <f t="shared" ca="1" si="45"/>
        <v>57</v>
      </c>
      <c r="F279" s="1">
        <f t="shared" ca="1" si="45"/>
        <v>0</v>
      </c>
      <c r="G279" s="1">
        <f t="shared" ca="1" si="42"/>
        <v>2</v>
      </c>
      <c r="H279" s="1">
        <f t="shared" ca="1" si="43"/>
        <v>66</v>
      </c>
      <c r="I279" s="1">
        <f ca="1">HLOOKUP(H279,C279:$F$603,J279,0)</f>
        <v>2</v>
      </c>
      <c r="J279" s="1">
        <v>325</v>
      </c>
      <c r="K279" s="1" t="str">
        <f t="shared" ca="1" si="44"/>
        <v>22</v>
      </c>
    </row>
    <row r="280" spans="1:11" x14ac:dyDescent="0.3">
      <c r="A280" s="1" t="s">
        <v>277</v>
      </c>
      <c r="B280" s="1" t="s">
        <v>602</v>
      </c>
      <c r="C280" s="1">
        <f t="shared" ca="1" si="45"/>
        <v>18</v>
      </c>
      <c r="D280" s="1">
        <f t="shared" ca="1" si="45"/>
        <v>72</v>
      </c>
      <c r="E280" s="1">
        <f t="shared" ca="1" si="45"/>
        <v>69</v>
      </c>
      <c r="F280" s="1">
        <f t="shared" ca="1" si="45"/>
        <v>15</v>
      </c>
      <c r="G280" s="1">
        <f t="shared" ca="1" si="42"/>
        <v>1</v>
      </c>
      <c r="H280" s="1">
        <f t="shared" ca="1" si="43"/>
        <v>72</v>
      </c>
      <c r="I280" s="1">
        <f ca="1">HLOOKUP(H280,C280:$F$603,J280,0)</f>
        <v>2</v>
      </c>
      <c r="J280" s="1">
        <v>324</v>
      </c>
      <c r="K280" s="1" t="str">
        <f t="shared" ca="1" si="44"/>
        <v>12</v>
      </c>
    </row>
    <row r="281" spans="1:11" x14ac:dyDescent="0.3">
      <c r="A281" s="1" t="s">
        <v>278</v>
      </c>
      <c r="B281" s="1" t="s">
        <v>602</v>
      </c>
      <c r="C281" s="1">
        <f t="shared" ca="1" si="45"/>
        <v>28</v>
      </c>
      <c r="D281" s="1">
        <f t="shared" ca="1" si="45"/>
        <v>20</v>
      </c>
      <c r="E281" s="1">
        <f t="shared" ca="1" si="45"/>
        <v>48</v>
      </c>
      <c r="F281" s="1">
        <f t="shared" ca="1" si="45"/>
        <v>85</v>
      </c>
      <c r="G281" s="1">
        <f t="shared" ca="1" si="42"/>
        <v>4</v>
      </c>
      <c r="H281" s="1">
        <f t="shared" ca="1" si="43"/>
        <v>85</v>
      </c>
      <c r="I281" s="1">
        <f ca="1">HLOOKUP(H281,C281:$F$603,J281,0)</f>
        <v>4</v>
      </c>
      <c r="J281" s="1">
        <v>323</v>
      </c>
      <c r="K281" s="1" t="str">
        <f t="shared" ca="1" si="44"/>
        <v>44</v>
      </c>
    </row>
    <row r="282" spans="1:11" x14ac:dyDescent="0.3">
      <c r="A282" s="1" t="s">
        <v>279</v>
      </c>
      <c r="B282" s="1" t="s">
        <v>602</v>
      </c>
      <c r="C282" s="1">
        <f t="shared" ca="1" si="45"/>
        <v>12</v>
      </c>
      <c r="D282" s="1">
        <f t="shared" ca="1" si="45"/>
        <v>60</v>
      </c>
      <c r="E282" s="1">
        <f t="shared" ca="1" si="45"/>
        <v>69</v>
      </c>
      <c r="F282" s="1">
        <f t="shared" ca="1" si="45"/>
        <v>12</v>
      </c>
      <c r="G282" s="1">
        <f t="shared" ca="1" si="42"/>
        <v>3</v>
      </c>
      <c r="H282" s="1">
        <f t="shared" ca="1" si="43"/>
        <v>69</v>
      </c>
      <c r="I282" s="1">
        <f ca="1">HLOOKUP(H282,C282:$F$603,J282,0)</f>
        <v>3</v>
      </c>
      <c r="J282" s="1">
        <v>322</v>
      </c>
      <c r="K282" s="1" t="str">
        <f t="shared" ca="1" si="44"/>
        <v>33</v>
      </c>
    </row>
    <row r="283" spans="1:11" x14ac:dyDescent="0.3">
      <c r="A283" s="1" t="s">
        <v>280</v>
      </c>
      <c r="B283" s="1" t="s">
        <v>602</v>
      </c>
      <c r="C283" s="1">
        <f t="shared" ca="1" si="45"/>
        <v>39</v>
      </c>
      <c r="D283" s="1">
        <f t="shared" ca="1" si="45"/>
        <v>91</v>
      </c>
      <c r="E283" s="1">
        <f t="shared" ca="1" si="45"/>
        <v>23</v>
      </c>
      <c r="F283" s="1">
        <f t="shared" ca="1" si="45"/>
        <v>58</v>
      </c>
      <c r="G283" s="1">
        <f t="shared" ca="1" si="42"/>
        <v>3</v>
      </c>
      <c r="H283" s="1">
        <f t="shared" ca="1" si="43"/>
        <v>91</v>
      </c>
      <c r="I283" s="1">
        <f ca="1">HLOOKUP(H283,C283:$F$603,J283,0)</f>
        <v>2</v>
      </c>
      <c r="J283" s="1">
        <v>321</v>
      </c>
      <c r="K283" s="1" t="str">
        <f t="shared" ca="1" si="44"/>
        <v>32</v>
      </c>
    </row>
    <row r="284" spans="1:11" x14ac:dyDescent="0.3">
      <c r="A284" s="1" t="s">
        <v>281</v>
      </c>
      <c r="B284" s="1" t="s">
        <v>602</v>
      </c>
      <c r="C284" s="1">
        <f t="shared" ref="C284:F303" ca="1" si="46">RANDBETWEEN(0,100)</f>
        <v>26</v>
      </c>
      <c r="D284" s="1">
        <f t="shared" ca="1" si="46"/>
        <v>27</v>
      </c>
      <c r="E284" s="1">
        <f t="shared" ca="1" si="46"/>
        <v>53</v>
      </c>
      <c r="F284" s="1">
        <f t="shared" ca="1" si="46"/>
        <v>28</v>
      </c>
      <c r="G284" s="1">
        <f t="shared" ca="1" si="42"/>
        <v>2</v>
      </c>
      <c r="H284" s="1">
        <f t="shared" ca="1" si="43"/>
        <v>53</v>
      </c>
      <c r="I284" s="1">
        <f ca="1">HLOOKUP(H284,C284:$F$603,J284,0)</f>
        <v>3</v>
      </c>
      <c r="J284" s="1">
        <v>320</v>
      </c>
      <c r="K284" s="1" t="str">
        <f t="shared" ca="1" si="44"/>
        <v>23</v>
      </c>
    </row>
    <row r="285" spans="1:11" x14ac:dyDescent="0.3">
      <c r="A285" s="1" t="s">
        <v>282</v>
      </c>
      <c r="B285" s="1" t="s">
        <v>602</v>
      </c>
      <c r="C285" s="1">
        <f t="shared" ca="1" si="46"/>
        <v>34</v>
      </c>
      <c r="D285" s="1">
        <f t="shared" ca="1" si="46"/>
        <v>40</v>
      </c>
      <c r="E285" s="1">
        <f t="shared" ca="1" si="46"/>
        <v>9</v>
      </c>
      <c r="F285" s="1">
        <f t="shared" ca="1" si="46"/>
        <v>32</v>
      </c>
      <c r="G285" s="1">
        <f t="shared" ca="1" si="42"/>
        <v>3</v>
      </c>
      <c r="H285" s="1">
        <f t="shared" ca="1" si="43"/>
        <v>40</v>
      </c>
      <c r="I285" s="1">
        <f ca="1">HLOOKUP(H285,C285:$F$603,J285,0)</f>
        <v>2</v>
      </c>
      <c r="J285" s="1">
        <v>319</v>
      </c>
      <c r="K285" s="1" t="str">
        <f t="shared" ca="1" si="44"/>
        <v>32</v>
      </c>
    </row>
    <row r="286" spans="1:11" x14ac:dyDescent="0.3">
      <c r="A286" s="1" t="s">
        <v>283</v>
      </c>
      <c r="B286" s="1" t="s">
        <v>602</v>
      </c>
      <c r="C286" s="1">
        <f t="shared" ca="1" si="46"/>
        <v>44</v>
      </c>
      <c r="D286" s="1">
        <f t="shared" ca="1" si="46"/>
        <v>57</v>
      </c>
      <c r="E286" s="1">
        <f t="shared" ca="1" si="46"/>
        <v>44</v>
      </c>
      <c r="F286" s="1">
        <f t="shared" ca="1" si="46"/>
        <v>3</v>
      </c>
      <c r="G286" s="1">
        <f t="shared" ca="1" si="42"/>
        <v>2</v>
      </c>
      <c r="H286" s="1">
        <f t="shared" ca="1" si="43"/>
        <v>57</v>
      </c>
      <c r="I286" s="1">
        <f ca="1">HLOOKUP(H286,C286:$F$603,J286,0)</f>
        <v>2</v>
      </c>
      <c r="J286" s="1">
        <v>318</v>
      </c>
      <c r="K286" s="1" t="str">
        <f t="shared" ca="1" si="44"/>
        <v>22</v>
      </c>
    </row>
    <row r="287" spans="1:11" x14ac:dyDescent="0.3">
      <c r="A287" s="1" t="s">
        <v>284</v>
      </c>
      <c r="B287" s="1" t="s">
        <v>602</v>
      </c>
      <c r="C287" s="1">
        <f t="shared" ca="1" si="46"/>
        <v>45</v>
      </c>
      <c r="D287" s="1">
        <f t="shared" ca="1" si="46"/>
        <v>2</v>
      </c>
      <c r="E287" s="1">
        <f t="shared" ca="1" si="46"/>
        <v>0</v>
      </c>
      <c r="F287" s="1">
        <f t="shared" ca="1" si="46"/>
        <v>43</v>
      </c>
      <c r="G287" s="1">
        <f t="shared" ca="1" si="42"/>
        <v>1</v>
      </c>
      <c r="H287" s="1">
        <f t="shared" ca="1" si="43"/>
        <v>45</v>
      </c>
      <c r="I287" s="1">
        <f ca="1">HLOOKUP(H287,C287:$F$603,J287,0)</f>
        <v>1</v>
      </c>
      <c r="J287" s="1">
        <v>317</v>
      </c>
      <c r="K287" s="1" t="str">
        <f t="shared" ca="1" si="44"/>
        <v>11</v>
      </c>
    </row>
    <row r="288" spans="1:11" x14ac:dyDescent="0.3">
      <c r="A288" s="1" t="s">
        <v>285</v>
      </c>
      <c r="B288" s="1" t="s">
        <v>602</v>
      </c>
      <c r="C288" s="1">
        <f t="shared" ca="1" si="46"/>
        <v>13</v>
      </c>
      <c r="D288" s="1">
        <f t="shared" ca="1" si="46"/>
        <v>42</v>
      </c>
      <c r="E288" s="1">
        <f t="shared" ca="1" si="46"/>
        <v>60</v>
      </c>
      <c r="F288" s="1">
        <f t="shared" ca="1" si="46"/>
        <v>87</v>
      </c>
      <c r="G288" s="1">
        <f t="shared" ca="1" si="42"/>
        <v>1</v>
      </c>
      <c r="H288" s="1">
        <f t="shared" ca="1" si="43"/>
        <v>87</v>
      </c>
      <c r="I288" s="1">
        <f ca="1">HLOOKUP(H288,C288:$F$603,J288,0)</f>
        <v>4</v>
      </c>
      <c r="J288" s="1">
        <v>316</v>
      </c>
      <c r="K288" s="1" t="str">
        <f t="shared" ca="1" si="44"/>
        <v>14</v>
      </c>
    </row>
    <row r="289" spans="1:11" x14ac:dyDescent="0.3">
      <c r="A289" s="1" t="s">
        <v>286</v>
      </c>
      <c r="B289" s="1" t="s">
        <v>602</v>
      </c>
      <c r="C289" s="1">
        <f t="shared" ca="1" si="46"/>
        <v>45</v>
      </c>
      <c r="D289" s="1">
        <f t="shared" ca="1" si="46"/>
        <v>64</v>
      </c>
      <c r="E289" s="1">
        <f t="shared" ca="1" si="46"/>
        <v>52</v>
      </c>
      <c r="F289" s="1">
        <f t="shared" ca="1" si="46"/>
        <v>6</v>
      </c>
      <c r="G289" s="1">
        <f t="shared" ca="1" si="42"/>
        <v>1</v>
      </c>
      <c r="H289" s="1">
        <f t="shared" ca="1" si="43"/>
        <v>64</v>
      </c>
      <c r="I289" s="1">
        <f ca="1">HLOOKUP(H289,C289:$F$603,J289,0)</f>
        <v>2</v>
      </c>
      <c r="J289" s="1">
        <v>315</v>
      </c>
      <c r="K289" s="1" t="str">
        <f t="shared" ca="1" si="44"/>
        <v>12</v>
      </c>
    </row>
    <row r="290" spans="1:11" x14ac:dyDescent="0.3">
      <c r="A290" s="1" t="s">
        <v>287</v>
      </c>
      <c r="B290" s="1" t="s">
        <v>602</v>
      </c>
      <c r="C290" s="1">
        <f t="shared" ca="1" si="46"/>
        <v>55</v>
      </c>
      <c r="D290" s="1">
        <f t="shared" ca="1" si="46"/>
        <v>77</v>
      </c>
      <c r="E290" s="1">
        <f t="shared" ca="1" si="46"/>
        <v>73</v>
      </c>
      <c r="F290" s="1">
        <f t="shared" ca="1" si="46"/>
        <v>100</v>
      </c>
      <c r="G290" s="1">
        <f t="shared" ca="1" si="42"/>
        <v>2</v>
      </c>
      <c r="H290" s="1">
        <f t="shared" ca="1" si="43"/>
        <v>100</v>
      </c>
      <c r="I290" s="1">
        <f ca="1">HLOOKUP(H290,C290:$F$603,J290,0)</f>
        <v>4</v>
      </c>
      <c r="J290" s="1">
        <v>314</v>
      </c>
      <c r="K290" s="1" t="str">
        <f t="shared" ca="1" si="44"/>
        <v>24</v>
      </c>
    </row>
    <row r="291" spans="1:11" x14ac:dyDescent="0.3">
      <c r="A291" s="1" t="s">
        <v>288</v>
      </c>
      <c r="B291" s="1" t="s">
        <v>602</v>
      </c>
      <c r="C291" s="1">
        <f t="shared" ca="1" si="46"/>
        <v>16</v>
      </c>
      <c r="D291" s="1">
        <f t="shared" ca="1" si="46"/>
        <v>2</v>
      </c>
      <c r="E291" s="1">
        <f t="shared" ca="1" si="46"/>
        <v>53</v>
      </c>
      <c r="F291" s="1">
        <f t="shared" ca="1" si="46"/>
        <v>53</v>
      </c>
      <c r="G291" s="1">
        <f t="shared" ca="1" si="42"/>
        <v>2</v>
      </c>
      <c r="H291" s="1">
        <f t="shared" ca="1" si="43"/>
        <v>53</v>
      </c>
      <c r="I291" s="1">
        <f ca="1">HLOOKUP(H291,C291:$F$603,J291,0)</f>
        <v>3</v>
      </c>
      <c r="J291" s="1">
        <v>313</v>
      </c>
      <c r="K291" s="1" t="str">
        <f t="shared" ca="1" si="44"/>
        <v>23</v>
      </c>
    </row>
    <row r="292" spans="1:11" x14ac:dyDescent="0.3">
      <c r="A292" s="1" t="s">
        <v>289</v>
      </c>
      <c r="B292" s="1" t="s">
        <v>602</v>
      </c>
      <c r="C292" s="1">
        <f t="shared" ca="1" si="46"/>
        <v>63</v>
      </c>
      <c r="D292" s="1">
        <f t="shared" ca="1" si="46"/>
        <v>54</v>
      </c>
      <c r="E292" s="1">
        <f t="shared" ca="1" si="46"/>
        <v>78</v>
      </c>
      <c r="F292" s="1">
        <f t="shared" ca="1" si="46"/>
        <v>59</v>
      </c>
      <c r="G292" s="1">
        <f t="shared" ca="1" si="42"/>
        <v>4</v>
      </c>
      <c r="H292" s="1">
        <f t="shared" ca="1" si="43"/>
        <v>78</v>
      </c>
      <c r="I292" s="1">
        <f ca="1">HLOOKUP(H292,C292:$F$603,J292,0)</f>
        <v>3</v>
      </c>
      <c r="J292" s="1">
        <v>312</v>
      </c>
      <c r="K292" s="1" t="str">
        <f t="shared" ca="1" si="44"/>
        <v>43</v>
      </c>
    </row>
    <row r="293" spans="1:11" x14ac:dyDescent="0.3">
      <c r="A293" s="1" t="s">
        <v>290</v>
      </c>
      <c r="B293" s="1" t="s">
        <v>602</v>
      </c>
      <c r="C293" s="1">
        <f t="shared" ca="1" si="46"/>
        <v>85</v>
      </c>
      <c r="D293" s="1">
        <f t="shared" ca="1" si="46"/>
        <v>69</v>
      </c>
      <c r="E293" s="1">
        <f t="shared" ca="1" si="46"/>
        <v>18</v>
      </c>
      <c r="F293" s="1">
        <f t="shared" ca="1" si="46"/>
        <v>67</v>
      </c>
      <c r="G293" s="1">
        <f t="shared" ca="1" si="42"/>
        <v>3</v>
      </c>
      <c r="H293" s="1">
        <f t="shared" ca="1" si="43"/>
        <v>85</v>
      </c>
      <c r="I293" s="1">
        <f ca="1">HLOOKUP(H293,C293:$F$603,J293,0)</f>
        <v>1</v>
      </c>
      <c r="J293" s="1">
        <v>311</v>
      </c>
      <c r="K293" s="1" t="str">
        <f t="shared" ca="1" si="44"/>
        <v>31</v>
      </c>
    </row>
    <row r="294" spans="1:11" x14ac:dyDescent="0.3">
      <c r="A294" s="1" t="s">
        <v>291</v>
      </c>
      <c r="B294" s="1" t="s">
        <v>602</v>
      </c>
      <c r="C294" s="1">
        <f t="shared" ca="1" si="46"/>
        <v>45</v>
      </c>
      <c r="D294" s="1">
        <f t="shared" ca="1" si="46"/>
        <v>66</v>
      </c>
      <c r="E294" s="1">
        <f t="shared" ca="1" si="46"/>
        <v>95</v>
      </c>
      <c r="F294" s="1">
        <f t="shared" ca="1" si="46"/>
        <v>67</v>
      </c>
      <c r="G294" s="1">
        <f t="shared" ca="1" si="42"/>
        <v>4</v>
      </c>
      <c r="H294" s="1">
        <f t="shared" ca="1" si="43"/>
        <v>95</v>
      </c>
      <c r="I294" s="1">
        <f ca="1">HLOOKUP(H294,C294:$F$603,J294,0)</f>
        <v>3</v>
      </c>
      <c r="J294" s="1">
        <v>310</v>
      </c>
      <c r="K294" s="1" t="str">
        <f t="shared" ca="1" si="44"/>
        <v>43</v>
      </c>
    </row>
    <row r="295" spans="1:11" x14ac:dyDescent="0.3">
      <c r="A295" s="1" t="s">
        <v>292</v>
      </c>
      <c r="B295" s="1" t="s">
        <v>602</v>
      </c>
      <c r="C295" s="1">
        <f t="shared" ca="1" si="46"/>
        <v>39</v>
      </c>
      <c r="D295" s="1">
        <f t="shared" ca="1" si="46"/>
        <v>61</v>
      </c>
      <c r="E295" s="1">
        <f t="shared" ca="1" si="46"/>
        <v>60</v>
      </c>
      <c r="F295" s="1">
        <f t="shared" ca="1" si="46"/>
        <v>41</v>
      </c>
      <c r="G295" s="1">
        <f t="shared" ca="1" si="42"/>
        <v>1</v>
      </c>
      <c r="H295" s="1">
        <f t="shared" ca="1" si="43"/>
        <v>61</v>
      </c>
      <c r="I295" s="1">
        <f ca="1">HLOOKUP(H295,C295:$F$603,J295,0)</f>
        <v>2</v>
      </c>
      <c r="J295" s="1">
        <v>309</v>
      </c>
      <c r="K295" s="1" t="str">
        <f t="shared" ca="1" si="44"/>
        <v>12</v>
      </c>
    </row>
    <row r="296" spans="1:11" x14ac:dyDescent="0.3">
      <c r="A296" s="1" t="s">
        <v>293</v>
      </c>
      <c r="B296" s="1" t="s">
        <v>602</v>
      </c>
      <c r="C296" s="1">
        <f t="shared" ca="1" si="46"/>
        <v>9</v>
      </c>
      <c r="D296" s="1">
        <f t="shared" ca="1" si="46"/>
        <v>16</v>
      </c>
      <c r="E296" s="1">
        <f t="shared" ca="1" si="46"/>
        <v>57</v>
      </c>
      <c r="F296" s="1">
        <f t="shared" ca="1" si="46"/>
        <v>75</v>
      </c>
      <c r="G296" s="1">
        <f t="shared" ca="1" si="42"/>
        <v>2</v>
      </c>
      <c r="H296" s="1">
        <f t="shared" ca="1" si="43"/>
        <v>75</v>
      </c>
      <c r="I296" s="1">
        <f ca="1">HLOOKUP(H296,C296:$F$603,J296,0)</f>
        <v>4</v>
      </c>
      <c r="J296" s="1">
        <v>308</v>
      </c>
      <c r="K296" s="1" t="str">
        <f t="shared" ca="1" si="44"/>
        <v>24</v>
      </c>
    </row>
    <row r="297" spans="1:11" x14ac:dyDescent="0.3">
      <c r="A297" s="1" t="s">
        <v>294</v>
      </c>
      <c r="B297" s="1" t="s">
        <v>602</v>
      </c>
      <c r="C297" s="1">
        <f t="shared" ca="1" si="46"/>
        <v>92</v>
      </c>
      <c r="D297" s="1">
        <f t="shared" ca="1" si="46"/>
        <v>34</v>
      </c>
      <c r="E297" s="1">
        <f t="shared" ca="1" si="46"/>
        <v>14</v>
      </c>
      <c r="F297" s="1">
        <f t="shared" ca="1" si="46"/>
        <v>64</v>
      </c>
      <c r="G297" s="1">
        <f t="shared" ca="1" si="42"/>
        <v>2</v>
      </c>
      <c r="H297" s="1">
        <f t="shared" ca="1" si="43"/>
        <v>92</v>
      </c>
      <c r="I297" s="1">
        <f ca="1">HLOOKUP(H297,C297:$F$603,J297,0)</f>
        <v>1</v>
      </c>
      <c r="J297" s="1">
        <v>307</v>
      </c>
      <c r="K297" s="1" t="str">
        <f t="shared" ca="1" si="44"/>
        <v>21</v>
      </c>
    </row>
    <row r="298" spans="1:11" x14ac:dyDescent="0.3">
      <c r="A298" s="1" t="s">
        <v>295</v>
      </c>
      <c r="B298" s="1" t="s">
        <v>602</v>
      </c>
      <c r="C298" s="1">
        <f t="shared" ca="1" si="46"/>
        <v>89</v>
      </c>
      <c r="D298" s="1">
        <f t="shared" ca="1" si="46"/>
        <v>69</v>
      </c>
      <c r="E298" s="1">
        <f t="shared" ca="1" si="46"/>
        <v>46</v>
      </c>
      <c r="F298" s="1">
        <f t="shared" ca="1" si="46"/>
        <v>26</v>
      </c>
      <c r="G298" s="1">
        <f t="shared" ca="1" si="42"/>
        <v>1</v>
      </c>
      <c r="H298" s="1">
        <f t="shared" ca="1" si="43"/>
        <v>89</v>
      </c>
      <c r="I298" s="1">
        <f ca="1">HLOOKUP(H298,C298:$F$603,J298,0)</f>
        <v>1</v>
      </c>
      <c r="J298" s="1">
        <v>306</v>
      </c>
      <c r="K298" s="1" t="str">
        <f t="shared" ca="1" si="44"/>
        <v>11</v>
      </c>
    </row>
    <row r="299" spans="1:11" x14ac:dyDescent="0.3">
      <c r="A299" s="1" t="s">
        <v>296</v>
      </c>
      <c r="B299" s="1" t="s">
        <v>602</v>
      </c>
      <c r="C299" s="1">
        <f t="shared" ca="1" si="46"/>
        <v>40</v>
      </c>
      <c r="D299" s="1">
        <f t="shared" ca="1" si="46"/>
        <v>57</v>
      </c>
      <c r="E299" s="1">
        <f t="shared" ca="1" si="46"/>
        <v>57</v>
      </c>
      <c r="F299" s="1">
        <f t="shared" ca="1" si="46"/>
        <v>60</v>
      </c>
      <c r="G299" s="1">
        <f t="shared" ca="1" si="42"/>
        <v>3</v>
      </c>
      <c r="H299" s="1">
        <f t="shared" ca="1" si="43"/>
        <v>60</v>
      </c>
      <c r="I299" s="1">
        <f ca="1">HLOOKUP(H299,C299:$F$603,J299,0)</f>
        <v>4</v>
      </c>
      <c r="J299" s="1">
        <v>305</v>
      </c>
      <c r="K299" s="1" t="str">
        <f t="shared" ca="1" si="44"/>
        <v>34</v>
      </c>
    </row>
    <row r="300" spans="1:11" x14ac:dyDescent="0.3">
      <c r="A300" s="1" t="s">
        <v>297</v>
      </c>
      <c r="B300" s="1" t="s">
        <v>602</v>
      </c>
      <c r="C300" s="1">
        <f t="shared" ca="1" si="46"/>
        <v>1</v>
      </c>
      <c r="D300" s="1">
        <f t="shared" ca="1" si="46"/>
        <v>96</v>
      </c>
      <c r="E300" s="1">
        <f t="shared" ca="1" si="46"/>
        <v>23</v>
      </c>
      <c r="F300" s="1">
        <f t="shared" ca="1" si="46"/>
        <v>25</v>
      </c>
      <c r="G300" s="1">
        <f t="shared" ca="1" si="42"/>
        <v>2</v>
      </c>
      <c r="H300" s="1">
        <f t="shared" ca="1" si="43"/>
        <v>96</v>
      </c>
      <c r="I300" s="1">
        <f ca="1">HLOOKUP(H300,C300:$F$603,J300,0)</f>
        <v>2</v>
      </c>
      <c r="J300" s="1">
        <v>304</v>
      </c>
      <c r="K300" s="1" t="str">
        <f t="shared" ca="1" si="44"/>
        <v>22</v>
      </c>
    </row>
    <row r="301" spans="1:11" x14ac:dyDescent="0.3">
      <c r="A301" s="1" t="s">
        <v>298</v>
      </c>
      <c r="B301" s="1" t="s">
        <v>602</v>
      </c>
      <c r="C301" s="1">
        <f t="shared" ca="1" si="46"/>
        <v>85</v>
      </c>
      <c r="D301" s="1">
        <f t="shared" ca="1" si="46"/>
        <v>63</v>
      </c>
      <c r="E301" s="1">
        <f t="shared" ca="1" si="46"/>
        <v>44</v>
      </c>
      <c r="F301" s="1">
        <f t="shared" ca="1" si="46"/>
        <v>8</v>
      </c>
      <c r="G301" s="1">
        <f t="shared" ca="1" si="42"/>
        <v>2</v>
      </c>
      <c r="H301" s="1">
        <f t="shared" ca="1" si="43"/>
        <v>85</v>
      </c>
      <c r="I301" s="1">
        <f ca="1">HLOOKUP(H301,C301:$F$603,J301,0)</f>
        <v>1</v>
      </c>
      <c r="J301" s="1">
        <v>303</v>
      </c>
      <c r="K301" s="1" t="str">
        <f t="shared" ca="1" si="44"/>
        <v>21</v>
      </c>
    </row>
    <row r="302" spans="1:11" x14ac:dyDescent="0.3">
      <c r="A302" s="1" t="s">
        <v>299</v>
      </c>
      <c r="B302" s="1" t="s">
        <v>602</v>
      </c>
      <c r="C302" s="1">
        <f t="shared" ca="1" si="46"/>
        <v>47</v>
      </c>
      <c r="D302" s="1">
        <f t="shared" ca="1" si="46"/>
        <v>68</v>
      </c>
      <c r="E302" s="1">
        <f t="shared" ca="1" si="46"/>
        <v>49</v>
      </c>
      <c r="F302" s="1">
        <f t="shared" ca="1" si="46"/>
        <v>51</v>
      </c>
      <c r="G302" s="1">
        <f t="shared" ca="1" si="42"/>
        <v>3</v>
      </c>
      <c r="H302" s="1">
        <f t="shared" ca="1" si="43"/>
        <v>68</v>
      </c>
      <c r="I302" s="1">
        <f ca="1">HLOOKUP(H302,C302:$F$603,J302,0)</f>
        <v>2</v>
      </c>
      <c r="J302" s="1">
        <v>302</v>
      </c>
      <c r="K302" s="1" t="str">
        <f t="shared" ca="1" si="44"/>
        <v>32</v>
      </c>
    </row>
    <row r="303" spans="1:11" x14ac:dyDescent="0.3">
      <c r="A303" s="1" t="s">
        <v>300</v>
      </c>
      <c r="B303" s="1" t="s">
        <v>602</v>
      </c>
      <c r="C303" s="1">
        <f t="shared" ca="1" si="46"/>
        <v>86</v>
      </c>
      <c r="D303" s="1">
        <f t="shared" ca="1" si="46"/>
        <v>54</v>
      </c>
      <c r="E303" s="1">
        <f t="shared" ca="1" si="46"/>
        <v>70</v>
      </c>
      <c r="F303" s="1">
        <f t="shared" ca="1" si="46"/>
        <v>64</v>
      </c>
      <c r="G303" s="1">
        <f t="shared" ca="1" si="42"/>
        <v>1</v>
      </c>
      <c r="H303" s="1">
        <f t="shared" ca="1" si="43"/>
        <v>86</v>
      </c>
      <c r="I303" s="1">
        <f ca="1">HLOOKUP(H303,C303:$F$603,J303,0)</f>
        <v>1</v>
      </c>
      <c r="J303" s="1">
        <v>301</v>
      </c>
      <c r="K303" s="1" t="str">
        <f t="shared" ca="1" si="44"/>
        <v>11</v>
      </c>
    </row>
    <row r="304" spans="1:11" x14ac:dyDescent="0.3">
      <c r="A304" s="1" t="s">
        <v>301</v>
      </c>
      <c r="B304" s="1" t="s">
        <v>602</v>
      </c>
      <c r="C304" s="1">
        <f t="shared" ref="C304:F323" ca="1" si="47">RANDBETWEEN(0,100)</f>
        <v>21</v>
      </c>
      <c r="D304" s="1">
        <f t="shared" ca="1" si="47"/>
        <v>54</v>
      </c>
      <c r="E304" s="1">
        <f t="shared" ca="1" si="47"/>
        <v>51</v>
      </c>
      <c r="F304" s="1">
        <f t="shared" ca="1" si="47"/>
        <v>24</v>
      </c>
      <c r="G304" s="1">
        <f t="shared" ca="1" si="42"/>
        <v>1</v>
      </c>
      <c r="H304" s="1">
        <f t="shared" ca="1" si="43"/>
        <v>54</v>
      </c>
      <c r="I304" s="1">
        <f ca="1">HLOOKUP(H304,C304:$F$603,J304,0)</f>
        <v>2</v>
      </c>
      <c r="J304" s="1">
        <v>300</v>
      </c>
      <c r="K304" s="1" t="str">
        <f t="shared" ca="1" si="44"/>
        <v>12</v>
      </c>
    </row>
    <row r="305" spans="1:11" x14ac:dyDescent="0.3">
      <c r="A305" s="1" t="s">
        <v>302</v>
      </c>
      <c r="B305" s="1" t="s">
        <v>602</v>
      </c>
      <c r="C305" s="1">
        <f t="shared" ca="1" si="47"/>
        <v>37</v>
      </c>
      <c r="D305" s="1">
        <f t="shared" ca="1" si="47"/>
        <v>71</v>
      </c>
      <c r="E305" s="1">
        <f t="shared" ca="1" si="47"/>
        <v>87</v>
      </c>
      <c r="F305" s="1">
        <f t="shared" ca="1" si="47"/>
        <v>25</v>
      </c>
      <c r="G305" s="1">
        <f t="shared" ca="1" si="42"/>
        <v>3</v>
      </c>
      <c r="H305" s="1">
        <f t="shared" ca="1" si="43"/>
        <v>87</v>
      </c>
      <c r="I305" s="1">
        <f ca="1">HLOOKUP(H305,C305:$F$603,J305,0)</f>
        <v>3</v>
      </c>
      <c r="J305" s="1">
        <v>299</v>
      </c>
      <c r="K305" s="1" t="str">
        <f t="shared" ca="1" si="44"/>
        <v>33</v>
      </c>
    </row>
    <row r="306" spans="1:11" x14ac:dyDescent="0.3">
      <c r="A306" s="1" t="s">
        <v>303</v>
      </c>
      <c r="B306" s="1" t="s">
        <v>602</v>
      </c>
      <c r="C306" s="1">
        <f t="shared" ca="1" si="47"/>
        <v>1</v>
      </c>
      <c r="D306" s="1">
        <f t="shared" ca="1" si="47"/>
        <v>27</v>
      </c>
      <c r="E306" s="1">
        <f t="shared" ca="1" si="47"/>
        <v>26</v>
      </c>
      <c r="F306" s="1">
        <f t="shared" ca="1" si="47"/>
        <v>30</v>
      </c>
      <c r="G306" s="1">
        <f t="shared" ca="1" si="42"/>
        <v>2</v>
      </c>
      <c r="H306" s="1">
        <f t="shared" ca="1" si="43"/>
        <v>30</v>
      </c>
      <c r="I306" s="1">
        <f ca="1">HLOOKUP(H306,C306:$F$603,J306,0)</f>
        <v>4</v>
      </c>
      <c r="J306" s="1">
        <v>298</v>
      </c>
      <c r="K306" s="1" t="str">
        <f t="shared" ca="1" si="44"/>
        <v>24</v>
      </c>
    </row>
    <row r="307" spans="1:11" x14ac:dyDescent="0.3">
      <c r="A307" s="1" t="s">
        <v>304</v>
      </c>
      <c r="B307" s="1" t="s">
        <v>602</v>
      </c>
      <c r="C307" s="1">
        <f t="shared" ca="1" si="47"/>
        <v>67</v>
      </c>
      <c r="D307" s="1">
        <f t="shared" ca="1" si="47"/>
        <v>94</v>
      </c>
      <c r="E307" s="1">
        <f t="shared" ca="1" si="47"/>
        <v>93</v>
      </c>
      <c r="F307" s="1">
        <f t="shared" ca="1" si="47"/>
        <v>98</v>
      </c>
      <c r="G307" s="1">
        <f t="shared" ca="1" si="42"/>
        <v>3</v>
      </c>
      <c r="H307" s="1">
        <f t="shared" ca="1" si="43"/>
        <v>98</v>
      </c>
      <c r="I307" s="1">
        <f ca="1">HLOOKUP(H307,C307:$F$603,J307,0)</f>
        <v>4</v>
      </c>
      <c r="J307" s="1">
        <v>297</v>
      </c>
      <c r="K307" s="1" t="str">
        <f t="shared" ca="1" si="44"/>
        <v>34</v>
      </c>
    </row>
    <row r="308" spans="1:11" x14ac:dyDescent="0.3">
      <c r="A308" s="1" t="s">
        <v>305</v>
      </c>
      <c r="B308" s="1" t="s">
        <v>602</v>
      </c>
      <c r="C308" s="1">
        <f t="shared" ca="1" si="47"/>
        <v>12</v>
      </c>
      <c r="D308" s="1">
        <f t="shared" ca="1" si="47"/>
        <v>60</v>
      </c>
      <c r="E308" s="1">
        <f t="shared" ca="1" si="47"/>
        <v>36</v>
      </c>
      <c r="F308" s="1">
        <f t="shared" ca="1" si="47"/>
        <v>88</v>
      </c>
      <c r="G308" s="1">
        <f t="shared" ca="1" si="42"/>
        <v>1</v>
      </c>
      <c r="H308" s="1">
        <f t="shared" ca="1" si="43"/>
        <v>88</v>
      </c>
      <c r="I308" s="1">
        <f ca="1">HLOOKUP(H308,C308:$F$603,J308,0)</f>
        <v>4</v>
      </c>
      <c r="J308" s="1">
        <v>296</v>
      </c>
      <c r="K308" s="1" t="str">
        <f t="shared" ca="1" si="44"/>
        <v>14</v>
      </c>
    </row>
    <row r="309" spans="1:11" x14ac:dyDescent="0.3">
      <c r="A309" s="1" t="s">
        <v>306</v>
      </c>
      <c r="B309" s="1" t="s">
        <v>602</v>
      </c>
      <c r="C309" s="1">
        <f t="shared" ca="1" si="47"/>
        <v>7</v>
      </c>
      <c r="D309" s="1">
        <f t="shared" ca="1" si="47"/>
        <v>6</v>
      </c>
      <c r="E309" s="1">
        <f t="shared" ca="1" si="47"/>
        <v>6</v>
      </c>
      <c r="F309" s="1">
        <f t="shared" ca="1" si="47"/>
        <v>77</v>
      </c>
      <c r="G309" s="1">
        <f t="shared" ca="1" si="42"/>
        <v>4</v>
      </c>
      <c r="H309" s="1">
        <f t="shared" ca="1" si="43"/>
        <v>77</v>
      </c>
      <c r="I309" s="1">
        <f ca="1">HLOOKUP(H309,C309:$F$603,J309,0)</f>
        <v>4</v>
      </c>
      <c r="J309" s="1">
        <v>295</v>
      </c>
      <c r="K309" s="1" t="str">
        <f t="shared" ca="1" si="44"/>
        <v>44</v>
      </c>
    </row>
    <row r="310" spans="1:11" x14ac:dyDescent="0.3">
      <c r="A310" s="1" t="s">
        <v>307</v>
      </c>
      <c r="B310" s="1" t="s">
        <v>602</v>
      </c>
      <c r="C310" s="1">
        <f t="shared" ca="1" si="47"/>
        <v>36</v>
      </c>
      <c r="D310" s="1">
        <f t="shared" ca="1" si="47"/>
        <v>72</v>
      </c>
      <c r="E310" s="1">
        <f t="shared" ca="1" si="47"/>
        <v>70</v>
      </c>
      <c r="F310" s="1">
        <f t="shared" ca="1" si="47"/>
        <v>68</v>
      </c>
      <c r="G310" s="1">
        <f t="shared" ca="1" si="42"/>
        <v>3</v>
      </c>
      <c r="H310" s="1">
        <f t="shared" ca="1" si="43"/>
        <v>72</v>
      </c>
      <c r="I310" s="1">
        <f ca="1">HLOOKUP(H310,C310:$F$603,J310,0)</f>
        <v>2</v>
      </c>
      <c r="J310" s="1">
        <v>294</v>
      </c>
      <c r="K310" s="1" t="str">
        <f t="shared" ca="1" si="44"/>
        <v>32</v>
      </c>
    </row>
    <row r="311" spans="1:11" x14ac:dyDescent="0.3">
      <c r="A311" s="1" t="s">
        <v>308</v>
      </c>
      <c r="B311" s="1" t="s">
        <v>602</v>
      </c>
      <c r="C311" s="1">
        <f t="shared" ca="1" si="47"/>
        <v>31</v>
      </c>
      <c r="D311" s="1">
        <f t="shared" ca="1" si="47"/>
        <v>78</v>
      </c>
      <c r="E311" s="1">
        <f t="shared" ca="1" si="47"/>
        <v>52</v>
      </c>
      <c r="F311" s="1">
        <f t="shared" ca="1" si="47"/>
        <v>42</v>
      </c>
      <c r="G311" s="1">
        <f t="shared" ca="1" si="42"/>
        <v>1</v>
      </c>
      <c r="H311" s="1">
        <f t="shared" ca="1" si="43"/>
        <v>78</v>
      </c>
      <c r="I311" s="1">
        <f ca="1">HLOOKUP(H311,C311:$F$603,J311,0)</f>
        <v>2</v>
      </c>
      <c r="J311" s="1">
        <v>293</v>
      </c>
      <c r="K311" s="1" t="str">
        <f t="shared" ca="1" si="44"/>
        <v>12</v>
      </c>
    </row>
    <row r="312" spans="1:11" x14ac:dyDescent="0.3">
      <c r="A312" s="1" t="s">
        <v>309</v>
      </c>
      <c r="B312" s="1" t="s">
        <v>602</v>
      </c>
      <c r="C312" s="1">
        <f t="shared" ca="1" si="47"/>
        <v>13</v>
      </c>
      <c r="D312" s="1">
        <f t="shared" ca="1" si="47"/>
        <v>15</v>
      </c>
      <c r="E312" s="1">
        <f t="shared" ca="1" si="47"/>
        <v>6</v>
      </c>
      <c r="F312" s="1">
        <f t="shared" ca="1" si="47"/>
        <v>25</v>
      </c>
      <c r="G312" s="1">
        <f t="shared" ca="1" si="42"/>
        <v>3</v>
      </c>
      <c r="H312" s="1">
        <f t="shared" ca="1" si="43"/>
        <v>25</v>
      </c>
      <c r="I312" s="1">
        <f ca="1">HLOOKUP(H312,C312:$F$603,J312,0)</f>
        <v>4</v>
      </c>
      <c r="J312" s="1">
        <v>292</v>
      </c>
      <c r="K312" s="1" t="str">
        <f t="shared" ca="1" si="44"/>
        <v>34</v>
      </c>
    </row>
    <row r="313" spans="1:11" x14ac:dyDescent="0.3">
      <c r="A313" s="1" t="s">
        <v>310</v>
      </c>
      <c r="B313" s="1" t="s">
        <v>602</v>
      </c>
      <c r="C313" s="1">
        <f t="shared" ca="1" si="47"/>
        <v>63</v>
      </c>
      <c r="D313" s="1">
        <f t="shared" ca="1" si="47"/>
        <v>70</v>
      </c>
      <c r="E313" s="1">
        <f t="shared" ca="1" si="47"/>
        <v>16</v>
      </c>
      <c r="F313" s="1">
        <f t="shared" ca="1" si="47"/>
        <v>81</v>
      </c>
      <c r="G313" s="1">
        <f t="shared" ca="1" si="42"/>
        <v>3</v>
      </c>
      <c r="H313" s="1">
        <f t="shared" ca="1" si="43"/>
        <v>81</v>
      </c>
      <c r="I313" s="1">
        <f ca="1">HLOOKUP(H313,C313:$F$603,J313,0)</f>
        <v>4</v>
      </c>
      <c r="J313" s="1">
        <v>291</v>
      </c>
      <c r="K313" s="1" t="str">
        <f t="shared" ca="1" si="44"/>
        <v>34</v>
      </c>
    </row>
    <row r="314" spans="1:11" x14ac:dyDescent="0.3">
      <c r="A314" s="1" t="s">
        <v>311</v>
      </c>
      <c r="B314" s="1" t="s">
        <v>602</v>
      </c>
      <c r="C314" s="1">
        <f t="shared" ca="1" si="47"/>
        <v>44</v>
      </c>
      <c r="D314" s="1">
        <f t="shared" ca="1" si="47"/>
        <v>93</v>
      </c>
      <c r="E314" s="1">
        <f t="shared" ca="1" si="47"/>
        <v>44</v>
      </c>
      <c r="F314" s="1">
        <f t="shared" ca="1" si="47"/>
        <v>21</v>
      </c>
      <c r="G314" s="1">
        <f t="shared" ca="1" si="42"/>
        <v>1</v>
      </c>
      <c r="H314" s="1">
        <f t="shared" ca="1" si="43"/>
        <v>93</v>
      </c>
      <c r="I314" s="1">
        <f ca="1">HLOOKUP(H314,C314:$F$603,J314,0)</f>
        <v>2</v>
      </c>
      <c r="J314" s="1">
        <v>290</v>
      </c>
      <c r="K314" s="1" t="str">
        <f t="shared" ca="1" si="44"/>
        <v>12</v>
      </c>
    </row>
    <row r="315" spans="1:11" x14ac:dyDescent="0.3">
      <c r="A315" s="1" t="s">
        <v>312</v>
      </c>
      <c r="B315" s="1" t="s">
        <v>602</v>
      </c>
      <c r="C315" s="1">
        <f t="shared" ca="1" si="47"/>
        <v>82</v>
      </c>
      <c r="D315" s="1">
        <f t="shared" ca="1" si="47"/>
        <v>23</v>
      </c>
      <c r="E315" s="1">
        <f t="shared" ca="1" si="47"/>
        <v>76</v>
      </c>
      <c r="F315" s="1">
        <f t="shared" ca="1" si="47"/>
        <v>69</v>
      </c>
      <c r="G315" s="1">
        <f t="shared" ca="1" si="42"/>
        <v>3</v>
      </c>
      <c r="H315" s="1">
        <f t="shared" ca="1" si="43"/>
        <v>82</v>
      </c>
      <c r="I315" s="1">
        <f ca="1">HLOOKUP(H315,C315:$F$603,J315,0)</f>
        <v>1</v>
      </c>
      <c r="J315" s="1">
        <v>289</v>
      </c>
      <c r="K315" s="1" t="str">
        <f t="shared" ca="1" si="44"/>
        <v>31</v>
      </c>
    </row>
    <row r="316" spans="1:11" x14ac:dyDescent="0.3">
      <c r="A316" s="1" t="s">
        <v>313</v>
      </c>
      <c r="B316" s="1" t="s">
        <v>602</v>
      </c>
      <c r="C316" s="1">
        <f t="shared" ca="1" si="47"/>
        <v>75</v>
      </c>
      <c r="D316" s="1">
        <f t="shared" ca="1" si="47"/>
        <v>66</v>
      </c>
      <c r="E316" s="1">
        <f t="shared" ca="1" si="47"/>
        <v>57</v>
      </c>
      <c r="F316" s="1">
        <f t="shared" ca="1" si="47"/>
        <v>1</v>
      </c>
      <c r="G316" s="1">
        <f t="shared" ca="1" si="42"/>
        <v>2</v>
      </c>
      <c r="H316" s="1">
        <f t="shared" ca="1" si="43"/>
        <v>75</v>
      </c>
      <c r="I316" s="1">
        <f ca="1">HLOOKUP(H316,C316:$F$603,J316,0)</f>
        <v>1</v>
      </c>
      <c r="J316" s="1">
        <v>288</v>
      </c>
      <c r="K316" s="1" t="str">
        <f t="shared" ca="1" si="44"/>
        <v>21</v>
      </c>
    </row>
    <row r="317" spans="1:11" x14ac:dyDescent="0.3">
      <c r="A317" s="1" t="s">
        <v>314</v>
      </c>
      <c r="B317" s="1" t="s">
        <v>602</v>
      </c>
      <c r="C317" s="1">
        <f t="shared" ca="1" si="47"/>
        <v>39</v>
      </c>
      <c r="D317" s="1">
        <f t="shared" ca="1" si="47"/>
        <v>46</v>
      </c>
      <c r="E317" s="1">
        <f t="shared" ca="1" si="47"/>
        <v>58</v>
      </c>
      <c r="F317" s="1">
        <f t="shared" ca="1" si="47"/>
        <v>69</v>
      </c>
      <c r="G317" s="1">
        <f t="shared" ca="1" si="42"/>
        <v>2</v>
      </c>
      <c r="H317" s="1">
        <f t="shared" ca="1" si="43"/>
        <v>69</v>
      </c>
      <c r="I317" s="1">
        <f ca="1">HLOOKUP(H317,C317:$F$603,J317,0)</f>
        <v>4</v>
      </c>
      <c r="J317" s="1">
        <v>287</v>
      </c>
      <c r="K317" s="1" t="str">
        <f t="shared" ca="1" si="44"/>
        <v>24</v>
      </c>
    </row>
    <row r="318" spans="1:11" x14ac:dyDescent="0.3">
      <c r="A318" s="1" t="s">
        <v>315</v>
      </c>
      <c r="B318" s="1" t="s">
        <v>602</v>
      </c>
      <c r="C318" s="1">
        <f t="shared" ca="1" si="47"/>
        <v>96</v>
      </c>
      <c r="D318" s="1">
        <f t="shared" ca="1" si="47"/>
        <v>1</v>
      </c>
      <c r="E318" s="1">
        <f t="shared" ca="1" si="47"/>
        <v>21</v>
      </c>
      <c r="F318" s="1">
        <f t="shared" ca="1" si="47"/>
        <v>99</v>
      </c>
      <c r="G318" s="1">
        <f t="shared" ca="1" si="42"/>
        <v>1</v>
      </c>
      <c r="H318" s="1">
        <f t="shared" ca="1" si="43"/>
        <v>99</v>
      </c>
      <c r="I318" s="1">
        <f ca="1">HLOOKUP(H318,C318:$F$603,J318,0)</f>
        <v>4</v>
      </c>
      <c r="J318" s="1">
        <v>286</v>
      </c>
      <c r="K318" s="1" t="str">
        <f t="shared" ca="1" si="44"/>
        <v>14</v>
      </c>
    </row>
    <row r="319" spans="1:11" x14ac:dyDescent="0.3">
      <c r="A319" s="1" t="s">
        <v>316</v>
      </c>
      <c r="B319" s="1" t="s">
        <v>602</v>
      </c>
      <c r="C319" s="1">
        <f t="shared" ca="1" si="47"/>
        <v>63</v>
      </c>
      <c r="D319" s="1">
        <f t="shared" ca="1" si="47"/>
        <v>13</v>
      </c>
      <c r="E319" s="1">
        <f t="shared" ca="1" si="47"/>
        <v>78</v>
      </c>
      <c r="F319" s="1">
        <f t="shared" ca="1" si="47"/>
        <v>71</v>
      </c>
      <c r="G319" s="1">
        <f t="shared" ca="1" si="42"/>
        <v>2</v>
      </c>
      <c r="H319" s="1">
        <f t="shared" ca="1" si="43"/>
        <v>78</v>
      </c>
      <c r="I319" s="1">
        <f ca="1">HLOOKUP(H319,C319:$F$603,J319,0)</f>
        <v>3</v>
      </c>
      <c r="J319" s="1">
        <v>285</v>
      </c>
      <c r="K319" s="1" t="str">
        <f t="shared" ca="1" si="44"/>
        <v>23</v>
      </c>
    </row>
    <row r="320" spans="1:11" x14ac:dyDescent="0.3">
      <c r="A320" s="1" t="s">
        <v>317</v>
      </c>
      <c r="B320" s="1" t="s">
        <v>602</v>
      </c>
      <c r="C320" s="1">
        <f t="shared" ca="1" si="47"/>
        <v>82</v>
      </c>
      <c r="D320" s="1">
        <f t="shared" ca="1" si="47"/>
        <v>69</v>
      </c>
      <c r="E320" s="1">
        <f t="shared" ca="1" si="47"/>
        <v>86</v>
      </c>
      <c r="F320" s="1">
        <f t="shared" ca="1" si="47"/>
        <v>82</v>
      </c>
      <c r="G320" s="1">
        <f t="shared" ca="1" si="42"/>
        <v>3</v>
      </c>
      <c r="H320" s="1">
        <f t="shared" ca="1" si="43"/>
        <v>86</v>
      </c>
      <c r="I320" s="1">
        <f ca="1">HLOOKUP(H320,C320:$F$603,J320,0)</f>
        <v>3</v>
      </c>
      <c r="J320" s="1">
        <v>284</v>
      </c>
      <c r="K320" s="1" t="str">
        <f t="shared" ca="1" si="44"/>
        <v>33</v>
      </c>
    </row>
    <row r="321" spans="1:11" x14ac:dyDescent="0.3">
      <c r="A321" s="1" t="s">
        <v>318</v>
      </c>
      <c r="B321" s="1" t="s">
        <v>602</v>
      </c>
      <c r="C321" s="1">
        <f t="shared" ca="1" si="47"/>
        <v>60</v>
      </c>
      <c r="D321" s="1">
        <f t="shared" ca="1" si="47"/>
        <v>27</v>
      </c>
      <c r="E321" s="1">
        <f t="shared" ca="1" si="47"/>
        <v>51</v>
      </c>
      <c r="F321" s="1">
        <f t="shared" ca="1" si="47"/>
        <v>14</v>
      </c>
      <c r="G321" s="1">
        <f t="shared" ca="1" si="42"/>
        <v>2</v>
      </c>
      <c r="H321" s="1">
        <f t="shared" ca="1" si="43"/>
        <v>60</v>
      </c>
      <c r="I321" s="1">
        <f ca="1">HLOOKUP(H321,C321:$F$603,J321,0)</f>
        <v>1</v>
      </c>
      <c r="J321" s="1">
        <v>283</v>
      </c>
      <c r="K321" s="1" t="str">
        <f t="shared" ca="1" si="44"/>
        <v>21</v>
      </c>
    </row>
    <row r="322" spans="1:11" x14ac:dyDescent="0.3">
      <c r="A322" s="1" t="s">
        <v>319</v>
      </c>
      <c r="B322" s="1" t="s">
        <v>602</v>
      </c>
      <c r="C322" s="1">
        <f t="shared" ca="1" si="47"/>
        <v>100</v>
      </c>
      <c r="D322" s="1">
        <f t="shared" ca="1" si="47"/>
        <v>62</v>
      </c>
      <c r="E322" s="1">
        <f t="shared" ca="1" si="47"/>
        <v>77</v>
      </c>
      <c r="F322" s="1">
        <f t="shared" ca="1" si="47"/>
        <v>41</v>
      </c>
      <c r="G322" s="1">
        <f t="shared" ca="1" si="42"/>
        <v>4</v>
      </c>
      <c r="H322" s="1">
        <f t="shared" ca="1" si="43"/>
        <v>100</v>
      </c>
      <c r="I322" s="1">
        <f ca="1">HLOOKUP(H322,C322:$F$603,J322,0)</f>
        <v>1</v>
      </c>
      <c r="J322" s="1">
        <v>282</v>
      </c>
      <c r="K322" s="1" t="str">
        <f t="shared" ca="1" si="44"/>
        <v>41</v>
      </c>
    </row>
    <row r="323" spans="1:11" x14ac:dyDescent="0.3">
      <c r="A323" s="1" t="s">
        <v>320</v>
      </c>
      <c r="B323" s="1" t="s">
        <v>602</v>
      </c>
      <c r="C323" s="1">
        <f t="shared" ca="1" si="47"/>
        <v>84</v>
      </c>
      <c r="D323" s="1">
        <f t="shared" ca="1" si="47"/>
        <v>30</v>
      </c>
      <c r="E323" s="1">
        <f t="shared" ca="1" si="47"/>
        <v>42</v>
      </c>
      <c r="F323" s="1">
        <f t="shared" ca="1" si="47"/>
        <v>4</v>
      </c>
      <c r="G323" s="1">
        <f t="shared" ca="1" si="42"/>
        <v>1</v>
      </c>
      <c r="H323" s="1">
        <f t="shared" ca="1" si="43"/>
        <v>84</v>
      </c>
      <c r="I323" s="1">
        <f ca="1">HLOOKUP(H323,C323:$F$603,J323,0)</f>
        <v>1</v>
      </c>
      <c r="J323" s="1">
        <v>281</v>
      </c>
      <c r="K323" s="1" t="str">
        <f t="shared" ca="1" si="44"/>
        <v>11</v>
      </c>
    </row>
    <row r="324" spans="1:11" x14ac:dyDescent="0.3">
      <c r="A324" s="1" t="s">
        <v>321</v>
      </c>
      <c r="B324" s="1" t="s">
        <v>602</v>
      </c>
      <c r="C324" s="1">
        <f t="shared" ref="C324:F343" ca="1" si="48">RANDBETWEEN(0,100)</f>
        <v>25</v>
      </c>
      <c r="D324" s="1">
        <f t="shared" ca="1" si="48"/>
        <v>38</v>
      </c>
      <c r="E324" s="1">
        <f t="shared" ca="1" si="48"/>
        <v>79</v>
      </c>
      <c r="F324" s="1">
        <f t="shared" ca="1" si="48"/>
        <v>82</v>
      </c>
      <c r="G324" s="1">
        <f t="shared" ref="G324:G387" ca="1" si="49">RANDBETWEEN(1,4)</f>
        <v>4</v>
      </c>
      <c r="H324" s="1">
        <f t="shared" ref="H324:H387" ca="1" si="50">MAX(C324:F324)</f>
        <v>82</v>
      </c>
      <c r="I324" s="1">
        <f ca="1">HLOOKUP(H324,C324:$F$603,J324,0)</f>
        <v>4</v>
      </c>
      <c r="J324" s="1">
        <v>280</v>
      </c>
      <c r="K324" s="1" t="str">
        <f t="shared" ref="K324:K387" ca="1" si="51">G324&amp;I324</f>
        <v>44</v>
      </c>
    </row>
    <row r="325" spans="1:11" x14ac:dyDescent="0.3">
      <c r="A325" s="1" t="s">
        <v>322</v>
      </c>
      <c r="B325" s="1" t="s">
        <v>602</v>
      </c>
      <c r="C325" s="1">
        <f t="shared" ca="1" si="48"/>
        <v>11</v>
      </c>
      <c r="D325" s="1">
        <f t="shared" ca="1" si="48"/>
        <v>25</v>
      </c>
      <c r="E325" s="1">
        <f t="shared" ca="1" si="48"/>
        <v>93</v>
      </c>
      <c r="F325" s="1">
        <f t="shared" ca="1" si="48"/>
        <v>89</v>
      </c>
      <c r="G325" s="1">
        <f t="shared" ca="1" si="49"/>
        <v>4</v>
      </c>
      <c r="H325" s="1">
        <f t="shared" ca="1" si="50"/>
        <v>93</v>
      </c>
      <c r="I325" s="1">
        <f ca="1">HLOOKUP(H325,C325:$F$603,J325,0)</f>
        <v>3</v>
      </c>
      <c r="J325" s="1">
        <v>279</v>
      </c>
      <c r="K325" s="1" t="str">
        <f t="shared" ca="1" si="51"/>
        <v>43</v>
      </c>
    </row>
    <row r="326" spans="1:11" x14ac:dyDescent="0.3">
      <c r="A326" s="1" t="s">
        <v>323</v>
      </c>
      <c r="B326" s="1" t="s">
        <v>602</v>
      </c>
      <c r="C326" s="1">
        <f t="shared" ca="1" si="48"/>
        <v>10</v>
      </c>
      <c r="D326" s="1">
        <f t="shared" ca="1" si="48"/>
        <v>41</v>
      </c>
      <c r="E326" s="1">
        <f t="shared" ca="1" si="48"/>
        <v>11</v>
      </c>
      <c r="F326" s="1">
        <f t="shared" ca="1" si="48"/>
        <v>79</v>
      </c>
      <c r="G326" s="1">
        <f t="shared" ca="1" si="49"/>
        <v>1</v>
      </c>
      <c r="H326" s="1">
        <f t="shared" ca="1" si="50"/>
        <v>79</v>
      </c>
      <c r="I326" s="1">
        <f ca="1">HLOOKUP(H326,C326:$F$603,J326,0)</f>
        <v>4</v>
      </c>
      <c r="J326" s="1">
        <v>278</v>
      </c>
      <c r="K326" s="1" t="str">
        <f t="shared" ca="1" si="51"/>
        <v>14</v>
      </c>
    </row>
    <row r="327" spans="1:11" x14ac:dyDescent="0.3">
      <c r="A327" s="1" t="s">
        <v>324</v>
      </c>
      <c r="B327" s="1" t="s">
        <v>602</v>
      </c>
      <c r="C327" s="1">
        <f t="shared" ca="1" si="48"/>
        <v>92</v>
      </c>
      <c r="D327" s="1">
        <f t="shared" ca="1" si="48"/>
        <v>7</v>
      </c>
      <c r="E327" s="1">
        <f t="shared" ca="1" si="48"/>
        <v>77</v>
      </c>
      <c r="F327" s="1">
        <f t="shared" ca="1" si="48"/>
        <v>79</v>
      </c>
      <c r="G327" s="1">
        <f t="shared" ca="1" si="49"/>
        <v>2</v>
      </c>
      <c r="H327" s="1">
        <f t="shared" ca="1" si="50"/>
        <v>92</v>
      </c>
      <c r="I327" s="1">
        <f ca="1">HLOOKUP(H327,C327:$F$603,J327,0)</f>
        <v>1</v>
      </c>
      <c r="J327" s="1">
        <v>277</v>
      </c>
      <c r="K327" s="1" t="str">
        <f t="shared" ca="1" si="51"/>
        <v>21</v>
      </c>
    </row>
    <row r="328" spans="1:11" x14ac:dyDescent="0.3">
      <c r="A328" s="1" t="s">
        <v>325</v>
      </c>
      <c r="B328" s="1" t="s">
        <v>602</v>
      </c>
      <c r="C328" s="1">
        <f t="shared" ca="1" si="48"/>
        <v>88</v>
      </c>
      <c r="D328" s="1">
        <f t="shared" ca="1" si="48"/>
        <v>8</v>
      </c>
      <c r="E328" s="1">
        <f t="shared" ca="1" si="48"/>
        <v>92</v>
      </c>
      <c r="F328" s="1">
        <f t="shared" ca="1" si="48"/>
        <v>74</v>
      </c>
      <c r="G328" s="1">
        <f t="shared" ca="1" si="49"/>
        <v>1</v>
      </c>
      <c r="H328" s="1">
        <f t="shared" ca="1" si="50"/>
        <v>92</v>
      </c>
      <c r="I328" s="1">
        <f ca="1">HLOOKUP(H328,C328:$F$603,J328,0)</f>
        <v>3</v>
      </c>
      <c r="J328" s="1">
        <v>276</v>
      </c>
      <c r="K328" s="1" t="str">
        <f t="shared" ca="1" si="51"/>
        <v>13</v>
      </c>
    </row>
    <row r="329" spans="1:11" x14ac:dyDescent="0.3">
      <c r="A329" s="1" t="s">
        <v>326</v>
      </c>
      <c r="B329" s="1" t="s">
        <v>602</v>
      </c>
      <c r="C329" s="1">
        <f t="shared" ca="1" si="48"/>
        <v>59</v>
      </c>
      <c r="D329" s="1">
        <f t="shared" ca="1" si="48"/>
        <v>13</v>
      </c>
      <c r="E329" s="1">
        <f t="shared" ca="1" si="48"/>
        <v>3</v>
      </c>
      <c r="F329" s="1">
        <f t="shared" ca="1" si="48"/>
        <v>92</v>
      </c>
      <c r="G329" s="1">
        <f t="shared" ca="1" si="49"/>
        <v>3</v>
      </c>
      <c r="H329" s="1">
        <f t="shared" ca="1" si="50"/>
        <v>92</v>
      </c>
      <c r="I329" s="1">
        <f ca="1">HLOOKUP(H329,C329:$F$603,J329,0)</f>
        <v>4</v>
      </c>
      <c r="J329" s="1">
        <v>275</v>
      </c>
      <c r="K329" s="1" t="str">
        <f t="shared" ca="1" si="51"/>
        <v>34</v>
      </c>
    </row>
    <row r="330" spans="1:11" x14ac:dyDescent="0.3">
      <c r="A330" s="1" t="s">
        <v>327</v>
      </c>
      <c r="B330" s="1" t="s">
        <v>602</v>
      </c>
      <c r="C330" s="1">
        <f t="shared" ca="1" si="48"/>
        <v>19</v>
      </c>
      <c r="D330" s="1">
        <f t="shared" ca="1" si="48"/>
        <v>23</v>
      </c>
      <c r="E330" s="1">
        <f t="shared" ca="1" si="48"/>
        <v>25</v>
      </c>
      <c r="F330" s="1">
        <f t="shared" ca="1" si="48"/>
        <v>45</v>
      </c>
      <c r="G330" s="1">
        <f t="shared" ca="1" si="49"/>
        <v>4</v>
      </c>
      <c r="H330" s="1">
        <f t="shared" ca="1" si="50"/>
        <v>45</v>
      </c>
      <c r="I330" s="1">
        <f ca="1">HLOOKUP(H330,C330:$F$603,J330,0)</f>
        <v>4</v>
      </c>
      <c r="J330" s="1">
        <v>274</v>
      </c>
      <c r="K330" s="1" t="str">
        <f t="shared" ca="1" si="51"/>
        <v>44</v>
      </c>
    </row>
    <row r="331" spans="1:11" x14ac:dyDescent="0.3">
      <c r="A331" s="1" t="s">
        <v>328</v>
      </c>
      <c r="B331" s="1" t="s">
        <v>602</v>
      </c>
      <c r="C331" s="1">
        <f t="shared" ca="1" si="48"/>
        <v>6</v>
      </c>
      <c r="D331" s="1">
        <f t="shared" ca="1" si="48"/>
        <v>27</v>
      </c>
      <c r="E331" s="1">
        <f t="shared" ca="1" si="48"/>
        <v>41</v>
      </c>
      <c r="F331" s="1">
        <f t="shared" ca="1" si="48"/>
        <v>8</v>
      </c>
      <c r="G331" s="1">
        <f t="shared" ca="1" si="49"/>
        <v>3</v>
      </c>
      <c r="H331" s="1">
        <f t="shared" ca="1" si="50"/>
        <v>41</v>
      </c>
      <c r="I331" s="1">
        <f ca="1">HLOOKUP(H331,C331:$F$603,J331,0)</f>
        <v>3</v>
      </c>
      <c r="J331" s="1">
        <v>273</v>
      </c>
      <c r="K331" s="1" t="str">
        <f t="shared" ca="1" si="51"/>
        <v>33</v>
      </c>
    </row>
    <row r="332" spans="1:11" x14ac:dyDescent="0.3">
      <c r="A332" s="1" t="s">
        <v>329</v>
      </c>
      <c r="B332" s="1" t="s">
        <v>602</v>
      </c>
      <c r="C332" s="1">
        <f t="shared" ca="1" si="48"/>
        <v>5</v>
      </c>
      <c r="D332" s="1">
        <f t="shared" ca="1" si="48"/>
        <v>45</v>
      </c>
      <c r="E332" s="1">
        <f t="shared" ca="1" si="48"/>
        <v>70</v>
      </c>
      <c r="F332" s="1">
        <f t="shared" ca="1" si="48"/>
        <v>84</v>
      </c>
      <c r="G332" s="1">
        <f t="shared" ca="1" si="49"/>
        <v>4</v>
      </c>
      <c r="H332" s="1">
        <f t="shared" ca="1" si="50"/>
        <v>84</v>
      </c>
      <c r="I332" s="1">
        <f ca="1">HLOOKUP(H332,C332:$F$603,J332,0)</f>
        <v>4</v>
      </c>
      <c r="J332" s="1">
        <v>272</v>
      </c>
      <c r="K332" s="1" t="str">
        <f t="shared" ca="1" si="51"/>
        <v>44</v>
      </c>
    </row>
    <row r="333" spans="1:11" x14ac:dyDescent="0.3">
      <c r="A333" s="1" t="s">
        <v>330</v>
      </c>
      <c r="B333" s="1" t="s">
        <v>602</v>
      </c>
      <c r="C333" s="1">
        <f t="shared" ca="1" si="48"/>
        <v>21</v>
      </c>
      <c r="D333" s="1">
        <f t="shared" ca="1" si="48"/>
        <v>0</v>
      </c>
      <c r="E333" s="1">
        <f t="shared" ca="1" si="48"/>
        <v>3</v>
      </c>
      <c r="F333" s="1">
        <f t="shared" ca="1" si="48"/>
        <v>7</v>
      </c>
      <c r="G333" s="1">
        <f t="shared" ca="1" si="49"/>
        <v>4</v>
      </c>
      <c r="H333" s="1">
        <f t="shared" ca="1" si="50"/>
        <v>21</v>
      </c>
      <c r="I333" s="1">
        <f ca="1">HLOOKUP(H333,C333:$F$603,J333,0)</f>
        <v>1</v>
      </c>
      <c r="J333" s="1">
        <v>271</v>
      </c>
      <c r="K333" s="1" t="str">
        <f t="shared" ca="1" si="51"/>
        <v>41</v>
      </c>
    </row>
    <row r="334" spans="1:11" x14ac:dyDescent="0.3">
      <c r="A334" s="1" t="s">
        <v>331</v>
      </c>
      <c r="B334" s="1" t="s">
        <v>602</v>
      </c>
      <c r="C334" s="1">
        <f t="shared" ca="1" si="48"/>
        <v>22</v>
      </c>
      <c r="D334" s="1">
        <f t="shared" ca="1" si="48"/>
        <v>26</v>
      </c>
      <c r="E334" s="1">
        <f t="shared" ca="1" si="48"/>
        <v>79</v>
      </c>
      <c r="F334" s="1">
        <f t="shared" ca="1" si="48"/>
        <v>78</v>
      </c>
      <c r="G334" s="1">
        <f t="shared" ca="1" si="49"/>
        <v>1</v>
      </c>
      <c r="H334" s="1">
        <f t="shared" ca="1" si="50"/>
        <v>79</v>
      </c>
      <c r="I334" s="1">
        <f ca="1">HLOOKUP(H334,C334:$F$603,J334,0)</f>
        <v>3</v>
      </c>
      <c r="J334" s="1">
        <v>270</v>
      </c>
      <c r="K334" s="1" t="str">
        <f t="shared" ca="1" si="51"/>
        <v>13</v>
      </c>
    </row>
    <row r="335" spans="1:11" x14ac:dyDescent="0.3">
      <c r="A335" s="1" t="s">
        <v>332</v>
      </c>
      <c r="B335" s="1" t="s">
        <v>602</v>
      </c>
      <c r="C335" s="1">
        <f t="shared" ca="1" si="48"/>
        <v>8</v>
      </c>
      <c r="D335" s="1">
        <f t="shared" ca="1" si="48"/>
        <v>15</v>
      </c>
      <c r="E335" s="1">
        <f t="shared" ca="1" si="48"/>
        <v>54</v>
      </c>
      <c r="F335" s="1">
        <f t="shared" ca="1" si="48"/>
        <v>53</v>
      </c>
      <c r="G335" s="1">
        <f t="shared" ca="1" si="49"/>
        <v>2</v>
      </c>
      <c r="H335" s="1">
        <f t="shared" ca="1" si="50"/>
        <v>54</v>
      </c>
      <c r="I335" s="1">
        <f ca="1">HLOOKUP(H335,C335:$F$603,J335,0)</f>
        <v>3</v>
      </c>
      <c r="J335" s="1">
        <v>269</v>
      </c>
      <c r="K335" s="1" t="str">
        <f t="shared" ca="1" si="51"/>
        <v>23</v>
      </c>
    </row>
    <row r="336" spans="1:11" x14ac:dyDescent="0.3">
      <c r="A336" s="1" t="s">
        <v>333</v>
      </c>
      <c r="B336" s="1" t="s">
        <v>602</v>
      </c>
      <c r="C336" s="1">
        <f t="shared" ca="1" si="48"/>
        <v>76</v>
      </c>
      <c r="D336" s="1">
        <f t="shared" ca="1" si="48"/>
        <v>17</v>
      </c>
      <c r="E336" s="1">
        <f t="shared" ca="1" si="48"/>
        <v>53</v>
      </c>
      <c r="F336" s="1">
        <f t="shared" ca="1" si="48"/>
        <v>32</v>
      </c>
      <c r="G336" s="1">
        <f t="shared" ca="1" si="49"/>
        <v>1</v>
      </c>
      <c r="H336" s="1">
        <f t="shared" ca="1" si="50"/>
        <v>76</v>
      </c>
      <c r="I336" s="1">
        <f ca="1">HLOOKUP(H336,C336:$F$603,J336,0)</f>
        <v>1</v>
      </c>
      <c r="J336" s="1">
        <v>268</v>
      </c>
      <c r="K336" s="1" t="str">
        <f t="shared" ca="1" si="51"/>
        <v>11</v>
      </c>
    </row>
    <row r="337" spans="1:11" x14ac:dyDescent="0.3">
      <c r="A337" s="1" t="s">
        <v>334</v>
      </c>
      <c r="B337" s="1" t="s">
        <v>602</v>
      </c>
      <c r="C337" s="1">
        <f t="shared" ca="1" si="48"/>
        <v>25</v>
      </c>
      <c r="D337" s="1">
        <f t="shared" ca="1" si="48"/>
        <v>92</v>
      </c>
      <c r="E337" s="1">
        <f t="shared" ca="1" si="48"/>
        <v>88</v>
      </c>
      <c r="F337" s="1">
        <f t="shared" ca="1" si="48"/>
        <v>51</v>
      </c>
      <c r="G337" s="1">
        <f t="shared" ca="1" si="49"/>
        <v>4</v>
      </c>
      <c r="H337" s="1">
        <f t="shared" ca="1" si="50"/>
        <v>92</v>
      </c>
      <c r="I337" s="1">
        <f ca="1">HLOOKUP(H337,C337:$F$603,J337,0)</f>
        <v>2</v>
      </c>
      <c r="J337" s="1">
        <v>267</v>
      </c>
      <c r="K337" s="1" t="str">
        <f t="shared" ca="1" si="51"/>
        <v>42</v>
      </c>
    </row>
    <row r="338" spans="1:11" x14ac:dyDescent="0.3">
      <c r="A338" s="1" t="s">
        <v>335</v>
      </c>
      <c r="B338" s="1" t="s">
        <v>602</v>
      </c>
      <c r="C338" s="1">
        <f t="shared" ca="1" si="48"/>
        <v>94</v>
      </c>
      <c r="D338" s="1">
        <f t="shared" ca="1" si="48"/>
        <v>41</v>
      </c>
      <c r="E338" s="1">
        <f t="shared" ca="1" si="48"/>
        <v>68</v>
      </c>
      <c r="F338" s="1">
        <f t="shared" ca="1" si="48"/>
        <v>95</v>
      </c>
      <c r="G338" s="1">
        <f t="shared" ca="1" si="49"/>
        <v>3</v>
      </c>
      <c r="H338" s="1">
        <f t="shared" ca="1" si="50"/>
        <v>95</v>
      </c>
      <c r="I338" s="1">
        <f ca="1">HLOOKUP(H338,C338:$F$603,J338,0)</f>
        <v>4</v>
      </c>
      <c r="J338" s="1">
        <v>266</v>
      </c>
      <c r="K338" s="1" t="str">
        <f t="shared" ca="1" si="51"/>
        <v>34</v>
      </c>
    </row>
    <row r="339" spans="1:11" x14ac:dyDescent="0.3">
      <c r="A339" s="1" t="s">
        <v>336</v>
      </c>
      <c r="B339" s="1" t="s">
        <v>602</v>
      </c>
      <c r="C339" s="1">
        <f t="shared" ca="1" si="48"/>
        <v>15</v>
      </c>
      <c r="D339" s="1">
        <f t="shared" ca="1" si="48"/>
        <v>25</v>
      </c>
      <c r="E339" s="1">
        <f t="shared" ca="1" si="48"/>
        <v>75</v>
      </c>
      <c r="F339" s="1">
        <f t="shared" ca="1" si="48"/>
        <v>61</v>
      </c>
      <c r="G339" s="1">
        <f t="shared" ca="1" si="49"/>
        <v>1</v>
      </c>
      <c r="H339" s="1">
        <f t="shared" ca="1" si="50"/>
        <v>75</v>
      </c>
      <c r="I339" s="1">
        <f ca="1">HLOOKUP(H339,C339:$F$603,J339,0)</f>
        <v>3</v>
      </c>
      <c r="J339" s="1">
        <v>265</v>
      </c>
      <c r="K339" s="1" t="str">
        <f t="shared" ca="1" si="51"/>
        <v>13</v>
      </c>
    </row>
    <row r="340" spans="1:11" x14ac:dyDescent="0.3">
      <c r="A340" s="1" t="s">
        <v>337</v>
      </c>
      <c r="B340" s="1" t="s">
        <v>602</v>
      </c>
      <c r="C340" s="1">
        <f t="shared" ca="1" si="48"/>
        <v>36</v>
      </c>
      <c r="D340" s="1">
        <f t="shared" ca="1" si="48"/>
        <v>11</v>
      </c>
      <c r="E340" s="1">
        <f t="shared" ca="1" si="48"/>
        <v>41</v>
      </c>
      <c r="F340" s="1">
        <f t="shared" ca="1" si="48"/>
        <v>69</v>
      </c>
      <c r="G340" s="1">
        <f t="shared" ca="1" si="49"/>
        <v>3</v>
      </c>
      <c r="H340" s="1">
        <f t="shared" ca="1" si="50"/>
        <v>69</v>
      </c>
      <c r="I340" s="1">
        <f ca="1">HLOOKUP(H340,C340:$F$603,J340,0)</f>
        <v>4</v>
      </c>
      <c r="J340" s="1">
        <v>264</v>
      </c>
      <c r="K340" s="1" t="str">
        <f t="shared" ca="1" si="51"/>
        <v>34</v>
      </c>
    </row>
    <row r="341" spans="1:11" x14ac:dyDescent="0.3">
      <c r="A341" s="1" t="s">
        <v>338</v>
      </c>
      <c r="B341" s="1" t="s">
        <v>602</v>
      </c>
      <c r="C341" s="1">
        <f t="shared" ca="1" si="48"/>
        <v>13</v>
      </c>
      <c r="D341" s="1">
        <f t="shared" ca="1" si="48"/>
        <v>58</v>
      </c>
      <c r="E341" s="1">
        <f t="shared" ca="1" si="48"/>
        <v>14</v>
      </c>
      <c r="F341" s="1">
        <f t="shared" ca="1" si="48"/>
        <v>34</v>
      </c>
      <c r="G341" s="1">
        <f t="shared" ca="1" si="49"/>
        <v>3</v>
      </c>
      <c r="H341" s="1">
        <f t="shared" ca="1" si="50"/>
        <v>58</v>
      </c>
      <c r="I341" s="1">
        <f ca="1">HLOOKUP(H341,C341:$F$603,J341,0)</f>
        <v>2</v>
      </c>
      <c r="J341" s="1">
        <v>263</v>
      </c>
      <c r="K341" s="1" t="str">
        <f t="shared" ca="1" si="51"/>
        <v>32</v>
      </c>
    </row>
    <row r="342" spans="1:11" x14ac:dyDescent="0.3">
      <c r="A342" s="1" t="s">
        <v>339</v>
      </c>
      <c r="B342" s="1" t="s">
        <v>602</v>
      </c>
      <c r="C342" s="1">
        <f t="shared" ca="1" si="48"/>
        <v>26</v>
      </c>
      <c r="D342" s="1">
        <f t="shared" ca="1" si="48"/>
        <v>69</v>
      </c>
      <c r="E342" s="1">
        <f t="shared" ca="1" si="48"/>
        <v>17</v>
      </c>
      <c r="F342" s="1">
        <f t="shared" ca="1" si="48"/>
        <v>35</v>
      </c>
      <c r="G342" s="1">
        <f t="shared" ca="1" si="49"/>
        <v>4</v>
      </c>
      <c r="H342" s="1">
        <f t="shared" ca="1" si="50"/>
        <v>69</v>
      </c>
      <c r="I342" s="1">
        <f ca="1">HLOOKUP(H342,C342:$F$603,J342,0)</f>
        <v>2</v>
      </c>
      <c r="J342" s="1">
        <v>262</v>
      </c>
      <c r="K342" s="1" t="str">
        <f t="shared" ca="1" si="51"/>
        <v>42</v>
      </c>
    </row>
    <row r="343" spans="1:11" x14ac:dyDescent="0.3">
      <c r="A343" s="1" t="s">
        <v>340</v>
      </c>
      <c r="B343" s="1" t="s">
        <v>602</v>
      </c>
      <c r="C343" s="1">
        <f t="shared" ca="1" si="48"/>
        <v>52</v>
      </c>
      <c r="D343" s="1">
        <f t="shared" ca="1" si="48"/>
        <v>2</v>
      </c>
      <c r="E343" s="1">
        <f t="shared" ca="1" si="48"/>
        <v>29</v>
      </c>
      <c r="F343" s="1">
        <f t="shared" ca="1" si="48"/>
        <v>19</v>
      </c>
      <c r="G343" s="1">
        <f t="shared" ca="1" si="49"/>
        <v>4</v>
      </c>
      <c r="H343" s="1">
        <f t="shared" ca="1" si="50"/>
        <v>52</v>
      </c>
      <c r="I343" s="1">
        <f ca="1">HLOOKUP(H343,C343:$F$603,J343,0)</f>
        <v>1</v>
      </c>
      <c r="J343" s="1">
        <v>261</v>
      </c>
      <c r="K343" s="1" t="str">
        <f t="shared" ca="1" si="51"/>
        <v>41</v>
      </c>
    </row>
    <row r="344" spans="1:11" x14ac:dyDescent="0.3">
      <c r="A344" s="1" t="s">
        <v>341</v>
      </c>
      <c r="B344" s="1" t="s">
        <v>602</v>
      </c>
      <c r="C344" s="1">
        <f t="shared" ref="C344:F363" ca="1" si="52">RANDBETWEEN(0,100)</f>
        <v>49</v>
      </c>
      <c r="D344" s="1">
        <f t="shared" ca="1" si="52"/>
        <v>61</v>
      </c>
      <c r="E344" s="1">
        <f t="shared" ca="1" si="52"/>
        <v>94</v>
      </c>
      <c r="F344" s="1">
        <f t="shared" ca="1" si="52"/>
        <v>85</v>
      </c>
      <c r="G344" s="1">
        <f t="shared" ca="1" si="49"/>
        <v>1</v>
      </c>
      <c r="H344" s="1">
        <f t="shared" ca="1" si="50"/>
        <v>94</v>
      </c>
      <c r="I344" s="1">
        <f ca="1">HLOOKUP(H344,C344:$F$603,J344,0)</f>
        <v>3</v>
      </c>
      <c r="J344" s="1">
        <v>260</v>
      </c>
      <c r="K344" s="1" t="str">
        <f t="shared" ca="1" si="51"/>
        <v>13</v>
      </c>
    </row>
    <row r="345" spans="1:11" x14ac:dyDescent="0.3">
      <c r="A345" s="1" t="s">
        <v>342</v>
      </c>
      <c r="B345" s="1" t="s">
        <v>602</v>
      </c>
      <c r="C345" s="1">
        <f t="shared" ca="1" si="52"/>
        <v>20</v>
      </c>
      <c r="D345" s="1">
        <f t="shared" ca="1" si="52"/>
        <v>18</v>
      </c>
      <c r="E345" s="1">
        <f t="shared" ca="1" si="52"/>
        <v>5</v>
      </c>
      <c r="F345" s="1">
        <f t="shared" ca="1" si="52"/>
        <v>36</v>
      </c>
      <c r="G345" s="1">
        <f t="shared" ca="1" si="49"/>
        <v>3</v>
      </c>
      <c r="H345" s="1">
        <f t="shared" ca="1" si="50"/>
        <v>36</v>
      </c>
      <c r="I345" s="1">
        <f ca="1">HLOOKUP(H345,C345:$F$603,J345,0)</f>
        <v>4</v>
      </c>
      <c r="J345" s="1">
        <v>259</v>
      </c>
      <c r="K345" s="1" t="str">
        <f t="shared" ca="1" si="51"/>
        <v>34</v>
      </c>
    </row>
    <row r="346" spans="1:11" x14ac:dyDescent="0.3">
      <c r="A346" s="1" t="s">
        <v>343</v>
      </c>
      <c r="B346" s="1" t="s">
        <v>602</v>
      </c>
      <c r="C346" s="1">
        <f t="shared" ca="1" si="52"/>
        <v>96</v>
      </c>
      <c r="D346" s="1">
        <f t="shared" ca="1" si="52"/>
        <v>26</v>
      </c>
      <c r="E346" s="1">
        <f t="shared" ca="1" si="52"/>
        <v>34</v>
      </c>
      <c r="F346" s="1">
        <f t="shared" ca="1" si="52"/>
        <v>78</v>
      </c>
      <c r="G346" s="1">
        <f t="shared" ca="1" si="49"/>
        <v>4</v>
      </c>
      <c r="H346" s="1">
        <f t="shared" ca="1" si="50"/>
        <v>96</v>
      </c>
      <c r="I346" s="1">
        <f ca="1">HLOOKUP(H346,C346:$F$603,J346,0)</f>
        <v>1</v>
      </c>
      <c r="J346" s="1">
        <v>258</v>
      </c>
      <c r="K346" s="1" t="str">
        <f t="shared" ca="1" si="51"/>
        <v>41</v>
      </c>
    </row>
    <row r="347" spans="1:11" x14ac:dyDescent="0.3">
      <c r="A347" s="1" t="s">
        <v>344</v>
      </c>
      <c r="B347" s="1" t="s">
        <v>602</v>
      </c>
      <c r="C347" s="1">
        <f t="shared" ca="1" si="52"/>
        <v>47</v>
      </c>
      <c r="D347" s="1">
        <f t="shared" ca="1" si="52"/>
        <v>39</v>
      </c>
      <c r="E347" s="1">
        <f t="shared" ca="1" si="52"/>
        <v>51</v>
      </c>
      <c r="F347" s="1">
        <f t="shared" ca="1" si="52"/>
        <v>63</v>
      </c>
      <c r="G347" s="1">
        <f t="shared" ca="1" si="49"/>
        <v>4</v>
      </c>
      <c r="H347" s="1">
        <f t="shared" ca="1" si="50"/>
        <v>63</v>
      </c>
      <c r="I347" s="1">
        <f ca="1">HLOOKUP(H347,C347:$F$603,J347,0)</f>
        <v>4</v>
      </c>
      <c r="J347" s="1">
        <v>257</v>
      </c>
      <c r="K347" s="1" t="str">
        <f t="shared" ca="1" si="51"/>
        <v>44</v>
      </c>
    </row>
    <row r="348" spans="1:11" x14ac:dyDescent="0.3">
      <c r="A348" s="1" t="s">
        <v>345</v>
      </c>
      <c r="B348" s="1" t="s">
        <v>602</v>
      </c>
      <c r="C348" s="1">
        <f t="shared" ca="1" si="52"/>
        <v>36</v>
      </c>
      <c r="D348" s="1">
        <f t="shared" ca="1" si="52"/>
        <v>15</v>
      </c>
      <c r="E348" s="1">
        <f t="shared" ca="1" si="52"/>
        <v>39</v>
      </c>
      <c r="F348" s="1">
        <f t="shared" ca="1" si="52"/>
        <v>22</v>
      </c>
      <c r="G348" s="1">
        <f t="shared" ca="1" si="49"/>
        <v>2</v>
      </c>
      <c r="H348" s="1">
        <f t="shared" ca="1" si="50"/>
        <v>39</v>
      </c>
      <c r="I348" s="1">
        <f ca="1">HLOOKUP(H348,C348:$F$603,J348,0)</f>
        <v>3</v>
      </c>
      <c r="J348" s="1">
        <v>256</v>
      </c>
      <c r="K348" s="1" t="str">
        <f t="shared" ca="1" si="51"/>
        <v>23</v>
      </c>
    </row>
    <row r="349" spans="1:11" x14ac:dyDescent="0.3">
      <c r="A349" s="1" t="s">
        <v>346</v>
      </c>
      <c r="B349" s="1" t="s">
        <v>602</v>
      </c>
      <c r="C349" s="1">
        <f t="shared" ca="1" si="52"/>
        <v>62</v>
      </c>
      <c r="D349" s="1">
        <f t="shared" ca="1" si="52"/>
        <v>15</v>
      </c>
      <c r="E349" s="1">
        <f t="shared" ca="1" si="52"/>
        <v>6</v>
      </c>
      <c r="F349" s="1">
        <f t="shared" ca="1" si="52"/>
        <v>93</v>
      </c>
      <c r="G349" s="1">
        <f t="shared" ca="1" si="49"/>
        <v>4</v>
      </c>
      <c r="H349" s="1">
        <f t="shared" ca="1" si="50"/>
        <v>93</v>
      </c>
      <c r="I349" s="1">
        <f ca="1">HLOOKUP(H349,C349:$F$603,J349,0)</f>
        <v>4</v>
      </c>
      <c r="J349" s="1">
        <v>255</v>
      </c>
      <c r="K349" s="1" t="str">
        <f t="shared" ca="1" si="51"/>
        <v>44</v>
      </c>
    </row>
    <row r="350" spans="1:11" x14ac:dyDescent="0.3">
      <c r="A350" s="1" t="s">
        <v>347</v>
      </c>
      <c r="B350" s="1" t="s">
        <v>602</v>
      </c>
      <c r="C350" s="1">
        <f t="shared" ca="1" si="52"/>
        <v>67</v>
      </c>
      <c r="D350" s="1">
        <f t="shared" ca="1" si="52"/>
        <v>76</v>
      </c>
      <c r="E350" s="1">
        <f t="shared" ca="1" si="52"/>
        <v>81</v>
      </c>
      <c r="F350" s="1">
        <f t="shared" ca="1" si="52"/>
        <v>32</v>
      </c>
      <c r="G350" s="1">
        <f t="shared" ca="1" si="49"/>
        <v>3</v>
      </c>
      <c r="H350" s="1">
        <f t="shared" ca="1" si="50"/>
        <v>81</v>
      </c>
      <c r="I350" s="1">
        <f ca="1">HLOOKUP(H350,C350:$F$603,J350,0)</f>
        <v>3</v>
      </c>
      <c r="J350" s="1">
        <v>254</v>
      </c>
      <c r="K350" s="1" t="str">
        <f t="shared" ca="1" si="51"/>
        <v>33</v>
      </c>
    </row>
    <row r="351" spans="1:11" x14ac:dyDescent="0.3">
      <c r="A351" s="1" t="s">
        <v>348</v>
      </c>
      <c r="B351" s="1" t="s">
        <v>602</v>
      </c>
      <c r="C351" s="1">
        <f t="shared" ca="1" si="52"/>
        <v>1</v>
      </c>
      <c r="D351" s="1">
        <f t="shared" ca="1" si="52"/>
        <v>15</v>
      </c>
      <c r="E351" s="1">
        <f t="shared" ca="1" si="52"/>
        <v>85</v>
      </c>
      <c r="F351" s="1">
        <f t="shared" ca="1" si="52"/>
        <v>42</v>
      </c>
      <c r="G351" s="1">
        <f t="shared" ca="1" si="49"/>
        <v>1</v>
      </c>
      <c r="H351" s="1">
        <f t="shared" ca="1" si="50"/>
        <v>85</v>
      </c>
      <c r="I351" s="1">
        <f ca="1">HLOOKUP(H351,C351:$F$603,J351,0)</f>
        <v>3</v>
      </c>
      <c r="J351" s="1">
        <v>253</v>
      </c>
      <c r="K351" s="1" t="str">
        <f t="shared" ca="1" si="51"/>
        <v>13</v>
      </c>
    </row>
    <row r="352" spans="1:11" x14ac:dyDescent="0.3">
      <c r="A352" s="1" t="s">
        <v>349</v>
      </c>
      <c r="B352" s="1" t="s">
        <v>602</v>
      </c>
      <c r="C352" s="1">
        <f t="shared" ca="1" si="52"/>
        <v>45</v>
      </c>
      <c r="D352" s="1">
        <f t="shared" ca="1" si="52"/>
        <v>78</v>
      </c>
      <c r="E352" s="1">
        <f t="shared" ca="1" si="52"/>
        <v>70</v>
      </c>
      <c r="F352" s="1">
        <f t="shared" ca="1" si="52"/>
        <v>8</v>
      </c>
      <c r="G352" s="1">
        <f t="shared" ca="1" si="49"/>
        <v>4</v>
      </c>
      <c r="H352" s="1">
        <f t="shared" ca="1" si="50"/>
        <v>78</v>
      </c>
      <c r="I352" s="1">
        <f ca="1">HLOOKUP(H352,C352:$F$603,J352,0)</f>
        <v>2</v>
      </c>
      <c r="J352" s="1">
        <v>252</v>
      </c>
      <c r="K352" s="1" t="str">
        <f t="shared" ca="1" si="51"/>
        <v>42</v>
      </c>
    </row>
    <row r="353" spans="1:11" x14ac:dyDescent="0.3">
      <c r="A353" s="1" t="s">
        <v>350</v>
      </c>
      <c r="B353" s="1" t="s">
        <v>602</v>
      </c>
      <c r="C353" s="1">
        <f t="shared" ca="1" si="52"/>
        <v>5</v>
      </c>
      <c r="D353" s="1">
        <f t="shared" ca="1" si="52"/>
        <v>13</v>
      </c>
      <c r="E353" s="1">
        <f t="shared" ca="1" si="52"/>
        <v>95</v>
      </c>
      <c r="F353" s="1">
        <f t="shared" ca="1" si="52"/>
        <v>0</v>
      </c>
      <c r="G353" s="1">
        <f t="shared" ca="1" si="49"/>
        <v>2</v>
      </c>
      <c r="H353" s="1">
        <f t="shared" ca="1" si="50"/>
        <v>95</v>
      </c>
      <c r="I353" s="1">
        <f ca="1">HLOOKUP(H353,C353:$F$603,J353,0)</f>
        <v>3</v>
      </c>
      <c r="J353" s="1">
        <v>251</v>
      </c>
      <c r="K353" s="1" t="str">
        <f t="shared" ca="1" si="51"/>
        <v>23</v>
      </c>
    </row>
    <row r="354" spans="1:11" x14ac:dyDescent="0.3">
      <c r="A354" s="1" t="s">
        <v>351</v>
      </c>
      <c r="B354" s="1" t="s">
        <v>602</v>
      </c>
      <c r="C354" s="1">
        <f t="shared" ca="1" si="52"/>
        <v>74</v>
      </c>
      <c r="D354" s="1">
        <f t="shared" ca="1" si="52"/>
        <v>55</v>
      </c>
      <c r="E354" s="1">
        <f t="shared" ca="1" si="52"/>
        <v>42</v>
      </c>
      <c r="F354" s="1">
        <f t="shared" ca="1" si="52"/>
        <v>38</v>
      </c>
      <c r="G354" s="1">
        <f t="shared" ca="1" si="49"/>
        <v>3</v>
      </c>
      <c r="H354" s="1">
        <f t="shared" ca="1" si="50"/>
        <v>74</v>
      </c>
      <c r="I354" s="1">
        <f ca="1">HLOOKUP(H354,C354:$F$603,J354,0)</f>
        <v>1</v>
      </c>
      <c r="J354" s="1">
        <v>250</v>
      </c>
      <c r="K354" s="1" t="str">
        <f t="shared" ca="1" si="51"/>
        <v>31</v>
      </c>
    </row>
    <row r="355" spans="1:11" x14ac:dyDescent="0.3">
      <c r="A355" s="1" t="s">
        <v>352</v>
      </c>
      <c r="B355" s="1" t="s">
        <v>602</v>
      </c>
      <c r="C355" s="1">
        <f t="shared" ca="1" si="52"/>
        <v>94</v>
      </c>
      <c r="D355" s="1">
        <f t="shared" ca="1" si="52"/>
        <v>27</v>
      </c>
      <c r="E355" s="1">
        <f t="shared" ca="1" si="52"/>
        <v>27</v>
      </c>
      <c r="F355" s="1">
        <f t="shared" ca="1" si="52"/>
        <v>7</v>
      </c>
      <c r="G355" s="1">
        <f t="shared" ca="1" si="49"/>
        <v>2</v>
      </c>
      <c r="H355" s="1">
        <f t="shared" ca="1" si="50"/>
        <v>94</v>
      </c>
      <c r="I355" s="1">
        <f ca="1">HLOOKUP(H355,C355:$F$603,J355,0)</f>
        <v>1</v>
      </c>
      <c r="J355" s="1">
        <v>249</v>
      </c>
      <c r="K355" s="1" t="str">
        <f t="shared" ca="1" si="51"/>
        <v>21</v>
      </c>
    </row>
    <row r="356" spans="1:11" x14ac:dyDescent="0.3">
      <c r="A356" s="1" t="s">
        <v>353</v>
      </c>
      <c r="B356" s="1" t="s">
        <v>602</v>
      </c>
      <c r="C356" s="1">
        <f t="shared" ca="1" si="52"/>
        <v>35</v>
      </c>
      <c r="D356" s="1">
        <f t="shared" ca="1" si="52"/>
        <v>89</v>
      </c>
      <c r="E356" s="1">
        <f t="shared" ca="1" si="52"/>
        <v>80</v>
      </c>
      <c r="F356" s="1">
        <f t="shared" ca="1" si="52"/>
        <v>81</v>
      </c>
      <c r="G356" s="1">
        <f t="shared" ca="1" si="49"/>
        <v>2</v>
      </c>
      <c r="H356" s="1">
        <f t="shared" ca="1" si="50"/>
        <v>89</v>
      </c>
      <c r="I356" s="1">
        <f ca="1">HLOOKUP(H356,C356:$F$603,J356,0)</f>
        <v>2</v>
      </c>
      <c r="J356" s="1">
        <v>248</v>
      </c>
      <c r="K356" s="1" t="str">
        <f t="shared" ca="1" si="51"/>
        <v>22</v>
      </c>
    </row>
    <row r="357" spans="1:11" x14ac:dyDescent="0.3">
      <c r="A357" s="1" t="s">
        <v>354</v>
      </c>
      <c r="B357" s="1" t="s">
        <v>602</v>
      </c>
      <c r="C357" s="1">
        <f t="shared" ca="1" si="52"/>
        <v>61</v>
      </c>
      <c r="D357" s="1">
        <f t="shared" ca="1" si="52"/>
        <v>22</v>
      </c>
      <c r="E357" s="1">
        <f t="shared" ca="1" si="52"/>
        <v>38</v>
      </c>
      <c r="F357" s="1">
        <f t="shared" ca="1" si="52"/>
        <v>29</v>
      </c>
      <c r="G357" s="1">
        <f t="shared" ca="1" si="49"/>
        <v>4</v>
      </c>
      <c r="H357" s="1">
        <f t="shared" ca="1" si="50"/>
        <v>61</v>
      </c>
      <c r="I357" s="1">
        <f ca="1">HLOOKUP(H357,C357:$F$603,J357,0)</f>
        <v>1</v>
      </c>
      <c r="J357" s="1">
        <v>247</v>
      </c>
      <c r="K357" s="1" t="str">
        <f t="shared" ca="1" si="51"/>
        <v>41</v>
      </c>
    </row>
    <row r="358" spans="1:11" x14ac:dyDescent="0.3">
      <c r="A358" s="1" t="s">
        <v>355</v>
      </c>
      <c r="B358" s="1" t="s">
        <v>602</v>
      </c>
      <c r="C358" s="1">
        <f t="shared" ca="1" si="52"/>
        <v>32</v>
      </c>
      <c r="D358" s="1">
        <f t="shared" ca="1" si="52"/>
        <v>65</v>
      </c>
      <c r="E358" s="1">
        <f t="shared" ca="1" si="52"/>
        <v>59</v>
      </c>
      <c r="F358" s="1">
        <f t="shared" ca="1" si="52"/>
        <v>19</v>
      </c>
      <c r="G358" s="1">
        <f t="shared" ca="1" si="49"/>
        <v>3</v>
      </c>
      <c r="H358" s="1">
        <f t="shared" ca="1" si="50"/>
        <v>65</v>
      </c>
      <c r="I358" s="1">
        <f ca="1">HLOOKUP(H358,C358:$F$603,J358,0)</f>
        <v>2</v>
      </c>
      <c r="J358" s="1">
        <v>246</v>
      </c>
      <c r="K358" s="1" t="str">
        <f t="shared" ca="1" si="51"/>
        <v>32</v>
      </c>
    </row>
    <row r="359" spans="1:11" x14ac:dyDescent="0.3">
      <c r="A359" s="1" t="s">
        <v>356</v>
      </c>
      <c r="B359" s="1" t="s">
        <v>602</v>
      </c>
      <c r="C359" s="1">
        <f t="shared" ca="1" si="52"/>
        <v>57</v>
      </c>
      <c r="D359" s="1">
        <f t="shared" ca="1" si="52"/>
        <v>95</v>
      </c>
      <c r="E359" s="1">
        <f t="shared" ca="1" si="52"/>
        <v>37</v>
      </c>
      <c r="F359" s="1">
        <f t="shared" ca="1" si="52"/>
        <v>22</v>
      </c>
      <c r="G359" s="1">
        <f t="shared" ca="1" si="49"/>
        <v>1</v>
      </c>
      <c r="H359" s="1">
        <f t="shared" ca="1" si="50"/>
        <v>95</v>
      </c>
      <c r="I359" s="1">
        <f ca="1">HLOOKUP(H359,C359:$F$603,J359,0)</f>
        <v>2</v>
      </c>
      <c r="J359" s="1">
        <v>245</v>
      </c>
      <c r="K359" s="1" t="str">
        <f t="shared" ca="1" si="51"/>
        <v>12</v>
      </c>
    </row>
    <row r="360" spans="1:11" x14ac:dyDescent="0.3">
      <c r="A360" s="1" t="s">
        <v>357</v>
      </c>
      <c r="B360" s="1" t="s">
        <v>602</v>
      </c>
      <c r="C360" s="1">
        <f t="shared" ca="1" si="52"/>
        <v>47</v>
      </c>
      <c r="D360" s="1">
        <f t="shared" ca="1" si="52"/>
        <v>59</v>
      </c>
      <c r="E360" s="1">
        <f t="shared" ca="1" si="52"/>
        <v>53</v>
      </c>
      <c r="F360" s="1">
        <f t="shared" ca="1" si="52"/>
        <v>79</v>
      </c>
      <c r="G360" s="1">
        <f t="shared" ca="1" si="49"/>
        <v>2</v>
      </c>
      <c r="H360" s="1">
        <f t="shared" ca="1" si="50"/>
        <v>79</v>
      </c>
      <c r="I360" s="1">
        <f ca="1">HLOOKUP(H360,C360:$F$603,J360,0)</f>
        <v>4</v>
      </c>
      <c r="J360" s="1">
        <v>244</v>
      </c>
      <c r="K360" s="1" t="str">
        <f t="shared" ca="1" si="51"/>
        <v>24</v>
      </c>
    </row>
    <row r="361" spans="1:11" x14ac:dyDescent="0.3">
      <c r="A361" s="1" t="s">
        <v>358</v>
      </c>
      <c r="B361" s="1" t="s">
        <v>602</v>
      </c>
      <c r="C361" s="1">
        <f t="shared" ca="1" si="52"/>
        <v>89</v>
      </c>
      <c r="D361" s="1">
        <f t="shared" ca="1" si="52"/>
        <v>27</v>
      </c>
      <c r="E361" s="1">
        <f t="shared" ca="1" si="52"/>
        <v>84</v>
      </c>
      <c r="F361" s="1">
        <f t="shared" ca="1" si="52"/>
        <v>20</v>
      </c>
      <c r="G361" s="1">
        <f t="shared" ca="1" si="49"/>
        <v>1</v>
      </c>
      <c r="H361" s="1">
        <f t="shared" ca="1" si="50"/>
        <v>89</v>
      </c>
      <c r="I361" s="1">
        <f ca="1">HLOOKUP(H361,C361:$F$603,J361,0)</f>
        <v>1</v>
      </c>
      <c r="J361" s="1">
        <v>243</v>
      </c>
      <c r="K361" s="1" t="str">
        <f t="shared" ca="1" si="51"/>
        <v>11</v>
      </c>
    </row>
    <row r="362" spans="1:11" x14ac:dyDescent="0.3">
      <c r="A362" s="1" t="s">
        <v>359</v>
      </c>
      <c r="B362" s="1" t="s">
        <v>602</v>
      </c>
      <c r="C362" s="1">
        <f t="shared" ca="1" si="52"/>
        <v>2</v>
      </c>
      <c r="D362" s="1">
        <f t="shared" ca="1" si="52"/>
        <v>55</v>
      </c>
      <c r="E362" s="1">
        <f t="shared" ca="1" si="52"/>
        <v>57</v>
      </c>
      <c r="F362" s="1">
        <f t="shared" ca="1" si="52"/>
        <v>68</v>
      </c>
      <c r="G362" s="1">
        <f t="shared" ca="1" si="49"/>
        <v>3</v>
      </c>
      <c r="H362" s="1">
        <f t="shared" ca="1" si="50"/>
        <v>68</v>
      </c>
      <c r="I362" s="1">
        <f ca="1">HLOOKUP(H362,C362:$F$603,J362,0)</f>
        <v>4</v>
      </c>
      <c r="J362" s="1">
        <v>242</v>
      </c>
      <c r="K362" s="1" t="str">
        <f t="shared" ca="1" si="51"/>
        <v>34</v>
      </c>
    </row>
    <row r="363" spans="1:11" x14ac:dyDescent="0.3">
      <c r="A363" s="1" t="s">
        <v>360</v>
      </c>
      <c r="B363" s="1" t="s">
        <v>602</v>
      </c>
      <c r="C363" s="1">
        <f t="shared" ca="1" si="52"/>
        <v>80</v>
      </c>
      <c r="D363" s="1">
        <f t="shared" ca="1" si="52"/>
        <v>23</v>
      </c>
      <c r="E363" s="1">
        <f t="shared" ca="1" si="52"/>
        <v>27</v>
      </c>
      <c r="F363" s="1">
        <f t="shared" ca="1" si="52"/>
        <v>63</v>
      </c>
      <c r="G363" s="1">
        <f t="shared" ca="1" si="49"/>
        <v>2</v>
      </c>
      <c r="H363" s="1">
        <f t="shared" ca="1" si="50"/>
        <v>80</v>
      </c>
      <c r="I363" s="1">
        <f ca="1">HLOOKUP(H363,C363:$F$603,J363,0)</f>
        <v>1</v>
      </c>
      <c r="J363" s="1">
        <v>241</v>
      </c>
      <c r="K363" s="1" t="str">
        <f t="shared" ca="1" si="51"/>
        <v>21</v>
      </c>
    </row>
    <row r="364" spans="1:11" x14ac:dyDescent="0.3">
      <c r="A364" s="1" t="s">
        <v>361</v>
      </c>
      <c r="B364" s="1" t="s">
        <v>602</v>
      </c>
      <c r="C364" s="1">
        <f t="shared" ref="C364:F383" ca="1" si="53">RANDBETWEEN(0,100)</f>
        <v>54</v>
      </c>
      <c r="D364" s="1">
        <f t="shared" ca="1" si="53"/>
        <v>15</v>
      </c>
      <c r="E364" s="1">
        <f t="shared" ca="1" si="53"/>
        <v>80</v>
      </c>
      <c r="F364" s="1">
        <f t="shared" ca="1" si="53"/>
        <v>32</v>
      </c>
      <c r="G364" s="1">
        <f t="shared" ca="1" si="49"/>
        <v>3</v>
      </c>
      <c r="H364" s="1">
        <f t="shared" ca="1" si="50"/>
        <v>80</v>
      </c>
      <c r="I364" s="1">
        <f ca="1">HLOOKUP(H364,C364:$F$603,J364,0)</f>
        <v>3</v>
      </c>
      <c r="J364" s="1">
        <v>240</v>
      </c>
      <c r="K364" s="1" t="str">
        <f t="shared" ca="1" si="51"/>
        <v>33</v>
      </c>
    </row>
    <row r="365" spans="1:11" x14ac:dyDescent="0.3">
      <c r="A365" s="1" t="s">
        <v>362</v>
      </c>
      <c r="B365" s="1" t="s">
        <v>602</v>
      </c>
      <c r="C365" s="1">
        <f t="shared" ca="1" si="53"/>
        <v>8</v>
      </c>
      <c r="D365" s="1">
        <f t="shared" ca="1" si="53"/>
        <v>41</v>
      </c>
      <c r="E365" s="1">
        <f t="shared" ca="1" si="53"/>
        <v>47</v>
      </c>
      <c r="F365" s="1">
        <f t="shared" ca="1" si="53"/>
        <v>59</v>
      </c>
      <c r="G365" s="1">
        <f t="shared" ca="1" si="49"/>
        <v>2</v>
      </c>
      <c r="H365" s="1">
        <f t="shared" ca="1" si="50"/>
        <v>59</v>
      </c>
      <c r="I365" s="1">
        <f ca="1">HLOOKUP(H365,C365:$F$603,J365,0)</f>
        <v>4</v>
      </c>
      <c r="J365" s="1">
        <v>239</v>
      </c>
      <c r="K365" s="1" t="str">
        <f t="shared" ca="1" si="51"/>
        <v>24</v>
      </c>
    </row>
    <row r="366" spans="1:11" x14ac:dyDescent="0.3">
      <c r="A366" s="1" t="s">
        <v>363</v>
      </c>
      <c r="B366" s="1" t="s">
        <v>602</v>
      </c>
      <c r="C366" s="1">
        <f t="shared" ca="1" si="53"/>
        <v>55</v>
      </c>
      <c r="D366" s="1">
        <f t="shared" ca="1" si="53"/>
        <v>100</v>
      </c>
      <c r="E366" s="1">
        <f t="shared" ca="1" si="53"/>
        <v>1</v>
      </c>
      <c r="F366" s="1">
        <f t="shared" ca="1" si="53"/>
        <v>58</v>
      </c>
      <c r="G366" s="1">
        <f t="shared" ca="1" si="49"/>
        <v>4</v>
      </c>
      <c r="H366" s="1">
        <f t="shared" ca="1" si="50"/>
        <v>100</v>
      </c>
      <c r="I366" s="1">
        <f ca="1">HLOOKUP(H366,C366:$F$603,J366,0)</f>
        <v>2</v>
      </c>
      <c r="J366" s="1">
        <v>238</v>
      </c>
      <c r="K366" s="1" t="str">
        <f t="shared" ca="1" si="51"/>
        <v>42</v>
      </c>
    </row>
    <row r="367" spans="1:11" x14ac:dyDescent="0.3">
      <c r="A367" s="1" t="s">
        <v>364</v>
      </c>
      <c r="B367" s="1" t="s">
        <v>602</v>
      </c>
      <c r="C367" s="1">
        <f t="shared" ca="1" si="53"/>
        <v>14</v>
      </c>
      <c r="D367" s="1">
        <f t="shared" ca="1" si="53"/>
        <v>16</v>
      </c>
      <c r="E367" s="1">
        <f t="shared" ca="1" si="53"/>
        <v>15</v>
      </c>
      <c r="F367" s="1">
        <f t="shared" ca="1" si="53"/>
        <v>72</v>
      </c>
      <c r="G367" s="1">
        <f t="shared" ca="1" si="49"/>
        <v>1</v>
      </c>
      <c r="H367" s="1">
        <f t="shared" ca="1" si="50"/>
        <v>72</v>
      </c>
      <c r="I367" s="1">
        <f ca="1">HLOOKUP(H367,C367:$F$603,J367,0)</f>
        <v>4</v>
      </c>
      <c r="J367" s="1">
        <v>237</v>
      </c>
      <c r="K367" s="1" t="str">
        <f t="shared" ca="1" si="51"/>
        <v>14</v>
      </c>
    </row>
    <row r="368" spans="1:11" x14ac:dyDescent="0.3">
      <c r="A368" s="1" t="s">
        <v>365</v>
      </c>
      <c r="B368" s="1" t="s">
        <v>602</v>
      </c>
      <c r="C368" s="1">
        <f t="shared" ca="1" si="53"/>
        <v>13</v>
      </c>
      <c r="D368" s="1">
        <f t="shared" ca="1" si="53"/>
        <v>47</v>
      </c>
      <c r="E368" s="1">
        <f t="shared" ca="1" si="53"/>
        <v>43</v>
      </c>
      <c r="F368" s="1">
        <f t="shared" ca="1" si="53"/>
        <v>78</v>
      </c>
      <c r="G368" s="1">
        <f t="shared" ca="1" si="49"/>
        <v>2</v>
      </c>
      <c r="H368" s="1">
        <f t="shared" ca="1" si="50"/>
        <v>78</v>
      </c>
      <c r="I368" s="1">
        <f ca="1">HLOOKUP(H368,C368:$F$603,J368,0)</f>
        <v>4</v>
      </c>
      <c r="J368" s="1">
        <v>236</v>
      </c>
      <c r="K368" s="1" t="str">
        <f t="shared" ca="1" si="51"/>
        <v>24</v>
      </c>
    </row>
    <row r="369" spans="1:11" x14ac:dyDescent="0.3">
      <c r="A369" s="1" t="s">
        <v>366</v>
      </c>
      <c r="B369" s="1" t="s">
        <v>602</v>
      </c>
      <c r="C369" s="1">
        <f t="shared" ca="1" si="53"/>
        <v>19</v>
      </c>
      <c r="D369" s="1">
        <f t="shared" ca="1" si="53"/>
        <v>65</v>
      </c>
      <c r="E369" s="1">
        <f t="shared" ca="1" si="53"/>
        <v>99</v>
      </c>
      <c r="F369" s="1">
        <f t="shared" ca="1" si="53"/>
        <v>100</v>
      </c>
      <c r="G369" s="1">
        <f t="shared" ca="1" si="49"/>
        <v>4</v>
      </c>
      <c r="H369" s="1">
        <f t="shared" ca="1" si="50"/>
        <v>100</v>
      </c>
      <c r="I369" s="1">
        <f ca="1">HLOOKUP(H369,C369:$F$603,J369,0)</f>
        <v>4</v>
      </c>
      <c r="J369" s="1">
        <v>235</v>
      </c>
      <c r="K369" s="1" t="str">
        <f t="shared" ca="1" si="51"/>
        <v>44</v>
      </c>
    </row>
    <row r="370" spans="1:11" x14ac:dyDescent="0.3">
      <c r="A370" s="1" t="s">
        <v>367</v>
      </c>
      <c r="B370" s="1" t="s">
        <v>602</v>
      </c>
      <c r="C370" s="1">
        <f t="shared" ca="1" si="53"/>
        <v>69</v>
      </c>
      <c r="D370" s="1">
        <f t="shared" ca="1" si="53"/>
        <v>55</v>
      </c>
      <c r="E370" s="1">
        <f t="shared" ca="1" si="53"/>
        <v>17</v>
      </c>
      <c r="F370" s="1">
        <f t="shared" ca="1" si="53"/>
        <v>20</v>
      </c>
      <c r="G370" s="1">
        <f t="shared" ca="1" si="49"/>
        <v>2</v>
      </c>
      <c r="H370" s="1">
        <f t="shared" ca="1" si="50"/>
        <v>69</v>
      </c>
      <c r="I370" s="1">
        <f ca="1">HLOOKUP(H370,C370:$F$603,J370,0)</f>
        <v>1</v>
      </c>
      <c r="J370" s="1">
        <v>234</v>
      </c>
      <c r="K370" s="1" t="str">
        <f t="shared" ca="1" si="51"/>
        <v>21</v>
      </c>
    </row>
    <row r="371" spans="1:11" x14ac:dyDescent="0.3">
      <c r="A371" s="1" t="s">
        <v>368</v>
      </c>
      <c r="B371" s="1" t="s">
        <v>602</v>
      </c>
      <c r="C371" s="1">
        <f t="shared" ca="1" si="53"/>
        <v>100</v>
      </c>
      <c r="D371" s="1">
        <f t="shared" ca="1" si="53"/>
        <v>6</v>
      </c>
      <c r="E371" s="1">
        <f t="shared" ca="1" si="53"/>
        <v>88</v>
      </c>
      <c r="F371" s="1">
        <f t="shared" ca="1" si="53"/>
        <v>97</v>
      </c>
      <c r="G371" s="1">
        <f t="shared" ca="1" si="49"/>
        <v>4</v>
      </c>
      <c r="H371" s="1">
        <f t="shared" ca="1" si="50"/>
        <v>100</v>
      </c>
      <c r="I371" s="1">
        <f ca="1">HLOOKUP(H371,C371:$F$603,J371,0)</f>
        <v>1</v>
      </c>
      <c r="J371" s="1">
        <v>233</v>
      </c>
      <c r="K371" s="1" t="str">
        <f t="shared" ca="1" si="51"/>
        <v>41</v>
      </c>
    </row>
    <row r="372" spans="1:11" x14ac:dyDescent="0.3">
      <c r="A372" s="1" t="s">
        <v>369</v>
      </c>
      <c r="B372" s="1" t="s">
        <v>602</v>
      </c>
      <c r="C372" s="1">
        <f t="shared" ca="1" si="53"/>
        <v>93</v>
      </c>
      <c r="D372" s="1">
        <f t="shared" ca="1" si="53"/>
        <v>58</v>
      </c>
      <c r="E372" s="1">
        <f t="shared" ca="1" si="53"/>
        <v>74</v>
      </c>
      <c r="F372" s="1">
        <f t="shared" ca="1" si="53"/>
        <v>59</v>
      </c>
      <c r="G372" s="1">
        <f t="shared" ca="1" si="49"/>
        <v>2</v>
      </c>
      <c r="H372" s="1">
        <f t="shared" ca="1" si="50"/>
        <v>93</v>
      </c>
      <c r="I372" s="1">
        <f ca="1">HLOOKUP(H372,C372:$F$603,J372,0)</f>
        <v>1</v>
      </c>
      <c r="J372" s="1">
        <v>232</v>
      </c>
      <c r="K372" s="1" t="str">
        <f t="shared" ca="1" si="51"/>
        <v>21</v>
      </c>
    </row>
    <row r="373" spans="1:11" x14ac:dyDescent="0.3">
      <c r="A373" s="1" t="s">
        <v>370</v>
      </c>
      <c r="B373" s="1" t="s">
        <v>602</v>
      </c>
      <c r="C373" s="1">
        <f t="shared" ca="1" si="53"/>
        <v>12</v>
      </c>
      <c r="D373" s="1">
        <f t="shared" ca="1" si="53"/>
        <v>56</v>
      </c>
      <c r="E373" s="1">
        <f t="shared" ca="1" si="53"/>
        <v>78</v>
      </c>
      <c r="F373" s="1">
        <f t="shared" ca="1" si="53"/>
        <v>13</v>
      </c>
      <c r="G373" s="1">
        <f t="shared" ca="1" si="49"/>
        <v>4</v>
      </c>
      <c r="H373" s="1">
        <f t="shared" ca="1" si="50"/>
        <v>78</v>
      </c>
      <c r="I373" s="1">
        <f ca="1">HLOOKUP(H373,C373:$F$603,J373,0)</f>
        <v>3</v>
      </c>
      <c r="J373" s="1">
        <v>231</v>
      </c>
      <c r="K373" s="1" t="str">
        <f t="shared" ca="1" si="51"/>
        <v>43</v>
      </c>
    </row>
    <row r="374" spans="1:11" x14ac:dyDescent="0.3">
      <c r="A374" s="1" t="s">
        <v>371</v>
      </c>
      <c r="B374" s="1" t="s">
        <v>602</v>
      </c>
      <c r="C374" s="1">
        <f t="shared" ca="1" si="53"/>
        <v>81</v>
      </c>
      <c r="D374" s="1">
        <f t="shared" ca="1" si="53"/>
        <v>0</v>
      </c>
      <c r="E374" s="1">
        <f t="shared" ca="1" si="53"/>
        <v>40</v>
      </c>
      <c r="F374" s="1">
        <f t="shared" ca="1" si="53"/>
        <v>37</v>
      </c>
      <c r="G374" s="1">
        <f t="shared" ca="1" si="49"/>
        <v>4</v>
      </c>
      <c r="H374" s="1">
        <f t="shared" ca="1" si="50"/>
        <v>81</v>
      </c>
      <c r="I374" s="1">
        <f ca="1">HLOOKUP(H374,C374:$F$603,J374,0)</f>
        <v>1</v>
      </c>
      <c r="J374" s="1">
        <v>230</v>
      </c>
      <c r="K374" s="1" t="str">
        <f t="shared" ca="1" si="51"/>
        <v>41</v>
      </c>
    </row>
    <row r="375" spans="1:11" x14ac:dyDescent="0.3">
      <c r="A375" s="1" t="s">
        <v>372</v>
      </c>
      <c r="B375" s="1" t="s">
        <v>602</v>
      </c>
      <c r="C375" s="1">
        <f t="shared" ca="1" si="53"/>
        <v>12</v>
      </c>
      <c r="D375" s="1">
        <f t="shared" ca="1" si="53"/>
        <v>48</v>
      </c>
      <c r="E375" s="1">
        <f t="shared" ca="1" si="53"/>
        <v>58</v>
      </c>
      <c r="F375" s="1">
        <f t="shared" ca="1" si="53"/>
        <v>29</v>
      </c>
      <c r="G375" s="1">
        <f t="shared" ca="1" si="49"/>
        <v>3</v>
      </c>
      <c r="H375" s="1">
        <f t="shared" ca="1" si="50"/>
        <v>58</v>
      </c>
      <c r="I375" s="1">
        <f ca="1">HLOOKUP(H375,C375:$F$603,J375,0)</f>
        <v>3</v>
      </c>
      <c r="J375" s="1">
        <v>229</v>
      </c>
      <c r="K375" s="1" t="str">
        <f t="shared" ca="1" si="51"/>
        <v>33</v>
      </c>
    </row>
    <row r="376" spans="1:11" x14ac:dyDescent="0.3">
      <c r="A376" s="1" t="s">
        <v>373</v>
      </c>
      <c r="B376" s="1" t="s">
        <v>602</v>
      </c>
      <c r="C376" s="1">
        <f t="shared" ca="1" si="53"/>
        <v>60</v>
      </c>
      <c r="D376" s="1">
        <f t="shared" ca="1" si="53"/>
        <v>89</v>
      </c>
      <c r="E376" s="1">
        <f t="shared" ca="1" si="53"/>
        <v>27</v>
      </c>
      <c r="F376" s="1">
        <f t="shared" ca="1" si="53"/>
        <v>55</v>
      </c>
      <c r="G376" s="1">
        <f t="shared" ca="1" si="49"/>
        <v>3</v>
      </c>
      <c r="H376" s="1">
        <f t="shared" ca="1" si="50"/>
        <v>89</v>
      </c>
      <c r="I376" s="1">
        <f ca="1">HLOOKUP(H376,C376:$F$603,J376,0)</f>
        <v>2</v>
      </c>
      <c r="J376" s="1">
        <v>228</v>
      </c>
      <c r="K376" s="1" t="str">
        <f t="shared" ca="1" si="51"/>
        <v>32</v>
      </c>
    </row>
    <row r="377" spans="1:11" x14ac:dyDescent="0.3">
      <c r="A377" s="1" t="s">
        <v>374</v>
      </c>
      <c r="B377" s="1" t="s">
        <v>602</v>
      </c>
      <c r="C377" s="1">
        <f t="shared" ca="1" si="53"/>
        <v>61</v>
      </c>
      <c r="D377" s="1">
        <f t="shared" ca="1" si="53"/>
        <v>60</v>
      </c>
      <c r="E377" s="1">
        <f t="shared" ca="1" si="53"/>
        <v>39</v>
      </c>
      <c r="F377" s="1">
        <f t="shared" ca="1" si="53"/>
        <v>81</v>
      </c>
      <c r="G377" s="1">
        <f t="shared" ca="1" si="49"/>
        <v>1</v>
      </c>
      <c r="H377" s="1">
        <f t="shared" ca="1" si="50"/>
        <v>81</v>
      </c>
      <c r="I377" s="1">
        <f ca="1">HLOOKUP(H377,C377:$F$603,J377,0)</f>
        <v>4</v>
      </c>
      <c r="J377" s="1">
        <v>227</v>
      </c>
      <c r="K377" s="1" t="str">
        <f t="shared" ca="1" si="51"/>
        <v>14</v>
      </c>
    </row>
    <row r="378" spans="1:11" x14ac:dyDescent="0.3">
      <c r="A378" s="1" t="s">
        <v>375</v>
      </c>
      <c r="B378" s="1" t="s">
        <v>602</v>
      </c>
      <c r="C378" s="1">
        <f t="shared" ca="1" si="53"/>
        <v>62</v>
      </c>
      <c r="D378" s="1">
        <f t="shared" ca="1" si="53"/>
        <v>46</v>
      </c>
      <c r="E378" s="1">
        <f t="shared" ca="1" si="53"/>
        <v>19</v>
      </c>
      <c r="F378" s="1">
        <f t="shared" ca="1" si="53"/>
        <v>69</v>
      </c>
      <c r="G378" s="1">
        <f t="shared" ca="1" si="49"/>
        <v>2</v>
      </c>
      <c r="H378" s="1">
        <f t="shared" ca="1" si="50"/>
        <v>69</v>
      </c>
      <c r="I378" s="1">
        <f ca="1">HLOOKUP(H378,C378:$F$603,J378,0)</f>
        <v>4</v>
      </c>
      <c r="J378" s="1">
        <v>226</v>
      </c>
      <c r="K378" s="1" t="str">
        <f t="shared" ca="1" si="51"/>
        <v>24</v>
      </c>
    </row>
    <row r="379" spans="1:11" x14ac:dyDescent="0.3">
      <c r="A379" s="1" t="s">
        <v>376</v>
      </c>
      <c r="B379" s="1" t="s">
        <v>602</v>
      </c>
      <c r="C379" s="1">
        <f t="shared" ca="1" si="53"/>
        <v>32</v>
      </c>
      <c r="D379" s="1">
        <f t="shared" ca="1" si="53"/>
        <v>7</v>
      </c>
      <c r="E379" s="1">
        <f t="shared" ca="1" si="53"/>
        <v>27</v>
      </c>
      <c r="F379" s="1">
        <f t="shared" ca="1" si="53"/>
        <v>23</v>
      </c>
      <c r="G379" s="1">
        <f t="shared" ca="1" si="49"/>
        <v>3</v>
      </c>
      <c r="H379" s="1">
        <f t="shared" ca="1" si="50"/>
        <v>32</v>
      </c>
      <c r="I379" s="1">
        <f ca="1">HLOOKUP(H379,C379:$F$603,J379,0)</f>
        <v>1</v>
      </c>
      <c r="J379" s="1">
        <v>225</v>
      </c>
      <c r="K379" s="1" t="str">
        <f t="shared" ca="1" si="51"/>
        <v>31</v>
      </c>
    </row>
    <row r="380" spans="1:11" x14ac:dyDescent="0.3">
      <c r="A380" s="1" t="s">
        <v>377</v>
      </c>
      <c r="B380" s="1" t="s">
        <v>602</v>
      </c>
      <c r="C380" s="1">
        <f t="shared" ca="1" si="53"/>
        <v>15</v>
      </c>
      <c r="D380" s="1">
        <f t="shared" ca="1" si="53"/>
        <v>77</v>
      </c>
      <c r="E380" s="1">
        <f t="shared" ca="1" si="53"/>
        <v>23</v>
      </c>
      <c r="F380" s="1">
        <f t="shared" ca="1" si="53"/>
        <v>0</v>
      </c>
      <c r="G380" s="1">
        <f t="shared" ca="1" si="49"/>
        <v>2</v>
      </c>
      <c r="H380" s="1">
        <f t="shared" ca="1" si="50"/>
        <v>77</v>
      </c>
      <c r="I380" s="1">
        <f ca="1">HLOOKUP(H380,C380:$F$603,J380,0)</f>
        <v>2</v>
      </c>
      <c r="J380" s="1">
        <v>224</v>
      </c>
      <c r="K380" s="1" t="str">
        <f t="shared" ca="1" si="51"/>
        <v>22</v>
      </c>
    </row>
    <row r="381" spans="1:11" x14ac:dyDescent="0.3">
      <c r="A381" s="1" t="s">
        <v>378</v>
      </c>
      <c r="B381" s="1" t="s">
        <v>602</v>
      </c>
      <c r="C381" s="1">
        <f t="shared" ca="1" si="53"/>
        <v>50</v>
      </c>
      <c r="D381" s="1">
        <f t="shared" ca="1" si="53"/>
        <v>84</v>
      </c>
      <c r="E381" s="1">
        <f t="shared" ca="1" si="53"/>
        <v>3</v>
      </c>
      <c r="F381" s="1">
        <f t="shared" ca="1" si="53"/>
        <v>97</v>
      </c>
      <c r="G381" s="1">
        <f t="shared" ca="1" si="49"/>
        <v>3</v>
      </c>
      <c r="H381" s="1">
        <f t="shared" ca="1" si="50"/>
        <v>97</v>
      </c>
      <c r="I381" s="1">
        <f ca="1">HLOOKUP(H381,C381:$F$603,J381,0)</f>
        <v>4</v>
      </c>
      <c r="J381" s="1">
        <v>223</v>
      </c>
      <c r="K381" s="1" t="str">
        <f t="shared" ca="1" si="51"/>
        <v>34</v>
      </c>
    </row>
    <row r="382" spans="1:11" x14ac:dyDescent="0.3">
      <c r="A382" s="1" t="s">
        <v>379</v>
      </c>
      <c r="B382" s="1" t="s">
        <v>602</v>
      </c>
      <c r="C382" s="1">
        <f t="shared" ca="1" si="53"/>
        <v>63</v>
      </c>
      <c r="D382" s="1">
        <f t="shared" ca="1" si="53"/>
        <v>64</v>
      </c>
      <c r="E382" s="1">
        <f t="shared" ca="1" si="53"/>
        <v>45</v>
      </c>
      <c r="F382" s="1">
        <f t="shared" ca="1" si="53"/>
        <v>71</v>
      </c>
      <c r="G382" s="1">
        <f t="shared" ca="1" si="49"/>
        <v>4</v>
      </c>
      <c r="H382" s="1">
        <f t="shared" ca="1" si="50"/>
        <v>71</v>
      </c>
      <c r="I382" s="1">
        <f ca="1">HLOOKUP(H382,C382:$F$603,J382,0)</f>
        <v>4</v>
      </c>
      <c r="J382" s="1">
        <v>222</v>
      </c>
      <c r="K382" s="1" t="str">
        <f t="shared" ca="1" si="51"/>
        <v>44</v>
      </c>
    </row>
    <row r="383" spans="1:11" x14ac:dyDescent="0.3">
      <c r="A383" s="1" t="s">
        <v>380</v>
      </c>
      <c r="B383" s="1" t="s">
        <v>602</v>
      </c>
      <c r="C383" s="1">
        <f t="shared" ca="1" si="53"/>
        <v>6</v>
      </c>
      <c r="D383" s="1">
        <f t="shared" ca="1" si="53"/>
        <v>20</v>
      </c>
      <c r="E383" s="1">
        <f t="shared" ca="1" si="53"/>
        <v>69</v>
      </c>
      <c r="F383" s="1">
        <f t="shared" ca="1" si="53"/>
        <v>20</v>
      </c>
      <c r="G383" s="1">
        <f t="shared" ca="1" si="49"/>
        <v>4</v>
      </c>
      <c r="H383" s="1">
        <f t="shared" ca="1" si="50"/>
        <v>69</v>
      </c>
      <c r="I383" s="1">
        <f ca="1">HLOOKUP(H383,C383:$F$603,J383,0)</f>
        <v>3</v>
      </c>
      <c r="J383" s="1">
        <v>221</v>
      </c>
      <c r="K383" s="1" t="str">
        <f t="shared" ca="1" si="51"/>
        <v>43</v>
      </c>
    </row>
    <row r="384" spans="1:11" x14ac:dyDescent="0.3">
      <c r="A384" s="1" t="s">
        <v>381</v>
      </c>
      <c r="B384" s="1" t="s">
        <v>602</v>
      </c>
      <c r="C384" s="1">
        <f t="shared" ref="C384:F403" ca="1" si="54">RANDBETWEEN(0,100)</f>
        <v>97</v>
      </c>
      <c r="D384" s="1">
        <f t="shared" ca="1" si="54"/>
        <v>51</v>
      </c>
      <c r="E384" s="1">
        <f t="shared" ca="1" si="54"/>
        <v>89</v>
      </c>
      <c r="F384" s="1">
        <f t="shared" ca="1" si="54"/>
        <v>2</v>
      </c>
      <c r="G384" s="1">
        <f t="shared" ca="1" si="49"/>
        <v>3</v>
      </c>
      <c r="H384" s="1">
        <f t="shared" ca="1" si="50"/>
        <v>97</v>
      </c>
      <c r="I384" s="1">
        <f ca="1">HLOOKUP(H384,C384:$F$603,J384,0)</f>
        <v>1</v>
      </c>
      <c r="J384" s="1">
        <v>220</v>
      </c>
      <c r="K384" s="1" t="str">
        <f t="shared" ca="1" si="51"/>
        <v>31</v>
      </c>
    </row>
    <row r="385" spans="1:11" x14ac:dyDescent="0.3">
      <c r="A385" s="1" t="s">
        <v>382</v>
      </c>
      <c r="B385" s="1" t="s">
        <v>602</v>
      </c>
      <c r="C385" s="1">
        <f t="shared" ca="1" si="54"/>
        <v>80</v>
      </c>
      <c r="D385" s="1">
        <f t="shared" ca="1" si="54"/>
        <v>18</v>
      </c>
      <c r="E385" s="1">
        <f t="shared" ca="1" si="54"/>
        <v>93</v>
      </c>
      <c r="F385" s="1">
        <f t="shared" ca="1" si="54"/>
        <v>1</v>
      </c>
      <c r="G385" s="1">
        <f t="shared" ca="1" si="49"/>
        <v>3</v>
      </c>
      <c r="H385" s="1">
        <f t="shared" ca="1" si="50"/>
        <v>93</v>
      </c>
      <c r="I385" s="1">
        <f ca="1">HLOOKUP(H385,C385:$F$603,J385,0)</f>
        <v>3</v>
      </c>
      <c r="J385" s="1">
        <v>219</v>
      </c>
      <c r="K385" s="1" t="str">
        <f t="shared" ca="1" si="51"/>
        <v>33</v>
      </c>
    </row>
    <row r="386" spans="1:11" x14ac:dyDescent="0.3">
      <c r="A386" s="1" t="s">
        <v>383</v>
      </c>
      <c r="B386" s="1" t="s">
        <v>602</v>
      </c>
      <c r="C386" s="1">
        <f t="shared" ca="1" si="54"/>
        <v>50</v>
      </c>
      <c r="D386" s="1">
        <f t="shared" ca="1" si="54"/>
        <v>79</v>
      </c>
      <c r="E386" s="1">
        <f t="shared" ca="1" si="54"/>
        <v>96</v>
      </c>
      <c r="F386" s="1">
        <f t="shared" ca="1" si="54"/>
        <v>3</v>
      </c>
      <c r="G386" s="1">
        <f t="shared" ca="1" si="49"/>
        <v>1</v>
      </c>
      <c r="H386" s="1">
        <f t="shared" ca="1" si="50"/>
        <v>96</v>
      </c>
      <c r="I386" s="1">
        <f ca="1">HLOOKUP(H386,C386:$F$603,J386,0)</f>
        <v>3</v>
      </c>
      <c r="J386" s="1">
        <v>218</v>
      </c>
      <c r="K386" s="1" t="str">
        <f t="shared" ca="1" si="51"/>
        <v>13</v>
      </c>
    </row>
    <row r="387" spans="1:11" x14ac:dyDescent="0.3">
      <c r="A387" s="1" t="s">
        <v>384</v>
      </c>
      <c r="B387" s="1" t="s">
        <v>602</v>
      </c>
      <c r="C387" s="1">
        <f t="shared" ca="1" si="54"/>
        <v>92</v>
      </c>
      <c r="D387" s="1">
        <f t="shared" ca="1" si="54"/>
        <v>29</v>
      </c>
      <c r="E387" s="1">
        <f t="shared" ca="1" si="54"/>
        <v>89</v>
      </c>
      <c r="F387" s="1">
        <f t="shared" ca="1" si="54"/>
        <v>4</v>
      </c>
      <c r="G387" s="1">
        <f t="shared" ca="1" si="49"/>
        <v>3</v>
      </c>
      <c r="H387" s="1">
        <f t="shared" ca="1" si="50"/>
        <v>92</v>
      </c>
      <c r="I387" s="1">
        <f ca="1">HLOOKUP(H387,C387:$F$603,J387,0)</f>
        <v>1</v>
      </c>
      <c r="J387" s="1">
        <v>217</v>
      </c>
      <c r="K387" s="1" t="str">
        <f t="shared" ca="1" si="51"/>
        <v>31</v>
      </c>
    </row>
    <row r="388" spans="1:11" x14ac:dyDescent="0.3">
      <c r="A388" s="1" t="s">
        <v>385</v>
      </c>
      <c r="B388" s="1" t="s">
        <v>602</v>
      </c>
      <c r="C388" s="1">
        <f t="shared" ca="1" si="54"/>
        <v>39</v>
      </c>
      <c r="D388" s="1">
        <f t="shared" ca="1" si="54"/>
        <v>35</v>
      </c>
      <c r="E388" s="1">
        <f t="shared" ca="1" si="54"/>
        <v>95</v>
      </c>
      <c r="F388" s="1">
        <f t="shared" ca="1" si="54"/>
        <v>14</v>
      </c>
      <c r="G388" s="1">
        <f t="shared" ref="G388:G451" ca="1" si="55">RANDBETWEEN(1,4)</f>
        <v>4</v>
      </c>
      <c r="H388" s="1">
        <f t="shared" ref="H388:H451" ca="1" si="56">MAX(C388:F388)</f>
        <v>95</v>
      </c>
      <c r="I388" s="1">
        <f ca="1">HLOOKUP(H388,C388:$F$603,J388,0)</f>
        <v>3</v>
      </c>
      <c r="J388" s="1">
        <v>216</v>
      </c>
      <c r="K388" s="1" t="str">
        <f t="shared" ref="K388:K451" ca="1" si="57">G388&amp;I388</f>
        <v>43</v>
      </c>
    </row>
    <row r="389" spans="1:11" x14ac:dyDescent="0.3">
      <c r="A389" s="1" t="s">
        <v>386</v>
      </c>
      <c r="B389" s="1" t="s">
        <v>602</v>
      </c>
      <c r="C389" s="1">
        <f t="shared" ca="1" si="54"/>
        <v>9</v>
      </c>
      <c r="D389" s="1">
        <f t="shared" ca="1" si="54"/>
        <v>25</v>
      </c>
      <c r="E389" s="1">
        <f t="shared" ca="1" si="54"/>
        <v>95</v>
      </c>
      <c r="F389" s="1">
        <f t="shared" ca="1" si="54"/>
        <v>16</v>
      </c>
      <c r="G389" s="1">
        <f t="shared" ca="1" si="55"/>
        <v>1</v>
      </c>
      <c r="H389" s="1">
        <f t="shared" ca="1" si="56"/>
        <v>95</v>
      </c>
      <c r="I389" s="1">
        <f ca="1">HLOOKUP(H389,C389:$F$603,J389,0)</f>
        <v>3</v>
      </c>
      <c r="J389" s="1">
        <v>215</v>
      </c>
      <c r="K389" s="1" t="str">
        <f t="shared" ca="1" si="57"/>
        <v>13</v>
      </c>
    </row>
    <row r="390" spans="1:11" x14ac:dyDescent="0.3">
      <c r="A390" s="1" t="s">
        <v>387</v>
      </c>
      <c r="B390" s="1" t="s">
        <v>602</v>
      </c>
      <c r="C390" s="1">
        <f t="shared" ca="1" si="54"/>
        <v>29</v>
      </c>
      <c r="D390" s="1">
        <f t="shared" ca="1" si="54"/>
        <v>99</v>
      </c>
      <c r="E390" s="1">
        <f t="shared" ca="1" si="54"/>
        <v>75</v>
      </c>
      <c r="F390" s="1">
        <f t="shared" ca="1" si="54"/>
        <v>95</v>
      </c>
      <c r="G390" s="1">
        <f t="shared" ca="1" si="55"/>
        <v>3</v>
      </c>
      <c r="H390" s="1">
        <f t="shared" ca="1" si="56"/>
        <v>99</v>
      </c>
      <c r="I390" s="1">
        <f ca="1">HLOOKUP(H390,C390:$F$603,J390,0)</f>
        <v>2</v>
      </c>
      <c r="J390" s="1">
        <v>214</v>
      </c>
      <c r="K390" s="1" t="str">
        <f t="shared" ca="1" si="57"/>
        <v>32</v>
      </c>
    </row>
    <row r="391" spans="1:11" x14ac:dyDescent="0.3">
      <c r="A391" s="1" t="s">
        <v>388</v>
      </c>
      <c r="B391" s="1" t="s">
        <v>602</v>
      </c>
      <c r="C391" s="1">
        <f t="shared" ca="1" si="54"/>
        <v>31</v>
      </c>
      <c r="D391" s="1">
        <f t="shared" ca="1" si="54"/>
        <v>80</v>
      </c>
      <c r="E391" s="1">
        <f t="shared" ca="1" si="54"/>
        <v>97</v>
      </c>
      <c r="F391" s="1">
        <f t="shared" ca="1" si="54"/>
        <v>91</v>
      </c>
      <c r="G391" s="1">
        <f t="shared" ca="1" si="55"/>
        <v>4</v>
      </c>
      <c r="H391" s="1">
        <f t="shared" ca="1" si="56"/>
        <v>97</v>
      </c>
      <c r="I391" s="1">
        <f ca="1">HLOOKUP(H391,C391:$F$603,J391,0)</f>
        <v>3</v>
      </c>
      <c r="J391" s="1">
        <v>213</v>
      </c>
      <c r="K391" s="1" t="str">
        <f t="shared" ca="1" si="57"/>
        <v>43</v>
      </c>
    </row>
    <row r="392" spans="1:11" x14ac:dyDescent="0.3">
      <c r="A392" s="1" t="s">
        <v>389</v>
      </c>
      <c r="B392" s="1" t="s">
        <v>602</v>
      </c>
      <c r="C392" s="1">
        <f t="shared" ca="1" si="54"/>
        <v>14</v>
      </c>
      <c r="D392" s="1">
        <f t="shared" ca="1" si="54"/>
        <v>20</v>
      </c>
      <c r="E392" s="1">
        <f t="shared" ca="1" si="54"/>
        <v>83</v>
      </c>
      <c r="F392" s="1">
        <f t="shared" ca="1" si="54"/>
        <v>94</v>
      </c>
      <c r="G392" s="1">
        <f t="shared" ca="1" si="55"/>
        <v>3</v>
      </c>
      <c r="H392" s="1">
        <f t="shared" ca="1" si="56"/>
        <v>94</v>
      </c>
      <c r="I392" s="1">
        <f ca="1">HLOOKUP(H392,C392:$F$603,J392,0)</f>
        <v>4</v>
      </c>
      <c r="J392" s="1">
        <v>212</v>
      </c>
      <c r="K392" s="1" t="str">
        <f t="shared" ca="1" si="57"/>
        <v>34</v>
      </c>
    </row>
    <row r="393" spans="1:11" x14ac:dyDescent="0.3">
      <c r="A393" s="1" t="s">
        <v>390</v>
      </c>
      <c r="B393" s="1" t="s">
        <v>602</v>
      </c>
      <c r="C393" s="1">
        <f t="shared" ca="1" si="54"/>
        <v>65</v>
      </c>
      <c r="D393" s="1">
        <f t="shared" ca="1" si="54"/>
        <v>8</v>
      </c>
      <c r="E393" s="1">
        <f t="shared" ca="1" si="54"/>
        <v>72</v>
      </c>
      <c r="F393" s="1">
        <f t="shared" ca="1" si="54"/>
        <v>53</v>
      </c>
      <c r="G393" s="1">
        <f t="shared" ca="1" si="55"/>
        <v>2</v>
      </c>
      <c r="H393" s="1">
        <f t="shared" ca="1" si="56"/>
        <v>72</v>
      </c>
      <c r="I393" s="1">
        <f ca="1">HLOOKUP(H393,C393:$F$603,J393,0)</f>
        <v>3</v>
      </c>
      <c r="J393" s="1">
        <v>211</v>
      </c>
      <c r="K393" s="1" t="str">
        <f t="shared" ca="1" si="57"/>
        <v>23</v>
      </c>
    </row>
    <row r="394" spans="1:11" x14ac:dyDescent="0.3">
      <c r="A394" s="1" t="s">
        <v>391</v>
      </c>
      <c r="B394" s="1" t="s">
        <v>602</v>
      </c>
      <c r="C394" s="1">
        <f t="shared" ca="1" si="54"/>
        <v>76</v>
      </c>
      <c r="D394" s="1">
        <f t="shared" ca="1" si="54"/>
        <v>43</v>
      </c>
      <c r="E394" s="1">
        <f t="shared" ca="1" si="54"/>
        <v>27</v>
      </c>
      <c r="F394" s="1">
        <f t="shared" ca="1" si="54"/>
        <v>72</v>
      </c>
      <c r="G394" s="1">
        <f t="shared" ca="1" si="55"/>
        <v>2</v>
      </c>
      <c r="H394" s="1">
        <f t="shared" ca="1" si="56"/>
        <v>76</v>
      </c>
      <c r="I394" s="1">
        <f ca="1">HLOOKUP(H394,C394:$F$603,J394,0)</f>
        <v>1</v>
      </c>
      <c r="J394" s="1">
        <v>210</v>
      </c>
      <c r="K394" s="1" t="str">
        <f t="shared" ca="1" si="57"/>
        <v>21</v>
      </c>
    </row>
    <row r="395" spans="1:11" x14ac:dyDescent="0.3">
      <c r="A395" s="1" t="s">
        <v>392</v>
      </c>
      <c r="B395" s="1" t="s">
        <v>602</v>
      </c>
      <c r="C395" s="1">
        <f t="shared" ca="1" si="54"/>
        <v>64</v>
      </c>
      <c r="D395" s="1">
        <f t="shared" ca="1" si="54"/>
        <v>65</v>
      </c>
      <c r="E395" s="1">
        <f t="shared" ca="1" si="54"/>
        <v>18</v>
      </c>
      <c r="F395" s="1">
        <f t="shared" ca="1" si="54"/>
        <v>57</v>
      </c>
      <c r="G395" s="1">
        <f t="shared" ca="1" si="55"/>
        <v>2</v>
      </c>
      <c r="H395" s="1">
        <f t="shared" ca="1" si="56"/>
        <v>65</v>
      </c>
      <c r="I395" s="1">
        <f ca="1">HLOOKUP(H395,C395:$F$603,J395,0)</f>
        <v>2</v>
      </c>
      <c r="J395" s="1">
        <v>209</v>
      </c>
      <c r="K395" s="1" t="str">
        <f t="shared" ca="1" si="57"/>
        <v>22</v>
      </c>
    </row>
    <row r="396" spans="1:11" x14ac:dyDescent="0.3">
      <c r="A396" s="1" t="s">
        <v>393</v>
      </c>
      <c r="B396" s="1" t="s">
        <v>602</v>
      </c>
      <c r="C396" s="1">
        <f t="shared" ca="1" si="54"/>
        <v>62</v>
      </c>
      <c r="D396" s="1">
        <f t="shared" ca="1" si="54"/>
        <v>77</v>
      </c>
      <c r="E396" s="1">
        <f t="shared" ca="1" si="54"/>
        <v>89</v>
      </c>
      <c r="F396" s="1">
        <f t="shared" ca="1" si="54"/>
        <v>6</v>
      </c>
      <c r="G396" s="1">
        <f t="shared" ca="1" si="55"/>
        <v>4</v>
      </c>
      <c r="H396" s="1">
        <f t="shared" ca="1" si="56"/>
        <v>89</v>
      </c>
      <c r="I396" s="1">
        <f ca="1">HLOOKUP(H396,C396:$F$603,J396,0)</f>
        <v>3</v>
      </c>
      <c r="J396" s="1">
        <v>208</v>
      </c>
      <c r="K396" s="1" t="str">
        <f t="shared" ca="1" si="57"/>
        <v>43</v>
      </c>
    </row>
    <row r="397" spans="1:11" x14ac:dyDescent="0.3">
      <c r="A397" s="1" t="s">
        <v>394</v>
      </c>
      <c r="B397" s="1" t="s">
        <v>602</v>
      </c>
      <c r="C397" s="1">
        <f t="shared" ca="1" si="54"/>
        <v>29</v>
      </c>
      <c r="D397" s="1">
        <f t="shared" ca="1" si="54"/>
        <v>23</v>
      </c>
      <c r="E397" s="1">
        <f t="shared" ca="1" si="54"/>
        <v>45</v>
      </c>
      <c r="F397" s="1">
        <f t="shared" ca="1" si="54"/>
        <v>0</v>
      </c>
      <c r="G397" s="1">
        <f t="shared" ca="1" si="55"/>
        <v>3</v>
      </c>
      <c r="H397" s="1">
        <f t="shared" ca="1" si="56"/>
        <v>45</v>
      </c>
      <c r="I397" s="1">
        <f ca="1">HLOOKUP(H397,C397:$F$603,J397,0)</f>
        <v>3</v>
      </c>
      <c r="J397" s="1">
        <v>207</v>
      </c>
      <c r="K397" s="1" t="str">
        <f t="shared" ca="1" si="57"/>
        <v>33</v>
      </c>
    </row>
    <row r="398" spans="1:11" x14ac:dyDescent="0.3">
      <c r="A398" s="1" t="s">
        <v>395</v>
      </c>
      <c r="B398" s="1" t="s">
        <v>602</v>
      </c>
      <c r="C398" s="1">
        <f t="shared" ca="1" si="54"/>
        <v>40</v>
      </c>
      <c r="D398" s="1">
        <f t="shared" ca="1" si="54"/>
        <v>25</v>
      </c>
      <c r="E398" s="1">
        <f t="shared" ca="1" si="54"/>
        <v>59</v>
      </c>
      <c r="F398" s="1">
        <f t="shared" ca="1" si="54"/>
        <v>90</v>
      </c>
      <c r="G398" s="1">
        <f t="shared" ca="1" si="55"/>
        <v>1</v>
      </c>
      <c r="H398" s="1">
        <f t="shared" ca="1" si="56"/>
        <v>90</v>
      </c>
      <c r="I398" s="1">
        <f ca="1">HLOOKUP(H398,C398:$F$603,J398,0)</f>
        <v>4</v>
      </c>
      <c r="J398" s="1">
        <v>206</v>
      </c>
      <c r="K398" s="1" t="str">
        <f t="shared" ca="1" si="57"/>
        <v>14</v>
      </c>
    </row>
    <row r="399" spans="1:11" x14ac:dyDescent="0.3">
      <c r="A399" s="1" t="s">
        <v>396</v>
      </c>
      <c r="B399" s="1" t="s">
        <v>602</v>
      </c>
      <c r="C399" s="1">
        <f t="shared" ca="1" si="54"/>
        <v>10</v>
      </c>
      <c r="D399" s="1">
        <f t="shared" ca="1" si="54"/>
        <v>94</v>
      </c>
      <c r="E399" s="1">
        <f t="shared" ca="1" si="54"/>
        <v>36</v>
      </c>
      <c r="F399" s="1">
        <f t="shared" ca="1" si="54"/>
        <v>52</v>
      </c>
      <c r="G399" s="1">
        <f t="shared" ca="1" si="55"/>
        <v>3</v>
      </c>
      <c r="H399" s="1">
        <f t="shared" ca="1" si="56"/>
        <v>94</v>
      </c>
      <c r="I399" s="1">
        <f ca="1">HLOOKUP(H399,C399:$F$603,J399,0)</f>
        <v>2</v>
      </c>
      <c r="J399" s="1">
        <v>205</v>
      </c>
      <c r="K399" s="1" t="str">
        <f t="shared" ca="1" si="57"/>
        <v>32</v>
      </c>
    </row>
    <row r="400" spans="1:11" x14ac:dyDescent="0.3">
      <c r="A400" s="1" t="s">
        <v>397</v>
      </c>
      <c r="B400" s="1" t="s">
        <v>602</v>
      </c>
      <c r="C400" s="1">
        <f t="shared" ca="1" si="54"/>
        <v>81</v>
      </c>
      <c r="D400" s="1">
        <f t="shared" ca="1" si="54"/>
        <v>92</v>
      </c>
      <c r="E400" s="1">
        <f t="shared" ca="1" si="54"/>
        <v>53</v>
      </c>
      <c r="F400" s="1">
        <f t="shared" ca="1" si="54"/>
        <v>32</v>
      </c>
      <c r="G400" s="1">
        <f t="shared" ca="1" si="55"/>
        <v>4</v>
      </c>
      <c r="H400" s="1">
        <f t="shared" ca="1" si="56"/>
        <v>92</v>
      </c>
      <c r="I400" s="1">
        <f ca="1">HLOOKUP(H400,C400:$F$603,J400,0)</f>
        <v>2</v>
      </c>
      <c r="J400" s="1">
        <v>204</v>
      </c>
      <c r="K400" s="1" t="str">
        <f t="shared" ca="1" si="57"/>
        <v>42</v>
      </c>
    </row>
    <row r="401" spans="1:11" x14ac:dyDescent="0.3">
      <c r="A401" s="1" t="s">
        <v>398</v>
      </c>
      <c r="B401" s="1" t="s">
        <v>602</v>
      </c>
      <c r="C401" s="1">
        <f t="shared" ca="1" si="54"/>
        <v>1</v>
      </c>
      <c r="D401" s="1">
        <f t="shared" ca="1" si="54"/>
        <v>73</v>
      </c>
      <c r="E401" s="1">
        <f t="shared" ca="1" si="54"/>
        <v>65</v>
      </c>
      <c r="F401" s="1">
        <f t="shared" ca="1" si="54"/>
        <v>48</v>
      </c>
      <c r="G401" s="1">
        <f t="shared" ca="1" si="55"/>
        <v>1</v>
      </c>
      <c r="H401" s="1">
        <f t="shared" ca="1" si="56"/>
        <v>73</v>
      </c>
      <c r="I401" s="1">
        <f ca="1">HLOOKUP(H401,C401:$F$603,J401,0)</f>
        <v>2</v>
      </c>
      <c r="J401" s="1">
        <v>203</v>
      </c>
      <c r="K401" s="1" t="str">
        <f t="shared" ca="1" si="57"/>
        <v>12</v>
      </c>
    </row>
    <row r="402" spans="1:11" x14ac:dyDescent="0.3">
      <c r="A402" s="1" t="s">
        <v>399</v>
      </c>
      <c r="B402" s="1" t="s">
        <v>602</v>
      </c>
      <c r="C402" s="1">
        <f t="shared" ca="1" si="54"/>
        <v>5</v>
      </c>
      <c r="D402" s="1">
        <f t="shared" ca="1" si="54"/>
        <v>37</v>
      </c>
      <c r="E402" s="1">
        <f t="shared" ca="1" si="54"/>
        <v>77</v>
      </c>
      <c r="F402" s="1">
        <f t="shared" ca="1" si="54"/>
        <v>10</v>
      </c>
      <c r="G402" s="1">
        <f t="shared" ca="1" si="55"/>
        <v>2</v>
      </c>
      <c r="H402" s="1">
        <f t="shared" ca="1" si="56"/>
        <v>77</v>
      </c>
      <c r="I402" s="1">
        <f ca="1">HLOOKUP(H402,C402:$F$603,J402,0)</f>
        <v>3</v>
      </c>
      <c r="J402" s="1">
        <v>202</v>
      </c>
      <c r="K402" s="1" t="str">
        <f t="shared" ca="1" si="57"/>
        <v>23</v>
      </c>
    </row>
    <row r="403" spans="1:11" x14ac:dyDescent="0.3">
      <c r="A403" s="1" t="s">
        <v>400</v>
      </c>
      <c r="B403" s="1" t="s">
        <v>602</v>
      </c>
      <c r="C403" s="1">
        <f t="shared" ca="1" si="54"/>
        <v>6</v>
      </c>
      <c r="D403" s="1">
        <f t="shared" ca="1" si="54"/>
        <v>51</v>
      </c>
      <c r="E403" s="1">
        <f t="shared" ca="1" si="54"/>
        <v>91</v>
      </c>
      <c r="F403" s="1">
        <f t="shared" ca="1" si="54"/>
        <v>97</v>
      </c>
      <c r="G403" s="1">
        <f t="shared" ca="1" si="55"/>
        <v>1</v>
      </c>
      <c r="H403" s="1">
        <f t="shared" ca="1" si="56"/>
        <v>97</v>
      </c>
      <c r="I403" s="1">
        <f ca="1">HLOOKUP(H403,C403:$F$603,J403,0)</f>
        <v>4</v>
      </c>
      <c r="J403" s="1">
        <v>201</v>
      </c>
      <c r="K403" s="1" t="str">
        <f t="shared" ca="1" si="57"/>
        <v>14</v>
      </c>
    </row>
    <row r="404" spans="1:11" x14ac:dyDescent="0.3">
      <c r="A404" s="1" t="s">
        <v>401</v>
      </c>
      <c r="B404" s="1" t="s">
        <v>602</v>
      </c>
      <c r="C404" s="1">
        <f t="shared" ref="C404:F423" ca="1" si="58">RANDBETWEEN(0,100)</f>
        <v>90</v>
      </c>
      <c r="D404" s="1">
        <f t="shared" ca="1" si="58"/>
        <v>45</v>
      </c>
      <c r="E404" s="1">
        <f t="shared" ca="1" si="58"/>
        <v>49</v>
      </c>
      <c r="F404" s="1">
        <f t="shared" ca="1" si="58"/>
        <v>51</v>
      </c>
      <c r="G404" s="1">
        <f t="shared" ca="1" si="55"/>
        <v>2</v>
      </c>
      <c r="H404" s="1">
        <f t="shared" ca="1" si="56"/>
        <v>90</v>
      </c>
      <c r="I404" s="1">
        <f ca="1">HLOOKUP(H404,C404:$F$603,J404,0)</f>
        <v>1</v>
      </c>
      <c r="J404" s="1">
        <v>200</v>
      </c>
      <c r="K404" s="1" t="str">
        <f t="shared" ca="1" si="57"/>
        <v>21</v>
      </c>
    </row>
    <row r="405" spans="1:11" x14ac:dyDescent="0.3">
      <c r="A405" s="1" t="s">
        <v>402</v>
      </c>
      <c r="B405" s="1" t="s">
        <v>602</v>
      </c>
      <c r="C405" s="1">
        <f t="shared" ca="1" si="58"/>
        <v>82</v>
      </c>
      <c r="D405" s="1">
        <f t="shared" ca="1" si="58"/>
        <v>43</v>
      </c>
      <c r="E405" s="1">
        <f t="shared" ca="1" si="58"/>
        <v>82</v>
      </c>
      <c r="F405" s="1">
        <f t="shared" ca="1" si="58"/>
        <v>55</v>
      </c>
      <c r="G405" s="1">
        <f t="shared" ca="1" si="55"/>
        <v>3</v>
      </c>
      <c r="H405" s="1">
        <f t="shared" ca="1" si="56"/>
        <v>82</v>
      </c>
      <c r="I405" s="1">
        <f ca="1">HLOOKUP(H405,C405:$F$603,J405,0)</f>
        <v>1</v>
      </c>
      <c r="J405" s="1">
        <v>199</v>
      </c>
      <c r="K405" s="1" t="str">
        <f t="shared" ca="1" si="57"/>
        <v>31</v>
      </c>
    </row>
    <row r="406" spans="1:11" x14ac:dyDescent="0.3">
      <c r="A406" s="1" t="s">
        <v>403</v>
      </c>
      <c r="B406" s="1" t="s">
        <v>602</v>
      </c>
      <c r="C406" s="1">
        <f t="shared" ca="1" si="58"/>
        <v>15</v>
      </c>
      <c r="D406" s="1">
        <f t="shared" ca="1" si="58"/>
        <v>32</v>
      </c>
      <c r="E406" s="1">
        <f t="shared" ca="1" si="58"/>
        <v>31</v>
      </c>
      <c r="F406" s="1">
        <f t="shared" ca="1" si="58"/>
        <v>62</v>
      </c>
      <c r="G406" s="1">
        <f t="shared" ca="1" si="55"/>
        <v>2</v>
      </c>
      <c r="H406" s="1">
        <f t="shared" ca="1" si="56"/>
        <v>62</v>
      </c>
      <c r="I406" s="1">
        <f ca="1">HLOOKUP(H406,C406:$F$603,J406,0)</f>
        <v>4</v>
      </c>
      <c r="J406" s="1">
        <v>198</v>
      </c>
      <c r="K406" s="1" t="str">
        <f t="shared" ca="1" si="57"/>
        <v>24</v>
      </c>
    </row>
    <row r="407" spans="1:11" x14ac:dyDescent="0.3">
      <c r="A407" s="1" t="s">
        <v>404</v>
      </c>
      <c r="B407" s="1" t="s">
        <v>602</v>
      </c>
      <c r="C407" s="1">
        <f t="shared" ca="1" si="58"/>
        <v>40</v>
      </c>
      <c r="D407" s="1">
        <f t="shared" ca="1" si="58"/>
        <v>99</v>
      </c>
      <c r="E407" s="1">
        <f t="shared" ca="1" si="58"/>
        <v>9</v>
      </c>
      <c r="F407" s="1">
        <f t="shared" ca="1" si="58"/>
        <v>80</v>
      </c>
      <c r="G407" s="1">
        <f t="shared" ca="1" si="55"/>
        <v>1</v>
      </c>
      <c r="H407" s="1">
        <f t="shared" ca="1" si="56"/>
        <v>99</v>
      </c>
      <c r="I407" s="1">
        <f ca="1">HLOOKUP(H407,C407:$F$603,J407,0)</f>
        <v>2</v>
      </c>
      <c r="J407" s="1">
        <v>197</v>
      </c>
      <c r="K407" s="1" t="str">
        <f t="shared" ca="1" si="57"/>
        <v>12</v>
      </c>
    </row>
    <row r="408" spans="1:11" x14ac:dyDescent="0.3">
      <c r="A408" s="1" t="s">
        <v>405</v>
      </c>
      <c r="B408" s="1" t="s">
        <v>602</v>
      </c>
      <c r="C408" s="1">
        <f t="shared" ca="1" si="58"/>
        <v>66</v>
      </c>
      <c r="D408" s="1">
        <f t="shared" ca="1" si="58"/>
        <v>45</v>
      </c>
      <c r="E408" s="1">
        <f t="shared" ca="1" si="58"/>
        <v>23</v>
      </c>
      <c r="F408" s="1">
        <f t="shared" ca="1" si="58"/>
        <v>21</v>
      </c>
      <c r="G408" s="1">
        <f t="shared" ca="1" si="55"/>
        <v>2</v>
      </c>
      <c r="H408" s="1">
        <f t="shared" ca="1" si="56"/>
        <v>66</v>
      </c>
      <c r="I408" s="1">
        <f ca="1">HLOOKUP(H408,C408:$F$603,J408,0)</f>
        <v>1</v>
      </c>
      <c r="J408" s="1">
        <v>196</v>
      </c>
      <c r="K408" s="1" t="str">
        <f t="shared" ca="1" si="57"/>
        <v>21</v>
      </c>
    </row>
    <row r="409" spans="1:11" x14ac:dyDescent="0.3">
      <c r="A409" s="1" t="s">
        <v>406</v>
      </c>
      <c r="B409" s="1" t="s">
        <v>602</v>
      </c>
      <c r="C409" s="1">
        <f t="shared" ca="1" si="58"/>
        <v>61</v>
      </c>
      <c r="D409" s="1">
        <f t="shared" ca="1" si="58"/>
        <v>87</v>
      </c>
      <c r="E409" s="1">
        <f t="shared" ca="1" si="58"/>
        <v>16</v>
      </c>
      <c r="F409" s="1">
        <f t="shared" ca="1" si="58"/>
        <v>80</v>
      </c>
      <c r="G409" s="1">
        <f t="shared" ca="1" si="55"/>
        <v>2</v>
      </c>
      <c r="H409" s="1">
        <f t="shared" ca="1" si="56"/>
        <v>87</v>
      </c>
      <c r="I409" s="1">
        <f ca="1">HLOOKUP(H409,C409:$F$603,J409,0)</f>
        <v>2</v>
      </c>
      <c r="J409" s="1">
        <v>195</v>
      </c>
      <c r="K409" s="1" t="str">
        <f t="shared" ca="1" si="57"/>
        <v>22</v>
      </c>
    </row>
    <row r="410" spans="1:11" x14ac:dyDescent="0.3">
      <c r="A410" s="1" t="s">
        <v>407</v>
      </c>
      <c r="B410" s="1" t="s">
        <v>602</v>
      </c>
      <c r="C410" s="1">
        <f t="shared" ca="1" si="58"/>
        <v>45</v>
      </c>
      <c r="D410" s="1">
        <f t="shared" ca="1" si="58"/>
        <v>70</v>
      </c>
      <c r="E410" s="1">
        <f t="shared" ca="1" si="58"/>
        <v>14</v>
      </c>
      <c r="F410" s="1">
        <f t="shared" ca="1" si="58"/>
        <v>94</v>
      </c>
      <c r="G410" s="1">
        <f t="shared" ca="1" si="55"/>
        <v>3</v>
      </c>
      <c r="H410" s="1">
        <f t="shared" ca="1" si="56"/>
        <v>94</v>
      </c>
      <c r="I410" s="1">
        <f ca="1">HLOOKUP(H410,C410:$F$603,J410,0)</f>
        <v>4</v>
      </c>
      <c r="J410" s="1">
        <v>194</v>
      </c>
      <c r="K410" s="1" t="str">
        <f t="shared" ca="1" si="57"/>
        <v>34</v>
      </c>
    </row>
    <row r="411" spans="1:11" x14ac:dyDescent="0.3">
      <c r="A411" s="1" t="s">
        <v>408</v>
      </c>
      <c r="B411" s="1" t="s">
        <v>602</v>
      </c>
      <c r="C411" s="1">
        <f t="shared" ca="1" si="58"/>
        <v>41</v>
      </c>
      <c r="D411" s="1">
        <f t="shared" ca="1" si="58"/>
        <v>47</v>
      </c>
      <c r="E411" s="1">
        <f t="shared" ca="1" si="58"/>
        <v>69</v>
      </c>
      <c r="F411" s="1">
        <f t="shared" ca="1" si="58"/>
        <v>19</v>
      </c>
      <c r="G411" s="1">
        <f t="shared" ca="1" si="55"/>
        <v>2</v>
      </c>
      <c r="H411" s="1">
        <f t="shared" ca="1" si="56"/>
        <v>69</v>
      </c>
      <c r="I411" s="1">
        <f ca="1">HLOOKUP(H411,C411:$F$603,J411,0)</f>
        <v>3</v>
      </c>
      <c r="J411" s="1">
        <v>193</v>
      </c>
      <c r="K411" s="1" t="str">
        <f t="shared" ca="1" si="57"/>
        <v>23</v>
      </c>
    </row>
    <row r="412" spans="1:11" x14ac:dyDescent="0.3">
      <c r="A412" s="1" t="s">
        <v>409</v>
      </c>
      <c r="B412" s="1" t="s">
        <v>602</v>
      </c>
      <c r="C412" s="1">
        <f t="shared" ca="1" si="58"/>
        <v>81</v>
      </c>
      <c r="D412" s="1">
        <f t="shared" ca="1" si="58"/>
        <v>78</v>
      </c>
      <c r="E412" s="1">
        <f t="shared" ca="1" si="58"/>
        <v>91</v>
      </c>
      <c r="F412" s="1">
        <f t="shared" ca="1" si="58"/>
        <v>66</v>
      </c>
      <c r="G412" s="1">
        <f t="shared" ca="1" si="55"/>
        <v>2</v>
      </c>
      <c r="H412" s="1">
        <f t="shared" ca="1" si="56"/>
        <v>91</v>
      </c>
      <c r="I412" s="1">
        <f ca="1">HLOOKUP(H412,C412:$F$603,J412,0)</f>
        <v>3</v>
      </c>
      <c r="J412" s="1">
        <v>192</v>
      </c>
      <c r="K412" s="1" t="str">
        <f t="shared" ca="1" si="57"/>
        <v>23</v>
      </c>
    </row>
    <row r="413" spans="1:11" x14ac:dyDescent="0.3">
      <c r="A413" s="1" t="s">
        <v>410</v>
      </c>
      <c r="B413" s="1" t="s">
        <v>602</v>
      </c>
      <c r="C413" s="1">
        <f t="shared" ca="1" si="58"/>
        <v>12</v>
      </c>
      <c r="D413" s="1">
        <f t="shared" ca="1" si="58"/>
        <v>7</v>
      </c>
      <c r="E413" s="1">
        <f t="shared" ca="1" si="58"/>
        <v>19</v>
      </c>
      <c r="F413" s="1">
        <f t="shared" ca="1" si="58"/>
        <v>50</v>
      </c>
      <c r="G413" s="1">
        <f t="shared" ca="1" si="55"/>
        <v>3</v>
      </c>
      <c r="H413" s="1">
        <f t="shared" ca="1" si="56"/>
        <v>50</v>
      </c>
      <c r="I413" s="1">
        <f ca="1">HLOOKUP(H413,C413:$F$603,J413,0)</f>
        <v>4</v>
      </c>
      <c r="J413" s="1">
        <v>191</v>
      </c>
      <c r="K413" s="1" t="str">
        <f t="shared" ca="1" si="57"/>
        <v>34</v>
      </c>
    </row>
    <row r="414" spans="1:11" x14ac:dyDescent="0.3">
      <c r="A414" s="1" t="s">
        <v>411</v>
      </c>
      <c r="B414" s="1" t="s">
        <v>602</v>
      </c>
      <c r="C414" s="1">
        <f t="shared" ca="1" si="58"/>
        <v>68</v>
      </c>
      <c r="D414" s="1">
        <f t="shared" ca="1" si="58"/>
        <v>49</v>
      </c>
      <c r="E414" s="1">
        <f t="shared" ca="1" si="58"/>
        <v>77</v>
      </c>
      <c r="F414" s="1">
        <f t="shared" ca="1" si="58"/>
        <v>10</v>
      </c>
      <c r="G414" s="1">
        <f t="shared" ca="1" si="55"/>
        <v>4</v>
      </c>
      <c r="H414" s="1">
        <f t="shared" ca="1" si="56"/>
        <v>77</v>
      </c>
      <c r="I414" s="1">
        <f ca="1">HLOOKUP(H414,C414:$F$603,J414,0)</f>
        <v>3</v>
      </c>
      <c r="J414" s="1">
        <v>190</v>
      </c>
      <c r="K414" s="1" t="str">
        <f t="shared" ca="1" si="57"/>
        <v>43</v>
      </c>
    </row>
    <row r="415" spans="1:11" x14ac:dyDescent="0.3">
      <c r="A415" s="1" t="s">
        <v>412</v>
      </c>
      <c r="B415" s="1" t="s">
        <v>602</v>
      </c>
      <c r="C415" s="1">
        <f t="shared" ca="1" si="58"/>
        <v>86</v>
      </c>
      <c r="D415" s="1">
        <f t="shared" ca="1" si="58"/>
        <v>58</v>
      </c>
      <c r="E415" s="1">
        <f t="shared" ca="1" si="58"/>
        <v>5</v>
      </c>
      <c r="F415" s="1">
        <f t="shared" ca="1" si="58"/>
        <v>17</v>
      </c>
      <c r="G415" s="1">
        <f t="shared" ca="1" si="55"/>
        <v>3</v>
      </c>
      <c r="H415" s="1">
        <f t="shared" ca="1" si="56"/>
        <v>86</v>
      </c>
      <c r="I415" s="1">
        <f ca="1">HLOOKUP(H415,C415:$F$603,J415,0)</f>
        <v>1</v>
      </c>
      <c r="J415" s="1">
        <v>189</v>
      </c>
      <c r="K415" s="1" t="str">
        <f t="shared" ca="1" si="57"/>
        <v>31</v>
      </c>
    </row>
    <row r="416" spans="1:11" x14ac:dyDescent="0.3">
      <c r="A416" s="1" t="s">
        <v>413</v>
      </c>
      <c r="B416" s="1" t="s">
        <v>602</v>
      </c>
      <c r="C416" s="1">
        <f t="shared" ca="1" si="58"/>
        <v>96</v>
      </c>
      <c r="D416" s="1">
        <f t="shared" ca="1" si="58"/>
        <v>4</v>
      </c>
      <c r="E416" s="1">
        <f t="shared" ca="1" si="58"/>
        <v>33</v>
      </c>
      <c r="F416" s="1">
        <f t="shared" ca="1" si="58"/>
        <v>17</v>
      </c>
      <c r="G416" s="1">
        <f t="shared" ca="1" si="55"/>
        <v>1</v>
      </c>
      <c r="H416" s="1">
        <f t="shared" ca="1" si="56"/>
        <v>96</v>
      </c>
      <c r="I416" s="1">
        <f ca="1">HLOOKUP(H416,C416:$F$603,J416,0)</f>
        <v>1</v>
      </c>
      <c r="J416" s="1">
        <v>188</v>
      </c>
      <c r="K416" s="1" t="str">
        <f t="shared" ca="1" si="57"/>
        <v>11</v>
      </c>
    </row>
    <row r="417" spans="1:11" x14ac:dyDescent="0.3">
      <c r="A417" s="1" t="s">
        <v>414</v>
      </c>
      <c r="B417" s="1" t="s">
        <v>602</v>
      </c>
      <c r="C417" s="1">
        <f t="shared" ca="1" si="58"/>
        <v>13</v>
      </c>
      <c r="D417" s="1">
        <f t="shared" ca="1" si="58"/>
        <v>29</v>
      </c>
      <c r="E417" s="1">
        <f t="shared" ca="1" si="58"/>
        <v>45</v>
      </c>
      <c r="F417" s="1">
        <f t="shared" ca="1" si="58"/>
        <v>79</v>
      </c>
      <c r="G417" s="1">
        <f t="shared" ca="1" si="55"/>
        <v>1</v>
      </c>
      <c r="H417" s="1">
        <f t="shared" ca="1" si="56"/>
        <v>79</v>
      </c>
      <c r="I417" s="1">
        <f ca="1">HLOOKUP(H417,C417:$F$603,J417,0)</f>
        <v>4</v>
      </c>
      <c r="J417" s="1">
        <v>187</v>
      </c>
      <c r="K417" s="1" t="str">
        <f t="shared" ca="1" si="57"/>
        <v>14</v>
      </c>
    </row>
    <row r="418" spans="1:11" x14ac:dyDescent="0.3">
      <c r="A418" s="1" t="s">
        <v>415</v>
      </c>
      <c r="B418" s="1" t="s">
        <v>602</v>
      </c>
      <c r="C418" s="1">
        <f t="shared" ca="1" si="58"/>
        <v>50</v>
      </c>
      <c r="D418" s="1">
        <f t="shared" ca="1" si="58"/>
        <v>6</v>
      </c>
      <c r="E418" s="1">
        <f t="shared" ca="1" si="58"/>
        <v>79</v>
      </c>
      <c r="F418" s="1">
        <f t="shared" ca="1" si="58"/>
        <v>19</v>
      </c>
      <c r="G418" s="1">
        <f t="shared" ca="1" si="55"/>
        <v>2</v>
      </c>
      <c r="H418" s="1">
        <f t="shared" ca="1" si="56"/>
        <v>79</v>
      </c>
      <c r="I418" s="1">
        <f ca="1">HLOOKUP(H418,C418:$F$603,J418,0)</f>
        <v>3</v>
      </c>
      <c r="J418" s="1">
        <v>186</v>
      </c>
      <c r="K418" s="1" t="str">
        <f t="shared" ca="1" si="57"/>
        <v>23</v>
      </c>
    </row>
    <row r="419" spans="1:11" x14ac:dyDescent="0.3">
      <c r="A419" s="1" t="s">
        <v>416</v>
      </c>
      <c r="B419" s="1" t="s">
        <v>602</v>
      </c>
      <c r="C419" s="1">
        <f t="shared" ca="1" si="58"/>
        <v>18</v>
      </c>
      <c r="D419" s="1">
        <f t="shared" ca="1" si="58"/>
        <v>76</v>
      </c>
      <c r="E419" s="1">
        <f t="shared" ca="1" si="58"/>
        <v>93</v>
      </c>
      <c r="F419" s="1">
        <f t="shared" ca="1" si="58"/>
        <v>94</v>
      </c>
      <c r="G419" s="1">
        <f t="shared" ca="1" si="55"/>
        <v>1</v>
      </c>
      <c r="H419" s="1">
        <f t="shared" ca="1" si="56"/>
        <v>94</v>
      </c>
      <c r="I419" s="1">
        <f ca="1">HLOOKUP(H419,C419:$F$603,J419,0)</f>
        <v>4</v>
      </c>
      <c r="J419" s="1">
        <v>185</v>
      </c>
      <c r="K419" s="1" t="str">
        <f t="shared" ca="1" si="57"/>
        <v>14</v>
      </c>
    </row>
    <row r="420" spans="1:11" x14ac:dyDescent="0.3">
      <c r="A420" s="1" t="s">
        <v>417</v>
      </c>
      <c r="B420" s="1" t="s">
        <v>602</v>
      </c>
      <c r="C420" s="1">
        <f t="shared" ca="1" si="58"/>
        <v>56</v>
      </c>
      <c r="D420" s="1">
        <f t="shared" ca="1" si="58"/>
        <v>0</v>
      </c>
      <c r="E420" s="1">
        <f t="shared" ca="1" si="58"/>
        <v>100</v>
      </c>
      <c r="F420" s="1">
        <f t="shared" ca="1" si="58"/>
        <v>92</v>
      </c>
      <c r="G420" s="1">
        <f t="shared" ca="1" si="55"/>
        <v>3</v>
      </c>
      <c r="H420" s="1">
        <f t="shared" ca="1" si="56"/>
        <v>100</v>
      </c>
      <c r="I420" s="1">
        <f ca="1">HLOOKUP(H420,C420:$F$603,J420,0)</f>
        <v>3</v>
      </c>
      <c r="J420" s="1">
        <v>184</v>
      </c>
      <c r="K420" s="1" t="str">
        <f t="shared" ca="1" si="57"/>
        <v>33</v>
      </c>
    </row>
    <row r="421" spans="1:11" x14ac:dyDescent="0.3">
      <c r="A421" s="1" t="s">
        <v>418</v>
      </c>
      <c r="B421" s="1" t="s">
        <v>602</v>
      </c>
      <c r="C421" s="1">
        <f t="shared" ca="1" si="58"/>
        <v>83</v>
      </c>
      <c r="D421" s="1">
        <f t="shared" ca="1" si="58"/>
        <v>89</v>
      </c>
      <c r="E421" s="1">
        <f t="shared" ca="1" si="58"/>
        <v>72</v>
      </c>
      <c r="F421" s="1">
        <f t="shared" ca="1" si="58"/>
        <v>50</v>
      </c>
      <c r="G421" s="1">
        <f t="shared" ca="1" si="55"/>
        <v>4</v>
      </c>
      <c r="H421" s="1">
        <f t="shared" ca="1" si="56"/>
        <v>89</v>
      </c>
      <c r="I421" s="1">
        <f ca="1">HLOOKUP(H421,C421:$F$603,J421,0)</f>
        <v>2</v>
      </c>
      <c r="J421" s="1">
        <v>183</v>
      </c>
      <c r="K421" s="1" t="str">
        <f t="shared" ca="1" si="57"/>
        <v>42</v>
      </c>
    </row>
    <row r="422" spans="1:11" x14ac:dyDescent="0.3">
      <c r="A422" s="1" t="s">
        <v>419</v>
      </c>
      <c r="B422" s="1" t="s">
        <v>602</v>
      </c>
      <c r="C422" s="1">
        <f t="shared" ca="1" si="58"/>
        <v>69</v>
      </c>
      <c r="D422" s="1">
        <f t="shared" ca="1" si="58"/>
        <v>80</v>
      </c>
      <c r="E422" s="1">
        <f t="shared" ca="1" si="58"/>
        <v>88</v>
      </c>
      <c r="F422" s="1">
        <f t="shared" ca="1" si="58"/>
        <v>11</v>
      </c>
      <c r="G422" s="1">
        <f t="shared" ca="1" si="55"/>
        <v>3</v>
      </c>
      <c r="H422" s="1">
        <f t="shared" ca="1" si="56"/>
        <v>88</v>
      </c>
      <c r="I422" s="1">
        <f ca="1">HLOOKUP(H422,C422:$F$603,J422,0)</f>
        <v>3</v>
      </c>
      <c r="J422" s="1">
        <v>182</v>
      </c>
      <c r="K422" s="1" t="str">
        <f t="shared" ca="1" si="57"/>
        <v>33</v>
      </c>
    </row>
    <row r="423" spans="1:11" x14ac:dyDescent="0.3">
      <c r="A423" s="1" t="s">
        <v>420</v>
      </c>
      <c r="B423" s="1" t="s">
        <v>602</v>
      </c>
      <c r="C423" s="1">
        <f t="shared" ca="1" si="58"/>
        <v>16</v>
      </c>
      <c r="D423" s="1">
        <f t="shared" ca="1" si="58"/>
        <v>0</v>
      </c>
      <c r="E423" s="1">
        <f t="shared" ca="1" si="58"/>
        <v>98</v>
      </c>
      <c r="F423" s="1">
        <f t="shared" ca="1" si="58"/>
        <v>40</v>
      </c>
      <c r="G423" s="1">
        <f t="shared" ca="1" si="55"/>
        <v>2</v>
      </c>
      <c r="H423" s="1">
        <f t="shared" ca="1" si="56"/>
        <v>98</v>
      </c>
      <c r="I423" s="1">
        <f ca="1">HLOOKUP(H423,C423:$F$603,J423,0)</f>
        <v>3</v>
      </c>
      <c r="J423" s="1">
        <v>181</v>
      </c>
      <c r="K423" s="1" t="str">
        <f t="shared" ca="1" si="57"/>
        <v>23</v>
      </c>
    </row>
    <row r="424" spans="1:11" x14ac:dyDescent="0.3">
      <c r="A424" s="1" t="s">
        <v>421</v>
      </c>
      <c r="B424" s="1" t="s">
        <v>602</v>
      </c>
      <c r="C424" s="1">
        <f t="shared" ref="C424:F443" ca="1" si="59">RANDBETWEEN(0,100)</f>
        <v>66</v>
      </c>
      <c r="D424" s="1">
        <f t="shared" ca="1" si="59"/>
        <v>74</v>
      </c>
      <c r="E424" s="1">
        <f t="shared" ca="1" si="59"/>
        <v>59</v>
      </c>
      <c r="F424" s="1">
        <f t="shared" ca="1" si="59"/>
        <v>64</v>
      </c>
      <c r="G424" s="1">
        <f t="shared" ca="1" si="55"/>
        <v>3</v>
      </c>
      <c r="H424" s="1">
        <f t="shared" ca="1" si="56"/>
        <v>74</v>
      </c>
      <c r="I424" s="1">
        <f ca="1">HLOOKUP(H424,C424:$F$603,J424,0)</f>
        <v>2</v>
      </c>
      <c r="J424" s="1">
        <v>180</v>
      </c>
      <c r="K424" s="1" t="str">
        <f t="shared" ca="1" si="57"/>
        <v>32</v>
      </c>
    </row>
    <row r="425" spans="1:11" x14ac:dyDescent="0.3">
      <c r="A425" s="1" t="s">
        <v>422</v>
      </c>
      <c r="B425" s="1" t="s">
        <v>602</v>
      </c>
      <c r="C425" s="1">
        <f t="shared" ca="1" si="59"/>
        <v>16</v>
      </c>
      <c r="D425" s="1">
        <f t="shared" ca="1" si="59"/>
        <v>20</v>
      </c>
      <c r="E425" s="1">
        <f t="shared" ca="1" si="59"/>
        <v>10</v>
      </c>
      <c r="F425" s="1">
        <f t="shared" ca="1" si="59"/>
        <v>64</v>
      </c>
      <c r="G425" s="1">
        <f t="shared" ca="1" si="55"/>
        <v>2</v>
      </c>
      <c r="H425" s="1">
        <f t="shared" ca="1" si="56"/>
        <v>64</v>
      </c>
      <c r="I425" s="1">
        <f ca="1">HLOOKUP(H425,C425:$F$603,J425,0)</f>
        <v>4</v>
      </c>
      <c r="J425" s="1">
        <v>179</v>
      </c>
      <c r="K425" s="1" t="str">
        <f t="shared" ca="1" si="57"/>
        <v>24</v>
      </c>
    </row>
    <row r="426" spans="1:11" x14ac:dyDescent="0.3">
      <c r="A426" s="1" t="s">
        <v>423</v>
      </c>
      <c r="B426" s="1" t="s">
        <v>602</v>
      </c>
      <c r="C426" s="1">
        <f t="shared" ca="1" si="59"/>
        <v>13</v>
      </c>
      <c r="D426" s="1">
        <f t="shared" ca="1" si="59"/>
        <v>84</v>
      </c>
      <c r="E426" s="1">
        <f t="shared" ca="1" si="59"/>
        <v>4</v>
      </c>
      <c r="F426" s="1">
        <f t="shared" ca="1" si="59"/>
        <v>99</v>
      </c>
      <c r="G426" s="1">
        <f t="shared" ca="1" si="55"/>
        <v>1</v>
      </c>
      <c r="H426" s="1">
        <f t="shared" ca="1" si="56"/>
        <v>99</v>
      </c>
      <c r="I426" s="1">
        <f ca="1">HLOOKUP(H426,C426:$F$603,J426,0)</f>
        <v>4</v>
      </c>
      <c r="J426" s="1">
        <v>178</v>
      </c>
      <c r="K426" s="1" t="str">
        <f t="shared" ca="1" si="57"/>
        <v>14</v>
      </c>
    </row>
    <row r="427" spans="1:11" x14ac:dyDescent="0.3">
      <c r="A427" s="1" t="s">
        <v>424</v>
      </c>
      <c r="B427" s="1" t="s">
        <v>602</v>
      </c>
      <c r="C427" s="1">
        <f t="shared" ca="1" si="59"/>
        <v>95</v>
      </c>
      <c r="D427" s="1">
        <f t="shared" ca="1" si="59"/>
        <v>32</v>
      </c>
      <c r="E427" s="1">
        <f t="shared" ca="1" si="59"/>
        <v>83</v>
      </c>
      <c r="F427" s="1">
        <f t="shared" ca="1" si="59"/>
        <v>38</v>
      </c>
      <c r="G427" s="1">
        <f t="shared" ca="1" si="55"/>
        <v>3</v>
      </c>
      <c r="H427" s="1">
        <f t="shared" ca="1" si="56"/>
        <v>95</v>
      </c>
      <c r="I427" s="1">
        <f ca="1">HLOOKUP(H427,C427:$F$603,J427,0)</f>
        <v>1</v>
      </c>
      <c r="J427" s="1">
        <v>177</v>
      </c>
      <c r="K427" s="1" t="str">
        <f t="shared" ca="1" si="57"/>
        <v>31</v>
      </c>
    </row>
    <row r="428" spans="1:11" x14ac:dyDescent="0.3">
      <c r="A428" s="1" t="s">
        <v>425</v>
      </c>
      <c r="B428" s="1" t="s">
        <v>602</v>
      </c>
      <c r="C428" s="1">
        <f t="shared" ca="1" si="59"/>
        <v>50</v>
      </c>
      <c r="D428" s="1">
        <f t="shared" ca="1" si="59"/>
        <v>100</v>
      </c>
      <c r="E428" s="1">
        <f t="shared" ca="1" si="59"/>
        <v>8</v>
      </c>
      <c r="F428" s="1">
        <f t="shared" ca="1" si="59"/>
        <v>38</v>
      </c>
      <c r="G428" s="1">
        <f t="shared" ca="1" si="55"/>
        <v>4</v>
      </c>
      <c r="H428" s="1">
        <f t="shared" ca="1" si="56"/>
        <v>100</v>
      </c>
      <c r="I428" s="1">
        <f ca="1">HLOOKUP(H428,C428:$F$603,J428,0)</f>
        <v>2</v>
      </c>
      <c r="J428" s="1">
        <v>176</v>
      </c>
      <c r="K428" s="1" t="str">
        <f t="shared" ca="1" si="57"/>
        <v>42</v>
      </c>
    </row>
    <row r="429" spans="1:11" x14ac:dyDescent="0.3">
      <c r="A429" s="1" t="s">
        <v>426</v>
      </c>
      <c r="B429" s="1" t="s">
        <v>602</v>
      </c>
      <c r="C429" s="1">
        <f t="shared" ca="1" si="59"/>
        <v>78</v>
      </c>
      <c r="D429" s="1">
        <f t="shared" ca="1" si="59"/>
        <v>45</v>
      </c>
      <c r="E429" s="1">
        <f t="shared" ca="1" si="59"/>
        <v>83</v>
      </c>
      <c r="F429" s="1">
        <f t="shared" ca="1" si="59"/>
        <v>70</v>
      </c>
      <c r="G429" s="1">
        <f t="shared" ca="1" si="55"/>
        <v>4</v>
      </c>
      <c r="H429" s="1">
        <f t="shared" ca="1" si="56"/>
        <v>83</v>
      </c>
      <c r="I429" s="1">
        <f ca="1">HLOOKUP(H429,C429:$F$603,J429,0)</f>
        <v>3</v>
      </c>
      <c r="J429" s="1">
        <v>175</v>
      </c>
      <c r="K429" s="1" t="str">
        <f t="shared" ca="1" si="57"/>
        <v>43</v>
      </c>
    </row>
    <row r="430" spans="1:11" x14ac:dyDescent="0.3">
      <c r="A430" s="1" t="s">
        <v>427</v>
      </c>
      <c r="B430" s="1" t="s">
        <v>602</v>
      </c>
      <c r="C430" s="1">
        <f t="shared" ca="1" si="59"/>
        <v>78</v>
      </c>
      <c r="D430" s="1">
        <f t="shared" ca="1" si="59"/>
        <v>72</v>
      </c>
      <c r="E430" s="1">
        <f t="shared" ca="1" si="59"/>
        <v>27</v>
      </c>
      <c r="F430" s="1">
        <f t="shared" ca="1" si="59"/>
        <v>78</v>
      </c>
      <c r="G430" s="1">
        <f t="shared" ca="1" si="55"/>
        <v>4</v>
      </c>
      <c r="H430" s="1">
        <f t="shared" ca="1" si="56"/>
        <v>78</v>
      </c>
      <c r="I430" s="1">
        <f ca="1">HLOOKUP(H430,C430:$F$603,J430,0)</f>
        <v>1</v>
      </c>
      <c r="J430" s="1">
        <v>174</v>
      </c>
      <c r="K430" s="1" t="str">
        <f t="shared" ca="1" si="57"/>
        <v>41</v>
      </c>
    </row>
    <row r="431" spans="1:11" x14ac:dyDescent="0.3">
      <c r="A431" s="1" t="s">
        <v>428</v>
      </c>
      <c r="B431" s="1" t="s">
        <v>602</v>
      </c>
      <c r="C431" s="1">
        <f t="shared" ca="1" si="59"/>
        <v>96</v>
      </c>
      <c r="D431" s="1">
        <f t="shared" ca="1" si="59"/>
        <v>76</v>
      </c>
      <c r="E431" s="1">
        <f t="shared" ca="1" si="59"/>
        <v>41</v>
      </c>
      <c r="F431" s="1">
        <f t="shared" ca="1" si="59"/>
        <v>1</v>
      </c>
      <c r="G431" s="1">
        <f t="shared" ca="1" si="55"/>
        <v>4</v>
      </c>
      <c r="H431" s="1">
        <f t="shared" ca="1" si="56"/>
        <v>96</v>
      </c>
      <c r="I431" s="1">
        <f ca="1">HLOOKUP(H431,C431:$F$603,J431,0)</f>
        <v>1</v>
      </c>
      <c r="J431" s="1">
        <v>173</v>
      </c>
      <c r="K431" s="1" t="str">
        <f t="shared" ca="1" si="57"/>
        <v>41</v>
      </c>
    </row>
    <row r="432" spans="1:11" x14ac:dyDescent="0.3">
      <c r="A432" s="1" t="s">
        <v>429</v>
      </c>
      <c r="B432" s="1" t="s">
        <v>602</v>
      </c>
      <c r="C432" s="1">
        <f t="shared" ca="1" si="59"/>
        <v>88</v>
      </c>
      <c r="D432" s="1">
        <f t="shared" ca="1" si="59"/>
        <v>78</v>
      </c>
      <c r="E432" s="1">
        <f t="shared" ca="1" si="59"/>
        <v>48</v>
      </c>
      <c r="F432" s="1">
        <f t="shared" ca="1" si="59"/>
        <v>66</v>
      </c>
      <c r="G432" s="1">
        <f t="shared" ca="1" si="55"/>
        <v>3</v>
      </c>
      <c r="H432" s="1">
        <f t="shared" ca="1" si="56"/>
        <v>88</v>
      </c>
      <c r="I432" s="1">
        <f ca="1">HLOOKUP(H432,C432:$F$603,J432,0)</f>
        <v>1</v>
      </c>
      <c r="J432" s="1">
        <v>172</v>
      </c>
      <c r="K432" s="1" t="str">
        <f t="shared" ca="1" si="57"/>
        <v>31</v>
      </c>
    </row>
    <row r="433" spans="1:11" x14ac:dyDescent="0.3">
      <c r="A433" s="1" t="s">
        <v>430</v>
      </c>
      <c r="B433" s="1" t="s">
        <v>602</v>
      </c>
      <c r="C433" s="1">
        <f t="shared" ca="1" si="59"/>
        <v>34</v>
      </c>
      <c r="D433" s="1">
        <f t="shared" ca="1" si="59"/>
        <v>39</v>
      </c>
      <c r="E433" s="1">
        <f t="shared" ca="1" si="59"/>
        <v>2</v>
      </c>
      <c r="F433" s="1">
        <f t="shared" ca="1" si="59"/>
        <v>59</v>
      </c>
      <c r="G433" s="1">
        <f t="shared" ca="1" si="55"/>
        <v>2</v>
      </c>
      <c r="H433" s="1">
        <f t="shared" ca="1" si="56"/>
        <v>59</v>
      </c>
      <c r="I433" s="1">
        <f ca="1">HLOOKUP(H433,C433:$F$603,J433,0)</f>
        <v>4</v>
      </c>
      <c r="J433" s="1">
        <v>171</v>
      </c>
      <c r="K433" s="1" t="str">
        <f t="shared" ca="1" si="57"/>
        <v>24</v>
      </c>
    </row>
    <row r="434" spans="1:11" x14ac:dyDescent="0.3">
      <c r="A434" s="1" t="s">
        <v>431</v>
      </c>
      <c r="B434" s="1" t="s">
        <v>602</v>
      </c>
      <c r="C434" s="1">
        <f t="shared" ca="1" si="59"/>
        <v>0</v>
      </c>
      <c r="D434" s="1">
        <f t="shared" ca="1" si="59"/>
        <v>18</v>
      </c>
      <c r="E434" s="1">
        <f t="shared" ca="1" si="59"/>
        <v>23</v>
      </c>
      <c r="F434" s="1">
        <f t="shared" ca="1" si="59"/>
        <v>45</v>
      </c>
      <c r="G434" s="1">
        <f t="shared" ca="1" si="55"/>
        <v>2</v>
      </c>
      <c r="H434" s="1">
        <f t="shared" ca="1" si="56"/>
        <v>45</v>
      </c>
      <c r="I434" s="1">
        <f ca="1">HLOOKUP(H434,C434:$F$603,J434,0)</f>
        <v>4</v>
      </c>
      <c r="J434" s="1">
        <v>170</v>
      </c>
      <c r="K434" s="1" t="str">
        <f t="shared" ca="1" si="57"/>
        <v>24</v>
      </c>
    </row>
    <row r="435" spans="1:11" x14ac:dyDescent="0.3">
      <c r="A435" s="1" t="s">
        <v>432</v>
      </c>
      <c r="B435" s="1" t="s">
        <v>602</v>
      </c>
      <c r="C435" s="1">
        <f t="shared" ca="1" si="59"/>
        <v>73</v>
      </c>
      <c r="D435" s="1">
        <f t="shared" ca="1" si="59"/>
        <v>18</v>
      </c>
      <c r="E435" s="1">
        <f t="shared" ca="1" si="59"/>
        <v>9</v>
      </c>
      <c r="F435" s="1">
        <f t="shared" ca="1" si="59"/>
        <v>38</v>
      </c>
      <c r="G435" s="1">
        <f t="shared" ca="1" si="55"/>
        <v>4</v>
      </c>
      <c r="H435" s="1">
        <f t="shared" ca="1" si="56"/>
        <v>73</v>
      </c>
      <c r="I435" s="1">
        <f ca="1">HLOOKUP(H435,C435:$F$603,J435,0)</f>
        <v>1</v>
      </c>
      <c r="J435" s="1">
        <v>169</v>
      </c>
      <c r="K435" s="1" t="str">
        <f t="shared" ca="1" si="57"/>
        <v>41</v>
      </c>
    </row>
    <row r="436" spans="1:11" x14ac:dyDescent="0.3">
      <c r="A436" s="1" t="s">
        <v>433</v>
      </c>
      <c r="B436" s="1" t="s">
        <v>602</v>
      </c>
      <c r="C436" s="1">
        <f t="shared" ca="1" si="59"/>
        <v>13</v>
      </c>
      <c r="D436" s="1">
        <f t="shared" ca="1" si="59"/>
        <v>23</v>
      </c>
      <c r="E436" s="1">
        <f t="shared" ca="1" si="59"/>
        <v>90</v>
      </c>
      <c r="F436" s="1">
        <f t="shared" ca="1" si="59"/>
        <v>89</v>
      </c>
      <c r="G436" s="1">
        <f t="shared" ca="1" si="55"/>
        <v>3</v>
      </c>
      <c r="H436" s="1">
        <f t="shared" ca="1" si="56"/>
        <v>90</v>
      </c>
      <c r="I436" s="1">
        <f ca="1">HLOOKUP(H436,C436:$F$603,J436,0)</f>
        <v>3</v>
      </c>
      <c r="J436" s="1">
        <v>168</v>
      </c>
      <c r="K436" s="1" t="str">
        <f t="shared" ca="1" si="57"/>
        <v>33</v>
      </c>
    </row>
    <row r="437" spans="1:11" x14ac:dyDescent="0.3">
      <c r="A437" s="1" t="s">
        <v>434</v>
      </c>
      <c r="B437" s="1" t="s">
        <v>602</v>
      </c>
      <c r="C437" s="1">
        <f t="shared" ca="1" si="59"/>
        <v>74</v>
      </c>
      <c r="D437" s="1">
        <f t="shared" ca="1" si="59"/>
        <v>95</v>
      </c>
      <c r="E437" s="1">
        <f t="shared" ca="1" si="59"/>
        <v>60</v>
      </c>
      <c r="F437" s="1">
        <f t="shared" ca="1" si="59"/>
        <v>92</v>
      </c>
      <c r="G437" s="1">
        <f t="shared" ca="1" si="55"/>
        <v>2</v>
      </c>
      <c r="H437" s="1">
        <f t="shared" ca="1" si="56"/>
        <v>95</v>
      </c>
      <c r="I437" s="1">
        <f ca="1">HLOOKUP(H437,C437:$F$603,J437,0)</f>
        <v>2</v>
      </c>
      <c r="J437" s="1">
        <v>167</v>
      </c>
      <c r="K437" s="1" t="str">
        <f t="shared" ca="1" si="57"/>
        <v>22</v>
      </c>
    </row>
    <row r="438" spans="1:11" x14ac:dyDescent="0.3">
      <c r="A438" s="1" t="s">
        <v>435</v>
      </c>
      <c r="B438" s="1" t="s">
        <v>602</v>
      </c>
      <c r="C438" s="1">
        <f t="shared" ca="1" si="59"/>
        <v>7</v>
      </c>
      <c r="D438" s="1">
        <f t="shared" ca="1" si="59"/>
        <v>65</v>
      </c>
      <c r="E438" s="1">
        <f t="shared" ca="1" si="59"/>
        <v>44</v>
      </c>
      <c r="F438" s="1">
        <f t="shared" ca="1" si="59"/>
        <v>75</v>
      </c>
      <c r="G438" s="1">
        <f t="shared" ca="1" si="55"/>
        <v>1</v>
      </c>
      <c r="H438" s="1">
        <f t="shared" ca="1" si="56"/>
        <v>75</v>
      </c>
      <c r="I438" s="1">
        <f ca="1">HLOOKUP(H438,C438:$F$603,J438,0)</f>
        <v>4</v>
      </c>
      <c r="J438" s="1">
        <v>166</v>
      </c>
      <c r="K438" s="1" t="str">
        <f t="shared" ca="1" si="57"/>
        <v>14</v>
      </c>
    </row>
    <row r="439" spans="1:11" x14ac:dyDescent="0.3">
      <c r="A439" s="1" t="s">
        <v>436</v>
      </c>
      <c r="B439" s="1" t="s">
        <v>602</v>
      </c>
      <c r="C439" s="1">
        <f t="shared" ca="1" si="59"/>
        <v>53</v>
      </c>
      <c r="D439" s="1">
        <f t="shared" ca="1" si="59"/>
        <v>90</v>
      </c>
      <c r="E439" s="1">
        <f t="shared" ca="1" si="59"/>
        <v>65</v>
      </c>
      <c r="F439" s="1">
        <f t="shared" ca="1" si="59"/>
        <v>22</v>
      </c>
      <c r="G439" s="1">
        <f t="shared" ca="1" si="55"/>
        <v>1</v>
      </c>
      <c r="H439" s="1">
        <f t="shared" ca="1" si="56"/>
        <v>90</v>
      </c>
      <c r="I439" s="1">
        <f ca="1">HLOOKUP(H439,C439:$F$603,J439,0)</f>
        <v>2</v>
      </c>
      <c r="J439" s="1">
        <v>165</v>
      </c>
      <c r="K439" s="1" t="str">
        <f t="shared" ca="1" si="57"/>
        <v>12</v>
      </c>
    </row>
    <row r="440" spans="1:11" x14ac:dyDescent="0.3">
      <c r="A440" s="1" t="s">
        <v>437</v>
      </c>
      <c r="B440" s="1" t="s">
        <v>602</v>
      </c>
      <c r="C440" s="1">
        <f t="shared" ca="1" si="59"/>
        <v>58</v>
      </c>
      <c r="D440" s="1">
        <f t="shared" ca="1" si="59"/>
        <v>43</v>
      </c>
      <c r="E440" s="1">
        <f t="shared" ca="1" si="59"/>
        <v>53</v>
      </c>
      <c r="F440" s="1">
        <f t="shared" ca="1" si="59"/>
        <v>71</v>
      </c>
      <c r="G440" s="1">
        <f t="shared" ca="1" si="55"/>
        <v>3</v>
      </c>
      <c r="H440" s="1">
        <f t="shared" ca="1" si="56"/>
        <v>71</v>
      </c>
      <c r="I440" s="1">
        <f ca="1">HLOOKUP(H440,C440:$F$603,J440,0)</f>
        <v>4</v>
      </c>
      <c r="J440" s="1">
        <v>164</v>
      </c>
      <c r="K440" s="1" t="str">
        <f t="shared" ca="1" si="57"/>
        <v>34</v>
      </c>
    </row>
    <row r="441" spans="1:11" x14ac:dyDescent="0.3">
      <c r="A441" s="1" t="s">
        <v>438</v>
      </c>
      <c r="B441" s="1" t="s">
        <v>602</v>
      </c>
      <c r="C441" s="1">
        <f t="shared" ca="1" si="59"/>
        <v>0</v>
      </c>
      <c r="D441" s="1">
        <f t="shared" ca="1" si="59"/>
        <v>8</v>
      </c>
      <c r="E441" s="1">
        <f t="shared" ca="1" si="59"/>
        <v>28</v>
      </c>
      <c r="F441" s="1">
        <f t="shared" ca="1" si="59"/>
        <v>78</v>
      </c>
      <c r="G441" s="1">
        <f t="shared" ca="1" si="55"/>
        <v>4</v>
      </c>
      <c r="H441" s="1">
        <f t="shared" ca="1" si="56"/>
        <v>78</v>
      </c>
      <c r="I441" s="1">
        <f ca="1">HLOOKUP(H441,C441:$F$603,J441,0)</f>
        <v>4</v>
      </c>
      <c r="J441" s="1">
        <v>163</v>
      </c>
      <c r="K441" s="1" t="str">
        <f t="shared" ca="1" si="57"/>
        <v>44</v>
      </c>
    </row>
    <row r="442" spans="1:11" x14ac:dyDescent="0.3">
      <c r="A442" s="1" t="s">
        <v>439</v>
      </c>
      <c r="B442" s="1" t="s">
        <v>602</v>
      </c>
      <c r="C442" s="1">
        <f t="shared" ca="1" si="59"/>
        <v>83</v>
      </c>
      <c r="D442" s="1">
        <f t="shared" ca="1" si="59"/>
        <v>28</v>
      </c>
      <c r="E442" s="1">
        <f t="shared" ca="1" si="59"/>
        <v>71</v>
      </c>
      <c r="F442" s="1">
        <f t="shared" ca="1" si="59"/>
        <v>38</v>
      </c>
      <c r="G442" s="1">
        <f t="shared" ca="1" si="55"/>
        <v>1</v>
      </c>
      <c r="H442" s="1">
        <f t="shared" ca="1" si="56"/>
        <v>83</v>
      </c>
      <c r="I442" s="1">
        <f ca="1">HLOOKUP(H442,C442:$F$603,J442,0)</f>
        <v>1</v>
      </c>
      <c r="J442" s="1">
        <v>162</v>
      </c>
      <c r="K442" s="1" t="str">
        <f t="shared" ca="1" si="57"/>
        <v>11</v>
      </c>
    </row>
    <row r="443" spans="1:11" x14ac:dyDescent="0.3">
      <c r="A443" s="1" t="s">
        <v>440</v>
      </c>
      <c r="B443" s="1" t="s">
        <v>602</v>
      </c>
      <c r="C443" s="1">
        <f t="shared" ca="1" si="59"/>
        <v>58</v>
      </c>
      <c r="D443" s="1">
        <f t="shared" ca="1" si="59"/>
        <v>72</v>
      </c>
      <c r="E443" s="1">
        <f t="shared" ca="1" si="59"/>
        <v>72</v>
      </c>
      <c r="F443" s="1">
        <f t="shared" ca="1" si="59"/>
        <v>35</v>
      </c>
      <c r="G443" s="1">
        <f t="shared" ca="1" si="55"/>
        <v>1</v>
      </c>
      <c r="H443" s="1">
        <f t="shared" ca="1" si="56"/>
        <v>72</v>
      </c>
      <c r="I443" s="1">
        <f ca="1">HLOOKUP(H443,C443:$F$603,J443,0)</f>
        <v>2</v>
      </c>
      <c r="J443" s="1">
        <v>161</v>
      </c>
      <c r="K443" s="1" t="str">
        <f t="shared" ca="1" si="57"/>
        <v>12</v>
      </c>
    </row>
    <row r="444" spans="1:11" x14ac:dyDescent="0.3">
      <c r="A444" s="1" t="s">
        <v>441</v>
      </c>
      <c r="B444" s="1" t="s">
        <v>602</v>
      </c>
      <c r="C444" s="1">
        <f t="shared" ref="C444:F463" ca="1" si="60">RANDBETWEEN(0,100)</f>
        <v>14</v>
      </c>
      <c r="D444" s="1">
        <f t="shared" ca="1" si="60"/>
        <v>85</v>
      </c>
      <c r="E444" s="1">
        <f t="shared" ca="1" si="60"/>
        <v>3</v>
      </c>
      <c r="F444" s="1">
        <f t="shared" ca="1" si="60"/>
        <v>4</v>
      </c>
      <c r="G444" s="1">
        <f t="shared" ca="1" si="55"/>
        <v>1</v>
      </c>
      <c r="H444" s="1">
        <f t="shared" ca="1" si="56"/>
        <v>85</v>
      </c>
      <c r="I444" s="1">
        <f ca="1">HLOOKUP(H444,C444:$F$603,J444,0)</f>
        <v>2</v>
      </c>
      <c r="J444" s="1">
        <v>160</v>
      </c>
      <c r="K444" s="1" t="str">
        <f t="shared" ca="1" si="57"/>
        <v>12</v>
      </c>
    </row>
    <row r="445" spans="1:11" x14ac:dyDescent="0.3">
      <c r="A445" s="1" t="s">
        <v>442</v>
      </c>
      <c r="B445" s="1" t="s">
        <v>602</v>
      </c>
      <c r="C445" s="1">
        <f t="shared" ca="1" si="60"/>
        <v>65</v>
      </c>
      <c r="D445" s="1">
        <f t="shared" ca="1" si="60"/>
        <v>85</v>
      </c>
      <c r="E445" s="1">
        <f t="shared" ca="1" si="60"/>
        <v>18</v>
      </c>
      <c r="F445" s="1">
        <f t="shared" ca="1" si="60"/>
        <v>42</v>
      </c>
      <c r="G445" s="1">
        <f t="shared" ca="1" si="55"/>
        <v>3</v>
      </c>
      <c r="H445" s="1">
        <f t="shared" ca="1" si="56"/>
        <v>85</v>
      </c>
      <c r="I445" s="1">
        <f ca="1">HLOOKUP(H445,C445:$F$603,J445,0)</f>
        <v>2</v>
      </c>
      <c r="J445" s="1">
        <v>159</v>
      </c>
      <c r="K445" s="1" t="str">
        <f t="shared" ca="1" si="57"/>
        <v>32</v>
      </c>
    </row>
    <row r="446" spans="1:11" x14ac:dyDescent="0.3">
      <c r="A446" s="1" t="s">
        <v>443</v>
      </c>
      <c r="B446" s="1" t="s">
        <v>602</v>
      </c>
      <c r="C446" s="1">
        <f t="shared" ca="1" si="60"/>
        <v>38</v>
      </c>
      <c r="D446" s="1">
        <f t="shared" ca="1" si="60"/>
        <v>57</v>
      </c>
      <c r="E446" s="1">
        <f t="shared" ca="1" si="60"/>
        <v>36</v>
      </c>
      <c r="F446" s="1">
        <f t="shared" ca="1" si="60"/>
        <v>55</v>
      </c>
      <c r="G446" s="1">
        <f t="shared" ca="1" si="55"/>
        <v>1</v>
      </c>
      <c r="H446" s="1">
        <f t="shared" ca="1" si="56"/>
        <v>57</v>
      </c>
      <c r="I446" s="1">
        <f ca="1">HLOOKUP(H446,C446:$F$603,J446,0)</f>
        <v>2</v>
      </c>
      <c r="J446" s="1">
        <v>158</v>
      </c>
      <c r="K446" s="1" t="str">
        <f t="shared" ca="1" si="57"/>
        <v>12</v>
      </c>
    </row>
    <row r="447" spans="1:11" x14ac:dyDescent="0.3">
      <c r="A447" s="1" t="s">
        <v>444</v>
      </c>
      <c r="B447" s="1" t="s">
        <v>602</v>
      </c>
      <c r="C447" s="1">
        <f t="shared" ca="1" si="60"/>
        <v>95</v>
      </c>
      <c r="D447" s="1">
        <f t="shared" ca="1" si="60"/>
        <v>40</v>
      </c>
      <c r="E447" s="1">
        <f t="shared" ca="1" si="60"/>
        <v>33</v>
      </c>
      <c r="F447" s="1">
        <f t="shared" ca="1" si="60"/>
        <v>15</v>
      </c>
      <c r="G447" s="1">
        <f t="shared" ca="1" si="55"/>
        <v>3</v>
      </c>
      <c r="H447" s="1">
        <f t="shared" ca="1" si="56"/>
        <v>95</v>
      </c>
      <c r="I447" s="1">
        <f ca="1">HLOOKUP(H447,C447:$F$603,J447,0)</f>
        <v>1</v>
      </c>
      <c r="J447" s="1">
        <v>157</v>
      </c>
      <c r="K447" s="1" t="str">
        <f t="shared" ca="1" si="57"/>
        <v>31</v>
      </c>
    </row>
    <row r="448" spans="1:11" x14ac:dyDescent="0.3">
      <c r="A448" s="1" t="s">
        <v>445</v>
      </c>
      <c r="B448" s="1" t="s">
        <v>602</v>
      </c>
      <c r="C448" s="1">
        <f t="shared" ca="1" si="60"/>
        <v>59</v>
      </c>
      <c r="D448" s="1">
        <f t="shared" ca="1" si="60"/>
        <v>30</v>
      </c>
      <c r="E448" s="1">
        <f t="shared" ca="1" si="60"/>
        <v>94</v>
      </c>
      <c r="F448" s="1">
        <f t="shared" ca="1" si="60"/>
        <v>60</v>
      </c>
      <c r="G448" s="1">
        <f t="shared" ca="1" si="55"/>
        <v>1</v>
      </c>
      <c r="H448" s="1">
        <f t="shared" ca="1" si="56"/>
        <v>94</v>
      </c>
      <c r="I448" s="1">
        <f ca="1">HLOOKUP(H448,C448:$F$603,J448,0)</f>
        <v>3</v>
      </c>
      <c r="J448" s="1">
        <v>156</v>
      </c>
      <c r="K448" s="1" t="str">
        <f t="shared" ca="1" si="57"/>
        <v>13</v>
      </c>
    </row>
    <row r="449" spans="1:11" x14ac:dyDescent="0.3">
      <c r="A449" s="1" t="s">
        <v>446</v>
      </c>
      <c r="B449" s="1" t="s">
        <v>602</v>
      </c>
      <c r="C449" s="1">
        <f t="shared" ca="1" si="60"/>
        <v>28</v>
      </c>
      <c r="D449" s="1">
        <f t="shared" ca="1" si="60"/>
        <v>8</v>
      </c>
      <c r="E449" s="1">
        <f t="shared" ca="1" si="60"/>
        <v>8</v>
      </c>
      <c r="F449" s="1">
        <f t="shared" ca="1" si="60"/>
        <v>80</v>
      </c>
      <c r="G449" s="1">
        <f t="shared" ca="1" si="55"/>
        <v>2</v>
      </c>
      <c r="H449" s="1">
        <f t="shared" ca="1" si="56"/>
        <v>80</v>
      </c>
      <c r="I449" s="1">
        <f ca="1">HLOOKUP(H449,C449:$F$603,J449,0)</f>
        <v>4</v>
      </c>
      <c r="J449" s="1">
        <v>155</v>
      </c>
      <c r="K449" s="1" t="str">
        <f t="shared" ca="1" si="57"/>
        <v>24</v>
      </c>
    </row>
    <row r="450" spans="1:11" x14ac:dyDescent="0.3">
      <c r="A450" s="1" t="s">
        <v>447</v>
      </c>
      <c r="B450" s="1" t="s">
        <v>602</v>
      </c>
      <c r="C450" s="1">
        <f t="shared" ca="1" si="60"/>
        <v>97</v>
      </c>
      <c r="D450" s="1">
        <f t="shared" ca="1" si="60"/>
        <v>25</v>
      </c>
      <c r="E450" s="1">
        <f t="shared" ca="1" si="60"/>
        <v>26</v>
      </c>
      <c r="F450" s="1">
        <f t="shared" ca="1" si="60"/>
        <v>79</v>
      </c>
      <c r="G450" s="1">
        <f t="shared" ca="1" si="55"/>
        <v>3</v>
      </c>
      <c r="H450" s="1">
        <f t="shared" ca="1" si="56"/>
        <v>97</v>
      </c>
      <c r="I450" s="1">
        <f ca="1">HLOOKUP(H450,C450:$F$603,J450,0)</f>
        <v>1</v>
      </c>
      <c r="J450" s="1">
        <v>154</v>
      </c>
      <c r="K450" s="1" t="str">
        <f t="shared" ca="1" si="57"/>
        <v>31</v>
      </c>
    </row>
    <row r="451" spans="1:11" x14ac:dyDescent="0.3">
      <c r="A451" s="1" t="s">
        <v>448</v>
      </c>
      <c r="B451" s="1" t="s">
        <v>602</v>
      </c>
      <c r="C451" s="1">
        <f t="shared" ca="1" si="60"/>
        <v>30</v>
      </c>
      <c r="D451" s="1">
        <f t="shared" ca="1" si="60"/>
        <v>50</v>
      </c>
      <c r="E451" s="1">
        <f t="shared" ca="1" si="60"/>
        <v>89</v>
      </c>
      <c r="F451" s="1">
        <f t="shared" ca="1" si="60"/>
        <v>67</v>
      </c>
      <c r="G451" s="1">
        <f t="shared" ca="1" si="55"/>
        <v>3</v>
      </c>
      <c r="H451" s="1">
        <f t="shared" ca="1" si="56"/>
        <v>89</v>
      </c>
      <c r="I451" s="1">
        <f ca="1">HLOOKUP(H451,C451:$F$603,J451,0)</f>
        <v>3</v>
      </c>
      <c r="J451" s="1">
        <v>153</v>
      </c>
      <c r="K451" s="1" t="str">
        <f t="shared" ca="1" si="57"/>
        <v>33</v>
      </c>
    </row>
    <row r="452" spans="1:11" x14ac:dyDescent="0.3">
      <c r="A452" s="1" t="s">
        <v>449</v>
      </c>
      <c r="B452" s="1" t="s">
        <v>602</v>
      </c>
      <c r="C452" s="1">
        <f t="shared" ca="1" si="60"/>
        <v>24</v>
      </c>
      <c r="D452" s="1">
        <f t="shared" ca="1" si="60"/>
        <v>65</v>
      </c>
      <c r="E452" s="1">
        <f t="shared" ca="1" si="60"/>
        <v>62</v>
      </c>
      <c r="F452" s="1">
        <f t="shared" ca="1" si="60"/>
        <v>47</v>
      </c>
      <c r="G452" s="1">
        <f t="shared" ref="G452:G515" ca="1" si="61">RANDBETWEEN(1,4)</f>
        <v>1</v>
      </c>
      <c r="H452" s="1">
        <f t="shared" ref="H452:H515" ca="1" si="62">MAX(C452:F452)</f>
        <v>65</v>
      </c>
      <c r="I452" s="1">
        <f ca="1">HLOOKUP(H452,C452:$F$603,J452,0)</f>
        <v>2</v>
      </c>
      <c r="J452" s="1">
        <v>152</v>
      </c>
      <c r="K452" s="1" t="str">
        <f t="shared" ref="K452:K515" ca="1" si="63">G452&amp;I452</f>
        <v>12</v>
      </c>
    </row>
    <row r="453" spans="1:11" x14ac:dyDescent="0.3">
      <c r="A453" s="1" t="s">
        <v>450</v>
      </c>
      <c r="B453" s="1" t="s">
        <v>602</v>
      </c>
      <c r="C453" s="1">
        <f t="shared" ca="1" si="60"/>
        <v>100</v>
      </c>
      <c r="D453" s="1">
        <f t="shared" ca="1" si="60"/>
        <v>1</v>
      </c>
      <c r="E453" s="1">
        <f t="shared" ca="1" si="60"/>
        <v>83</v>
      </c>
      <c r="F453" s="1">
        <f t="shared" ca="1" si="60"/>
        <v>15</v>
      </c>
      <c r="G453" s="1">
        <f t="shared" ca="1" si="61"/>
        <v>4</v>
      </c>
      <c r="H453" s="1">
        <f t="shared" ca="1" si="62"/>
        <v>100</v>
      </c>
      <c r="I453" s="1">
        <f ca="1">HLOOKUP(H453,C453:$F$603,J453,0)</f>
        <v>1</v>
      </c>
      <c r="J453" s="1">
        <v>151</v>
      </c>
      <c r="K453" s="1" t="str">
        <f t="shared" ca="1" si="63"/>
        <v>41</v>
      </c>
    </row>
    <row r="454" spans="1:11" x14ac:dyDescent="0.3">
      <c r="A454" s="1" t="s">
        <v>451</v>
      </c>
      <c r="B454" s="1" t="s">
        <v>602</v>
      </c>
      <c r="C454" s="1">
        <f t="shared" ca="1" si="60"/>
        <v>8</v>
      </c>
      <c r="D454" s="1">
        <f t="shared" ca="1" si="60"/>
        <v>10</v>
      </c>
      <c r="E454" s="1">
        <f t="shared" ca="1" si="60"/>
        <v>66</v>
      </c>
      <c r="F454" s="1">
        <f t="shared" ca="1" si="60"/>
        <v>84</v>
      </c>
      <c r="G454" s="1">
        <f t="shared" ca="1" si="61"/>
        <v>1</v>
      </c>
      <c r="H454" s="1">
        <f t="shared" ca="1" si="62"/>
        <v>84</v>
      </c>
      <c r="I454" s="1">
        <f ca="1">HLOOKUP(H454,C454:$F$603,J454,0)</f>
        <v>4</v>
      </c>
      <c r="J454" s="1">
        <v>150</v>
      </c>
      <c r="K454" s="1" t="str">
        <f t="shared" ca="1" si="63"/>
        <v>14</v>
      </c>
    </row>
    <row r="455" spans="1:11" x14ac:dyDescent="0.3">
      <c r="A455" s="1" t="s">
        <v>452</v>
      </c>
      <c r="B455" s="1" t="s">
        <v>602</v>
      </c>
      <c r="C455" s="1">
        <f t="shared" ca="1" si="60"/>
        <v>94</v>
      </c>
      <c r="D455" s="1">
        <f t="shared" ca="1" si="60"/>
        <v>84</v>
      </c>
      <c r="E455" s="1">
        <f t="shared" ca="1" si="60"/>
        <v>2</v>
      </c>
      <c r="F455" s="1">
        <f t="shared" ca="1" si="60"/>
        <v>70</v>
      </c>
      <c r="G455" s="1">
        <f t="shared" ca="1" si="61"/>
        <v>4</v>
      </c>
      <c r="H455" s="1">
        <f t="shared" ca="1" si="62"/>
        <v>94</v>
      </c>
      <c r="I455" s="1">
        <f ca="1">HLOOKUP(H455,C455:$F$603,J455,0)</f>
        <v>1</v>
      </c>
      <c r="J455" s="1">
        <v>149</v>
      </c>
      <c r="K455" s="1" t="str">
        <f t="shared" ca="1" si="63"/>
        <v>41</v>
      </c>
    </row>
    <row r="456" spans="1:11" x14ac:dyDescent="0.3">
      <c r="A456" s="1" t="s">
        <v>453</v>
      </c>
      <c r="B456" s="1" t="s">
        <v>602</v>
      </c>
      <c r="C456" s="1">
        <f t="shared" ca="1" si="60"/>
        <v>67</v>
      </c>
      <c r="D456" s="1">
        <f t="shared" ca="1" si="60"/>
        <v>10</v>
      </c>
      <c r="E456" s="1">
        <f t="shared" ca="1" si="60"/>
        <v>92</v>
      </c>
      <c r="F456" s="1">
        <f t="shared" ca="1" si="60"/>
        <v>71</v>
      </c>
      <c r="G456" s="1">
        <f t="shared" ca="1" si="61"/>
        <v>1</v>
      </c>
      <c r="H456" s="1">
        <f t="shared" ca="1" si="62"/>
        <v>92</v>
      </c>
      <c r="I456" s="1">
        <f ca="1">HLOOKUP(H456,C456:$F$603,J456,0)</f>
        <v>3</v>
      </c>
      <c r="J456" s="1">
        <v>148</v>
      </c>
      <c r="K456" s="1" t="str">
        <f t="shared" ca="1" si="63"/>
        <v>13</v>
      </c>
    </row>
    <row r="457" spans="1:11" x14ac:dyDescent="0.3">
      <c r="A457" s="1" t="s">
        <v>454</v>
      </c>
      <c r="B457" s="1" t="s">
        <v>602</v>
      </c>
      <c r="C457" s="1">
        <f t="shared" ca="1" si="60"/>
        <v>28</v>
      </c>
      <c r="D457" s="1">
        <f t="shared" ca="1" si="60"/>
        <v>65</v>
      </c>
      <c r="E457" s="1">
        <f t="shared" ca="1" si="60"/>
        <v>76</v>
      </c>
      <c r="F457" s="1">
        <f t="shared" ca="1" si="60"/>
        <v>31</v>
      </c>
      <c r="G457" s="1">
        <f t="shared" ca="1" si="61"/>
        <v>4</v>
      </c>
      <c r="H457" s="1">
        <f t="shared" ca="1" si="62"/>
        <v>76</v>
      </c>
      <c r="I457" s="1">
        <f ca="1">HLOOKUP(H457,C457:$F$603,J457,0)</f>
        <v>3</v>
      </c>
      <c r="J457" s="1">
        <v>147</v>
      </c>
      <c r="K457" s="1" t="str">
        <f t="shared" ca="1" si="63"/>
        <v>43</v>
      </c>
    </row>
    <row r="458" spans="1:11" x14ac:dyDescent="0.3">
      <c r="A458" s="1" t="s">
        <v>455</v>
      </c>
      <c r="B458" s="1" t="s">
        <v>602</v>
      </c>
      <c r="C458" s="1">
        <f t="shared" ca="1" si="60"/>
        <v>32</v>
      </c>
      <c r="D458" s="1">
        <f t="shared" ca="1" si="60"/>
        <v>87</v>
      </c>
      <c r="E458" s="1">
        <f t="shared" ca="1" si="60"/>
        <v>5</v>
      </c>
      <c r="F458" s="1">
        <f t="shared" ca="1" si="60"/>
        <v>90</v>
      </c>
      <c r="G458" s="1">
        <f t="shared" ca="1" si="61"/>
        <v>1</v>
      </c>
      <c r="H458" s="1">
        <f t="shared" ca="1" si="62"/>
        <v>90</v>
      </c>
      <c r="I458" s="1">
        <f ca="1">HLOOKUP(H458,C458:$F$603,J458,0)</f>
        <v>4</v>
      </c>
      <c r="J458" s="1">
        <v>146</v>
      </c>
      <c r="K458" s="1" t="str">
        <f t="shared" ca="1" si="63"/>
        <v>14</v>
      </c>
    </row>
    <row r="459" spans="1:11" x14ac:dyDescent="0.3">
      <c r="A459" s="1" t="s">
        <v>456</v>
      </c>
      <c r="B459" s="1" t="s">
        <v>602</v>
      </c>
      <c r="C459" s="1">
        <f t="shared" ca="1" si="60"/>
        <v>39</v>
      </c>
      <c r="D459" s="1">
        <f t="shared" ca="1" si="60"/>
        <v>85</v>
      </c>
      <c r="E459" s="1">
        <f t="shared" ca="1" si="60"/>
        <v>36</v>
      </c>
      <c r="F459" s="1">
        <f t="shared" ca="1" si="60"/>
        <v>73</v>
      </c>
      <c r="G459" s="1">
        <f t="shared" ca="1" si="61"/>
        <v>1</v>
      </c>
      <c r="H459" s="1">
        <f t="shared" ca="1" si="62"/>
        <v>85</v>
      </c>
      <c r="I459" s="1">
        <f ca="1">HLOOKUP(H459,C459:$F$603,J459,0)</f>
        <v>2</v>
      </c>
      <c r="J459" s="1">
        <v>145</v>
      </c>
      <c r="K459" s="1" t="str">
        <f t="shared" ca="1" si="63"/>
        <v>12</v>
      </c>
    </row>
    <row r="460" spans="1:11" x14ac:dyDescent="0.3">
      <c r="A460" s="1" t="s">
        <v>457</v>
      </c>
      <c r="B460" s="1" t="s">
        <v>602</v>
      </c>
      <c r="C460" s="1">
        <f t="shared" ca="1" si="60"/>
        <v>49</v>
      </c>
      <c r="D460" s="1">
        <f t="shared" ca="1" si="60"/>
        <v>28</v>
      </c>
      <c r="E460" s="1">
        <f t="shared" ca="1" si="60"/>
        <v>20</v>
      </c>
      <c r="F460" s="1">
        <f t="shared" ca="1" si="60"/>
        <v>6</v>
      </c>
      <c r="G460" s="1">
        <f t="shared" ca="1" si="61"/>
        <v>3</v>
      </c>
      <c r="H460" s="1">
        <f t="shared" ca="1" si="62"/>
        <v>49</v>
      </c>
      <c r="I460" s="1">
        <f ca="1">HLOOKUP(H460,C460:$F$603,J460,0)</f>
        <v>1</v>
      </c>
      <c r="J460" s="1">
        <v>144</v>
      </c>
      <c r="K460" s="1" t="str">
        <f t="shared" ca="1" si="63"/>
        <v>31</v>
      </c>
    </row>
    <row r="461" spans="1:11" x14ac:dyDescent="0.3">
      <c r="A461" s="1" t="s">
        <v>458</v>
      </c>
      <c r="B461" s="1" t="s">
        <v>602</v>
      </c>
      <c r="C461" s="1">
        <f t="shared" ca="1" si="60"/>
        <v>86</v>
      </c>
      <c r="D461" s="1">
        <f t="shared" ca="1" si="60"/>
        <v>85</v>
      </c>
      <c r="E461" s="1">
        <f t="shared" ca="1" si="60"/>
        <v>17</v>
      </c>
      <c r="F461" s="1">
        <f t="shared" ca="1" si="60"/>
        <v>23</v>
      </c>
      <c r="G461" s="1">
        <f t="shared" ca="1" si="61"/>
        <v>4</v>
      </c>
      <c r="H461" s="1">
        <f t="shared" ca="1" si="62"/>
        <v>86</v>
      </c>
      <c r="I461" s="1">
        <f ca="1">HLOOKUP(H461,C461:$F$603,J461,0)</f>
        <v>1</v>
      </c>
      <c r="J461" s="1">
        <v>143</v>
      </c>
      <c r="K461" s="1" t="str">
        <f t="shared" ca="1" si="63"/>
        <v>41</v>
      </c>
    </row>
    <row r="462" spans="1:11" x14ac:dyDescent="0.3">
      <c r="A462" s="1" t="s">
        <v>459</v>
      </c>
      <c r="B462" s="1" t="s">
        <v>602</v>
      </c>
      <c r="C462" s="1">
        <f t="shared" ca="1" si="60"/>
        <v>52</v>
      </c>
      <c r="D462" s="1">
        <f t="shared" ca="1" si="60"/>
        <v>16</v>
      </c>
      <c r="E462" s="1">
        <f t="shared" ca="1" si="60"/>
        <v>14</v>
      </c>
      <c r="F462" s="1">
        <f t="shared" ca="1" si="60"/>
        <v>59</v>
      </c>
      <c r="G462" s="1">
        <f t="shared" ca="1" si="61"/>
        <v>3</v>
      </c>
      <c r="H462" s="1">
        <f t="shared" ca="1" si="62"/>
        <v>59</v>
      </c>
      <c r="I462" s="1">
        <f ca="1">HLOOKUP(H462,C462:$F$603,J462,0)</f>
        <v>4</v>
      </c>
      <c r="J462" s="1">
        <v>142</v>
      </c>
      <c r="K462" s="1" t="str">
        <f t="shared" ca="1" si="63"/>
        <v>34</v>
      </c>
    </row>
    <row r="463" spans="1:11" x14ac:dyDescent="0.3">
      <c r="A463" s="1" t="s">
        <v>460</v>
      </c>
      <c r="B463" s="1" t="s">
        <v>602</v>
      </c>
      <c r="C463" s="1">
        <f t="shared" ca="1" si="60"/>
        <v>17</v>
      </c>
      <c r="D463" s="1">
        <f t="shared" ca="1" si="60"/>
        <v>44</v>
      </c>
      <c r="E463" s="1">
        <f t="shared" ca="1" si="60"/>
        <v>47</v>
      </c>
      <c r="F463" s="1">
        <f t="shared" ca="1" si="60"/>
        <v>40</v>
      </c>
      <c r="G463" s="1">
        <f t="shared" ca="1" si="61"/>
        <v>1</v>
      </c>
      <c r="H463" s="1">
        <f t="shared" ca="1" si="62"/>
        <v>47</v>
      </c>
      <c r="I463" s="1">
        <f ca="1">HLOOKUP(H463,C463:$F$603,J463,0)</f>
        <v>3</v>
      </c>
      <c r="J463" s="1">
        <v>141</v>
      </c>
      <c r="K463" s="1" t="str">
        <f t="shared" ca="1" si="63"/>
        <v>13</v>
      </c>
    </row>
    <row r="464" spans="1:11" x14ac:dyDescent="0.3">
      <c r="A464" s="1" t="s">
        <v>461</v>
      </c>
      <c r="B464" s="1" t="s">
        <v>602</v>
      </c>
      <c r="C464" s="1">
        <f t="shared" ref="C464:F483" ca="1" si="64">RANDBETWEEN(0,100)</f>
        <v>16</v>
      </c>
      <c r="D464" s="1">
        <f t="shared" ca="1" si="64"/>
        <v>86</v>
      </c>
      <c r="E464" s="1">
        <f t="shared" ca="1" si="64"/>
        <v>77</v>
      </c>
      <c r="F464" s="1">
        <f t="shared" ca="1" si="64"/>
        <v>9</v>
      </c>
      <c r="G464" s="1">
        <f t="shared" ca="1" si="61"/>
        <v>1</v>
      </c>
      <c r="H464" s="1">
        <f t="shared" ca="1" si="62"/>
        <v>86</v>
      </c>
      <c r="I464" s="1">
        <f ca="1">HLOOKUP(H464,C464:$F$603,J464,0)</f>
        <v>2</v>
      </c>
      <c r="J464" s="1">
        <v>140</v>
      </c>
      <c r="K464" s="1" t="str">
        <f t="shared" ca="1" si="63"/>
        <v>12</v>
      </c>
    </row>
    <row r="465" spans="1:11" x14ac:dyDescent="0.3">
      <c r="A465" s="1" t="s">
        <v>462</v>
      </c>
      <c r="B465" s="1" t="s">
        <v>602</v>
      </c>
      <c r="C465" s="1">
        <f t="shared" ca="1" si="64"/>
        <v>79</v>
      </c>
      <c r="D465" s="1">
        <f t="shared" ca="1" si="64"/>
        <v>41</v>
      </c>
      <c r="E465" s="1">
        <f t="shared" ca="1" si="64"/>
        <v>49</v>
      </c>
      <c r="F465" s="1">
        <f t="shared" ca="1" si="64"/>
        <v>4</v>
      </c>
      <c r="G465" s="1">
        <f t="shared" ca="1" si="61"/>
        <v>2</v>
      </c>
      <c r="H465" s="1">
        <f t="shared" ca="1" si="62"/>
        <v>79</v>
      </c>
      <c r="I465" s="1">
        <f ca="1">HLOOKUP(H465,C465:$F$603,J465,0)</f>
        <v>1</v>
      </c>
      <c r="J465" s="1">
        <v>139</v>
      </c>
      <c r="K465" s="1" t="str">
        <f t="shared" ca="1" si="63"/>
        <v>21</v>
      </c>
    </row>
    <row r="466" spans="1:11" x14ac:dyDescent="0.3">
      <c r="A466" s="1" t="s">
        <v>463</v>
      </c>
      <c r="B466" s="1" t="s">
        <v>602</v>
      </c>
      <c r="C466" s="1">
        <f t="shared" ca="1" si="64"/>
        <v>79</v>
      </c>
      <c r="D466" s="1">
        <f t="shared" ca="1" si="64"/>
        <v>37</v>
      </c>
      <c r="E466" s="1">
        <f t="shared" ca="1" si="64"/>
        <v>75</v>
      </c>
      <c r="F466" s="1">
        <f t="shared" ca="1" si="64"/>
        <v>79</v>
      </c>
      <c r="G466" s="1">
        <f t="shared" ca="1" si="61"/>
        <v>3</v>
      </c>
      <c r="H466" s="1">
        <f t="shared" ca="1" si="62"/>
        <v>79</v>
      </c>
      <c r="I466" s="1">
        <f ca="1">HLOOKUP(H466,C466:$F$603,J466,0)</f>
        <v>1</v>
      </c>
      <c r="J466" s="1">
        <v>138</v>
      </c>
      <c r="K466" s="1" t="str">
        <f t="shared" ca="1" si="63"/>
        <v>31</v>
      </c>
    </row>
    <row r="467" spans="1:11" x14ac:dyDescent="0.3">
      <c r="A467" s="1" t="s">
        <v>464</v>
      </c>
      <c r="B467" s="1" t="s">
        <v>602</v>
      </c>
      <c r="C467" s="1">
        <f t="shared" ca="1" si="64"/>
        <v>2</v>
      </c>
      <c r="D467" s="1">
        <f t="shared" ca="1" si="64"/>
        <v>43</v>
      </c>
      <c r="E467" s="1">
        <f t="shared" ca="1" si="64"/>
        <v>73</v>
      </c>
      <c r="F467" s="1">
        <f t="shared" ca="1" si="64"/>
        <v>86</v>
      </c>
      <c r="G467" s="1">
        <f t="shared" ca="1" si="61"/>
        <v>3</v>
      </c>
      <c r="H467" s="1">
        <f t="shared" ca="1" si="62"/>
        <v>86</v>
      </c>
      <c r="I467" s="1">
        <f ca="1">HLOOKUP(H467,C467:$F$603,J467,0)</f>
        <v>4</v>
      </c>
      <c r="J467" s="1">
        <v>137</v>
      </c>
      <c r="K467" s="1" t="str">
        <f t="shared" ca="1" si="63"/>
        <v>34</v>
      </c>
    </row>
    <row r="468" spans="1:11" x14ac:dyDescent="0.3">
      <c r="A468" s="1" t="s">
        <v>465</v>
      </c>
      <c r="B468" s="1" t="s">
        <v>602</v>
      </c>
      <c r="C468" s="1">
        <f t="shared" ca="1" si="64"/>
        <v>79</v>
      </c>
      <c r="D468" s="1">
        <f t="shared" ca="1" si="64"/>
        <v>65</v>
      </c>
      <c r="E468" s="1">
        <f t="shared" ca="1" si="64"/>
        <v>59</v>
      </c>
      <c r="F468" s="1">
        <f t="shared" ca="1" si="64"/>
        <v>4</v>
      </c>
      <c r="G468" s="1">
        <f t="shared" ca="1" si="61"/>
        <v>3</v>
      </c>
      <c r="H468" s="1">
        <f t="shared" ca="1" si="62"/>
        <v>79</v>
      </c>
      <c r="I468" s="1">
        <f ca="1">HLOOKUP(H468,C468:$F$603,J468,0)</f>
        <v>1</v>
      </c>
      <c r="J468" s="1">
        <v>136</v>
      </c>
      <c r="K468" s="1" t="str">
        <f t="shared" ca="1" si="63"/>
        <v>31</v>
      </c>
    </row>
    <row r="469" spans="1:11" x14ac:dyDescent="0.3">
      <c r="A469" s="1" t="s">
        <v>466</v>
      </c>
      <c r="B469" s="1" t="s">
        <v>602</v>
      </c>
      <c r="C469" s="1">
        <f t="shared" ca="1" si="64"/>
        <v>85</v>
      </c>
      <c r="D469" s="1">
        <f t="shared" ca="1" si="64"/>
        <v>46</v>
      </c>
      <c r="E469" s="1">
        <f t="shared" ca="1" si="64"/>
        <v>11</v>
      </c>
      <c r="F469" s="1">
        <f t="shared" ca="1" si="64"/>
        <v>71</v>
      </c>
      <c r="G469" s="1">
        <f t="shared" ca="1" si="61"/>
        <v>2</v>
      </c>
      <c r="H469" s="1">
        <f t="shared" ca="1" si="62"/>
        <v>85</v>
      </c>
      <c r="I469" s="1">
        <f ca="1">HLOOKUP(H469,C469:$F$603,J469,0)</f>
        <v>1</v>
      </c>
      <c r="J469" s="1">
        <v>135</v>
      </c>
      <c r="K469" s="1" t="str">
        <f t="shared" ca="1" si="63"/>
        <v>21</v>
      </c>
    </row>
    <row r="470" spans="1:11" x14ac:dyDescent="0.3">
      <c r="A470" s="1" t="s">
        <v>467</v>
      </c>
      <c r="B470" s="1" t="s">
        <v>602</v>
      </c>
      <c r="C470" s="1">
        <f t="shared" ca="1" si="64"/>
        <v>8</v>
      </c>
      <c r="D470" s="1">
        <f t="shared" ca="1" si="64"/>
        <v>21</v>
      </c>
      <c r="E470" s="1">
        <f t="shared" ca="1" si="64"/>
        <v>30</v>
      </c>
      <c r="F470" s="1">
        <f t="shared" ca="1" si="64"/>
        <v>40</v>
      </c>
      <c r="G470" s="1">
        <f t="shared" ca="1" si="61"/>
        <v>4</v>
      </c>
      <c r="H470" s="1">
        <f t="shared" ca="1" si="62"/>
        <v>40</v>
      </c>
      <c r="I470" s="1">
        <f ca="1">HLOOKUP(H470,C470:$F$603,J470,0)</f>
        <v>4</v>
      </c>
      <c r="J470" s="1">
        <v>134</v>
      </c>
      <c r="K470" s="1" t="str">
        <f t="shared" ca="1" si="63"/>
        <v>44</v>
      </c>
    </row>
    <row r="471" spans="1:11" x14ac:dyDescent="0.3">
      <c r="A471" s="1" t="s">
        <v>468</v>
      </c>
      <c r="B471" s="1" t="s">
        <v>602</v>
      </c>
      <c r="C471" s="1">
        <f t="shared" ca="1" si="64"/>
        <v>18</v>
      </c>
      <c r="D471" s="1">
        <f t="shared" ca="1" si="64"/>
        <v>89</v>
      </c>
      <c r="E471" s="1">
        <f t="shared" ca="1" si="64"/>
        <v>75</v>
      </c>
      <c r="F471" s="1">
        <f t="shared" ca="1" si="64"/>
        <v>20</v>
      </c>
      <c r="G471" s="1">
        <f t="shared" ca="1" si="61"/>
        <v>2</v>
      </c>
      <c r="H471" s="1">
        <f t="shared" ca="1" si="62"/>
        <v>89</v>
      </c>
      <c r="I471" s="1">
        <f ca="1">HLOOKUP(H471,C471:$F$603,J471,0)</f>
        <v>2</v>
      </c>
      <c r="J471" s="1">
        <v>133</v>
      </c>
      <c r="K471" s="1" t="str">
        <f t="shared" ca="1" si="63"/>
        <v>22</v>
      </c>
    </row>
    <row r="472" spans="1:11" x14ac:dyDescent="0.3">
      <c r="A472" s="1" t="s">
        <v>469</v>
      </c>
      <c r="B472" s="1" t="s">
        <v>602</v>
      </c>
      <c r="C472" s="1">
        <f t="shared" ca="1" si="64"/>
        <v>43</v>
      </c>
      <c r="D472" s="1">
        <f t="shared" ca="1" si="64"/>
        <v>71</v>
      </c>
      <c r="E472" s="1">
        <f t="shared" ca="1" si="64"/>
        <v>72</v>
      </c>
      <c r="F472" s="1">
        <f t="shared" ca="1" si="64"/>
        <v>13</v>
      </c>
      <c r="G472" s="1">
        <f t="shared" ca="1" si="61"/>
        <v>2</v>
      </c>
      <c r="H472" s="1">
        <f t="shared" ca="1" si="62"/>
        <v>72</v>
      </c>
      <c r="I472" s="1">
        <f ca="1">HLOOKUP(H472,C472:$F$603,J472,0)</f>
        <v>3</v>
      </c>
      <c r="J472" s="1">
        <v>132</v>
      </c>
      <c r="K472" s="1" t="str">
        <f t="shared" ca="1" si="63"/>
        <v>23</v>
      </c>
    </row>
    <row r="473" spans="1:11" x14ac:dyDescent="0.3">
      <c r="A473" s="1" t="s">
        <v>470</v>
      </c>
      <c r="B473" s="1" t="s">
        <v>602</v>
      </c>
      <c r="C473" s="1">
        <f t="shared" ca="1" si="64"/>
        <v>38</v>
      </c>
      <c r="D473" s="1">
        <f t="shared" ca="1" si="64"/>
        <v>51</v>
      </c>
      <c r="E473" s="1">
        <f t="shared" ca="1" si="64"/>
        <v>1</v>
      </c>
      <c r="F473" s="1">
        <f t="shared" ca="1" si="64"/>
        <v>55</v>
      </c>
      <c r="G473" s="1">
        <f t="shared" ca="1" si="61"/>
        <v>1</v>
      </c>
      <c r="H473" s="1">
        <f t="shared" ca="1" si="62"/>
        <v>55</v>
      </c>
      <c r="I473" s="1">
        <f ca="1">HLOOKUP(H473,C473:$F$603,J473,0)</f>
        <v>4</v>
      </c>
      <c r="J473" s="1">
        <v>131</v>
      </c>
      <c r="K473" s="1" t="str">
        <f t="shared" ca="1" si="63"/>
        <v>14</v>
      </c>
    </row>
    <row r="474" spans="1:11" x14ac:dyDescent="0.3">
      <c r="A474" s="1" t="s">
        <v>471</v>
      </c>
      <c r="B474" s="1" t="s">
        <v>602</v>
      </c>
      <c r="C474" s="1">
        <f t="shared" ca="1" si="64"/>
        <v>32</v>
      </c>
      <c r="D474" s="1">
        <f t="shared" ca="1" si="64"/>
        <v>76</v>
      </c>
      <c r="E474" s="1">
        <f t="shared" ca="1" si="64"/>
        <v>55</v>
      </c>
      <c r="F474" s="1">
        <f t="shared" ca="1" si="64"/>
        <v>89</v>
      </c>
      <c r="G474" s="1">
        <f t="shared" ca="1" si="61"/>
        <v>1</v>
      </c>
      <c r="H474" s="1">
        <f t="shared" ca="1" si="62"/>
        <v>89</v>
      </c>
      <c r="I474" s="1">
        <f ca="1">HLOOKUP(H474,C474:$F$603,J474,0)</f>
        <v>4</v>
      </c>
      <c r="J474" s="1">
        <v>130</v>
      </c>
      <c r="K474" s="1" t="str">
        <f t="shared" ca="1" si="63"/>
        <v>14</v>
      </c>
    </row>
    <row r="475" spans="1:11" x14ac:dyDescent="0.3">
      <c r="A475" s="1" t="s">
        <v>472</v>
      </c>
      <c r="B475" s="1" t="s">
        <v>602</v>
      </c>
      <c r="C475" s="1">
        <f t="shared" ca="1" si="64"/>
        <v>82</v>
      </c>
      <c r="D475" s="1">
        <f t="shared" ca="1" si="64"/>
        <v>35</v>
      </c>
      <c r="E475" s="1">
        <f t="shared" ca="1" si="64"/>
        <v>51</v>
      </c>
      <c r="F475" s="1">
        <f t="shared" ca="1" si="64"/>
        <v>36</v>
      </c>
      <c r="G475" s="1">
        <f t="shared" ca="1" si="61"/>
        <v>4</v>
      </c>
      <c r="H475" s="1">
        <f t="shared" ca="1" si="62"/>
        <v>82</v>
      </c>
      <c r="I475" s="1">
        <f ca="1">HLOOKUP(H475,C475:$F$603,J475,0)</f>
        <v>1</v>
      </c>
      <c r="J475" s="1">
        <v>129</v>
      </c>
      <c r="K475" s="1" t="str">
        <f t="shared" ca="1" si="63"/>
        <v>41</v>
      </c>
    </row>
    <row r="476" spans="1:11" x14ac:dyDescent="0.3">
      <c r="A476" s="1" t="s">
        <v>473</v>
      </c>
      <c r="B476" s="1" t="s">
        <v>602</v>
      </c>
      <c r="C476" s="1">
        <f t="shared" ca="1" si="64"/>
        <v>73</v>
      </c>
      <c r="D476" s="1">
        <f t="shared" ca="1" si="64"/>
        <v>93</v>
      </c>
      <c r="E476" s="1">
        <f t="shared" ca="1" si="64"/>
        <v>97</v>
      </c>
      <c r="F476" s="1">
        <f t="shared" ca="1" si="64"/>
        <v>26</v>
      </c>
      <c r="G476" s="1">
        <f t="shared" ca="1" si="61"/>
        <v>2</v>
      </c>
      <c r="H476" s="1">
        <f t="shared" ca="1" si="62"/>
        <v>97</v>
      </c>
      <c r="I476" s="1">
        <f ca="1">HLOOKUP(H476,C476:$F$603,J476,0)</f>
        <v>3</v>
      </c>
      <c r="J476" s="1">
        <v>128</v>
      </c>
      <c r="K476" s="1" t="str">
        <f t="shared" ca="1" si="63"/>
        <v>23</v>
      </c>
    </row>
    <row r="477" spans="1:11" x14ac:dyDescent="0.3">
      <c r="A477" s="1" t="s">
        <v>474</v>
      </c>
      <c r="B477" s="1" t="s">
        <v>602</v>
      </c>
      <c r="C477" s="1">
        <f t="shared" ca="1" si="64"/>
        <v>3</v>
      </c>
      <c r="D477" s="1">
        <f t="shared" ca="1" si="64"/>
        <v>33</v>
      </c>
      <c r="E477" s="1">
        <f t="shared" ca="1" si="64"/>
        <v>92</v>
      </c>
      <c r="F477" s="1">
        <f t="shared" ca="1" si="64"/>
        <v>98</v>
      </c>
      <c r="G477" s="1">
        <f t="shared" ca="1" si="61"/>
        <v>1</v>
      </c>
      <c r="H477" s="1">
        <f t="shared" ca="1" si="62"/>
        <v>98</v>
      </c>
      <c r="I477" s="1">
        <f ca="1">HLOOKUP(H477,C477:$F$603,J477,0)</f>
        <v>4</v>
      </c>
      <c r="J477" s="1">
        <v>127</v>
      </c>
      <c r="K477" s="1" t="str">
        <f t="shared" ca="1" si="63"/>
        <v>14</v>
      </c>
    </row>
    <row r="478" spans="1:11" x14ac:dyDescent="0.3">
      <c r="A478" s="1" t="s">
        <v>475</v>
      </c>
      <c r="B478" s="1" t="s">
        <v>602</v>
      </c>
      <c r="C478" s="1">
        <f t="shared" ca="1" si="64"/>
        <v>11</v>
      </c>
      <c r="D478" s="1">
        <f t="shared" ca="1" si="64"/>
        <v>40</v>
      </c>
      <c r="E478" s="1">
        <f t="shared" ca="1" si="64"/>
        <v>57</v>
      </c>
      <c r="F478" s="1">
        <f t="shared" ca="1" si="64"/>
        <v>84</v>
      </c>
      <c r="G478" s="1">
        <f t="shared" ca="1" si="61"/>
        <v>3</v>
      </c>
      <c r="H478" s="1">
        <f t="shared" ca="1" si="62"/>
        <v>84</v>
      </c>
      <c r="I478" s="1">
        <f ca="1">HLOOKUP(H478,C478:$F$603,J478,0)</f>
        <v>4</v>
      </c>
      <c r="J478" s="1">
        <v>126</v>
      </c>
      <c r="K478" s="1" t="str">
        <f t="shared" ca="1" si="63"/>
        <v>34</v>
      </c>
    </row>
    <row r="479" spans="1:11" x14ac:dyDescent="0.3">
      <c r="A479" s="1" t="s">
        <v>476</v>
      </c>
      <c r="B479" s="1" t="s">
        <v>602</v>
      </c>
      <c r="C479" s="1">
        <f t="shared" ca="1" si="64"/>
        <v>0</v>
      </c>
      <c r="D479" s="1">
        <f t="shared" ca="1" si="64"/>
        <v>21</v>
      </c>
      <c r="E479" s="1">
        <f t="shared" ca="1" si="64"/>
        <v>45</v>
      </c>
      <c r="F479" s="1">
        <f t="shared" ca="1" si="64"/>
        <v>59</v>
      </c>
      <c r="G479" s="1">
        <f t="shared" ca="1" si="61"/>
        <v>2</v>
      </c>
      <c r="H479" s="1">
        <f t="shared" ca="1" si="62"/>
        <v>59</v>
      </c>
      <c r="I479" s="1">
        <f ca="1">HLOOKUP(H479,C479:$F$603,J479,0)</f>
        <v>4</v>
      </c>
      <c r="J479" s="1">
        <v>125</v>
      </c>
      <c r="K479" s="1" t="str">
        <f t="shared" ca="1" si="63"/>
        <v>24</v>
      </c>
    </row>
    <row r="480" spans="1:11" x14ac:dyDescent="0.3">
      <c r="A480" s="1" t="s">
        <v>477</v>
      </c>
      <c r="B480" s="1" t="s">
        <v>602</v>
      </c>
      <c r="C480" s="1">
        <f t="shared" ca="1" si="64"/>
        <v>57</v>
      </c>
      <c r="D480" s="1">
        <f t="shared" ca="1" si="64"/>
        <v>82</v>
      </c>
      <c r="E480" s="1">
        <f t="shared" ca="1" si="64"/>
        <v>54</v>
      </c>
      <c r="F480" s="1">
        <f t="shared" ca="1" si="64"/>
        <v>70</v>
      </c>
      <c r="G480" s="1">
        <f t="shared" ca="1" si="61"/>
        <v>3</v>
      </c>
      <c r="H480" s="1">
        <f t="shared" ca="1" si="62"/>
        <v>82</v>
      </c>
      <c r="I480" s="1">
        <f ca="1">HLOOKUP(H480,C480:$F$603,J480,0)</f>
        <v>2</v>
      </c>
      <c r="J480" s="1">
        <v>124</v>
      </c>
      <c r="K480" s="1" t="str">
        <f t="shared" ca="1" si="63"/>
        <v>32</v>
      </c>
    </row>
    <row r="481" spans="1:11" x14ac:dyDescent="0.3">
      <c r="A481" s="1" t="s">
        <v>478</v>
      </c>
      <c r="B481" s="1" t="s">
        <v>602</v>
      </c>
      <c r="C481" s="1">
        <f t="shared" ca="1" si="64"/>
        <v>27</v>
      </c>
      <c r="D481" s="1">
        <f t="shared" ca="1" si="64"/>
        <v>51</v>
      </c>
      <c r="E481" s="1">
        <f t="shared" ca="1" si="64"/>
        <v>18</v>
      </c>
      <c r="F481" s="1">
        <f t="shared" ca="1" si="64"/>
        <v>78</v>
      </c>
      <c r="G481" s="1">
        <f t="shared" ca="1" si="61"/>
        <v>2</v>
      </c>
      <c r="H481" s="1">
        <f t="shared" ca="1" si="62"/>
        <v>78</v>
      </c>
      <c r="I481" s="1">
        <f ca="1">HLOOKUP(H481,C481:$F$603,J481,0)</f>
        <v>4</v>
      </c>
      <c r="J481" s="1">
        <v>123</v>
      </c>
      <c r="K481" s="1" t="str">
        <f t="shared" ca="1" si="63"/>
        <v>24</v>
      </c>
    </row>
    <row r="482" spans="1:11" x14ac:dyDescent="0.3">
      <c r="A482" s="1" t="s">
        <v>479</v>
      </c>
      <c r="B482" s="1" t="s">
        <v>602</v>
      </c>
      <c r="C482" s="1">
        <f t="shared" ca="1" si="64"/>
        <v>74</v>
      </c>
      <c r="D482" s="1">
        <f t="shared" ca="1" si="64"/>
        <v>61</v>
      </c>
      <c r="E482" s="1">
        <f t="shared" ca="1" si="64"/>
        <v>86</v>
      </c>
      <c r="F482" s="1">
        <f t="shared" ca="1" si="64"/>
        <v>87</v>
      </c>
      <c r="G482" s="1">
        <f t="shared" ca="1" si="61"/>
        <v>1</v>
      </c>
      <c r="H482" s="1">
        <f t="shared" ca="1" si="62"/>
        <v>87</v>
      </c>
      <c r="I482" s="1">
        <f ca="1">HLOOKUP(H482,C482:$F$603,J482,0)</f>
        <v>4</v>
      </c>
      <c r="J482" s="1">
        <v>122</v>
      </c>
      <c r="K482" s="1" t="str">
        <f t="shared" ca="1" si="63"/>
        <v>14</v>
      </c>
    </row>
    <row r="483" spans="1:11" x14ac:dyDescent="0.3">
      <c r="A483" s="1" t="s">
        <v>480</v>
      </c>
      <c r="B483" s="1" t="s">
        <v>602</v>
      </c>
      <c r="C483" s="1">
        <f t="shared" ca="1" si="64"/>
        <v>11</v>
      </c>
      <c r="D483" s="1">
        <f t="shared" ca="1" si="64"/>
        <v>37</v>
      </c>
      <c r="E483" s="1">
        <f t="shared" ca="1" si="64"/>
        <v>70</v>
      </c>
      <c r="F483" s="1">
        <f t="shared" ca="1" si="64"/>
        <v>81</v>
      </c>
      <c r="G483" s="1">
        <f t="shared" ca="1" si="61"/>
        <v>4</v>
      </c>
      <c r="H483" s="1">
        <f t="shared" ca="1" si="62"/>
        <v>81</v>
      </c>
      <c r="I483" s="1">
        <f ca="1">HLOOKUP(H483,C483:$F$603,J483,0)</f>
        <v>4</v>
      </c>
      <c r="J483" s="1">
        <v>121</v>
      </c>
      <c r="K483" s="1" t="str">
        <f t="shared" ca="1" si="63"/>
        <v>44</v>
      </c>
    </row>
    <row r="484" spans="1:11" x14ac:dyDescent="0.3">
      <c r="A484" s="1" t="s">
        <v>481</v>
      </c>
      <c r="B484" s="1" t="s">
        <v>602</v>
      </c>
      <c r="C484" s="1">
        <f t="shared" ref="C484:F503" ca="1" si="65">RANDBETWEEN(0,100)</f>
        <v>24</v>
      </c>
      <c r="D484" s="1">
        <f t="shared" ca="1" si="65"/>
        <v>26</v>
      </c>
      <c r="E484" s="1">
        <f t="shared" ca="1" si="65"/>
        <v>22</v>
      </c>
      <c r="F484" s="1">
        <f t="shared" ca="1" si="65"/>
        <v>59</v>
      </c>
      <c r="G484" s="1">
        <f t="shared" ca="1" si="61"/>
        <v>4</v>
      </c>
      <c r="H484" s="1">
        <f t="shared" ca="1" si="62"/>
        <v>59</v>
      </c>
      <c r="I484" s="1">
        <f ca="1">HLOOKUP(H484,C484:$F$603,J484,0)</f>
        <v>4</v>
      </c>
      <c r="J484" s="1">
        <v>120</v>
      </c>
      <c r="K484" s="1" t="str">
        <f t="shared" ca="1" si="63"/>
        <v>44</v>
      </c>
    </row>
    <row r="485" spans="1:11" x14ac:dyDescent="0.3">
      <c r="A485" s="1" t="s">
        <v>482</v>
      </c>
      <c r="B485" s="1" t="s">
        <v>602</v>
      </c>
      <c r="C485" s="1">
        <f t="shared" ca="1" si="65"/>
        <v>62</v>
      </c>
      <c r="D485" s="1">
        <f t="shared" ca="1" si="65"/>
        <v>99</v>
      </c>
      <c r="E485" s="1">
        <f t="shared" ca="1" si="65"/>
        <v>66</v>
      </c>
      <c r="F485" s="1">
        <f t="shared" ca="1" si="65"/>
        <v>41</v>
      </c>
      <c r="G485" s="1">
        <f t="shared" ca="1" si="61"/>
        <v>3</v>
      </c>
      <c r="H485" s="1">
        <f t="shared" ca="1" si="62"/>
        <v>99</v>
      </c>
      <c r="I485" s="1">
        <f ca="1">HLOOKUP(H485,C485:$F$603,J485,0)</f>
        <v>2</v>
      </c>
      <c r="J485" s="1">
        <v>119</v>
      </c>
      <c r="K485" s="1" t="str">
        <f t="shared" ca="1" si="63"/>
        <v>32</v>
      </c>
    </row>
    <row r="486" spans="1:11" x14ac:dyDescent="0.3">
      <c r="A486" s="1" t="s">
        <v>483</v>
      </c>
      <c r="B486" s="1" t="s">
        <v>602</v>
      </c>
      <c r="C486" s="1">
        <f t="shared" ca="1" si="65"/>
        <v>70</v>
      </c>
      <c r="D486" s="1">
        <f t="shared" ca="1" si="65"/>
        <v>53</v>
      </c>
      <c r="E486" s="1">
        <f t="shared" ca="1" si="65"/>
        <v>35</v>
      </c>
      <c r="F486" s="1">
        <f t="shared" ca="1" si="65"/>
        <v>92</v>
      </c>
      <c r="G486" s="1">
        <f t="shared" ca="1" si="61"/>
        <v>3</v>
      </c>
      <c r="H486" s="1">
        <f t="shared" ca="1" si="62"/>
        <v>92</v>
      </c>
      <c r="I486" s="1">
        <f ca="1">HLOOKUP(H486,C486:$F$603,J486,0)</f>
        <v>4</v>
      </c>
      <c r="J486" s="1">
        <v>118</v>
      </c>
      <c r="K486" s="1" t="str">
        <f t="shared" ca="1" si="63"/>
        <v>34</v>
      </c>
    </row>
    <row r="487" spans="1:11" x14ac:dyDescent="0.3">
      <c r="A487" s="1" t="s">
        <v>484</v>
      </c>
      <c r="B487" s="1" t="s">
        <v>602</v>
      </c>
      <c r="C487" s="1">
        <f t="shared" ca="1" si="65"/>
        <v>53</v>
      </c>
      <c r="D487" s="1">
        <f t="shared" ca="1" si="65"/>
        <v>19</v>
      </c>
      <c r="E487" s="1">
        <f t="shared" ca="1" si="65"/>
        <v>44</v>
      </c>
      <c r="F487" s="1">
        <f t="shared" ca="1" si="65"/>
        <v>67</v>
      </c>
      <c r="G487" s="1">
        <f t="shared" ca="1" si="61"/>
        <v>4</v>
      </c>
      <c r="H487" s="1">
        <f t="shared" ca="1" si="62"/>
        <v>67</v>
      </c>
      <c r="I487" s="1">
        <f ca="1">HLOOKUP(H487,C487:$F$603,J487,0)</f>
        <v>4</v>
      </c>
      <c r="J487" s="1">
        <v>117</v>
      </c>
      <c r="K487" s="1" t="str">
        <f t="shared" ca="1" si="63"/>
        <v>44</v>
      </c>
    </row>
    <row r="488" spans="1:11" x14ac:dyDescent="0.3">
      <c r="A488" s="1" t="s">
        <v>485</v>
      </c>
      <c r="B488" s="1" t="s">
        <v>602</v>
      </c>
      <c r="C488" s="1">
        <f t="shared" ca="1" si="65"/>
        <v>75</v>
      </c>
      <c r="D488" s="1">
        <f t="shared" ca="1" si="65"/>
        <v>40</v>
      </c>
      <c r="E488" s="1">
        <f t="shared" ca="1" si="65"/>
        <v>46</v>
      </c>
      <c r="F488" s="1">
        <f t="shared" ca="1" si="65"/>
        <v>73</v>
      </c>
      <c r="G488" s="1">
        <f t="shared" ca="1" si="61"/>
        <v>2</v>
      </c>
      <c r="H488" s="1">
        <f t="shared" ca="1" si="62"/>
        <v>75</v>
      </c>
      <c r="I488" s="1">
        <f ca="1">HLOOKUP(H488,C488:$F$603,J488,0)</f>
        <v>1</v>
      </c>
      <c r="J488" s="1">
        <v>116</v>
      </c>
      <c r="K488" s="1" t="str">
        <f t="shared" ca="1" si="63"/>
        <v>21</v>
      </c>
    </row>
    <row r="489" spans="1:11" x14ac:dyDescent="0.3">
      <c r="A489" s="1" t="s">
        <v>486</v>
      </c>
      <c r="B489" s="1" t="s">
        <v>602</v>
      </c>
      <c r="C489" s="1">
        <f t="shared" ca="1" si="65"/>
        <v>71</v>
      </c>
      <c r="D489" s="1">
        <f t="shared" ca="1" si="65"/>
        <v>53</v>
      </c>
      <c r="E489" s="1">
        <f t="shared" ca="1" si="65"/>
        <v>58</v>
      </c>
      <c r="F489" s="1">
        <f t="shared" ca="1" si="65"/>
        <v>81</v>
      </c>
      <c r="G489" s="1">
        <f t="shared" ca="1" si="61"/>
        <v>4</v>
      </c>
      <c r="H489" s="1">
        <f t="shared" ca="1" si="62"/>
        <v>81</v>
      </c>
      <c r="I489" s="1">
        <f ca="1">HLOOKUP(H489,C489:$F$603,J489,0)</f>
        <v>4</v>
      </c>
      <c r="J489" s="1">
        <v>115</v>
      </c>
      <c r="K489" s="1" t="str">
        <f t="shared" ca="1" si="63"/>
        <v>44</v>
      </c>
    </row>
    <row r="490" spans="1:11" x14ac:dyDescent="0.3">
      <c r="A490" s="1" t="s">
        <v>487</v>
      </c>
      <c r="B490" s="1" t="s">
        <v>602</v>
      </c>
      <c r="C490" s="1">
        <f t="shared" ca="1" si="65"/>
        <v>32</v>
      </c>
      <c r="D490" s="1">
        <f t="shared" ca="1" si="65"/>
        <v>67</v>
      </c>
      <c r="E490" s="1">
        <f t="shared" ca="1" si="65"/>
        <v>46</v>
      </c>
      <c r="F490" s="1">
        <f t="shared" ca="1" si="65"/>
        <v>33</v>
      </c>
      <c r="G490" s="1">
        <f t="shared" ca="1" si="61"/>
        <v>3</v>
      </c>
      <c r="H490" s="1">
        <f t="shared" ca="1" si="62"/>
        <v>67</v>
      </c>
      <c r="I490" s="1">
        <f ca="1">HLOOKUP(H490,C490:$F$603,J490,0)</f>
        <v>2</v>
      </c>
      <c r="J490" s="1">
        <v>114</v>
      </c>
      <c r="K490" s="1" t="str">
        <f t="shared" ca="1" si="63"/>
        <v>32</v>
      </c>
    </row>
    <row r="491" spans="1:11" x14ac:dyDescent="0.3">
      <c r="A491" s="1" t="s">
        <v>488</v>
      </c>
      <c r="B491" s="1" t="s">
        <v>602</v>
      </c>
      <c r="C491" s="1">
        <f t="shared" ca="1" si="65"/>
        <v>22</v>
      </c>
      <c r="D491" s="1">
        <f t="shared" ca="1" si="65"/>
        <v>73</v>
      </c>
      <c r="E491" s="1">
        <f t="shared" ca="1" si="65"/>
        <v>71</v>
      </c>
      <c r="F491" s="1">
        <f t="shared" ca="1" si="65"/>
        <v>46</v>
      </c>
      <c r="G491" s="1">
        <f t="shared" ca="1" si="61"/>
        <v>2</v>
      </c>
      <c r="H491" s="1">
        <f t="shared" ca="1" si="62"/>
        <v>73</v>
      </c>
      <c r="I491" s="1">
        <f ca="1">HLOOKUP(H491,C491:$F$603,J491,0)</f>
        <v>2</v>
      </c>
      <c r="J491" s="1">
        <v>113</v>
      </c>
      <c r="K491" s="1" t="str">
        <f t="shared" ca="1" si="63"/>
        <v>22</v>
      </c>
    </row>
    <row r="492" spans="1:11" x14ac:dyDescent="0.3">
      <c r="A492" s="1" t="s">
        <v>489</v>
      </c>
      <c r="B492" s="1" t="s">
        <v>602</v>
      </c>
      <c r="C492" s="1">
        <f t="shared" ca="1" si="65"/>
        <v>86</v>
      </c>
      <c r="D492" s="1">
        <f t="shared" ca="1" si="65"/>
        <v>88</v>
      </c>
      <c r="E492" s="1">
        <f t="shared" ca="1" si="65"/>
        <v>23</v>
      </c>
      <c r="F492" s="1">
        <f t="shared" ca="1" si="65"/>
        <v>38</v>
      </c>
      <c r="G492" s="1">
        <f t="shared" ca="1" si="61"/>
        <v>2</v>
      </c>
      <c r="H492" s="1">
        <f t="shared" ca="1" si="62"/>
        <v>88</v>
      </c>
      <c r="I492" s="1">
        <f ca="1">HLOOKUP(H492,C492:$F$603,J492,0)</f>
        <v>2</v>
      </c>
      <c r="J492" s="1">
        <v>112</v>
      </c>
      <c r="K492" s="1" t="str">
        <f t="shared" ca="1" si="63"/>
        <v>22</v>
      </c>
    </row>
    <row r="493" spans="1:11" x14ac:dyDescent="0.3">
      <c r="A493" s="1" t="s">
        <v>490</v>
      </c>
      <c r="B493" s="1" t="s">
        <v>602</v>
      </c>
      <c r="C493" s="1">
        <f t="shared" ca="1" si="65"/>
        <v>19</v>
      </c>
      <c r="D493" s="1">
        <f t="shared" ca="1" si="65"/>
        <v>42</v>
      </c>
      <c r="E493" s="1">
        <f t="shared" ca="1" si="65"/>
        <v>41</v>
      </c>
      <c r="F493" s="1">
        <f t="shared" ca="1" si="65"/>
        <v>100</v>
      </c>
      <c r="G493" s="1">
        <f t="shared" ca="1" si="61"/>
        <v>3</v>
      </c>
      <c r="H493" s="1">
        <f t="shared" ca="1" si="62"/>
        <v>100</v>
      </c>
      <c r="I493" s="1">
        <f ca="1">HLOOKUP(H493,C493:$F$603,J493,0)</f>
        <v>4</v>
      </c>
      <c r="J493" s="1">
        <v>111</v>
      </c>
      <c r="K493" s="1" t="str">
        <f t="shared" ca="1" si="63"/>
        <v>34</v>
      </c>
    </row>
    <row r="494" spans="1:11" x14ac:dyDescent="0.3">
      <c r="A494" s="1" t="s">
        <v>491</v>
      </c>
      <c r="B494" s="1" t="s">
        <v>602</v>
      </c>
      <c r="C494" s="1">
        <f t="shared" ca="1" si="65"/>
        <v>58</v>
      </c>
      <c r="D494" s="1">
        <f t="shared" ca="1" si="65"/>
        <v>98</v>
      </c>
      <c r="E494" s="1">
        <f t="shared" ca="1" si="65"/>
        <v>9</v>
      </c>
      <c r="F494" s="1">
        <f t="shared" ca="1" si="65"/>
        <v>25</v>
      </c>
      <c r="G494" s="1">
        <f t="shared" ca="1" si="61"/>
        <v>1</v>
      </c>
      <c r="H494" s="1">
        <f t="shared" ca="1" si="62"/>
        <v>98</v>
      </c>
      <c r="I494" s="1">
        <f ca="1">HLOOKUP(H494,C494:$F$603,J494,0)</f>
        <v>2</v>
      </c>
      <c r="J494" s="1">
        <v>110</v>
      </c>
      <c r="K494" s="1" t="str">
        <f t="shared" ca="1" si="63"/>
        <v>12</v>
      </c>
    </row>
    <row r="495" spans="1:11" x14ac:dyDescent="0.3">
      <c r="A495" s="1" t="s">
        <v>492</v>
      </c>
      <c r="B495" s="1" t="s">
        <v>602</v>
      </c>
      <c r="C495" s="1">
        <f t="shared" ca="1" si="65"/>
        <v>4</v>
      </c>
      <c r="D495" s="1">
        <f t="shared" ca="1" si="65"/>
        <v>69</v>
      </c>
      <c r="E495" s="1">
        <f t="shared" ca="1" si="65"/>
        <v>78</v>
      </c>
      <c r="F495" s="1">
        <f t="shared" ca="1" si="65"/>
        <v>66</v>
      </c>
      <c r="G495" s="1">
        <f t="shared" ca="1" si="61"/>
        <v>2</v>
      </c>
      <c r="H495" s="1">
        <f t="shared" ca="1" si="62"/>
        <v>78</v>
      </c>
      <c r="I495" s="1">
        <f ca="1">HLOOKUP(H495,C495:$F$603,J495,0)</f>
        <v>3</v>
      </c>
      <c r="J495" s="1">
        <v>109</v>
      </c>
      <c r="K495" s="1" t="str">
        <f t="shared" ca="1" si="63"/>
        <v>23</v>
      </c>
    </row>
    <row r="496" spans="1:11" x14ac:dyDescent="0.3">
      <c r="A496" s="1" t="s">
        <v>493</v>
      </c>
      <c r="B496" s="1" t="s">
        <v>602</v>
      </c>
      <c r="C496" s="1">
        <f t="shared" ca="1" si="65"/>
        <v>78</v>
      </c>
      <c r="D496" s="1">
        <f t="shared" ca="1" si="65"/>
        <v>94</v>
      </c>
      <c r="E496" s="1">
        <f t="shared" ca="1" si="65"/>
        <v>40</v>
      </c>
      <c r="F496" s="1">
        <f t="shared" ca="1" si="65"/>
        <v>62</v>
      </c>
      <c r="G496" s="1">
        <f t="shared" ca="1" si="61"/>
        <v>2</v>
      </c>
      <c r="H496" s="1">
        <f t="shared" ca="1" si="62"/>
        <v>94</v>
      </c>
      <c r="I496" s="1">
        <f ca="1">HLOOKUP(H496,C496:$F$603,J496,0)</f>
        <v>2</v>
      </c>
      <c r="J496" s="1">
        <v>108</v>
      </c>
      <c r="K496" s="1" t="str">
        <f t="shared" ca="1" si="63"/>
        <v>22</v>
      </c>
    </row>
    <row r="497" spans="1:11" x14ac:dyDescent="0.3">
      <c r="A497" s="1" t="s">
        <v>494</v>
      </c>
      <c r="B497" s="1" t="s">
        <v>602</v>
      </c>
      <c r="C497" s="1">
        <f t="shared" ca="1" si="65"/>
        <v>8</v>
      </c>
      <c r="D497" s="1">
        <f t="shared" ca="1" si="65"/>
        <v>35</v>
      </c>
      <c r="E497" s="1">
        <f t="shared" ca="1" si="65"/>
        <v>60</v>
      </c>
      <c r="F497" s="1">
        <f t="shared" ca="1" si="65"/>
        <v>27</v>
      </c>
      <c r="G497" s="1">
        <f t="shared" ca="1" si="61"/>
        <v>1</v>
      </c>
      <c r="H497" s="1">
        <f t="shared" ca="1" si="62"/>
        <v>60</v>
      </c>
      <c r="I497" s="1">
        <f ca="1">HLOOKUP(H497,C497:$F$603,J497,0)</f>
        <v>3</v>
      </c>
      <c r="J497" s="1">
        <v>107</v>
      </c>
      <c r="K497" s="1" t="str">
        <f t="shared" ca="1" si="63"/>
        <v>13</v>
      </c>
    </row>
    <row r="498" spans="1:11" x14ac:dyDescent="0.3">
      <c r="A498" s="1" t="s">
        <v>495</v>
      </c>
      <c r="B498" s="1" t="s">
        <v>602</v>
      </c>
      <c r="C498" s="1">
        <f t="shared" ca="1" si="65"/>
        <v>45</v>
      </c>
      <c r="D498" s="1">
        <f t="shared" ca="1" si="65"/>
        <v>44</v>
      </c>
      <c r="E498" s="1">
        <f t="shared" ca="1" si="65"/>
        <v>83</v>
      </c>
      <c r="F498" s="1">
        <f t="shared" ca="1" si="65"/>
        <v>43</v>
      </c>
      <c r="G498" s="1">
        <f t="shared" ca="1" si="61"/>
        <v>2</v>
      </c>
      <c r="H498" s="1">
        <f t="shared" ca="1" si="62"/>
        <v>83</v>
      </c>
      <c r="I498" s="1">
        <f ca="1">HLOOKUP(H498,C498:$F$603,J498,0)</f>
        <v>3</v>
      </c>
      <c r="J498" s="1">
        <v>106</v>
      </c>
      <c r="K498" s="1" t="str">
        <f t="shared" ca="1" si="63"/>
        <v>23</v>
      </c>
    </row>
    <row r="499" spans="1:11" x14ac:dyDescent="0.3">
      <c r="A499" s="1" t="s">
        <v>496</v>
      </c>
      <c r="B499" s="1" t="s">
        <v>602</v>
      </c>
      <c r="C499" s="1">
        <f t="shared" ca="1" si="65"/>
        <v>71</v>
      </c>
      <c r="D499" s="1">
        <f t="shared" ca="1" si="65"/>
        <v>78</v>
      </c>
      <c r="E499" s="1">
        <f t="shared" ca="1" si="65"/>
        <v>74</v>
      </c>
      <c r="F499" s="1">
        <f t="shared" ca="1" si="65"/>
        <v>33</v>
      </c>
      <c r="G499" s="1">
        <f t="shared" ca="1" si="61"/>
        <v>1</v>
      </c>
      <c r="H499" s="1">
        <f t="shared" ca="1" si="62"/>
        <v>78</v>
      </c>
      <c r="I499" s="1">
        <f ca="1">HLOOKUP(H499,C499:$F$603,J499,0)</f>
        <v>2</v>
      </c>
      <c r="J499" s="1">
        <v>105</v>
      </c>
      <c r="K499" s="1" t="str">
        <f t="shared" ca="1" si="63"/>
        <v>12</v>
      </c>
    </row>
    <row r="500" spans="1:11" x14ac:dyDescent="0.3">
      <c r="A500" s="1" t="s">
        <v>497</v>
      </c>
      <c r="B500" s="1" t="s">
        <v>602</v>
      </c>
      <c r="C500" s="1">
        <f t="shared" ca="1" si="65"/>
        <v>36</v>
      </c>
      <c r="D500" s="1">
        <f t="shared" ca="1" si="65"/>
        <v>84</v>
      </c>
      <c r="E500" s="1">
        <f t="shared" ca="1" si="65"/>
        <v>38</v>
      </c>
      <c r="F500" s="1">
        <f t="shared" ca="1" si="65"/>
        <v>85</v>
      </c>
      <c r="G500" s="1">
        <f t="shared" ca="1" si="61"/>
        <v>3</v>
      </c>
      <c r="H500" s="1">
        <f t="shared" ca="1" si="62"/>
        <v>85</v>
      </c>
      <c r="I500" s="1">
        <f ca="1">HLOOKUP(H500,C500:$F$603,J500,0)</f>
        <v>4</v>
      </c>
      <c r="J500" s="1">
        <v>104</v>
      </c>
      <c r="K500" s="1" t="str">
        <f t="shared" ca="1" si="63"/>
        <v>34</v>
      </c>
    </row>
    <row r="501" spans="1:11" x14ac:dyDescent="0.3">
      <c r="A501" s="1" t="s">
        <v>498</v>
      </c>
      <c r="B501" s="1" t="s">
        <v>602</v>
      </c>
      <c r="C501" s="1">
        <f t="shared" ca="1" si="65"/>
        <v>59</v>
      </c>
      <c r="D501" s="1">
        <f t="shared" ca="1" si="65"/>
        <v>12</v>
      </c>
      <c r="E501" s="1">
        <f t="shared" ca="1" si="65"/>
        <v>49</v>
      </c>
      <c r="F501" s="1">
        <f t="shared" ca="1" si="65"/>
        <v>48</v>
      </c>
      <c r="G501" s="1">
        <f t="shared" ca="1" si="61"/>
        <v>2</v>
      </c>
      <c r="H501" s="1">
        <f t="shared" ca="1" si="62"/>
        <v>59</v>
      </c>
      <c r="I501" s="1">
        <f ca="1">HLOOKUP(H501,C501:$F$603,J501,0)</f>
        <v>1</v>
      </c>
      <c r="J501" s="1">
        <v>103</v>
      </c>
      <c r="K501" s="1" t="str">
        <f t="shared" ca="1" si="63"/>
        <v>21</v>
      </c>
    </row>
    <row r="502" spans="1:11" x14ac:dyDescent="0.3">
      <c r="A502" s="1" t="s">
        <v>499</v>
      </c>
      <c r="B502" s="1" t="s">
        <v>602</v>
      </c>
      <c r="C502" s="1">
        <f t="shared" ca="1" si="65"/>
        <v>49</v>
      </c>
      <c r="D502" s="1">
        <f t="shared" ca="1" si="65"/>
        <v>27</v>
      </c>
      <c r="E502" s="1">
        <f t="shared" ca="1" si="65"/>
        <v>80</v>
      </c>
      <c r="F502" s="1">
        <f t="shared" ca="1" si="65"/>
        <v>47</v>
      </c>
      <c r="G502" s="1">
        <f t="shared" ca="1" si="61"/>
        <v>4</v>
      </c>
      <c r="H502" s="1">
        <f t="shared" ca="1" si="62"/>
        <v>80</v>
      </c>
      <c r="I502" s="1">
        <f ca="1">HLOOKUP(H502,C502:$F$603,J502,0)</f>
        <v>3</v>
      </c>
      <c r="J502" s="1">
        <v>102</v>
      </c>
      <c r="K502" s="1" t="str">
        <f t="shared" ca="1" si="63"/>
        <v>43</v>
      </c>
    </row>
    <row r="503" spans="1:11" x14ac:dyDescent="0.3">
      <c r="A503" s="1" t="s">
        <v>500</v>
      </c>
      <c r="B503" s="1" t="s">
        <v>602</v>
      </c>
      <c r="C503" s="1">
        <f t="shared" ca="1" si="65"/>
        <v>67</v>
      </c>
      <c r="D503" s="1">
        <f t="shared" ca="1" si="65"/>
        <v>75</v>
      </c>
      <c r="E503" s="1">
        <f t="shared" ca="1" si="65"/>
        <v>93</v>
      </c>
      <c r="F503" s="1">
        <f t="shared" ca="1" si="65"/>
        <v>4</v>
      </c>
      <c r="G503" s="1">
        <f t="shared" ca="1" si="61"/>
        <v>4</v>
      </c>
      <c r="H503" s="1">
        <f t="shared" ca="1" si="62"/>
        <v>93</v>
      </c>
      <c r="I503" s="1">
        <f ca="1">HLOOKUP(H503,C503:$F$603,J503,0)</f>
        <v>3</v>
      </c>
      <c r="J503" s="1">
        <v>101</v>
      </c>
      <c r="K503" s="1" t="str">
        <f t="shared" ca="1" si="63"/>
        <v>43</v>
      </c>
    </row>
    <row r="504" spans="1:11" x14ac:dyDescent="0.3">
      <c r="A504" s="1" t="s">
        <v>501</v>
      </c>
      <c r="B504" s="1" t="s">
        <v>602</v>
      </c>
      <c r="C504" s="1">
        <f t="shared" ref="C504:F523" ca="1" si="66">RANDBETWEEN(0,100)</f>
        <v>99</v>
      </c>
      <c r="D504" s="1">
        <f t="shared" ca="1" si="66"/>
        <v>14</v>
      </c>
      <c r="E504" s="1">
        <f t="shared" ca="1" si="66"/>
        <v>22</v>
      </c>
      <c r="F504" s="1">
        <f t="shared" ca="1" si="66"/>
        <v>37</v>
      </c>
      <c r="G504" s="1">
        <f t="shared" ca="1" si="61"/>
        <v>4</v>
      </c>
      <c r="H504" s="1">
        <f t="shared" ca="1" si="62"/>
        <v>99</v>
      </c>
      <c r="I504" s="1">
        <f ca="1">HLOOKUP(H504,C504:$F$603,J504,0)</f>
        <v>1</v>
      </c>
      <c r="J504" s="1">
        <v>100</v>
      </c>
      <c r="K504" s="1" t="str">
        <f t="shared" ca="1" si="63"/>
        <v>41</v>
      </c>
    </row>
    <row r="505" spans="1:11" x14ac:dyDescent="0.3">
      <c r="A505" s="1" t="s">
        <v>502</v>
      </c>
      <c r="B505" s="1" t="s">
        <v>602</v>
      </c>
      <c r="C505" s="1">
        <f t="shared" ca="1" si="66"/>
        <v>70</v>
      </c>
      <c r="D505" s="1">
        <f t="shared" ca="1" si="66"/>
        <v>38</v>
      </c>
      <c r="E505" s="1">
        <f t="shared" ca="1" si="66"/>
        <v>100</v>
      </c>
      <c r="F505" s="1">
        <f t="shared" ca="1" si="66"/>
        <v>72</v>
      </c>
      <c r="G505" s="1">
        <f t="shared" ca="1" si="61"/>
        <v>3</v>
      </c>
      <c r="H505" s="1">
        <f t="shared" ca="1" si="62"/>
        <v>100</v>
      </c>
      <c r="I505" s="1">
        <f ca="1">HLOOKUP(H505,C505:$F$603,J505,0)</f>
        <v>3</v>
      </c>
      <c r="J505" s="1">
        <v>99</v>
      </c>
      <c r="K505" s="1" t="str">
        <f t="shared" ca="1" si="63"/>
        <v>33</v>
      </c>
    </row>
    <row r="506" spans="1:11" x14ac:dyDescent="0.3">
      <c r="A506" s="1" t="s">
        <v>503</v>
      </c>
      <c r="B506" s="1" t="s">
        <v>602</v>
      </c>
      <c r="C506" s="1">
        <f t="shared" ca="1" si="66"/>
        <v>7</v>
      </c>
      <c r="D506" s="1">
        <f t="shared" ca="1" si="66"/>
        <v>66</v>
      </c>
      <c r="E506" s="1">
        <f t="shared" ca="1" si="66"/>
        <v>88</v>
      </c>
      <c r="F506" s="1">
        <f t="shared" ca="1" si="66"/>
        <v>11</v>
      </c>
      <c r="G506" s="1">
        <f t="shared" ca="1" si="61"/>
        <v>4</v>
      </c>
      <c r="H506" s="1">
        <f t="shared" ca="1" si="62"/>
        <v>88</v>
      </c>
      <c r="I506" s="1">
        <f ca="1">HLOOKUP(H506,C506:$F$603,J506,0)</f>
        <v>3</v>
      </c>
      <c r="J506" s="1">
        <v>98</v>
      </c>
      <c r="K506" s="1" t="str">
        <f t="shared" ca="1" si="63"/>
        <v>43</v>
      </c>
    </row>
    <row r="507" spans="1:11" x14ac:dyDescent="0.3">
      <c r="A507" s="1" t="s">
        <v>504</v>
      </c>
      <c r="B507" s="1" t="s">
        <v>602</v>
      </c>
      <c r="C507" s="1">
        <f t="shared" ca="1" si="66"/>
        <v>55</v>
      </c>
      <c r="D507" s="1">
        <f t="shared" ca="1" si="66"/>
        <v>13</v>
      </c>
      <c r="E507" s="1">
        <f t="shared" ca="1" si="66"/>
        <v>21</v>
      </c>
      <c r="F507" s="1">
        <f t="shared" ca="1" si="66"/>
        <v>81</v>
      </c>
      <c r="G507" s="1">
        <f t="shared" ca="1" si="61"/>
        <v>3</v>
      </c>
      <c r="H507" s="1">
        <f t="shared" ca="1" si="62"/>
        <v>81</v>
      </c>
      <c r="I507" s="1">
        <f ca="1">HLOOKUP(H507,C507:$F$603,J507,0)</f>
        <v>4</v>
      </c>
      <c r="J507" s="1">
        <v>97</v>
      </c>
      <c r="K507" s="1" t="str">
        <f t="shared" ca="1" si="63"/>
        <v>34</v>
      </c>
    </row>
    <row r="508" spans="1:11" x14ac:dyDescent="0.3">
      <c r="A508" s="1" t="s">
        <v>505</v>
      </c>
      <c r="B508" s="1" t="s">
        <v>602</v>
      </c>
      <c r="C508" s="1">
        <f t="shared" ca="1" si="66"/>
        <v>17</v>
      </c>
      <c r="D508" s="1">
        <f t="shared" ca="1" si="66"/>
        <v>34</v>
      </c>
      <c r="E508" s="1">
        <f t="shared" ca="1" si="66"/>
        <v>69</v>
      </c>
      <c r="F508" s="1">
        <f t="shared" ca="1" si="66"/>
        <v>55</v>
      </c>
      <c r="G508" s="1">
        <f t="shared" ca="1" si="61"/>
        <v>2</v>
      </c>
      <c r="H508" s="1">
        <f t="shared" ca="1" si="62"/>
        <v>69</v>
      </c>
      <c r="I508" s="1">
        <f ca="1">HLOOKUP(H508,C508:$F$603,J508,0)</f>
        <v>3</v>
      </c>
      <c r="J508" s="1">
        <v>96</v>
      </c>
      <c r="K508" s="1" t="str">
        <f t="shared" ca="1" si="63"/>
        <v>23</v>
      </c>
    </row>
    <row r="509" spans="1:11" x14ac:dyDescent="0.3">
      <c r="A509" s="1" t="s">
        <v>506</v>
      </c>
      <c r="B509" s="1" t="s">
        <v>602</v>
      </c>
      <c r="C509" s="1">
        <f t="shared" ca="1" si="66"/>
        <v>86</v>
      </c>
      <c r="D509" s="1">
        <f t="shared" ca="1" si="66"/>
        <v>9</v>
      </c>
      <c r="E509" s="1">
        <f t="shared" ca="1" si="66"/>
        <v>79</v>
      </c>
      <c r="F509" s="1">
        <f t="shared" ca="1" si="66"/>
        <v>8</v>
      </c>
      <c r="G509" s="1">
        <f t="shared" ca="1" si="61"/>
        <v>3</v>
      </c>
      <c r="H509" s="1">
        <f t="shared" ca="1" si="62"/>
        <v>86</v>
      </c>
      <c r="I509" s="1">
        <f ca="1">HLOOKUP(H509,C509:$F$603,J509,0)</f>
        <v>1</v>
      </c>
      <c r="J509" s="1">
        <v>95</v>
      </c>
      <c r="K509" s="1" t="str">
        <f t="shared" ca="1" si="63"/>
        <v>31</v>
      </c>
    </row>
    <row r="510" spans="1:11" x14ac:dyDescent="0.3">
      <c r="A510" s="1" t="s">
        <v>507</v>
      </c>
      <c r="B510" s="1" t="s">
        <v>602</v>
      </c>
      <c r="C510" s="1">
        <f t="shared" ca="1" si="66"/>
        <v>75</v>
      </c>
      <c r="D510" s="1">
        <f t="shared" ca="1" si="66"/>
        <v>16</v>
      </c>
      <c r="E510" s="1">
        <f t="shared" ca="1" si="66"/>
        <v>72</v>
      </c>
      <c r="F510" s="1">
        <f t="shared" ca="1" si="66"/>
        <v>52</v>
      </c>
      <c r="G510" s="1">
        <f t="shared" ca="1" si="61"/>
        <v>1</v>
      </c>
      <c r="H510" s="1">
        <f t="shared" ca="1" si="62"/>
        <v>75</v>
      </c>
      <c r="I510" s="1">
        <f ca="1">HLOOKUP(H510,C510:$F$603,J510,0)</f>
        <v>1</v>
      </c>
      <c r="J510" s="1">
        <v>94</v>
      </c>
      <c r="K510" s="1" t="str">
        <f t="shared" ca="1" si="63"/>
        <v>11</v>
      </c>
    </row>
    <row r="511" spans="1:11" x14ac:dyDescent="0.3">
      <c r="A511" s="1" t="s">
        <v>508</v>
      </c>
      <c r="B511" s="1" t="s">
        <v>602</v>
      </c>
      <c r="C511" s="1">
        <f t="shared" ca="1" si="66"/>
        <v>1</v>
      </c>
      <c r="D511" s="1">
        <f t="shared" ca="1" si="66"/>
        <v>96</v>
      </c>
      <c r="E511" s="1">
        <f t="shared" ca="1" si="66"/>
        <v>50</v>
      </c>
      <c r="F511" s="1">
        <f t="shared" ca="1" si="66"/>
        <v>12</v>
      </c>
      <c r="G511" s="1">
        <f t="shared" ca="1" si="61"/>
        <v>2</v>
      </c>
      <c r="H511" s="1">
        <f t="shared" ca="1" si="62"/>
        <v>96</v>
      </c>
      <c r="I511" s="1">
        <f ca="1">HLOOKUP(H511,C511:$F$603,J511,0)</f>
        <v>2</v>
      </c>
      <c r="J511" s="1">
        <v>93</v>
      </c>
      <c r="K511" s="1" t="str">
        <f t="shared" ca="1" si="63"/>
        <v>22</v>
      </c>
    </row>
    <row r="512" spans="1:11" x14ac:dyDescent="0.3">
      <c r="A512" s="1" t="s">
        <v>509</v>
      </c>
      <c r="B512" s="1" t="s">
        <v>602</v>
      </c>
      <c r="C512" s="1">
        <f t="shared" ca="1" si="66"/>
        <v>71</v>
      </c>
      <c r="D512" s="1">
        <f t="shared" ca="1" si="66"/>
        <v>49</v>
      </c>
      <c r="E512" s="1">
        <f t="shared" ca="1" si="66"/>
        <v>10</v>
      </c>
      <c r="F512" s="1">
        <f t="shared" ca="1" si="66"/>
        <v>28</v>
      </c>
      <c r="G512" s="1">
        <f t="shared" ca="1" si="61"/>
        <v>1</v>
      </c>
      <c r="H512" s="1">
        <f t="shared" ca="1" si="62"/>
        <v>71</v>
      </c>
      <c r="I512" s="1">
        <f ca="1">HLOOKUP(H512,C512:$F$603,J512,0)</f>
        <v>1</v>
      </c>
      <c r="J512" s="1">
        <v>92</v>
      </c>
      <c r="K512" s="1" t="str">
        <f t="shared" ca="1" si="63"/>
        <v>11</v>
      </c>
    </row>
    <row r="513" spans="1:11" x14ac:dyDescent="0.3">
      <c r="A513" s="1" t="s">
        <v>510</v>
      </c>
      <c r="B513" s="1" t="s">
        <v>602</v>
      </c>
      <c r="C513" s="1">
        <f t="shared" ca="1" si="66"/>
        <v>18</v>
      </c>
      <c r="D513" s="1">
        <f t="shared" ca="1" si="66"/>
        <v>68</v>
      </c>
      <c r="E513" s="1">
        <f t="shared" ca="1" si="66"/>
        <v>63</v>
      </c>
      <c r="F513" s="1">
        <f t="shared" ca="1" si="66"/>
        <v>48</v>
      </c>
      <c r="G513" s="1">
        <f t="shared" ca="1" si="61"/>
        <v>3</v>
      </c>
      <c r="H513" s="1">
        <f t="shared" ca="1" si="62"/>
        <v>68</v>
      </c>
      <c r="I513" s="1">
        <f ca="1">HLOOKUP(H513,C513:$F$603,J513,0)</f>
        <v>2</v>
      </c>
      <c r="J513" s="1">
        <v>91</v>
      </c>
      <c r="K513" s="1" t="str">
        <f t="shared" ca="1" si="63"/>
        <v>32</v>
      </c>
    </row>
    <row r="514" spans="1:11" x14ac:dyDescent="0.3">
      <c r="A514" s="1" t="s">
        <v>511</v>
      </c>
      <c r="B514" s="1" t="s">
        <v>602</v>
      </c>
      <c r="C514" s="1">
        <f t="shared" ca="1" si="66"/>
        <v>11</v>
      </c>
      <c r="D514" s="1">
        <f t="shared" ca="1" si="66"/>
        <v>86</v>
      </c>
      <c r="E514" s="1">
        <f t="shared" ca="1" si="66"/>
        <v>46</v>
      </c>
      <c r="F514" s="1">
        <f t="shared" ca="1" si="66"/>
        <v>59</v>
      </c>
      <c r="G514" s="1">
        <f t="shared" ca="1" si="61"/>
        <v>1</v>
      </c>
      <c r="H514" s="1">
        <f t="shared" ca="1" si="62"/>
        <v>86</v>
      </c>
      <c r="I514" s="1">
        <f ca="1">HLOOKUP(H514,C514:$F$603,J514,0)</f>
        <v>2</v>
      </c>
      <c r="J514" s="1">
        <v>90</v>
      </c>
      <c r="K514" s="1" t="str">
        <f t="shared" ca="1" si="63"/>
        <v>12</v>
      </c>
    </row>
    <row r="515" spans="1:11" x14ac:dyDescent="0.3">
      <c r="A515" s="1" t="s">
        <v>512</v>
      </c>
      <c r="B515" s="1" t="s">
        <v>602</v>
      </c>
      <c r="C515" s="1">
        <f t="shared" ca="1" si="66"/>
        <v>21</v>
      </c>
      <c r="D515" s="1">
        <f t="shared" ca="1" si="66"/>
        <v>55</v>
      </c>
      <c r="E515" s="1">
        <f t="shared" ca="1" si="66"/>
        <v>70</v>
      </c>
      <c r="F515" s="1">
        <f t="shared" ca="1" si="66"/>
        <v>94</v>
      </c>
      <c r="G515" s="1">
        <f t="shared" ca="1" si="61"/>
        <v>4</v>
      </c>
      <c r="H515" s="1">
        <f t="shared" ca="1" si="62"/>
        <v>94</v>
      </c>
      <c r="I515" s="1">
        <f ca="1">HLOOKUP(H515,C515:$F$603,J515,0)</f>
        <v>4</v>
      </c>
      <c r="J515" s="1">
        <v>89</v>
      </c>
      <c r="K515" s="1" t="str">
        <f t="shared" ca="1" si="63"/>
        <v>44</v>
      </c>
    </row>
    <row r="516" spans="1:11" x14ac:dyDescent="0.3">
      <c r="A516" s="1" t="s">
        <v>513</v>
      </c>
      <c r="B516" s="1" t="s">
        <v>602</v>
      </c>
      <c r="C516" s="1">
        <f t="shared" ca="1" si="66"/>
        <v>78</v>
      </c>
      <c r="D516" s="1">
        <f t="shared" ca="1" si="66"/>
        <v>76</v>
      </c>
      <c r="E516" s="1">
        <f t="shared" ca="1" si="66"/>
        <v>64</v>
      </c>
      <c r="F516" s="1">
        <f t="shared" ca="1" si="66"/>
        <v>44</v>
      </c>
      <c r="G516" s="1">
        <f t="shared" ref="G516:G579" ca="1" si="67">RANDBETWEEN(1,4)</f>
        <v>1</v>
      </c>
      <c r="H516" s="1">
        <f t="shared" ref="H516:H579" ca="1" si="68">MAX(C516:F516)</f>
        <v>78</v>
      </c>
      <c r="I516" s="1">
        <f ca="1">HLOOKUP(H516,C516:$F$603,J516,0)</f>
        <v>1</v>
      </c>
      <c r="J516" s="1">
        <v>88</v>
      </c>
      <c r="K516" s="1" t="str">
        <f t="shared" ref="K516:K579" ca="1" si="69">G516&amp;I516</f>
        <v>11</v>
      </c>
    </row>
    <row r="517" spans="1:11" x14ac:dyDescent="0.3">
      <c r="A517" s="1" t="s">
        <v>514</v>
      </c>
      <c r="B517" s="1" t="s">
        <v>602</v>
      </c>
      <c r="C517" s="1">
        <f t="shared" ca="1" si="66"/>
        <v>98</v>
      </c>
      <c r="D517" s="1">
        <f t="shared" ca="1" si="66"/>
        <v>16</v>
      </c>
      <c r="E517" s="1">
        <f t="shared" ca="1" si="66"/>
        <v>96</v>
      </c>
      <c r="F517" s="1">
        <f t="shared" ca="1" si="66"/>
        <v>34</v>
      </c>
      <c r="G517" s="1">
        <f t="shared" ca="1" si="67"/>
        <v>4</v>
      </c>
      <c r="H517" s="1">
        <f t="shared" ca="1" si="68"/>
        <v>98</v>
      </c>
      <c r="I517" s="1">
        <f ca="1">HLOOKUP(H517,C517:$F$603,J517,0)</f>
        <v>1</v>
      </c>
      <c r="J517" s="1">
        <v>87</v>
      </c>
      <c r="K517" s="1" t="str">
        <f t="shared" ca="1" si="69"/>
        <v>41</v>
      </c>
    </row>
    <row r="518" spans="1:11" x14ac:dyDescent="0.3">
      <c r="A518" s="1" t="s">
        <v>515</v>
      </c>
      <c r="B518" s="1" t="s">
        <v>602</v>
      </c>
      <c r="C518" s="1">
        <f t="shared" ca="1" si="66"/>
        <v>17</v>
      </c>
      <c r="D518" s="1">
        <f t="shared" ca="1" si="66"/>
        <v>75</v>
      </c>
      <c r="E518" s="1">
        <f t="shared" ca="1" si="66"/>
        <v>99</v>
      </c>
      <c r="F518" s="1">
        <f t="shared" ca="1" si="66"/>
        <v>39</v>
      </c>
      <c r="G518" s="1">
        <f t="shared" ca="1" si="67"/>
        <v>2</v>
      </c>
      <c r="H518" s="1">
        <f t="shared" ca="1" si="68"/>
        <v>99</v>
      </c>
      <c r="I518" s="1">
        <f ca="1">HLOOKUP(H518,C518:$F$603,J518,0)</f>
        <v>3</v>
      </c>
      <c r="J518" s="1">
        <v>86</v>
      </c>
      <c r="K518" s="1" t="str">
        <f t="shared" ca="1" si="69"/>
        <v>23</v>
      </c>
    </row>
    <row r="519" spans="1:11" x14ac:dyDescent="0.3">
      <c r="A519" s="1" t="s">
        <v>516</v>
      </c>
      <c r="B519" s="1" t="s">
        <v>602</v>
      </c>
      <c r="C519" s="1">
        <f t="shared" ca="1" si="66"/>
        <v>57</v>
      </c>
      <c r="D519" s="1">
        <f t="shared" ca="1" si="66"/>
        <v>2</v>
      </c>
      <c r="E519" s="1">
        <f t="shared" ca="1" si="66"/>
        <v>91</v>
      </c>
      <c r="F519" s="1">
        <f t="shared" ca="1" si="66"/>
        <v>67</v>
      </c>
      <c r="G519" s="1">
        <f t="shared" ca="1" si="67"/>
        <v>3</v>
      </c>
      <c r="H519" s="1">
        <f t="shared" ca="1" si="68"/>
        <v>91</v>
      </c>
      <c r="I519" s="1">
        <f ca="1">HLOOKUP(H519,C519:$F$603,J519,0)</f>
        <v>3</v>
      </c>
      <c r="J519" s="1">
        <v>85</v>
      </c>
      <c r="K519" s="1" t="str">
        <f t="shared" ca="1" si="69"/>
        <v>33</v>
      </c>
    </row>
    <row r="520" spans="1:11" x14ac:dyDescent="0.3">
      <c r="A520" s="1" t="s">
        <v>517</v>
      </c>
      <c r="B520" s="1" t="s">
        <v>602</v>
      </c>
      <c r="C520" s="1">
        <f t="shared" ca="1" si="66"/>
        <v>20</v>
      </c>
      <c r="D520" s="1">
        <f t="shared" ca="1" si="66"/>
        <v>28</v>
      </c>
      <c r="E520" s="1">
        <f t="shared" ca="1" si="66"/>
        <v>89</v>
      </c>
      <c r="F520" s="1">
        <f t="shared" ca="1" si="66"/>
        <v>61</v>
      </c>
      <c r="G520" s="1">
        <f t="shared" ca="1" si="67"/>
        <v>3</v>
      </c>
      <c r="H520" s="1">
        <f t="shared" ca="1" si="68"/>
        <v>89</v>
      </c>
      <c r="I520" s="1">
        <f ca="1">HLOOKUP(H520,C520:$F$603,J520,0)</f>
        <v>3</v>
      </c>
      <c r="J520" s="1">
        <v>84</v>
      </c>
      <c r="K520" s="1" t="str">
        <f t="shared" ca="1" si="69"/>
        <v>33</v>
      </c>
    </row>
    <row r="521" spans="1:11" x14ac:dyDescent="0.3">
      <c r="A521" s="1" t="s">
        <v>518</v>
      </c>
      <c r="B521" s="1" t="s">
        <v>602</v>
      </c>
      <c r="C521" s="1">
        <f t="shared" ca="1" si="66"/>
        <v>44</v>
      </c>
      <c r="D521" s="1">
        <f t="shared" ca="1" si="66"/>
        <v>77</v>
      </c>
      <c r="E521" s="1">
        <f t="shared" ca="1" si="66"/>
        <v>3</v>
      </c>
      <c r="F521" s="1">
        <f t="shared" ca="1" si="66"/>
        <v>78</v>
      </c>
      <c r="G521" s="1">
        <f t="shared" ca="1" si="67"/>
        <v>1</v>
      </c>
      <c r="H521" s="1">
        <f t="shared" ca="1" si="68"/>
        <v>78</v>
      </c>
      <c r="I521" s="1">
        <f ca="1">HLOOKUP(H521,C521:$F$603,J521,0)</f>
        <v>4</v>
      </c>
      <c r="J521" s="1">
        <v>83</v>
      </c>
      <c r="K521" s="1" t="str">
        <f t="shared" ca="1" si="69"/>
        <v>14</v>
      </c>
    </row>
    <row r="522" spans="1:11" x14ac:dyDescent="0.3">
      <c r="A522" s="1" t="s">
        <v>519</v>
      </c>
      <c r="B522" s="1" t="s">
        <v>602</v>
      </c>
      <c r="C522" s="1">
        <f t="shared" ca="1" si="66"/>
        <v>88</v>
      </c>
      <c r="D522" s="1">
        <f t="shared" ca="1" si="66"/>
        <v>49</v>
      </c>
      <c r="E522" s="1">
        <f t="shared" ca="1" si="66"/>
        <v>74</v>
      </c>
      <c r="F522" s="1">
        <f t="shared" ca="1" si="66"/>
        <v>26</v>
      </c>
      <c r="G522" s="1">
        <f t="shared" ca="1" si="67"/>
        <v>1</v>
      </c>
      <c r="H522" s="1">
        <f t="shared" ca="1" si="68"/>
        <v>88</v>
      </c>
      <c r="I522" s="1">
        <f ca="1">HLOOKUP(H522,C522:$F$603,J522,0)</f>
        <v>1</v>
      </c>
      <c r="J522" s="1">
        <v>82</v>
      </c>
      <c r="K522" s="1" t="str">
        <f t="shared" ca="1" si="69"/>
        <v>11</v>
      </c>
    </row>
    <row r="523" spans="1:11" x14ac:dyDescent="0.3">
      <c r="A523" s="1" t="s">
        <v>520</v>
      </c>
      <c r="B523" s="1" t="s">
        <v>602</v>
      </c>
      <c r="C523" s="1">
        <f t="shared" ca="1" si="66"/>
        <v>45</v>
      </c>
      <c r="D523" s="1">
        <f t="shared" ca="1" si="66"/>
        <v>84</v>
      </c>
      <c r="E523" s="1">
        <f t="shared" ca="1" si="66"/>
        <v>46</v>
      </c>
      <c r="F523" s="1">
        <f t="shared" ca="1" si="66"/>
        <v>6</v>
      </c>
      <c r="G523" s="1">
        <f t="shared" ca="1" si="67"/>
        <v>4</v>
      </c>
      <c r="H523" s="1">
        <f t="shared" ca="1" si="68"/>
        <v>84</v>
      </c>
      <c r="I523" s="1">
        <f ca="1">HLOOKUP(H523,C523:$F$603,J523,0)</f>
        <v>2</v>
      </c>
      <c r="J523" s="1">
        <v>81</v>
      </c>
      <c r="K523" s="1" t="str">
        <f t="shared" ca="1" si="69"/>
        <v>42</v>
      </c>
    </row>
    <row r="524" spans="1:11" x14ac:dyDescent="0.3">
      <c r="A524" s="1" t="s">
        <v>521</v>
      </c>
      <c r="B524" s="1" t="s">
        <v>602</v>
      </c>
      <c r="C524" s="1">
        <f t="shared" ref="C524:F543" ca="1" si="70">RANDBETWEEN(0,100)</f>
        <v>65</v>
      </c>
      <c r="D524" s="1">
        <f t="shared" ca="1" si="70"/>
        <v>21</v>
      </c>
      <c r="E524" s="1">
        <f t="shared" ca="1" si="70"/>
        <v>86</v>
      </c>
      <c r="F524" s="1">
        <f t="shared" ca="1" si="70"/>
        <v>28</v>
      </c>
      <c r="G524" s="1">
        <f t="shared" ca="1" si="67"/>
        <v>1</v>
      </c>
      <c r="H524" s="1">
        <f t="shared" ca="1" si="68"/>
        <v>86</v>
      </c>
      <c r="I524" s="1">
        <f ca="1">HLOOKUP(H524,C524:$F$603,J524,0)</f>
        <v>3</v>
      </c>
      <c r="J524" s="1">
        <v>80</v>
      </c>
      <c r="K524" s="1" t="str">
        <f t="shared" ca="1" si="69"/>
        <v>13</v>
      </c>
    </row>
    <row r="525" spans="1:11" x14ac:dyDescent="0.3">
      <c r="A525" s="1" t="s">
        <v>522</v>
      </c>
      <c r="B525" s="1" t="s">
        <v>602</v>
      </c>
      <c r="C525" s="1">
        <f t="shared" ca="1" si="70"/>
        <v>2</v>
      </c>
      <c r="D525" s="1">
        <f t="shared" ca="1" si="70"/>
        <v>60</v>
      </c>
      <c r="E525" s="1">
        <f t="shared" ca="1" si="70"/>
        <v>42</v>
      </c>
      <c r="F525" s="1">
        <f t="shared" ca="1" si="70"/>
        <v>22</v>
      </c>
      <c r="G525" s="1">
        <f t="shared" ca="1" si="67"/>
        <v>1</v>
      </c>
      <c r="H525" s="1">
        <f t="shared" ca="1" si="68"/>
        <v>60</v>
      </c>
      <c r="I525" s="1">
        <f ca="1">HLOOKUP(H525,C525:$F$603,J525,0)</f>
        <v>2</v>
      </c>
      <c r="J525" s="1">
        <v>79</v>
      </c>
      <c r="K525" s="1" t="str">
        <f t="shared" ca="1" si="69"/>
        <v>12</v>
      </c>
    </row>
    <row r="526" spans="1:11" x14ac:dyDescent="0.3">
      <c r="A526" s="1" t="s">
        <v>523</v>
      </c>
      <c r="B526" s="1" t="s">
        <v>602</v>
      </c>
      <c r="C526" s="1">
        <f t="shared" ca="1" si="70"/>
        <v>28</v>
      </c>
      <c r="D526" s="1">
        <f t="shared" ca="1" si="70"/>
        <v>85</v>
      </c>
      <c r="E526" s="1">
        <f t="shared" ca="1" si="70"/>
        <v>72</v>
      </c>
      <c r="F526" s="1">
        <f t="shared" ca="1" si="70"/>
        <v>28</v>
      </c>
      <c r="G526" s="1">
        <f t="shared" ca="1" si="67"/>
        <v>4</v>
      </c>
      <c r="H526" s="1">
        <f t="shared" ca="1" si="68"/>
        <v>85</v>
      </c>
      <c r="I526" s="1">
        <f ca="1">HLOOKUP(H526,C526:$F$603,J526,0)</f>
        <v>2</v>
      </c>
      <c r="J526" s="1">
        <v>78</v>
      </c>
      <c r="K526" s="1" t="str">
        <f t="shared" ca="1" si="69"/>
        <v>42</v>
      </c>
    </row>
    <row r="527" spans="1:11" x14ac:dyDescent="0.3">
      <c r="A527" s="1" t="s">
        <v>524</v>
      </c>
      <c r="B527" s="1" t="s">
        <v>602</v>
      </c>
      <c r="C527" s="1">
        <f t="shared" ca="1" si="70"/>
        <v>85</v>
      </c>
      <c r="D527" s="1">
        <f t="shared" ca="1" si="70"/>
        <v>80</v>
      </c>
      <c r="E527" s="1">
        <f t="shared" ca="1" si="70"/>
        <v>41</v>
      </c>
      <c r="F527" s="1">
        <f t="shared" ca="1" si="70"/>
        <v>38</v>
      </c>
      <c r="G527" s="1">
        <f t="shared" ca="1" si="67"/>
        <v>2</v>
      </c>
      <c r="H527" s="1">
        <f t="shared" ca="1" si="68"/>
        <v>85</v>
      </c>
      <c r="I527" s="1">
        <f ca="1">HLOOKUP(H527,C527:$F$603,J527,0)</f>
        <v>1</v>
      </c>
      <c r="J527" s="1">
        <v>77</v>
      </c>
      <c r="K527" s="1" t="str">
        <f t="shared" ca="1" si="69"/>
        <v>21</v>
      </c>
    </row>
    <row r="528" spans="1:11" x14ac:dyDescent="0.3">
      <c r="A528" s="1" t="s">
        <v>525</v>
      </c>
      <c r="B528" s="1" t="s">
        <v>602</v>
      </c>
      <c r="C528" s="1">
        <f t="shared" ca="1" si="70"/>
        <v>62</v>
      </c>
      <c r="D528" s="1">
        <f t="shared" ca="1" si="70"/>
        <v>96</v>
      </c>
      <c r="E528" s="1">
        <f t="shared" ca="1" si="70"/>
        <v>85</v>
      </c>
      <c r="F528" s="1">
        <f t="shared" ca="1" si="70"/>
        <v>65</v>
      </c>
      <c r="G528" s="1">
        <f t="shared" ca="1" si="67"/>
        <v>4</v>
      </c>
      <c r="H528" s="1">
        <f t="shared" ca="1" si="68"/>
        <v>96</v>
      </c>
      <c r="I528" s="1">
        <f ca="1">HLOOKUP(H528,C528:$F$603,J528,0)</f>
        <v>2</v>
      </c>
      <c r="J528" s="1">
        <v>76</v>
      </c>
      <c r="K528" s="1" t="str">
        <f t="shared" ca="1" si="69"/>
        <v>42</v>
      </c>
    </row>
    <row r="529" spans="1:11" x14ac:dyDescent="0.3">
      <c r="A529" s="1" t="s">
        <v>526</v>
      </c>
      <c r="B529" s="1" t="s">
        <v>602</v>
      </c>
      <c r="C529" s="1">
        <f t="shared" ca="1" si="70"/>
        <v>11</v>
      </c>
      <c r="D529" s="1">
        <f t="shared" ca="1" si="70"/>
        <v>21</v>
      </c>
      <c r="E529" s="1">
        <f t="shared" ca="1" si="70"/>
        <v>59</v>
      </c>
      <c r="F529" s="1">
        <f t="shared" ca="1" si="70"/>
        <v>33</v>
      </c>
      <c r="G529" s="1">
        <f t="shared" ca="1" si="67"/>
        <v>2</v>
      </c>
      <c r="H529" s="1">
        <f t="shared" ca="1" si="68"/>
        <v>59</v>
      </c>
      <c r="I529" s="1">
        <f ca="1">HLOOKUP(H529,C529:$F$603,J529,0)</f>
        <v>3</v>
      </c>
      <c r="J529" s="1">
        <v>75</v>
      </c>
      <c r="K529" s="1" t="str">
        <f t="shared" ca="1" si="69"/>
        <v>23</v>
      </c>
    </row>
    <row r="530" spans="1:11" x14ac:dyDescent="0.3">
      <c r="A530" s="1" t="s">
        <v>527</v>
      </c>
      <c r="B530" s="1" t="s">
        <v>602</v>
      </c>
      <c r="C530" s="1">
        <f t="shared" ca="1" si="70"/>
        <v>22</v>
      </c>
      <c r="D530" s="1">
        <f t="shared" ca="1" si="70"/>
        <v>7</v>
      </c>
      <c r="E530" s="1">
        <f t="shared" ca="1" si="70"/>
        <v>49</v>
      </c>
      <c r="F530" s="1">
        <f t="shared" ca="1" si="70"/>
        <v>50</v>
      </c>
      <c r="G530" s="1">
        <f t="shared" ca="1" si="67"/>
        <v>3</v>
      </c>
      <c r="H530" s="1">
        <f t="shared" ca="1" si="68"/>
        <v>50</v>
      </c>
      <c r="I530" s="1">
        <f ca="1">HLOOKUP(H530,C530:$F$603,J530,0)</f>
        <v>4</v>
      </c>
      <c r="J530" s="1">
        <v>74</v>
      </c>
      <c r="K530" s="1" t="str">
        <f t="shared" ca="1" si="69"/>
        <v>34</v>
      </c>
    </row>
    <row r="531" spans="1:11" x14ac:dyDescent="0.3">
      <c r="A531" s="1" t="s">
        <v>528</v>
      </c>
      <c r="B531" s="1" t="s">
        <v>602</v>
      </c>
      <c r="C531" s="1">
        <f t="shared" ca="1" si="70"/>
        <v>2</v>
      </c>
      <c r="D531" s="1">
        <f t="shared" ca="1" si="70"/>
        <v>77</v>
      </c>
      <c r="E531" s="1">
        <f t="shared" ca="1" si="70"/>
        <v>63</v>
      </c>
      <c r="F531" s="1">
        <f t="shared" ca="1" si="70"/>
        <v>82</v>
      </c>
      <c r="G531" s="1">
        <f t="shared" ca="1" si="67"/>
        <v>4</v>
      </c>
      <c r="H531" s="1">
        <f t="shared" ca="1" si="68"/>
        <v>82</v>
      </c>
      <c r="I531" s="1">
        <f ca="1">HLOOKUP(H531,C531:$F$603,J531,0)</f>
        <v>4</v>
      </c>
      <c r="J531" s="1">
        <v>73</v>
      </c>
      <c r="K531" s="1" t="str">
        <f t="shared" ca="1" si="69"/>
        <v>44</v>
      </c>
    </row>
    <row r="532" spans="1:11" x14ac:dyDescent="0.3">
      <c r="A532" s="1" t="s">
        <v>529</v>
      </c>
      <c r="B532" s="1" t="s">
        <v>602</v>
      </c>
      <c r="C532" s="1">
        <f t="shared" ca="1" si="70"/>
        <v>32</v>
      </c>
      <c r="D532" s="1">
        <f t="shared" ca="1" si="70"/>
        <v>93</v>
      </c>
      <c r="E532" s="1">
        <f t="shared" ca="1" si="70"/>
        <v>24</v>
      </c>
      <c r="F532" s="1">
        <f t="shared" ca="1" si="70"/>
        <v>34</v>
      </c>
      <c r="G532" s="1">
        <f t="shared" ca="1" si="67"/>
        <v>4</v>
      </c>
      <c r="H532" s="1">
        <f t="shared" ca="1" si="68"/>
        <v>93</v>
      </c>
      <c r="I532" s="1">
        <f ca="1">HLOOKUP(H532,C532:$F$603,J532,0)</f>
        <v>2</v>
      </c>
      <c r="J532" s="1">
        <v>72</v>
      </c>
      <c r="K532" s="1" t="str">
        <f t="shared" ca="1" si="69"/>
        <v>42</v>
      </c>
    </row>
    <row r="533" spans="1:11" x14ac:dyDescent="0.3">
      <c r="A533" s="1" t="s">
        <v>530</v>
      </c>
      <c r="B533" s="1" t="s">
        <v>602</v>
      </c>
      <c r="C533" s="1">
        <f t="shared" ca="1" si="70"/>
        <v>7</v>
      </c>
      <c r="D533" s="1">
        <f t="shared" ca="1" si="70"/>
        <v>93</v>
      </c>
      <c r="E533" s="1">
        <f t="shared" ca="1" si="70"/>
        <v>48</v>
      </c>
      <c r="F533" s="1">
        <f t="shared" ca="1" si="70"/>
        <v>96</v>
      </c>
      <c r="G533" s="1">
        <f t="shared" ca="1" si="67"/>
        <v>3</v>
      </c>
      <c r="H533" s="1">
        <f t="shared" ca="1" si="68"/>
        <v>96</v>
      </c>
      <c r="I533" s="1">
        <f ca="1">HLOOKUP(H533,C533:$F$603,J533,0)</f>
        <v>4</v>
      </c>
      <c r="J533" s="1">
        <v>71</v>
      </c>
      <c r="K533" s="1" t="str">
        <f t="shared" ca="1" si="69"/>
        <v>34</v>
      </c>
    </row>
    <row r="534" spans="1:11" x14ac:dyDescent="0.3">
      <c r="A534" s="1" t="s">
        <v>531</v>
      </c>
      <c r="B534" s="1" t="s">
        <v>602</v>
      </c>
      <c r="C534" s="1">
        <f t="shared" ca="1" si="70"/>
        <v>25</v>
      </c>
      <c r="D534" s="1">
        <f t="shared" ca="1" si="70"/>
        <v>37</v>
      </c>
      <c r="E534" s="1">
        <f t="shared" ca="1" si="70"/>
        <v>6</v>
      </c>
      <c r="F534" s="1">
        <f t="shared" ca="1" si="70"/>
        <v>62</v>
      </c>
      <c r="G534" s="1">
        <f t="shared" ca="1" si="67"/>
        <v>2</v>
      </c>
      <c r="H534" s="1">
        <f t="shared" ca="1" si="68"/>
        <v>62</v>
      </c>
      <c r="I534" s="1">
        <f ca="1">HLOOKUP(H534,C534:$F$603,J534,0)</f>
        <v>4</v>
      </c>
      <c r="J534" s="1">
        <v>70</v>
      </c>
      <c r="K534" s="1" t="str">
        <f t="shared" ca="1" si="69"/>
        <v>24</v>
      </c>
    </row>
    <row r="535" spans="1:11" x14ac:dyDescent="0.3">
      <c r="A535" s="1" t="s">
        <v>532</v>
      </c>
      <c r="B535" s="1" t="s">
        <v>602</v>
      </c>
      <c r="C535" s="1">
        <f t="shared" ca="1" si="70"/>
        <v>10</v>
      </c>
      <c r="D535" s="1">
        <f t="shared" ca="1" si="70"/>
        <v>79</v>
      </c>
      <c r="E535" s="1">
        <f t="shared" ca="1" si="70"/>
        <v>25</v>
      </c>
      <c r="F535" s="1">
        <f t="shared" ca="1" si="70"/>
        <v>83</v>
      </c>
      <c r="G535" s="1">
        <f t="shared" ca="1" si="67"/>
        <v>1</v>
      </c>
      <c r="H535" s="1">
        <f t="shared" ca="1" si="68"/>
        <v>83</v>
      </c>
      <c r="I535" s="1">
        <f ca="1">HLOOKUP(H535,C535:$F$603,J535,0)</f>
        <v>4</v>
      </c>
      <c r="J535" s="1">
        <v>69</v>
      </c>
      <c r="K535" s="1" t="str">
        <f t="shared" ca="1" si="69"/>
        <v>14</v>
      </c>
    </row>
    <row r="536" spans="1:11" x14ac:dyDescent="0.3">
      <c r="A536" s="1" t="s">
        <v>533</v>
      </c>
      <c r="B536" s="1" t="s">
        <v>602</v>
      </c>
      <c r="C536" s="1">
        <f t="shared" ca="1" si="70"/>
        <v>19</v>
      </c>
      <c r="D536" s="1">
        <f t="shared" ca="1" si="70"/>
        <v>73</v>
      </c>
      <c r="E536" s="1">
        <f t="shared" ca="1" si="70"/>
        <v>78</v>
      </c>
      <c r="F536" s="1">
        <f t="shared" ca="1" si="70"/>
        <v>88</v>
      </c>
      <c r="G536" s="1">
        <f t="shared" ca="1" si="67"/>
        <v>4</v>
      </c>
      <c r="H536" s="1">
        <f t="shared" ca="1" si="68"/>
        <v>88</v>
      </c>
      <c r="I536" s="1">
        <f ca="1">HLOOKUP(H536,C536:$F$603,J536,0)</f>
        <v>4</v>
      </c>
      <c r="J536" s="1">
        <v>68</v>
      </c>
      <c r="K536" s="1" t="str">
        <f t="shared" ca="1" si="69"/>
        <v>44</v>
      </c>
    </row>
    <row r="537" spans="1:11" x14ac:dyDescent="0.3">
      <c r="A537" s="1" t="s">
        <v>534</v>
      </c>
      <c r="B537" s="1" t="s">
        <v>602</v>
      </c>
      <c r="C537" s="1">
        <f t="shared" ca="1" si="70"/>
        <v>77</v>
      </c>
      <c r="D537" s="1">
        <f t="shared" ca="1" si="70"/>
        <v>34</v>
      </c>
      <c r="E537" s="1">
        <f t="shared" ca="1" si="70"/>
        <v>28</v>
      </c>
      <c r="F537" s="1">
        <f t="shared" ca="1" si="70"/>
        <v>18</v>
      </c>
      <c r="G537" s="1">
        <f t="shared" ca="1" si="67"/>
        <v>2</v>
      </c>
      <c r="H537" s="1">
        <f t="shared" ca="1" si="68"/>
        <v>77</v>
      </c>
      <c r="I537" s="1">
        <f ca="1">HLOOKUP(H537,C537:$F$603,J537,0)</f>
        <v>1</v>
      </c>
      <c r="J537" s="1">
        <v>67</v>
      </c>
      <c r="K537" s="1" t="str">
        <f t="shared" ca="1" si="69"/>
        <v>21</v>
      </c>
    </row>
    <row r="538" spans="1:11" x14ac:dyDescent="0.3">
      <c r="A538" s="1" t="s">
        <v>535</v>
      </c>
      <c r="B538" s="1" t="s">
        <v>602</v>
      </c>
      <c r="C538" s="1">
        <f t="shared" ca="1" si="70"/>
        <v>34</v>
      </c>
      <c r="D538" s="1">
        <f t="shared" ca="1" si="70"/>
        <v>67</v>
      </c>
      <c r="E538" s="1">
        <f t="shared" ca="1" si="70"/>
        <v>24</v>
      </c>
      <c r="F538" s="1">
        <f t="shared" ca="1" si="70"/>
        <v>71</v>
      </c>
      <c r="G538" s="1">
        <f t="shared" ca="1" si="67"/>
        <v>2</v>
      </c>
      <c r="H538" s="1">
        <f t="shared" ca="1" si="68"/>
        <v>71</v>
      </c>
      <c r="I538" s="1">
        <f ca="1">HLOOKUP(H538,C538:$F$603,J538,0)</f>
        <v>4</v>
      </c>
      <c r="J538" s="1">
        <v>66</v>
      </c>
      <c r="K538" s="1" t="str">
        <f t="shared" ca="1" si="69"/>
        <v>24</v>
      </c>
    </row>
    <row r="539" spans="1:11" x14ac:dyDescent="0.3">
      <c r="A539" s="1" t="s">
        <v>536</v>
      </c>
      <c r="B539" s="1" t="s">
        <v>602</v>
      </c>
      <c r="C539" s="1">
        <f t="shared" ca="1" si="70"/>
        <v>80</v>
      </c>
      <c r="D539" s="1">
        <f t="shared" ca="1" si="70"/>
        <v>49</v>
      </c>
      <c r="E539" s="1">
        <f t="shared" ca="1" si="70"/>
        <v>81</v>
      </c>
      <c r="F539" s="1">
        <f t="shared" ca="1" si="70"/>
        <v>59</v>
      </c>
      <c r="G539" s="1">
        <f t="shared" ca="1" si="67"/>
        <v>1</v>
      </c>
      <c r="H539" s="1">
        <f t="shared" ca="1" si="68"/>
        <v>81</v>
      </c>
      <c r="I539" s="1">
        <f ca="1">HLOOKUP(H539,C539:$F$603,J539,0)</f>
        <v>3</v>
      </c>
      <c r="J539" s="1">
        <v>65</v>
      </c>
      <c r="K539" s="1" t="str">
        <f t="shared" ca="1" si="69"/>
        <v>13</v>
      </c>
    </row>
    <row r="540" spans="1:11" x14ac:dyDescent="0.3">
      <c r="A540" s="1" t="s">
        <v>537</v>
      </c>
      <c r="B540" s="1" t="s">
        <v>602</v>
      </c>
      <c r="C540" s="1">
        <f t="shared" ca="1" si="70"/>
        <v>12</v>
      </c>
      <c r="D540" s="1">
        <f t="shared" ca="1" si="70"/>
        <v>86</v>
      </c>
      <c r="E540" s="1">
        <f t="shared" ca="1" si="70"/>
        <v>24</v>
      </c>
      <c r="F540" s="1">
        <f t="shared" ca="1" si="70"/>
        <v>19</v>
      </c>
      <c r="G540" s="1">
        <f t="shared" ca="1" si="67"/>
        <v>3</v>
      </c>
      <c r="H540" s="1">
        <f t="shared" ca="1" si="68"/>
        <v>86</v>
      </c>
      <c r="I540" s="1">
        <f ca="1">HLOOKUP(H540,C540:$F$603,J540,0)</f>
        <v>2</v>
      </c>
      <c r="J540" s="1">
        <v>64</v>
      </c>
      <c r="K540" s="1" t="str">
        <f t="shared" ca="1" si="69"/>
        <v>32</v>
      </c>
    </row>
    <row r="541" spans="1:11" x14ac:dyDescent="0.3">
      <c r="A541" s="1" t="s">
        <v>538</v>
      </c>
      <c r="B541" s="1" t="s">
        <v>602</v>
      </c>
      <c r="C541" s="1">
        <f t="shared" ca="1" si="70"/>
        <v>73</v>
      </c>
      <c r="D541" s="1">
        <f t="shared" ca="1" si="70"/>
        <v>44</v>
      </c>
      <c r="E541" s="1">
        <f t="shared" ca="1" si="70"/>
        <v>84</v>
      </c>
      <c r="F541" s="1">
        <f t="shared" ca="1" si="70"/>
        <v>30</v>
      </c>
      <c r="G541" s="1">
        <f t="shared" ca="1" si="67"/>
        <v>1</v>
      </c>
      <c r="H541" s="1">
        <f t="shared" ca="1" si="68"/>
        <v>84</v>
      </c>
      <c r="I541" s="1">
        <f ca="1">HLOOKUP(H541,C541:$F$603,J541,0)</f>
        <v>3</v>
      </c>
      <c r="J541" s="1">
        <v>63</v>
      </c>
      <c r="K541" s="1" t="str">
        <f t="shared" ca="1" si="69"/>
        <v>13</v>
      </c>
    </row>
    <row r="542" spans="1:11" x14ac:dyDescent="0.3">
      <c r="A542" s="1" t="s">
        <v>539</v>
      </c>
      <c r="B542" s="1" t="s">
        <v>602</v>
      </c>
      <c r="C542" s="1">
        <f t="shared" ca="1" si="70"/>
        <v>86</v>
      </c>
      <c r="D542" s="1">
        <f t="shared" ca="1" si="70"/>
        <v>70</v>
      </c>
      <c r="E542" s="1">
        <f t="shared" ca="1" si="70"/>
        <v>43</v>
      </c>
      <c r="F542" s="1">
        <f t="shared" ca="1" si="70"/>
        <v>49</v>
      </c>
      <c r="G542" s="1">
        <f t="shared" ca="1" si="67"/>
        <v>3</v>
      </c>
      <c r="H542" s="1">
        <f t="shared" ca="1" si="68"/>
        <v>86</v>
      </c>
      <c r="I542" s="1">
        <f ca="1">HLOOKUP(H542,C542:$F$603,J542,0)</f>
        <v>1</v>
      </c>
      <c r="J542" s="1">
        <v>62</v>
      </c>
      <c r="K542" s="1" t="str">
        <f t="shared" ca="1" si="69"/>
        <v>31</v>
      </c>
    </row>
    <row r="543" spans="1:11" x14ac:dyDescent="0.3">
      <c r="A543" s="1" t="s">
        <v>540</v>
      </c>
      <c r="B543" s="1" t="s">
        <v>603</v>
      </c>
      <c r="C543" s="1">
        <f t="shared" ca="1" si="70"/>
        <v>12</v>
      </c>
      <c r="D543" s="1">
        <f t="shared" ca="1" si="70"/>
        <v>54</v>
      </c>
      <c r="E543" s="1">
        <f t="shared" ca="1" si="70"/>
        <v>26</v>
      </c>
      <c r="F543" s="1">
        <f t="shared" ca="1" si="70"/>
        <v>0</v>
      </c>
      <c r="G543" s="1">
        <f t="shared" ca="1" si="67"/>
        <v>4</v>
      </c>
      <c r="H543" s="1">
        <f t="shared" ca="1" si="68"/>
        <v>54</v>
      </c>
      <c r="I543" s="1">
        <f ca="1">HLOOKUP(H543,C543:$F$603,J543,0)</f>
        <v>2</v>
      </c>
      <c r="J543" s="1">
        <v>61</v>
      </c>
      <c r="K543" s="1" t="str">
        <f t="shared" ca="1" si="69"/>
        <v>42</v>
      </c>
    </row>
    <row r="544" spans="1:11" x14ac:dyDescent="0.3">
      <c r="A544" s="1" t="s">
        <v>541</v>
      </c>
      <c r="B544" s="1" t="s">
        <v>603</v>
      </c>
      <c r="C544" s="1">
        <f t="shared" ref="C544:F563" ca="1" si="71">RANDBETWEEN(0,100)</f>
        <v>50</v>
      </c>
      <c r="D544" s="1">
        <f t="shared" ca="1" si="71"/>
        <v>10</v>
      </c>
      <c r="E544" s="1">
        <f t="shared" ca="1" si="71"/>
        <v>93</v>
      </c>
      <c r="F544" s="1">
        <f t="shared" ca="1" si="71"/>
        <v>71</v>
      </c>
      <c r="G544" s="1">
        <f t="shared" ca="1" si="67"/>
        <v>1</v>
      </c>
      <c r="H544" s="1">
        <f t="shared" ca="1" si="68"/>
        <v>93</v>
      </c>
      <c r="I544" s="1">
        <f ca="1">HLOOKUP(H544,C544:$F$603,J544,0)</f>
        <v>3</v>
      </c>
      <c r="J544" s="1">
        <v>60</v>
      </c>
      <c r="K544" s="1" t="str">
        <f t="shared" ca="1" si="69"/>
        <v>13</v>
      </c>
    </row>
    <row r="545" spans="1:11" x14ac:dyDescent="0.3">
      <c r="A545" s="1" t="s">
        <v>542</v>
      </c>
      <c r="B545" s="1" t="s">
        <v>603</v>
      </c>
      <c r="C545" s="1">
        <f t="shared" ca="1" si="71"/>
        <v>90</v>
      </c>
      <c r="D545" s="1">
        <f t="shared" ca="1" si="71"/>
        <v>40</v>
      </c>
      <c r="E545" s="1">
        <f t="shared" ca="1" si="71"/>
        <v>28</v>
      </c>
      <c r="F545" s="1">
        <f t="shared" ca="1" si="71"/>
        <v>92</v>
      </c>
      <c r="G545" s="1">
        <f t="shared" ca="1" si="67"/>
        <v>1</v>
      </c>
      <c r="H545" s="1">
        <f t="shared" ca="1" si="68"/>
        <v>92</v>
      </c>
      <c r="I545" s="1">
        <f ca="1">HLOOKUP(H545,C545:$F$603,J545,0)</f>
        <v>4</v>
      </c>
      <c r="J545" s="1">
        <v>59</v>
      </c>
      <c r="K545" s="1" t="str">
        <f t="shared" ca="1" si="69"/>
        <v>14</v>
      </c>
    </row>
    <row r="546" spans="1:11" x14ac:dyDescent="0.3">
      <c r="A546" s="1" t="s">
        <v>543</v>
      </c>
      <c r="B546" s="1" t="s">
        <v>603</v>
      </c>
      <c r="C546" s="1">
        <f t="shared" ca="1" si="71"/>
        <v>2</v>
      </c>
      <c r="D546" s="1">
        <f t="shared" ca="1" si="71"/>
        <v>85</v>
      </c>
      <c r="E546" s="1">
        <f t="shared" ca="1" si="71"/>
        <v>47</v>
      </c>
      <c r="F546" s="1">
        <f t="shared" ca="1" si="71"/>
        <v>76</v>
      </c>
      <c r="G546" s="1">
        <f t="shared" ca="1" si="67"/>
        <v>2</v>
      </c>
      <c r="H546" s="1">
        <f t="shared" ca="1" si="68"/>
        <v>85</v>
      </c>
      <c r="I546" s="1">
        <f ca="1">HLOOKUP(H546,C546:$F$603,J546,0)</f>
        <v>2</v>
      </c>
      <c r="J546" s="1">
        <v>58</v>
      </c>
      <c r="K546" s="1" t="str">
        <f t="shared" ca="1" si="69"/>
        <v>22</v>
      </c>
    </row>
    <row r="547" spans="1:11" x14ac:dyDescent="0.3">
      <c r="A547" s="1" t="s">
        <v>544</v>
      </c>
      <c r="B547" s="1" t="s">
        <v>603</v>
      </c>
      <c r="C547" s="1">
        <f t="shared" ca="1" si="71"/>
        <v>62</v>
      </c>
      <c r="D547" s="1">
        <f t="shared" ca="1" si="71"/>
        <v>50</v>
      </c>
      <c r="E547" s="1">
        <f t="shared" ca="1" si="71"/>
        <v>4</v>
      </c>
      <c r="F547" s="1">
        <f t="shared" ca="1" si="71"/>
        <v>24</v>
      </c>
      <c r="G547" s="1">
        <f t="shared" ca="1" si="67"/>
        <v>1</v>
      </c>
      <c r="H547" s="1">
        <f t="shared" ca="1" si="68"/>
        <v>62</v>
      </c>
      <c r="I547" s="1">
        <f ca="1">HLOOKUP(H547,C547:$F$603,J547,0)</f>
        <v>1</v>
      </c>
      <c r="J547" s="1">
        <v>57</v>
      </c>
      <c r="K547" s="1" t="str">
        <f t="shared" ca="1" si="69"/>
        <v>11</v>
      </c>
    </row>
    <row r="548" spans="1:11" x14ac:dyDescent="0.3">
      <c r="A548" s="1" t="s">
        <v>545</v>
      </c>
      <c r="B548" s="1" t="s">
        <v>603</v>
      </c>
      <c r="C548" s="1">
        <f t="shared" ca="1" si="71"/>
        <v>61</v>
      </c>
      <c r="D548" s="1">
        <f t="shared" ca="1" si="71"/>
        <v>96</v>
      </c>
      <c r="E548" s="1">
        <f t="shared" ca="1" si="71"/>
        <v>50</v>
      </c>
      <c r="F548" s="1">
        <f t="shared" ca="1" si="71"/>
        <v>39</v>
      </c>
      <c r="G548" s="1">
        <f t="shared" ca="1" si="67"/>
        <v>3</v>
      </c>
      <c r="H548" s="1">
        <f t="shared" ca="1" si="68"/>
        <v>96</v>
      </c>
      <c r="I548" s="1">
        <f ca="1">HLOOKUP(H548,C548:$F$603,J548,0)</f>
        <v>2</v>
      </c>
      <c r="J548" s="1">
        <v>56</v>
      </c>
      <c r="K548" s="1" t="str">
        <f t="shared" ca="1" si="69"/>
        <v>32</v>
      </c>
    </row>
    <row r="549" spans="1:11" x14ac:dyDescent="0.3">
      <c r="A549" s="1" t="s">
        <v>546</v>
      </c>
      <c r="B549" s="1" t="s">
        <v>603</v>
      </c>
      <c r="C549" s="1">
        <f t="shared" ca="1" si="71"/>
        <v>100</v>
      </c>
      <c r="D549" s="1">
        <f t="shared" ca="1" si="71"/>
        <v>15</v>
      </c>
      <c r="E549" s="1">
        <f t="shared" ca="1" si="71"/>
        <v>75</v>
      </c>
      <c r="F549" s="1">
        <f t="shared" ca="1" si="71"/>
        <v>10</v>
      </c>
      <c r="G549" s="1">
        <f t="shared" ca="1" si="67"/>
        <v>2</v>
      </c>
      <c r="H549" s="1">
        <f t="shared" ca="1" si="68"/>
        <v>100</v>
      </c>
      <c r="I549" s="1">
        <f ca="1">HLOOKUP(H549,C549:$F$603,J549,0)</f>
        <v>1</v>
      </c>
      <c r="J549" s="1">
        <v>55</v>
      </c>
      <c r="K549" s="1" t="str">
        <f t="shared" ca="1" si="69"/>
        <v>21</v>
      </c>
    </row>
    <row r="550" spans="1:11" x14ac:dyDescent="0.3">
      <c r="A550" s="1" t="s">
        <v>547</v>
      </c>
      <c r="B550" s="1" t="s">
        <v>603</v>
      </c>
      <c r="C550" s="1">
        <f t="shared" ca="1" si="71"/>
        <v>2</v>
      </c>
      <c r="D550" s="1">
        <f t="shared" ca="1" si="71"/>
        <v>75</v>
      </c>
      <c r="E550" s="1">
        <f t="shared" ca="1" si="71"/>
        <v>44</v>
      </c>
      <c r="F550" s="1">
        <f t="shared" ca="1" si="71"/>
        <v>43</v>
      </c>
      <c r="G550" s="1">
        <f t="shared" ca="1" si="67"/>
        <v>1</v>
      </c>
      <c r="H550" s="1">
        <f t="shared" ca="1" si="68"/>
        <v>75</v>
      </c>
      <c r="I550" s="1">
        <f ca="1">HLOOKUP(H550,C550:$F$603,J550,0)</f>
        <v>2</v>
      </c>
      <c r="J550" s="1">
        <v>54</v>
      </c>
      <c r="K550" s="1" t="str">
        <f t="shared" ca="1" si="69"/>
        <v>12</v>
      </c>
    </row>
    <row r="551" spans="1:11" x14ac:dyDescent="0.3">
      <c r="A551" s="1" t="s">
        <v>548</v>
      </c>
      <c r="B551" s="1" t="s">
        <v>603</v>
      </c>
      <c r="C551" s="1">
        <f t="shared" ca="1" si="71"/>
        <v>18</v>
      </c>
      <c r="D551" s="1">
        <f t="shared" ca="1" si="71"/>
        <v>60</v>
      </c>
      <c r="E551" s="1">
        <f t="shared" ca="1" si="71"/>
        <v>88</v>
      </c>
      <c r="F551" s="1">
        <f t="shared" ca="1" si="71"/>
        <v>65</v>
      </c>
      <c r="G551" s="1">
        <f t="shared" ca="1" si="67"/>
        <v>4</v>
      </c>
      <c r="H551" s="1">
        <f t="shared" ca="1" si="68"/>
        <v>88</v>
      </c>
      <c r="I551" s="1">
        <f ca="1">HLOOKUP(H551,C551:$F$603,J551,0)</f>
        <v>3</v>
      </c>
      <c r="J551" s="1">
        <v>53</v>
      </c>
      <c r="K551" s="1" t="str">
        <f t="shared" ca="1" si="69"/>
        <v>43</v>
      </c>
    </row>
    <row r="552" spans="1:11" x14ac:dyDescent="0.3">
      <c r="A552" s="1" t="s">
        <v>549</v>
      </c>
      <c r="B552" s="1" t="s">
        <v>603</v>
      </c>
      <c r="C552" s="1">
        <f t="shared" ca="1" si="71"/>
        <v>36</v>
      </c>
      <c r="D552" s="1">
        <f t="shared" ca="1" si="71"/>
        <v>34</v>
      </c>
      <c r="E552" s="1">
        <f t="shared" ca="1" si="71"/>
        <v>33</v>
      </c>
      <c r="F552" s="1">
        <f t="shared" ca="1" si="71"/>
        <v>68</v>
      </c>
      <c r="G552" s="1">
        <f t="shared" ca="1" si="67"/>
        <v>1</v>
      </c>
      <c r="H552" s="1">
        <f t="shared" ca="1" si="68"/>
        <v>68</v>
      </c>
      <c r="I552" s="1">
        <f ca="1">HLOOKUP(H552,C552:$F$603,J552,0)</f>
        <v>4</v>
      </c>
      <c r="J552" s="1">
        <v>52</v>
      </c>
      <c r="K552" s="1" t="str">
        <f t="shared" ca="1" si="69"/>
        <v>14</v>
      </c>
    </row>
    <row r="553" spans="1:11" x14ac:dyDescent="0.3">
      <c r="A553" s="1" t="s">
        <v>550</v>
      </c>
      <c r="B553" s="1" t="s">
        <v>603</v>
      </c>
      <c r="C553" s="1">
        <f t="shared" ca="1" si="71"/>
        <v>64</v>
      </c>
      <c r="D553" s="1">
        <f t="shared" ca="1" si="71"/>
        <v>61</v>
      </c>
      <c r="E553" s="1">
        <f t="shared" ca="1" si="71"/>
        <v>27</v>
      </c>
      <c r="F553" s="1">
        <f t="shared" ca="1" si="71"/>
        <v>74</v>
      </c>
      <c r="G553" s="1">
        <f t="shared" ca="1" si="67"/>
        <v>4</v>
      </c>
      <c r="H553" s="1">
        <f t="shared" ca="1" si="68"/>
        <v>74</v>
      </c>
      <c r="I553" s="1">
        <f ca="1">HLOOKUP(H553,C553:$F$603,J553,0)</f>
        <v>4</v>
      </c>
      <c r="J553" s="1">
        <v>51</v>
      </c>
      <c r="K553" s="1" t="str">
        <f t="shared" ca="1" si="69"/>
        <v>44</v>
      </c>
    </row>
    <row r="554" spans="1:11" x14ac:dyDescent="0.3">
      <c r="A554" s="1" t="s">
        <v>551</v>
      </c>
      <c r="B554" s="1" t="s">
        <v>603</v>
      </c>
      <c r="C554" s="1">
        <f t="shared" ca="1" si="71"/>
        <v>27</v>
      </c>
      <c r="D554" s="1">
        <f t="shared" ca="1" si="71"/>
        <v>9</v>
      </c>
      <c r="E554" s="1">
        <f t="shared" ca="1" si="71"/>
        <v>21</v>
      </c>
      <c r="F554" s="1">
        <f t="shared" ca="1" si="71"/>
        <v>78</v>
      </c>
      <c r="G554" s="1">
        <f t="shared" ca="1" si="67"/>
        <v>1</v>
      </c>
      <c r="H554" s="1">
        <f t="shared" ca="1" si="68"/>
        <v>78</v>
      </c>
      <c r="I554" s="1">
        <f ca="1">HLOOKUP(H554,C554:$F$603,J554,0)</f>
        <v>4</v>
      </c>
      <c r="J554" s="1">
        <v>50</v>
      </c>
      <c r="K554" s="1" t="str">
        <f t="shared" ca="1" si="69"/>
        <v>14</v>
      </c>
    </row>
    <row r="555" spans="1:11" x14ac:dyDescent="0.3">
      <c r="A555" s="1" t="s">
        <v>552</v>
      </c>
      <c r="B555" s="1" t="s">
        <v>603</v>
      </c>
      <c r="C555" s="1">
        <f t="shared" ca="1" si="71"/>
        <v>69</v>
      </c>
      <c r="D555" s="1">
        <f t="shared" ca="1" si="71"/>
        <v>17</v>
      </c>
      <c r="E555" s="1">
        <f t="shared" ca="1" si="71"/>
        <v>45</v>
      </c>
      <c r="F555" s="1">
        <f t="shared" ca="1" si="71"/>
        <v>72</v>
      </c>
      <c r="G555" s="1">
        <f t="shared" ca="1" si="67"/>
        <v>2</v>
      </c>
      <c r="H555" s="1">
        <f t="shared" ca="1" si="68"/>
        <v>72</v>
      </c>
      <c r="I555" s="1">
        <f ca="1">HLOOKUP(H555,C555:$F$603,J555,0)</f>
        <v>4</v>
      </c>
      <c r="J555" s="1">
        <v>49</v>
      </c>
      <c r="K555" s="1" t="str">
        <f t="shared" ca="1" si="69"/>
        <v>24</v>
      </c>
    </row>
    <row r="556" spans="1:11" x14ac:dyDescent="0.3">
      <c r="A556" s="1" t="s">
        <v>553</v>
      </c>
      <c r="B556" s="1" t="s">
        <v>603</v>
      </c>
      <c r="C556" s="1">
        <f t="shared" ca="1" si="71"/>
        <v>59</v>
      </c>
      <c r="D556" s="1">
        <f t="shared" ca="1" si="71"/>
        <v>20</v>
      </c>
      <c r="E556" s="1">
        <f t="shared" ca="1" si="71"/>
        <v>10</v>
      </c>
      <c r="F556" s="1">
        <f t="shared" ca="1" si="71"/>
        <v>27</v>
      </c>
      <c r="G556" s="1">
        <f t="shared" ca="1" si="67"/>
        <v>1</v>
      </c>
      <c r="H556" s="1">
        <f t="shared" ca="1" si="68"/>
        <v>59</v>
      </c>
      <c r="I556" s="1">
        <f ca="1">HLOOKUP(H556,C556:$F$603,J556,0)</f>
        <v>1</v>
      </c>
      <c r="J556" s="1">
        <v>48</v>
      </c>
      <c r="K556" s="1" t="str">
        <f t="shared" ca="1" si="69"/>
        <v>11</v>
      </c>
    </row>
    <row r="557" spans="1:11" x14ac:dyDescent="0.3">
      <c r="A557" s="1" t="s">
        <v>554</v>
      </c>
      <c r="B557" s="1" t="s">
        <v>603</v>
      </c>
      <c r="C557" s="1">
        <f t="shared" ca="1" si="71"/>
        <v>1</v>
      </c>
      <c r="D557" s="1">
        <f t="shared" ca="1" si="71"/>
        <v>53</v>
      </c>
      <c r="E557" s="1">
        <f t="shared" ca="1" si="71"/>
        <v>29</v>
      </c>
      <c r="F557" s="1">
        <f t="shared" ca="1" si="71"/>
        <v>81</v>
      </c>
      <c r="G557" s="1">
        <f t="shared" ca="1" si="67"/>
        <v>3</v>
      </c>
      <c r="H557" s="1">
        <f t="shared" ca="1" si="68"/>
        <v>81</v>
      </c>
      <c r="I557" s="1">
        <f ca="1">HLOOKUP(H557,C557:$F$603,J557,0)</f>
        <v>4</v>
      </c>
      <c r="J557" s="1">
        <v>47</v>
      </c>
      <c r="K557" s="1" t="str">
        <f t="shared" ca="1" si="69"/>
        <v>34</v>
      </c>
    </row>
    <row r="558" spans="1:11" x14ac:dyDescent="0.3">
      <c r="A558" s="1" t="s">
        <v>555</v>
      </c>
      <c r="B558" s="1" t="s">
        <v>603</v>
      </c>
      <c r="C558" s="1">
        <f t="shared" ca="1" si="71"/>
        <v>74</v>
      </c>
      <c r="D558" s="1">
        <f t="shared" ca="1" si="71"/>
        <v>71</v>
      </c>
      <c r="E558" s="1">
        <f t="shared" ca="1" si="71"/>
        <v>14</v>
      </c>
      <c r="F558" s="1">
        <f t="shared" ca="1" si="71"/>
        <v>71</v>
      </c>
      <c r="G558" s="1">
        <f t="shared" ca="1" si="67"/>
        <v>4</v>
      </c>
      <c r="H558" s="1">
        <f t="shared" ca="1" si="68"/>
        <v>74</v>
      </c>
      <c r="I558" s="1">
        <f ca="1">HLOOKUP(H558,C558:$F$603,J558,0)</f>
        <v>1</v>
      </c>
      <c r="J558" s="1">
        <v>46</v>
      </c>
      <c r="K558" s="1" t="str">
        <f t="shared" ca="1" si="69"/>
        <v>41</v>
      </c>
    </row>
    <row r="559" spans="1:11" x14ac:dyDescent="0.3">
      <c r="A559" s="1" t="s">
        <v>556</v>
      </c>
      <c r="B559" s="1" t="s">
        <v>603</v>
      </c>
      <c r="C559" s="1">
        <f t="shared" ca="1" si="71"/>
        <v>75</v>
      </c>
      <c r="D559" s="1">
        <f t="shared" ca="1" si="71"/>
        <v>7</v>
      </c>
      <c r="E559" s="1">
        <f t="shared" ca="1" si="71"/>
        <v>6</v>
      </c>
      <c r="F559" s="1">
        <f t="shared" ca="1" si="71"/>
        <v>11</v>
      </c>
      <c r="G559" s="1">
        <f t="shared" ca="1" si="67"/>
        <v>1</v>
      </c>
      <c r="H559" s="1">
        <f t="shared" ca="1" si="68"/>
        <v>75</v>
      </c>
      <c r="I559" s="1">
        <f ca="1">HLOOKUP(H559,C559:$F$603,J559,0)</f>
        <v>1</v>
      </c>
      <c r="J559" s="1">
        <v>45</v>
      </c>
      <c r="K559" s="1" t="str">
        <f t="shared" ca="1" si="69"/>
        <v>11</v>
      </c>
    </row>
    <row r="560" spans="1:11" x14ac:dyDescent="0.3">
      <c r="A560" s="1" t="s">
        <v>557</v>
      </c>
      <c r="B560" s="1" t="s">
        <v>603</v>
      </c>
      <c r="C560" s="1">
        <f t="shared" ca="1" si="71"/>
        <v>71</v>
      </c>
      <c r="D560" s="1">
        <f t="shared" ca="1" si="71"/>
        <v>88</v>
      </c>
      <c r="E560" s="1">
        <f t="shared" ca="1" si="71"/>
        <v>27</v>
      </c>
      <c r="F560" s="1">
        <f t="shared" ca="1" si="71"/>
        <v>26</v>
      </c>
      <c r="G560" s="1">
        <f t="shared" ca="1" si="67"/>
        <v>1</v>
      </c>
      <c r="H560" s="1">
        <f t="shared" ca="1" si="68"/>
        <v>88</v>
      </c>
      <c r="I560" s="1">
        <f ca="1">HLOOKUP(H560,C560:$F$603,J560,0)</f>
        <v>2</v>
      </c>
      <c r="J560" s="1">
        <v>44</v>
      </c>
      <c r="K560" s="1" t="str">
        <f t="shared" ca="1" si="69"/>
        <v>12</v>
      </c>
    </row>
    <row r="561" spans="1:11" x14ac:dyDescent="0.3">
      <c r="A561" s="1" t="s">
        <v>558</v>
      </c>
      <c r="B561" s="1" t="s">
        <v>603</v>
      </c>
      <c r="C561" s="1">
        <f t="shared" ca="1" si="71"/>
        <v>73</v>
      </c>
      <c r="D561" s="1">
        <f t="shared" ca="1" si="71"/>
        <v>15</v>
      </c>
      <c r="E561" s="1">
        <f t="shared" ca="1" si="71"/>
        <v>99</v>
      </c>
      <c r="F561" s="1">
        <f t="shared" ca="1" si="71"/>
        <v>1</v>
      </c>
      <c r="G561" s="1">
        <f t="shared" ca="1" si="67"/>
        <v>1</v>
      </c>
      <c r="H561" s="1">
        <f t="shared" ca="1" si="68"/>
        <v>99</v>
      </c>
      <c r="I561" s="1">
        <f ca="1">HLOOKUP(H561,C561:$F$603,J561,0)</f>
        <v>3</v>
      </c>
      <c r="J561" s="1">
        <v>43</v>
      </c>
      <c r="K561" s="1" t="str">
        <f t="shared" ca="1" si="69"/>
        <v>13</v>
      </c>
    </row>
    <row r="562" spans="1:11" x14ac:dyDescent="0.3">
      <c r="A562" s="1" t="s">
        <v>559</v>
      </c>
      <c r="B562" s="1" t="s">
        <v>603</v>
      </c>
      <c r="C562" s="1">
        <f t="shared" ca="1" si="71"/>
        <v>69</v>
      </c>
      <c r="D562" s="1">
        <f t="shared" ca="1" si="71"/>
        <v>33</v>
      </c>
      <c r="E562" s="1">
        <f t="shared" ca="1" si="71"/>
        <v>24</v>
      </c>
      <c r="F562" s="1">
        <f t="shared" ca="1" si="71"/>
        <v>25</v>
      </c>
      <c r="G562" s="1">
        <f t="shared" ca="1" si="67"/>
        <v>3</v>
      </c>
      <c r="H562" s="1">
        <f t="shared" ca="1" si="68"/>
        <v>69</v>
      </c>
      <c r="I562" s="1">
        <f ca="1">HLOOKUP(H562,C562:$F$603,J562,0)</f>
        <v>1</v>
      </c>
      <c r="J562" s="1">
        <v>42</v>
      </c>
      <c r="K562" s="1" t="str">
        <f t="shared" ca="1" si="69"/>
        <v>31</v>
      </c>
    </row>
    <row r="563" spans="1:11" x14ac:dyDescent="0.3">
      <c r="A563" s="1" t="s">
        <v>560</v>
      </c>
      <c r="B563" s="1" t="s">
        <v>603</v>
      </c>
      <c r="C563" s="1">
        <f t="shared" ca="1" si="71"/>
        <v>10</v>
      </c>
      <c r="D563" s="1">
        <f t="shared" ca="1" si="71"/>
        <v>44</v>
      </c>
      <c r="E563" s="1">
        <f t="shared" ca="1" si="71"/>
        <v>55</v>
      </c>
      <c r="F563" s="1">
        <f t="shared" ca="1" si="71"/>
        <v>41</v>
      </c>
      <c r="G563" s="1">
        <f t="shared" ca="1" si="67"/>
        <v>2</v>
      </c>
      <c r="H563" s="1">
        <f t="shared" ca="1" si="68"/>
        <v>55</v>
      </c>
      <c r="I563" s="1">
        <f ca="1">HLOOKUP(H563,C563:$F$603,J563,0)</f>
        <v>3</v>
      </c>
      <c r="J563" s="1">
        <v>41</v>
      </c>
      <c r="K563" s="1" t="str">
        <f t="shared" ca="1" si="69"/>
        <v>23</v>
      </c>
    </row>
    <row r="564" spans="1:11" x14ac:dyDescent="0.3">
      <c r="A564" s="1" t="s">
        <v>561</v>
      </c>
      <c r="B564" s="1" t="s">
        <v>603</v>
      </c>
      <c r="C564" s="1">
        <f t="shared" ref="C564:F583" ca="1" si="72">RANDBETWEEN(0,100)</f>
        <v>99</v>
      </c>
      <c r="D564" s="1">
        <f t="shared" ca="1" si="72"/>
        <v>5</v>
      </c>
      <c r="E564" s="1">
        <f t="shared" ca="1" si="72"/>
        <v>17</v>
      </c>
      <c r="F564" s="1">
        <f t="shared" ca="1" si="72"/>
        <v>93</v>
      </c>
      <c r="G564" s="1">
        <f t="shared" ca="1" si="67"/>
        <v>4</v>
      </c>
      <c r="H564" s="1">
        <f t="shared" ca="1" si="68"/>
        <v>99</v>
      </c>
      <c r="I564" s="1">
        <f ca="1">HLOOKUP(H564,C564:$F$603,J564,0)</f>
        <v>1</v>
      </c>
      <c r="J564" s="1">
        <v>40</v>
      </c>
      <c r="K564" s="1" t="str">
        <f t="shared" ca="1" si="69"/>
        <v>41</v>
      </c>
    </row>
    <row r="565" spans="1:11" x14ac:dyDescent="0.3">
      <c r="A565" s="1" t="s">
        <v>562</v>
      </c>
      <c r="B565" s="1" t="s">
        <v>603</v>
      </c>
      <c r="C565" s="1">
        <f t="shared" ca="1" si="72"/>
        <v>45</v>
      </c>
      <c r="D565" s="1">
        <f t="shared" ca="1" si="72"/>
        <v>54</v>
      </c>
      <c r="E565" s="1">
        <f t="shared" ca="1" si="72"/>
        <v>30</v>
      </c>
      <c r="F565" s="1">
        <f t="shared" ca="1" si="72"/>
        <v>62</v>
      </c>
      <c r="G565" s="1">
        <f t="shared" ca="1" si="67"/>
        <v>4</v>
      </c>
      <c r="H565" s="1">
        <f t="shared" ca="1" si="68"/>
        <v>62</v>
      </c>
      <c r="I565" s="1">
        <f ca="1">HLOOKUP(H565,C565:$F$603,J565,0)</f>
        <v>4</v>
      </c>
      <c r="J565" s="1">
        <v>39</v>
      </c>
      <c r="K565" s="1" t="str">
        <f t="shared" ca="1" si="69"/>
        <v>44</v>
      </c>
    </row>
    <row r="566" spans="1:11" x14ac:dyDescent="0.3">
      <c r="A566" s="1" t="s">
        <v>563</v>
      </c>
      <c r="B566" s="1" t="s">
        <v>603</v>
      </c>
      <c r="C566" s="1">
        <f t="shared" ca="1" si="72"/>
        <v>12</v>
      </c>
      <c r="D566" s="1">
        <f t="shared" ca="1" si="72"/>
        <v>27</v>
      </c>
      <c r="E566" s="1">
        <f t="shared" ca="1" si="72"/>
        <v>13</v>
      </c>
      <c r="F566" s="1">
        <f t="shared" ca="1" si="72"/>
        <v>69</v>
      </c>
      <c r="G566" s="1">
        <f t="shared" ca="1" si="67"/>
        <v>2</v>
      </c>
      <c r="H566" s="1">
        <f t="shared" ca="1" si="68"/>
        <v>69</v>
      </c>
      <c r="I566" s="1">
        <f ca="1">HLOOKUP(H566,C566:$F$603,J566,0)</f>
        <v>4</v>
      </c>
      <c r="J566" s="1">
        <v>38</v>
      </c>
      <c r="K566" s="1" t="str">
        <f t="shared" ca="1" si="69"/>
        <v>24</v>
      </c>
    </row>
    <row r="567" spans="1:11" x14ac:dyDescent="0.3">
      <c r="A567" s="1" t="s">
        <v>564</v>
      </c>
      <c r="B567" s="1" t="s">
        <v>603</v>
      </c>
      <c r="C567" s="1">
        <f t="shared" ca="1" si="72"/>
        <v>65</v>
      </c>
      <c r="D567" s="1">
        <f t="shared" ca="1" si="72"/>
        <v>42</v>
      </c>
      <c r="E567" s="1">
        <f t="shared" ca="1" si="72"/>
        <v>13</v>
      </c>
      <c r="F567" s="1">
        <f t="shared" ca="1" si="72"/>
        <v>69</v>
      </c>
      <c r="G567" s="1">
        <f t="shared" ca="1" si="67"/>
        <v>2</v>
      </c>
      <c r="H567" s="1">
        <f t="shared" ca="1" si="68"/>
        <v>69</v>
      </c>
      <c r="I567" s="1">
        <f ca="1">HLOOKUP(H567,C567:$F$603,J567,0)</f>
        <v>4</v>
      </c>
      <c r="J567" s="1">
        <v>37</v>
      </c>
      <c r="K567" s="1" t="str">
        <f t="shared" ca="1" si="69"/>
        <v>24</v>
      </c>
    </row>
    <row r="568" spans="1:11" x14ac:dyDescent="0.3">
      <c r="A568" s="1" t="s">
        <v>565</v>
      </c>
      <c r="B568" s="1" t="s">
        <v>603</v>
      </c>
      <c r="C568" s="1">
        <f t="shared" ca="1" si="72"/>
        <v>57</v>
      </c>
      <c r="D568" s="1">
        <f t="shared" ca="1" si="72"/>
        <v>98</v>
      </c>
      <c r="E568" s="1">
        <f t="shared" ca="1" si="72"/>
        <v>94</v>
      </c>
      <c r="F568" s="1">
        <f t="shared" ca="1" si="72"/>
        <v>13</v>
      </c>
      <c r="G568" s="1">
        <f t="shared" ca="1" si="67"/>
        <v>3</v>
      </c>
      <c r="H568" s="1">
        <f t="shared" ca="1" si="68"/>
        <v>98</v>
      </c>
      <c r="I568" s="1">
        <f ca="1">HLOOKUP(H568,C568:$F$603,J568,0)</f>
        <v>2</v>
      </c>
      <c r="J568" s="1">
        <v>36</v>
      </c>
      <c r="K568" s="1" t="str">
        <f t="shared" ca="1" si="69"/>
        <v>32</v>
      </c>
    </row>
    <row r="569" spans="1:11" x14ac:dyDescent="0.3">
      <c r="A569" s="1" t="s">
        <v>566</v>
      </c>
      <c r="B569" s="1" t="s">
        <v>603</v>
      </c>
      <c r="C569" s="1">
        <f t="shared" ca="1" si="72"/>
        <v>42</v>
      </c>
      <c r="D569" s="1">
        <f t="shared" ca="1" si="72"/>
        <v>71</v>
      </c>
      <c r="E569" s="1">
        <f t="shared" ca="1" si="72"/>
        <v>33</v>
      </c>
      <c r="F569" s="1">
        <f t="shared" ca="1" si="72"/>
        <v>33</v>
      </c>
      <c r="G569" s="1">
        <f t="shared" ca="1" si="67"/>
        <v>2</v>
      </c>
      <c r="H569" s="1">
        <f t="shared" ca="1" si="68"/>
        <v>71</v>
      </c>
      <c r="I569" s="1">
        <f ca="1">HLOOKUP(H569,C569:$F$603,J569,0)</f>
        <v>2</v>
      </c>
      <c r="J569" s="1">
        <v>35</v>
      </c>
      <c r="K569" s="1" t="str">
        <f t="shared" ca="1" si="69"/>
        <v>22</v>
      </c>
    </row>
    <row r="570" spans="1:11" x14ac:dyDescent="0.3">
      <c r="A570" s="1" t="s">
        <v>567</v>
      </c>
      <c r="B570" s="1" t="s">
        <v>603</v>
      </c>
      <c r="C570" s="1">
        <f t="shared" ca="1" si="72"/>
        <v>32</v>
      </c>
      <c r="D570" s="1">
        <f t="shared" ca="1" si="72"/>
        <v>5</v>
      </c>
      <c r="E570" s="1">
        <f t="shared" ca="1" si="72"/>
        <v>37</v>
      </c>
      <c r="F570" s="1">
        <f t="shared" ca="1" si="72"/>
        <v>72</v>
      </c>
      <c r="G570" s="1">
        <f t="shared" ca="1" si="67"/>
        <v>3</v>
      </c>
      <c r="H570" s="1">
        <f t="shared" ca="1" si="68"/>
        <v>72</v>
      </c>
      <c r="I570" s="1">
        <f ca="1">HLOOKUP(H570,C570:$F$603,J570,0)</f>
        <v>4</v>
      </c>
      <c r="J570" s="1">
        <v>34</v>
      </c>
      <c r="K570" s="1" t="str">
        <f t="shared" ca="1" si="69"/>
        <v>34</v>
      </c>
    </row>
    <row r="571" spans="1:11" x14ac:dyDescent="0.3">
      <c r="A571" s="1" t="s">
        <v>568</v>
      </c>
      <c r="B571" s="1" t="s">
        <v>603</v>
      </c>
      <c r="C571" s="1">
        <f t="shared" ca="1" si="72"/>
        <v>91</v>
      </c>
      <c r="D571" s="1">
        <f t="shared" ca="1" si="72"/>
        <v>63</v>
      </c>
      <c r="E571" s="1">
        <f t="shared" ca="1" si="72"/>
        <v>17</v>
      </c>
      <c r="F571" s="1">
        <f t="shared" ca="1" si="72"/>
        <v>6</v>
      </c>
      <c r="G571" s="1">
        <f t="shared" ca="1" si="67"/>
        <v>1</v>
      </c>
      <c r="H571" s="1">
        <f t="shared" ca="1" si="68"/>
        <v>91</v>
      </c>
      <c r="I571" s="1">
        <f ca="1">HLOOKUP(H571,C571:$F$603,J571,0)</f>
        <v>1</v>
      </c>
      <c r="J571" s="1">
        <v>33</v>
      </c>
      <c r="K571" s="1" t="str">
        <f t="shared" ca="1" si="69"/>
        <v>11</v>
      </c>
    </row>
    <row r="572" spans="1:11" x14ac:dyDescent="0.3">
      <c r="A572" s="1" t="s">
        <v>569</v>
      </c>
      <c r="B572" s="1" t="s">
        <v>603</v>
      </c>
      <c r="C572" s="1">
        <f t="shared" ca="1" si="72"/>
        <v>85</v>
      </c>
      <c r="D572" s="1">
        <f t="shared" ca="1" si="72"/>
        <v>64</v>
      </c>
      <c r="E572" s="1">
        <f t="shared" ca="1" si="72"/>
        <v>84</v>
      </c>
      <c r="F572" s="1">
        <f t="shared" ca="1" si="72"/>
        <v>78</v>
      </c>
      <c r="G572" s="1">
        <f t="shared" ca="1" si="67"/>
        <v>2</v>
      </c>
      <c r="H572" s="1">
        <f t="shared" ca="1" si="68"/>
        <v>85</v>
      </c>
      <c r="I572" s="1">
        <f ca="1">HLOOKUP(H572,C572:$F$603,J572,0)</f>
        <v>1</v>
      </c>
      <c r="J572" s="1">
        <v>32</v>
      </c>
      <c r="K572" s="1" t="str">
        <f t="shared" ca="1" si="69"/>
        <v>21</v>
      </c>
    </row>
    <row r="573" spans="1:11" x14ac:dyDescent="0.3">
      <c r="A573" s="1" t="s">
        <v>570</v>
      </c>
      <c r="B573" s="1" t="s">
        <v>603</v>
      </c>
      <c r="C573" s="1">
        <f t="shared" ca="1" si="72"/>
        <v>29</v>
      </c>
      <c r="D573" s="1">
        <f t="shared" ca="1" si="72"/>
        <v>86</v>
      </c>
      <c r="E573" s="1">
        <f t="shared" ca="1" si="72"/>
        <v>0</v>
      </c>
      <c r="F573" s="1">
        <f t="shared" ca="1" si="72"/>
        <v>7</v>
      </c>
      <c r="G573" s="1">
        <f t="shared" ca="1" si="67"/>
        <v>1</v>
      </c>
      <c r="H573" s="1">
        <f t="shared" ca="1" si="68"/>
        <v>86</v>
      </c>
      <c r="I573" s="1">
        <f ca="1">HLOOKUP(H573,C573:$F$603,J573,0)</f>
        <v>2</v>
      </c>
      <c r="J573" s="1">
        <v>31</v>
      </c>
      <c r="K573" s="1" t="str">
        <f t="shared" ca="1" si="69"/>
        <v>12</v>
      </c>
    </row>
    <row r="574" spans="1:11" x14ac:dyDescent="0.3">
      <c r="A574" s="1" t="s">
        <v>571</v>
      </c>
      <c r="B574" s="1" t="s">
        <v>603</v>
      </c>
      <c r="C574" s="1">
        <f t="shared" ca="1" si="72"/>
        <v>26</v>
      </c>
      <c r="D574" s="1">
        <f t="shared" ca="1" si="72"/>
        <v>5</v>
      </c>
      <c r="E574" s="1">
        <f t="shared" ca="1" si="72"/>
        <v>86</v>
      </c>
      <c r="F574" s="1">
        <f t="shared" ca="1" si="72"/>
        <v>1</v>
      </c>
      <c r="G574" s="1">
        <f t="shared" ca="1" si="67"/>
        <v>1</v>
      </c>
      <c r="H574" s="1">
        <f t="shared" ca="1" si="68"/>
        <v>86</v>
      </c>
      <c r="I574" s="1">
        <f ca="1">HLOOKUP(H574,C574:$F$603,J574,0)</f>
        <v>3</v>
      </c>
      <c r="J574" s="1">
        <v>30</v>
      </c>
      <c r="K574" s="1" t="str">
        <f t="shared" ca="1" si="69"/>
        <v>13</v>
      </c>
    </row>
    <row r="575" spans="1:11" x14ac:dyDescent="0.3">
      <c r="A575" s="1" t="s">
        <v>572</v>
      </c>
      <c r="B575" s="1" t="s">
        <v>603</v>
      </c>
      <c r="C575" s="1">
        <f t="shared" ca="1" si="72"/>
        <v>0</v>
      </c>
      <c r="D575" s="1">
        <f t="shared" ca="1" si="72"/>
        <v>85</v>
      </c>
      <c r="E575" s="1">
        <f t="shared" ca="1" si="72"/>
        <v>14</v>
      </c>
      <c r="F575" s="1">
        <f t="shared" ca="1" si="72"/>
        <v>75</v>
      </c>
      <c r="G575" s="1">
        <f t="shared" ca="1" si="67"/>
        <v>2</v>
      </c>
      <c r="H575" s="1">
        <f t="shared" ca="1" si="68"/>
        <v>85</v>
      </c>
      <c r="I575" s="1">
        <f ca="1">HLOOKUP(H575,C575:$F$603,J575,0)</f>
        <v>2</v>
      </c>
      <c r="J575" s="1">
        <v>29</v>
      </c>
      <c r="K575" s="1" t="str">
        <f t="shared" ca="1" si="69"/>
        <v>22</v>
      </c>
    </row>
    <row r="576" spans="1:11" x14ac:dyDescent="0.3">
      <c r="A576" s="1" t="s">
        <v>573</v>
      </c>
      <c r="B576" s="1" t="s">
        <v>603</v>
      </c>
      <c r="C576" s="1">
        <f t="shared" ca="1" si="72"/>
        <v>15</v>
      </c>
      <c r="D576" s="1">
        <f t="shared" ca="1" si="72"/>
        <v>15</v>
      </c>
      <c r="E576" s="1">
        <f t="shared" ca="1" si="72"/>
        <v>71</v>
      </c>
      <c r="F576" s="1">
        <f t="shared" ca="1" si="72"/>
        <v>1</v>
      </c>
      <c r="G576" s="1">
        <f t="shared" ca="1" si="67"/>
        <v>2</v>
      </c>
      <c r="H576" s="1">
        <f t="shared" ca="1" si="68"/>
        <v>71</v>
      </c>
      <c r="I576" s="1">
        <f ca="1">HLOOKUP(H576,C576:$F$603,J576,0)</f>
        <v>3</v>
      </c>
      <c r="J576" s="1">
        <v>28</v>
      </c>
      <c r="K576" s="1" t="str">
        <f t="shared" ca="1" si="69"/>
        <v>23</v>
      </c>
    </row>
    <row r="577" spans="1:11" x14ac:dyDescent="0.3">
      <c r="A577" s="1" t="s">
        <v>574</v>
      </c>
      <c r="B577" s="1" t="s">
        <v>603</v>
      </c>
      <c r="C577" s="1">
        <f t="shared" ca="1" si="72"/>
        <v>91</v>
      </c>
      <c r="D577" s="1">
        <f t="shared" ca="1" si="72"/>
        <v>79</v>
      </c>
      <c r="E577" s="1">
        <f t="shared" ca="1" si="72"/>
        <v>50</v>
      </c>
      <c r="F577" s="1">
        <f t="shared" ca="1" si="72"/>
        <v>43</v>
      </c>
      <c r="G577" s="1">
        <f t="shared" ca="1" si="67"/>
        <v>2</v>
      </c>
      <c r="H577" s="1">
        <f t="shared" ca="1" si="68"/>
        <v>91</v>
      </c>
      <c r="I577" s="1">
        <f ca="1">HLOOKUP(H577,C577:$F$603,J577,0)</f>
        <v>1</v>
      </c>
      <c r="J577" s="1">
        <v>27</v>
      </c>
      <c r="K577" s="1" t="str">
        <f t="shared" ca="1" si="69"/>
        <v>21</v>
      </c>
    </row>
    <row r="578" spans="1:11" x14ac:dyDescent="0.3">
      <c r="A578" s="1" t="s">
        <v>575</v>
      </c>
      <c r="B578" s="1" t="s">
        <v>603</v>
      </c>
      <c r="C578" s="1">
        <f t="shared" ca="1" si="72"/>
        <v>50</v>
      </c>
      <c r="D578" s="1">
        <f t="shared" ca="1" si="72"/>
        <v>11</v>
      </c>
      <c r="E578" s="1">
        <f t="shared" ca="1" si="72"/>
        <v>17</v>
      </c>
      <c r="F578" s="1">
        <f t="shared" ca="1" si="72"/>
        <v>42</v>
      </c>
      <c r="G578" s="1">
        <f t="shared" ca="1" si="67"/>
        <v>1</v>
      </c>
      <c r="H578" s="1">
        <f t="shared" ca="1" si="68"/>
        <v>50</v>
      </c>
      <c r="I578" s="1">
        <f ca="1">HLOOKUP(H578,C578:$F$603,J578,0)</f>
        <v>1</v>
      </c>
      <c r="J578" s="1">
        <v>26</v>
      </c>
      <c r="K578" s="1" t="str">
        <f t="shared" ca="1" si="69"/>
        <v>11</v>
      </c>
    </row>
    <row r="579" spans="1:11" x14ac:dyDescent="0.3">
      <c r="A579" s="1" t="s">
        <v>576</v>
      </c>
      <c r="B579" s="1" t="s">
        <v>603</v>
      </c>
      <c r="C579" s="1">
        <f t="shared" ca="1" si="72"/>
        <v>37</v>
      </c>
      <c r="D579" s="1">
        <f t="shared" ca="1" si="72"/>
        <v>89</v>
      </c>
      <c r="E579" s="1">
        <f t="shared" ca="1" si="72"/>
        <v>1</v>
      </c>
      <c r="F579" s="1">
        <f t="shared" ca="1" si="72"/>
        <v>80</v>
      </c>
      <c r="G579" s="1">
        <f t="shared" ca="1" si="67"/>
        <v>4</v>
      </c>
      <c r="H579" s="1">
        <f t="shared" ca="1" si="68"/>
        <v>89</v>
      </c>
      <c r="I579" s="1">
        <f ca="1">HLOOKUP(H579,C579:$F$603,J579,0)</f>
        <v>2</v>
      </c>
      <c r="J579" s="1">
        <v>25</v>
      </c>
      <c r="K579" s="1" t="str">
        <f t="shared" ca="1" si="69"/>
        <v>42</v>
      </c>
    </row>
    <row r="580" spans="1:11" x14ac:dyDescent="0.3">
      <c r="A580" s="1" t="s">
        <v>577</v>
      </c>
      <c r="B580" s="1" t="s">
        <v>603</v>
      </c>
      <c r="C580" s="1">
        <f t="shared" ca="1" si="72"/>
        <v>76</v>
      </c>
      <c r="D580" s="1">
        <f t="shared" ca="1" si="72"/>
        <v>35</v>
      </c>
      <c r="E580" s="1">
        <f t="shared" ca="1" si="72"/>
        <v>92</v>
      </c>
      <c r="F580" s="1">
        <f t="shared" ca="1" si="72"/>
        <v>10</v>
      </c>
      <c r="G580" s="1">
        <f t="shared" ref="G580:G602" ca="1" si="73">RANDBETWEEN(1,4)</f>
        <v>3</v>
      </c>
      <c r="H580" s="1">
        <f t="shared" ref="H580:H602" ca="1" si="74">MAX(C580:F580)</f>
        <v>92</v>
      </c>
      <c r="I580" s="1">
        <f ca="1">HLOOKUP(H580,C580:$F$603,J580,0)</f>
        <v>3</v>
      </c>
      <c r="J580" s="1">
        <v>24</v>
      </c>
      <c r="K580" s="1" t="str">
        <f t="shared" ref="K580:K602" ca="1" si="75">G580&amp;I580</f>
        <v>33</v>
      </c>
    </row>
    <row r="581" spans="1:11" x14ac:dyDescent="0.3">
      <c r="A581" s="1" t="s">
        <v>578</v>
      </c>
      <c r="B581" s="1" t="s">
        <v>603</v>
      </c>
      <c r="C581" s="1">
        <f t="shared" ca="1" si="72"/>
        <v>91</v>
      </c>
      <c r="D581" s="1">
        <f t="shared" ca="1" si="72"/>
        <v>76</v>
      </c>
      <c r="E581" s="1">
        <f t="shared" ca="1" si="72"/>
        <v>63</v>
      </c>
      <c r="F581" s="1">
        <f t="shared" ca="1" si="72"/>
        <v>65</v>
      </c>
      <c r="G581" s="1">
        <f t="shared" ca="1" si="73"/>
        <v>4</v>
      </c>
      <c r="H581" s="1">
        <f t="shared" ca="1" si="74"/>
        <v>91</v>
      </c>
      <c r="I581" s="1">
        <f ca="1">HLOOKUP(H581,C581:$F$603,J581,0)</f>
        <v>1</v>
      </c>
      <c r="J581" s="1">
        <v>23</v>
      </c>
      <c r="K581" s="1" t="str">
        <f t="shared" ca="1" si="75"/>
        <v>41</v>
      </c>
    </row>
    <row r="582" spans="1:11" x14ac:dyDescent="0.3">
      <c r="A582" s="1" t="s">
        <v>579</v>
      </c>
      <c r="B582" s="1" t="s">
        <v>603</v>
      </c>
      <c r="C582" s="1">
        <f t="shared" ca="1" si="72"/>
        <v>56</v>
      </c>
      <c r="D582" s="1">
        <f t="shared" ca="1" si="72"/>
        <v>56</v>
      </c>
      <c r="E582" s="1">
        <f t="shared" ca="1" si="72"/>
        <v>68</v>
      </c>
      <c r="F582" s="1">
        <f t="shared" ca="1" si="72"/>
        <v>84</v>
      </c>
      <c r="G582" s="1">
        <f t="shared" ca="1" si="73"/>
        <v>3</v>
      </c>
      <c r="H582" s="1">
        <f t="shared" ca="1" si="74"/>
        <v>84</v>
      </c>
      <c r="I582" s="1">
        <f ca="1">HLOOKUP(H582,C582:$F$603,J582,0)</f>
        <v>4</v>
      </c>
      <c r="J582" s="1">
        <v>22</v>
      </c>
      <c r="K582" s="1" t="str">
        <f t="shared" ca="1" si="75"/>
        <v>34</v>
      </c>
    </row>
    <row r="583" spans="1:11" x14ac:dyDescent="0.3">
      <c r="A583" s="1" t="s">
        <v>580</v>
      </c>
      <c r="B583" s="1" t="s">
        <v>603</v>
      </c>
      <c r="C583" s="1">
        <f t="shared" ca="1" si="72"/>
        <v>58</v>
      </c>
      <c r="D583" s="1">
        <f t="shared" ca="1" si="72"/>
        <v>30</v>
      </c>
      <c r="E583" s="1">
        <f t="shared" ca="1" si="72"/>
        <v>48</v>
      </c>
      <c r="F583" s="1">
        <f t="shared" ca="1" si="72"/>
        <v>10</v>
      </c>
      <c r="G583" s="1">
        <f t="shared" ca="1" si="73"/>
        <v>2</v>
      </c>
      <c r="H583" s="1">
        <f t="shared" ca="1" si="74"/>
        <v>58</v>
      </c>
      <c r="I583" s="1">
        <f ca="1">HLOOKUP(H583,C583:$F$603,J583,0)</f>
        <v>1</v>
      </c>
      <c r="J583" s="1">
        <v>21</v>
      </c>
      <c r="K583" s="1" t="str">
        <f t="shared" ca="1" si="75"/>
        <v>21</v>
      </c>
    </row>
    <row r="584" spans="1:11" x14ac:dyDescent="0.3">
      <c r="A584" s="1" t="s">
        <v>581</v>
      </c>
      <c r="B584" s="1" t="s">
        <v>603</v>
      </c>
      <c r="C584" s="1">
        <f t="shared" ref="C584:F602" ca="1" si="76">RANDBETWEEN(0,100)</f>
        <v>48</v>
      </c>
      <c r="D584" s="1">
        <f t="shared" ca="1" si="76"/>
        <v>97</v>
      </c>
      <c r="E584" s="1">
        <f t="shared" ca="1" si="76"/>
        <v>64</v>
      </c>
      <c r="F584" s="1">
        <f t="shared" ca="1" si="76"/>
        <v>64</v>
      </c>
      <c r="G584" s="1">
        <f t="shared" ca="1" si="73"/>
        <v>3</v>
      </c>
      <c r="H584" s="1">
        <f t="shared" ca="1" si="74"/>
        <v>97</v>
      </c>
      <c r="I584" s="1">
        <f ca="1">HLOOKUP(H584,C584:$F$603,J584,0)</f>
        <v>2</v>
      </c>
      <c r="J584" s="1">
        <v>20</v>
      </c>
      <c r="K584" s="1" t="str">
        <f t="shared" ca="1" si="75"/>
        <v>32</v>
      </c>
    </row>
    <row r="585" spans="1:11" x14ac:dyDescent="0.3">
      <c r="A585" s="1" t="s">
        <v>582</v>
      </c>
      <c r="B585" s="1" t="s">
        <v>603</v>
      </c>
      <c r="C585" s="1">
        <f t="shared" ca="1" si="76"/>
        <v>14</v>
      </c>
      <c r="D585" s="1">
        <f t="shared" ca="1" si="76"/>
        <v>50</v>
      </c>
      <c r="E585" s="1">
        <f t="shared" ca="1" si="76"/>
        <v>38</v>
      </c>
      <c r="F585" s="1">
        <f t="shared" ca="1" si="76"/>
        <v>92</v>
      </c>
      <c r="G585" s="1">
        <f t="shared" ca="1" si="73"/>
        <v>1</v>
      </c>
      <c r="H585" s="1">
        <f t="shared" ca="1" si="74"/>
        <v>92</v>
      </c>
      <c r="I585" s="1">
        <f ca="1">HLOOKUP(H585,C585:$F$603,J585,0)</f>
        <v>4</v>
      </c>
      <c r="J585" s="1">
        <v>19</v>
      </c>
      <c r="K585" s="1" t="str">
        <f t="shared" ca="1" si="75"/>
        <v>14</v>
      </c>
    </row>
    <row r="586" spans="1:11" x14ac:dyDescent="0.3">
      <c r="A586" s="1" t="s">
        <v>583</v>
      </c>
      <c r="B586" s="1" t="s">
        <v>603</v>
      </c>
      <c r="C586" s="1">
        <f t="shared" ca="1" si="76"/>
        <v>47</v>
      </c>
      <c r="D586" s="1">
        <f t="shared" ca="1" si="76"/>
        <v>47</v>
      </c>
      <c r="E586" s="1">
        <f t="shared" ca="1" si="76"/>
        <v>7</v>
      </c>
      <c r="F586" s="1">
        <f t="shared" ca="1" si="76"/>
        <v>46</v>
      </c>
      <c r="G586" s="1">
        <f t="shared" ca="1" si="73"/>
        <v>3</v>
      </c>
      <c r="H586" s="1">
        <f t="shared" ca="1" si="74"/>
        <v>47</v>
      </c>
      <c r="I586" s="1">
        <f ca="1">HLOOKUP(H586,C586:$F$603,J586,0)</f>
        <v>1</v>
      </c>
      <c r="J586" s="1">
        <v>18</v>
      </c>
      <c r="K586" s="1" t="str">
        <f t="shared" ca="1" si="75"/>
        <v>31</v>
      </c>
    </row>
    <row r="587" spans="1:11" x14ac:dyDescent="0.3">
      <c r="A587" s="1" t="s">
        <v>584</v>
      </c>
      <c r="B587" s="1" t="s">
        <v>603</v>
      </c>
      <c r="C587" s="1">
        <f t="shared" ca="1" si="76"/>
        <v>95</v>
      </c>
      <c r="D587" s="1">
        <f t="shared" ca="1" si="76"/>
        <v>84</v>
      </c>
      <c r="E587" s="1">
        <f t="shared" ca="1" si="76"/>
        <v>20</v>
      </c>
      <c r="F587" s="1">
        <f t="shared" ca="1" si="76"/>
        <v>55</v>
      </c>
      <c r="G587" s="1">
        <f t="shared" ca="1" si="73"/>
        <v>1</v>
      </c>
      <c r="H587" s="1">
        <f t="shared" ca="1" si="74"/>
        <v>95</v>
      </c>
      <c r="I587" s="1">
        <f ca="1">HLOOKUP(H587,C587:$F$603,J587,0)</f>
        <v>1</v>
      </c>
      <c r="J587" s="1">
        <v>17</v>
      </c>
      <c r="K587" s="1" t="str">
        <f t="shared" ca="1" si="75"/>
        <v>11</v>
      </c>
    </row>
    <row r="588" spans="1:11" x14ac:dyDescent="0.3">
      <c r="A588" s="1" t="s">
        <v>585</v>
      </c>
      <c r="B588" s="1" t="s">
        <v>603</v>
      </c>
      <c r="C588" s="1">
        <f t="shared" ca="1" si="76"/>
        <v>96</v>
      </c>
      <c r="D588" s="1">
        <f t="shared" ca="1" si="76"/>
        <v>14</v>
      </c>
      <c r="E588" s="1">
        <f t="shared" ca="1" si="76"/>
        <v>81</v>
      </c>
      <c r="F588" s="1">
        <f t="shared" ca="1" si="76"/>
        <v>97</v>
      </c>
      <c r="G588" s="1">
        <f t="shared" ca="1" si="73"/>
        <v>2</v>
      </c>
      <c r="H588" s="1">
        <f t="shared" ca="1" si="74"/>
        <v>97</v>
      </c>
      <c r="I588" s="1">
        <f ca="1">HLOOKUP(H588,C588:$F$603,J588,0)</f>
        <v>4</v>
      </c>
      <c r="J588" s="1">
        <v>16</v>
      </c>
      <c r="K588" s="1" t="str">
        <f t="shared" ca="1" si="75"/>
        <v>24</v>
      </c>
    </row>
    <row r="589" spans="1:11" x14ac:dyDescent="0.3">
      <c r="A589" s="1" t="s">
        <v>586</v>
      </c>
      <c r="B589" s="1" t="s">
        <v>603</v>
      </c>
      <c r="C589" s="1">
        <f t="shared" ca="1" si="76"/>
        <v>66</v>
      </c>
      <c r="D589" s="1">
        <f t="shared" ca="1" si="76"/>
        <v>91</v>
      </c>
      <c r="E589" s="1">
        <f t="shared" ca="1" si="76"/>
        <v>42</v>
      </c>
      <c r="F589" s="1">
        <f t="shared" ca="1" si="76"/>
        <v>100</v>
      </c>
      <c r="G589" s="1">
        <f t="shared" ca="1" si="73"/>
        <v>1</v>
      </c>
      <c r="H589" s="1">
        <f t="shared" ca="1" si="74"/>
        <v>100</v>
      </c>
      <c r="I589" s="1">
        <f ca="1">HLOOKUP(H589,C589:$F$603,J589,0)</f>
        <v>4</v>
      </c>
      <c r="J589" s="1">
        <v>15</v>
      </c>
      <c r="K589" s="1" t="str">
        <f t="shared" ca="1" si="75"/>
        <v>14</v>
      </c>
    </row>
    <row r="590" spans="1:11" x14ac:dyDescent="0.3">
      <c r="A590" s="1" t="s">
        <v>587</v>
      </c>
      <c r="B590" s="1" t="s">
        <v>603</v>
      </c>
      <c r="C590" s="1">
        <f t="shared" ca="1" si="76"/>
        <v>95</v>
      </c>
      <c r="D590" s="1">
        <f t="shared" ca="1" si="76"/>
        <v>46</v>
      </c>
      <c r="E590" s="1">
        <f t="shared" ca="1" si="76"/>
        <v>70</v>
      </c>
      <c r="F590" s="1">
        <f t="shared" ca="1" si="76"/>
        <v>100</v>
      </c>
      <c r="G590" s="1">
        <f t="shared" ca="1" si="73"/>
        <v>2</v>
      </c>
      <c r="H590" s="1">
        <f t="shared" ca="1" si="74"/>
        <v>100</v>
      </c>
      <c r="I590" s="1">
        <f ca="1">HLOOKUP(H590,C590:$F$603,J590,0)</f>
        <v>4</v>
      </c>
      <c r="J590" s="1">
        <v>14</v>
      </c>
      <c r="K590" s="1" t="str">
        <f t="shared" ca="1" si="75"/>
        <v>24</v>
      </c>
    </row>
    <row r="591" spans="1:11" x14ac:dyDescent="0.3">
      <c r="A591" s="1" t="s">
        <v>588</v>
      </c>
      <c r="B591" s="1" t="s">
        <v>603</v>
      </c>
      <c r="C591" s="1">
        <f t="shared" ca="1" si="76"/>
        <v>60</v>
      </c>
      <c r="D591" s="1">
        <f t="shared" ca="1" si="76"/>
        <v>44</v>
      </c>
      <c r="E591" s="1">
        <f t="shared" ca="1" si="76"/>
        <v>61</v>
      </c>
      <c r="F591" s="1">
        <f t="shared" ca="1" si="76"/>
        <v>64</v>
      </c>
      <c r="G591" s="1">
        <f t="shared" ca="1" si="73"/>
        <v>1</v>
      </c>
      <c r="H591" s="1">
        <f t="shared" ca="1" si="74"/>
        <v>64</v>
      </c>
      <c r="I591" s="1">
        <f ca="1">HLOOKUP(H591,C591:$F$603,J591,0)</f>
        <v>4</v>
      </c>
      <c r="J591" s="1">
        <v>13</v>
      </c>
      <c r="K591" s="1" t="str">
        <f t="shared" ca="1" si="75"/>
        <v>14</v>
      </c>
    </row>
    <row r="592" spans="1:11" x14ac:dyDescent="0.3">
      <c r="A592" s="1" t="s">
        <v>589</v>
      </c>
      <c r="B592" s="1" t="s">
        <v>603</v>
      </c>
      <c r="C592" s="1">
        <f t="shared" ca="1" si="76"/>
        <v>77</v>
      </c>
      <c r="D592" s="1">
        <f t="shared" ca="1" si="76"/>
        <v>13</v>
      </c>
      <c r="E592" s="1">
        <f t="shared" ca="1" si="76"/>
        <v>41</v>
      </c>
      <c r="F592" s="1">
        <f t="shared" ca="1" si="76"/>
        <v>11</v>
      </c>
      <c r="G592" s="1">
        <f t="shared" ca="1" si="73"/>
        <v>1</v>
      </c>
      <c r="H592" s="1">
        <f t="shared" ca="1" si="74"/>
        <v>77</v>
      </c>
      <c r="I592" s="1">
        <f ca="1">HLOOKUP(H592,C592:$F$603,J592,0)</f>
        <v>1</v>
      </c>
      <c r="J592" s="1">
        <v>12</v>
      </c>
      <c r="K592" s="1" t="str">
        <f t="shared" ca="1" si="75"/>
        <v>11</v>
      </c>
    </row>
    <row r="593" spans="1:11" x14ac:dyDescent="0.3">
      <c r="A593" s="1" t="s">
        <v>590</v>
      </c>
      <c r="B593" s="1" t="s">
        <v>603</v>
      </c>
      <c r="C593" s="1">
        <f t="shared" ca="1" si="76"/>
        <v>4</v>
      </c>
      <c r="D593" s="1">
        <f t="shared" ca="1" si="76"/>
        <v>17</v>
      </c>
      <c r="E593" s="1">
        <f t="shared" ca="1" si="76"/>
        <v>77</v>
      </c>
      <c r="F593" s="1">
        <f t="shared" ca="1" si="76"/>
        <v>24</v>
      </c>
      <c r="G593" s="1">
        <f t="shared" ca="1" si="73"/>
        <v>1</v>
      </c>
      <c r="H593" s="1">
        <f t="shared" ca="1" si="74"/>
        <v>77</v>
      </c>
      <c r="I593" s="1">
        <f ca="1">HLOOKUP(H593,C593:$F$603,J593,0)</f>
        <v>3</v>
      </c>
      <c r="J593" s="1">
        <v>11</v>
      </c>
      <c r="K593" s="1" t="str">
        <f t="shared" ca="1" si="75"/>
        <v>13</v>
      </c>
    </row>
    <row r="594" spans="1:11" x14ac:dyDescent="0.3">
      <c r="A594" s="1" t="s">
        <v>591</v>
      </c>
      <c r="B594" s="1" t="s">
        <v>603</v>
      </c>
      <c r="C594" s="1">
        <f t="shared" ca="1" si="76"/>
        <v>80</v>
      </c>
      <c r="D594" s="1">
        <f t="shared" ca="1" si="76"/>
        <v>80</v>
      </c>
      <c r="E594" s="1">
        <f t="shared" ca="1" si="76"/>
        <v>38</v>
      </c>
      <c r="F594" s="1">
        <f t="shared" ca="1" si="76"/>
        <v>66</v>
      </c>
      <c r="G594" s="1">
        <f t="shared" ca="1" si="73"/>
        <v>1</v>
      </c>
      <c r="H594" s="1">
        <f t="shared" ca="1" si="74"/>
        <v>80</v>
      </c>
      <c r="I594" s="1">
        <f ca="1">HLOOKUP(H594,C594:$F$603,J594,0)</f>
        <v>1</v>
      </c>
      <c r="J594" s="1">
        <v>10</v>
      </c>
      <c r="K594" s="1" t="str">
        <f t="shared" ca="1" si="75"/>
        <v>11</v>
      </c>
    </row>
    <row r="595" spans="1:11" x14ac:dyDescent="0.3">
      <c r="A595" s="1" t="s">
        <v>592</v>
      </c>
      <c r="B595" s="1" t="s">
        <v>603</v>
      </c>
      <c r="C595" s="1">
        <f t="shared" ca="1" si="76"/>
        <v>98</v>
      </c>
      <c r="D595" s="1">
        <f t="shared" ca="1" si="76"/>
        <v>52</v>
      </c>
      <c r="E595" s="1">
        <f t="shared" ca="1" si="76"/>
        <v>90</v>
      </c>
      <c r="F595" s="1">
        <f t="shared" ca="1" si="76"/>
        <v>97</v>
      </c>
      <c r="G595" s="1">
        <f t="shared" ca="1" si="73"/>
        <v>3</v>
      </c>
      <c r="H595" s="1">
        <f t="shared" ca="1" si="74"/>
        <v>98</v>
      </c>
      <c r="I595" s="1">
        <f ca="1">HLOOKUP(H595,C595:$F$603,J595,0)</f>
        <v>1</v>
      </c>
      <c r="J595" s="1">
        <v>9</v>
      </c>
      <c r="K595" s="1" t="str">
        <f t="shared" ca="1" si="75"/>
        <v>31</v>
      </c>
    </row>
    <row r="596" spans="1:11" x14ac:dyDescent="0.3">
      <c r="A596" s="1" t="s">
        <v>593</v>
      </c>
      <c r="B596" s="1" t="s">
        <v>603</v>
      </c>
      <c r="C596" s="1">
        <f t="shared" ca="1" si="76"/>
        <v>47</v>
      </c>
      <c r="D596" s="1">
        <f t="shared" ca="1" si="76"/>
        <v>62</v>
      </c>
      <c r="E596" s="1">
        <f t="shared" ca="1" si="76"/>
        <v>80</v>
      </c>
      <c r="F596" s="1">
        <f t="shared" ca="1" si="76"/>
        <v>61</v>
      </c>
      <c r="G596" s="1">
        <f t="shared" ca="1" si="73"/>
        <v>3</v>
      </c>
      <c r="H596" s="1">
        <f t="shared" ca="1" si="74"/>
        <v>80</v>
      </c>
      <c r="I596" s="1">
        <f ca="1">HLOOKUP(H596,C596:$F$603,J596,0)</f>
        <v>3</v>
      </c>
      <c r="J596" s="1">
        <v>8</v>
      </c>
      <c r="K596" s="1" t="str">
        <f t="shared" ca="1" si="75"/>
        <v>33</v>
      </c>
    </row>
    <row r="597" spans="1:11" x14ac:dyDescent="0.3">
      <c r="A597" s="1" t="s">
        <v>594</v>
      </c>
      <c r="B597" s="1" t="s">
        <v>603</v>
      </c>
      <c r="C597" s="1">
        <f t="shared" ca="1" si="76"/>
        <v>63</v>
      </c>
      <c r="D597" s="1">
        <f t="shared" ca="1" si="76"/>
        <v>55</v>
      </c>
      <c r="E597" s="1">
        <f t="shared" ca="1" si="76"/>
        <v>1</v>
      </c>
      <c r="F597" s="1">
        <f t="shared" ca="1" si="76"/>
        <v>79</v>
      </c>
      <c r="G597" s="1">
        <f t="shared" ca="1" si="73"/>
        <v>1</v>
      </c>
      <c r="H597" s="1">
        <f t="shared" ca="1" si="74"/>
        <v>79</v>
      </c>
      <c r="I597" s="1">
        <f ca="1">HLOOKUP(H597,C597:$F$603,J597,0)</f>
        <v>4</v>
      </c>
      <c r="J597" s="1">
        <v>7</v>
      </c>
      <c r="K597" s="1" t="str">
        <f t="shared" ca="1" si="75"/>
        <v>14</v>
      </c>
    </row>
    <row r="598" spans="1:11" x14ac:dyDescent="0.3">
      <c r="A598" s="1" t="s">
        <v>595</v>
      </c>
      <c r="B598" s="1" t="s">
        <v>603</v>
      </c>
      <c r="C598" s="1">
        <f t="shared" ca="1" si="76"/>
        <v>94</v>
      </c>
      <c r="D598" s="1">
        <f t="shared" ca="1" si="76"/>
        <v>40</v>
      </c>
      <c r="E598" s="1">
        <f t="shared" ca="1" si="76"/>
        <v>49</v>
      </c>
      <c r="F598" s="1">
        <f t="shared" ca="1" si="76"/>
        <v>77</v>
      </c>
      <c r="G598" s="1">
        <f t="shared" ca="1" si="73"/>
        <v>4</v>
      </c>
      <c r="H598" s="1">
        <f t="shared" ca="1" si="74"/>
        <v>94</v>
      </c>
      <c r="I598" s="1">
        <f ca="1">HLOOKUP(H598,C598:$F$603,J598,0)</f>
        <v>1</v>
      </c>
      <c r="J598" s="1">
        <v>6</v>
      </c>
      <c r="K598" s="1" t="str">
        <f t="shared" ca="1" si="75"/>
        <v>41</v>
      </c>
    </row>
    <row r="599" spans="1:11" x14ac:dyDescent="0.3">
      <c r="A599" s="1" t="s">
        <v>596</v>
      </c>
      <c r="B599" s="1" t="s">
        <v>603</v>
      </c>
      <c r="C599" s="1">
        <f t="shared" ca="1" si="76"/>
        <v>31</v>
      </c>
      <c r="D599" s="1">
        <f t="shared" ca="1" si="76"/>
        <v>64</v>
      </c>
      <c r="E599" s="1">
        <f t="shared" ca="1" si="76"/>
        <v>80</v>
      </c>
      <c r="F599" s="1">
        <f t="shared" ca="1" si="76"/>
        <v>91</v>
      </c>
      <c r="G599" s="1">
        <f t="shared" ca="1" si="73"/>
        <v>3</v>
      </c>
      <c r="H599" s="1">
        <f t="shared" ca="1" si="74"/>
        <v>91</v>
      </c>
      <c r="I599" s="1">
        <f ca="1">HLOOKUP(H599,C599:$F$603,J599,0)</f>
        <v>4</v>
      </c>
      <c r="J599" s="1">
        <v>5</v>
      </c>
      <c r="K599" s="1" t="str">
        <f t="shared" ca="1" si="75"/>
        <v>34</v>
      </c>
    </row>
    <row r="600" spans="1:11" x14ac:dyDescent="0.3">
      <c r="A600" s="1" t="s">
        <v>597</v>
      </c>
      <c r="B600" s="1" t="s">
        <v>603</v>
      </c>
      <c r="C600" s="1">
        <f t="shared" ca="1" si="76"/>
        <v>42</v>
      </c>
      <c r="D600" s="1">
        <f t="shared" ca="1" si="76"/>
        <v>46</v>
      </c>
      <c r="E600" s="1">
        <f t="shared" ca="1" si="76"/>
        <v>25</v>
      </c>
      <c r="F600" s="1">
        <f t="shared" ca="1" si="76"/>
        <v>29</v>
      </c>
      <c r="G600" s="1">
        <f t="shared" ca="1" si="73"/>
        <v>1</v>
      </c>
      <c r="H600" s="1">
        <f t="shared" ca="1" si="74"/>
        <v>46</v>
      </c>
      <c r="I600" s="1">
        <f ca="1">HLOOKUP(H600,C600:$F$603,J600,0)</f>
        <v>2</v>
      </c>
      <c r="J600" s="1">
        <v>4</v>
      </c>
      <c r="K600" s="1" t="str">
        <f t="shared" ca="1" si="75"/>
        <v>12</v>
      </c>
    </row>
    <row r="601" spans="1:11" x14ac:dyDescent="0.3">
      <c r="A601" s="1" t="s">
        <v>598</v>
      </c>
      <c r="B601" s="1" t="s">
        <v>603</v>
      </c>
      <c r="C601" s="1">
        <f t="shared" ca="1" si="76"/>
        <v>91</v>
      </c>
      <c r="D601" s="1">
        <f t="shared" ca="1" si="76"/>
        <v>12</v>
      </c>
      <c r="E601" s="1">
        <f t="shared" ca="1" si="76"/>
        <v>46</v>
      </c>
      <c r="F601" s="1">
        <f t="shared" ca="1" si="76"/>
        <v>12</v>
      </c>
      <c r="G601" s="1">
        <f t="shared" ca="1" si="73"/>
        <v>2</v>
      </c>
      <c r="H601" s="1">
        <f t="shared" ca="1" si="74"/>
        <v>91</v>
      </c>
      <c r="I601" s="1">
        <f ca="1">HLOOKUP(H601,C601:$F$603,J601,0)</f>
        <v>1</v>
      </c>
      <c r="J601" s="1">
        <v>3</v>
      </c>
      <c r="K601" s="1" t="str">
        <f t="shared" ca="1" si="75"/>
        <v>21</v>
      </c>
    </row>
    <row r="602" spans="1:11" x14ac:dyDescent="0.3">
      <c r="A602" s="1" t="s">
        <v>599</v>
      </c>
      <c r="B602" s="1" t="s">
        <v>603</v>
      </c>
      <c r="C602" s="1">
        <f t="shared" ca="1" si="76"/>
        <v>27</v>
      </c>
      <c r="D602" s="1">
        <f t="shared" ca="1" si="76"/>
        <v>42</v>
      </c>
      <c r="E602" s="1">
        <f t="shared" ca="1" si="76"/>
        <v>59</v>
      </c>
      <c r="F602" s="1">
        <f t="shared" ca="1" si="76"/>
        <v>76</v>
      </c>
      <c r="G602" s="1">
        <f t="shared" ca="1" si="73"/>
        <v>2</v>
      </c>
      <c r="H602" s="1">
        <f t="shared" ca="1" si="74"/>
        <v>76</v>
      </c>
      <c r="I602" s="1">
        <f ca="1">HLOOKUP(H602,C602:$F$603,J602,0)</f>
        <v>4</v>
      </c>
      <c r="J602" s="1">
        <v>2</v>
      </c>
      <c r="K602" s="1" t="str">
        <f t="shared" ca="1" si="75"/>
        <v>24</v>
      </c>
    </row>
    <row r="603" spans="1:11" x14ac:dyDescent="0.3">
      <c r="B603" s="1" t="s">
        <v>613</v>
      </c>
      <c r="C603" s="1">
        <v>1</v>
      </c>
      <c r="D603" s="1">
        <v>2</v>
      </c>
      <c r="E603" s="1">
        <v>3</v>
      </c>
      <c r="F603" s="1">
        <v>4</v>
      </c>
    </row>
  </sheetData>
  <phoneticPr fontId="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ABA36-868C-4131-9413-0502FF1A8C89}">
  <dimension ref="A1:V603"/>
  <sheetViews>
    <sheetView workbookViewId="0"/>
  </sheetViews>
  <sheetFormatPr defaultRowHeight="14.4" x14ac:dyDescent="0.3"/>
  <cols>
    <col min="1" max="1" width="8.88671875" style="1"/>
    <col min="2" max="2" width="6.5546875" style="1" bestFit="1" customWidth="1"/>
    <col min="3" max="3" width="7.44140625" style="1" bestFit="1" customWidth="1"/>
    <col min="4" max="7" width="10.77734375" style="1" bestFit="1" customWidth="1"/>
    <col min="8" max="8" width="8.88671875" style="1"/>
    <col min="9" max="9" width="4.44140625" style="1" bestFit="1" customWidth="1"/>
    <col min="10" max="10" width="9.6640625" style="1" bestFit="1" customWidth="1"/>
    <col min="11" max="11" width="6" style="1" bestFit="1" customWidth="1"/>
    <col min="12" max="12" width="9.6640625" style="1" bestFit="1" customWidth="1"/>
    <col min="13" max="13" width="8.88671875" style="1"/>
    <col min="14" max="14" width="7.44140625" style="1" bestFit="1" customWidth="1"/>
    <col min="15" max="18" width="4" style="1" bestFit="1" customWidth="1"/>
    <col min="19" max="19" width="4.88671875" style="1" bestFit="1" customWidth="1"/>
    <col min="20" max="16384" width="8.88671875" style="1"/>
  </cols>
  <sheetData>
    <row r="1" spans="1:22" x14ac:dyDescent="0.3">
      <c r="A1" s="1" t="s">
        <v>1787</v>
      </c>
      <c r="D1" s="1" t="s">
        <v>609</v>
      </c>
      <c r="E1" s="1" t="s">
        <v>609</v>
      </c>
      <c r="F1" s="1" t="s">
        <v>609</v>
      </c>
      <c r="G1" s="1" t="s">
        <v>609</v>
      </c>
      <c r="H1" s="1" t="s">
        <v>610</v>
      </c>
    </row>
    <row r="2" spans="1:22" x14ac:dyDescent="0.3">
      <c r="A2" s="1" t="s">
        <v>618</v>
      </c>
      <c r="B2" s="1" t="s">
        <v>600</v>
      </c>
      <c r="C2" s="1" t="s">
        <v>601</v>
      </c>
      <c r="D2" s="1" t="s">
        <v>604</v>
      </c>
      <c r="E2" s="1" t="s">
        <v>605</v>
      </c>
      <c r="F2" s="1" t="s">
        <v>606</v>
      </c>
      <c r="G2" s="1" t="s">
        <v>607</v>
      </c>
      <c r="H2" s="1" t="s">
        <v>608</v>
      </c>
      <c r="I2" s="1" t="s">
        <v>611</v>
      </c>
      <c r="J2" s="1" t="s">
        <v>612</v>
      </c>
      <c r="K2" s="1" t="s">
        <v>613</v>
      </c>
      <c r="L2" s="1" t="s">
        <v>614</v>
      </c>
      <c r="N2" s="1" t="s">
        <v>615</v>
      </c>
      <c r="O2" s="1">
        <v>1</v>
      </c>
      <c r="P2" s="1">
        <v>2</v>
      </c>
      <c r="Q2" s="1">
        <v>3</v>
      </c>
      <c r="R2" s="1">
        <v>4</v>
      </c>
      <c r="S2" s="1" t="s">
        <v>616</v>
      </c>
    </row>
    <row r="3" spans="1:22" x14ac:dyDescent="0.3">
      <c r="A3" s="1">
        <f ca="1">SUM(D3:G3)</f>
        <v>100</v>
      </c>
      <c r="B3" s="1" t="s">
        <v>0</v>
      </c>
      <c r="C3" s="1" t="s">
        <v>602</v>
      </c>
      <c r="D3" s="1">
        <f ca="1">RANDBETWEEN(0,100)</f>
        <v>4</v>
      </c>
      <c r="E3" s="1">
        <f ca="1">RANDBETWEEN(0,100-SUM($D3:D3))</f>
        <v>74</v>
      </c>
      <c r="F3" s="1">
        <f ca="1">RANDBETWEEN(0,100-SUM($D3:E3))</f>
        <v>12</v>
      </c>
      <c r="G3" s="1">
        <f ca="1">100-SUM($D3:F3)</f>
        <v>10</v>
      </c>
      <c r="H3" s="1">
        <f ca="1">RANDBETWEEN(1,4)</f>
        <v>3</v>
      </c>
      <c r="I3" s="1">
        <f ca="1">MAX(D3:G3)</f>
        <v>74</v>
      </c>
      <c r="J3" s="1">
        <f ca="1">HLOOKUP(I3,D3:$G$603,K3,0)</f>
        <v>2</v>
      </c>
      <c r="K3" s="1">
        <v>601</v>
      </c>
      <c r="L3" s="1" t="str">
        <f ca="1">H3&amp;J3</f>
        <v>32</v>
      </c>
      <c r="N3" s="1">
        <v>1</v>
      </c>
      <c r="O3" s="1">
        <f ca="1">COUNTIF($L$3:$L$602,O$2&amp;$N3)</f>
        <v>82</v>
      </c>
      <c r="P3" s="1">
        <f t="shared" ref="P3:R6" ca="1" si="0">COUNTIF($L$3:$L$602,P$2&amp;$N3)</f>
        <v>113</v>
      </c>
      <c r="Q3" s="1">
        <f t="shared" ca="1" si="0"/>
        <v>73</v>
      </c>
      <c r="R3" s="1">
        <f t="shared" ca="1" si="0"/>
        <v>88</v>
      </c>
      <c r="S3" s="1">
        <f ca="1">SUM(O3:R3)</f>
        <v>356</v>
      </c>
    </row>
    <row r="4" spans="1:22" x14ac:dyDescent="0.3">
      <c r="A4" s="1">
        <f t="shared" ref="A4:A67" ca="1" si="1">SUM(D4:G4)</f>
        <v>100</v>
      </c>
      <c r="B4" s="1" t="s">
        <v>1</v>
      </c>
      <c r="C4" s="1" t="s">
        <v>602</v>
      </c>
      <c r="D4" s="1">
        <f t="shared" ref="D4:D67" ca="1" si="2">RANDBETWEEN(0,100)</f>
        <v>7</v>
      </c>
      <c r="E4" s="1">
        <f ca="1">RANDBETWEEN(0,100-SUM($D4:D4))</f>
        <v>74</v>
      </c>
      <c r="F4" s="1">
        <f ca="1">RANDBETWEEN(0,100-SUM($D4:E4))</f>
        <v>7</v>
      </c>
      <c r="G4" s="1">
        <f ca="1">100-SUM($D4:F4)</f>
        <v>12</v>
      </c>
      <c r="H4" s="1">
        <f t="shared" ref="H4:H67" ca="1" si="3">RANDBETWEEN(1,4)</f>
        <v>2</v>
      </c>
      <c r="I4" s="1">
        <f t="shared" ref="I4:I67" ca="1" si="4">MAX(D4:G4)</f>
        <v>74</v>
      </c>
      <c r="J4" s="1">
        <f ca="1">HLOOKUP(I4,D4:$G$603,K4,0)</f>
        <v>2</v>
      </c>
      <c r="K4" s="1">
        <v>600</v>
      </c>
      <c r="L4" s="1" t="str">
        <f t="shared" ref="L4:L67" ca="1" si="5">H4&amp;J4</f>
        <v>22</v>
      </c>
      <c r="N4" s="1">
        <v>2</v>
      </c>
      <c r="O4" s="1">
        <f t="shared" ref="O4:O6" ca="1" si="6">COUNTIF($L$3:$L$602,O$2&amp;$N4)</f>
        <v>33</v>
      </c>
      <c r="P4" s="1">
        <f t="shared" ca="1" si="0"/>
        <v>34</v>
      </c>
      <c r="Q4" s="1">
        <f t="shared" ca="1" si="0"/>
        <v>42</v>
      </c>
      <c r="R4" s="1">
        <f t="shared" ca="1" si="0"/>
        <v>49</v>
      </c>
      <c r="S4" s="1">
        <f t="shared" ref="S4:S6" ca="1" si="7">SUM(O4:R4)</f>
        <v>158</v>
      </c>
    </row>
    <row r="5" spans="1:22" x14ac:dyDescent="0.3">
      <c r="A5" s="1">
        <f t="shared" ca="1" si="1"/>
        <v>100</v>
      </c>
      <c r="B5" s="1" t="s">
        <v>2</v>
      </c>
      <c r="C5" s="1" t="s">
        <v>602</v>
      </c>
      <c r="D5" s="1">
        <f t="shared" ca="1" si="2"/>
        <v>98</v>
      </c>
      <c r="E5" s="1">
        <f ca="1">RANDBETWEEN(0,100-SUM($D5:D5))</f>
        <v>2</v>
      </c>
      <c r="F5" s="1">
        <f ca="1">RANDBETWEEN(0,100-SUM($D5:E5))</f>
        <v>0</v>
      </c>
      <c r="G5" s="1">
        <f ca="1">100-SUM($D5:F5)</f>
        <v>0</v>
      </c>
      <c r="H5" s="1">
        <f t="shared" ca="1" si="3"/>
        <v>2</v>
      </c>
      <c r="I5" s="1">
        <f t="shared" ca="1" si="4"/>
        <v>98</v>
      </c>
      <c r="J5" s="1">
        <f ca="1">HLOOKUP(I5,D5:$G$603,K5,0)</f>
        <v>1</v>
      </c>
      <c r="K5" s="1">
        <v>599</v>
      </c>
      <c r="L5" s="1" t="str">
        <f t="shared" ca="1" si="5"/>
        <v>21</v>
      </c>
      <c r="N5" s="1">
        <v>3</v>
      </c>
      <c r="O5" s="1">
        <f t="shared" ca="1" si="6"/>
        <v>14</v>
      </c>
      <c r="P5" s="1">
        <f t="shared" ca="1" si="0"/>
        <v>13</v>
      </c>
      <c r="Q5" s="1">
        <f t="shared" ca="1" si="0"/>
        <v>11</v>
      </c>
      <c r="R5" s="1">
        <f t="shared" ca="1" si="0"/>
        <v>8</v>
      </c>
      <c r="S5" s="1">
        <f t="shared" ca="1" si="7"/>
        <v>46</v>
      </c>
    </row>
    <row r="6" spans="1:22" x14ac:dyDescent="0.3">
      <c r="A6" s="1">
        <f t="shared" ca="1" si="1"/>
        <v>100</v>
      </c>
      <c r="B6" s="1" t="s">
        <v>3</v>
      </c>
      <c r="C6" s="1" t="s">
        <v>602</v>
      </c>
      <c r="D6" s="1">
        <f t="shared" ca="1" si="2"/>
        <v>64</v>
      </c>
      <c r="E6" s="1">
        <f ca="1">RANDBETWEEN(0,100-SUM($D6:D6))</f>
        <v>3</v>
      </c>
      <c r="F6" s="1">
        <f ca="1">RANDBETWEEN(0,100-SUM($D6:E6))</f>
        <v>12</v>
      </c>
      <c r="G6" s="1">
        <f ca="1">100-SUM($D6:F6)</f>
        <v>21</v>
      </c>
      <c r="H6" s="1">
        <f t="shared" ca="1" si="3"/>
        <v>3</v>
      </c>
      <c r="I6" s="1">
        <f t="shared" ca="1" si="4"/>
        <v>64</v>
      </c>
      <c r="J6" s="1">
        <f ca="1">HLOOKUP(I6,D6:$G$603,K6,0)</f>
        <v>1</v>
      </c>
      <c r="K6" s="1">
        <v>598</v>
      </c>
      <c r="L6" s="1" t="str">
        <f t="shared" ca="1" si="5"/>
        <v>31</v>
      </c>
      <c r="N6" s="1">
        <v>4</v>
      </c>
      <c r="O6" s="1">
        <f t="shared" ca="1" si="6"/>
        <v>7</v>
      </c>
      <c r="P6" s="1">
        <f t="shared" ca="1" si="0"/>
        <v>10</v>
      </c>
      <c r="Q6" s="1">
        <f t="shared" ca="1" si="0"/>
        <v>10</v>
      </c>
      <c r="R6" s="1">
        <f t="shared" ca="1" si="0"/>
        <v>13</v>
      </c>
      <c r="S6" s="1">
        <f t="shared" ca="1" si="7"/>
        <v>40</v>
      </c>
    </row>
    <row r="7" spans="1:22" x14ac:dyDescent="0.3">
      <c r="A7" s="1">
        <f t="shared" ca="1" si="1"/>
        <v>100</v>
      </c>
      <c r="B7" s="1" t="s">
        <v>4</v>
      </c>
      <c r="C7" s="1" t="s">
        <v>602</v>
      </c>
      <c r="D7" s="1">
        <f t="shared" ca="1" si="2"/>
        <v>28</v>
      </c>
      <c r="E7" s="1">
        <f ca="1">RANDBETWEEN(0,100-SUM($D7:D7))</f>
        <v>13</v>
      </c>
      <c r="F7" s="1">
        <f ca="1">RANDBETWEEN(0,100-SUM($D7:E7))</f>
        <v>35</v>
      </c>
      <c r="G7" s="1">
        <f ca="1">100-SUM($D7:F7)</f>
        <v>24</v>
      </c>
      <c r="H7" s="1">
        <f t="shared" ca="1" si="3"/>
        <v>4</v>
      </c>
      <c r="I7" s="1">
        <f t="shared" ca="1" si="4"/>
        <v>35</v>
      </c>
      <c r="J7" s="1">
        <f ca="1">HLOOKUP(I7,D7:$G$603,K7,0)</f>
        <v>3</v>
      </c>
      <c r="K7" s="1">
        <v>597</v>
      </c>
      <c r="L7" s="1" t="str">
        <f t="shared" ca="1" si="5"/>
        <v>43</v>
      </c>
      <c r="N7" s="1" t="s">
        <v>616</v>
      </c>
      <c r="O7" s="1">
        <f ca="1">SUM(O3:O6)</f>
        <v>136</v>
      </c>
      <c r="P7" s="1">
        <f t="shared" ref="P7:R7" ca="1" si="8">SUM(P3:P6)</f>
        <v>170</v>
      </c>
      <c r="Q7" s="1">
        <f t="shared" ca="1" si="8"/>
        <v>136</v>
      </c>
      <c r="R7" s="1">
        <f t="shared" ca="1" si="8"/>
        <v>158</v>
      </c>
      <c r="S7" s="1">
        <f ca="1">R6+Q5+P4+O3</f>
        <v>140</v>
      </c>
    </row>
    <row r="8" spans="1:22" x14ac:dyDescent="0.3">
      <c r="A8" s="1">
        <f t="shared" ca="1" si="1"/>
        <v>100</v>
      </c>
      <c r="B8" s="1" t="s">
        <v>5</v>
      </c>
      <c r="C8" s="1" t="s">
        <v>602</v>
      </c>
      <c r="D8" s="1">
        <f t="shared" ca="1" si="2"/>
        <v>79</v>
      </c>
      <c r="E8" s="1">
        <f ca="1">RANDBETWEEN(0,100-SUM($D8:D8))</f>
        <v>17</v>
      </c>
      <c r="F8" s="1">
        <f ca="1">RANDBETWEEN(0,100-SUM($D8:E8))</f>
        <v>3</v>
      </c>
      <c r="G8" s="1">
        <f ca="1">100-SUM($D8:F8)</f>
        <v>1</v>
      </c>
      <c r="H8" s="1">
        <f t="shared" ca="1" si="3"/>
        <v>3</v>
      </c>
      <c r="I8" s="1">
        <f t="shared" ca="1" si="4"/>
        <v>79</v>
      </c>
      <c r="J8" s="1">
        <f ca="1">HLOOKUP(I8,D8:$G$603,K8,0)</f>
        <v>1</v>
      </c>
      <c r="K8" s="1">
        <v>596</v>
      </c>
      <c r="L8" s="1" t="str">
        <f t="shared" ca="1" si="5"/>
        <v>31</v>
      </c>
      <c r="T8" s="1">
        <f ca="1">SUM(O3:R6)</f>
        <v>600</v>
      </c>
    </row>
    <row r="9" spans="1:22" x14ac:dyDescent="0.3">
      <c r="A9" s="1">
        <f t="shared" ca="1" si="1"/>
        <v>100</v>
      </c>
      <c r="B9" s="1" t="s">
        <v>6</v>
      </c>
      <c r="C9" s="1" t="s">
        <v>602</v>
      </c>
      <c r="D9" s="1">
        <f t="shared" ca="1" si="2"/>
        <v>14</v>
      </c>
      <c r="E9" s="1">
        <f ca="1">RANDBETWEEN(0,100-SUM($D9:D9))</f>
        <v>25</v>
      </c>
      <c r="F9" s="1">
        <f ca="1">RANDBETWEEN(0,100-SUM($D9:E9))</f>
        <v>8</v>
      </c>
      <c r="G9" s="1">
        <f ca="1">100-SUM($D9:F9)</f>
        <v>53</v>
      </c>
      <c r="H9" s="1">
        <f t="shared" ca="1" si="3"/>
        <v>2</v>
      </c>
      <c r="I9" s="1">
        <f t="shared" ca="1" si="4"/>
        <v>53</v>
      </c>
      <c r="J9" s="1">
        <f ca="1">HLOOKUP(I9,D9:$G$603,K9,0)</f>
        <v>4</v>
      </c>
      <c r="K9" s="1">
        <v>595</v>
      </c>
      <c r="L9" s="1" t="str">
        <f t="shared" ca="1" si="5"/>
        <v>24</v>
      </c>
      <c r="U9" s="1">
        <f ca="1">S7/T8</f>
        <v>0.23333333333333334</v>
      </c>
      <c r="V9" s="1">
        <f ca="1">U18*0.9+U27*0.1</f>
        <v>0.23333333333333334</v>
      </c>
    </row>
    <row r="10" spans="1:22" x14ac:dyDescent="0.3">
      <c r="A10" s="1">
        <f t="shared" ca="1" si="1"/>
        <v>100</v>
      </c>
      <c r="B10" s="1" t="s">
        <v>7</v>
      </c>
      <c r="C10" s="1" t="s">
        <v>602</v>
      </c>
      <c r="D10" s="1">
        <f t="shared" ca="1" si="2"/>
        <v>14</v>
      </c>
      <c r="E10" s="1">
        <f ca="1">RANDBETWEEN(0,100-SUM($D10:D10))</f>
        <v>79</v>
      </c>
      <c r="F10" s="1">
        <f ca="1">RANDBETWEEN(0,100-SUM($D10:E10))</f>
        <v>4</v>
      </c>
      <c r="G10" s="1">
        <f ca="1">100-SUM($D10:F10)</f>
        <v>3</v>
      </c>
      <c r="H10" s="1">
        <f t="shared" ca="1" si="3"/>
        <v>1</v>
      </c>
      <c r="I10" s="1">
        <f t="shared" ca="1" si="4"/>
        <v>79</v>
      </c>
      <c r="J10" s="1">
        <f ca="1">HLOOKUP(I10,D10:$G$603,K10,0)</f>
        <v>2</v>
      </c>
      <c r="K10" s="1">
        <v>594</v>
      </c>
      <c r="L10" s="1" t="str">
        <f t="shared" ca="1" si="5"/>
        <v>12</v>
      </c>
    </row>
    <row r="11" spans="1:22" x14ac:dyDescent="0.3">
      <c r="A11" s="1">
        <f t="shared" ca="1" si="1"/>
        <v>100</v>
      </c>
      <c r="B11" s="1" t="s">
        <v>8</v>
      </c>
      <c r="C11" s="1" t="s">
        <v>602</v>
      </c>
      <c r="D11" s="1">
        <f t="shared" ca="1" si="2"/>
        <v>71</v>
      </c>
      <c r="E11" s="1">
        <f ca="1">RANDBETWEEN(0,100-SUM($D11:D11))</f>
        <v>26</v>
      </c>
      <c r="F11" s="1">
        <f ca="1">RANDBETWEEN(0,100-SUM($D11:E11))</f>
        <v>2</v>
      </c>
      <c r="G11" s="1">
        <f ca="1">100-SUM($D11:F11)</f>
        <v>1</v>
      </c>
      <c r="H11" s="1">
        <f t="shared" ca="1" si="3"/>
        <v>1</v>
      </c>
      <c r="I11" s="1">
        <f t="shared" ca="1" si="4"/>
        <v>71</v>
      </c>
      <c r="J11" s="1">
        <f ca="1">HLOOKUP(I11,D11:$G$603,K11,0)</f>
        <v>1</v>
      </c>
      <c r="K11" s="1">
        <v>593</v>
      </c>
      <c r="L11" s="1" t="str">
        <f t="shared" ca="1" si="5"/>
        <v>11</v>
      </c>
      <c r="N11" s="1" t="s">
        <v>602</v>
      </c>
      <c r="O11" s="1">
        <v>1</v>
      </c>
      <c r="P11" s="1">
        <v>2</v>
      </c>
      <c r="Q11" s="1">
        <v>3</v>
      </c>
      <c r="R11" s="1">
        <v>4</v>
      </c>
      <c r="S11" s="1" t="s">
        <v>616</v>
      </c>
    </row>
    <row r="12" spans="1:22" x14ac:dyDescent="0.3">
      <c r="A12" s="1">
        <f t="shared" ca="1" si="1"/>
        <v>100</v>
      </c>
      <c r="B12" s="1" t="s">
        <v>9</v>
      </c>
      <c r="C12" s="1" t="s">
        <v>602</v>
      </c>
      <c r="D12" s="1">
        <f t="shared" ca="1" si="2"/>
        <v>14</v>
      </c>
      <c r="E12" s="1">
        <f ca="1">RANDBETWEEN(0,100-SUM($D12:D12))</f>
        <v>7</v>
      </c>
      <c r="F12" s="1">
        <f ca="1">RANDBETWEEN(0,100-SUM($D12:E12))</f>
        <v>79</v>
      </c>
      <c r="G12" s="1">
        <f ca="1">100-SUM($D12:F12)</f>
        <v>0</v>
      </c>
      <c r="H12" s="1">
        <f t="shared" ca="1" si="3"/>
        <v>2</v>
      </c>
      <c r="I12" s="1">
        <f t="shared" ca="1" si="4"/>
        <v>79</v>
      </c>
      <c r="J12" s="1">
        <f ca="1">HLOOKUP(I12,D12:$G$603,K12,0)</f>
        <v>3</v>
      </c>
      <c r="K12" s="1">
        <v>592</v>
      </c>
      <c r="L12" s="1" t="str">
        <f t="shared" ca="1" si="5"/>
        <v>23</v>
      </c>
      <c r="N12" s="1">
        <v>1</v>
      </c>
      <c r="O12" s="1">
        <f ca="1">COUNTIF($L$3:$L$542,O$2&amp;$N12)</f>
        <v>78</v>
      </c>
      <c r="P12" s="1">
        <f t="shared" ref="P12:R15" ca="1" si="9">COUNTIF($L$3:$L$542,P$2&amp;$N12)</f>
        <v>105</v>
      </c>
      <c r="Q12" s="1">
        <f t="shared" ca="1" si="9"/>
        <v>66</v>
      </c>
      <c r="R12" s="1">
        <f t="shared" ca="1" si="9"/>
        <v>77</v>
      </c>
      <c r="S12" s="1">
        <f ca="1">SUM(O12:R12)</f>
        <v>326</v>
      </c>
    </row>
    <row r="13" spans="1:22" x14ac:dyDescent="0.3">
      <c r="A13" s="1">
        <f t="shared" ca="1" si="1"/>
        <v>100</v>
      </c>
      <c r="B13" s="1" t="s">
        <v>10</v>
      </c>
      <c r="C13" s="1" t="s">
        <v>602</v>
      </c>
      <c r="D13" s="1">
        <f t="shared" ca="1" si="2"/>
        <v>3</v>
      </c>
      <c r="E13" s="1">
        <f ca="1">RANDBETWEEN(0,100-SUM($D13:D13))</f>
        <v>44</v>
      </c>
      <c r="F13" s="1">
        <f ca="1">RANDBETWEEN(0,100-SUM($D13:E13))</f>
        <v>31</v>
      </c>
      <c r="G13" s="1">
        <f ca="1">100-SUM($D13:F13)</f>
        <v>22</v>
      </c>
      <c r="H13" s="1">
        <f t="shared" ca="1" si="3"/>
        <v>4</v>
      </c>
      <c r="I13" s="1">
        <f t="shared" ca="1" si="4"/>
        <v>44</v>
      </c>
      <c r="J13" s="1">
        <f ca="1">HLOOKUP(I13,D13:$G$603,K13,0)</f>
        <v>2</v>
      </c>
      <c r="K13" s="1">
        <v>591</v>
      </c>
      <c r="L13" s="1" t="str">
        <f t="shared" ca="1" si="5"/>
        <v>42</v>
      </c>
      <c r="N13" s="1">
        <v>2</v>
      </c>
      <c r="O13" s="1">
        <f t="shared" ref="O13:O15" ca="1" si="10">COUNTIF($L$3:$L$542,O$2&amp;$N13)</f>
        <v>28</v>
      </c>
      <c r="P13" s="1">
        <f t="shared" ca="1" si="9"/>
        <v>33</v>
      </c>
      <c r="Q13" s="1">
        <f t="shared" ca="1" si="9"/>
        <v>38</v>
      </c>
      <c r="R13" s="1">
        <f t="shared" ca="1" si="9"/>
        <v>44</v>
      </c>
      <c r="S13" s="1">
        <f t="shared" ref="S13:S15" ca="1" si="11">SUM(O13:R13)</f>
        <v>143</v>
      </c>
    </row>
    <row r="14" spans="1:22" x14ac:dyDescent="0.3">
      <c r="A14" s="1">
        <f t="shared" ca="1" si="1"/>
        <v>100</v>
      </c>
      <c r="B14" s="1" t="s">
        <v>11</v>
      </c>
      <c r="C14" s="1" t="s">
        <v>602</v>
      </c>
      <c r="D14" s="1">
        <f t="shared" ca="1" si="2"/>
        <v>99</v>
      </c>
      <c r="E14" s="1">
        <f ca="1">RANDBETWEEN(0,100-SUM($D14:D14))</f>
        <v>0</v>
      </c>
      <c r="F14" s="1">
        <f ca="1">RANDBETWEEN(0,100-SUM($D14:E14))</f>
        <v>1</v>
      </c>
      <c r="G14" s="1">
        <f ca="1">100-SUM($D14:F14)</f>
        <v>0</v>
      </c>
      <c r="H14" s="1">
        <f t="shared" ca="1" si="3"/>
        <v>2</v>
      </c>
      <c r="I14" s="1">
        <f t="shared" ca="1" si="4"/>
        <v>99</v>
      </c>
      <c r="J14" s="1">
        <f ca="1">HLOOKUP(I14,D14:$G$603,K14,0)</f>
        <v>1</v>
      </c>
      <c r="K14" s="1">
        <v>590</v>
      </c>
      <c r="L14" s="1" t="str">
        <f t="shared" ca="1" si="5"/>
        <v>21</v>
      </c>
      <c r="N14" s="1">
        <v>3</v>
      </c>
      <c r="O14" s="1">
        <f t="shared" ca="1" si="10"/>
        <v>9</v>
      </c>
      <c r="P14" s="1">
        <f t="shared" ca="1" si="9"/>
        <v>11</v>
      </c>
      <c r="Q14" s="1">
        <f t="shared" ca="1" si="9"/>
        <v>8</v>
      </c>
      <c r="R14" s="1">
        <f t="shared" ca="1" si="9"/>
        <v>7</v>
      </c>
      <c r="S14" s="1">
        <f t="shared" ca="1" si="11"/>
        <v>35</v>
      </c>
    </row>
    <row r="15" spans="1:22" x14ac:dyDescent="0.3">
      <c r="A15" s="1">
        <f t="shared" ca="1" si="1"/>
        <v>100</v>
      </c>
      <c r="B15" s="1" t="s">
        <v>12</v>
      </c>
      <c r="C15" s="1" t="s">
        <v>602</v>
      </c>
      <c r="D15" s="1">
        <f t="shared" ca="1" si="2"/>
        <v>32</v>
      </c>
      <c r="E15" s="1">
        <f ca="1">RANDBETWEEN(0,100-SUM($D15:D15))</f>
        <v>32</v>
      </c>
      <c r="F15" s="1">
        <f ca="1">RANDBETWEEN(0,100-SUM($D15:E15))</f>
        <v>21</v>
      </c>
      <c r="G15" s="1">
        <f ca="1">100-SUM($D15:F15)</f>
        <v>15</v>
      </c>
      <c r="H15" s="1">
        <f t="shared" ca="1" si="3"/>
        <v>2</v>
      </c>
      <c r="I15" s="1">
        <f t="shared" ca="1" si="4"/>
        <v>32</v>
      </c>
      <c r="J15" s="1">
        <f ca="1">HLOOKUP(I15,D15:$G$603,K15,0)</f>
        <v>1</v>
      </c>
      <c r="K15" s="1">
        <v>589</v>
      </c>
      <c r="L15" s="1" t="str">
        <f t="shared" ca="1" si="5"/>
        <v>21</v>
      </c>
      <c r="N15" s="1">
        <v>4</v>
      </c>
      <c r="O15" s="1">
        <f t="shared" ca="1" si="10"/>
        <v>7</v>
      </c>
      <c r="P15" s="1">
        <f t="shared" ca="1" si="9"/>
        <v>9</v>
      </c>
      <c r="Q15" s="1">
        <f t="shared" ca="1" si="9"/>
        <v>8</v>
      </c>
      <c r="R15" s="1">
        <f t="shared" ca="1" si="9"/>
        <v>12</v>
      </c>
      <c r="S15" s="1">
        <f t="shared" ca="1" si="11"/>
        <v>36</v>
      </c>
    </row>
    <row r="16" spans="1:22" x14ac:dyDescent="0.3">
      <c r="A16" s="1">
        <f t="shared" ca="1" si="1"/>
        <v>100</v>
      </c>
      <c r="B16" s="1" t="s">
        <v>13</v>
      </c>
      <c r="C16" s="1" t="s">
        <v>602</v>
      </c>
      <c r="D16" s="1">
        <f t="shared" ca="1" si="2"/>
        <v>21</v>
      </c>
      <c r="E16" s="1">
        <f ca="1">RANDBETWEEN(0,100-SUM($D16:D16))</f>
        <v>74</v>
      </c>
      <c r="F16" s="1">
        <f ca="1">RANDBETWEEN(0,100-SUM($D16:E16))</f>
        <v>5</v>
      </c>
      <c r="G16" s="1">
        <f ca="1">100-SUM($D16:F16)</f>
        <v>0</v>
      </c>
      <c r="H16" s="1">
        <f t="shared" ca="1" si="3"/>
        <v>4</v>
      </c>
      <c r="I16" s="1">
        <f t="shared" ca="1" si="4"/>
        <v>74</v>
      </c>
      <c r="J16" s="1">
        <f ca="1">HLOOKUP(I16,D16:$G$603,K16,0)</f>
        <v>2</v>
      </c>
      <c r="K16" s="1">
        <v>588</v>
      </c>
      <c r="L16" s="1" t="str">
        <f t="shared" ca="1" si="5"/>
        <v>42</v>
      </c>
      <c r="N16" s="1" t="s">
        <v>616</v>
      </c>
      <c r="O16" s="1">
        <f ca="1">SUM(O12:O15)</f>
        <v>122</v>
      </c>
      <c r="P16" s="1">
        <f t="shared" ref="P16:R16" ca="1" si="12">SUM(P12:P15)</f>
        <v>158</v>
      </c>
      <c r="Q16" s="1">
        <f t="shared" ca="1" si="12"/>
        <v>120</v>
      </c>
      <c r="R16" s="1">
        <f t="shared" ca="1" si="12"/>
        <v>140</v>
      </c>
      <c r="S16" s="1">
        <f ca="1">R15+Q14+P13+O12</f>
        <v>131</v>
      </c>
    </row>
    <row r="17" spans="1:21" x14ac:dyDescent="0.3">
      <c r="A17" s="1">
        <f t="shared" ca="1" si="1"/>
        <v>100</v>
      </c>
      <c r="B17" s="1" t="s">
        <v>14</v>
      </c>
      <c r="C17" s="1" t="s">
        <v>602</v>
      </c>
      <c r="D17" s="1">
        <f t="shared" ca="1" si="2"/>
        <v>25</v>
      </c>
      <c r="E17" s="1">
        <f ca="1">RANDBETWEEN(0,100-SUM($D17:D17))</f>
        <v>47</v>
      </c>
      <c r="F17" s="1">
        <f ca="1">RANDBETWEEN(0,100-SUM($D17:E17))</f>
        <v>24</v>
      </c>
      <c r="G17" s="1">
        <f ca="1">100-SUM($D17:F17)</f>
        <v>4</v>
      </c>
      <c r="H17" s="1">
        <f t="shared" ca="1" si="3"/>
        <v>4</v>
      </c>
      <c r="I17" s="1">
        <f t="shared" ca="1" si="4"/>
        <v>47</v>
      </c>
      <c r="J17" s="1">
        <f ca="1">HLOOKUP(I17,D17:$G$603,K17,0)</f>
        <v>2</v>
      </c>
      <c r="K17" s="1">
        <v>587</v>
      </c>
      <c r="L17" s="1" t="str">
        <f t="shared" ca="1" si="5"/>
        <v>42</v>
      </c>
      <c r="T17" s="1">
        <f ca="1">SUM(O12:R15)</f>
        <v>540</v>
      </c>
    </row>
    <row r="18" spans="1:21" x14ac:dyDescent="0.3">
      <c r="A18" s="1">
        <f t="shared" ca="1" si="1"/>
        <v>100</v>
      </c>
      <c r="B18" s="1" t="s">
        <v>15</v>
      </c>
      <c r="C18" s="1" t="s">
        <v>602</v>
      </c>
      <c r="D18" s="1">
        <f t="shared" ca="1" si="2"/>
        <v>10</v>
      </c>
      <c r="E18" s="1">
        <f ca="1">RANDBETWEEN(0,100-SUM($D18:D18))</f>
        <v>32</v>
      </c>
      <c r="F18" s="1">
        <f ca="1">RANDBETWEEN(0,100-SUM($D18:E18))</f>
        <v>37</v>
      </c>
      <c r="G18" s="1">
        <f ca="1">100-SUM($D18:F18)</f>
        <v>21</v>
      </c>
      <c r="H18" s="1">
        <f t="shared" ca="1" si="3"/>
        <v>3</v>
      </c>
      <c r="I18" s="1">
        <f t="shared" ca="1" si="4"/>
        <v>37</v>
      </c>
      <c r="J18" s="1">
        <f ca="1">HLOOKUP(I18,D18:$G$603,K18,0)</f>
        <v>3</v>
      </c>
      <c r="K18" s="1">
        <v>586</v>
      </c>
      <c r="L18" s="1" t="str">
        <f t="shared" ca="1" si="5"/>
        <v>33</v>
      </c>
      <c r="U18" s="1">
        <f ca="1">S16/T17</f>
        <v>0.24259259259259258</v>
      </c>
    </row>
    <row r="19" spans="1:21" x14ac:dyDescent="0.3">
      <c r="A19" s="1">
        <f t="shared" ca="1" si="1"/>
        <v>100</v>
      </c>
      <c r="B19" s="1" t="s">
        <v>16</v>
      </c>
      <c r="C19" s="1" t="s">
        <v>602</v>
      </c>
      <c r="D19" s="1">
        <f t="shared" ca="1" si="2"/>
        <v>62</v>
      </c>
      <c r="E19" s="1">
        <f ca="1">RANDBETWEEN(0,100-SUM($D19:D19))</f>
        <v>28</v>
      </c>
      <c r="F19" s="1">
        <f ca="1">RANDBETWEEN(0,100-SUM($D19:E19))</f>
        <v>5</v>
      </c>
      <c r="G19" s="1">
        <f ca="1">100-SUM($D19:F19)</f>
        <v>5</v>
      </c>
      <c r="H19" s="1">
        <f t="shared" ca="1" si="3"/>
        <v>1</v>
      </c>
      <c r="I19" s="1">
        <f t="shared" ca="1" si="4"/>
        <v>62</v>
      </c>
      <c r="J19" s="1">
        <f ca="1">HLOOKUP(I19,D19:$G$603,K19,0)</f>
        <v>1</v>
      </c>
      <c r="K19" s="1">
        <v>585</v>
      </c>
      <c r="L19" s="1" t="str">
        <f t="shared" ca="1" si="5"/>
        <v>11</v>
      </c>
    </row>
    <row r="20" spans="1:21" x14ac:dyDescent="0.3">
      <c r="A20" s="1">
        <f t="shared" ca="1" si="1"/>
        <v>100</v>
      </c>
      <c r="B20" s="1" t="s">
        <v>17</v>
      </c>
      <c r="C20" s="1" t="s">
        <v>602</v>
      </c>
      <c r="D20" s="1">
        <f t="shared" ca="1" si="2"/>
        <v>12</v>
      </c>
      <c r="E20" s="1">
        <f ca="1">RANDBETWEEN(0,100-SUM($D20:D20))</f>
        <v>24</v>
      </c>
      <c r="F20" s="1">
        <f ca="1">RANDBETWEEN(0,100-SUM($D20:E20))</f>
        <v>51</v>
      </c>
      <c r="G20" s="1">
        <f ca="1">100-SUM($D20:F20)</f>
        <v>13</v>
      </c>
      <c r="H20" s="1">
        <f t="shared" ca="1" si="3"/>
        <v>1</v>
      </c>
      <c r="I20" s="1">
        <f t="shared" ca="1" si="4"/>
        <v>51</v>
      </c>
      <c r="J20" s="1">
        <f ca="1">HLOOKUP(I20,D20:$G$603,K20,0)</f>
        <v>3</v>
      </c>
      <c r="K20" s="1">
        <v>584</v>
      </c>
      <c r="L20" s="1" t="str">
        <f t="shared" ca="1" si="5"/>
        <v>13</v>
      </c>
      <c r="N20" s="1" t="s">
        <v>617</v>
      </c>
      <c r="O20" s="1">
        <v>1</v>
      </c>
      <c r="P20" s="1">
        <v>2</v>
      </c>
      <c r="Q20" s="1">
        <v>3</v>
      </c>
      <c r="R20" s="1">
        <v>4</v>
      </c>
      <c r="S20" s="1" t="s">
        <v>616</v>
      </c>
    </row>
    <row r="21" spans="1:21" x14ac:dyDescent="0.3">
      <c r="A21" s="1">
        <f t="shared" ca="1" si="1"/>
        <v>100</v>
      </c>
      <c r="B21" s="1" t="s">
        <v>18</v>
      </c>
      <c r="C21" s="1" t="s">
        <v>602</v>
      </c>
      <c r="D21" s="1">
        <f t="shared" ca="1" si="2"/>
        <v>54</v>
      </c>
      <c r="E21" s="1">
        <f ca="1">RANDBETWEEN(0,100-SUM($D21:D21))</f>
        <v>28</v>
      </c>
      <c r="F21" s="1">
        <f ca="1">RANDBETWEEN(0,100-SUM($D21:E21))</f>
        <v>12</v>
      </c>
      <c r="G21" s="1">
        <f ca="1">100-SUM($D21:F21)</f>
        <v>6</v>
      </c>
      <c r="H21" s="1">
        <f t="shared" ca="1" si="3"/>
        <v>3</v>
      </c>
      <c r="I21" s="1">
        <f t="shared" ca="1" si="4"/>
        <v>54</v>
      </c>
      <c r="J21" s="1">
        <f ca="1">HLOOKUP(I21,D21:$G$603,K21,0)</f>
        <v>1</v>
      </c>
      <c r="K21" s="1">
        <v>583</v>
      </c>
      <c r="L21" s="1" t="str">
        <f t="shared" ca="1" si="5"/>
        <v>31</v>
      </c>
      <c r="N21" s="1">
        <v>1</v>
      </c>
      <c r="O21" s="1">
        <f ca="1">COUNTIF($L$543:$L$602,O$2&amp;$N21)</f>
        <v>4</v>
      </c>
      <c r="P21" s="1">
        <f t="shared" ref="P21:R24" ca="1" si="13">COUNTIF($L$543:$L$602,P$2&amp;$N21)</f>
        <v>8</v>
      </c>
      <c r="Q21" s="1">
        <f t="shared" ca="1" si="13"/>
        <v>7</v>
      </c>
      <c r="R21" s="1">
        <f t="shared" ca="1" si="13"/>
        <v>11</v>
      </c>
      <c r="S21" s="1">
        <f ca="1">SUM(O21:R21)</f>
        <v>30</v>
      </c>
    </row>
    <row r="22" spans="1:21" x14ac:dyDescent="0.3">
      <c r="A22" s="1">
        <f t="shared" ca="1" si="1"/>
        <v>100</v>
      </c>
      <c r="B22" s="1" t="s">
        <v>19</v>
      </c>
      <c r="C22" s="1" t="s">
        <v>602</v>
      </c>
      <c r="D22" s="1">
        <f t="shared" ca="1" si="2"/>
        <v>20</v>
      </c>
      <c r="E22" s="1">
        <f ca="1">RANDBETWEEN(0,100-SUM($D22:D22))</f>
        <v>69</v>
      </c>
      <c r="F22" s="1">
        <f ca="1">RANDBETWEEN(0,100-SUM($D22:E22))</f>
        <v>7</v>
      </c>
      <c r="G22" s="1">
        <f ca="1">100-SUM($D22:F22)</f>
        <v>4</v>
      </c>
      <c r="H22" s="1">
        <f t="shared" ca="1" si="3"/>
        <v>3</v>
      </c>
      <c r="I22" s="1">
        <f t="shared" ca="1" si="4"/>
        <v>69</v>
      </c>
      <c r="J22" s="1">
        <f ca="1">HLOOKUP(I22,D22:$G$603,K22,0)</f>
        <v>2</v>
      </c>
      <c r="K22" s="1">
        <v>582</v>
      </c>
      <c r="L22" s="1" t="str">
        <f t="shared" ca="1" si="5"/>
        <v>32</v>
      </c>
      <c r="N22" s="1">
        <v>2</v>
      </c>
      <c r="O22" s="1">
        <f t="shared" ref="O22:O24" ca="1" si="14">COUNTIF($L$543:$L$602,O$2&amp;$N22)</f>
        <v>5</v>
      </c>
      <c r="P22" s="1">
        <f t="shared" ca="1" si="13"/>
        <v>1</v>
      </c>
      <c r="Q22" s="1">
        <f t="shared" ca="1" si="13"/>
        <v>4</v>
      </c>
      <c r="R22" s="1">
        <f t="shared" ca="1" si="13"/>
        <v>5</v>
      </c>
      <c r="S22" s="1">
        <f t="shared" ref="S22:S24" ca="1" si="15">SUM(O22:R22)</f>
        <v>15</v>
      </c>
    </row>
    <row r="23" spans="1:21" x14ac:dyDescent="0.3">
      <c r="A23" s="1">
        <f t="shared" ca="1" si="1"/>
        <v>100</v>
      </c>
      <c r="B23" s="1" t="s">
        <v>20</v>
      </c>
      <c r="C23" s="1" t="s">
        <v>602</v>
      </c>
      <c r="D23" s="1">
        <f t="shared" ca="1" si="2"/>
        <v>90</v>
      </c>
      <c r="E23" s="1">
        <f ca="1">RANDBETWEEN(0,100-SUM($D23:D23))</f>
        <v>6</v>
      </c>
      <c r="F23" s="1">
        <f ca="1">RANDBETWEEN(0,100-SUM($D23:E23))</f>
        <v>1</v>
      </c>
      <c r="G23" s="1">
        <f ca="1">100-SUM($D23:F23)</f>
        <v>3</v>
      </c>
      <c r="H23" s="1">
        <f t="shared" ca="1" si="3"/>
        <v>1</v>
      </c>
      <c r="I23" s="1">
        <f t="shared" ca="1" si="4"/>
        <v>90</v>
      </c>
      <c r="J23" s="1">
        <f ca="1">HLOOKUP(I23,D23:$G$603,K23,0)</f>
        <v>1</v>
      </c>
      <c r="K23" s="1">
        <v>581</v>
      </c>
      <c r="L23" s="1" t="str">
        <f t="shared" ca="1" si="5"/>
        <v>11</v>
      </c>
      <c r="N23" s="1">
        <v>3</v>
      </c>
      <c r="O23" s="1">
        <f t="shared" ca="1" si="14"/>
        <v>5</v>
      </c>
      <c r="P23" s="1">
        <f t="shared" ca="1" si="13"/>
        <v>2</v>
      </c>
      <c r="Q23" s="1">
        <f t="shared" ca="1" si="13"/>
        <v>3</v>
      </c>
      <c r="R23" s="1">
        <f t="shared" ca="1" si="13"/>
        <v>1</v>
      </c>
      <c r="S23" s="1">
        <f t="shared" ca="1" si="15"/>
        <v>11</v>
      </c>
    </row>
    <row r="24" spans="1:21" x14ac:dyDescent="0.3">
      <c r="A24" s="1">
        <f t="shared" ca="1" si="1"/>
        <v>100</v>
      </c>
      <c r="B24" s="1" t="s">
        <v>21</v>
      </c>
      <c r="C24" s="1" t="s">
        <v>602</v>
      </c>
      <c r="D24" s="1">
        <f t="shared" ca="1" si="2"/>
        <v>50</v>
      </c>
      <c r="E24" s="1">
        <f ca="1">RANDBETWEEN(0,100-SUM($D24:D24))</f>
        <v>3</v>
      </c>
      <c r="F24" s="1">
        <f ca="1">RANDBETWEEN(0,100-SUM($D24:E24))</f>
        <v>2</v>
      </c>
      <c r="G24" s="1">
        <f ca="1">100-SUM($D24:F24)</f>
        <v>45</v>
      </c>
      <c r="H24" s="1">
        <f t="shared" ca="1" si="3"/>
        <v>2</v>
      </c>
      <c r="I24" s="1">
        <f t="shared" ca="1" si="4"/>
        <v>50</v>
      </c>
      <c r="J24" s="1">
        <f ca="1">HLOOKUP(I24,D24:$G$603,K24,0)</f>
        <v>1</v>
      </c>
      <c r="K24" s="1">
        <v>580</v>
      </c>
      <c r="L24" s="1" t="str">
        <f t="shared" ca="1" si="5"/>
        <v>21</v>
      </c>
      <c r="N24" s="1">
        <v>4</v>
      </c>
      <c r="O24" s="1">
        <f t="shared" ca="1" si="14"/>
        <v>0</v>
      </c>
      <c r="P24" s="1">
        <f t="shared" ca="1" si="13"/>
        <v>1</v>
      </c>
      <c r="Q24" s="1">
        <f t="shared" ca="1" si="13"/>
        <v>2</v>
      </c>
      <c r="R24" s="1">
        <f t="shared" ca="1" si="13"/>
        <v>1</v>
      </c>
      <c r="S24" s="1">
        <f t="shared" ca="1" si="15"/>
        <v>4</v>
      </c>
    </row>
    <row r="25" spans="1:21" x14ac:dyDescent="0.3">
      <c r="A25" s="1">
        <f t="shared" ca="1" si="1"/>
        <v>100</v>
      </c>
      <c r="B25" s="1" t="s">
        <v>22</v>
      </c>
      <c r="C25" s="1" t="s">
        <v>602</v>
      </c>
      <c r="D25" s="1">
        <f t="shared" ca="1" si="2"/>
        <v>4</v>
      </c>
      <c r="E25" s="1">
        <f ca="1">RANDBETWEEN(0,100-SUM($D25:D25))</f>
        <v>29</v>
      </c>
      <c r="F25" s="1">
        <f ca="1">RANDBETWEEN(0,100-SUM($D25:E25))</f>
        <v>66</v>
      </c>
      <c r="G25" s="1">
        <f ca="1">100-SUM($D25:F25)</f>
        <v>1</v>
      </c>
      <c r="H25" s="1">
        <f t="shared" ca="1" si="3"/>
        <v>2</v>
      </c>
      <c r="I25" s="1">
        <f t="shared" ca="1" si="4"/>
        <v>66</v>
      </c>
      <c r="J25" s="1">
        <f ca="1">HLOOKUP(I25,D25:$G$603,K25,0)</f>
        <v>3</v>
      </c>
      <c r="K25" s="1">
        <v>579</v>
      </c>
      <c r="L25" s="1" t="str">
        <f t="shared" ca="1" si="5"/>
        <v>23</v>
      </c>
      <c r="N25" s="1" t="s">
        <v>616</v>
      </c>
      <c r="O25" s="1">
        <f ca="1">SUM(O21:O24)</f>
        <v>14</v>
      </c>
      <c r="P25" s="1">
        <f t="shared" ref="P25:R25" ca="1" si="16">SUM(P21:P24)</f>
        <v>12</v>
      </c>
      <c r="Q25" s="1">
        <f t="shared" ca="1" si="16"/>
        <v>16</v>
      </c>
      <c r="R25" s="1">
        <f t="shared" ca="1" si="16"/>
        <v>18</v>
      </c>
      <c r="S25" s="1">
        <f ca="1">R24+Q23+P22+O21</f>
        <v>9</v>
      </c>
    </row>
    <row r="26" spans="1:21" x14ac:dyDescent="0.3">
      <c r="A26" s="1">
        <f t="shared" ca="1" si="1"/>
        <v>100</v>
      </c>
      <c r="B26" s="1" t="s">
        <v>23</v>
      </c>
      <c r="C26" s="1" t="s">
        <v>602</v>
      </c>
      <c r="D26" s="1">
        <f t="shared" ca="1" si="2"/>
        <v>74</v>
      </c>
      <c r="E26" s="1">
        <f ca="1">RANDBETWEEN(0,100-SUM($D26:D26))</f>
        <v>18</v>
      </c>
      <c r="F26" s="1">
        <f ca="1">RANDBETWEEN(0,100-SUM($D26:E26))</f>
        <v>8</v>
      </c>
      <c r="G26" s="1">
        <f ca="1">100-SUM($D26:F26)</f>
        <v>0</v>
      </c>
      <c r="H26" s="1">
        <f t="shared" ca="1" si="3"/>
        <v>1</v>
      </c>
      <c r="I26" s="1">
        <f t="shared" ca="1" si="4"/>
        <v>74</v>
      </c>
      <c r="J26" s="1">
        <f ca="1">HLOOKUP(I26,D26:$G$603,K26,0)</f>
        <v>1</v>
      </c>
      <c r="K26" s="1">
        <v>578</v>
      </c>
      <c r="L26" s="1" t="str">
        <f t="shared" ca="1" si="5"/>
        <v>11</v>
      </c>
      <c r="T26" s="1">
        <f ca="1">SUM(O21:R24)</f>
        <v>60</v>
      </c>
    </row>
    <row r="27" spans="1:21" x14ac:dyDescent="0.3">
      <c r="A27" s="1">
        <f t="shared" ca="1" si="1"/>
        <v>100</v>
      </c>
      <c r="B27" s="1" t="s">
        <v>24</v>
      </c>
      <c r="C27" s="1" t="s">
        <v>602</v>
      </c>
      <c r="D27" s="1">
        <f t="shared" ca="1" si="2"/>
        <v>60</v>
      </c>
      <c r="E27" s="1">
        <f ca="1">RANDBETWEEN(0,100-SUM($D27:D27))</f>
        <v>32</v>
      </c>
      <c r="F27" s="1">
        <f ca="1">RANDBETWEEN(0,100-SUM($D27:E27))</f>
        <v>4</v>
      </c>
      <c r="G27" s="1">
        <f ca="1">100-SUM($D27:F27)</f>
        <v>4</v>
      </c>
      <c r="H27" s="1">
        <f t="shared" ca="1" si="3"/>
        <v>2</v>
      </c>
      <c r="I27" s="1">
        <f t="shared" ca="1" si="4"/>
        <v>60</v>
      </c>
      <c r="J27" s="1">
        <f ca="1">HLOOKUP(I27,D27:$G$603,K27,0)</f>
        <v>1</v>
      </c>
      <c r="K27" s="1">
        <v>577</v>
      </c>
      <c r="L27" s="1" t="str">
        <f t="shared" ca="1" si="5"/>
        <v>21</v>
      </c>
      <c r="U27" s="1">
        <f ca="1">S25/T26</f>
        <v>0.15</v>
      </c>
    </row>
    <row r="28" spans="1:21" x14ac:dyDescent="0.3">
      <c r="A28" s="1">
        <f t="shared" ca="1" si="1"/>
        <v>100</v>
      </c>
      <c r="B28" s="1" t="s">
        <v>25</v>
      </c>
      <c r="C28" s="1" t="s">
        <v>602</v>
      </c>
      <c r="D28" s="1">
        <f t="shared" ca="1" si="2"/>
        <v>78</v>
      </c>
      <c r="E28" s="1">
        <f ca="1">RANDBETWEEN(0,100-SUM($D28:D28))</f>
        <v>9</v>
      </c>
      <c r="F28" s="1">
        <f ca="1">RANDBETWEEN(0,100-SUM($D28:E28))</f>
        <v>2</v>
      </c>
      <c r="G28" s="1">
        <f ca="1">100-SUM($D28:F28)</f>
        <v>11</v>
      </c>
      <c r="H28" s="1">
        <f t="shared" ca="1" si="3"/>
        <v>3</v>
      </c>
      <c r="I28" s="1">
        <f t="shared" ca="1" si="4"/>
        <v>78</v>
      </c>
      <c r="J28" s="1">
        <f ca="1">HLOOKUP(I28,D28:$G$603,K28,0)</f>
        <v>1</v>
      </c>
      <c r="K28" s="1">
        <v>576</v>
      </c>
      <c r="L28" s="1" t="str">
        <f t="shared" ca="1" si="5"/>
        <v>31</v>
      </c>
    </row>
    <row r="29" spans="1:21" x14ac:dyDescent="0.3">
      <c r="A29" s="1">
        <f t="shared" ca="1" si="1"/>
        <v>100</v>
      </c>
      <c r="B29" s="1" t="s">
        <v>26</v>
      </c>
      <c r="C29" s="1" t="s">
        <v>602</v>
      </c>
      <c r="D29" s="1">
        <f t="shared" ca="1" si="2"/>
        <v>49</v>
      </c>
      <c r="E29" s="1">
        <f ca="1">RANDBETWEEN(0,100-SUM($D29:D29))</f>
        <v>21</v>
      </c>
      <c r="F29" s="1">
        <f ca="1">RANDBETWEEN(0,100-SUM($D29:E29))</f>
        <v>20</v>
      </c>
      <c r="G29" s="1">
        <f ca="1">100-SUM($D29:F29)</f>
        <v>10</v>
      </c>
      <c r="H29" s="1">
        <f t="shared" ca="1" si="3"/>
        <v>1</v>
      </c>
      <c r="I29" s="1">
        <f t="shared" ca="1" si="4"/>
        <v>49</v>
      </c>
      <c r="J29" s="1">
        <f ca="1">HLOOKUP(I29,D29:$G$603,K29,0)</f>
        <v>1</v>
      </c>
      <c r="K29" s="1">
        <v>575</v>
      </c>
      <c r="L29" s="1" t="str">
        <f t="shared" ca="1" si="5"/>
        <v>11</v>
      </c>
    </row>
    <row r="30" spans="1:21" x14ac:dyDescent="0.3">
      <c r="A30" s="1">
        <f t="shared" ca="1" si="1"/>
        <v>100</v>
      </c>
      <c r="B30" s="1" t="s">
        <v>27</v>
      </c>
      <c r="C30" s="1" t="s">
        <v>602</v>
      </c>
      <c r="D30" s="1">
        <f t="shared" ca="1" si="2"/>
        <v>65</v>
      </c>
      <c r="E30" s="1">
        <f ca="1">RANDBETWEEN(0,100-SUM($D30:D30))</f>
        <v>21</v>
      </c>
      <c r="F30" s="1">
        <f ca="1">RANDBETWEEN(0,100-SUM($D30:E30))</f>
        <v>12</v>
      </c>
      <c r="G30" s="1">
        <f ca="1">100-SUM($D30:F30)</f>
        <v>2</v>
      </c>
      <c r="H30" s="1">
        <f t="shared" ca="1" si="3"/>
        <v>4</v>
      </c>
      <c r="I30" s="1">
        <f t="shared" ca="1" si="4"/>
        <v>65</v>
      </c>
      <c r="J30" s="1">
        <f ca="1">HLOOKUP(I30,D30:$G$603,K30,0)</f>
        <v>1</v>
      </c>
      <c r="K30" s="1">
        <v>574</v>
      </c>
      <c r="L30" s="1" t="str">
        <f t="shared" ca="1" si="5"/>
        <v>41</v>
      </c>
    </row>
    <row r="31" spans="1:21" x14ac:dyDescent="0.3">
      <c r="A31" s="1">
        <f t="shared" ca="1" si="1"/>
        <v>100</v>
      </c>
      <c r="B31" s="1" t="s">
        <v>28</v>
      </c>
      <c r="C31" s="1" t="s">
        <v>602</v>
      </c>
      <c r="D31" s="1">
        <f t="shared" ca="1" si="2"/>
        <v>12</v>
      </c>
      <c r="E31" s="1">
        <f ca="1">RANDBETWEEN(0,100-SUM($D31:D31))</f>
        <v>65</v>
      </c>
      <c r="F31" s="1">
        <f ca="1">RANDBETWEEN(0,100-SUM($D31:E31))</f>
        <v>11</v>
      </c>
      <c r="G31" s="1">
        <f ca="1">100-SUM($D31:F31)</f>
        <v>12</v>
      </c>
      <c r="H31" s="1">
        <f t="shared" ca="1" si="3"/>
        <v>1</v>
      </c>
      <c r="I31" s="1">
        <f t="shared" ca="1" si="4"/>
        <v>65</v>
      </c>
      <c r="J31" s="1">
        <f ca="1">HLOOKUP(I31,D31:$G$603,K31,0)</f>
        <v>2</v>
      </c>
      <c r="K31" s="1">
        <v>573</v>
      </c>
      <c r="L31" s="1" t="str">
        <f t="shared" ca="1" si="5"/>
        <v>12</v>
      </c>
    </row>
    <row r="32" spans="1:21" x14ac:dyDescent="0.3">
      <c r="A32" s="1">
        <f t="shared" ca="1" si="1"/>
        <v>100</v>
      </c>
      <c r="B32" s="1" t="s">
        <v>29</v>
      </c>
      <c r="C32" s="1" t="s">
        <v>602</v>
      </c>
      <c r="D32" s="1">
        <f t="shared" ca="1" si="2"/>
        <v>29</v>
      </c>
      <c r="E32" s="1">
        <f ca="1">RANDBETWEEN(0,100-SUM($D32:D32))</f>
        <v>14</v>
      </c>
      <c r="F32" s="1">
        <f ca="1">RANDBETWEEN(0,100-SUM($D32:E32))</f>
        <v>21</v>
      </c>
      <c r="G32" s="1">
        <f ca="1">100-SUM($D32:F32)</f>
        <v>36</v>
      </c>
      <c r="H32" s="1">
        <f t="shared" ca="1" si="3"/>
        <v>3</v>
      </c>
      <c r="I32" s="1">
        <f t="shared" ca="1" si="4"/>
        <v>36</v>
      </c>
      <c r="J32" s="1">
        <f ca="1">HLOOKUP(I32,D32:$G$603,K32,0)</f>
        <v>4</v>
      </c>
      <c r="K32" s="1">
        <v>572</v>
      </c>
      <c r="L32" s="1" t="str">
        <f t="shared" ca="1" si="5"/>
        <v>34</v>
      </c>
    </row>
    <row r="33" spans="1:12" x14ac:dyDescent="0.3">
      <c r="A33" s="1">
        <f t="shared" ca="1" si="1"/>
        <v>100</v>
      </c>
      <c r="B33" s="1" t="s">
        <v>30</v>
      </c>
      <c r="C33" s="1" t="s">
        <v>602</v>
      </c>
      <c r="D33" s="1">
        <f t="shared" ca="1" si="2"/>
        <v>21</v>
      </c>
      <c r="E33" s="1">
        <f ca="1">RANDBETWEEN(0,100-SUM($D33:D33))</f>
        <v>15</v>
      </c>
      <c r="F33" s="1">
        <f ca="1">RANDBETWEEN(0,100-SUM($D33:E33))</f>
        <v>43</v>
      </c>
      <c r="G33" s="1">
        <f ca="1">100-SUM($D33:F33)</f>
        <v>21</v>
      </c>
      <c r="H33" s="1">
        <f t="shared" ca="1" si="3"/>
        <v>1</v>
      </c>
      <c r="I33" s="1">
        <f t="shared" ca="1" si="4"/>
        <v>43</v>
      </c>
      <c r="J33" s="1">
        <f ca="1">HLOOKUP(I33,D33:$G$603,K33,0)</f>
        <v>3</v>
      </c>
      <c r="K33" s="1">
        <v>571</v>
      </c>
      <c r="L33" s="1" t="str">
        <f t="shared" ca="1" si="5"/>
        <v>13</v>
      </c>
    </row>
    <row r="34" spans="1:12" x14ac:dyDescent="0.3">
      <c r="A34" s="1">
        <f t="shared" ca="1" si="1"/>
        <v>100</v>
      </c>
      <c r="B34" s="1" t="s">
        <v>31</v>
      </c>
      <c r="C34" s="1" t="s">
        <v>602</v>
      </c>
      <c r="D34" s="1">
        <f t="shared" ca="1" si="2"/>
        <v>5</v>
      </c>
      <c r="E34" s="1">
        <f ca="1">RANDBETWEEN(0,100-SUM($D34:D34))</f>
        <v>92</v>
      </c>
      <c r="F34" s="1">
        <f ca="1">RANDBETWEEN(0,100-SUM($D34:E34))</f>
        <v>0</v>
      </c>
      <c r="G34" s="1">
        <f ca="1">100-SUM($D34:F34)</f>
        <v>3</v>
      </c>
      <c r="H34" s="1">
        <f t="shared" ca="1" si="3"/>
        <v>3</v>
      </c>
      <c r="I34" s="1">
        <f t="shared" ca="1" si="4"/>
        <v>92</v>
      </c>
      <c r="J34" s="1">
        <f ca="1">HLOOKUP(I34,D34:$G$603,K34,0)</f>
        <v>2</v>
      </c>
      <c r="K34" s="1">
        <v>570</v>
      </c>
      <c r="L34" s="1" t="str">
        <f t="shared" ca="1" si="5"/>
        <v>32</v>
      </c>
    </row>
    <row r="35" spans="1:12" x14ac:dyDescent="0.3">
      <c r="A35" s="1">
        <f t="shared" ca="1" si="1"/>
        <v>100</v>
      </c>
      <c r="B35" s="1" t="s">
        <v>32</v>
      </c>
      <c r="C35" s="1" t="s">
        <v>602</v>
      </c>
      <c r="D35" s="1">
        <f t="shared" ca="1" si="2"/>
        <v>12</v>
      </c>
      <c r="E35" s="1">
        <f ca="1">RANDBETWEEN(0,100-SUM($D35:D35))</f>
        <v>50</v>
      </c>
      <c r="F35" s="1">
        <f ca="1">RANDBETWEEN(0,100-SUM($D35:E35))</f>
        <v>15</v>
      </c>
      <c r="G35" s="1">
        <f ca="1">100-SUM($D35:F35)</f>
        <v>23</v>
      </c>
      <c r="H35" s="1">
        <f t="shared" ca="1" si="3"/>
        <v>4</v>
      </c>
      <c r="I35" s="1">
        <f t="shared" ca="1" si="4"/>
        <v>50</v>
      </c>
      <c r="J35" s="1">
        <f ca="1">HLOOKUP(I35,D35:$G$603,K35,0)</f>
        <v>2</v>
      </c>
      <c r="K35" s="1">
        <v>569</v>
      </c>
      <c r="L35" s="1" t="str">
        <f t="shared" ca="1" si="5"/>
        <v>42</v>
      </c>
    </row>
    <row r="36" spans="1:12" x14ac:dyDescent="0.3">
      <c r="A36" s="1">
        <f t="shared" ca="1" si="1"/>
        <v>100</v>
      </c>
      <c r="B36" s="1" t="s">
        <v>33</v>
      </c>
      <c r="C36" s="1" t="s">
        <v>602</v>
      </c>
      <c r="D36" s="1">
        <f t="shared" ca="1" si="2"/>
        <v>40</v>
      </c>
      <c r="E36" s="1">
        <f ca="1">RANDBETWEEN(0,100-SUM($D36:D36))</f>
        <v>58</v>
      </c>
      <c r="F36" s="1">
        <f ca="1">RANDBETWEEN(0,100-SUM($D36:E36))</f>
        <v>2</v>
      </c>
      <c r="G36" s="1">
        <f ca="1">100-SUM($D36:F36)</f>
        <v>0</v>
      </c>
      <c r="H36" s="1">
        <f t="shared" ca="1" si="3"/>
        <v>2</v>
      </c>
      <c r="I36" s="1">
        <f t="shared" ca="1" si="4"/>
        <v>58</v>
      </c>
      <c r="J36" s="1">
        <f ca="1">HLOOKUP(I36,D36:$G$603,K36,0)</f>
        <v>2</v>
      </c>
      <c r="K36" s="1">
        <v>568</v>
      </c>
      <c r="L36" s="1" t="str">
        <f t="shared" ca="1" si="5"/>
        <v>22</v>
      </c>
    </row>
    <row r="37" spans="1:12" x14ac:dyDescent="0.3">
      <c r="A37" s="1">
        <f t="shared" ca="1" si="1"/>
        <v>100</v>
      </c>
      <c r="B37" s="1" t="s">
        <v>34</v>
      </c>
      <c r="C37" s="1" t="s">
        <v>602</v>
      </c>
      <c r="D37" s="1">
        <f t="shared" ca="1" si="2"/>
        <v>93</v>
      </c>
      <c r="E37" s="1">
        <f ca="1">RANDBETWEEN(0,100-SUM($D37:D37))</f>
        <v>7</v>
      </c>
      <c r="F37" s="1">
        <f ca="1">RANDBETWEEN(0,100-SUM($D37:E37))</f>
        <v>0</v>
      </c>
      <c r="G37" s="1">
        <f ca="1">100-SUM($D37:F37)</f>
        <v>0</v>
      </c>
      <c r="H37" s="1">
        <f t="shared" ca="1" si="3"/>
        <v>4</v>
      </c>
      <c r="I37" s="1">
        <f t="shared" ca="1" si="4"/>
        <v>93</v>
      </c>
      <c r="J37" s="1">
        <f ca="1">HLOOKUP(I37,D37:$G$603,K37,0)</f>
        <v>1</v>
      </c>
      <c r="K37" s="1">
        <v>567</v>
      </c>
      <c r="L37" s="1" t="str">
        <f t="shared" ca="1" si="5"/>
        <v>41</v>
      </c>
    </row>
    <row r="38" spans="1:12" x14ac:dyDescent="0.3">
      <c r="A38" s="1">
        <f t="shared" ca="1" si="1"/>
        <v>100</v>
      </c>
      <c r="B38" s="1" t="s">
        <v>35</v>
      </c>
      <c r="C38" s="1" t="s">
        <v>602</v>
      </c>
      <c r="D38" s="1">
        <f t="shared" ca="1" si="2"/>
        <v>27</v>
      </c>
      <c r="E38" s="1">
        <f ca="1">RANDBETWEEN(0,100-SUM($D38:D38))</f>
        <v>72</v>
      </c>
      <c r="F38" s="1">
        <f ca="1">RANDBETWEEN(0,100-SUM($D38:E38))</f>
        <v>0</v>
      </c>
      <c r="G38" s="1">
        <f ca="1">100-SUM($D38:F38)</f>
        <v>1</v>
      </c>
      <c r="H38" s="1">
        <f t="shared" ca="1" si="3"/>
        <v>1</v>
      </c>
      <c r="I38" s="1">
        <f t="shared" ca="1" si="4"/>
        <v>72</v>
      </c>
      <c r="J38" s="1">
        <f ca="1">HLOOKUP(I38,D38:$G$603,K38,0)</f>
        <v>2</v>
      </c>
      <c r="K38" s="1">
        <v>566</v>
      </c>
      <c r="L38" s="1" t="str">
        <f t="shared" ca="1" si="5"/>
        <v>12</v>
      </c>
    </row>
    <row r="39" spans="1:12" x14ac:dyDescent="0.3">
      <c r="A39" s="1">
        <f t="shared" ca="1" si="1"/>
        <v>100</v>
      </c>
      <c r="B39" s="1" t="s">
        <v>36</v>
      </c>
      <c r="C39" s="1" t="s">
        <v>602</v>
      </c>
      <c r="D39" s="1">
        <f t="shared" ca="1" si="2"/>
        <v>64</v>
      </c>
      <c r="E39" s="1">
        <f ca="1">RANDBETWEEN(0,100-SUM($D39:D39))</f>
        <v>21</v>
      </c>
      <c r="F39" s="1">
        <f ca="1">RANDBETWEEN(0,100-SUM($D39:E39))</f>
        <v>10</v>
      </c>
      <c r="G39" s="1">
        <f ca="1">100-SUM($D39:F39)</f>
        <v>5</v>
      </c>
      <c r="H39" s="1">
        <f t="shared" ca="1" si="3"/>
        <v>2</v>
      </c>
      <c r="I39" s="1">
        <f t="shared" ca="1" si="4"/>
        <v>64</v>
      </c>
      <c r="J39" s="1">
        <f ca="1">HLOOKUP(I39,D39:$G$603,K39,0)</f>
        <v>1</v>
      </c>
      <c r="K39" s="1">
        <v>565</v>
      </c>
      <c r="L39" s="1" t="str">
        <f t="shared" ca="1" si="5"/>
        <v>21</v>
      </c>
    </row>
    <row r="40" spans="1:12" x14ac:dyDescent="0.3">
      <c r="A40" s="1">
        <f t="shared" ca="1" si="1"/>
        <v>100</v>
      </c>
      <c r="B40" s="1" t="s">
        <v>37</v>
      </c>
      <c r="C40" s="1" t="s">
        <v>602</v>
      </c>
      <c r="D40" s="1">
        <f t="shared" ca="1" si="2"/>
        <v>38</v>
      </c>
      <c r="E40" s="1">
        <f ca="1">RANDBETWEEN(0,100-SUM($D40:D40))</f>
        <v>62</v>
      </c>
      <c r="F40" s="1">
        <f ca="1">RANDBETWEEN(0,100-SUM($D40:E40))</f>
        <v>0</v>
      </c>
      <c r="G40" s="1">
        <f ca="1">100-SUM($D40:F40)</f>
        <v>0</v>
      </c>
      <c r="H40" s="1">
        <f t="shared" ca="1" si="3"/>
        <v>1</v>
      </c>
      <c r="I40" s="1">
        <f t="shared" ca="1" si="4"/>
        <v>62</v>
      </c>
      <c r="J40" s="1">
        <f ca="1">HLOOKUP(I40,D40:$G$603,K40,0)</f>
        <v>2</v>
      </c>
      <c r="K40" s="1">
        <v>564</v>
      </c>
      <c r="L40" s="1" t="str">
        <f t="shared" ca="1" si="5"/>
        <v>12</v>
      </c>
    </row>
    <row r="41" spans="1:12" x14ac:dyDescent="0.3">
      <c r="A41" s="1">
        <f t="shared" ca="1" si="1"/>
        <v>100</v>
      </c>
      <c r="B41" s="1" t="s">
        <v>38</v>
      </c>
      <c r="C41" s="1" t="s">
        <v>602</v>
      </c>
      <c r="D41" s="1">
        <f t="shared" ca="1" si="2"/>
        <v>78</v>
      </c>
      <c r="E41" s="1">
        <f ca="1">RANDBETWEEN(0,100-SUM($D41:D41))</f>
        <v>21</v>
      </c>
      <c r="F41" s="1">
        <f ca="1">RANDBETWEEN(0,100-SUM($D41:E41))</f>
        <v>0</v>
      </c>
      <c r="G41" s="1">
        <f ca="1">100-SUM($D41:F41)</f>
        <v>1</v>
      </c>
      <c r="H41" s="1">
        <f t="shared" ca="1" si="3"/>
        <v>1</v>
      </c>
      <c r="I41" s="1">
        <f t="shared" ca="1" si="4"/>
        <v>78</v>
      </c>
      <c r="J41" s="1">
        <f ca="1">HLOOKUP(I41,D41:$G$603,K41,0)</f>
        <v>1</v>
      </c>
      <c r="K41" s="1">
        <v>563</v>
      </c>
      <c r="L41" s="1" t="str">
        <f t="shared" ca="1" si="5"/>
        <v>11</v>
      </c>
    </row>
    <row r="42" spans="1:12" x14ac:dyDescent="0.3">
      <c r="A42" s="1">
        <f t="shared" ca="1" si="1"/>
        <v>100</v>
      </c>
      <c r="B42" s="1" t="s">
        <v>39</v>
      </c>
      <c r="C42" s="1" t="s">
        <v>602</v>
      </c>
      <c r="D42" s="1">
        <f t="shared" ca="1" si="2"/>
        <v>75</v>
      </c>
      <c r="E42" s="1">
        <f ca="1">RANDBETWEEN(0,100-SUM($D42:D42))</f>
        <v>4</v>
      </c>
      <c r="F42" s="1">
        <f ca="1">RANDBETWEEN(0,100-SUM($D42:E42))</f>
        <v>6</v>
      </c>
      <c r="G42" s="1">
        <f ca="1">100-SUM($D42:F42)</f>
        <v>15</v>
      </c>
      <c r="H42" s="1">
        <f t="shared" ca="1" si="3"/>
        <v>3</v>
      </c>
      <c r="I42" s="1">
        <f t="shared" ca="1" si="4"/>
        <v>75</v>
      </c>
      <c r="J42" s="1">
        <f ca="1">HLOOKUP(I42,D42:$G$603,K42,0)</f>
        <v>1</v>
      </c>
      <c r="K42" s="1">
        <v>562</v>
      </c>
      <c r="L42" s="1" t="str">
        <f t="shared" ca="1" si="5"/>
        <v>31</v>
      </c>
    </row>
    <row r="43" spans="1:12" x14ac:dyDescent="0.3">
      <c r="A43" s="1">
        <f t="shared" ca="1" si="1"/>
        <v>100</v>
      </c>
      <c r="B43" s="1" t="s">
        <v>40</v>
      </c>
      <c r="C43" s="1" t="s">
        <v>602</v>
      </c>
      <c r="D43" s="1">
        <f t="shared" ca="1" si="2"/>
        <v>59</v>
      </c>
      <c r="E43" s="1">
        <f ca="1">RANDBETWEEN(0,100-SUM($D43:D43))</f>
        <v>29</v>
      </c>
      <c r="F43" s="1">
        <f ca="1">RANDBETWEEN(0,100-SUM($D43:E43))</f>
        <v>1</v>
      </c>
      <c r="G43" s="1">
        <f ca="1">100-SUM($D43:F43)</f>
        <v>11</v>
      </c>
      <c r="H43" s="1">
        <f t="shared" ca="1" si="3"/>
        <v>2</v>
      </c>
      <c r="I43" s="1">
        <f t="shared" ca="1" si="4"/>
        <v>59</v>
      </c>
      <c r="J43" s="1">
        <f ca="1">HLOOKUP(I43,D43:$G$603,K43,0)</f>
        <v>1</v>
      </c>
      <c r="K43" s="1">
        <v>561</v>
      </c>
      <c r="L43" s="1" t="str">
        <f t="shared" ca="1" si="5"/>
        <v>21</v>
      </c>
    </row>
    <row r="44" spans="1:12" x14ac:dyDescent="0.3">
      <c r="A44" s="1">
        <f t="shared" ca="1" si="1"/>
        <v>100</v>
      </c>
      <c r="B44" s="1" t="s">
        <v>41</v>
      </c>
      <c r="C44" s="1" t="s">
        <v>602</v>
      </c>
      <c r="D44" s="1">
        <f t="shared" ca="1" si="2"/>
        <v>4</v>
      </c>
      <c r="E44" s="1">
        <f ca="1">RANDBETWEEN(0,100-SUM($D44:D44))</f>
        <v>77</v>
      </c>
      <c r="F44" s="1">
        <f ca="1">RANDBETWEEN(0,100-SUM($D44:E44))</f>
        <v>16</v>
      </c>
      <c r="G44" s="1">
        <f ca="1">100-SUM($D44:F44)</f>
        <v>3</v>
      </c>
      <c r="H44" s="1">
        <f t="shared" ca="1" si="3"/>
        <v>3</v>
      </c>
      <c r="I44" s="1">
        <f t="shared" ca="1" si="4"/>
        <v>77</v>
      </c>
      <c r="J44" s="1">
        <f ca="1">HLOOKUP(I44,D44:$G$603,K44,0)</f>
        <v>2</v>
      </c>
      <c r="K44" s="1">
        <v>560</v>
      </c>
      <c r="L44" s="1" t="str">
        <f t="shared" ca="1" si="5"/>
        <v>32</v>
      </c>
    </row>
    <row r="45" spans="1:12" x14ac:dyDescent="0.3">
      <c r="A45" s="1">
        <f t="shared" ca="1" si="1"/>
        <v>100</v>
      </c>
      <c r="B45" s="1" t="s">
        <v>42</v>
      </c>
      <c r="C45" s="1" t="s">
        <v>602</v>
      </c>
      <c r="D45" s="1">
        <f t="shared" ca="1" si="2"/>
        <v>40</v>
      </c>
      <c r="E45" s="1">
        <f ca="1">RANDBETWEEN(0,100-SUM($D45:D45))</f>
        <v>4</v>
      </c>
      <c r="F45" s="1">
        <f ca="1">RANDBETWEEN(0,100-SUM($D45:E45))</f>
        <v>34</v>
      </c>
      <c r="G45" s="1">
        <f ca="1">100-SUM($D45:F45)</f>
        <v>22</v>
      </c>
      <c r="H45" s="1">
        <f t="shared" ca="1" si="3"/>
        <v>2</v>
      </c>
      <c r="I45" s="1">
        <f t="shared" ca="1" si="4"/>
        <v>40</v>
      </c>
      <c r="J45" s="1">
        <f ca="1">HLOOKUP(I45,D45:$G$603,K45,0)</f>
        <v>1</v>
      </c>
      <c r="K45" s="1">
        <v>559</v>
      </c>
      <c r="L45" s="1" t="str">
        <f t="shared" ca="1" si="5"/>
        <v>21</v>
      </c>
    </row>
    <row r="46" spans="1:12" x14ac:dyDescent="0.3">
      <c r="A46" s="1">
        <f t="shared" ca="1" si="1"/>
        <v>100</v>
      </c>
      <c r="B46" s="1" t="s">
        <v>43</v>
      </c>
      <c r="C46" s="1" t="s">
        <v>602</v>
      </c>
      <c r="D46" s="1">
        <f t="shared" ca="1" si="2"/>
        <v>79</v>
      </c>
      <c r="E46" s="1">
        <f ca="1">RANDBETWEEN(0,100-SUM($D46:D46))</f>
        <v>11</v>
      </c>
      <c r="F46" s="1">
        <f ca="1">RANDBETWEEN(0,100-SUM($D46:E46))</f>
        <v>10</v>
      </c>
      <c r="G46" s="1">
        <f ca="1">100-SUM($D46:F46)</f>
        <v>0</v>
      </c>
      <c r="H46" s="1">
        <f t="shared" ca="1" si="3"/>
        <v>3</v>
      </c>
      <c r="I46" s="1">
        <f t="shared" ca="1" si="4"/>
        <v>79</v>
      </c>
      <c r="J46" s="1">
        <f ca="1">HLOOKUP(I46,D46:$G$603,K46,0)</f>
        <v>1</v>
      </c>
      <c r="K46" s="1">
        <v>558</v>
      </c>
      <c r="L46" s="1" t="str">
        <f t="shared" ca="1" si="5"/>
        <v>31</v>
      </c>
    </row>
    <row r="47" spans="1:12" x14ac:dyDescent="0.3">
      <c r="A47" s="1">
        <f t="shared" ca="1" si="1"/>
        <v>100</v>
      </c>
      <c r="B47" s="1" t="s">
        <v>44</v>
      </c>
      <c r="C47" s="1" t="s">
        <v>602</v>
      </c>
      <c r="D47" s="1">
        <f t="shared" ca="1" si="2"/>
        <v>99</v>
      </c>
      <c r="E47" s="1">
        <f ca="1">RANDBETWEEN(0,100-SUM($D47:D47))</f>
        <v>0</v>
      </c>
      <c r="F47" s="1">
        <f ca="1">RANDBETWEEN(0,100-SUM($D47:E47))</f>
        <v>0</v>
      </c>
      <c r="G47" s="1">
        <f ca="1">100-SUM($D47:F47)</f>
        <v>1</v>
      </c>
      <c r="H47" s="1">
        <f t="shared" ca="1" si="3"/>
        <v>2</v>
      </c>
      <c r="I47" s="1">
        <f t="shared" ca="1" si="4"/>
        <v>99</v>
      </c>
      <c r="J47" s="1">
        <f ca="1">HLOOKUP(I47,D47:$G$603,K47,0)</f>
        <v>1</v>
      </c>
      <c r="K47" s="1">
        <v>557</v>
      </c>
      <c r="L47" s="1" t="str">
        <f t="shared" ca="1" si="5"/>
        <v>21</v>
      </c>
    </row>
    <row r="48" spans="1:12" x14ac:dyDescent="0.3">
      <c r="A48" s="1">
        <f t="shared" ca="1" si="1"/>
        <v>100</v>
      </c>
      <c r="B48" s="1" t="s">
        <v>45</v>
      </c>
      <c r="C48" s="1" t="s">
        <v>602</v>
      </c>
      <c r="D48" s="1">
        <f t="shared" ca="1" si="2"/>
        <v>52</v>
      </c>
      <c r="E48" s="1">
        <f ca="1">RANDBETWEEN(0,100-SUM($D48:D48))</f>
        <v>14</v>
      </c>
      <c r="F48" s="1">
        <f ca="1">RANDBETWEEN(0,100-SUM($D48:E48))</f>
        <v>16</v>
      </c>
      <c r="G48" s="1">
        <f ca="1">100-SUM($D48:F48)</f>
        <v>18</v>
      </c>
      <c r="H48" s="1">
        <f t="shared" ca="1" si="3"/>
        <v>3</v>
      </c>
      <c r="I48" s="1">
        <f t="shared" ca="1" si="4"/>
        <v>52</v>
      </c>
      <c r="J48" s="1">
        <f ca="1">HLOOKUP(I48,D48:$G$603,K48,0)</f>
        <v>1</v>
      </c>
      <c r="K48" s="1">
        <v>556</v>
      </c>
      <c r="L48" s="1" t="str">
        <f t="shared" ca="1" si="5"/>
        <v>31</v>
      </c>
    </row>
    <row r="49" spans="1:12" x14ac:dyDescent="0.3">
      <c r="A49" s="1">
        <f t="shared" ca="1" si="1"/>
        <v>100</v>
      </c>
      <c r="B49" s="1" t="s">
        <v>46</v>
      </c>
      <c r="C49" s="1" t="s">
        <v>602</v>
      </c>
      <c r="D49" s="1">
        <f t="shared" ca="1" si="2"/>
        <v>71</v>
      </c>
      <c r="E49" s="1">
        <f ca="1">RANDBETWEEN(0,100-SUM($D49:D49))</f>
        <v>19</v>
      </c>
      <c r="F49" s="1">
        <f ca="1">RANDBETWEEN(0,100-SUM($D49:E49))</f>
        <v>3</v>
      </c>
      <c r="G49" s="1">
        <f ca="1">100-SUM($D49:F49)</f>
        <v>7</v>
      </c>
      <c r="H49" s="1">
        <f t="shared" ca="1" si="3"/>
        <v>4</v>
      </c>
      <c r="I49" s="1">
        <f t="shared" ca="1" si="4"/>
        <v>71</v>
      </c>
      <c r="J49" s="1">
        <f ca="1">HLOOKUP(I49,D49:$G$603,K49,0)</f>
        <v>1</v>
      </c>
      <c r="K49" s="1">
        <v>555</v>
      </c>
      <c r="L49" s="1" t="str">
        <f t="shared" ca="1" si="5"/>
        <v>41</v>
      </c>
    </row>
    <row r="50" spans="1:12" x14ac:dyDescent="0.3">
      <c r="A50" s="1">
        <f t="shared" ca="1" si="1"/>
        <v>100</v>
      </c>
      <c r="B50" s="1" t="s">
        <v>47</v>
      </c>
      <c r="C50" s="1" t="s">
        <v>602</v>
      </c>
      <c r="D50" s="1">
        <f t="shared" ca="1" si="2"/>
        <v>72</v>
      </c>
      <c r="E50" s="1">
        <f ca="1">RANDBETWEEN(0,100-SUM($D50:D50))</f>
        <v>10</v>
      </c>
      <c r="F50" s="1">
        <f ca="1">RANDBETWEEN(0,100-SUM($D50:E50))</f>
        <v>18</v>
      </c>
      <c r="G50" s="1">
        <f ca="1">100-SUM($D50:F50)</f>
        <v>0</v>
      </c>
      <c r="H50" s="1">
        <f t="shared" ca="1" si="3"/>
        <v>3</v>
      </c>
      <c r="I50" s="1">
        <f t="shared" ca="1" si="4"/>
        <v>72</v>
      </c>
      <c r="J50" s="1">
        <f ca="1">HLOOKUP(I50,D50:$G$603,K50,0)</f>
        <v>1</v>
      </c>
      <c r="K50" s="1">
        <v>554</v>
      </c>
      <c r="L50" s="1" t="str">
        <f t="shared" ca="1" si="5"/>
        <v>31</v>
      </c>
    </row>
    <row r="51" spans="1:12" x14ac:dyDescent="0.3">
      <c r="A51" s="1">
        <f t="shared" ca="1" si="1"/>
        <v>100</v>
      </c>
      <c r="B51" s="1" t="s">
        <v>48</v>
      </c>
      <c r="C51" s="1" t="s">
        <v>602</v>
      </c>
      <c r="D51" s="1">
        <f t="shared" ca="1" si="2"/>
        <v>25</v>
      </c>
      <c r="E51" s="1">
        <f ca="1">RANDBETWEEN(0,100-SUM($D51:D51))</f>
        <v>4</v>
      </c>
      <c r="F51" s="1">
        <f ca="1">RANDBETWEEN(0,100-SUM($D51:E51))</f>
        <v>58</v>
      </c>
      <c r="G51" s="1">
        <f ca="1">100-SUM($D51:F51)</f>
        <v>13</v>
      </c>
      <c r="H51" s="1">
        <f t="shared" ca="1" si="3"/>
        <v>1</v>
      </c>
      <c r="I51" s="1">
        <f t="shared" ca="1" si="4"/>
        <v>58</v>
      </c>
      <c r="J51" s="1">
        <f ca="1">HLOOKUP(I51,D51:$G$603,K51,0)</f>
        <v>3</v>
      </c>
      <c r="K51" s="1">
        <v>553</v>
      </c>
      <c r="L51" s="1" t="str">
        <f t="shared" ca="1" si="5"/>
        <v>13</v>
      </c>
    </row>
    <row r="52" spans="1:12" x14ac:dyDescent="0.3">
      <c r="A52" s="1">
        <f t="shared" ca="1" si="1"/>
        <v>100</v>
      </c>
      <c r="B52" s="1" t="s">
        <v>49</v>
      </c>
      <c r="C52" s="1" t="s">
        <v>602</v>
      </c>
      <c r="D52" s="1">
        <f t="shared" ca="1" si="2"/>
        <v>78</v>
      </c>
      <c r="E52" s="1">
        <f ca="1">RANDBETWEEN(0,100-SUM($D52:D52))</f>
        <v>3</v>
      </c>
      <c r="F52" s="1">
        <f ca="1">RANDBETWEEN(0,100-SUM($D52:E52))</f>
        <v>0</v>
      </c>
      <c r="G52" s="1">
        <f ca="1">100-SUM($D52:F52)</f>
        <v>19</v>
      </c>
      <c r="H52" s="1">
        <f t="shared" ca="1" si="3"/>
        <v>2</v>
      </c>
      <c r="I52" s="1">
        <f t="shared" ca="1" si="4"/>
        <v>78</v>
      </c>
      <c r="J52" s="1">
        <f ca="1">HLOOKUP(I52,D52:$G$603,K52,0)</f>
        <v>1</v>
      </c>
      <c r="K52" s="1">
        <v>552</v>
      </c>
      <c r="L52" s="1" t="str">
        <f t="shared" ca="1" si="5"/>
        <v>21</v>
      </c>
    </row>
    <row r="53" spans="1:12" x14ac:dyDescent="0.3">
      <c r="A53" s="1">
        <f t="shared" ca="1" si="1"/>
        <v>100</v>
      </c>
      <c r="B53" s="1" t="s">
        <v>50</v>
      </c>
      <c r="C53" s="1" t="s">
        <v>602</v>
      </c>
      <c r="D53" s="1">
        <f t="shared" ca="1" si="2"/>
        <v>87</v>
      </c>
      <c r="E53" s="1">
        <f ca="1">RANDBETWEEN(0,100-SUM($D53:D53))</f>
        <v>5</v>
      </c>
      <c r="F53" s="1">
        <f ca="1">RANDBETWEEN(0,100-SUM($D53:E53))</f>
        <v>1</v>
      </c>
      <c r="G53" s="1">
        <f ca="1">100-SUM($D53:F53)</f>
        <v>7</v>
      </c>
      <c r="H53" s="1">
        <f t="shared" ca="1" si="3"/>
        <v>1</v>
      </c>
      <c r="I53" s="1">
        <f t="shared" ca="1" si="4"/>
        <v>87</v>
      </c>
      <c r="J53" s="1">
        <f ca="1">HLOOKUP(I53,D53:$G$603,K53,0)</f>
        <v>1</v>
      </c>
      <c r="K53" s="1">
        <v>551</v>
      </c>
      <c r="L53" s="1" t="str">
        <f t="shared" ca="1" si="5"/>
        <v>11</v>
      </c>
    </row>
    <row r="54" spans="1:12" x14ac:dyDescent="0.3">
      <c r="A54" s="1">
        <f t="shared" ca="1" si="1"/>
        <v>100</v>
      </c>
      <c r="B54" s="1" t="s">
        <v>51</v>
      </c>
      <c r="C54" s="1" t="s">
        <v>602</v>
      </c>
      <c r="D54" s="1">
        <f t="shared" ca="1" si="2"/>
        <v>81</v>
      </c>
      <c r="E54" s="1">
        <f ca="1">RANDBETWEEN(0,100-SUM($D54:D54))</f>
        <v>10</v>
      </c>
      <c r="F54" s="1">
        <f ca="1">RANDBETWEEN(0,100-SUM($D54:E54))</f>
        <v>9</v>
      </c>
      <c r="G54" s="1">
        <f ca="1">100-SUM($D54:F54)</f>
        <v>0</v>
      </c>
      <c r="H54" s="1">
        <f t="shared" ca="1" si="3"/>
        <v>1</v>
      </c>
      <c r="I54" s="1">
        <f t="shared" ca="1" si="4"/>
        <v>81</v>
      </c>
      <c r="J54" s="1">
        <f ca="1">HLOOKUP(I54,D54:$G$603,K54,0)</f>
        <v>1</v>
      </c>
      <c r="K54" s="1">
        <v>550</v>
      </c>
      <c r="L54" s="1" t="str">
        <f t="shared" ca="1" si="5"/>
        <v>11</v>
      </c>
    </row>
    <row r="55" spans="1:12" x14ac:dyDescent="0.3">
      <c r="A55" s="1">
        <f t="shared" ca="1" si="1"/>
        <v>100</v>
      </c>
      <c r="B55" s="1" t="s">
        <v>52</v>
      </c>
      <c r="C55" s="1" t="s">
        <v>602</v>
      </c>
      <c r="D55" s="1">
        <f t="shared" ca="1" si="2"/>
        <v>97</v>
      </c>
      <c r="E55" s="1">
        <f ca="1">RANDBETWEEN(0,100-SUM($D55:D55))</f>
        <v>2</v>
      </c>
      <c r="F55" s="1">
        <f ca="1">RANDBETWEEN(0,100-SUM($D55:E55))</f>
        <v>0</v>
      </c>
      <c r="G55" s="1">
        <f ca="1">100-SUM($D55:F55)</f>
        <v>1</v>
      </c>
      <c r="H55" s="1">
        <f t="shared" ca="1" si="3"/>
        <v>1</v>
      </c>
      <c r="I55" s="1">
        <f t="shared" ca="1" si="4"/>
        <v>97</v>
      </c>
      <c r="J55" s="1">
        <f ca="1">HLOOKUP(I55,D55:$G$603,K55,0)</f>
        <v>1</v>
      </c>
      <c r="K55" s="1">
        <v>549</v>
      </c>
      <c r="L55" s="1" t="str">
        <f t="shared" ca="1" si="5"/>
        <v>11</v>
      </c>
    </row>
    <row r="56" spans="1:12" x14ac:dyDescent="0.3">
      <c r="A56" s="1">
        <f t="shared" ca="1" si="1"/>
        <v>100</v>
      </c>
      <c r="B56" s="1" t="s">
        <v>53</v>
      </c>
      <c r="C56" s="1" t="s">
        <v>602</v>
      </c>
      <c r="D56" s="1">
        <f t="shared" ca="1" si="2"/>
        <v>3</v>
      </c>
      <c r="E56" s="1">
        <f ca="1">RANDBETWEEN(0,100-SUM($D56:D56))</f>
        <v>41</v>
      </c>
      <c r="F56" s="1">
        <f ca="1">RANDBETWEEN(0,100-SUM($D56:E56))</f>
        <v>3</v>
      </c>
      <c r="G56" s="1">
        <f ca="1">100-SUM($D56:F56)</f>
        <v>53</v>
      </c>
      <c r="H56" s="1">
        <f t="shared" ca="1" si="3"/>
        <v>2</v>
      </c>
      <c r="I56" s="1">
        <f t="shared" ca="1" si="4"/>
        <v>53</v>
      </c>
      <c r="J56" s="1">
        <f ca="1">HLOOKUP(I56,D56:$G$603,K56,0)</f>
        <v>4</v>
      </c>
      <c r="K56" s="1">
        <v>548</v>
      </c>
      <c r="L56" s="1" t="str">
        <f t="shared" ca="1" si="5"/>
        <v>24</v>
      </c>
    </row>
    <row r="57" spans="1:12" x14ac:dyDescent="0.3">
      <c r="A57" s="1">
        <f t="shared" ca="1" si="1"/>
        <v>100</v>
      </c>
      <c r="B57" s="1" t="s">
        <v>54</v>
      </c>
      <c r="C57" s="1" t="s">
        <v>602</v>
      </c>
      <c r="D57" s="1">
        <f t="shared" ca="1" si="2"/>
        <v>36</v>
      </c>
      <c r="E57" s="1">
        <f ca="1">RANDBETWEEN(0,100-SUM($D57:D57))</f>
        <v>3</v>
      </c>
      <c r="F57" s="1">
        <f ca="1">RANDBETWEEN(0,100-SUM($D57:E57))</f>
        <v>4</v>
      </c>
      <c r="G57" s="1">
        <f ca="1">100-SUM($D57:F57)</f>
        <v>57</v>
      </c>
      <c r="H57" s="1">
        <f t="shared" ca="1" si="3"/>
        <v>4</v>
      </c>
      <c r="I57" s="1">
        <f t="shared" ca="1" si="4"/>
        <v>57</v>
      </c>
      <c r="J57" s="1">
        <f ca="1">HLOOKUP(I57,D57:$G$603,K57,0)</f>
        <v>4</v>
      </c>
      <c r="K57" s="1">
        <v>547</v>
      </c>
      <c r="L57" s="1" t="str">
        <f t="shared" ca="1" si="5"/>
        <v>44</v>
      </c>
    </row>
    <row r="58" spans="1:12" x14ac:dyDescent="0.3">
      <c r="A58" s="1">
        <f t="shared" ca="1" si="1"/>
        <v>100</v>
      </c>
      <c r="B58" s="1" t="s">
        <v>55</v>
      </c>
      <c r="C58" s="1" t="s">
        <v>602</v>
      </c>
      <c r="D58" s="1">
        <f t="shared" ca="1" si="2"/>
        <v>31</v>
      </c>
      <c r="E58" s="1">
        <f ca="1">RANDBETWEEN(0,100-SUM($D58:D58))</f>
        <v>34</v>
      </c>
      <c r="F58" s="1">
        <f ca="1">RANDBETWEEN(0,100-SUM($D58:E58))</f>
        <v>11</v>
      </c>
      <c r="G58" s="1">
        <f ca="1">100-SUM($D58:F58)</f>
        <v>24</v>
      </c>
      <c r="H58" s="1">
        <f t="shared" ca="1" si="3"/>
        <v>2</v>
      </c>
      <c r="I58" s="1">
        <f t="shared" ca="1" si="4"/>
        <v>34</v>
      </c>
      <c r="J58" s="1">
        <f ca="1">HLOOKUP(I58,D58:$G$603,K58,0)</f>
        <v>2</v>
      </c>
      <c r="K58" s="1">
        <v>546</v>
      </c>
      <c r="L58" s="1" t="str">
        <f t="shared" ca="1" si="5"/>
        <v>22</v>
      </c>
    </row>
    <row r="59" spans="1:12" x14ac:dyDescent="0.3">
      <c r="A59" s="1">
        <f t="shared" ca="1" si="1"/>
        <v>100</v>
      </c>
      <c r="B59" s="1" t="s">
        <v>56</v>
      </c>
      <c r="C59" s="1" t="s">
        <v>602</v>
      </c>
      <c r="D59" s="1">
        <f t="shared" ca="1" si="2"/>
        <v>69</v>
      </c>
      <c r="E59" s="1">
        <f ca="1">RANDBETWEEN(0,100-SUM($D59:D59))</f>
        <v>3</v>
      </c>
      <c r="F59" s="1">
        <f ca="1">RANDBETWEEN(0,100-SUM($D59:E59))</f>
        <v>5</v>
      </c>
      <c r="G59" s="1">
        <f ca="1">100-SUM($D59:F59)</f>
        <v>23</v>
      </c>
      <c r="H59" s="1">
        <f t="shared" ca="1" si="3"/>
        <v>2</v>
      </c>
      <c r="I59" s="1">
        <f t="shared" ca="1" si="4"/>
        <v>69</v>
      </c>
      <c r="J59" s="1">
        <f ca="1">HLOOKUP(I59,D59:$G$603,K59,0)</f>
        <v>1</v>
      </c>
      <c r="K59" s="1">
        <v>545</v>
      </c>
      <c r="L59" s="1" t="str">
        <f t="shared" ca="1" si="5"/>
        <v>21</v>
      </c>
    </row>
    <row r="60" spans="1:12" x14ac:dyDescent="0.3">
      <c r="A60" s="1">
        <f t="shared" ca="1" si="1"/>
        <v>100</v>
      </c>
      <c r="B60" s="1" t="s">
        <v>57</v>
      </c>
      <c r="C60" s="1" t="s">
        <v>602</v>
      </c>
      <c r="D60" s="1">
        <f t="shared" ca="1" si="2"/>
        <v>72</v>
      </c>
      <c r="E60" s="1">
        <f ca="1">RANDBETWEEN(0,100-SUM($D60:D60))</f>
        <v>23</v>
      </c>
      <c r="F60" s="1">
        <f ca="1">RANDBETWEEN(0,100-SUM($D60:E60))</f>
        <v>4</v>
      </c>
      <c r="G60" s="1">
        <f ca="1">100-SUM($D60:F60)</f>
        <v>1</v>
      </c>
      <c r="H60" s="1">
        <f t="shared" ca="1" si="3"/>
        <v>2</v>
      </c>
      <c r="I60" s="1">
        <f t="shared" ca="1" si="4"/>
        <v>72</v>
      </c>
      <c r="J60" s="1">
        <f ca="1">HLOOKUP(I60,D60:$G$603,K60,0)</f>
        <v>1</v>
      </c>
      <c r="K60" s="1">
        <v>544</v>
      </c>
      <c r="L60" s="1" t="str">
        <f t="shared" ca="1" si="5"/>
        <v>21</v>
      </c>
    </row>
    <row r="61" spans="1:12" x14ac:dyDescent="0.3">
      <c r="A61" s="1">
        <f t="shared" ca="1" si="1"/>
        <v>100</v>
      </c>
      <c r="B61" s="1" t="s">
        <v>58</v>
      </c>
      <c r="C61" s="1" t="s">
        <v>602</v>
      </c>
      <c r="D61" s="1">
        <f t="shared" ca="1" si="2"/>
        <v>83</v>
      </c>
      <c r="E61" s="1">
        <f ca="1">RANDBETWEEN(0,100-SUM($D61:D61))</f>
        <v>12</v>
      </c>
      <c r="F61" s="1">
        <f ca="1">RANDBETWEEN(0,100-SUM($D61:E61))</f>
        <v>2</v>
      </c>
      <c r="G61" s="1">
        <f ca="1">100-SUM($D61:F61)</f>
        <v>3</v>
      </c>
      <c r="H61" s="1">
        <f t="shared" ca="1" si="3"/>
        <v>2</v>
      </c>
      <c r="I61" s="1">
        <f t="shared" ca="1" si="4"/>
        <v>83</v>
      </c>
      <c r="J61" s="1">
        <f ca="1">HLOOKUP(I61,D61:$G$603,K61,0)</f>
        <v>1</v>
      </c>
      <c r="K61" s="1">
        <v>543</v>
      </c>
      <c r="L61" s="1" t="str">
        <f t="shared" ca="1" si="5"/>
        <v>21</v>
      </c>
    </row>
    <row r="62" spans="1:12" x14ac:dyDescent="0.3">
      <c r="A62" s="1">
        <f t="shared" ca="1" si="1"/>
        <v>100</v>
      </c>
      <c r="B62" s="1" t="s">
        <v>59</v>
      </c>
      <c r="C62" s="1" t="s">
        <v>602</v>
      </c>
      <c r="D62" s="1">
        <f t="shared" ca="1" si="2"/>
        <v>53</v>
      </c>
      <c r="E62" s="1">
        <f ca="1">RANDBETWEEN(0,100-SUM($D62:D62))</f>
        <v>30</v>
      </c>
      <c r="F62" s="1">
        <f ca="1">RANDBETWEEN(0,100-SUM($D62:E62))</f>
        <v>7</v>
      </c>
      <c r="G62" s="1">
        <f ca="1">100-SUM($D62:F62)</f>
        <v>10</v>
      </c>
      <c r="H62" s="1">
        <f t="shared" ca="1" si="3"/>
        <v>2</v>
      </c>
      <c r="I62" s="1">
        <f t="shared" ca="1" si="4"/>
        <v>53</v>
      </c>
      <c r="J62" s="1">
        <f ca="1">HLOOKUP(I62,D62:$G$603,K62,0)</f>
        <v>1</v>
      </c>
      <c r="K62" s="1">
        <v>542</v>
      </c>
      <c r="L62" s="1" t="str">
        <f t="shared" ca="1" si="5"/>
        <v>21</v>
      </c>
    </row>
    <row r="63" spans="1:12" x14ac:dyDescent="0.3">
      <c r="A63" s="1">
        <f t="shared" ca="1" si="1"/>
        <v>100</v>
      </c>
      <c r="B63" s="1" t="s">
        <v>60</v>
      </c>
      <c r="C63" s="1" t="s">
        <v>602</v>
      </c>
      <c r="D63" s="1">
        <f t="shared" ca="1" si="2"/>
        <v>57</v>
      </c>
      <c r="E63" s="1">
        <f ca="1">RANDBETWEEN(0,100-SUM($D63:D63))</f>
        <v>30</v>
      </c>
      <c r="F63" s="1">
        <f ca="1">RANDBETWEEN(0,100-SUM($D63:E63))</f>
        <v>4</v>
      </c>
      <c r="G63" s="1">
        <f ca="1">100-SUM($D63:F63)</f>
        <v>9</v>
      </c>
      <c r="H63" s="1">
        <f t="shared" ca="1" si="3"/>
        <v>3</v>
      </c>
      <c r="I63" s="1">
        <f t="shared" ca="1" si="4"/>
        <v>57</v>
      </c>
      <c r="J63" s="1">
        <f ca="1">HLOOKUP(I63,D63:$G$603,K63,0)</f>
        <v>1</v>
      </c>
      <c r="K63" s="1">
        <v>541</v>
      </c>
      <c r="L63" s="1" t="str">
        <f t="shared" ca="1" si="5"/>
        <v>31</v>
      </c>
    </row>
    <row r="64" spans="1:12" x14ac:dyDescent="0.3">
      <c r="A64" s="1">
        <f t="shared" ca="1" si="1"/>
        <v>100</v>
      </c>
      <c r="B64" s="1" t="s">
        <v>61</v>
      </c>
      <c r="C64" s="1" t="s">
        <v>602</v>
      </c>
      <c r="D64" s="1">
        <f t="shared" ca="1" si="2"/>
        <v>61</v>
      </c>
      <c r="E64" s="1">
        <f ca="1">RANDBETWEEN(0,100-SUM($D64:D64))</f>
        <v>31</v>
      </c>
      <c r="F64" s="1">
        <f ca="1">RANDBETWEEN(0,100-SUM($D64:E64))</f>
        <v>1</v>
      </c>
      <c r="G64" s="1">
        <f ca="1">100-SUM($D64:F64)</f>
        <v>7</v>
      </c>
      <c r="H64" s="1">
        <f t="shared" ca="1" si="3"/>
        <v>1</v>
      </c>
      <c r="I64" s="1">
        <f t="shared" ca="1" si="4"/>
        <v>61</v>
      </c>
      <c r="J64" s="1">
        <f ca="1">HLOOKUP(I64,D64:$G$603,K64,0)</f>
        <v>1</v>
      </c>
      <c r="K64" s="1">
        <v>540</v>
      </c>
      <c r="L64" s="1" t="str">
        <f t="shared" ca="1" si="5"/>
        <v>11</v>
      </c>
    </row>
    <row r="65" spans="1:12" x14ac:dyDescent="0.3">
      <c r="A65" s="1">
        <f t="shared" ca="1" si="1"/>
        <v>100</v>
      </c>
      <c r="B65" s="1" t="s">
        <v>62</v>
      </c>
      <c r="C65" s="1" t="s">
        <v>602</v>
      </c>
      <c r="D65" s="1">
        <f t="shared" ca="1" si="2"/>
        <v>1</v>
      </c>
      <c r="E65" s="1">
        <f ca="1">RANDBETWEEN(0,100-SUM($D65:D65))</f>
        <v>95</v>
      </c>
      <c r="F65" s="1">
        <f ca="1">RANDBETWEEN(0,100-SUM($D65:E65))</f>
        <v>2</v>
      </c>
      <c r="G65" s="1">
        <f ca="1">100-SUM($D65:F65)</f>
        <v>2</v>
      </c>
      <c r="H65" s="1">
        <f t="shared" ca="1" si="3"/>
        <v>4</v>
      </c>
      <c r="I65" s="1">
        <f t="shared" ca="1" si="4"/>
        <v>95</v>
      </c>
      <c r="J65" s="1">
        <f ca="1">HLOOKUP(I65,D65:$G$603,K65,0)</f>
        <v>2</v>
      </c>
      <c r="K65" s="1">
        <v>539</v>
      </c>
      <c r="L65" s="1" t="str">
        <f t="shared" ca="1" si="5"/>
        <v>42</v>
      </c>
    </row>
    <row r="66" spans="1:12" x14ac:dyDescent="0.3">
      <c r="A66" s="1">
        <f t="shared" ca="1" si="1"/>
        <v>100</v>
      </c>
      <c r="B66" s="1" t="s">
        <v>63</v>
      </c>
      <c r="C66" s="1" t="s">
        <v>602</v>
      </c>
      <c r="D66" s="1">
        <f t="shared" ca="1" si="2"/>
        <v>26</v>
      </c>
      <c r="E66" s="1">
        <f ca="1">RANDBETWEEN(0,100-SUM($D66:D66))</f>
        <v>70</v>
      </c>
      <c r="F66" s="1">
        <f ca="1">RANDBETWEEN(0,100-SUM($D66:E66))</f>
        <v>0</v>
      </c>
      <c r="G66" s="1">
        <f ca="1">100-SUM($D66:F66)</f>
        <v>4</v>
      </c>
      <c r="H66" s="1">
        <f t="shared" ca="1" si="3"/>
        <v>1</v>
      </c>
      <c r="I66" s="1">
        <f t="shared" ca="1" si="4"/>
        <v>70</v>
      </c>
      <c r="J66" s="1">
        <f ca="1">HLOOKUP(I66,D66:$G$603,K66,0)</f>
        <v>2</v>
      </c>
      <c r="K66" s="1">
        <v>538</v>
      </c>
      <c r="L66" s="1" t="str">
        <f t="shared" ca="1" si="5"/>
        <v>12</v>
      </c>
    </row>
    <row r="67" spans="1:12" x14ac:dyDescent="0.3">
      <c r="A67" s="1">
        <f t="shared" ca="1" si="1"/>
        <v>100</v>
      </c>
      <c r="B67" s="1" t="s">
        <v>64</v>
      </c>
      <c r="C67" s="1" t="s">
        <v>602</v>
      </c>
      <c r="D67" s="1">
        <f t="shared" ca="1" si="2"/>
        <v>40</v>
      </c>
      <c r="E67" s="1">
        <f ca="1">RANDBETWEEN(0,100-SUM($D67:D67))</f>
        <v>0</v>
      </c>
      <c r="F67" s="1">
        <f ca="1">RANDBETWEEN(0,100-SUM($D67:E67))</f>
        <v>33</v>
      </c>
      <c r="G67" s="1">
        <f ca="1">100-SUM($D67:F67)</f>
        <v>27</v>
      </c>
      <c r="H67" s="1">
        <f t="shared" ca="1" si="3"/>
        <v>2</v>
      </c>
      <c r="I67" s="1">
        <f t="shared" ca="1" si="4"/>
        <v>40</v>
      </c>
      <c r="J67" s="1">
        <f ca="1">HLOOKUP(I67,D67:$G$603,K67,0)</f>
        <v>1</v>
      </c>
      <c r="K67" s="1">
        <v>537</v>
      </c>
      <c r="L67" s="1" t="str">
        <f t="shared" ca="1" si="5"/>
        <v>21</v>
      </c>
    </row>
    <row r="68" spans="1:12" x14ac:dyDescent="0.3">
      <c r="A68" s="1">
        <f t="shared" ref="A68:A131" ca="1" si="17">SUM(D68:G68)</f>
        <v>100</v>
      </c>
      <c r="B68" s="1" t="s">
        <v>65</v>
      </c>
      <c r="C68" s="1" t="s">
        <v>602</v>
      </c>
      <c r="D68" s="1">
        <f t="shared" ref="D68:D131" ca="1" si="18">RANDBETWEEN(0,100)</f>
        <v>50</v>
      </c>
      <c r="E68" s="1">
        <f ca="1">RANDBETWEEN(0,100-SUM($D68:D68))</f>
        <v>1</v>
      </c>
      <c r="F68" s="1">
        <f ca="1">RANDBETWEEN(0,100-SUM($D68:E68))</f>
        <v>49</v>
      </c>
      <c r="G68" s="1">
        <f ca="1">100-SUM($D68:F68)</f>
        <v>0</v>
      </c>
      <c r="H68" s="1">
        <f t="shared" ref="H68:H131" ca="1" si="19">RANDBETWEEN(1,4)</f>
        <v>3</v>
      </c>
      <c r="I68" s="1">
        <f t="shared" ref="I68:I131" ca="1" si="20">MAX(D68:G68)</f>
        <v>50</v>
      </c>
      <c r="J68" s="1">
        <f ca="1">HLOOKUP(I68,D68:$G$603,K68,0)</f>
        <v>1</v>
      </c>
      <c r="K68" s="1">
        <v>536</v>
      </c>
      <c r="L68" s="1" t="str">
        <f t="shared" ref="L68:L131" ca="1" si="21">H68&amp;J68</f>
        <v>31</v>
      </c>
    </row>
    <row r="69" spans="1:12" x14ac:dyDescent="0.3">
      <c r="A69" s="1">
        <f t="shared" ca="1" si="17"/>
        <v>100</v>
      </c>
      <c r="B69" s="1" t="s">
        <v>66</v>
      </c>
      <c r="C69" s="1" t="s">
        <v>602</v>
      </c>
      <c r="D69" s="1">
        <f t="shared" ca="1" si="18"/>
        <v>16</v>
      </c>
      <c r="E69" s="1">
        <f ca="1">RANDBETWEEN(0,100-SUM($D69:D69))</f>
        <v>42</v>
      </c>
      <c r="F69" s="1">
        <f ca="1">RANDBETWEEN(0,100-SUM($D69:E69))</f>
        <v>39</v>
      </c>
      <c r="G69" s="1">
        <f ca="1">100-SUM($D69:F69)</f>
        <v>3</v>
      </c>
      <c r="H69" s="1">
        <f t="shared" ca="1" si="19"/>
        <v>2</v>
      </c>
      <c r="I69" s="1">
        <f t="shared" ca="1" si="20"/>
        <v>42</v>
      </c>
      <c r="J69" s="1">
        <f ca="1">HLOOKUP(I69,D69:$G$603,K69,0)</f>
        <v>2</v>
      </c>
      <c r="K69" s="1">
        <v>535</v>
      </c>
      <c r="L69" s="1" t="str">
        <f t="shared" ca="1" si="21"/>
        <v>22</v>
      </c>
    </row>
    <row r="70" spans="1:12" x14ac:dyDescent="0.3">
      <c r="A70" s="1">
        <f t="shared" ca="1" si="17"/>
        <v>100</v>
      </c>
      <c r="B70" s="1" t="s">
        <v>67</v>
      </c>
      <c r="C70" s="1" t="s">
        <v>602</v>
      </c>
      <c r="D70" s="1">
        <f t="shared" ca="1" si="18"/>
        <v>52</v>
      </c>
      <c r="E70" s="1">
        <f ca="1">RANDBETWEEN(0,100-SUM($D70:D70))</f>
        <v>40</v>
      </c>
      <c r="F70" s="1">
        <f ca="1">RANDBETWEEN(0,100-SUM($D70:E70))</f>
        <v>6</v>
      </c>
      <c r="G70" s="1">
        <f ca="1">100-SUM($D70:F70)</f>
        <v>2</v>
      </c>
      <c r="H70" s="1">
        <f t="shared" ca="1" si="19"/>
        <v>4</v>
      </c>
      <c r="I70" s="1">
        <f t="shared" ca="1" si="20"/>
        <v>52</v>
      </c>
      <c r="J70" s="1">
        <f ca="1">HLOOKUP(I70,D70:$G$603,K70,0)</f>
        <v>1</v>
      </c>
      <c r="K70" s="1">
        <v>534</v>
      </c>
      <c r="L70" s="1" t="str">
        <f t="shared" ca="1" si="21"/>
        <v>41</v>
      </c>
    </row>
    <row r="71" spans="1:12" x14ac:dyDescent="0.3">
      <c r="A71" s="1">
        <f t="shared" ca="1" si="17"/>
        <v>100</v>
      </c>
      <c r="B71" s="1" t="s">
        <v>68</v>
      </c>
      <c r="C71" s="1" t="s">
        <v>602</v>
      </c>
      <c r="D71" s="1">
        <f t="shared" ca="1" si="18"/>
        <v>65</v>
      </c>
      <c r="E71" s="1">
        <f ca="1">RANDBETWEEN(0,100-SUM($D71:D71))</f>
        <v>31</v>
      </c>
      <c r="F71" s="1">
        <f ca="1">RANDBETWEEN(0,100-SUM($D71:E71))</f>
        <v>2</v>
      </c>
      <c r="G71" s="1">
        <f ca="1">100-SUM($D71:F71)</f>
        <v>2</v>
      </c>
      <c r="H71" s="1">
        <f t="shared" ca="1" si="19"/>
        <v>2</v>
      </c>
      <c r="I71" s="1">
        <f t="shared" ca="1" si="20"/>
        <v>65</v>
      </c>
      <c r="J71" s="1">
        <f ca="1">HLOOKUP(I71,D71:$G$603,K71,0)</f>
        <v>1</v>
      </c>
      <c r="K71" s="1">
        <v>533</v>
      </c>
      <c r="L71" s="1" t="str">
        <f t="shared" ca="1" si="21"/>
        <v>21</v>
      </c>
    </row>
    <row r="72" spans="1:12" x14ac:dyDescent="0.3">
      <c r="A72" s="1">
        <f t="shared" ca="1" si="17"/>
        <v>100</v>
      </c>
      <c r="B72" s="1" t="s">
        <v>69</v>
      </c>
      <c r="C72" s="1" t="s">
        <v>602</v>
      </c>
      <c r="D72" s="1">
        <f t="shared" ca="1" si="18"/>
        <v>10</v>
      </c>
      <c r="E72" s="1">
        <f ca="1">RANDBETWEEN(0,100-SUM($D72:D72))</f>
        <v>2</v>
      </c>
      <c r="F72" s="1">
        <f ca="1">RANDBETWEEN(0,100-SUM($D72:E72))</f>
        <v>18</v>
      </c>
      <c r="G72" s="1">
        <f ca="1">100-SUM($D72:F72)</f>
        <v>70</v>
      </c>
      <c r="H72" s="1">
        <f t="shared" ca="1" si="19"/>
        <v>4</v>
      </c>
      <c r="I72" s="1">
        <f t="shared" ca="1" si="20"/>
        <v>70</v>
      </c>
      <c r="J72" s="1">
        <f ca="1">HLOOKUP(I72,D72:$G$603,K72,0)</f>
        <v>4</v>
      </c>
      <c r="K72" s="1">
        <v>532</v>
      </c>
      <c r="L72" s="1" t="str">
        <f t="shared" ca="1" si="21"/>
        <v>44</v>
      </c>
    </row>
    <row r="73" spans="1:12" x14ac:dyDescent="0.3">
      <c r="A73" s="1">
        <f t="shared" ca="1" si="17"/>
        <v>100</v>
      </c>
      <c r="B73" s="1" t="s">
        <v>70</v>
      </c>
      <c r="C73" s="1" t="s">
        <v>602</v>
      </c>
      <c r="D73" s="1">
        <f t="shared" ca="1" si="18"/>
        <v>82</v>
      </c>
      <c r="E73" s="1">
        <f ca="1">RANDBETWEEN(0,100-SUM($D73:D73))</f>
        <v>8</v>
      </c>
      <c r="F73" s="1">
        <f ca="1">RANDBETWEEN(0,100-SUM($D73:E73))</f>
        <v>10</v>
      </c>
      <c r="G73" s="1">
        <f ca="1">100-SUM($D73:F73)</f>
        <v>0</v>
      </c>
      <c r="H73" s="1">
        <f t="shared" ca="1" si="19"/>
        <v>4</v>
      </c>
      <c r="I73" s="1">
        <f t="shared" ca="1" si="20"/>
        <v>82</v>
      </c>
      <c r="J73" s="1">
        <f ca="1">HLOOKUP(I73,D73:$G$603,K73,0)</f>
        <v>1</v>
      </c>
      <c r="K73" s="1">
        <v>531</v>
      </c>
      <c r="L73" s="1" t="str">
        <f t="shared" ca="1" si="21"/>
        <v>41</v>
      </c>
    </row>
    <row r="74" spans="1:12" x14ac:dyDescent="0.3">
      <c r="A74" s="1">
        <f t="shared" ca="1" si="17"/>
        <v>100</v>
      </c>
      <c r="B74" s="1" t="s">
        <v>71</v>
      </c>
      <c r="C74" s="1" t="s">
        <v>602</v>
      </c>
      <c r="D74" s="1">
        <f t="shared" ca="1" si="18"/>
        <v>82</v>
      </c>
      <c r="E74" s="1">
        <f ca="1">RANDBETWEEN(0,100-SUM($D74:D74))</f>
        <v>6</v>
      </c>
      <c r="F74" s="1">
        <f ca="1">RANDBETWEEN(0,100-SUM($D74:E74))</f>
        <v>1</v>
      </c>
      <c r="G74" s="1">
        <f ca="1">100-SUM($D74:F74)</f>
        <v>11</v>
      </c>
      <c r="H74" s="1">
        <f t="shared" ca="1" si="19"/>
        <v>2</v>
      </c>
      <c r="I74" s="1">
        <f t="shared" ca="1" si="20"/>
        <v>82</v>
      </c>
      <c r="J74" s="1">
        <f ca="1">HLOOKUP(I74,D74:$G$603,K74,0)</f>
        <v>1</v>
      </c>
      <c r="K74" s="1">
        <v>530</v>
      </c>
      <c r="L74" s="1" t="str">
        <f t="shared" ca="1" si="21"/>
        <v>21</v>
      </c>
    </row>
    <row r="75" spans="1:12" x14ac:dyDescent="0.3">
      <c r="A75" s="1">
        <f t="shared" ca="1" si="17"/>
        <v>100</v>
      </c>
      <c r="B75" s="1" t="s">
        <v>72</v>
      </c>
      <c r="C75" s="1" t="s">
        <v>602</v>
      </c>
      <c r="D75" s="1">
        <f t="shared" ca="1" si="18"/>
        <v>9</v>
      </c>
      <c r="E75" s="1">
        <f ca="1">RANDBETWEEN(0,100-SUM($D75:D75))</f>
        <v>66</v>
      </c>
      <c r="F75" s="1">
        <f ca="1">RANDBETWEEN(0,100-SUM($D75:E75))</f>
        <v>12</v>
      </c>
      <c r="G75" s="1">
        <f ca="1">100-SUM($D75:F75)</f>
        <v>13</v>
      </c>
      <c r="H75" s="1">
        <f t="shared" ca="1" si="19"/>
        <v>1</v>
      </c>
      <c r="I75" s="1">
        <f t="shared" ca="1" si="20"/>
        <v>66</v>
      </c>
      <c r="J75" s="1">
        <f ca="1">HLOOKUP(I75,D75:$G$603,K75,0)</f>
        <v>2</v>
      </c>
      <c r="K75" s="1">
        <v>529</v>
      </c>
      <c r="L75" s="1" t="str">
        <f t="shared" ca="1" si="21"/>
        <v>12</v>
      </c>
    </row>
    <row r="76" spans="1:12" x14ac:dyDescent="0.3">
      <c r="A76" s="1">
        <f t="shared" ca="1" si="17"/>
        <v>100</v>
      </c>
      <c r="B76" s="1" t="s">
        <v>73</v>
      </c>
      <c r="C76" s="1" t="s">
        <v>602</v>
      </c>
      <c r="D76" s="1">
        <f t="shared" ca="1" si="18"/>
        <v>26</v>
      </c>
      <c r="E76" s="1">
        <f ca="1">RANDBETWEEN(0,100-SUM($D76:D76))</f>
        <v>29</v>
      </c>
      <c r="F76" s="1">
        <f ca="1">RANDBETWEEN(0,100-SUM($D76:E76))</f>
        <v>13</v>
      </c>
      <c r="G76" s="1">
        <f ca="1">100-SUM($D76:F76)</f>
        <v>32</v>
      </c>
      <c r="H76" s="1">
        <f t="shared" ca="1" si="19"/>
        <v>1</v>
      </c>
      <c r="I76" s="1">
        <f t="shared" ca="1" si="20"/>
        <v>32</v>
      </c>
      <c r="J76" s="1">
        <f ca="1">HLOOKUP(I76,D76:$G$603,K76,0)</f>
        <v>4</v>
      </c>
      <c r="K76" s="1">
        <v>528</v>
      </c>
      <c r="L76" s="1" t="str">
        <f t="shared" ca="1" si="21"/>
        <v>14</v>
      </c>
    </row>
    <row r="77" spans="1:12" x14ac:dyDescent="0.3">
      <c r="A77" s="1">
        <f t="shared" ca="1" si="17"/>
        <v>100</v>
      </c>
      <c r="B77" s="1" t="s">
        <v>74</v>
      </c>
      <c r="C77" s="1" t="s">
        <v>602</v>
      </c>
      <c r="D77" s="1">
        <f t="shared" ca="1" si="18"/>
        <v>11</v>
      </c>
      <c r="E77" s="1">
        <f ca="1">RANDBETWEEN(0,100-SUM($D77:D77))</f>
        <v>12</v>
      </c>
      <c r="F77" s="1">
        <f ca="1">RANDBETWEEN(0,100-SUM($D77:E77))</f>
        <v>25</v>
      </c>
      <c r="G77" s="1">
        <f ca="1">100-SUM($D77:F77)</f>
        <v>52</v>
      </c>
      <c r="H77" s="1">
        <f t="shared" ca="1" si="19"/>
        <v>3</v>
      </c>
      <c r="I77" s="1">
        <f t="shared" ca="1" si="20"/>
        <v>52</v>
      </c>
      <c r="J77" s="1">
        <f ca="1">HLOOKUP(I77,D77:$G$603,K77,0)</f>
        <v>4</v>
      </c>
      <c r="K77" s="1">
        <v>527</v>
      </c>
      <c r="L77" s="1" t="str">
        <f t="shared" ca="1" si="21"/>
        <v>34</v>
      </c>
    </row>
    <row r="78" spans="1:12" x14ac:dyDescent="0.3">
      <c r="A78" s="1">
        <f t="shared" ca="1" si="17"/>
        <v>100</v>
      </c>
      <c r="B78" s="1" t="s">
        <v>75</v>
      </c>
      <c r="C78" s="1" t="s">
        <v>602</v>
      </c>
      <c r="D78" s="1">
        <f t="shared" ca="1" si="18"/>
        <v>15</v>
      </c>
      <c r="E78" s="1">
        <f ca="1">RANDBETWEEN(0,100-SUM($D78:D78))</f>
        <v>4</v>
      </c>
      <c r="F78" s="1">
        <f ca="1">RANDBETWEEN(0,100-SUM($D78:E78))</f>
        <v>60</v>
      </c>
      <c r="G78" s="1">
        <f ca="1">100-SUM($D78:F78)</f>
        <v>21</v>
      </c>
      <c r="H78" s="1">
        <f t="shared" ca="1" si="19"/>
        <v>3</v>
      </c>
      <c r="I78" s="1">
        <f t="shared" ca="1" si="20"/>
        <v>60</v>
      </c>
      <c r="J78" s="1">
        <f ca="1">HLOOKUP(I78,D78:$G$603,K78,0)</f>
        <v>3</v>
      </c>
      <c r="K78" s="1">
        <v>526</v>
      </c>
      <c r="L78" s="1" t="str">
        <f t="shared" ca="1" si="21"/>
        <v>33</v>
      </c>
    </row>
    <row r="79" spans="1:12" x14ac:dyDescent="0.3">
      <c r="A79" s="1">
        <f t="shared" ca="1" si="17"/>
        <v>100</v>
      </c>
      <c r="B79" s="1" t="s">
        <v>76</v>
      </c>
      <c r="C79" s="1" t="s">
        <v>602</v>
      </c>
      <c r="D79" s="1">
        <f t="shared" ca="1" si="18"/>
        <v>55</v>
      </c>
      <c r="E79" s="1">
        <f ca="1">RANDBETWEEN(0,100-SUM($D79:D79))</f>
        <v>1</v>
      </c>
      <c r="F79" s="1">
        <f ca="1">RANDBETWEEN(0,100-SUM($D79:E79))</f>
        <v>41</v>
      </c>
      <c r="G79" s="1">
        <f ca="1">100-SUM($D79:F79)</f>
        <v>3</v>
      </c>
      <c r="H79" s="1">
        <f t="shared" ca="1" si="19"/>
        <v>2</v>
      </c>
      <c r="I79" s="1">
        <f t="shared" ca="1" si="20"/>
        <v>55</v>
      </c>
      <c r="J79" s="1">
        <f ca="1">HLOOKUP(I79,D79:$G$603,K79,0)</f>
        <v>1</v>
      </c>
      <c r="K79" s="1">
        <v>525</v>
      </c>
      <c r="L79" s="1" t="str">
        <f t="shared" ca="1" si="21"/>
        <v>21</v>
      </c>
    </row>
    <row r="80" spans="1:12" x14ac:dyDescent="0.3">
      <c r="A80" s="1">
        <f t="shared" ca="1" si="17"/>
        <v>100</v>
      </c>
      <c r="B80" s="1" t="s">
        <v>77</v>
      </c>
      <c r="C80" s="1" t="s">
        <v>602</v>
      </c>
      <c r="D80" s="1">
        <f t="shared" ca="1" si="18"/>
        <v>62</v>
      </c>
      <c r="E80" s="1">
        <f ca="1">RANDBETWEEN(0,100-SUM($D80:D80))</f>
        <v>4</v>
      </c>
      <c r="F80" s="1">
        <f ca="1">RANDBETWEEN(0,100-SUM($D80:E80))</f>
        <v>19</v>
      </c>
      <c r="G80" s="1">
        <f ca="1">100-SUM($D80:F80)</f>
        <v>15</v>
      </c>
      <c r="H80" s="1">
        <f t="shared" ca="1" si="19"/>
        <v>1</v>
      </c>
      <c r="I80" s="1">
        <f t="shared" ca="1" si="20"/>
        <v>62</v>
      </c>
      <c r="J80" s="1">
        <f ca="1">HLOOKUP(I80,D80:$G$603,K80,0)</f>
        <v>1</v>
      </c>
      <c r="K80" s="1">
        <v>524</v>
      </c>
      <c r="L80" s="1" t="str">
        <f t="shared" ca="1" si="21"/>
        <v>11</v>
      </c>
    </row>
    <row r="81" spans="1:12" x14ac:dyDescent="0.3">
      <c r="A81" s="1">
        <f t="shared" ca="1" si="17"/>
        <v>100</v>
      </c>
      <c r="B81" s="1" t="s">
        <v>78</v>
      </c>
      <c r="C81" s="1" t="s">
        <v>602</v>
      </c>
      <c r="D81" s="1">
        <f t="shared" ca="1" si="18"/>
        <v>90</v>
      </c>
      <c r="E81" s="1">
        <f ca="1">RANDBETWEEN(0,100-SUM($D81:D81))</f>
        <v>0</v>
      </c>
      <c r="F81" s="1">
        <f ca="1">RANDBETWEEN(0,100-SUM($D81:E81))</f>
        <v>8</v>
      </c>
      <c r="G81" s="1">
        <f ca="1">100-SUM($D81:F81)</f>
        <v>2</v>
      </c>
      <c r="H81" s="1">
        <f t="shared" ca="1" si="19"/>
        <v>2</v>
      </c>
      <c r="I81" s="1">
        <f t="shared" ca="1" si="20"/>
        <v>90</v>
      </c>
      <c r="J81" s="1">
        <f ca="1">HLOOKUP(I81,D81:$G$603,K81,0)</f>
        <v>1</v>
      </c>
      <c r="K81" s="1">
        <v>523</v>
      </c>
      <c r="L81" s="1" t="str">
        <f t="shared" ca="1" si="21"/>
        <v>21</v>
      </c>
    </row>
    <row r="82" spans="1:12" x14ac:dyDescent="0.3">
      <c r="A82" s="1">
        <f t="shared" ca="1" si="17"/>
        <v>100</v>
      </c>
      <c r="B82" s="1" t="s">
        <v>79</v>
      </c>
      <c r="C82" s="1" t="s">
        <v>602</v>
      </c>
      <c r="D82" s="1">
        <f t="shared" ca="1" si="18"/>
        <v>63</v>
      </c>
      <c r="E82" s="1">
        <f ca="1">RANDBETWEEN(0,100-SUM($D82:D82))</f>
        <v>35</v>
      </c>
      <c r="F82" s="1">
        <f ca="1">RANDBETWEEN(0,100-SUM($D82:E82))</f>
        <v>0</v>
      </c>
      <c r="G82" s="1">
        <f ca="1">100-SUM($D82:F82)</f>
        <v>2</v>
      </c>
      <c r="H82" s="1">
        <f t="shared" ca="1" si="19"/>
        <v>3</v>
      </c>
      <c r="I82" s="1">
        <f t="shared" ca="1" si="20"/>
        <v>63</v>
      </c>
      <c r="J82" s="1">
        <f ca="1">HLOOKUP(I82,D82:$G$603,K82,0)</f>
        <v>1</v>
      </c>
      <c r="K82" s="1">
        <v>522</v>
      </c>
      <c r="L82" s="1" t="str">
        <f t="shared" ca="1" si="21"/>
        <v>31</v>
      </c>
    </row>
    <row r="83" spans="1:12" x14ac:dyDescent="0.3">
      <c r="A83" s="1">
        <f t="shared" ca="1" si="17"/>
        <v>100</v>
      </c>
      <c r="B83" s="1" t="s">
        <v>80</v>
      </c>
      <c r="C83" s="1" t="s">
        <v>602</v>
      </c>
      <c r="D83" s="1">
        <f t="shared" ca="1" si="18"/>
        <v>35</v>
      </c>
      <c r="E83" s="1">
        <f ca="1">RANDBETWEEN(0,100-SUM($D83:D83))</f>
        <v>6</v>
      </c>
      <c r="F83" s="1">
        <f ca="1">RANDBETWEEN(0,100-SUM($D83:E83))</f>
        <v>56</v>
      </c>
      <c r="G83" s="1">
        <f ca="1">100-SUM($D83:F83)</f>
        <v>3</v>
      </c>
      <c r="H83" s="1">
        <f t="shared" ca="1" si="19"/>
        <v>3</v>
      </c>
      <c r="I83" s="1">
        <f t="shared" ca="1" si="20"/>
        <v>56</v>
      </c>
      <c r="J83" s="1">
        <f ca="1">HLOOKUP(I83,D83:$G$603,K83,0)</f>
        <v>3</v>
      </c>
      <c r="K83" s="1">
        <v>521</v>
      </c>
      <c r="L83" s="1" t="str">
        <f t="shared" ca="1" si="21"/>
        <v>33</v>
      </c>
    </row>
    <row r="84" spans="1:12" x14ac:dyDescent="0.3">
      <c r="A84" s="1">
        <f t="shared" ca="1" si="17"/>
        <v>100</v>
      </c>
      <c r="B84" s="1" t="s">
        <v>81</v>
      </c>
      <c r="C84" s="1" t="s">
        <v>602</v>
      </c>
      <c r="D84" s="1">
        <f t="shared" ca="1" si="18"/>
        <v>60</v>
      </c>
      <c r="E84" s="1">
        <f ca="1">RANDBETWEEN(0,100-SUM($D84:D84))</f>
        <v>13</v>
      </c>
      <c r="F84" s="1">
        <f ca="1">RANDBETWEEN(0,100-SUM($D84:E84))</f>
        <v>11</v>
      </c>
      <c r="G84" s="1">
        <f ca="1">100-SUM($D84:F84)</f>
        <v>16</v>
      </c>
      <c r="H84" s="1">
        <f t="shared" ca="1" si="19"/>
        <v>4</v>
      </c>
      <c r="I84" s="1">
        <f t="shared" ca="1" si="20"/>
        <v>60</v>
      </c>
      <c r="J84" s="1">
        <f ca="1">HLOOKUP(I84,D84:$G$603,K84,0)</f>
        <v>1</v>
      </c>
      <c r="K84" s="1">
        <v>520</v>
      </c>
      <c r="L84" s="1" t="str">
        <f t="shared" ca="1" si="21"/>
        <v>41</v>
      </c>
    </row>
    <row r="85" spans="1:12" x14ac:dyDescent="0.3">
      <c r="A85" s="1">
        <f t="shared" ca="1" si="17"/>
        <v>100</v>
      </c>
      <c r="B85" s="1" t="s">
        <v>82</v>
      </c>
      <c r="C85" s="1" t="s">
        <v>602</v>
      </c>
      <c r="D85" s="1">
        <f t="shared" ca="1" si="18"/>
        <v>46</v>
      </c>
      <c r="E85" s="1">
        <f ca="1">RANDBETWEEN(0,100-SUM($D85:D85))</f>
        <v>14</v>
      </c>
      <c r="F85" s="1">
        <f ca="1">RANDBETWEEN(0,100-SUM($D85:E85))</f>
        <v>24</v>
      </c>
      <c r="G85" s="1">
        <f ca="1">100-SUM($D85:F85)</f>
        <v>16</v>
      </c>
      <c r="H85" s="1">
        <f t="shared" ca="1" si="19"/>
        <v>3</v>
      </c>
      <c r="I85" s="1">
        <f t="shared" ca="1" si="20"/>
        <v>46</v>
      </c>
      <c r="J85" s="1">
        <f ca="1">HLOOKUP(I85,D85:$G$603,K85,0)</f>
        <v>1</v>
      </c>
      <c r="K85" s="1">
        <v>519</v>
      </c>
      <c r="L85" s="1" t="str">
        <f t="shared" ca="1" si="21"/>
        <v>31</v>
      </c>
    </row>
    <row r="86" spans="1:12" x14ac:dyDescent="0.3">
      <c r="A86" s="1">
        <f t="shared" ca="1" si="17"/>
        <v>100</v>
      </c>
      <c r="B86" s="1" t="s">
        <v>83</v>
      </c>
      <c r="C86" s="1" t="s">
        <v>602</v>
      </c>
      <c r="D86" s="1">
        <f t="shared" ca="1" si="18"/>
        <v>34</v>
      </c>
      <c r="E86" s="1">
        <f ca="1">RANDBETWEEN(0,100-SUM($D86:D86))</f>
        <v>41</v>
      </c>
      <c r="F86" s="1">
        <f ca="1">RANDBETWEEN(0,100-SUM($D86:E86))</f>
        <v>3</v>
      </c>
      <c r="G86" s="1">
        <f ca="1">100-SUM($D86:F86)</f>
        <v>22</v>
      </c>
      <c r="H86" s="1">
        <f t="shared" ca="1" si="19"/>
        <v>3</v>
      </c>
      <c r="I86" s="1">
        <f t="shared" ca="1" si="20"/>
        <v>41</v>
      </c>
      <c r="J86" s="1">
        <f ca="1">HLOOKUP(I86,D86:$G$603,K86,0)</f>
        <v>2</v>
      </c>
      <c r="K86" s="1">
        <v>518</v>
      </c>
      <c r="L86" s="1" t="str">
        <f t="shared" ca="1" si="21"/>
        <v>32</v>
      </c>
    </row>
    <row r="87" spans="1:12" x14ac:dyDescent="0.3">
      <c r="A87" s="1">
        <f t="shared" ca="1" si="17"/>
        <v>100</v>
      </c>
      <c r="B87" s="1" t="s">
        <v>84</v>
      </c>
      <c r="C87" s="1" t="s">
        <v>602</v>
      </c>
      <c r="D87" s="1">
        <f t="shared" ca="1" si="18"/>
        <v>87</v>
      </c>
      <c r="E87" s="1">
        <f ca="1">RANDBETWEEN(0,100-SUM($D87:D87))</f>
        <v>0</v>
      </c>
      <c r="F87" s="1">
        <f ca="1">RANDBETWEEN(0,100-SUM($D87:E87))</f>
        <v>0</v>
      </c>
      <c r="G87" s="1">
        <f ca="1">100-SUM($D87:F87)</f>
        <v>13</v>
      </c>
      <c r="H87" s="1">
        <f t="shared" ca="1" si="19"/>
        <v>4</v>
      </c>
      <c r="I87" s="1">
        <f t="shared" ca="1" si="20"/>
        <v>87</v>
      </c>
      <c r="J87" s="1">
        <f ca="1">HLOOKUP(I87,D87:$G$603,K87,0)</f>
        <v>1</v>
      </c>
      <c r="K87" s="1">
        <v>517</v>
      </c>
      <c r="L87" s="1" t="str">
        <f t="shared" ca="1" si="21"/>
        <v>41</v>
      </c>
    </row>
    <row r="88" spans="1:12" x14ac:dyDescent="0.3">
      <c r="A88" s="1">
        <f t="shared" ca="1" si="17"/>
        <v>100</v>
      </c>
      <c r="B88" s="1" t="s">
        <v>85</v>
      </c>
      <c r="C88" s="1" t="s">
        <v>602</v>
      </c>
      <c r="D88" s="1">
        <f t="shared" ca="1" si="18"/>
        <v>27</v>
      </c>
      <c r="E88" s="1">
        <f ca="1">RANDBETWEEN(0,100-SUM($D88:D88))</f>
        <v>69</v>
      </c>
      <c r="F88" s="1">
        <f ca="1">RANDBETWEEN(0,100-SUM($D88:E88))</f>
        <v>3</v>
      </c>
      <c r="G88" s="1">
        <f ca="1">100-SUM($D88:F88)</f>
        <v>1</v>
      </c>
      <c r="H88" s="1">
        <f t="shared" ca="1" si="19"/>
        <v>3</v>
      </c>
      <c r="I88" s="1">
        <f t="shared" ca="1" si="20"/>
        <v>69</v>
      </c>
      <c r="J88" s="1">
        <f ca="1">HLOOKUP(I88,D88:$G$603,K88,0)</f>
        <v>2</v>
      </c>
      <c r="K88" s="1">
        <v>516</v>
      </c>
      <c r="L88" s="1" t="str">
        <f t="shared" ca="1" si="21"/>
        <v>32</v>
      </c>
    </row>
    <row r="89" spans="1:12" x14ac:dyDescent="0.3">
      <c r="A89" s="1">
        <f t="shared" ca="1" si="17"/>
        <v>100</v>
      </c>
      <c r="B89" s="1" t="s">
        <v>86</v>
      </c>
      <c r="C89" s="1" t="s">
        <v>602</v>
      </c>
      <c r="D89" s="1">
        <f t="shared" ca="1" si="18"/>
        <v>16</v>
      </c>
      <c r="E89" s="1">
        <f ca="1">RANDBETWEEN(0,100-SUM($D89:D89))</f>
        <v>41</v>
      </c>
      <c r="F89" s="1">
        <f ca="1">RANDBETWEEN(0,100-SUM($D89:E89))</f>
        <v>23</v>
      </c>
      <c r="G89" s="1">
        <f ca="1">100-SUM($D89:F89)</f>
        <v>20</v>
      </c>
      <c r="H89" s="1">
        <f t="shared" ca="1" si="19"/>
        <v>4</v>
      </c>
      <c r="I89" s="1">
        <f t="shared" ca="1" si="20"/>
        <v>41</v>
      </c>
      <c r="J89" s="1">
        <f ca="1">HLOOKUP(I89,D89:$G$603,K89,0)</f>
        <v>2</v>
      </c>
      <c r="K89" s="1">
        <v>515</v>
      </c>
      <c r="L89" s="1" t="str">
        <f t="shared" ca="1" si="21"/>
        <v>42</v>
      </c>
    </row>
    <row r="90" spans="1:12" x14ac:dyDescent="0.3">
      <c r="A90" s="1">
        <f t="shared" ca="1" si="17"/>
        <v>100</v>
      </c>
      <c r="B90" s="1" t="s">
        <v>87</v>
      </c>
      <c r="C90" s="1" t="s">
        <v>602</v>
      </c>
      <c r="D90" s="1">
        <f t="shared" ca="1" si="18"/>
        <v>68</v>
      </c>
      <c r="E90" s="1">
        <f ca="1">RANDBETWEEN(0,100-SUM($D90:D90))</f>
        <v>12</v>
      </c>
      <c r="F90" s="1">
        <f ca="1">RANDBETWEEN(0,100-SUM($D90:E90))</f>
        <v>5</v>
      </c>
      <c r="G90" s="1">
        <f ca="1">100-SUM($D90:F90)</f>
        <v>15</v>
      </c>
      <c r="H90" s="1">
        <f t="shared" ca="1" si="19"/>
        <v>2</v>
      </c>
      <c r="I90" s="1">
        <f t="shared" ca="1" si="20"/>
        <v>68</v>
      </c>
      <c r="J90" s="1">
        <f ca="1">HLOOKUP(I90,D90:$G$603,K90,0)</f>
        <v>1</v>
      </c>
      <c r="K90" s="1">
        <v>514</v>
      </c>
      <c r="L90" s="1" t="str">
        <f t="shared" ca="1" si="21"/>
        <v>21</v>
      </c>
    </row>
    <row r="91" spans="1:12" x14ac:dyDescent="0.3">
      <c r="A91" s="1">
        <f t="shared" ca="1" si="17"/>
        <v>100</v>
      </c>
      <c r="B91" s="1" t="s">
        <v>88</v>
      </c>
      <c r="C91" s="1" t="s">
        <v>602</v>
      </c>
      <c r="D91" s="1">
        <f t="shared" ca="1" si="18"/>
        <v>56</v>
      </c>
      <c r="E91" s="1">
        <f ca="1">RANDBETWEEN(0,100-SUM($D91:D91))</f>
        <v>0</v>
      </c>
      <c r="F91" s="1">
        <f ca="1">RANDBETWEEN(0,100-SUM($D91:E91))</f>
        <v>21</v>
      </c>
      <c r="G91" s="1">
        <f ca="1">100-SUM($D91:F91)</f>
        <v>23</v>
      </c>
      <c r="H91" s="1">
        <f t="shared" ca="1" si="19"/>
        <v>1</v>
      </c>
      <c r="I91" s="1">
        <f t="shared" ca="1" si="20"/>
        <v>56</v>
      </c>
      <c r="J91" s="1">
        <f ca="1">HLOOKUP(I91,D91:$G$603,K91,0)</f>
        <v>1</v>
      </c>
      <c r="K91" s="1">
        <v>513</v>
      </c>
      <c r="L91" s="1" t="str">
        <f t="shared" ca="1" si="21"/>
        <v>11</v>
      </c>
    </row>
    <row r="92" spans="1:12" x14ac:dyDescent="0.3">
      <c r="A92" s="1">
        <f t="shared" ca="1" si="17"/>
        <v>100</v>
      </c>
      <c r="B92" s="1" t="s">
        <v>89</v>
      </c>
      <c r="C92" s="1" t="s">
        <v>602</v>
      </c>
      <c r="D92" s="1">
        <f t="shared" ca="1" si="18"/>
        <v>66</v>
      </c>
      <c r="E92" s="1">
        <f ca="1">RANDBETWEEN(0,100-SUM($D92:D92))</f>
        <v>6</v>
      </c>
      <c r="F92" s="1">
        <f ca="1">RANDBETWEEN(0,100-SUM($D92:E92))</f>
        <v>20</v>
      </c>
      <c r="G92" s="1">
        <f ca="1">100-SUM($D92:F92)</f>
        <v>8</v>
      </c>
      <c r="H92" s="1">
        <f t="shared" ca="1" si="19"/>
        <v>2</v>
      </c>
      <c r="I92" s="1">
        <f t="shared" ca="1" si="20"/>
        <v>66</v>
      </c>
      <c r="J92" s="1">
        <f ca="1">HLOOKUP(I92,D92:$G$603,K92,0)</f>
        <v>1</v>
      </c>
      <c r="K92" s="1">
        <v>512</v>
      </c>
      <c r="L92" s="1" t="str">
        <f t="shared" ca="1" si="21"/>
        <v>21</v>
      </c>
    </row>
    <row r="93" spans="1:12" x14ac:dyDescent="0.3">
      <c r="A93" s="1">
        <f t="shared" ca="1" si="17"/>
        <v>100</v>
      </c>
      <c r="B93" s="1" t="s">
        <v>90</v>
      </c>
      <c r="C93" s="1" t="s">
        <v>602</v>
      </c>
      <c r="D93" s="1">
        <f t="shared" ca="1" si="18"/>
        <v>74</v>
      </c>
      <c r="E93" s="1">
        <f ca="1">RANDBETWEEN(0,100-SUM($D93:D93))</f>
        <v>16</v>
      </c>
      <c r="F93" s="1">
        <f ca="1">RANDBETWEEN(0,100-SUM($D93:E93))</f>
        <v>3</v>
      </c>
      <c r="G93" s="1">
        <f ca="1">100-SUM($D93:F93)</f>
        <v>7</v>
      </c>
      <c r="H93" s="1">
        <f t="shared" ca="1" si="19"/>
        <v>2</v>
      </c>
      <c r="I93" s="1">
        <f t="shared" ca="1" si="20"/>
        <v>74</v>
      </c>
      <c r="J93" s="1">
        <f ca="1">HLOOKUP(I93,D93:$G$603,K93,0)</f>
        <v>1</v>
      </c>
      <c r="K93" s="1">
        <v>511</v>
      </c>
      <c r="L93" s="1" t="str">
        <f t="shared" ca="1" si="21"/>
        <v>21</v>
      </c>
    </row>
    <row r="94" spans="1:12" x14ac:dyDescent="0.3">
      <c r="A94" s="1">
        <f t="shared" ca="1" si="17"/>
        <v>100</v>
      </c>
      <c r="B94" s="1" t="s">
        <v>91</v>
      </c>
      <c r="C94" s="1" t="s">
        <v>602</v>
      </c>
      <c r="D94" s="1">
        <f t="shared" ca="1" si="18"/>
        <v>98</v>
      </c>
      <c r="E94" s="1">
        <f ca="1">RANDBETWEEN(0,100-SUM($D94:D94))</f>
        <v>1</v>
      </c>
      <c r="F94" s="1">
        <f ca="1">RANDBETWEEN(0,100-SUM($D94:E94))</f>
        <v>1</v>
      </c>
      <c r="G94" s="1">
        <f ca="1">100-SUM($D94:F94)</f>
        <v>0</v>
      </c>
      <c r="H94" s="1">
        <f t="shared" ca="1" si="19"/>
        <v>1</v>
      </c>
      <c r="I94" s="1">
        <f t="shared" ca="1" si="20"/>
        <v>98</v>
      </c>
      <c r="J94" s="1">
        <f ca="1">HLOOKUP(I94,D94:$G$603,K94,0)</f>
        <v>1</v>
      </c>
      <c r="K94" s="1">
        <v>510</v>
      </c>
      <c r="L94" s="1" t="str">
        <f t="shared" ca="1" si="21"/>
        <v>11</v>
      </c>
    </row>
    <row r="95" spans="1:12" x14ac:dyDescent="0.3">
      <c r="A95" s="1">
        <f t="shared" ca="1" si="17"/>
        <v>100</v>
      </c>
      <c r="B95" s="1" t="s">
        <v>92</v>
      </c>
      <c r="C95" s="1" t="s">
        <v>602</v>
      </c>
      <c r="D95" s="1">
        <f t="shared" ca="1" si="18"/>
        <v>6</v>
      </c>
      <c r="E95" s="1">
        <f ca="1">RANDBETWEEN(0,100-SUM($D95:D95))</f>
        <v>16</v>
      </c>
      <c r="F95" s="1">
        <f ca="1">RANDBETWEEN(0,100-SUM($D95:E95))</f>
        <v>33</v>
      </c>
      <c r="G95" s="1">
        <f ca="1">100-SUM($D95:F95)</f>
        <v>45</v>
      </c>
      <c r="H95" s="1">
        <f t="shared" ca="1" si="19"/>
        <v>4</v>
      </c>
      <c r="I95" s="1">
        <f t="shared" ca="1" si="20"/>
        <v>45</v>
      </c>
      <c r="J95" s="1">
        <f ca="1">HLOOKUP(I95,D95:$G$603,K95,0)</f>
        <v>4</v>
      </c>
      <c r="K95" s="1">
        <v>509</v>
      </c>
      <c r="L95" s="1" t="str">
        <f t="shared" ca="1" si="21"/>
        <v>44</v>
      </c>
    </row>
    <row r="96" spans="1:12" x14ac:dyDescent="0.3">
      <c r="A96" s="1">
        <f t="shared" ca="1" si="17"/>
        <v>100</v>
      </c>
      <c r="B96" s="1" t="s">
        <v>93</v>
      </c>
      <c r="C96" s="1" t="s">
        <v>602</v>
      </c>
      <c r="D96" s="1">
        <f t="shared" ca="1" si="18"/>
        <v>13</v>
      </c>
      <c r="E96" s="1">
        <f ca="1">RANDBETWEEN(0,100-SUM($D96:D96))</f>
        <v>67</v>
      </c>
      <c r="F96" s="1">
        <f ca="1">RANDBETWEEN(0,100-SUM($D96:E96))</f>
        <v>11</v>
      </c>
      <c r="G96" s="1">
        <f ca="1">100-SUM($D96:F96)</f>
        <v>9</v>
      </c>
      <c r="H96" s="1">
        <f t="shared" ca="1" si="19"/>
        <v>3</v>
      </c>
      <c r="I96" s="1">
        <f t="shared" ca="1" si="20"/>
        <v>67</v>
      </c>
      <c r="J96" s="1">
        <f ca="1">HLOOKUP(I96,D96:$G$603,K96,0)</f>
        <v>2</v>
      </c>
      <c r="K96" s="1">
        <v>508</v>
      </c>
      <c r="L96" s="1" t="str">
        <f t="shared" ca="1" si="21"/>
        <v>32</v>
      </c>
    </row>
    <row r="97" spans="1:12" x14ac:dyDescent="0.3">
      <c r="A97" s="1">
        <f t="shared" ca="1" si="17"/>
        <v>100</v>
      </c>
      <c r="B97" s="1" t="s">
        <v>94</v>
      </c>
      <c r="C97" s="1" t="s">
        <v>602</v>
      </c>
      <c r="D97" s="1">
        <f t="shared" ca="1" si="18"/>
        <v>27</v>
      </c>
      <c r="E97" s="1">
        <f ca="1">RANDBETWEEN(0,100-SUM($D97:D97))</f>
        <v>24</v>
      </c>
      <c r="F97" s="1">
        <f ca="1">RANDBETWEEN(0,100-SUM($D97:E97))</f>
        <v>21</v>
      </c>
      <c r="G97" s="1">
        <f ca="1">100-SUM($D97:F97)</f>
        <v>28</v>
      </c>
      <c r="H97" s="1">
        <f t="shared" ca="1" si="19"/>
        <v>1</v>
      </c>
      <c r="I97" s="1">
        <f t="shared" ca="1" si="20"/>
        <v>28</v>
      </c>
      <c r="J97" s="1">
        <f ca="1">HLOOKUP(I97,D97:$G$603,K97,0)</f>
        <v>4</v>
      </c>
      <c r="K97" s="1">
        <v>507</v>
      </c>
      <c r="L97" s="1" t="str">
        <f t="shared" ca="1" si="21"/>
        <v>14</v>
      </c>
    </row>
    <row r="98" spans="1:12" x14ac:dyDescent="0.3">
      <c r="A98" s="1">
        <f t="shared" ca="1" si="17"/>
        <v>100</v>
      </c>
      <c r="B98" s="1" t="s">
        <v>95</v>
      </c>
      <c r="C98" s="1" t="s">
        <v>602</v>
      </c>
      <c r="D98" s="1">
        <f t="shared" ca="1" si="18"/>
        <v>85</v>
      </c>
      <c r="E98" s="1">
        <f ca="1">RANDBETWEEN(0,100-SUM($D98:D98))</f>
        <v>13</v>
      </c>
      <c r="F98" s="1">
        <f ca="1">RANDBETWEEN(0,100-SUM($D98:E98))</f>
        <v>1</v>
      </c>
      <c r="G98" s="1">
        <f ca="1">100-SUM($D98:F98)</f>
        <v>1</v>
      </c>
      <c r="H98" s="1">
        <f t="shared" ca="1" si="19"/>
        <v>4</v>
      </c>
      <c r="I98" s="1">
        <f t="shared" ca="1" si="20"/>
        <v>85</v>
      </c>
      <c r="J98" s="1">
        <f ca="1">HLOOKUP(I98,D98:$G$603,K98,0)</f>
        <v>1</v>
      </c>
      <c r="K98" s="1">
        <v>506</v>
      </c>
      <c r="L98" s="1" t="str">
        <f t="shared" ca="1" si="21"/>
        <v>41</v>
      </c>
    </row>
    <row r="99" spans="1:12" x14ac:dyDescent="0.3">
      <c r="A99" s="1">
        <f t="shared" ca="1" si="17"/>
        <v>100</v>
      </c>
      <c r="B99" s="1" t="s">
        <v>96</v>
      </c>
      <c r="C99" s="1" t="s">
        <v>602</v>
      </c>
      <c r="D99" s="1">
        <f t="shared" ca="1" si="18"/>
        <v>60</v>
      </c>
      <c r="E99" s="1">
        <f ca="1">RANDBETWEEN(0,100-SUM($D99:D99))</f>
        <v>26</v>
      </c>
      <c r="F99" s="1">
        <f ca="1">RANDBETWEEN(0,100-SUM($D99:E99))</f>
        <v>3</v>
      </c>
      <c r="G99" s="1">
        <f ca="1">100-SUM($D99:F99)</f>
        <v>11</v>
      </c>
      <c r="H99" s="1">
        <f t="shared" ca="1" si="19"/>
        <v>4</v>
      </c>
      <c r="I99" s="1">
        <f t="shared" ca="1" si="20"/>
        <v>60</v>
      </c>
      <c r="J99" s="1">
        <f ca="1">HLOOKUP(I99,D99:$G$603,K99,0)</f>
        <v>1</v>
      </c>
      <c r="K99" s="1">
        <v>505</v>
      </c>
      <c r="L99" s="1" t="str">
        <f t="shared" ca="1" si="21"/>
        <v>41</v>
      </c>
    </row>
    <row r="100" spans="1:12" x14ac:dyDescent="0.3">
      <c r="A100" s="1">
        <f t="shared" ca="1" si="17"/>
        <v>100</v>
      </c>
      <c r="B100" s="1" t="s">
        <v>97</v>
      </c>
      <c r="C100" s="1" t="s">
        <v>602</v>
      </c>
      <c r="D100" s="1">
        <f t="shared" ca="1" si="18"/>
        <v>71</v>
      </c>
      <c r="E100" s="1">
        <f ca="1">RANDBETWEEN(0,100-SUM($D100:D100))</f>
        <v>19</v>
      </c>
      <c r="F100" s="1">
        <f ca="1">RANDBETWEEN(0,100-SUM($D100:E100))</f>
        <v>7</v>
      </c>
      <c r="G100" s="1">
        <f ca="1">100-SUM($D100:F100)</f>
        <v>3</v>
      </c>
      <c r="H100" s="1">
        <f t="shared" ca="1" si="19"/>
        <v>2</v>
      </c>
      <c r="I100" s="1">
        <f t="shared" ca="1" si="20"/>
        <v>71</v>
      </c>
      <c r="J100" s="1">
        <f ca="1">HLOOKUP(I100,D100:$G$603,K100,0)</f>
        <v>1</v>
      </c>
      <c r="K100" s="1">
        <v>504</v>
      </c>
      <c r="L100" s="1" t="str">
        <f t="shared" ca="1" si="21"/>
        <v>21</v>
      </c>
    </row>
    <row r="101" spans="1:12" x14ac:dyDescent="0.3">
      <c r="A101" s="1">
        <f t="shared" ca="1" si="17"/>
        <v>100</v>
      </c>
      <c r="B101" s="1" t="s">
        <v>98</v>
      </c>
      <c r="C101" s="1" t="s">
        <v>602</v>
      </c>
      <c r="D101" s="1">
        <f t="shared" ca="1" si="18"/>
        <v>100</v>
      </c>
      <c r="E101" s="1">
        <f ca="1">RANDBETWEEN(0,100-SUM($D101:D101))</f>
        <v>0</v>
      </c>
      <c r="F101" s="1">
        <f ca="1">RANDBETWEEN(0,100-SUM($D101:E101))</f>
        <v>0</v>
      </c>
      <c r="G101" s="1">
        <f ca="1">100-SUM($D101:F101)</f>
        <v>0</v>
      </c>
      <c r="H101" s="1">
        <f t="shared" ca="1" si="19"/>
        <v>4</v>
      </c>
      <c r="I101" s="1">
        <f t="shared" ca="1" si="20"/>
        <v>100</v>
      </c>
      <c r="J101" s="1">
        <f ca="1">HLOOKUP(I101,D101:$G$603,K101,0)</f>
        <v>1</v>
      </c>
      <c r="K101" s="1">
        <v>503</v>
      </c>
      <c r="L101" s="1" t="str">
        <f t="shared" ca="1" si="21"/>
        <v>41</v>
      </c>
    </row>
    <row r="102" spans="1:12" x14ac:dyDescent="0.3">
      <c r="A102" s="1">
        <f t="shared" ca="1" si="17"/>
        <v>100</v>
      </c>
      <c r="B102" s="1" t="s">
        <v>99</v>
      </c>
      <c r="C102" s="1" t="s">
        <v>602</v>
      </c>
      <c r="D102" s="1">
        <f t="shared" ca="1" si="18"/>
        <v>82</v>
      </c>
      <c r="E102" s="1">
        <f ca="1">RANDBETWEEN(0,100-SUM($D102:D102))</f>
        <v>18</v>
      </c>
      <c r="F102" s="1">
        <f ca="1">RANDBETWEEN(0,100-SUM($D102:E102))</f>
        <v>0</v>
      </c>
      <c r="G102" s="1">
        <f ca="1">100-SUM($D102:F102)</f>
        <v>0</v>
      </c>
      <c r="H102" s="1">
        <f t="shared" ca="1" si="19"/>
        <v>2</v>
      </c>
      <c r="I102" s="1">
        <f t="shared" ca="1" si="20"/>
        <v>82</v>
      </c>
      <c r="J102" s="1">
        <f ca="1">HLOOKUP(I102,D102:$G$603,K102,0)</f>
        <v>1</v>
      </c>
      <c r="K102" s="1">
        <v>502</v>
      </c>
      <c r="L102" s="1" t="str">
        <f t="shared" ca="1" si="21"/>
        <v>21</v>
      </c>
    </row>
    <row r="103" spans="1:12" x14ac:dyDescent="0.3">
      <c r="A103" s="1">
        <f t="shared" ca="1" si="17"/>
        <v>100</v>
      </c>
      <c r="B103" s="1" t="s">
        <v>100</v>
      </c>
      <c r="C103" s="1" t="s">
        <v>602</v>
      </c>
      <c r="D103" s="1">
        <f t="shared" ca="1" si="18"/>
        <v>36</v>
      </c>
      <c r="E103" s="1">
        <f ca="1">RANDBETWEEN(0,100-SUM($D103:D103))</f>
        <v>24</v>
      </c>
      <c r="F103" s="1">
        <f ca="1">RANDBETWEEN(0,100-SUM($D103:E103))</f>
        <v>27</v>
      </c>
      <c r="G103" s="1">
        <f ca="1">100-SUM($D103:F103)</f>
        <v>13</v>
      </c>
      <c r="H103" s="1">
        <f t="shared" ca="1" si="19"/>
        <v>4</v>
      </c>
      <c r="I103" s="1">
        <f t="shared" ca="1" si="20"/>
        <v>36</v>
      </c>
      <c r="J103" s="1">
        <f ca="1">HLOOKUP(I103,D103:$G$603,K103,0)</f>
        <v>1</v>
      </c>
      <c r="K103" s="1">
        <v>501</v>
      </c>
      <c r="L103" s="1" t="str">
        <f t="shared" ca="1" si="21"/>
        <v>41</v>
      </c>
    </row>
    <row r="104" spans="1:12" x14ac:dyDescent="0.3">
      <c r="A104" s="1">
        <f t="shared" ca="1" si="17"/>
        <v>100</v>
      </c>
      <c r="B104" s="1" t="s">
        <v>101</v>
      </c>
      <c r="C104" s="1" t="s">
        <v>602</v>
      </c>
      <c r="D104" s="1">
        <f t="shared" ca="1" si="18"/>
        <v>70</v>
      </c>
      <c r="E104" s="1">
        <f ca="1">RANDBETWEEN(0,100-SUM($D104:D104))</f>
        <v>25</v>
      </c>
      <c r="F104" s="1">
        <f ca="1">RANDBETWEEN(0,100-SUM($D104:E104))</f>
        <v>3</v>
      </c>
      <c r="G104" s="1">
        <f ca="1">100-SUM($D104:F104)</f>
        <v>2</v>
      </c>
      <c r="H104" s="1">
        <f t="shared" ca="1" si="19"/>
        <v>2</v>
      </c>
      <c r="I104" s="1">
        <f t="shared" ca="1" si="20"/>
        <v>70</v>
      </c>
      <c r="J104" s="1">
        <f ca="1">HLOOKUP(I104,D104:$G$603,K104,0)</f>
        <v>1</v>
      </c>
      <c r="K104" s="1">
        <v>500</v>
      </c>
      <c r="L104" s="1" t="str">
        <f t="shared" ca="1" si="21"/>
        <v>21</v>
      </c>
    </row>
    <row r="105" spans="1:12" x14ac:dyDescent="0.3">
      <c r="A105" s="1">
        <f t="shared" ca="1" si="17"/>
        <v>100</v>
      </c>
      <c r="B105" s="1" t="s">
        <v>102</v>
      </c>
      <c r="C105" s="1" t="s">
        <v>602</v>
      </c>
      <c r="D105" s="1">
        <f t="shared" ca="1" si="18"/>
        <v>86</v>
      </c>
      <c r="E105" s="1">
        <f ca="1">RANDBETWEEN(0,100-SUM($D105:D105))</f>
        <v>8</v>
      </c>
      <c r="F105" s="1">
        <f ca="1">RANDBETWEEN(0,100-SUM($D105:E105))</f>
        <v>6</v>
      </c>
      <c r="G105" s="1">
        <f ca="1">100-SUM($D105:F105)</f>
        <v>0</v>
      </c>
      <c r="H105" s="1">
        <f t="shared" ca="1" si="19"/>
        <v>2</v>
      </c>
      <c r="I105" s="1">
        <f t="shared" ca="1" si="20"/>
        <v>86</v>
      </c>
      <c r="J105" s="1">
        <f ca="1">HLOOKUP(I105,D105:$G$603,K105,0)</f>
        <v>1</v>
      </c>
      <c r="K105" s="1">
        <v>499</v>
      </c>
      <c r="L105" s="1" t="str">
        <f t="shared" ca="1" si="21"/>
        <v>21</v>
      </c>
    </row>
    <row r="106" spans="1:12" x14ac:dyDescent="0.3">
      <c r="A106" s="1">
        <f t="shared" ca="1" si="17"/>
        <v>100</v>
      </c>
      <c r="B106" s="1" t="s">
        <v>103</v>
      </c>
      <c r="C106" s="1" t="s">
        <v>602</v>
      </c>
      <c r="D106" s="1">
        <f t="shared" ca="1" si="18"/>
        <v>71</v>
      </c>
      <c r="E106" s="1">
        <f ca="1">RANDBETWEEN(0,100-SUM($D106:D106))</f>
        <v>15</v>
      </c>
      <c r="F106" s="1">
        <f ca="1">RANDBETWEEN(0,100-SUM($D106:E106))</f>
        <v>9</v>
      </c>
      <c r="G106" s="1">
        <f ca="1">100-SUM($D106:F106)</f>
        <v>5</v>
      </c>
      <c r="H106" s="1">
        <f t="shared" ca="1" si="19"/>
        <v>2</v>
      </c>
      <c r="I106" s="1">
        <f t="shared" ca="1" si="20"/>
        <v>71</v>
      </c>
      <c r="J106" s="1">
        <f ca="1">HLOOKUP(I106,D106:$G$603,K106,0)</f>
        <v>1</v>
      </c>
      <c r="K106" s="1">
        <v>498</v>
      </c>
      <c r="L106" s="1" t="str">
        <f t="shared" ca="1" si="21"/>
        <v>21</v>
      </c>
    </row>
    <row r="107" spans="1:12" x14ac:dyDescent="0.3">
      <c r="A107" s="1">
        <f t="shared" ca="1" si="17"/>
        <v>100</v>
      </c>
      <c r="B107" s="1" t="s">
        <v>104</v>
      </c>
      <c r="C107" s="1" t="s">
        <v>602</v>
      </c>
      <c r="D107" s="1">
        <f t="shared" ca="1" si="18"/>
        <v>38</v>
      </c>
      <c r="E107" s="1">
        <f ca="1">RANDBETWEEN(0,100-SUM($D107:D107))</f>
        <v>4</v>
      </c>
      <c r="F107" s="1">
        <f ca="1">RANDBETWEEN(0,100-SUM($D107:E107))</f>
        <v>13</v>
      </c>
      <c r="G107" s="1">
        <f ca="1">100-SUM($D107:F107)</f>
        <v>45</v>
      </c>
      <c r="H107" s="1">
        <f t="shared" ca="1" si="19"/>
        <v>4</v>
      </c>
      <c r="I107" s="1">
        <f t="shared" ca="1" si="20"/>
        <v>45</v>
      </c>
      <c r="J107" s="1">
        <f ca="1">HLOOKUP(I107,D107:$G$603,K107,0)</f>
        <v>4</v>
      </c>
      <c r="K107" s="1">
        <v>497</v>
      </c>
      <c r="L107" s="1" t="str">
        <f t="shared" ca="1" si="21"/>
        <v>44</v>
      </c>
    </row>
    <row r="108" spans="1:12" x14ac:dyDescent="0.3">
      <c r="A108" s="1">
        <f t="shared" ca="1" si="17"/>
        <v>100</v>
      </c>
      <c r="B108" s="1" t="s">
        <v>105</v>
      </c>
      <c r="C108" s="1" t="s">
        <v>602</v>
      </c>
      <c r="D108" s="1">
        <f t="shared" ca="1" si="18"/>
        <v>90</v>
      </c>
      <c r="E108" s="1">
        <f ca="1">RANDBETWEEN(0,100-SUM($D108:D108))</f>
        <v>4</v>
      </c>
      <c r="F108" s="1">
        <f ca="1">RANDBETWEEN(0,100-SUM($D108:E108))</f>
        <v>6</v>
      </c>
      <c r="G108" s="1">
        <f ca="1">100-SUM($D108:F108)</f>
        <v>0</v>
      </c>
      <c r="H108" s="1">
        <f t="shared" ca="1" si="19"/>
        <v>3</v>
      </c>
      <c r="I108" s="1">
        <f t="shared" ca="1" si="20"/>
        <v>90</v>
      </c>
      <c r="J108" s="1">
        <f ca="1">HLOOKUP(I108,D108:$G$603,K108,0)</f>
        <v>1</v>
      </c>
      <c r="K108" s="1">
        <v>496</v>
      </c>
      <c r="L108" s="1" t="str">
        <f t="shared" ca="1" si="21"/>
        <v>31</v>
      </c>
    </row>
    <row r="109" spans="1:12" x14ac:dyDescent="0.3">
      <c r="A109" s="1">
        <f t="shared" ca="1" si="17"/>
        <v>100</v>
      </c>
      <c r="B109" s="1" t="s">
        <v>106</v>
      </c>
      <c r="C109" s="1" t="s">
        <v>602</v>
      </c>
      <c r="D109" s="1">
        <f t="shared" ca="1" si="18"/>
        <v>37</v>
      </c>
      <c r="E109" s="1">
        <f ca="1">RANDBETWEEN(0,100-SUM($D109:D109))</f>
        <v>19</v>
      </c>
      <c r="F109" s="1">
        <f ca="1">RANDBETWEEN(0,100-SUM($D109:E109))</f>
        <v>31</v>
      </c>
      <c r="G109" s="1">
        <f ca="1">100-SUM($D109:F109)</f>
        <v>13</v>
      </c>
      <c r="H109" s="1">
        <f t="shared" ca="1" si="19"/>
        <v>2</v>
      </c>
      <c r="I109" s="1">
        <f t="shared" ca="1" si="20"/>
        <v>37</v>
      </c>
      <c r="J109" s="1">
        <f ca="1">HLOOKUP(I109,D109:$G$603,K109,0)</f>
        <v>1</v>
      </c>
      <c r="K109" s="1">
        <v>495</v>
      </c>
      <c r="L109" s="1" t="str">
        <f t="shared" ca="1" si="21"/>
        <v>21</v>
      </c>
    </row>
    <row r="110" spans="1:12" x14ac:dyDescent="0.3">
      <c r="A110" s="1">
        <f t="shared" ca="1" si="17"/>
        <v>100</v>
      </c>
      <c r="B110" s="1" t="s">
        <v>107</v>
      </c>
      <c r="C110" s="1" t="s">
        <v>602</v>
      </c>
      <c r="D110" s="1">
        <f t="shared" ca="1" si="18"/>
        <v>98</v>
      </c>
      <c r="E110" s="1">
        <f ca="1">RANDBETWEEN(0,100-SUM($D110:D110))</f>
        <v>1</v>
      </c>
      <c r="F110" s="1">
        <f ca="1">RANDBETWEEN(0,100-SUM($D110:E110))</f>
        <v>1</v>
      </c>
      <c r="G110" s="1">
        <f ca="1">100-SUM($D110:F110)</f>
        <v>0</v>
      </c>
      <c r="H110" s="1">
        <f t="shared" ca="1" si="19"/>
        <v>3</v>
      </c>
      <c r="I110" s="1">
        <f t="shared" ca="1" si="20"/>
        <v>98</v>
      </c>
      <c r="J110" s="1">
        <f ca="1">HLOOKUP(I110,D110:$G$603,K110,0)</f>
        <v>1</v>
      </c>
      <c r="K110" s="1">
        <v>494</v>
      </c>
      <c r="L110" s="1" t="str">
        <f t="shared" ca="1" si="21"/>
        <v>31</v>
      </c>
    </row>
    <row r="111" spans="1:12" x14ac:dyDescent="0.3">
      <c r="A111" s="1">
        <f t="shared" ca="1" si="17"/>
        <v>100</v>
      </c>
      <c r="B111" s="1" t="s">
        <v>108</v>
      </c>
      <c r="C111" s="1" t="s">
        <v>602</v>
      </c>
      <c r="D111" s="1">
        <f t="shared" ca="1" si="18"/>
        <v>15</v>
      </c>
      <c r="E111" s="1">
        <f ca="1">RANDBETWEEN(0,100-SUM($D111:D111))</f>
        <v>38</v>
      </c>
      <c r="F111" s="1">
        <f ca="1">RANDBETWEEN(0,100-SUM($D111:E111))</f>
        <v>12</v>
      </c>
      <c r="G111" s="1">
        <f ca="1">100-SUM($D111:F111)</f>
        <v>35</v>
      </c>
      <c r="H111" s="1">
        <f t="shared" ca="1" si="19"/>
        <v>3</v>
      </c>
      <c r="I111" s="1">
        <f t="shared" ca="1" si="20"/>
        <v>38</v>
      </c>
      <c r="J111" s="1">
        <f ca="1">HLOOKUP(I111,D111:$G$603,K111,0)</f>
        <v>2</v>
      </c>
      <c r="K111" s="1">
        <v>493</v>
      </c>
      <c r="L111" s="1" t="str">
        <f t="shared" ca="1" si="21"/>
        <v>32</v>
      </c>
    </row>
    <row r="112" spans="1:12" x14ac:dyDescent="0.3">
      <c r="A112" s="1">
        <f t="shared" ca="1" si="17"/>
        <v>100</v>
      </c>
      <c r="B112" s="1" t="s">
        <v>109</v>
      </c>
      <c r="C112" s="1" t="s">
        <v>602</v>
      </c>
      <c r="D112" s="1">
        <f t="shared" ca="1" si="18"/>
        <v>78</v>
      </c>
      <c r="E112" s="1">
        <f ca="1">RANDBETWEEN(0,100-SUM($D112:D112))</f>
        <v>22</v>
      </c>
      <c r="F112" s="1">
        <f ca="1">RANDBETWEEN(0,100-SUM($D112:E112))</f>
        <v>0</v>
      </c>
      <c r="G112" s="1">
        <f ca="1">100-SUM($D112:F112)</f>
        <v>0</v>
      </c>
      <c r="H112" s="1">
        <f t="shared" ca="1" si="19"/>
        <v>2</v>
      </c>
      <c r="I112" s="1">
        <f t="shared" ca="1" si="20"/>
        <v>78</v>
      </c>
      <c r="J112" s="1">
        <f ca="1">HLOOKUP(I112,D112:$G$603,K112,0)</f>
        <v>1</v>
      </c>
      <c r="K112" s="1">
        <v>492</v>
      </c>
      <c r="L112" s="1" t="str">
        <f t="shared" ca="1" si="21"/>
        <v>21</v>
      </c>
    </row>
    <row r="113" spans="1:12" x14ac:dyDescent="0.3">
      <c r="A113" s="1">
        <f t="shared" ca="1" si="17"/>
        <v>100</v>
      </c>
      <c r="B113" s="1" t="s">
        <v>110</v>
      </c>
      <c r="C113" s="1" t="s">
        <v>602</v>
      </c>
      <c r="D113" s="1">
        <f t="shared" ca="1" si="18"/>
        <v>76</v>
      </c>
      <c r="E113" s="1">
        <f ca="1">RANDBETWEEN(0,100-SUM($D113:D113))</f>
        <v>16</v>
      </c>
      <c r="F113" s="1">
        <f ca="1">RANDBETWEEN(0,100-SUM($D113:E113))</f>
        <v>5</v>
      </c>
      <c r="G113" s="1">
        <f ca="1">100-SUM($D113:F113)</f>
        <v>3</v>
      </c>
      <c r="H113" s="1">
        <f t="shared" ca="1" si="19"/>
        <v>3</v>
      </c>
      <c r="I113" s="1">
        <f t="shared" ca="1" si="20"/>
        <v>76</v>
      </c>
      <c r="J113" s="1">
        <f ca="1">HLOOKUP(I113,D113:$G$603,K113,0)</f>
        <v>1</v>
      </c>
      <c r="K113" s="1">
        <v>491</v>
      </c>
      <c r="L113" s="1" t="str">
        <f t="shared" ca="1" si="21"/>
        <v>31</v>
      </c>
    </row>
    <row r="114" spans="1:12" x14ac:dyDescent="0.3">
      <c r="A114" s="1">
        <f t="shared" ca="1" si="17"/>
        <v>100</v>
      </c>
      <c r="B114" s="1" t="s">
        <v>111</v>
      </c>
      <c r="C114" s="1" t="s">
        <v>602</v>
      </c>
      <c r="D114" s="1">
        <f t="shared" ca="1" si="18"/>
        <v>73</v>
      </c>
      <c r="E114" s="1">
        <f ca="1">RANDBETWEEN(0,100-SUM($D114:D114))</f>
        <v>19</v>
      </c>
      <c r="F114" s="1">
        <f ca="1">RANDBETWEEN(0,100-SUM($D114:E114))</f>
        <v>7</v>
      </c>
      <c r="G114" s="1">
        <f ca="1">100-SUM($D114:F114)</f>
        <v>1</v>
      </c>
      <c r="H114" s="1">
        <f t="shared" ca="1" si="19"/>
        <v>4</v>
      </c>
      <c r="I114" s="1">
        <f t="shared" ca="1" si="20"/>
        <v>73</v>
      </c>
      <c r="J114" s="1">
        <f ca="1">HLOOKUP(I114,D114:$G$603,K114,0)</f>
        <v>1</v>
      </c>
      <c r="K114" s="1">
        <v>490</v>
      </c>
      <c r="L114" s="1" t="str">
        <f t="shared" ca="1" si="21"/>
        <v>41</v>
      </c>
    </row>
    <row r="115" spans="1:12" x14ac:dyDescent="0.3">
      <c r="A115" s="1">
        <f t="shared" ca="1" si="17"/>
        <v>100</v>
      </c>
      <c r="B115" s="1" t="s">
        <v>112</v>
      </c>
      <c r="C115" s="1" t="s">
        <v>602</v>
      </c>
      <c r="D115" s="1">
        <f t="shared" ca="1" si="18"/>
        <v>60</v>
      </c>
      <c r="E115" s="1">
        <f ca="1">RANDBETWEEN(0,100-SUM($D115:D115))</f>
        <v>7</v>
      </c>
      <c r="F115" s="1">
        <f ca="1">RANDBETWEEN(0,100-SUM($D115:E115))</f>
        <v>13</v>
      </c>
      <c r="G115" s="1">
        <f ca="1">100-SUM($D115:F115)</f>
        <v>20</v>
      </c>
      <c r="H115" s="1">
        <f t="shared" ca="1" si="19"/>
        <v>4</v>
      </c>
      <c r="I115" s="1">
        <f t="shared" ca="1" si="20"/>
        <v>60</v>
      </c>
      <c r="J115" s="1">
        <f ca="1">HLOOKUP(I115,D115:$G$603,K115,0)</f>
        <v>1</v>
      </c>
      <c r="K115" s="1">
        <v>489</v>
      </c>
      <c r="L115" s="1" t="str">
        <f t="shared" ca="1" si="21"/>
        <v>41</v>
      </c>
    </row>
    <row r="116" spans="1:12" x14ac:dyDescent="0.3">
      <c r="A116" s="1">
        <f t="shared" ca="1" si="17"/>
        <v>100</v>
      </c>
      <c r="B116" s="1" t="s">
        <v>113</v>
      </c>
      <c r="C116" s="1" t="s">
        <v>602</v>
      </c>
      <c r="D116" s="1">
        <f t="shared" ca="1" si="18"/>
        <v>49</v>
      </c>
      <c r="E116" s="1">
        <f ca="1">RANDBETWEEN(0,100-SUM($D116:D116))</f>
        <v>24</v>
      </c>
      <c r="F116" s="1">
        <f ca="1">RANDBETWEEN(0,100-SUM($D116:E116))</f>
        <v>15</v>
      </c>
      <c r="G116" s="1">
        <f ca="1">100-SUM($D116:F116)</f>
        <v>12</v>
      </c>
      <c r="H116" s="1">
        <f t="shared" ca="1" si="19"/>
        <v>3</v>
      </c>
      <c r="I116" s="1">
        <f t="shared" ca="1" si="20"/>
        <v>49</v>
      </c>
      <c r="J116" s="1">
        <f ca="1">HLOOKUP(I116,D116:$G$603,K116,0)</f>
        <v>1</v>
      </c>
      <c r="K116" s="1">
        <v>488</v>
      </c>
      <c r="L116" s="1" t="str">
        <f t="shared" ca="1" si="21"/>
        <v>31</v>
      </c>
    </row>
    <row r="117" spans="1:12" x14ac:dyDescent="0.3">
      <c r="A117" s="1">
        <f t="shared" ca="1" si="17"/>
        <v>100</v>
      </c>
      <c r="B117" s="1" t="s">
        <v>114</v>
      </c>
      <c r="C117" s="1" t="s">
        <v>602</v>
      </c>
      <c r="D117" s="1">
        <f t="shared" ca="1" si="18"/>
        <v>49</v>
      </c>
      <c r="E117" s="1">
        <f ca="1">RANDBETWEEN(0,100-SUM($D117:D117))</f>
        <v>25</v>
      </c>
      <c r="F117" s="1">
        <f ca="1">RANDBETWEEN(0,100-SUM($D117:E117))</f>
        <v>0</v>
      </c>
      <c r="G117" s="1">
        <f ca="1">100-SUM($D117:F117)</f>
        <v>26</v>
      </c>
      <c r="H117" s="1">
        <f t="shared" ca="1" si="19"/>
        <v>3</v>
      </c>
      <c r="I117" s="1">
        <f t="shared" ca="1" si="20"/>
        <v>49</v>
      </c>
      <c r="J117" s="1">
        <f ca="1">HLOOKUP(I117,D117:$G$603,K117,0)</f>
        <v>1</v>
      </c>
      <c r="K117" s="1">
        <v>487</v>
      </c>
      <c r="L117" s="1" t="str">
        <f t="shared" ca="1" si="21"/>
        <v>31</v>
      </c>
    </row>
    <row r="118" spans="1:12" x14ac:dyDescent="0.3">
      <c r="A118" s="1">
        <f t="shared" ca="1" si="17"/>
        <v>100</v>
      </c>
      <c r="B118" s="1" t="s">
        <v>115</v>
      </c>
      <c r="C118" s="1" t="s">
        <v>602</v>
      </c>
      <c r="D118" s="1">
        <f t="shared" ca="1" si="18"/>
        <v>73</v>
      </c>
      <c r="E118" s="1">
        <f ca="1">RANDBETWEEN(0,100-SUM($D118:D118))</f>
        <v>18</v>
      </c>
      <c r="F118" s="1">
        <f ca="1">RANDBETWEEN(0,100-SUM($D118:E118))</f>
        <v>1</v>
      </c>
      <c r="G118" s="1">
        <f ca="1">100-SUM($D118:F118)</f>
        <v>8</v>
      </c>
      <c r="H118" s="1">
        <f t="shared" ca="1" si="19"/>
        <v>2</v>
      </c>
      <c r="I118" s="1">
        <f t="shared" ca="1" si="20"/>
        <v>73</v>
      </c>
      <c r="J118" s="1">
        <f ca="1">HLOOKUP(I118,D118:$G$603,K118,0)</f>
        <v>1</v>
      </c>
      <c r="K118" s="1">
        <v>486</v>
      </c>
      <c r="L118" s="1" t="str">
        <f t="shared" ca="1" si="21"/>
        <v>21</v>
      </c>
    </row>
    <row r="119" spans="1:12" x14ac:dyDescent="0.3">
      <c r="A119" s="1">
        <f t="shared" ca="1" si="17"/>
        <v>100</v>
      </c>
      <c r="B119" s="1" t="s">
        <v>116</v>
      </c>
      <c r="C119" s="1" t="s">
        <v>602</v>
      </c>
      <c r="D119" s="1">
        <f t="shared" ca="1" si="18"/>
        <v>11</v>
      </c>
      <c r="E119" s="1">
        <f ca="1">RANDBETWEEN(0,100-SUM($D119:D119))</f>
        <v>58</v>
      </c>
      <c r="F119" s="1">
        <f ca="1">RANDBETWEEN(0,100-SUM($D119:E119))</f>
        <v>22</v>
      </c>
      <c r="G119" s="1">
        <f ca="1">100-SUM($D119:F119)</f>
        <v>9</v>
      </c>
      <c r="H119" s="1">
        <f t="shared" ca="1" si="19"/>
        <v>4</v>
      </c>
      <c r="I119" s="1">
        <f t="shared" ca="1" si="20"/>
        <v>58</v>
      </c>
      <c r="J119" s="1">
        <f ca="1">HLOOKUP(I119,D119:$G$603,K119,0)</f>
        <v>2</v>
      </c>
      <c r="K119" s="1">
        <v>485</v>
      </c>
      <c r="L119" s="1" t="str">
        <f t="shared" ca="1" si="21"/>
        <v>42</v>
      </c>
    </row>
    <row r="120" spans="1:12" x14ac:dyDescent="0.3">
      <c r="A120" s="1">
        <f t="shared" ca="1" si="17"/>
        <v>100</v>
      </c>
      <c r="B120" s="1" t="s">
        <v>117</v>
      </c>
      <c r="C120" s="1" t="s">
        <v>602</v>
      </c>
      <c r="D120" s="1">
        <f t="shared" ca="1" si="18"/>
        <v>84</v>
      </c>
      <c r="E120" s="1">
        <f ca="1">RANDBETWEEN(0,100-SUM($D120:D120))</f>
        <v>12</v>
      </c>
      <c r="F120" s="1">
        <f ca="1">RANDBETWEEN(0,100-SUM($D120:E120))</f>
        <v>0</v>
      </c>
      <c r="G120" s="1">
        <f ca="1">100-SUM($D120:F120)</f>
        <v>4</v>
      </c>
      <c r="H120" s="1">
        <f t="shared" ca="1" si="19"/>
        <v>1</v>
      </c>
      <c r="I120" s="1">
        <f t="shared" ca="1" si="20"/>
        <v>84</v>
      </c>
      <c r="J120" s="1">
        <f ca="1">HLOOKUP(I120,D120:$G$603,K120,0)</f>
        <v>1</v>
      </c>
      <c r="K120" s="1">
        <v>484</v>
      </c>
      <c r="L120" s="1" t="str">
        <f t="shared" ca="1" si="21"/>
        <v>11</v>
      </c>
    </row>
    <row r="121" spans="1:12" x14ac:dyDescent="0.3">
      <c r="A121" s="1">
        <f t="shared" ca="1" si="17"/>
        <v>100</v>
      </c>
      <c r="B121" s="1" t="s">
        <v>118</v>
      </c>
      <c r="C121" s="1" t="s">
        <v>602</v>
      </c>
      <c r="D121" s="1">
        <f t="shared" ca="1" si="18"/>
        <v>62</v>
      </c>
      <c r="E121" s="1">
        <f ca="1">RANDBETWEEN(0,100-SUM($D121:D121))</f>
        <v>13</v>
      </c>
      <c r="F121" s="1">
        <f ca="1">RANDBETWEEN(0,100-SUM($D121:E121))</f>
        <v>23</v>
      </c>
      <c r="G121" s="1">
        <f ca="1">100-SUM($D121:F121)</f>
        <v>2</v>
      </c>
      <c r="H121" s="1">
        <f t="shared" ca="1" si="19"/>
        <v>4</v>
      </c>
      <c r="I121" s="1">
        <f t="shared" ca="1" si="20"/>
        <v>62</v>
      </c>
      <c r="J121" s="1">
        <f ca="1">HLOOKUP(I121,D121:$G$603,K121,0)</f>
        <v>1</v>
      </c>
      <c r="K121" s="1">
        <v>483</v>
      </c>
      <c r="L121" s="1" t="str">
        <f t="shared" ca="1" si="21"/>
        <v>41</v>
      </c>
    </row>
    <row r="122" spans="1:12" x14ac:dyDescent="0.3">
      <c r="A122" s="1">
        <f t="shared" ca="1" si="17"/>
        <v>100</v>
      </c>
      <c r="B122" s="1" t="s">
        <v>119</v>
      </c>
      <c r="C122" s="1" t="s">
        <v>602</v>
      </c>
      <c r="D122" s="1">
        <f t="shared" ca="1" si="18"/>
        <v>41</v>
      </c>
      <c r="E122" s="1">
        <f ca="1">RANDBETWEEN(0,100-SUM($D122:D122))</f>
        <v>42</v>
      </c>
      <c r="F122" s="1">
        <f ca="1">RANDBETWEEN(0,100-SUM($D122:E122))</f>
        <v>16</v>
      </c>
      <c r="G122" s="1">
        <f ca="1">100-SUM($D122:F122)</f>
        <v>1</v>
      </c>
      <c r="H122" s="1">
        <f t="shared" ca="1" si="19"/>
        <v>2</v>
      </c>
      <c r="I122" s="1">
        <f t="shared" ca="1" si="20"/>
        <v>42</v>
      </c>
      <c r="J122" s="1">
        <f ca="1">HLOOKUP(I122,D122:$G$603,K122,0)</f>
        <v>2</v>
      </c>
      <c r="K122" s="1">
        <v>482</v>
      </c>
      <c r="L122" s="1" t="str">
        <f t="shared" ca="1" si="21"/>
        <v>22</v>
      </c>
    </row>
    <row r="123" spans="1:12" x14ac:dyDescent="0.3">
      <c r="A123" s="1">
        <f t="shared" ca="1" si="17"/>
        <v>100</v>
      </c>
      <c r="B123" s="1" t="s">
        <v>120</v>
      </c>
      <c r="C123" s="1" t="s">
        <v>602</v>
      </c>
      <c r="D123" s="1">
        <f t="shared" ca="1" si="18"/>
        <v>61</v>
      </c>
      <c r="E123" s="1">
        <f ca="1">RANDBETWEEN(0,100-SUM($D123:D123))</f>
        <v>35</v>
      </c>
      <c r="F123" s="1">
        <f ca="1">RANDBETWEEN(0,100-SUM($D123:E123))</f>
        <v>0</v>
      </c>
      <c r="G123" s="1">
        <f ca="1">100-SUM($D123:F123)</f>
        <v>4</v>
      </c>
      <c r="H123" s="1">
        <f t="shared" ca="1" si="19"/>
        <v>2</v>
      </c>
      <c r="I123" s="1">
        <f t="shared" ca="1" si="20"/>
        <v>61</v>
      </c>
      <c r="J123" s="1">
        <f ca="1">HLOOKUP(I123,D123:$G$603,K123,0)</f>
        <v>1</v>
      </c>
      <c r="K123" s="1">
        <v>481</v>
      </c>
      <c r="L123" s="1" t="str">
        <f t="shared" ca="1" si="21"/>
        <v>21</v>
      </c>
    </row>
    <row r="124" spans="1:12" x14ac:dyDescent="0.3">
      <c r="A124" s="1">
        <f t="shared" ca="1" si="17"/>
        <v>100</v>
      </c>
      <c r="B124" s="1" t="s">
        <v>121</v>
      </c>
      <c r="C124" s="1" t="s">
        <v>602</v>
      </c>
      <c r="D124" s="1">
        <f t="shared" ca="1" si="18"/>
        <v>56</v>
      </c>
      <c r="E124" s="1">
        <f ca="1">RANDBETWEEN(0,100-SUM($D124:D124))</f>
        <v>10</v>
      </c>
      <c r="F124" s="1">
        <f ca="1">RANDBETWEEN(0,100-SUM($D124:E124))</f>
        <v>6</v>
      </c>
      <c r="G124" s="1">
        <f ca="1">100-SUM($D124:F124)</f>
        <v>28</v>
      </c>
      <c r="H124" s="1">
        <f t="shared" ca="1" si="19"/>
        <v>1</v>
      </c>
      <c r="I124" s="1">
        <f t="shared" ca="1" si="20"/>
        <v>56</v>
      </c>
      <c r="J124" s="1">
        <f ca="1">HLOOKUP(I124,D124:$G$603,K124,0)</f>
        <v>1</v>
      </c>
      <c r="K124" s="1">
        <v>480</v>
      </c>
      <c r="L124" s="1" t="str">
        <f t="shared" ca="1" si="21"/>
        <v>11</v>
      </c>
    </row>
    <row r="125" spans="1:12" x14ac:dyDescent="0.3">
      <c r="A125" s="1">
        <f t="shared" ca="1" si="17"/>
        <v>100</v>
      </c>
      <c r="B125" s="1" t="s">
        <v>122</v>
      </c>
      <c r="C125" s="1" t="s">
        <v>602</v>
      </c>
      <c r="D125" s="1">
        <f t="shared" ca="1" si="18"/>
        <v>3</v>
      </c>
      <c r="E125" s="1">
        <f ca="1">RANDBETWEEN(0,100-SUM($D125:D125))</f>
        <v>49</v>
      </c>
      <c r="F125" s="1">
        <f ca="1">RANDBETWEEN(0,100-SUM($D125:E125))</f>
        <v>30</v>
      </c>
      <c r="G125" s="1">
        <f ca="1">100-SUM($D125:F125)</f>
        <v>18</v>
      </c>
      <c r="H125" s="1">
        <f t="shared" ca="1" si="19"/>
        <v>4</v>
      </c>
      <c r="I125" s="1">
        <f t="shared" ca="1" si="20"/>
        <v>49</v>
      </c>
      <c r="J125" s="1">
        <f ca="1">HLOOKUP(I125,D125:$G$603,K125,0)</f>
        <v>2</v>
      </c>
      <c r="K125" s="1">
        <v>479</v>
      </c>
      <c r="L125" s="1" t="str">
        <f t="shared" ca="1" si="21"/>
        <v>42</v>
      </c>
    </row>
    <row r="126" spans="1:12" x14ac:dyDescent="0.3">
      <c r="A126" s="1">
        <f t="shared" ca="1" si="17"/>
        <v>100</v>
      </c>
      <c r="B126" s="1" t="s">
        <v>123</v>
      </c>
      <c r="C126" s="1" t="s">
        <v>602</v>
      </c>
      <c r="D126" s="1">
        <f t="shared" ca="1" si="18"/>
        <v>19</v>
      </c>
      <c r="E126" s="1">
        <f ca="1">RANDBETWEEN(0,100-SUM($D126:D126))</f>
        <v>39</v>
      </c>
      <c r="F126" s="1">
        <f ca="1">RANDBETWEEN(0,100-SUM($D126:E126))</f>
        <v>41</v>
      </c>
      <c r="G126" s="1">
        <f ca="1">100-SUM($D126:F126)</f>
        <v>1</v>
      </c>
      <c r="H126" s="1">
        <f t="shared" ca="1" si="19"/>
        <v>2</v>
      </c>
      <c r="I126" s="1">
        <f t="shared" ca="1" si="20"/>
        <v>41</v>
      </c>
      <c r="J126" s="1">
        <f ca="1">HLOOKUP(I126,D126:$G$603,K126,0)</f>
        <v>3</v>
      </c>
      <c r="K126" s="1">
        <v>478</v>
      </c>
      <c r="L126" s="1" t="str">
        <f t="shared" ca="1" si="21"/>
        <v>23</v>
      </c>
    </row>
    <row r="127" spans="1:12" x14ac:dyDescent="0.3">
      <c r="A127" s="1">
        <f t="shared" ca="1" si="17"/>
        <v>100</v>
      </c>
      <c r="B127" s="1" t="s">
        <v>124</v>
      </c>
      <c r="C127" s="1" t="s">
        <v>602</v>
      </c>
      <c r="D127" s="1">
        <f t="shared" ca="1" si="18"/>
        <v>41</v>
      </c>
      <c r="E127" s="1">
        <f ca="1">RANDBETWEEN(0,100-SUM($D127:D127))</f>
        <v>28</v>
      </c>
      <c r="F127" s="1">
        <f ca="1">RANDBETWEEN(0,100-SUM($D127:E127))</f>
        <v>31</v>
      </c>
      <c r="G127" s="1">
        <f ca="1">100-SUM($D127:F127)</f>
        <v>0</v>
      </c>
      <c r="H127" s="1">
        <f t="shared" ca="1" si="19"/>
        <v>2</v>
      </c>
      <c r="I127" s="1">
        <f t="shared" ca="1" si="20"/>
        <v>41</v>
      </c>
      <c r="J127" s="1">
        <f ca="1">HLOOKUP(I127,D127:$G$603,K127,0)</f>
        <v>1</v>
      </c>
      <c r="K127" s="1">
        <v>477</v>
      </c>
      <c r="L127" s="1" t="str">
        <f t="shared" ca="1" si="21"/>
        <v>21</v>
      </c>
    </row>
    <row r="128" spans="1:12" x14ac:dyDescent="0.3">
      <c r="A128" s="1">
        <f t="shared" ca="1" si="17"/>
        <v>100</v>
      </c>
      <c r="B128" s="1" t="s">
        <v>125</v>
      </c>
      <c r="C128" s="1" t="s">
        <v>602</v>
      </c>
      <c r="D128" s="1">
        <f t="shared" ca="1" si="18"/>
        <v>60</v>
      </c>
      <c r="E128" s="1">
        <f ca="1">RANDBETWEEN(0,100-SUM($D128:D128))</f>
        <v>5</v>
      </c>
      <c r="F128" s="1">
        <f ca="1">RANDBETWEEN(0,100-SUM($D128:E128))</f>
        <v>12</v>
      </c>
      <c r="G128" s="1">
        <f ca="1">100-SUM($D128:F128)</f>
        <v>23</v>
      </c>
      <c r="H128" s="1">
        <f t="shared" ca="1" si="19"/>
        <v>3</v>
      </c>
      <c r="I128" s="1">
        <f t="shared" ca="1" si="20"/>
        <v>60</v>
      </c>
      <c r="J128" s="1">
        <f ca="1">HLOOKUP(I128,D128:$G$603,K128,0)</f>
        <v>1</v>
      </c>
      <c r="K128" s="1">
        <v>476</v>
      </c>
      <c r="L128" s="1" t="str">
        <f t="shared" ca="1" si="21"/>
        <v>31</v>
      </c>
    </row>
    <row r="129" spans="1:12" x14ac:dyDescent="0.3">
      <c r="A129" s="1">
        <f t="shared" ca="1" si="17"/>
        <v>100</v>
      </c>
      <c r="B129" s="1" t="s">
        <v>126</v>
      </c>
      <c r="C129" s="1" t="s">
        <v>602</v>
      </c>
      <c r="D129" s="1">
        <f t="shared" ca="1" si="18"/>
        <v>26</v>
      </c>
      <c r="E129" s="1">
        <f ca="1">RANDBETWEEN(0,100-SUM($D129:D129))</f>
        <v>60</v>
      </c>
      <c r="F129" s="1">
        <f ca="1">RANDBETWEEN(0,100-SUM($D129:E129))</f>
        <v>1</v>
      </c>
      <c r="G129" s="1">
        <f ca="1">100-SUM($D129:F129)</f>
        <v>13</v>
      </c>
      <c r="H129" s="1">
        <f t="shared" ca="1" si="19"/>
        <v>3</v>
      </c>
      <c r="I129" s="1">
        <f t="shared" ca="1" si="20"/>
        <v>60</v>
      </c>
      <c r="J129" s="1">
        <f ca="1">HLOOKUP(I129,D129:$G$603,K129,0)</f>
        <v>2</v>
      </c>
      <c r="K129" s="1">
        <v>475</v>
      </c>
      <c r="L129" s="1" t="str">
        <f t="shared" ca="1" si="21"/>
        <v>32</v>
      </c>
    </row>
    <row r="130" spans="1:12" x14ac:dyDescent="0.3">
      <c r="A130" s="1">
        <f t="shared" ca="1" si="17"/>
        <v>100</v>
      </c>
      <c r="B130" s="1" t="s">
        <v>127</v>
      </c>
      <c r="C130" s="1" t="s">
        <v>602</v>
      </c>
      <c r="D130" s="1">
        <f t="shared" ca="1" si="18"/>
        <v>56</v>
      </c>
      <c r="E130" s="1">
        <f ca="1">RANDBETWEEN(0,100-SUM($D130:D130))</f>
        <v>34</v>
      </c>
      <c r="F130" s="1">
        <f ca="1">RANDBETWEEN(0,100-SUM($D130:E130))</f>
        <v>10</v>
      </c>
      <c r="G130" s="1">
        <f ca="1">100-SUM($D130:F130)</f>
        <v>0</v>
      </c>
      <c r="H130" s="1">
        <f t="shared" ca="1" si="19"/>
        <v>3</v>
      </c>
      <c r="I130" s="1">
        <f t="shared" ca="1" si="20"/>
        <v>56</v>
      </c>
      <c r="J130" s="1">
        <f ca="1">HLOOKUP(I130,D130:$G$603,K130,0)</f>
        <v>1</v>
      </c>
      <c r="K130" s="1">
        <v>474</v>
      </c>
      <c r="L130" s="1" t="str">
        <f t="shared" ca="1" si="21"/>
        <v>31</v>
      </c>
    </row>
    <row r="131" spans="1:12" x14ac:dyDescent="0.3">
      <c r="A131" s="1">
        <f t="shared" ca="1" si="17"/>
        <v>100</v>
      </c>
      <c r="B131" s="1" t="s">
        <v>128</v>
      </c>
      <c r="C131" s="1" t="s">
        <v>602</v>
      </c>
      <c r="D131" s="1">
        <f t="shared" ca="1" si="18"/>
        <v>91</v>
      </c>
      <c r="E131" s="1">
        <f ca="1">RANDBETWEEN(0,100-SUM($D131:D131))</f>
        <v>3</v>
      </c>
      <c r="F131" s="1">
        <f ca="1">RANDBETWEEN(0,100-SUM($D131:E131))</f>
        <v>6</v>
      </c>
      <c r="G131" s="1">
        <f ca="1">100-SUM($D131:F131)</f>
        <v>0</v>
      </c>
      <c r="H131" s="1">
        <f t="shared" ca="1" si="19"/>
        <v>1</v>
      </c>
      <c r="I131" s="1">
        <f t="shared" ca="1" si="20"/>
        <v>91</v>
      </c>
      <c r="J131" s="1">
        <f ca="1">HLOOKUP(I131,D131:$G$603,K131,0)</f>
        <v>1</v>
      </c>
      <c r="K131" s="1">
        <v>473</v>
      </c>
      <c r="L131" s="1" t="str">
        <f t="shared" ca="1" si="21"/>
        <v>11</v>
      </c>
    </row>
    <row r="132" spans="1:12" x14ac:dyDescent="0.3">
      <c r="A132" s="1">
        <f t="shared" ref="A132:A195" ca="1" si="22">SUM(D132:G132)</f>
        <v>100</v>
      </c>
      <c r="B132" s="1" t="s">
        <v>129</v>
      </c>
      <c r="C132" s="1" t="s">
        <v>602</v>
      </c>
      <c r="D132" s="1">
        <f t="shared" ref="D132:D195" ca="1" si="23">RANDBETWEEN(0,100)</f>
        <v>24</v>
      </c>
      <c r="E132" s="1">
        <f ca="1">RANDBETWEEN(0,100-SUM($D132:D132))</f>
        <v>36</v>
      </c>
      <c r="F132" s="1">
        <f ca="1">RANDBETWEEN(0,100-SUM($D132:E132))</f>
        <v>40</v>
      </c>
      <c r="G132" s="1">
        <f ca="1">100-SUM($D132:F132)</f>
        <v>0</v>
      </c>
      <c r="H132" s="1">
        <f t="shared" ref="H132:H195" ca="1" si="24">RANDBETWEEN(1,4)</f>
        <v>4</v>
      </c>
      <c r="I132" s="1">
        <f t="shared" ref="I132:I195" ca="1" si="25">MAX(D132:G132)</f>
        <v>40</v>
      </c>
      <c r="J132" s="1">
        <f ca="1">HLOOKUP(I132,D132:$G$603,K132,0)</f>
        <v>3</v>
      </c>
      <c r="K132" s="1">
        <v>472</v>
      </c>
      <c r="L132" s="1" t="str">
        <f t="shared" ref="L132:L195" ca="1" si="26">H132&amp;J132</f>
        <v>43</v>
      </c>
    </row>
    <row r="133" spans="1:12" x14ac:dyDescent="0.3">
      <c r="A133" s="1">
        <f t="shared" ca="1" si="22"/>
        <v>100</v>
      </c>
      <c r="B133" s="1" t="s">
        <v>130</v>
      </c>
      <c r="C133" s="1" t="s">
        <v>602</v>
      </c>
      <c r="D133" s="1">
        <f t="shared" ca="1" si="23"/>
        <v>58</v>
      </c>
      <c r="E133" s="1">
        <f ca="1">RANDBETWEEN(0,100-SUM($D133:D133))</f>
        <v>7</v>
      </c>
      <c r="F133" s="1">
        <f ca="1">RANDBETWEEN(0,100-SUM($D133:E133))</f>
        <v>35</v>
      </c>
      <c r="G133" s="1">
        <f ca="1">100-SUM($D133:F133)</f>
        <v>0</v>
      </c>
      <c r="H133" s="1">
        <f t="shared" ca="1" si="24"/>
        <v>3</v>
      </c>
      <c r="I133" s="1">
        <f t="shared" ca="1" si="25"/>
        <v>58</v>
      </c>
      <c r="J133" s="1">
        <f ca="1">HLOOKUP(I133,D133:$G$603,K133,0)</f>
        <v>1</v>
      </c>
      <c r="K133" s="1">
        <v>471</v>
      </c>
      <c r="L133" s="1" t="str">
        <f t="shared" ca="1" si="26"/>
        <v>31</v>
      </c>
    </row>
    <row r="134" spans="1:12" x14ac:dyDescent="0.3">
      <c r="A134" s="1">
        <f t="shared" ca="1" si="22"/>
        <v>100</v>
      </c>
      <c r="B134" s="1" t="s">
        <v>131</v>
      </c>
      <c r="C134" s="1" t="s">
        <v>602</v>
      </c>
      <c r="D134" s="1">
        <f t="shared" ca="1" si="23"/>
        <v>10</v>
      </c>
      <c r="E134" s="1">
        <f ca="1">RANDBETWEEN(0,100-SUM($D134:D134))</f>
        <v>73</v>
      </c>
      <c r="F134" s="1">
        <f ca="1">RANDBETWEEN(0,100-SUM($D134:E134))</f>
        <v>15</v>
      </c>
      <c r="G134" s="1">
        <f ca="1">100-SUM($D134:F134)</f>
        <v>2</v>
      </c>
      <c r="H134" s="1">
        <f t="shared" ca="1" si="24"/>
        <v>4</v>
      </c>
      <c r="I134" s="1">
        <f t="shared" ca="1" si="25"/>
        <v>73</v>
      </c>
      <c r="J134" s="1">
        <f ca="1">HLOOKUP(I134,D134:$G$603,K134,0)</f>
        <v>2</v>
      </c>
      <c r="K134" s="1">
        <v>470</v>
      </c>
      <c r="L134" s="1" t="str">
        <f t="shared" ca="1" si="26"/>
        <v>42</v>
      </c>
    </row>
    <row r="135" spans="1:12" x14ac:dyDescent="0.3">
      <c r="A135" s="1">
        <f t="shared" ca="1" si="22"/>
        <v>100</v>
      </c>
      <c r="B135" s="1" t="s">
        <v>132</v>
      </c>
      <c r="C135" s="1" t="s">
        <v>602</v>
      </c>
      <c r="D135" s="1">
        <f t="shared" ca="1" si="23"/>
        <v>52</v>
      </c>
      <c r="E135" s="1">
        <f ca="1">RANDBETWEEN(0,100-SUM($D135:D135))</f>
        <v>15</v>
      </c>
      <c r="F135" s="1">
        <f ca="1">RANDBETWEEN(0,100-SUM($D135:E135))</f>
        <v>2</v>
      </c>
      <c r="G135" s="1">
        <f ca="1">100-SUM($D135:F135)</f>
        <v>31</v>
      </c>
      <c r="H135" s="1">
        <f t="shared" ca="1" si="24"/>
        <v>1</v>
      </c>
      <c r="I135" s="1">
        <f t="shared" ca="1" si="25"/>
        <v>52</v>
      </c>
      <c r="J135" s="1">
        <f ca="1">HLOOKUP(I135,D135:$G$603,K135,0)</f>
        <v>1</v>
      </c>
      <c r="K135" s="1">
        <v>469</v>
      </c>
      <c r="L135" s="1" t="str">
        <f t="shared" ca="1" si="26"/>
        <v>11</v>
      </c>
    </row>
    <row r="136" spans="1:12" x14ac:dyDescent="0.3">
      <c r="A136" s="1">
        <f t="shared" ca="1" si="22"/>
        <v>100</v>
      </c>
      <c r="B136" s="1" t="s">
        <v>133</v>
      </c>
      <c r="C136" s="1" t="s">
        <v>602</v>
      </c>
      <c r="D136" s="1">
        <f t="shared" ca="1" si="23"/>
        <v>39</v>
      </c>
      <c r="E136" s="1">
        <f ca="1">RANDBETWEEN(0,100-SUM($D136:D136))</f>
        <v>27</v>
      </c>
      <c r="F136" s="1">
        <f ca="1">RANDBETWEEN(0,100-SUM($D136:E136))</f>
        <v>25</v>
      </c>
      <c r="G136" s="1">
        <f ca="1">100-SUM($D136:F136)</f>
        <v>9</v>
      </c>
      <c r="H136" s="1">
        <f t="shared" ca="1" si="24"/>
        <v>4</v>
      </c>
      <c r="I136" s="1">
        <f t="shared" ca="1" si="25"/>
        <v>39</v>
      </c>
      <c r="J136" s="1">
        <f ca="1">HLOOKUP(I136,D136:$G$603,K136,0)</f>
        <v>1</v>
      </c>
      <c r="K136" s="1">
        <v>468</v>
      </c>
      <c r="L136" s="1" t="str">
        <f t="shared" ca="1" si="26"/>
        <v>41</v>
      </c>
    </row>
    <row r="137" spans="1:12" x14ac:dyDescent="0.3">
      <c r="A137" s="1">
        <f t="shared" ca="1" si="22"/>
        <v>100</v>
      </c>
      <c r="B137" s="1" t="s">
        <v>134</v>
      </c>
      <c r="C137" s="1" t="s">
        <v>602</v>
      </c>
      <c r="D137" s="1">
        <f t="shared" ca="1" si="23"/>
        <v>43</v>
      </c>
      <c r="E137" s="1">
        <f ca="1">RANDBETWEEN(0,100-SUM($D137:D137))</f>
        <v>2</v>
      </c>
      <c r="F137" s="1">
        <f ca="1">RANDBETWEEN(0,100-SUM($D137:E137))</f>
        <v>51</v>
      </c>
      <c r="G137" s="1">
        <f ca="1">100-SUM($D137:F137)</f>
        <v>4</v>
      </c>
      <c r="H137" s="1">
        <f t="shared" ca="1" si="24"/>
        <v>1</v>
      </c>
      <c r="I137" s="1">
        <f t="shared" ca="1" si="25"/>
        <v>51</v>
      </c>
      <c r="J137" s="1">
        <f ca="1">HLOOKUP(I137,D137:$G$603,K137,0)</f>
        <v>3</v>
      </c>
      <c r="K137" s="1">
        <v>467</v>
      </c>
      <c r="L137" s="1" t="str">
        <f t="shared" ca="1" si="26"/>
        <v>13</v>
      </c>
    </row>
    <row r="138" spans="1:12" x14ac:dyDescent="0.3">
      <c r="A138" s="1">
        <f t="shared" ca="1" si="22"/>
        <v>100</v>
      </c>
      <c r="B138" s="1" t="s">
        <v>135</v>
      </c>
      <c r="C138" s="1" t="s">
        <v>602</v>
      </c>
      <c r="D138" s="1">
        <f t="shared" ca="1" si="23"/>
        <v>59</v>
      </c>
      <c r="E138" s="1">
        <f ca="1">RANDBETWEEN(0,100-SUM($D138:D138))</f>
        <v>20</v>
      </c>
      <c r="F138" s="1">
        <f ca="1">RANDBETWEEN(0,100-SUM($D138:E138))</f>
        <v>15</v>
      </c>
      <c r="G138" s="1">
        <f ca="1">100-SUM($D138:F138)</f>
        <v>6</v>
      </c>
      <c r="H138" s="1">
        <f t="shared" ca="1" si="24"/>
        <v>1</v>
      </c>
      <c r="I138" s="1">
        <f t="shared" ca="1" si="25"/>
        <v>59</v>
      </c>
      <c r="J138" s="1">
        <f ca="1">HLOOKUP(I138,D138:$G$603,K138,0)</f>
        <v>1</v>
      </c>
      <c r="K138" s="1">
        <v>466</v>
      </c>
      <c r="L138" s="1" t="str">
        <f t="shared" ca="1" si="26"/>
        <v>11</v>
      </c>
    </row>
    <row r="139" spans="1:12" x14ac:dyDescent="0.3">
      <c r="A139" s="1">
        <f t="shared" ca="1" si="22"/>
        <v>100</v>
      </c>
      <c r="B139" s="1" t="s">
        <v>136</v>
      </c>
      <c r="C139" s="1" t="s">
        <v>602</v>
      </c>
      <c r="D139" s="1">
        <f t="shared" ca="1" si="23"/>
        <v>17</v>
      </c>
      <c r="E139" s="1">
        <f ca="1">RANDBETWEEN(0,100-SUM($D139:D139))</f>
        <v>58</v>
      </c>
      <c r="F139" s="1">
        <f ca="1">RANDBETWEEN(0,100-SUM($D139:E139))</f>
        <v>24</v>
      </c>
      <c r="G139" s="1">
        <f ca="1">100-SUM($D139:F139)</f>
        <v>1</v>
      </c>
      <c r="H139" s="1">
        <f t="shared" ca="1" si="24"/>
        <v>1</v>
      </c>
      <c r="I139" s="1">
        <f t="shared" ca="1" si="25"/>
        <v>58</v>
      </c>
      <c r="J139" s="1">
        <f ca="1">HLOOKUP(I139,D139:$G$603,K139,0)</f>
        <v>2</v>
      </c>
      <c r="K139" s="1">
        <v>465</v>
      </c>
      <c r="L139" s="1" t="str">
        <f t="shared" ca="1" si="26"/>
        <v>12</v>
      </c>
    </row>
    <row r="140" spans="1:12" x14ac:dyDescent="0.3">
      <c r="A140" s="1">
        <f t="shared" ca="1" si="22"/>
        <v>100</v>
      </c>
      <c r="B140" s="1" t="s">
        <v>137</v>
      </c>
      <c r="C140" s="1" t="s">
        <v>602</v>
      </c>
      <c r="D140" s="1">
        <f t="shared" ca="1" si="23"/>
        <v>63</v>
      </c>
      <c r="E140" s="1">
        <f ca="1">RANDBETWEEN(0,100-SUM($D140:D140))</f>
        <v>18</v>
      </c>
      <c r="F140" s="1">
        <f ca="1">RANDBETWEEN(0,100-SUM($D140:E140))</f>
        <v>5</v>
      </c>
      <c r="G140" s="1">
        <f ca="1">100-SUM($D140:F140)</f>
        <v>14</v>
      </c>
      <c r="H140" s="1">
        <f t="shared" ca="1" si="24"/>
        <v>4</v>
      </c>
      <c r="I140" s="1">
        <f t="shared" ca="1" si="25"/>
        <v>63</v>
      </c>
      <c r="J140" s="1">
        <f ca="1">HLOOKUP(I140,D140:$G$603,K140,0)</f>
        <v>1</v>
      </c>
      <c r="K140" s="1">
        <v>464</v>
      </c>
      <c r="L140" s="1" t="str">
        <f t="shared" ca="1" si="26"/>
        <v>41</v>
      </c>
    </row>
    <row r="141" spans="1:12" x14ac:dyDescent="0.3">
      <c r="A141" s="1">
        <f t="shared" ca="1" si="22"/>
        <v>100</v>
      </c>
      <c r="B141" s="1" t="s">
        <v>138</v>
      </c>
      <c r="C141" s="1" t="s">
        <v>602</v>
      </c>
      <c r="D141" s="1">
        <f t="shared" ca="1" si="23"/>
        <v>17</v>
      </c>
      <c r="E141" s="1">
        <f ca="1">RANDBETWEEN(0,100-SUM($D141:D141))</f>
        <v>13</v>
      </c>
      <c r="F141" s="1">
        <f ca="1">RANDBETWEEN(0,100-SUM($D141:E141))</f>
        <v>27</v>
      </c>
      <c r="G141" s="1">
        <f ca="1">100-SUM($D141:F141)</f>
        <v>43</v>
      </c>
      <c r="H141" s="1">
        <f t="shared" ca="1" si="24"/>
        <v>4</v>
      </c>
      <c r="I141" s="1">
        <f t="shared" ca="1" si="25"/>
        <v>43</v>
      </c>
      <c r="J141" s="1">
        <f ca="1">HLOOKUP(I141,D141:$G$603,K141,0)</f>
        <v>4</v>
      </c>
      <c r="K141" s="1">
        <v>463</v>
      </c>
      <c r="L141" s="1" t="str">
        <f t="shared" ca="1" si="26"/>
        <v>44</v>
      </c>
    </row>
    <row r="142" spans="1:12" x14ac:dyDescent="0.3">
      <c r="A142" s="1">
        <f t="shared" ca="1" si="22"/>
        <v>100</v>
      </c>
      <c r="B142" s="1" t="s">
        <v>139</v>
      </c>
      <c r="C142" s="1" t="s">
        <v>602</v>
      </c>
      <c r="D142" s="1">
        <f t="shared" ca="1" si="23"/>
        <v>75</v>
      </c>
      <c r="E142" s="1">
        <f ca="1">RANDBETWEEN(0,100-SUM($D142:D142))</f>
        <v>25</v>
      </c>
      <c r="F142" s="1">
        <f ca="1">RANDBETWEEN(0,100-SUM($D142:E142))</f>
        <v>0</v>
      </c>
      <c r="G142" s="1">
        <f ca="1">100-SUM($D142:F142)</f>
        <v>0</v>
      </c>
      <c r="H142" s="1">
        <f t="shared" ca="1" si="24"/>
        <v>4</v>
      </c>
      <c r="I142" s="1">
        <f t="shared" ca="1" si="25"/>
        <v>75</v>
      </c>
      <c r="J142" s="1">
        <f ca="1">HLOOKUP(I142,D142:$G$603,K142,0)</f>
        <v>1</v>
      </c>
      <c r="K142" s="1">
        <v>462</v>
      </c>
      <c r="L142" s="1" t="str">
        <f t="shared" ca="1" si="26"/>
        <v>41</v>
      </c>
    </row>
    <row r="143" spans="1:12" x14ac:dyDescent="0.3">
      <c r="A143" s="1">
        <f t="shared" ca="1" si="22"/>
        <v>100</v>
      </c>
      <c r="B143" s="1" t="s">
        <v>140</v>
      </c>
      <c r="C143" s="1" t="s">
        <v>602</v>
      </c>
      <c r="D143" s="1">
        <f t="shared" ca="1" si="23"/>
        <v>65</v>
      </c>
      <c r="E143" s="1">
        <f ca="1">RANDBETWEEN(0,100-SUM($D143:D143))</f>
        <v>14</v>
      </c>
      <c r="F143" s="1">
        <f ca="1">RANDBETWEEN(0,100-SUM($D143:E143))</f>
        <v>9</v>
      </c>
      <c r="G143" s="1">
        <f ca="1">100-SUM($D143:F143)</f>
        <v>12</v>
      </c>
      <c r="H143" s="1">
        <f t="shared" ca="1" si="24"/>
        <v>3</v>
      </c>
      <c r="I143" s="1">
        <f t="shared" ca="1" si="25"/>
        <v>65</v>
      </c>
      <c r="J143" s="1">
        <f ca="1">HLOOKUP(I143,D143:$G$603,K143,0)</f>
        <v>1</v>
      </c>
      <c r="K143" s="1">
        <v>461</v>
      </c>
      <c r="L143" s="1" t="str">
        <f t="shared" ca="1" si="26"/>
        <v>31</v>
      </c>
    </row>
    <row r="144" spans="1:12" x14ac:dyDescent="0.3">
      <c r="A144" s="1">
        <f t="shared" ca="1" si="22"/>
        <v>100</v>
      </c>
      <c r="B144" s="1" t="s">
        <v>141</v>
      </c>
      <c r="C144" s="1" t="s">
        <v>602</v>
      </c>
      <c r="D144" s="1">
        <f t="shared" ca="1" si="23"/>
        <v>48</v>
      </c>
      <c r="E144" s="1">
        <f ca="1">RANDBETWEEN(0,100-SUM($D144:D144))</f>
        <v>29</v>
      </c>
      <c r="F144" s="1">
        <f ca="1">RANDBETWEEN(0,100-SUM($D144:E144))</f>
        <v>3</v>
      </c>
      <c r="G144" s="1">
        <f ca="1">100-SUM($D144:F144)</f>
        <v>20</v>
      </c>
      <c r="H144" s="1">
        <f t="shared" ca="1" si="24"/>
        <v>2</v>
      </c>
      <c r="I144" s="1">
        <f t="shared" ca="1" si="25"/>
        <v>48</v>
      </c>
      <c r="J144" s="1">
        <f ca="1">HLOOKUP(I144,D144:$G$603,K144,0)</f>
        <v>1</v>
      </c>
      <c r="K144" s="1">
        <v>460</v>
      </c>
      <c r="L144" s="1" t="str">
        <f t="shared" ca="1" si="26"/>
        <v>21</v>
      </c>
    </row>
    <row r="145" spans="1:12" x14ac:dyDescent="0.3">
      <c r="A145" s="1">
        <f t="shared" ca="1" si="22"/>
        <v>100</v>
      </c>
      <c r="B145" s="1" t="s">
        <v>142</v>
      </c>
      <c r="C145" s="1" t="s">
        <v>602</v>
      </c>
      <c r="D145" s="1">
        <f t="shared" ca="1" si="23"/>
        <v>42</v>
      </c>
      <c r="E145" s="1">
        <f ca="1">RANDBETWEEN(0,100-SUM($D145:D145))</f>
        <v>28</v>
      </c>
      <c r="F145" s="1">
        <f ca="1">RANDBETWEEN(0,100-SUM($D145:E145))</f>
        <v>29</v>
      </c>
      <c r="G145" s="1">
        <f ca="1">100-SUM($D145:F145)</f>
        <v>1</v>
      </c>
      <c r="H145" s="1">
        <f t="shared" ca="1" si="24"/>
        <v>2</v>
      </c>
      <c r="I145" s="1">
        <f t="shared" ca="1" si="25"/>
        <v>42</v>
      </c>
      <c r="J145" s="1">
        <f ca="1">HLOOKUP(I145,D145:$G$603,K145,0)</f>
        <v>1</v>
      </c>
      <c r="K145" s="1">
        <v>459</v>
      </c>
      <c r="L145" s="1" t="str">
        <f t="shared" ca="1" si="26"/>
        <v>21</v>
      </c>
    </row>
    <row r="146" spans="1:12" x14ac:dyDescent="0.3">
      <c r="A146" s="1">
        <f t="shared" ca="1" si="22"/>
        <v>100</v>
      </c>
      <c r="B146" s="1" t="s">
        <v>143</v>
      </c>
      <c r="C146" s="1" t="s">
        <v>602</v>
      </c>
      <c r="D146" s="1">
        <f t="shared" ca="1" si="23"/>
        <v>25</v>
      </c>
      <c r="E146" s="1">
        <f ca="1">RANDBETWEEN(0,100-SUM($D146:D146))</f>
        <v>30</v>
      </c>
      <c r="F146" s="1">
        <f ca="1">RANDBETWEEN(0,100-SUM($D146:E146))</f>
        <v>27</v>
      </c>
      <c r="G146" s="1">
        <f ca="1">100-SUM($D146:F146)</f>
        <v>18</v>
      </c>
      <c r="H146" s="1">
        <f t="shared" ca="1" si="24"/>
        <v>4</v>
      </c>
      <c r="I146" s="1">
        <f t="shared" ca="1" si="25"/>
        <v>30</v>
      </c>
      <c r="J146" s="1">
        <f ca="1">HLOOKUP(I146,D146:$G$603,K146,0)</f>
        <v>2</v>
      </c>
      <c r="K146" s="1">
        <v>458</v>
      </c>
      <c r="L146" s="1" t="str">
        <f t="shared" ca="1" si="26"/>
        <v>42</v>
      </c>
    </row>
    <row r="147" spans="1:12" x14ac:dyDescent="0.3">
      <c r="A147" s="1">
        <f t="shared" ca="1" si="22"/>
        <v>100</v>
      </c>
      <c r="B147" s="1" t="s">
        <v>144</v>
      </c>
      <c r="C147" s="1" t="s">
        <v>602</v>
      </c>
      <c r="D147" s="1">
        <f t="shared" ca="1" si="23"/>
        <v>55</v>
      </c>
      <c r="E147" s="1">
        <f ca="1">RANDBETWEEN(0,100-SUM($D147:D147))</f>
        <v>25</v>
      </c>
      <c r="F147" s="1">
        <f ca="1">RANDBETWEEN(0,100-SUM($D147:E147))</f>
        <v>9</v>
      </c>
      <c r="G147" s="1">
        <f ca="1">100-SUM($D147:F147)</f>
        <v>11</v>
      </c>
      <c r="H147" s="1">
        <f t="shared" ca="1" si="24"/>
        <v>2</v>
      </c>
      <c r="I147" s="1">
        <f t="shared" ca="1" si="25"/>
        <v>55</v>
      </c>
      <c r="J147" s="1">
        <f ca="1">HLOOKUP(I147,D147:$G$603,K147,0)</f>
        <v>1</v>
      </c>
      <c r="K147" s="1">
        <v>457</v>
      </c>
      <c r="L147" s="1" t="str">
        <f t="shared" ca="1" si="26"/>
        <v>21</v>
      </c>
    </row>
    <row r="148" spans="1:12" x14ac:dyDescent="0.3">
      <c r="A148" s="1">
        <f t="shared" ca="1" si="22"/>
        <v>100</v>
      </c>
      <c r="B148" s="1" t="s">
        <v>145</v>
      </c>
      <c r="C148" s="1" t="s">
        <v>602</v>
      </c>
      <c r="D148" s="1">
        <f t="shared" ca="1" si="23"/>
        <v>100</v>
      </c>
      <c r="E148" s="1">
        <f ca="1">RANDBETWEEN(0,100-SUM($D148:D148))</f>
        <v>0</v>
      </c>
      <c r="F148" s="1">
        <f ca="1">RANDBETWEEN(0,100-SUM($D148:E148))</f>
        <v>0</v>
      </c>
      <c r="G148" s="1">
        <f ca="1">100-SUM($D148:F148)</f>
        <v>0</v>
      </c>
      <c r="H148" s="1">
        <f t="shared" ca="1" si="24"/>
        <v>2</v>
      </c>
      <c r="I148" s="1">
        <f t="shared" ca="1" si="25"/>
        <v>100</v>
      </c>
      <c r="J148" s="1">
        <f ca="1">HLOOKUP(I148,D148:$G$603,K148,0)</f>
        <v>1</v>
      </c>
      <c r="K148" s="1">
        <v>456</v>
      </c>
      <c r="L148" s="1" t="str">
        <f t="shared" ca="1" si="26"/>
        <v>21</v>
      </c>
    </row>
    <row r="149" spans="1:12" x14ac:dyDescent="0.3">
      <c r="A149" s="1">
        <f t="shared" ca="1" si="22"/>
        <v>100</v>
      </c>
      <c r="B149" s="1" t="s">
        <v>146</v>
      </c>
      <c r="C149" s="1" t="s">
        <v>602</v>
      </c>
      <c r="D149" s="1">
        <f t="shared" ca="1" si="23"/>
        <v>54</v>
      </c>
      <c r="E149" s="1">
        <f ca="1">RANDBETWEEN(0,100-SUM($D149:D149))</f>
        <v>43</v>
      </c>
      <c r="F149" s="1">
        <f ca="1">RANDBETWEEN(0,100-SUM($D149:E149))</f>
        <v>2</v>
      </c>
      <c r="G149" s="1">
        <f ca="1">100-SUM($D149:F149)</f>
        <v>1</v>
      </c>
      <c r="H149" s="1">
        <f t="shared" ca="1" si="24"/>
        <v>1</v>
      </c>
      <c r="I149" s="1">
        <f t="shared" ca="1" si="25"/>
        <v>54</v>
      </c>
      <c r="J149" s="1">
        <f ca="1">HLOOKUP(I149,D149:$G$603,K149,0)</f>
        <v>1</v>
      </c>
      <c r="K149" s="1">
        <v>455</v>
      </c>
      <c r="L149" s="1" t="str">
        <f t="shared" ca="1" si="26"/>
        <v>11</v>
      </c>
    </row>
    <row r="150" spans="1:12" x14ac:dyDescent="0.3">
      <c r="A150" s="1">
        <f t="shared" ca="1" si="22"/>
        <v>100</v>
      </c>
      <c r="B150" s="1" t="s">
        <v>147</v>
      </c>
      <c r="C150" s="1" t="s">
        <v>602</v>
      </c>
      <c r="D150" s="1">
        <f t="shared" ca="1" si="23"/>
        <v>71</v>
      </c>
      <c r="E150" s="1">
        <f ca="1">RANDBETWEEN(0,100-SUM($D150:D150))</f>
        <v>7</v>
      </c>
      <c r="F150" s="1">
        <f ca="1">RANDBETWEEN(0,100-SUM($D150:E150))</f>
        <v>16</v>
      </c>
      <c r="G150" s="1">
        <f ca="1">100-SUM($D150:F150)</f>
        <v>6</v>
      </c>
      <c r="H150" s="1">
        <f t="shared" ca="1" si="24"/>
        <v>2</v>
      </c>
      <c r="I150" s="1">
        <f t="shared" ca="1" si="25"/>
        <v>71</v>
      </c>
      <c r="J150" s="1">
        <f ca="1">HLOOKUP(I150,D150:$G$603,K150,0)</f>
        <v>1</v>
      </c>
      <c r="K150" s="1">
        <v>454</v>
      </c>
      <c r="L150" s="1" t="str">
        <f t="shared" ca="1" si="26"/>
        <v>21</v>
      </c>
    </row>
    <row r="151" spans="1:12" x14ac:dyDescent="0.3">
      <c r="A151" s="1">
        <f t="shared" ca="1" si="22"/>
        <v>100</v>
      </c>
      <c r="B151" s="1" t="s">
        <v>148</v>
      </c>
      <c r="C151" s="1" t="s">
        <v>602</v>
      </c>
      <c r="D151" s="1">
        <f t="shared" ca="1" si="23"/>
        <v>4</v>
      </c>
      <c r="E151" s="1">
        <f ca="1">RANDBETWEEN(0,100-SUM($D151:D151))</f>
        <v>79</v>
      </c>
      <c r="F151" s="1">
        <f ca="1">RANDBETWEEN(0,100-SUM($D151:E151))</f>
        <v>3</v>
      </c>
      <c r="G151" s="1">
        <f ca="1">100-SUM($D151:F151)</f>
        <v>14</v>
      </c>
      <c r="H151" s="1">
        <f t="shared" ca="1" si="24"/>
        <v>2</v>
      </c>
      <c r="I151" s="1">
        <f t="shared" ca="1" si="25"/>
        <v>79</v>
      </c>
      <c r="J151" s="1">
        <f ca="1">HLOOKUP(I151,D151:$G$603,K151,0)</f>
        <v>2</v>
      </c>
      <c r="K151" s="1">
        <v>453</v>
      </c>
      <c r="L151" s="1" t="str">
        <f t="shared" ca="1" si="26"/>
        <v>22</v>
      </c>
    </row>
    <row r="152" spans="1:12" x14ac:dyDescent="0.3">
      <c r="A152" s="1">
        <f t="shared" ca="1" si="22"/>
        <v>100</v>
      </c>
      <c r="B152" s="1" t="s">
        <v>149</v>
      </c>
      <c r="C152" s="1" t="s">
        <v>602</v>
      </c>
      <c r="D152" s="1">
        <f t="shared" ca="1" si="23"/>
        <v>91</v>
      </c>
      <c r="E152" s="1">
        <f ca="1">RANDBETWEEN(0,100-SUM($D152:D152))</f>
        <v>8</v>
      </c>
      <c r="F152" s="1">
        <f ca="1">RANDBETWEEN(0,100-SUM($D152:E152))</f>
        <v>0</v>
      </c>
      <c r="G152" s="1">
        <f ca="1">100-SUM($D152:F152)</f>
        <v>1</v>
      </c>
      <c r="H152" s="1">
        <f t="shared" ca="1" si="24"/>
        <v>1</v>
      </c>
      <c r="I152" s="1">
        <f t="shared" ca="1" si="25"/>
        <v>91</v>
      </c>
      <c r="J152" s="1">
        <f ca="1">HLOOKUP(I152,D152:$G$603,K152,0)</f>
        <v>1</v>
      </c>
      <c r="K152" s="1">
        <v>452</v>
      </c>
      <c r="L152" s="1" t="str">
        <f t="shared" ca="1" si="26"/>
        <v>11</v>
      </c>
    </row>
    <row r="153" spans="1:12" x14ac:dyDescent="0.3">
      <c r="A153" s="1">
        <f t="shared" ca="1" si="22"/>
        <v>100</v>
      </c>
      <c r="B153" s="1" t="s">
        <v>150</v>
      </c>
      <c r="C153" s="1" t="s">
        <v>602</v>
      </c>
      <c r="D153" s="1">
        <f t="shared" ca="1" si="23"/>
        <v>3</v>
      </c>
      <c r="E153" s="1">
        <f ca="1">RANDBETWEEN(0,100-SUM($D153:D153))</f>
        <v>25</v>
      </c>
      <c r="F153" s="1">
        <f ca="1">RANDBETWEEN(0,100-SUM($D153:E153))</f>
        <v>33</v>
      </c>
      <c r="G153" s="1">
        <f ca="1">100-SUM($D153:F153)</f>
        <v>39</v>
      </c>
      <c r="H153" s="1">
        <f t="shared" ca="1" si="24"/>
        <v>3</v>
      </c>
      <c r="I153" s="1">
        <f t="shared" ca="1" si="25"/>
        <v>39</v>
      </c>
      <c r="J153" s="1">
        <f ca="1">HLOOKUP(I153,D153:$G$603,K153,0)</f>
        <v>4</v>
      </c>
      <c r="K153" s="1">
        <v>451</v>
      </c>
      <c r="L153" s="1" t="str">
        <f t="shared" ca="1" si="26"/>
        <v>34</v>
      </c>
    </row>
    <row r="154" spans="1:12" x14ac:dyDescent="0.3">
      <c r="A154" s="1">
        <f t="shared" ca="1" si="22"/>
        <v>100</v>
      </c>
      <c r="B154" s="1" t="s">
        <v>151</v>
      </c>
      <c r="C154" s="1" t="s">
        <v>602</v>
      </c>
      <c r="D154" s="1">
        <f t="shared" ca="1" si="23"/>
        <v>12</v>
      </c>
      <c r="E154" s="1">
        <f ca="1">RANDBETWEEN(0,100-SUM($D154:D154))</f>
        <v>74</v>
      </c>
      <c r="F154" s="1">
        <f ca="1">RANDBETWEEN(0,100-SUM($D154:E154))</f>
        <v>7</v>
      </c>
      <c r="G154" s="1">
        <f ca="1">100-SUM($D154:F154)</f>
        <v>7</v>
      </c>
      <c r="H154" s="1">
        <f t="shared" ca="1" si="24"/>
        <v>4</v>
      </c>
      <c r="I154" s="1">
        <f t="shared" ca="1" si="25"/>
        <v>74</v>
      </c>
      <c r="J154" s="1">
        <f ca="1">HLOOKUP(I154,D154:$G$603,K154,0)</f>
        <v>2</v>
      </c>
      <c r="K154" s="1">
        <v>450</v>
      </c>
      <c r="L154" s="1" t="str">
        <f t="shared" ca="1" si="26"/>
        <v>42</v>
      </c>
    </row>
    <row r="155" spans="1:12" x14ac:dyDescent="0.3">
      <c r="A155" s="1">
        <f t="shared" ca="1" si="22"/>
        <v>100</v>
      </c>
      <c r="B155" s="1" t="s">
        <v>152</v>
      </c>
      <c r="C155" s="1" t="s">
        <v>602</v>
      </c>
      <c r="D155" s="1">
        <f t="shared" ca="1" si="23"/>
        <v>1</v>
      </c>
      <c r="E155" s="1">
        <f ca="1">RANDBETWEEN(0,100-SUM($D155:D155))</f>
        <v>76</v>
      </c>
      <c r="F155" s="1">
        <f ca="1">RANDBETWEEN(0,100-SUM($D155:E155))</f>
        <v>14</v>
      </c>
      <c r="G155" s="1">
        <f ca="1">100-SUM($D155:F155)</f>
        <v>9</v>
      </c>
      <c r="H155" s="1">
        <f t="shared" ca="1" si="24"/>
        <v>2</v>
      </c>
      <c r="I155" s="1">
        <f t="shared" ca="1" si="25"/>
        <v>76</v>
      </c>
      <c r="J155" s="1">
        <f ca="1">HLOOKUP(I155,D155:$G$603,K155,0)</f>
        <v>2</v>
      </c>
      <c r="K155" s="1">
        <v>449</v>
      </c>
      <c r="L155" s="1" t="str">
        <f t="shared" ca="1" si="26"/>
        <v>22</v>
      </c>
    </row>
    <row r="156" spans="1:12" x14ac:dyDescent="0.3">
      <c r="A156" s="1">
        <f t="shared" ca="1" si="22"/>
        <v>100</v>
      </c>
      <c r="B156" s="1" t="s">
        <v>153</v>
      </c>
      <c r="C156" s="1" t="s">
        <v>602</v>
      </c>
      <c r="D156" s="1">
        <f t="shared" ca="1" si="23"/>
        <v>38</v>
      </c>
      <c r="E156" s="1">
        <f ca="1">RANDBETWEEN(0,100-SUM($D156:D156))</f>
        <v>6</v>
      </c>
      <c r="F156" s="1">
        <f ca="1">RANDBETWEEN(0,100-SUM($D156:E156))</f>
        <v>40</v>
      </c>
      <c r="G156" s="1">
        <f ca="1">100-SUM($D156:F156)</f>
        <v>16</v>
      </c>
      <c r="H156" s="1">
        <f t="shared" ca="1" si="24"/>
        <v>3</v>
      </c>
      <c r="I156" s="1">
        <f t="shared" ca="1" si="25"/>
        <v>40</v>
      </c>
      <c r="J156" s="1">
        <f ca="1">HLOOKUP(I156,D156:$G$603,K156,0)</f>
        <v>3</v>
      </c>
      <c r="K156" s="1">
        <v>448</v>
      </c>
      <c r="L156" s="1" t="str">
        <f t="shared" ca="1" si="26"/>
        <v>33</v>
      </c>
    </row>
    <row r="157" spans="1:12" x14ac:dyDescent="0.3">
      <c r="A157" s="1">
        <f t="shared" ca="1" si="22"/>
        <v>100</v>
      </c>
      <c r="B157" s="1" t="s">
        <v>154</v>
      </c>
      <c r="C157" s="1" t="s">
        <v>602</v>
      </c>
      <c r="D157" s="1">
        <f t="shared" ca="1" si="23"/>
        <v>0</v>
      </c>
      <c r="E157" s="1">
        <f ca="1">RANDBETWEEN(0,100-SUM($D157:D157))</f>
        <v>89</v>
      </c>
      <c r="F157" s="1">
        <f ca="1">RANDBETWEEN(0,100-SUM($D157:E157))</f>
        <v>9</v>
      </c>
      <c r="G157" s="1">
        <f ca="1">100-SUM($D157:F157)</f>
        <v>2</v>
      </c>
      <c r="H157" s="1">
        <f t="shared" ca="1" si="24"/>
        <v>2</v>
      </c>
      <c r="I157" s="1">
        <f t="shared" ca="1" si="25"/>
        <v>89</v>
      </c>
      <c r="J157" s="1">
        <f ca="1">HLOOKUP(I157,D157:$G$603,K157,0)</f>
        <v>2</v>
      </c>
      <c r="K157" s="1">
        <v>447</v>
      </c>
      <c r="L157" s="1" t="str">
        <f t="shared" ca="1" si="26"/>
        <v>22</v>
      </c>
    </row>
    <row r="158" spans="1:12" x14ac:dyDescent="0.3">
      <c r="A158" s="1">
        <f t="shared" ca="1" si="22"/>
        <v>100</v>
      </c>
      <c r="B158" s="1" t="s">
        <v>155</v>
      </c>
      <c r="C158" s="1" t="s">
        <v>602</v>
      </c>
      <c r="D158" s="1">
        <f t="shared" ca="1" si="23"/>
        <v>92</v>
      </c>
      <c r="E158" s="1">
        <f ca="1">RANDBETWEEN(0,100-SUM($D158:D158))</f>
        <v>3</v>
      </c>
      <c r="F158" s="1">
        <f ca="1">RANDBETWEEN(0,100-SUM($D158:E158))</f>
        <v>2</v>
      </c>
      <c r="G158" s="1">
        <f ca="1">100-SUM($D158:F158)</f>
        <v>3</v>
      </c>
      <c r="H158" s="1">
        <f t="shared" ca="1" si="24"/>
        <v>3</v>
      </c>
      <c r="I158" s="1">
        <f t="shared" ca="1" si="25"/>
        <v>92</v>
      </c>
      <c r="J158" s="1">
        <f ca="1">HLOOKUP(I158,D158:$G$603,K158,0)</f>
        <v>1</v>
      </c>
      <c r="K158" s="1">
        <v>446</v>
      </c>
      <c r="L158" s="1" t="str">
        <f t="shared" ca="1" si="26"/>
        <v>31</v>
      </c>
    </row>
    <row r="159" spans="1:12" x14ac:dyDescent="0.3">
      <c r="A159" s="1">
        <f t="shared" ca="1" si="22"/>
        <v>100</v>
      </c>
      <c r="B159" s="1" t="s">
        <v>156</v>
      </c>
      <c r="C159" s="1" t="s">
        <v>602</v>
      </c>
      <c r="D159" s="1">
        <f t="shared" ca="1" si="23"/>
        <v>74</v>
      </c>
      <c r="E159" s="1">
        <f ca="1">RANDBETWEEN(0,100-SUM($D159:D159))</f>
        <v>2</v>
      </c>
      <c r="F159" s="1">
        <f ca="1">RANDBETWEEN(0,100-SUM($D159:E159))</f>
        <v>16</v>
      </c>
      <c r="G159" s="1">
        <f ca="1">100-SUM($D159:F159)</f>
        <v>8</v>
      </c>
      <c r="H159" s="1">
        <f t="shared" ca="1" si="24"/>
        <v>4</v>
      </c>
      <c r="I159" s="1">
        <f t="shared" ca="1" si="25"/>
        <v>74</v>
      </c>
      <c r="J159" s="1">
        <f ca="1">HLOOKUP(I159,D159:$G$603,K159,0)</f>
        <v>1</v>
      </c>
      <c r="K159" s="1">
        <v>445</v>
      </c>
      <c r="L159" s="1" t="str">
        <f t="shared" ca="1" si="26"/>
        <v>41</v>
      </c>
    </row>
    <row r="160" spans="1:12" x14ac:dyDescent="0.3">
      <c r="A160" s="1">
        <f t="shared" ca="1" si="22"/>
        <v>100</v>
      </c>
      <c r="B160" s="1" t="s">
        <v>157</v>
      </c>
      <c r="C160" s="1" t="s">
        <v>602</v>
      </c>
      <c r="D160" s="1">
        <f t="shared" ca="1" si="23"/>
        <v>75</v>
      </c>
      <c r="E160" s="1">
        <f ca="1">RANDBETWEEN(0,100-SUM($D160:D160))</f>
        <v>5</v>
      </c>
      <c r="F160" s="1">
        <f ca="1">RANDBETWEEN(0,100-SUM($D160:E160))</f>
        <v>12</v>
      </c>
      <c r="G160" s="1">
        <f ca="1">100-SUM($D160:F160)</f>
        <v>8</v>
      </c>
      <c r="H160" s="1">
        <f t="shared" ca="1" si="24"/>
        <v>4</v>
      </c>
      <c r="I160" s="1">
        <f t="shared" ca="1" si="25"/>
        <v>75</v>
      </c>
      <c r="J160" s="1">
        <f ca="1">HLOOKUP(I160,D160:$G$603,K160,0)</f>
        <v>1</v>
      </c>
      <c r="K160" s="1">
        <v>444</v>
      </c>
      <c r="L160" s="1" t="str">
        <f t="shared" ca="1" si="26"/>
        <v>41</v>
      </c>
    </row>
    <row r="161" spans="1:12" x14ac:dyDescent="0.3">
      <c r="A161" s="1">
        <f t="shared" ca="1" si="22"/>
        <v>100</v>
      </c>
      <c r="B161" s="1" t="s">
        <v>158</v>
      </c>
      <c r="C161" s="1" t="s">
        <v>602</v>
      </c>
      <c r="D161" s="1">
        <f t="shared" ca="1" si="23"/>
        <v>86</v>
      </c>
      <c r="E161" s="1">
        <f ca="1">RANDBETWEEN(0,100-SUM($D161:D161))</f>
        <v>3</v>
      </c>
      <c r="F161" s="1">
        <f ca="1">RANDBETWEEN(0,100-SUM($D161:E161))</f>
        <v>10</v>
      </c>
      <c r="G161" s="1">
        <f ca="1">100-SUM($D161:F161)</f>
        <v>1</v>
      </c>
      <c r="H161" s="1">
        <f t="shared" ca="1" si="24"/>
        <v>4</v>
      </c>
      <c r="I161" s="1">
        <f t="shared" ca="1" si="25"/>
        <v>86</v>
      </c>
      <c r="J161" s="1">
        <f ca="1">HLOOKUP(I161,D161:$G$603,K161,0)</f>
        <v>1</v>
      </c>
      <c r="K161" s="1">
        <v>443</v>
      </c>
      <c r="L161" s="1" t="str">
        <f t="shared" ca="1" si="26"/>
        <v>41</v>
      </c>
    </row>
    <row r="162" spans="1:12" x14ac:dyDescent="0.3">
      <c r="A162" s="1">
        <f t="shared" ca="1" si="22"/>
        <v>100</v>
      </c>
      <c r="B162" s="1" t="s">
        <v>159</v>
      </c>
      <c r="C162" s="1" t="s">
        <v>602</v>
      </c>
      <c r="D162" s="1">
        <f t="shared" ca="1" si="23"/>
        <v>72</v>
      </c>
      <c r="E162" s="1">
        <f ca="1">RANDBETWEEN(0,100-SUM($D162:D162))</f>
        <v>28</v>
      </c>
      <c r="F162" s="1">
        <f ca="1">RANDBETWEEN(0,100-SUM($D162:E162))</f>
        <v>0</v>
      </c>
      <c r="G162" s="1">
        <f ca="1">100-SUM($D162:F162)</f>
        <v>0</v>
      </c>
      <c r="H162" s="1">
        <f t="shared" ca="1" si="24"/>
        <v>1</v>
      </c>
      <c r="I162" s="1">
        <f t="shared" ca="1" si="25"/>
        <v>72</v>
      </c>
      <c r="J162" s="1">
        <f ca="1">HLOOKUP(I162,D162:$G$603,K162,0)</f>
        <v>1</v>
      </c>
      <c r="K162" s="1">
        <v>442</v>
      </c>
      <c r="L162" s="1" t="str">
        <f t="shared" ca="1" si="26"/>
        <v>11</v>
      </c>
    </row>
    <row r="163" spans="1:12" x14ac:dyDescent="0.3">
      <c r="A163" s="1">
        <f t="shared" ca="1" si="22"/>
        <v>100</v>
      </c>
      <c r="B163" s="1" t="s">
        <v>160</v>
      </c>
      <c r="C163" s="1" t="s">
        <v>602</v>
      </c>
      <c r="D163" s="1">
        <f t="shared" ca="1" si="23"/>
        <v>78</v>
      </c>
      <c r="E163" s="1">
        <f ca="1">RANDBETWEEN(0,100-SUM($D163:D163))</f>
        <v>4</v>
      </c>
      <c r="F163" s="1">
        <f ca="1">RANDBETWEEN(0,100-SUM($D163:E163))</f>
        <v>8</v>
      </c>
      <c r="G163" s="1">
        <f ca="1">100-SUM($D163:F163)</f>
        <v>10</v>
      </c>
      <c r="H163" s="1">
        <f t="shared" ca="1" si="24"/>
        <v>1</v>
      </c>
      <c r="I163" s="1">
        <f t="shared" ca="1" si="25"/>
        <v>78</v>
      </c>
      <c r="J163" s="1">
        <f ca="1">HLOOKUP(I163,D163:$G$603,K163,0)</f>
        <v>1</v>
      </c>
      <c r="K163" s="1">
        <v>441</v>
      </c>
      <c r="L163" s="1" t="str">
        <f t="shared" ca="1" si="26"/>
        <v>11</v>
      </c>
    </row>
    <row r="164" spans="1:12" x14ac:dyDescent="0.3">
      <c r="A164" s="1">
        <f t="shared" ca="1" si="22"/>
        <v>100</v>
      </c>
      <c r="B164" s="1" t="s">
        <v>161</v>
      </c>
      <c r="C164" s="1" t="s">
        <v>602</v>
      </c>
      <c r="D164" s="1">
        <f t="shared" ca="1" si="23"/>
        <v>87</v>
      </c>
      <c r="E164" s="1">
        <f ca="1">RANDBETWEEN(0,100-SUM($D164:D164))</f>
        <v>7</v>
      </c>
      <c r="F164" s="1">
        <f ca="1">RANDBETWEEN(0,100-SUM($D164:E164))</f>
        <v>3</v>
      </c>
      <c r="G164" s="1">
        <f ca="1">100-SUM($D164:F164)</f>
        <v>3</v>
      </c>
      <c r="H164" s="1">
        <f t="shared" ca="1" si="24"/>
        <v>2</v>
      </c>
      <c r="I164" s="1">
        <f t="shared" ca="1" si="25"/>
        <v>87</v>
      </c>
      <c r="J164" s="1">
        <f ca="1">HLOOKUP(I164,D164:$G$603,K164,0)</f>
        <v>1</v>
      </c>
      <c r="K164" s="1">
        <v>440</v>
      </c>
      <c r="L164" s="1" t="str">
        <f t="shared" ca="1" si="26"/>
        <v>21</v>
      </c>
    </row>
    <row r="165" spans="1:12" x14ac:dyDescent="0.3">
      <c r="A165" s="1">
        <f t="shared" ca="1" si="22"/>
        <v>100</v>
      </c>
      <c r="B165" s="1" t="s">
        <v>162</v>
      </c>
      <c r="C165" s="1" t="s">
        <v>602</v>
      </c>
      <c r="D165" s="1">
        <f t="shared" ca="1" si="23"/>
        <v>14</v>
      </c>
      <c r="E165" s="1">
        <f ca="1">RANDBETWEEN(0,100-SUM($D165:D165))</f>
        <v>17</v>
      </c>
      <c r="F165" s="1">
        <f ca="1">RANDBETWEEN(0,100-SUM($D165:E165))</f>
        <v>56</v>
      </c>
      <c r="G165" s="1">
        <f ca="1">100-SUM($D165:F165)</f>
        <v>13</v>
      </c>
      <c r="H165" s="1">
        <f t="shared" ca="1" si="24"/>
        <v>4</v>
      </c>
      <c r="I165" s="1">
        <f t="shared" ca="1" si="25"/>
        <v>56</v>
      </c>
      <c r="J165" s="1">
        <f ca="1">HLOOKUP(I165,D165:$G$603,K165,0)</f>
        <v>3</v>
      </c>
      <c r="K165" s="1">
        <v>439</v>
      </c>
      <c r="L165" s="1" t="str">
        <f t="shared" ca="1" si="26"/>
        <v>43</v>
      </c>
    </row>
    <row r="166" spans="1:12" x14ac:dyDescent="0.3">
      <c r="A166" s="1">
        <f t="shared" ca="1" si="22"/>
        <v>100</v>
      </c>
      <c r="B166" s="1" t="s">
        <v>163</v>
      </c>
      <c r="C166" s="1" t="s">
        <v>602</v>
      </c>
      <c r="D166" s="1">
        <f t="shared" ca="1" si="23"/>
        <v>89</v>
      </c>
      <c r="E166" s="1">
        <f ca="1">RANDBETWEEN(0,100-SUM($D166:D166))</f>
        <v>1</v>
      </c>
      <c r="F166" s="1">
        <f ca="1">RANDBETWEEN(0,100-SUM($D166:E166))</f>
        <v>3</v>
      </c>
      <c r="G166" s="1">
        <f ca="1">100-SUM($D166:F166)</f>
        <v>7</v>
      </c>
      <c r="H166" s="1">
        <f t="shared" ca="1" si="24"/>
        <v>2</v>
      </c>
      <c r="I166" s="1">
        <f t="shared" ca="1" si="25"/>
        <v>89</v>
      </c>
      <c r="J166" s="1">
        <f ca="1">HLOOKUP(I166,D166:$G$603,K166,0)</f>
        <v>1</v>
      </c>
      <c r="K166" s="1">
        <v>438</v>
      </c>
      <c r="L166" s="1" t="str">
        <f t="shared" ca="1" si="26"/>
        <v>21</v>
      </c>
    </row>
    <row r="167" spans="1:12" x14ac:dyDescent="0.3">
      <c r="A167" s="1">
        <f t="shared" ca="1" si="22"/>
        <v>100</v>
      </c>
      <c r="B167" s="1" t="s">
        <v>164</v>
      </c>
      <c r="C167" s="1" t="s">
        <v>602</v>
      </c>
      <c r="D167" s="1">
        <f t="shared" ca="1" si="23"/>
        <v>14</v>
      </c>
      <c r="E167" s="1">
        <f ca="1">RANDBETWEEN(0,100-SUM($D167:D167))</f>
        <v>8</v>
      </c>
      <c r="F167" s="1">
        <f ca="1">RANDBETWEEN(0,100-SUM($D167:E167))</f>
        <v>23</v>
      </c>
      <c r="G167" s="1">
        <f ca="1">100-SUM($D167:F167)</f>
        <v>55</v>
      </c>
      <c r="H167" s="1">
        <f t="shared" ca="1" si="24"/>
        <v>4</v>
      </c>
      <c r="I167" s="1">
        <f t="shared" ca="1" si="25"/>
        <v>55</v>
      </c>
      <c r="J167" s="1">
        <f ca="1">HLOOKUP(I167,D167:$G$603,K167,0)</f>
        <v>4</v>
      </c>
      <c r="K167" s="1">
        <v>437</v>
      </c>
      <c r="L167" s="1" t="str">
        <f t="shared" ca="1" si="26"/>
        <v>44</v>
      </c>
    </row>
    <row r="168" spans="1:12" x14ac:dyDescent="0.3">
      <c r="A168" s="1">
        <f t="shared" ca="1" si="22"/>
        <v>100</v>
      </c>
      <c r="B168" s="1" t="s">
        <v>165</v>
      </c>
      <c r="C168" s="1" t="s">
        <v>602</v>
      </c>
      <c r="D168" s="1">
        <f t="shared" ca="1" si="23"/>
        <v>43</v>
      </c>
      <c r="E168" s="1">
        <f ca="1">RANDBETWEEN(0,100-SUM($D168:D168))</f>
        <v>50</v>
      </c>
      <c r="F168" s="1">
        <f ca="1">RANDBETWEEN(0,100-SUM($D168:E168))</f>
        <v>1</v>
      </c>
      <c r="G168" s="1">
        <f ca="1">100-SUM($D168:F168)</f>
        <v>6</v>
      </c>
      <c r="H168" s="1">
        <f t="shared" ca="1" si="24"/>
        <v>4</v>
      </c>
      <c r="I168" s="1">
        <f t="shared" ca="1" si="25"/>
        <v>50</v>
      </c>
      <c r="J168" s="1">
        <f ca="1">HLOOKUP(I168,D168:$G$603,K168,0)</f>
        <v>2</v>
      </c>
      <c r="K168" s="1">
        <v>436</v>
      </c>
      <c r="L168" s="1" t="str">
        <f t="shared" ca="1" si="26"/>
        <v>42</v>
      </c>
    </row>
    <row r="169" spans="1:12" x14ac:dyDescent="0.3">
      <c r="A169" s="1">
        <f t="shared" ca="1" si="22"/>
        <v>100</v>
      </c>
      <c r="B169" s="1" t="s">
        <v>166</v>
      </c>
      <c r="C169" s="1" t="s">
        <v>602</v>
      </c>
      <c r="D169" s="1">
        <f t="shared" ca="1" si="23"/>
        <v>22</v>
      </c>
      <c r="E169" s="1">
        <f ca="1">RANDBETWEEN(0,100-SUM($D169:D169))</f>
        <v>66</v>
      </c>
      <c r="F169" s="1">
        <f ca="1">RANDBETWEEN(0,100-SUM($D169:E169))</f>
        <v>6</v>
      </c>
      <c r="G169" s="1">
        <f ca="1">100-SUM($D169:F169)</f>
        <v>6</v>
      </c>
      <c r="H169" s="1">
        <f t="shared" ca="1" si="24"/>
        <v>4</v>
      </c>
      <c r="I169" s="1">
        <f t="shared" ca="1" si="25"/>
        <v>66</v>
      </c>
      <c r="J169" s="1">
        <f ca="1">HLOOKUP(I169,D169:$G$603,K169,0)</f>
        <v>2</v>
      </c>
      <c r="K169" s="1">
        <v>435</v>
      </c>
      <c r="L169" s="1" t="str">
        <f t="shared" ca="1" si="26"/>
        <v>42</v>
      </c>
    </row>
    <row r="170" spans="1:12" x14ac:dyDescent="0.3">
      <c r="A170" s="1">
        <f t="shared" ca="1" si="22"/>
        <v>100</v>
      </c>
      <c r="B170" s="1" t="s">
        <v>167</v>
      </c>
      <c r="C170" s="1" t="s">
        <v>602</v>
      </c>
      <c r="D170" s="1">
        <f t="shared" ca="1" si="23"/>
        <v>77</v>
      </c>
      <c r="E170" s="1">
        <f ca="1">RANDBETWEEN(0,100-SUM($D170:D170))</f>
        <v>17</v>
      </c>
      <c r="F170" s="1">
        <f ca="1">RANDBETWEEN(0,100-SUM($D170:E170))</f>
        <v>4</v>
      </c>
      <c r="G170" s="1">
        <f ca="1">100-SUM($D170:F170)</f>
        <v>2</v>
      </c>
      <c r="H170" s="1">
        <f t="shared" ca="1" si="24"/>
        <v>3</v>
      </c>
      <c r="I170" s="1">
        <f t="shared" ca="1" si="25"/>
        <v>77</v>
      </c>
      <c r="J170" s="1">
        <f ca="1">HLOOKUP(I170,D170:$G$603,K170,0)</f>
        <v>1</v>
      </c>
      <c r="K170" s="1">
        <v>434</v>
      </c>
      <c r="L170" s="1" t="str">
        <f t="shared" ca="1" si="26"/>
        <v>31</v>
      </c>
    </row>
    <row r="171" spans="1:12" x14ac:dyDescent="0.3">
      <c r="A171" s="1">
        <f t="shared" ca="1" si="22"/>
        <v>100</v>
      </c>
      <c r="B171" s="1" t="s">
        <v>168</v>
      </c>
      <c r="C171" s="1" t="s">
        <v>602</v>
      </c>
      <c r="D171" s="1">
        <f t="shared" ca="1" si="23"/>
        <v>92</v>
      </c>
      <c r="E171" s="1">
        <f ca="1">RANDBETWEEN(0,100-SUM($D171:D171))</f>
        <v>0</v>
      </c>
      <c r="F171" s="1">
        <f ca="1">RANDBETWEEN(0,100-SUM($D171:E171))</f>
        <v>2</v>
      </c>
      <c r="G171" s="1">
        <f ca="1">100-SUM($D171:F171)</f>
        <v>6</v>
      </c>
      <c r="H171" s="1">
        <f t="shared" ca="1" si="24"/>
        <v>1</v>
      </c>
      <c r="I171" s="1">
        <f t="shared" ca="1" si="25"/>
        <v>92</v>
      </c>
      <c r="J171" s="1">
        <f ca="1">HLOOKUP(I171,D171:$G$603,K171,0)</f>
        <v>1</v>
      </c>
      <c r="K171" s="1">
        <v>433</v>
      </c>
      <c r="L171" s="1" t="str">
        <f t="shared" ca="1" si="26"/>
        <v>11</v>
      </c>
    </row>
    <row r="172" spans="1:12" x14ac:dyDescent="0.3">
      <c r="A172" s="1">
        <f t="shared" ca="1" si="22"/>
        <v>100</v>
      </c>
      <c r="B172" s="1" t="s">
        <v>169</v>
      </c>
      <c r="C172" s="1" t="s">
        <v>602</v>
      </c>
      <c r="D172" s="1">
        <f t="shared" ca="1" si="23"/>
        <v>68</v>
      </c>
      <c r="E172" s="1">
        <f ca="1">RANDBETWEEN(0,100-SUM($D172:D172))</f>
        <v>30</v>
      </c>
      <c r="F172" s="1">
        <f ca="1">RANDBETWEEN(0,100-SUM($D172:E172))</f>
        <v>0</v>
      </c>
      <c r="G172" s="1">
        <f ca="1">100-SUM($D172:F172)</f>
        <v>2</v>
      </c>
      <c r="H172" s="1">
        <f t="shared" ca="1" si="24"/>
        <v>3</v>
      </c>
      <c r="I172" s="1">
        <f t="shared" ca="1" si="25"/>
        <v>68</v>
      </c>
      <c r="J172" s="1">
        <f ca="1">HLOOKUP(I172,D172:$G$603,K172,0)</f>
        <v>1</v>
      </c>
      <c r="K172" s="1">
        <v>432</v>
      </c>
      <c r="L172" s="1" t="str">
        <f t="shared" ca="1" si="26"/>
        <v>31</v>
      </c>
    </row>
    <row r="173" spans="1:12" x14ac:dyDescent="0.3">
      <c r="A173" s="1">
        <f t="shared" ca="1" si="22"/>
        <v>100</v>
      </c>
      <c r="B173" s="1" t="s">
        <v>170</v>
      </c>
      <c r="C173" s="1" t="s">
        <v>602</v>
      </c>
      <c r="D173" s="1">
        <f t="shared" ca="1" si="23"/>
        <v>75</v>
      </c>
      <c r="E173" s="1">
        <f ca="1">RANDBETWEEN(0,100-SUM($D173:D173))</f>
        <v>8</v>
      </c>
      <c r="F173" s="1">
        <f ca="1">RANDBETWEEN(0,100-SUM($D173:E173))</f>
        <v>8</v>
      </c>
      <c r="G173" s="1">
        <f ca="1">100-SUM($D173:F173)</f>
        <v>9</v>
      </c>
      <c r="H173" s="1">
        <f t="shared" ca="1" si="24"/>
        <v>2</v>
      </c>
      <c r="I173" s="1">
        <f t="shared" ca="1" si="25"/>
        <v>75</v>
      </c>
      <c r="J173" s="1">
        <f ca="1">HLOOKUP(I173,D173:$G$603,K173,0)</f>
        <v>1</v>
      </c>
      <c r="K173" s="1">
        <v>431</v>
      </c>
      <c r="L173" s="1" t="str">
        <f t="shared" ca="1" si="26"/>
        <v>21</v>
      </c>
    </row>
    <row r="174" spans="1:12" x14ac:dyDescent="0.3">
      <c r="A174" s="1">
        <f t="shared" ca="1" si="22"/>
        <v>100</v>
      </c>
      <c r="B174" s="1" t="s">
        <v>171</v>
      </c>
      <c r="C174" s="1" t="s">
        <v>602</v>
      </c>
      <c r="D174" s="1">
        <f t="shared" ca="1" si="23"/>
        <v>16</v>
      </c>
      <c r="E174" s="1">
        <f ca="1">RANDBETWEEN(0,100-SUM($D174:D174))</f>
        <v>10</v>
      </c>
      <c r="F174" s="1">
        <f ca="1">RANDBETWEEN(0,100-SUM($D174:E174))</f>
        <v>48</v>
      </c>
      <c r="G174" s="1">
        <f ca="1">100-SUM($D174:F174)</f>
        <v>26</v>
      </c>
      <c r="H174" s="1">
        <f t="shared" ca="1" si="24"/>
        <v>2</v>
      </c>
      <c r="I174" s="1">
        <f t="shared" ca="1" si="25"/>
        <v>48</v>
      </c>
      <c r="J174" s="1">
        <f ca="1">HLOOKUP(I174,D174:$G$603,K174,0)</f>
        <v>3</v>
      </c>
      <c r="K174" s="1">
        <v>430</v>
      </c>
      <c r="L174" s="1" t="str">
        <f t="shared" ca="1" si="26"/>
        <v>23</v>
      </c>
    </row>
    <row r="175" spans="1:12" x14ac:dyDescent="0.3">
      <c r="A175" s="1">
        <f t="shared" ca="1" si="22"/>
        <v>100</v>
      </c>
      <c r="B175" s="1" t="s">
        <v>172</v>
      </c>
      <c r="C175" s="1" t="s">
        <v>602</v>
      </c>
      <c r="D175" s="1">
        <f t="shared" ca="1" si="23"/>
        <v>89</v>
      </c>
      <c r="E175" s="1">
        <f ca="1">RANDBETWEEN(0,100-SUM($D175:D175))</f>
        <v>10</v>
      </c>
      <c r="F175" s="1">
        <f ca="1">RANDBETWEEN(0,100-SUM($D175:E175))</f>
        <v>0</v>
      </c>
      <c r="G175" s="1">
        <f ca="1">100-SUM($D175:F175)</f>
        <v>1</v>
      </c>
      <c r="H175" s="1">
        <f t="shared" ca="1" si="24"/>
        <v>2</v>
      </c>
      <c r="I175" s="1">
        <f t="shared" ca="1" si="25"/>
        <v>89</v>
      </c>
      <c r="J175" s="1">
        <f ca="1">HLOOKUP(I175,D175:$G$603,K175,0)</f>
        <v>1</v>
      </c>
      <c r="K175" s="1">
        <v>429</v>
      </c>
      <c r="L175" s="1" t="str">
        <f t="shared" ca="1" si="26"/>
        <v>21</v>
      </c>
    </row>
    <row r="176" spans="1:12" x14ac:dyDescent="0.3">
      <c r="A176" s="1">
        <f t="shared" ca="1" si="22"/>
        <v>100</v>
      </c>
      <c r="B176" s="1" t="s">
        <v>173</v>
      </c>
      <c r="C176" s="1" t="s">
        <v>602</v>
      </c>
      <c r="D176" s="1">
        <f t="shared" ca="1" si="23"/>
        <v>25</v>
      </c>
      <c r="E176" s="1">
        <f ca="1">RANDBETWEEN(0,100-SUM($D176:D176))</f>
        <v>0</v>
      </c>
      <c r="F176" s="1">
        <f ca="1">RANDBETWEEN(0,100-SUM($D176:E176))</f>
        <v>54</v>
      </c>
      <c r="G176" s="1">
        <f ca="1">100-SUM($D176:F176)</f>
        <v>21</v>
      </c>
      <c r="H176" s="1">
        <f t="shared" ca="1" si="24"/>
        <v>2</v>
      </c>
      <c r="I176" s="1">
        <f t="shared" ca="1" si="25"/>
        <v>54</v>
      </c>
      <c r="J176" s="1">
        <f ca="1">HLOOKUP(I176,D176:$G$603,K176,0)</f>
        <v>3</v>
      </c>
      <c r="K176" s="1">
        <v>428</v>
      </c>
      <c r="L176" s="1" t="str">
        <f t="shared" ca="1" si="26"/>
        <v>23</v>
      </c>
    </row>
    <row r="177" spans="1:12" x14ac:dyDescent="0.3">
      <c r="A177" s="1">
        <f t="shared" ca="1" si="22"/>
        <v>100</v>
      </c>
      <c r="B177" s="1" t="s">
        <v>174</v>
      </c>
      <c r="C177" s="1" t="s">
        <v>602</v>
      </c>
      <c r="D177" s="1">
        <f t="shared" ca="1" si="23"/>
        <v>43</v>
      </c>
      <c r="E177" s="1">
        <f ca="1">RANDBETWEEN(0,100-SUM($D177:D177))</f>
        <v>44</v>
      </c>
      <c r="F177" s="1">
        <f ca="1">RANDBETWEEN(0,100-SUM($D177:E177))</f>
        <v>0</v>
      </c>
      <c r="G177" s="1">
        <f ca="1">100-SUM($D177:F177)</f>
        <v>13</v>
      </c>
      <c r="H177" s="1">
        <f t="shared" ca="1" si="24"/>
        <v>4</v>
      </c>
      <c r="I177" s="1">
        <f t="shared" ca="1" si="25"/>
        <v>44</v>
      </c>
      <c r="J177" s="1">
        <f ca="1">HLOOKUP(I177,D177:$G$603,K177,0)</f>
        <v>2</v>
      </c>
      <c r="K177" s="1">
        <v>427</v>
      </c>
      <c r="L177" s="1" t="str">
        <f t="shared" ca="1" si="26"/>
        <v>42</v>
      </c>
    </row>
    <row r="178" spans="1:12" x14ac:dyDescent="0.3">
      <c r="A178" s="1">
        <f t="shared" ca="1" si="22"/>
        <v>100</v>
      </c>
      <c r="B178" s="1" t="s">
        <v>175</v>
      </c>
      <c r="C178" s="1" t="s">
        <v>602</v>
      </c>
      <c r="D178" s="1">
        <f t="shared" ca="1" si="23"/>
        <v>58</v>
      </c>
      <c r="E178" s="1">
        <f ca="1">RANDBETWEEN(0,100-SUM($D178:D178))</f>
        <v>22</v>
      </c>
      <c r="F178" s="1">
        <f ca="1">RANDBETWEEN(0,100-SUM($D178:E178))</f>
        <v>18</v>
      </c>
      <c r="G178" s="1">
        <f ca="1">100-SUM($D178:F178)</f>
        <v>2</v>
      </c>
      <c r="H178" s="1">
        <f t="shared" ca="1" si="24"/>
        <v>2</v>
      </c>
      <c r="I178" s="1">
        <f t="shared" ca="1" si="25"/>
        <v>58</v>
      </c>
      <c r="J178" s="1">
        <f ca="1">HLOOKUP(I178,D178:$G$603,K178,0)</f>
        <v>1</v>
      </c>
      <c r="K178" s="1">
        <v>426</v>
      </c>
      <c r="L178" s="1" t="str">
        <f t="shared" ca="1" si="26"/>
        <v>21</v>
      </c>
    </row>
    <row r="179" spans="1:12" x14ac:dyDescent="0.3">
      <c r="A179" s="1">
        <f t="shared" ca="1" si="22"/>
        <v>100</v>
      </c>
      <c r="B179" s="1" t="s">
        <v>176</v>
      </c>
      <c r="C179" s="1" t="s">
        <v>602</v>
      </c>
      <c r="D179" s="1">
        <f t="shared" ca="1" si="23"/>
        <v>8</v>
      </c>
      <c r="E179" s="1">
        <f ca="1">RANDBETWEEN(0,100-SUM($D179:D179))</f>
        <v>91</v>
      </c>
      <c r="F179" s="1">
        <f ca="1">RANDBETWEEN(0,100-SUM($D179:E179))</f>
        <v>0</v>
      </c>
      <c r="G179" s="1">
        <f ca="1">100-SUM($D179:F179)</f>
        <v>1</v>
      </c>
      <c r="H179" s="1">
        <f t="shared" ca="1" si="24"/>
        <v>1</v>
      </c>
      <c r="I179" s="1">
        <f t="shared" ca="1" si="25"/>
        <v>91</v>
      </c>
      <c r="J179" s="1">
        <f ca="1">HLOOKUP(I179,D179:$G$603,K179,0)</f>
        <v>2</v>
      </c>
      <c r="K179" s="1">
        <v>425</v>
      </c>
      <c r="L179" s="1" t="str">
        <f t="shared" ca="1" si="26"/>
        <v>12</v>
      </c>
    </row>
    <row r="180" spans="1:12" x14ac:dyDescent="0.3">
      <c r="A180" s="1">
        <f t="shared" ca="1" si="22"/>
        <v>100</v>
      </c>
      <c r="B180" s="1" t="s">
        <v>177</v>
      </c>
      <c r="C180" s="1" t="s">
        <v>602</v>
      </c>
      <c r="D180" s="1">
        <f t="shared" ca="1" si="23"/>
        <v>1</v>
      </c>
      <c r="E180" s="1">
        <f ca="1">RANDBETWEEN(0,100-SUM($D180:D180))</f>
        <v>71</v>
      </c>
      <c r="F180" s="1">
        <f ca="1">RANDBETWEEN(0,100-SUM($D180:E180))</f>
        <v>10</v>
      </c>
      <c r="G180" s="1">
        <f ca="1">100-SUM($D180:F180)</f>
        <v>18</v>
      </c>
      <c r="H180" s="1">
        <f t="shared" ca="1" si="24"/>
        <v>3</v>
      </c>
      <c r="I180" s="1">
        <f t="shared" ca="1" si="25"/>
        <v>71</v>
      </c>
      <c r="J180" s="1">
        <f ca="1">HLOOKUP(I180,D180:$G$603,K180,0)</f>
        <v>2</v>
      </c>
      <c r="K180" s="1">
        <v>424</v>
      </c>
      <c r="L180" s="1" t="str">
        <f t="shared" ca="1" si="26"/>
        <v>32</v>
      </c>
    </row>
    <row r="181" spans="1:12" x14ac:dyDescent="0.3">
      <c r="A181" s="1">
        <f t="shared" ca="1" si="22"/>
        <v>100</v>
      </c>
      <c r="B181" s="1" t="s">
        <v>178</v>
      </c>
      <c r="C181" s="1" t="s">
        <v>602</v>
      </c>
      <c r="D181" s="1">
        <f t="shared" ca="1" si="23"/>
        <v>67</v>
      </c>
      <c r="E181" s="1">
        <f ca="1">RANDBETWEEN(0,100-SUM($D181:D181))</f>
        <v>30</v>
      </c>
      <c r="F181" s="1">
        <f ca="1">RANDBETWEEN(0,100-SUM($D181:E181))</f>
        <v>2</v>
      </c>
      <c r="G181" s="1">
        <f ca="1">100-SUM($D181:F181)</f>
        <v>1</v>
      </c>
      <c r="H181" s="1">
        <f t="shared" ca="1" si="24"/>
        <v>2</v>
      </c>
      <c r="I181" s="1">
        <f t="shared" ca="1" si="25"/>
        <v>67</v>
      </c>
      <c r="J181" s="1">
        <f ca="1">HLOOKUP(I181,D181:$G$603,K181,0)</f>
        <v>1</v>
      </c>
      <c r="K181" s="1">
        <v>423</v>
      </c>
      <c r="L181" s="1" t="str">
        <f t="shared" ca="1" si="26"/>
        <v>21</v>
      </c>
    </row>
    <row r="182" spans="1:12" x14ac:dyDescent="0.3">
      <c r="A182" s="1">
        <f t="shared" ca="1" si="22"/>
        <v>100</v>
      </c>
      <c r="B182" s="1" t="s">
        <v>179</v>
      </c>
      <c r="C182" s="1" t="s">
        <v>602</v>
      </c>
      <c r="D182" s="1">
        <f t="shared" ca="1" si="23"/>
        <v>88</v>
      </c>
      <c r="E182" s="1">
        <f ca="1">RANDBETWEEN(0,100-SUM($D182:D182))</f>
        <v>0</v>
      </c>
      <c r="F182" s="1">
        <f ca="1">RANDBETWEEN(0,100-SUM($D182:E182))</f>
        <v>12</v>
      </c>
      <c r="G182" s="1">
        <f ca="1">100-SUM($D182:F182)</f>
        <v>0</v>
      </c>
      <c r="H182" s="1">
        <f t="shared" ca="1" si="24"/>
        <v>3</v>
      </c>
      <c r="I182" s="1">
        <f t="shared" ca="1" si="25"/>
        <v>88</v>
      </c>
      <c r="J182" s="1">
        <f ca="1">HLOOKUP(I182,D182:$G$603,K182,0)</f>
        <v>1</v>
      </c>
      <c r="K182" s="1">
        <v>422</v>
      </c>
      <c r="L182" s="1" t="str">
        <f t="shared" ca="1" si="26"/>
        <v>31</v>
      </c>
    </row>
    <row r="183" spans="1:12" x14ac:dyDescent="0.3">
      <c r="A183" s="1">
        <f t="shared" ca="1" si="22"/>
        <v>100</v>
      </c>
      <c r="B183" s="1" t="s">
        <v>180</v>
      </c>
      <c r="C183" s="1" t="s">
        <v>602</v>
      </c>
      <c r="D183" s="1">
        <f t="shared" ca="1" si="23"/>
        <v>18</v>
      </c>
      <c r="E183" s="1">
        <f ca="1">RANDBETWEEN(0,100-SUM($D183:D183))</f>
        <v>52</v>
      </c>
      <c r="F183" s="1">
        <f ca="1">RANDBETWEEN(0,100-SUM($D183:E183))</f>
        <v>7</v>
      </c>
      <c r="G183" s="1">
        <f ca="1">100-SUM($D183:F183)</f>
        <v>23</v>
      </c>
      <c r="H183" s="1">
        <f t="shared" ca="1" si="24"/>
        <v>2</v>
      </c>
      <c r="I183" s="1">
        <f t="shared" ca="1" si="25"/>
        <v>52</v>
      </c>
      <c r="J183" s="1">
        <f ca="1">HLOOKUP(I183,D183:$G$603,K183,0)</f>
        <v>2</v>
      </c>
      <c r="K183" s="1">
        <v>421</v>
      </c>
      <c r="L183" s="1" t="str">
        <f t="shared" ca="1" si="26"/>
        <v>22</v>
      </c>
    </row>
    <row r="184" spans="1:12" x14ac:dyDescent="0.3">
      <c r="A184" s="1">
        <f t="shared" ca="1" si="22"/>
        <v>100</v>
      </c>
      <c r="B184" s="1" t="s">
        <v>181</v>
      </c>
      <c r="C184" s="1" t="s">
        <v>602</v>
      </c>
      <c r="D184" s="1">
        <f t="shared" ca="1" si="23"/>
        <v>53</v>
      </c>
      <c r="E184" s="1">
        <f ca="1">RANDBETWEEN(0,100-SUM($D184:D184))</f>
        <v>31</v>
      </c>
      <c r="F184" s="1">
        <f ca="1">RANDBETWEEN(0,100-SUM($D184:E184))</f>
        <v>5</v>
      </c>
      <c r="G184" s="1">
        <f ca="1">100-SUM($D184:F184)</f>
        <v>11</v>
      </c>
      <c r="H184" s="1">
        <f t="shared" ca="1" si="24"/>
        <v>3</v>
      </c>
      <c r="I184" s="1">
        <f t="shared" ca="1" si="25"/>
        <v>53</v>
      </c>
      <c r="J184" s="1">
        <f ca="1">HLOOKUP(I184,D184:$G$603,K184,0)</f>
        <v>1</v>
      </c>
      <c r="K184" s="1">
        <v>420</v>
      </c>
      <c r="L184" s="1" t="str">
        <f t="shared" ca="1" si="26"/>
        <v>31</v>
      </c>
    </row>
    <row r="185" spans="1:12" x14ac:dyDescent="0.3">
      <c r="A185" s="1">
        <f t="shared" ca="1" si="22"/>
        <v>100</v>
      </c>
      <c r="B185" s="1" t="s">
        <v>182</v>
      </c>
      <c r="C185" s="1" t="s">
        <v>602</v>
      </c>
      <c r="D185" s="1">
        <f t="shared" ca="1" si="23"/>
        <v>32</v>
      </c>
      <c r="E185" s="1">
        <f ca="1">RANDBETWEEN(0,100-SUM($D185:D185))</f>
        <v>7</v>
      </c>
      <c r="F185" s="1">
        <f ca="1">RANDBETWEEN(0,100-SUM($D185:E185))</f>
        <v>31</v>
      </c>
      <c r="G185" s="1">
        <f ca="1">100-SUM($D185:F185)</f>
        <v>30</v>
      </c>
      <c r="H185" s="1">
        <f t="shared" ca="1" si="24"/>
        <v>2</v>
      </c>
      <c r="I185" s="1">
        <f t="shared" ca="1" si="25"/>
        <v>32</v>
      </c>
      <c r="J185" s="1">
        <f ca="1">HLOOKUP(I185,D185:$G$603,K185,0)</f>
        <v>1</v>
      </c>
      <c r="K185" s="1">
        <v>419</v>
      </c>
      <c r="L185" s="1" t="str">
        <f t="shared" ca="1" si="26"/>
        <v>21</v>
      </c>
    </row>
    <row r="186" spans="1:12" x14ac:dyDescent="0.3">
      <c r="A186" s="1">
        <f t="shared" ca="1" si="22"/>
        <v>100</v>
      </c>
      <c r="B186" s="1" t="s">
        <v>183</v>
      </c>
      <c r="C186" s="1" t="s">
        <v>602</v>
      </c>
      <c r="D186" s="1">
        <f t="shared" ca="1" si="23"/>
        <v>28</v>
      </c>
      <c r="E186" s="1">
        <f ca="1">RANDBETWEEN(0,100-SUM($D186:D186))</f>
        <v>22</v>
      </c>
      <c r="F186" s="1">
        <f ca="1">RANDBETWEEN(0,100-SUM($D186:E186))</f>
        <v>7</v>
      </c>
      <c r="G186" s="1">
        <f ca="1">100-SUM($D186:F186)</f>
        <v>43</v>
      </c>
      <c r="H186" s="1">
        <f t="shared" ca="1" si="24"/>
        <v>4</v>
      </c>
      <c r="I186" s="1">
        <f t="shared" ca="1" si="25"/>
        <v>43</v>
      </c>
      <c r="J186" s="1">
        <f ca="1">HLOOKUP(I186,D186:$G$603,K186,0)</f>
        <v>4</v>
      </c>
      <c r="K186" s="1">
        <v>418</v>
      </c>
      <c r="L186" s="1" t="str">
        <f t="shared" ca="1" si="26"/>
        <v>44</v>
      </c>
    </row>
    <row r="187" spans="1:12" x14ac:dyDescent="0.3">
      <c r="A187" s="1">
        <f t="shared" ca="1" si="22"/>
        <v>100</v>
      </c>
      <c r="B187" s="1" t="s">
        <v>184</v>
      </c>
      <c r="C187" s="1" t="s">
        <v>602</v>
      </c>
      <c r="D187" s="1">
        <f t="shared" ca="1" si="23"/>
        <v>1</v>
      </c>
      <c r="E187" s="1">
        <f ca="1">RANDBETWEEN(0,100-SUM($D187:D187))</f>
        <v>64</v>
      </c>
      <c r="F187" s="1">
        <f ca="1">RANDBETWEEN(0,100-SUM($D187:E187))</f>
        <v>0</v>
      </c>
      <c r="G187" s="1">
        <f ca="1">100-SUM($D187:F187)</f>
        <v>35</v>
      </c>
      <c r="H187" s="1">
        <f t="shared" ca="1" si="24"/>
        <v>1</v>
      </c>
      <c r="I187" s="1">
        <f t="shared" ca="1" si="25"/>
        <v>64</v>
      </c>
      <c r="J187" s="1">
        <f ca="1">HLOOKUP(I187,D187:$G$603,K187,0)</f>
        <v>2</v>
      </c>
      <c r="K187" s="1">
        <v>417</v>
      </c>
      <c r="L187" s="1" t="str">
        <f t="shared" ca="1" si="26"/>
        <v>12</v>
      </c>
    </row>
    <row r="188" spans="1:12" x14ac:dyDescent="0.3">
      <c r="A188" s="1">
        <f t="shared" ca="1" si="22"/>
        <v>100</v>
      </c>
      <c r="B188" s="1" t="s">
        <v>185</v>
      </c>
      <c r="C188" s="1" t="s">
        <v>602</v>
      </c>
      <c r="D188" s="1">
        <f t="shared" ca="1" si="23"/>
        <v>45</v>
      </c>
      <c r="E188" s="1">
        <f ca="1">RANDBETWEEN(0,100-SUM($D188:D188))</f>
        <v>21</v>
      </c>
      <c r="F188" s="1">
        <f ca="1">RANDBETWEEN(0,100-SUM($D188:E188))</f>
        <v>1</v>
      </c>
      <c r="G188" s="1">
        <f ca="1">100-SUM($D188:F188)</f>
        <v>33</v>
      </c>
      <c r="H188" s="1">
        <f t="shared" ca="1" si="24"/>
        <v>3</v>
      </c>
      <c r="I188" s="1">
        <f t="shared" ca="1" si="25"/>
        <v>45</v>
      </c>
      <c r="J188" s="1">
        <f ca="1">HLOOKUP(I188,D188:$G$603,K188,0)</f>
        <v>1</v>
      </c>
      <c r="K188" s="1">
        <v>416</v>
      </c>
      <c r="L188" s="1" t="str">
        <f t="shared" ca="1" si="26"/>
        <v>31</v>
      </c>
    </row>
    <row r="189" spans="1:12" x14ac:dyDescent="0.3">
      <c r="A189" s="1">
        <f t="shared" ca="1" si="22"/>
        <v>100</v>
      </c>
      <c r="B189" s="1" t="s">
        <v>186</v>
      </c>
      <c r="C189" s="1" t="s">
        <v>602</v>
      </c>
      <c r="D189" s="1">
        <f t="shared" ca="1" si="23"/>
        <v>21</v>
      </c>
      <c r="E189" s="1">
        <f ca="1">RANDBETWEEN(0,100-SUM($D189:D189))</f>
        <v>12</v>
      </c>
      <c r="F189" s="1">
        <f ca="1">RANDBETWEEN(0,100-SUM($D189:E189))</f>
        <v>67</v>
      </c>
      <c r="G189" s="1">
        <f ca="1">100-SUM($D189:F189)</f>
        <v>0</v>
      </c>
      <c r="H189" s="1">
        <f t="shared" ca="1" si="24"/>
        <v>3</v>
      </c>
      <c r="I189" s="1">
        <f t="shared" ca="1" si="25"/>
        <v>67</v>
      </c>
      <c r="J189" s="1">
        <f ca="1">HLOOKUP(I189,D189:$G$603,K189,0)</f>
        <v>3</v>
      </c>
      <c r="K189" s="1">
        <v>415</v>
      </c>
      <c r="L189" s="1" t="str">
        <f t="shared" ca="1" si="26"/>
        <v>33</v>
      </c>
    </row>
    <row r="190" spans="1:12" x14ac:dyDescent="0.3">
      <c r="A190" s="1">
        <f t="shared" ca="1" si="22"/>
        <v>100</v>
      </c>
      <c r="B190" s="1" t="s">
        <v>187</v>
      </c>
      <c r="C190" s="1" t="s">
        <v>602</v>
      </c>
      <c r="D190" s="1">
        <f t="shared" ca="1" si="23"/>
        <v>8</v>
      </c>
      <c r="E190" s="1">
        <f ca="1">RANDBETWEEN(0,100-SUM($D190:D190))</f>
        <v>1</v>
      </c>
      <c r="F190" s="1">
        <f ca="1">RANDBETWEEN(0,100-SUM($D190:E190))</f>
        <v>70</v>
      </c>
      <c r="G190" s="1">
        <f ca="1">100-SUM($D190:F190)</f>
        <v>21</v>
      </c>
      <c r="H190" s="1">
        <f t="shared" ca="1" si="24"/>
        <v>1</v>
      </c>
      <c r="I190" s="1">
        <f t="shared" ca="1" si="25"/>
        <v>70</v>
      </c>
      <c r="J190" s="1">
        <f ca="1">HLOOKUP(I190,D190:$G$603,K190,0)</f>
        <v>3</v>
      </c>
      <c r="K190" s="1">
        <v>414</v>
      </c>
      <c r="L190" s="1" t="str">
        <f t="shared" ca="1" si="26"/>
        <v>13</v>
      </c>
    </row>
    <row r="191" spans="1:12" x14ac:dyDescent="0.3">
      <c r="A191" s="1">
        <f t="shared" ca="1" si="22"/>
        <v>100</v>
      </c>
      <c r="B191" s="1" t="s">
        <v>188</v>
      </c>
      <c r="C191" s="1" t="s">
        <v>602</v>
      </c>
      <c r="D191" s="1">
        <f t="shared" ca="1" si="23"/>
        <v>62</v>
      </c>
      <c r="E191" s="1">
        <f ca="1">RANDBETWEEN(0,100-SUM($D191:D191))</f>
        <v>29</v>
      </c>
      <c r="F191" s="1">
        <f ca="1">RANDBETWEEN(0,100-SUM($D191:E191))</f>
        <v>2</v>
      </c>
      <c r="G191" s="1">
        <f ca="1">100-SUM($D191:F191)</f>
        <v>7</v>
      </c>
      <c r="H191" s="1">
        <f t="shared" ca="1" si="24"/>
        <v>3</v>
      </c>
      <c r="I191" s="1">
        <f t="shared" ca="1" si="25"/>
        <v>62</v>
      </c>
      <c r="J191" s="1">
        <f ca="1">HLOOKUP(I191,D191:$G$603,K191,0)</f>
        <v>1</v>
      </c>
      <c r="K191" s="1">
        <v>413</v>
      </c>
      <c r="L191" s="1" t="str">
        <f t="shared" ca="1" si="26"/>
        <v>31</v>
      </c>
    </row>
    <row r="192" spans="1:12" x14ac:dyDescent="0.3">
      <c r="A192" s="1">
        <f t="shared" ca="1" si="22"/>
        <v>100</v>
      </c>
      <c r="B192" s="1" t="s">
        <v>189</v>
      </c>
      <c r="C192" s="1" t="s">
        <v>602</v>
      </c>
      <c r="D192" s="1">
        <f t="shared" ca="1" si="23"/>
        <v>7</v>
      </c>
      <c r="E192" s="1">
        <f ca="1">RANDBETWEEN(0,100-SUM($D192:D192))</f>
        <v>90</v>
      </c>
      <c r="F192" s="1">
        <f ca="1">RANDBETWEEN(0,100-SUM($D192:E192))</f>
        <v>1</v>
      </c>
      <c r="G192" s="1">
        <f ca="1">100-SUM($D192:F192)</f>
        <v>2</v>
      </c>
      <c r="H192" s="1">
        <f t="shared" ca="1" si="24"/>
        <v>3</v>
      </c>
      <c r="I192" s="1">
        <f t="shared" ca="1" si="25"/>
        <v>90</v>
      </c>
      <c r="J192" s="1">
        <f ca="1">HLOOKUP(I192,D192:$G$603,K192,0)</f>
        <v>2</v>
      </c>
      <c r="K192" s="1">
        <v>412</v>
      </c>
      <c r="L192" s="1" t="str">
        <f t="shared" ca="1" si="26"/>
        <v>32</v>
      </c>
    </row>
    <row r="193" spans="1:12" x14ac:dyDescent="0.3">
      <c r="A193" s="1">
        <f t="shared" ca="1" si="22"/>
        <v>100</v>
      </c>
      <c r="B193" s="1" t="s">
        <v>190</v>
      </c>
      <c r="C193" s="1" t="s">
        <v>602</v>
      </c>
      <c r="D193" s="1">
        <f t="shared" ca="1" si="23"/>
        <v>95</v>
      </c>
      <c r="E193" s="1">
        <f ca="1">RANDBETWEEN(0,100-SUM($D193:D193))</f>
        <v>0</v>
      </c>
      <c r="F193" s="1">
        <f ca="1">RANDBETWEEN(0,100-SUM($D193:E193))</f>
        <v>0</v>
      </c>
      <c r="G193" s="1">
        <f ca="1">100-SUM($D193:F193)</f>
        <v>5</v>
      </c>
      <c r="H193" s="1">
        <f t="shared" ca="1" si="24"/>
        <v>4</v>
      </c>
      <c r="I193" s="1">
        <f t="shared" ca="1" si="25"/>
        <v>95</v>
      </c>
      <c r="J193" s="1">
        <f ca="1">HLOOKUP(I193,D193:$G$603,K193,0)</f>
        <v>1</v>
      </c>
      <c r="K193" s="1">
        <v>411</v>
      </c>
      <c r="L193" s="1" t="str">
        <f t="shared" ca="1" si="26"/>
        <v>41</v>
      </c>
    </row>
    <row r="194" spans="1:12" x14ac:dyDescent="0.3">
      <c r="A194" s="1">
        <f t="shared" ca="1" si="22"/>
        <v>100</v>
      </c>
      <c r="B194" s="1" t="s">
        <v>191</v>
      </c>
      <c r="C194" s="1" t="s">
        <v>602</v>
      </c>
      <c r="D194" s="1">
        <f t="shared" ca="1" si="23"/>
        <v>32</v>
      </c>
      <c r="E194" s="1">
        <f ca="1">RANDBETWEEN(0,100-SUM($D194:D194))</f>
        <v>61</v>
      </c>
      <c r="F194" s="1">
        <f ca="1">RANDBETWEEN(0,100-SUM($D194:E194))</f>
        <v>1</v>
      </c>
      <c r="G194" s="1">
        <f ca="1">100-SUM($D194:F194)</f>
        <v>6</v>
      </c>
      <c r="H194" s="1">
        <f t="shared" ca="1" si="24"/>
        <v>2</v>
      </c>
      <c r="I194" s="1">
        <f t="shared" ca="1" si="25"/>
        <v>61</v>
      </c>
      <c r="J194" s="1">
        <f ca="1">HLOOKUP(I194,D194:$G$603,K194,0)</f>
        <v>2</v>
      </c>
      <c r="K194" s="1">
        <v>410</v>
      </c>
      <c r="L194" s="1" t="str">
        <f t="shared" ca="1" si="26"/>
        <v>22</v>
      </c>
    </row>
    <row r="195" spans="1:12" x14ac:dyDescent="0.3">
      <c r="A195" s="1">
        <f t="shared" ca="1" si="22"/>
        <v>100</v>
      </c>
      <c r="B195" s="1" t="s">
        <v>192</v>
      </c>
      <c r="C195" s="1" t="s">
        <v>602</v>
      </c>
      <c r="D195" s="1">
        <f t="shared" ca="1" si="23"/>
        <v>98</v>
      </c>
      <c r="E195" s="1">
        <f ca="1">RANDBETWEEN(0,100-SUM($D195:D195))</f>
        <v>2</v>
      </c>
      <c r="F195" s="1">
        <f ca="1">RANDBETWEEN(0,100-SUM($D195:E195))</f>
        <v>0</v>
      </c>
      <c r="G195" s="1">
        <f ca="1">100-SUM($D195:F195)</f>
        <v>0</v>
      </c>
      <c r="H195" s="1">
        <f t="shared" ca="1" si="24"/>
        <v>4</v>
      </c>
      <c r="I195" s="1">
        <f t="shared" ca="1" si="25"/>
        <v>98</v>
      </c>
      <c r="J195" s="1">
        <f ca="1">HLOOKUP(I195,D195:$G$603,K195,0)</f>
        <v>1</v>
      </c>
      <c r="K195" s="1">
        <v>409</v>
      </c>
      <c r="L195" s="1" t="str">
        <f t="shared" ca="1" si="26"/>
        <v>41</v>
      </c>
    </row>
    <row r="196" spans="1:12" x14ac:dyDescent="0.3">
      <c r="A196" s="1">
        <f t="shared" ref="A196:A259" ca="1" si="27">SUM(D196:G196)</f>
        <v>100</v>
      </c>
      <c r="B196" s="1" t="s">
        <v>193</v>
      </c>
      <c r="C196" s="1" t="s">
        <v>602</v>
      </c>
      <c r="D196" s="1">
        <f t="shared" ref="D196:D259" ca="1" si="28">RANDBETWEEN(0,100)</f>
        <v>35</v>
      </c>
      <c r="E196" s="1">
        <f ca="1">RANDBETWEEN(0,100-SUM($D196:D196))</f>
        <v>31</v>
      </c>
      <c r="F196" s="1">
        <f ca="1">RANDBETWEEN(0,100-SUM($D196:E196))</f>
        <v>33</v>
      </c>
      <c r="G196" s="1">
        <f ca="1">100-SUM($D196:F196)</f>
        <v>1</v>
      </c>
      <c r="H196" s="1">
        <f t="shared" ref="H196:H259" ca="1" si="29">RANDBETWEEN(1,4)</f>
        <v>1</v>
      </c>
      <c r="I196" s="1">
        <f t="shared" ref="I196:I259" ca="1" si="30">MAX(D196:G196)</f>
        <v>35</v>
      </c>
      <c r="J196" s="1">
        <f ca="1">HLOOKUP(I196,D196:$G$603,K196,0)</f>
        <v>1</v>
      </c>
      <c r="K196" s="1">
        <v>408</v>
      </c>
      <c r="L196" s="1" t="str">
        <f t="shared" ref="L196:L259" ca="1" si="31">H196&amp;J196</f>
        <v>11</v>
      </c>
    </row>
    <row r="197" spans="1:12" x14ac:dyDescent="0.3">
      <c r="A197" s="1">
        <f t="shared" ca="1" si="27"/>
        <v>100</v>
      </c>
      <c r="B197" s="1" t="s">
        <v>194</v>
      </c>
      <c r="C197" s="1" t="s">
        <v>602</v>
      </c>
      <c r="D197" s="1">
        <f t="shared" ca="1" si="28"/>
        <v>16</v>
      </c>
      <c r="E197" s="1">
        <f ca="1">RANDBETWEEN(0,100-SUM($D197:D197))</f>
        <v>56</v>
      </c>
      <c r="F197" s="1">
        <f ca="1">RANDBETWEEN(0,100-SUM($D197:E197))</f>
        <v>11</v>
      </c>
      <c r="G197" s="1">
        <f ca="1">100-SUM($D197:F197)</f>
        <v>17</v>
      </c>
      <c r="H197" s="1">
        <f t="shared" ca="1" si="29"/>
        <v>4</v>
      </c>
      <c r="I197" s="1">
        <f t="shared" ca="1" si="30"/>
        <v>56</v>
      </c>
      <c r="J197" s="1">
        <f ca="1">HLOOKUP(I197,D197:$G$603,K197,0)</f>
        <v>2</v>
      </c>
      <c r="K197" s="1">
        <v>407</v>
      </c>
      <c r="L197" s="1" t="str">
        <f t="shared" ca="1" si="31"/>
        <v>42</v>
      </c>
    </row>
    <row r="198" spans="1:12" x14ac:dyDescent="0.3">
      <c r="A198" s="1">
        <f t="shared" ca="1" si="27"/>
        <v>100</v>
      </c>
      <c r="B198" s="1" t="s">
        <v>195</v>
      </c>
      <c r="C198" s="1" t="s">
        <v>602</v>
      </c>
      <c r="D198" s="1">
        <f t="shared" ca="1" si="28"/>
        <v>66</v>
      </c>
      <c r="E198" s="1">
        <f ca="1">RANDBETWEEN(0,100-SUM($D198:D198))</f>
        <v>24</v>
      </c>
      <c r="F198" s="1">
        <f ca="1">RANDBETWEEN(0,100-SUM($D198:E198))</f>
        <v>7</v>
      </c>
      <c r="G198" s="1">
        <f ca="1">100-SUM($D198:F198)</f>
        <v>3</v>
      </c>
      <c r="H198" s="1">
        <f t="shared" ca="1" si="29"/>
        <v>4</v>
      </c>
      <c r="I198" s="1">
        <f t="shared" ca="1" si="30"/>
        <v>66</v>
      </c>
      <c r="J198" s="1">
        <f ca="1">HLOOKUP(I198,D198:$G$603,K198,0)</f>
        <v>1</v>
      </c>
      <c r="K198" s="1">
        <v>406</v>
      </c>
      <c r="L198" s="1" t="str">
        <f t="shared" ca="1" si="31"/>
        <v>41</v>
      </c>
    </row>
    <row r="199" spans="1:12" x14ac:dyDescent="0.3">
      <c r="A199" s="1">
        <f t="shared" ca="1" si="27"/>
        <v>100</v>
      </c>
      <c r="B199" s="1" t="s">
        <v>196</v>
      </c>
      <c r="C199" s="1" t="s">
        <v>602</v>
      </c>
      <c r="D199" s="1">
        <f t="shared" ca="1" si="28"/>
        <v>50</v>
      </c>
      <c r="E199" s="1">
        <f ca="1">RANDBETWEEN(0,100-SUM($D199:D199))</f>
        <v>45</v>
      </c>
      <c r="F199" s="1">
        <f ca="1">RANDBETWEEN(0,100-SUM($D199:E199))</f>
        <v>3</v>
      </c>
      <c r="G199" s="1">
        <f ca="1">100-SUM($D199:F199)</f>
        <v>2</v>
      </c>
      <c r="H199" s="1">
        <f t="shared" ca="1" si="29"/>
        <v>3</v>
      </c>
      <c r="I199" s="1">
        <f t="shared" ca="1" si="30"/>
        <v>50</v>
      </c>
      <c r="J199" s="1">
        <f ca="1">HLOOKUP(I199,D199:$G$603,K199,0)</f>
        <v>1</v>
      </c>
      <c r="K199" s="1">
        <v>405</v>
      </c>
      <c r="L199" s="1" t="str">
        <f t="shared" ca="1" si="31"/>
        <v>31</v>
      </c>
    </row>
    <row r="200" spans="1:12" x14ac:dyDescent="0.3">
      <c r="A200" s="1">
        <f t="shared" ca="1" si="27"/>
        <v>100</v>
      </c>
      <c r="B200" s="1" t="s">
        <v>197</v>
      </c>
      <c r="C200" s="1" t="s">
        <v>602</v>
      </c>
      <c r="D200" s="1">
        <f t="shared" ca="1" si="28"/>
        <v>83</v>
      </c>
      <c r="E200" s="1">
        <f ca="1">RANDBETWEEN(0,100-SUM($D200:D200))</f>
        <v>8</v>
      </c>
      <c r="F200" s="1">
        <f ca="1">RANDBETWEEN(0,100-SUM($D200:E200))</f>
        <v>3</v>
      </c>
      <c r="G200" s="1">
        <f ca="1">100-SUM($D200:F200)</f>
        <v>6</v>
      </c>
      <c r="H200" s="1">
        <f t="shared" ca="1" si="29"/>
        <v>4</v>
      </c>
      <c r="I200" s="1">
        <f t="shared" ca="1" si="30"/>
        <v>83</v>
      </c>
      <c r="J200" s="1">
        <f ca="1">HLOOKUP(I200,D200:$G$603,K200,0)</f>
        <v>1</v>
      </c>
      <c r="K200" s="1">
        <v>404</v>
      </c>
      <c r="L200" s="1" t="str">
        <f t="shared" ca="1" si="31"/>
        <v>41</v>
      </c>
    </row>
    <row r="201" spans="1:12" x14ac:dyDescent="0.3">
      <c r="A201" s="1">
        <f t="shared" ca="1" si="27"/>
        <v>100</v>
      </c>
      <c r="B201" s="1" t="s">
        <v>198</v>
      </c>
      <c r="C201" s="1" t="s">
        <v>602</v>
      </c>
      <c r="D201" s="1">
        <f t="shared" ca="1" si="28"/>
        <v>88</v>
      </c>
      <c r="E201" s="1">
        <f ca="1">RANDBETWEEN(0,100-SUM($D201:D201))</f>
        <v>1</v>
      </c>
      <c r="F201" s="1">
        <f ca="1">RANDBETWEEN(0,100-SUM($D201:E201))</f>
        <v>3</v>
      </c>
      <c r="G201" s="1">
        <f ca="1">100-SUM($D201:F201)</f>
        <v>8</v>
      </c>
      <c r="H201" s="1">
        <f t="shared" ca="1" si="29"/>
        <v>4</v>
      </c>
      <c r="I201" s="1">
        <f t="shared" ca="1" si="30"/>
        <v>88</v>
      </c>
      <c r="J201" s="1">
        <f ca="1">HLOOKUP(I201,D201:$G$603,K201,0)</f>
        <v>1</v>
      </c>
      <c r="K201" s="1">
        <v>403</v>
      </c>
      <c r="L201" s="1" t="str">
        <f t="shared" ca="1" si="31"/>
        <v>41</v>
      </c>
    </row>
    <row r="202" spans="1:12" x14ac:dyDescent="0.3">
      <c r="A202" s="1">
        <f t="shared" ca="1" si="27"/>
        <v>100</v>
      </c>
      <c r="B202" s="1" t="s">
        <v>199</v>
      </c>
      <c r="C202" s="1" t="s">
        <v>602</v>
      </c>
      <c r="D202" s="1">
        <f t="shared" ca="1" si="28"/>
        <v>91</v>
      </c>
      <c r="E202" s="1">
        <f ca="1">RANDBETWEEN(0,100-SUM($D202:D202))</f>
        <v>5</v>
      </c>
      <c r="F202" s="1">
        <f ca="1">RANDBETWEEN(0,100-SUM($D202:E202))</f>
        <v>1</v>
      </c>
      <c r="G202" s="1">
        <f ca="1">100-SUM($D202:F202)</f>
        <v>3</v>
      </c>
      <c r="H202" s="1">
        <f t="shared" ca="1" si="29"/>
        <v>4</v>
      </c>
      <c r="I202" s="1">
        <f t="shared" ca="1" si="30"/>
        <v>91</v>
      </c>
      <c r="J202" s="1">
        <f ca="1">HLOOKUP(I202,D202:$G$603,K202,0)</f>
        <v>1</v>
      </c>
      <c r="K202" s="1">
        <v>402</v>
      </c>
      <c r="L202" s="1" t="str">
        <f t="shared" ca="1" si="31"/>
        <v>41</v>
      </c>
    </row>
    <row r="203" spans="1:12" x14ac:dyDescent="0.3">
      <c r="A203" s="1">
        <f t="shared" ca="1" si="27"/>
        <v>100</v>
      </c>
      <c r="B203" s="1" t="s">
        <v>200</v>
      </c>
      <c r="C203" s="1" t="s">
        <v>602</v>
      </c>
      <c r="D203" s="1">
        <f t="shared" ca="1" si="28"/>
        <v>88</v>
      </c>
      <c r="E203" s="1">
        <f ca="1">RANDBETWEEN(0,100-SUM($D203:D203))</f>
        <v>1</v>
      </c>
      <c r="F203" s="1">
        <f ca="1">RANDBETWEEN(0,100-SUM($D203:E203))</f>
        <v>0</v>
      </c>
      <c r="G203" s="1">
        <f ca="1">100-SUM($D203:F203)</f>
        <v>11</v>
      </c>
      <c r="H203" s="1">
        <f t="shared" ca="1" si="29"/>
        <v>4</v>
      </c>
      <c r="I203" s="1">
        <f t="shared" ca="1" si="30"/>
        <v>88</v>
      </c>
      <c r="J203" s="1">
        <f ca="1">HLOOKUP(I203,D203:$G$603,K203,0)</f>
        <v>1</v>
      </c>
      <c r="K203" s="1">
        <v>401</v>
      </c>
      <c r="L203" s="1" t="str">
        <f t="shared" ca="1" si="31"/>
        <v>41</v>
      </c>
    </row>
    <row r="204" spans="1:12" x14ac:dyDescent="0.3">
      <c r="A204" s="1">
        <f t="shared" ca="1" si="27"/>
        <v>100</v>
      </c>
      <c r="B204" s="1" t="s">
        <v>201</v>
      </c>
      <c r="C204" s="1" t="s">
        <v>602</v>
      </c>
      <c r="D204" s="1">
        <f t="shared" ca="1" si="28"/>
        <v>77</v>
      </c>
      <c r="E204" s="1">
        <f ca="1">RANDBETWEEN(0,100-SUM($D204:D204))</f>
        <v>3</v>
      </c>
      <c r="F204" s="1">
        <f ca="1">RANDBETWEEN(0,100-SUM($D204:E204))</f>
        <v>11</v>
      </c>
      <c r="G204" s="1">
        <f ca="1">100-SUM($D204:F204)</f>
        <v>9</v>
      </c>
      <c r="H204" s="1">
        <f t="shared" ca="1" si="29"/>
        <v>1</v>
      </c>
      <c r="I204" s="1">
        <f t="shared" ca="1" si="30"/>
        <v>77</v>
      </c>
      <c r="J204" s="1">
        <f ca="1">HLOOKUP(I204,D204:$G$603,K204,0)</f>
        <v>1</v>
      </c>
      <c r="K204" s="1">
        <v>400</v>
      </c>
      <c r="L204" s="1" t="str">
        <f t="shared" ca="1" si="31"/>
        <v>11</v>
      </c>
    </row>
    <row r="205" spans="1:12" x14ac:dyDescent="0.3">
      <c r="A205" s="1">
        <f t="shared" ca="1" si="27"/>
        <v>100</v>
      </c>
      <c r="B205" s="1" t="s">
        <v>202</v>
      </c>
      <c r="C205" s="1" t="s">
        <v>602</v>
      </c>
      <c r="D205" s="1">
        <f t="shared" ca="1" si="28"/>
        <v>2</v>
      </c>
      <c r="E205" s="1">
        <f ca="1">RANDBETWEEN(0,100-SUM($D205:D205))</f>
        <v>49</v>
      </c>
      <c r="F205" s="1">
        <f ca="1">RANDBETWEEN(0,100-SUM($D205:E205))</f>
        <v>7</v>
      </c>
      <c r="G205" s="1">
        <f ca="1">100-SUM($D205:F205)</f>
        <v>42</v>
      </c>
      <c r="H205" s="1">
        <f t="shared" ca="1" si="29"/>
        <v>4</v>
      </c>
      <c r="I205" s="1">
        <f t="shared" ca="1" si="30"/>
        <v>49</v>
      </c>
      <c r="J205" s="1">
        <f ca="1">HLOOKUP(I205,D205:$G$603,K205,0)</f>
        <v>2</v>
      </c>
      <c r="K205" s="1">
        <v>399</v>
      </c>
      <c r="L205" s="1" t="str">
        <f t="shared" ca="1" si="31"/>
        <v>42</v>
      </c>
    </row>
    <row r="206" spans="1:12" x14ac:dyDescent="0.3">
      <c r="A206" s="1">
        <f t="shared" ca="1" si="27"/>
        <v>100</v>
      </c>
      <c r="B206" s="1" t="s">
        <v>203</v>
      </c>
      <c r="C206" s="1" t="s">
        <v>602</v>
      </c>
      <c r="D206" s="1">
        <f t="shared" ca="1" si="28"/>
        <v>83</v>
      </c>
      <c r="E206" s="1">
        <f ca="1">RANDBETWEEN(0,100-SUM($D206:D206))</f>
        <v>4</v>
      </c>
      <c r="F206" s="1">
        <f ca="1">RANDBETWEEN(0,100-SUM($D206:E206))</f>
        <v>8</v>
      </c>
      <c r="G206" s="1">
        <f ca="1">100-SUM($D206:F206)</f>
        <v>5</v>
      </c>
      <c r="H206" s="1">
        <f t="shared" ca="1" si="29"/>
        <v>4</v>
      </c>
      <c r="I206" s="1">
        <f t="shared" ca="1" si="30"/>
        <v>83</v>
      </c>
      <c r="J206" s="1">
        <f ca="1">HLOOKUP(I206,D206:$G$603,K206,0)</f>
        <v>1</v>
      </c>
      <c r="K206" s="1">
        <v>398</v>
      </c>
      <c r="L206" s="1" t="str">
        <f t="shared" ca="1" si="31"/>
        <v>41</v>
      </c>
    </row>
    <row r="207" spans="1:12" x14ac:dyDescent="0.3">
      <c r="A207" s="1">
        <f t="shared" ca="1" si="27"/>
        <v>100</v>
      </c>
      <c r="B207" s="1" t="s">
        <v>204</v>
      </c>
      <c r="C207" s="1" t="s">
        <v>602</v>
      </c>
      <c r="D207" s="1">
        <f t="shared" ca="1" si="28"/>
        <v>89</v>
      </c>
      <c r="E207" s="1">
        <f ca="1">RANDBETWEEN(0,100-SUM($D207:D207))</f>
        <v>11</v>
      </c>
      <c r="F207" s="1">
        <f ca="1">RANDBETWEEN(0,100-SUM($D207:E207))</f>
        <v>0</v>
      </c>
      <c r="G207" s="1">
        <f ca="1">100-SUM($D207:F207)</f>
        <v>0</v>
      </c>
      <c r="H207" s="1">
        <f t="shared" ca="1" si="29"/>
        <v>2</v>
      </c>
      <c r="I207" s="1">
        <f t="shared" ca="1" si="30"/>
        <v>89</v>
      </c>
      <c r="J207" s="1">
        <f ca="1">HLOOKUP(I207,D207:$G$603,K207,0)</f>
        <v>1</v>
      </c>
      <c r="K207" s="1">
        <v>397</v>
      </c>
      <c r="L207" s="1" t="str">
        <f t="shared" ca="1" si="31"/>
        <v>21</v>
      </c>
    </row>
    <row r="208" spans="1:12" x14ac:dyDescent="0.3">
      <c r="A208" s="1">
        <f t="shared" ca="1" si="27"/>
        <v>100</v>
      </c>
      <c r="B208" s="1" t="s">
        <v>205</v>
      </c>
      <c r="C208" s="1" t="s">
        <v>602</v>
      </c>
      <c r="D208" s="1">
        <f t="shared" ca="1" si="28"/>
        <v>84</v>
      </c>
      <c r="E208" s="1">
        <f ca="1">RANDBETWEEN(0,100-SUM($D208:D208))</f>
        <v>9</v>
      </c>
      <c r="F208" s="1">
        <f ca="1">RANDBETWEEN(0,100-SUM($D208:E208))</f>
        <v>6</v>
      </c>
      <c r="G208" s="1">
        <f ca="1">100-SUM($D208:F208)</f>
        <v>1</v>
      </c>
      <c r="H208" s="1">
        <f t="shared" ca="1" si="29"/>
        <v>4</v>
      </c>
      <c r="I208" s="1">
        <f t="shared" ca="1" si="30"/>
        <v>84</v>
      </c>
      <c r="J208" s="1">
        <f ca="1">HLOOKUP(I208,D208:$G$603,K208,0)</f>
        <v>1</v>
      </c>
      <c r="K208" s="1">
        <v>396</v>
      </c>
      <c r="L208" s="1" t="str">
        <f t="shared" ca="1" si="31"/>
        <v>41</v>
      </c>
    </row>
    <row r="209" spans="1:12" x14ac:dyDescent="0.3">
      <c r="A209" s="1">
        <f t="shared" ca="1" si="27"/>
        <v>100</v>
      </c>
      <c r="B209" s="1" t="s">
        <v>206</v>
      </c>
      <c r="C209" s="1" t="s">
        <v>602</v>
      </c>
      <c r="D209" s="1">
        <f t="shared" ca="1" si="28"/>
        <v>93</v>
      </c>
      <c r="E209" s="1">
        <f ca="1">RANDBETWEEN(0,100-SUM($D209:D209))</f>
        <v>4</v>
      </c>
      <c r="F209" s="1">
        <f ca="1">RANDBETWEEN(0,100-SUM($D209:E209))</f>
        <v>1</v>
      </c>
      <c r="G209" s="1">
        <f ca="1">100-SUM($D209:F209)</f>
        <v>2</v>
      </c>
      <c r="H209" s="1">
        <f t="shared" ca="1" si="29"/>
        <v>1</v>
      </c>
      <c r="I209" s="1">
        <f t="shared" ca="1" si="30"/>
        <v>93</v>
      </c>
      <c r="J209" s="1">
        <f ca="1">HLOOKUP(I209,D209:$G$603,K209,0)</f>
        <v>1</v>
      </c>
      <c r="K209" s="1">
        <v>395</v>
      </c>
      <c r="L209" s="1" t="str">
        <f t="shared" ca="1" si="31"/>
        <v>11</v>
      </c>
    </row>
    <row r="210" spans="1:12" x14ac:dyDescent="0.3">
      <c r="A210" s="1">
        <f t="shared" ca="1" si="27"/>
        <v>100</v>
      </c>
      <c r="B210" s="1" t="s">
        <v>207</v>
      </c>
      <c r="C210" s="1" t="s">
        <v>602</v>
      </c>
      <c r="D210" s="1">
        <f t="shared" ca="1" si="28"/>
        <v>38</v>
      </c>
      <c r="E210" s="1">
        <f ca="1">RANDBETWEEN(0,100-SUM($D210:D210))</f>
        <v>8</v>
      </c>
      <c r="F210" s="1">
        <f ca="1">RANDBETWEEN(0,100-SUM($D210:E210))</f>
        <v>21</v>
      </c>
      <c r="G210" s="1">
        <f ca="1">100-SUM($D210:F210)</f>
        <v>33</v>
      </c>
      <c r="H210" s="1">
        <f t="shared" ca="1" si="29"/>
        <v>2</v>
      </c>
      <c r="I210" s="1">
        <f t="shared" ca="1" si="30"/>
        <v>38</v>
      </c>
      <c r="J210" s="1">
        <f ca="1">HLOOKUP(I210,D210:$G$603,K210,0)</f>
        <v>1</v>
      </c>
      <c r="K210" s="1">
        <v>394</v>
      </c>
      <c r="L210" s="1" t="str">
        <f t="shared" ca="1" si="31"/>
        <v>21</v>
      </c>
    </row>
    <row r="211" spans="1:12" x14ac:dyDescent="0.3">
      <c r="A211" s="1">
        <f t="shared" ca="1" si="27"/>
        <v>100</v>
      </c>
      <c r="B211" s="1" t="s">
        <v>208</v>
      </c>
      <c r="C211" s="1" t="s">
        <v>602</v>
      </c>
      <c r="D211" s="1">
        <f t="shared" ca="1" si="28"/>
        <v>43</v>
      </c>
      <c r="E211" s="1">
        <f ca="1">RANDBETWEEN(0,100-SUM($D211:D211))</f>
        <v>8</v>
      </c>
      <c r="F211" s="1">
        <f ca="1">RANDBETWEEN(0,100-SUM($D211:E211))</f>
        <v>43</v>
      </c>
      <c r="G211" s="1">
        <f ca="1">100-SUM($D211:F211)</f>
        <v>6</v>
      </c>
      <c r="H211" s="1">
        <f t="shared" ca="1" si="29"/>
        <v>1</v>
      </c>
      <c r="I211" s="1">
        <f t="shared" ca="1" si="30"/>
        <v>43</v>
      </c>
      <c r="J211" s="1">
        <f ca="1">HLOOKUP(I211,D211:$G$603,K211,0)</f>
        <v>1</v>
      </c>
      <c r="K211" s="1">
        <v>393</v>
      </c>
      <c r="L211" s="1" t="str">
        <f t="shared" ca="1" si="31"/>
        <v>11</v>
      </c>
    </row>
    <row r="212" spans="1:12" x14ac:dyDescent="0.3">
      <c r="A212" s="1">
        <f t="shared" ca="1" si="27"/>
        <v>100</v>
      </c>
      <c r="B212" s="1" t="s">
        <v>209</v>
      </c>
      <c r="C212" s="1" t="s">
        <v>602</v>
      </c>
      <c r="D212" s="1">
        <f t="shared" ca="1" si="28"/>
        <v>47</v>
      </c>
      <c r="E212" s="1">
        <f ca="1">RANDBETWEEN(0,100-SUM($D212:D212))</f>
        <v>22</v>
      </c>
      <c r="F212" s="1">
        <f ca="1">RANDBETWEEN(0,100-SUM($D212:E212))</f>
        <v>27</v>
      </c>
      <c r="G212" s="1">
        <f ca="1">100-SUM($D212:F212)</f>
        <v>4</v>
      </c>
      <c r="H212" s="1">
        <f t="shared" ca="1" si="29"/>
        <v>4</v>
      </c>
      <c r="I212" s="1">
        <f t="shared" ca="1" si="30"/>
        <v>47</v>
      </c>
      <c r="J212" s="1">
        <f ca="1">HLOOKUP(I212,D212:$G$603,K212,0)</f>
        <v>1</v>
      </c>
      <c r="K212" s="1">
        <v>392</v>
      </c>
      <c r="L212" s="1" t="str">
        <f t="shared" ca="1" si="31"/>
        <v>41</v>
      </c>
    </row>
    <row r="213" spans="1:12" x14ac:dyDescent="0.3">
      <c r="A213" s="1">
        <f t="shared" ca="1" si="27"/>
        <v>100</v>
      </c>
      <c r="B213" s="1" t="s">
        <v>210</v>
      </c>
      <c r="C213" s="1" t="s">
        <v>602</v>
      </c>
      <c r="D213" s="1">
        <f t="shared" ca="1" si="28"/>
        <v>14</v>
      </c>
      <c r="E213" s="1">
        <f ca="1">RANDBETWEEN(0,100-SUM($D213:D213))</f>
        <v>33</v>
      </c>
      <c r="F213" s="1">
        <f ca="1">RANDBETWEEN(0,100-SUM($D213:E213))</f>
        <v>24</v>
      </c>
      <c r="G213" s="1">
        <f ca="1">100-SUM($D213:F213)</f>
        <v>29</v>
      </c>
      <c r="H213" s="1">
        <f t="shared" ca="1" si="29"/>
        <v>2</v>
      </c>
      <c r="I213" s="1">
        <f t="shared" ca="1" si="30"/>
        <v>33</v>
      </c>
      <c r="J213" s="1">
        <f ca="1">HLOOKUP(I213,D213:$G$603,K213,0)</f>
        <v>2</v>
      </c>
      <c r="K213" s="1">
        <v>391</v>
      </c>
      <c r="L213" s="1" t="str">
        <f t="shared" ca="1" si="31"/>
        <v>22</v>
      </c>
    </row>
    <row r="214" spans="1:12" x14ac:dyDescent="0.3">
      <c r="A214" s="1">
        <f t="shared" ca="1" si="27"/>
        <v>100</v>
      </c>
      <c r="B214" s="1" t="s">
        <v>211</v>
      </c>
      <c r="C214" s="1" t="s">
        <v>602</v>
      </c>
      <c r="D214" s="1">
        <f t="shared" ca="1" si="28"/>
        <v>85</v>
      </c>
      <c r="E214" s="1">
        <f ca="1">RANDBETWEEN(0,100-SUM($D214:D214))</f>
        <v>6</v>
      </c>
      <c r="F214" s="1">
        <f ca="1">RANDBETWEEN(0,100-SUM($D214:E214))</f>
        <v>9</v>
      </c>
      <c r="G214" s="1">
        <f ca="1">100-SUM($D214:F214)</f>
        <v>0</v>
      </c>
      <c r="H214" s="1">
        <f t="shared" ca="1" si="29"/>
        <v>2</v>
      </c>
      <c r="I214" s="1">
        <f t="shared" ca="1" si="30"/>
        <v>85</v>
      </c>
      <c r="J214" s="1">
        <f ca="1">HLOOKUP(I214,D214:$G$603,K214,0)</f>
        <v>1</v>
      </c>
      <c r="K214" s="1">
        <v>390</v>
      </c>
      <c r="L214" s="1" t="str">
        <f t="shared" ca="1" si="31"/>
        <v>21</v>
      </c>
    </row>
    <row r="215" spans="1:12" x14ac:dyDescent="0.3">
      <c r="A215" s="1">
        <f t="shared" ca="1" si="27"/>
        <v>100</v>
      </c>
      <c r="B215" s="1" t="s">
        <v>212</v>
      </c>
      <c r="C215" s="1" t="s">
        <v>602</v>
      </c>
      <c r="D215" s="1">
        <f t="shared" ca="1" si="28"/>
        <v>65</v>
      </c>
      <c r="E215" s="1">
        <f ca="1">RANDBETWEEN(0,100-SUM($D215:D215))</f>
        <v>10</v>
      </c>
      <c r="F215" s="1">
        <f ca="1">RANDBETWEEN(0,100-SUM($D215:E215))</f>
        <v>18</v>
      </c>
      <c r="G215" s="1">
        <f ca="1">100-SUM($D215:F215)</f>
        <v>7</v>
      </c>
      <c r="H215" s="1">
        <f t="shared" ca="1" si="29"/>
        <v>2</v>
      </c>
      <c r="I215" s="1">
        <f t="shared" ca="1" si="30"/>
        <v>65</v>
      </c>
      <c r="J215" s="1">
        <f ca="1">HLOOKUP(I215,D215:$G$603,K215,0)</f>
        <v>1</v>
      </c>
      <c r="K215" s="1">
        <v>389</v>
      </c>
      <c r="L215" s="1" t="str">
        <f t="shared" ca="1" si="31"/>
        <v>21</v>
      </c>
    </row>
    <row r="216" spans="1:12" x14ac:dyDescent="0.3">
      <c r="A216" s="1">
        <f t="shared" ca="1" si="27"/>
        <v>100</v>
      </c>
      <c r="B216" s="1" t="s">
        <v>213</v>
      </c>
      <c r="C216" s="1" t="s">
        <v>602</v>
      </c>
      <c r="D216" s="1">
        <f t="shared" ca="1" si="28"/>
        <v>24</v>
      </c>
      <c r="E216" s="1">
        <f ca="1">RANDBETWEEN(0,100-SUM($D216:D216))</f>
        <v>49</v>
      </c>
      <c r="F216" s="1">
        <f ca="1">RANDBETWEEN(0,100-SUM($D216:E216))</f>
        <v>20</v>
      </c>
      <c r="G216" s="1">
        <f ca="1">100-SUM($D216:F216)</f>
        <v>7</v>
      </c>
      <c r="H216" s="1">
        <f t="shared" ca="1" si="29"/>
        <v>3</v>
      </c>
      <c r="I216" s="1">
        <f t="shared" ca="1" si="30"/>
        <v>49</v>
      </c>
      <c r="J216" s="1">
        <f ca="1">HLOOKUP(I216,D216:$G$603,K216,0)</f>
        <v>2</v>
      </c>
      <c r="K216" s="1">
        <v>388</v>
      </c>
      <c r="L216" s="1" t="str">
        <f t="shared" ca="1" si="31"/>
        <v>32</v>
      </c>
    </row>
    <row r="217" spans="1:12" x14ac:dyDescent="0.3">
      <c r="A217" s="1">
        <f t="shared" ca="1" si="27"/>
        <v>100</v>
      </c>
      <c r="B217" s="1" t="s">
        <v>214</v>
      </c>
      <c r="C217" s="1" t="s">
        <v>602</v>
      </c>
      <c r="D217" s="1">
        <f t="shared" ca="1" si="28"/>
        <v>64</v>
      </c>
      <c r="E217" s="1">
        <f ca="1">RANDBETWEEN(0,100-SUM($D217:D217))</f>
        <v>11</v>
      </c>
      <c r="F217" s="1">
        <f ca="1">RANDBETWEEN(0,100-SUM($D217:E217))</f>
        <v>8</v>
      </c>
      <c r="G217" s="1">
        <f ca="1">100-SUM($D217:F217)</f>
        <v>17</v>
      </c>
      <c r="H217" s="1">
        <f t="shared" ca="1" si="29"/>
        <v>4</v>
      </c>
      <c r="I217" s="1">
        <f t="shared" ca="1" si="30"/>
        <v>64</v>
      </c>
      <c r="J217" s="1">
        <f ca="1">HLOOKUP(I217,D217:$G$603,K217,0)</f>
        <v>1</v>
      </c>
      <c r="K217" s="1">
        <v>387</v>
      </c>
      <c r="L217" s="1" t="str">
        <f t="shared" ca="1" si="31"/>
        <v>41</v>
      </c>
    </row>
    <row r="218" spans="1:12" x14ac:dyDescent="0.3">
      <c r="A218" s="1">
        <f t="shared" ca="1" si="27"/>
        <v>100</v>
      </c>
      <c r="B218" s="1" t="s">
        <v>215</v>
      </c>
      <c r="C218" s="1" t="s">
        <v>602</v>
      </c>
      <c r="D218" s="1">
        <f t="shared" ca="1" si="28"/>
        <v>35</v>
      </c>
      <c r="E218" s="1">
        <f ca="1">RANDBETWEEN(0,100-SUM($D218:D218))</f>
        <v>65</v>
      </c>
      <c r="F218" s="1">
        <f ca="1">RANDBETWEEN(0,100-SUM($D218:E218))</f>
        <v>0</v>
      </c>
      <c r="G218" s="1">
        <f ca="1">100-SUM($D218:F218)</f>
        <v>0</v>
      </c>
      <c r="H218" s="1">
        <f t="shared" ca="1" si="29"/>
        <v>3</v>
      </c>
      <c r="I218" s="1">
        <f t="shared" ca="1" si="30"/>
        <v>65</v>
      </c>
      <c r="J218" s="1">
        <f ca="1">HLOOKUP(I218,D218:$G$603,K218,0)</f>
        <v>2</v>
      </c>
      <c r="K218" s="1">
        <v>386</v>
      </c>
      <c r="L218" s="1" t="str">
        <f t="shared" ca="1" si="31"/>
        <v>32</v>
      </c>
    </row>
    <row r="219" spans="1:12" x14ac:dyDescent="0.3">
      <c r="A219" s="1">
        <f t="shared" ca="1" si="27"/>
        <v>100</v>
      </c>
      <c r="B219" s="1" t="s">
        <v>216</v>
      </c>
      <c r="C219" s="1" t="s">
        <v>602</v>
      </c>
      <c r="D219" s="1">
        <f t="shared" ca="1" si="28"/>
        <v>67</v>
      </c>
      <c r="E219" s="1">
        <f ca="1">RANDBETWEEN(0,100-SUM($D219:D219))</f>
        <v>22</v>
      </c>
      <c r="F219" s="1">
        <f ca="1">RANDBETWEEN(0,100-SUM($D219:E219))</f>
        <v>11</v>
      </c>
      <c r="G219" s="1">
        <f ca="1">100-SUM($D219:F219)</f>
        <v>0</v>
      </c>
      <c r="H219" s="1">
        <f t="shared" ca="1" si="29"/>
        <v>3</v>
      </c>
      <c r="I219" s="1">
        <f t="shared" ca="1" si="30"/>
        <v>67</v>
      </c>
      <c r="J219" s="1">
        <f ca="1">HLOOKUP(I219,D219:$G$603,K219,0)</f>
        <v>1</v>
      </c>
      <c r="K219" s="1">
        <v>385</v>
      </c>
      <c r="L219" s="1" t="str">
        <f t="shared" ca="1" si="31"/>
        <v>31</v>
      </c>
    </row>
    <row r="220" spans="1:12" x14ac:dyDescent="0.3">
      <c r="A220" s="1">
        <f t="shared" ca="1" si="27"/>
        <v>100</v>
      </c>
      <c r="B220" s="1" t="s">
        <v>217</v>
      </c>
      <c r="C220" s="1" t="s">
        <v>602</v>
      </c>
      <c r="D220" s="1">
        <f t="shared" ca="1" si="28"/>
        <v>23</v>
      </c>
      <c r="E220" s="1">
        <f ca="1">RANDBETWEEN(0,100-SUM($D220:D220))</f>
        <v>13</v>
      </c>
      <c r="F220" s="1">
        <f ca="1">RANDBETWEEN(0,100-SUM($D220:E220))</f>
        <v>1</v>
      </c>
      <c r="G220" s="1">
        <f ca="1">100-SUM($D220:F220)</f>
        <v>63</v>
      </c>
      <c r="H220" s="1">
        <f t="shared" ca="1" si="29"/>
        <v>1</v>
      </c>
      <c r="I220" s="1">
        <f t="shared" ca="1" si="30"/>
        <v>63</v>
      </c>
      <c r="J220" s="1">
        <f ca="1">HLOOKUP(I220,D220:$G$603,K220,0)</f>
        <v>4</v>
      </c>
      <c r="K220" s="1">
        <v>384</v>
      </c>
      <c r="L220" s="1" t="str">
        <f t="shared" ca="1" si="31"/>
        <v>14</v>
      </c>
    </row>
    <row r="221" spans="1:12" x14ac:dyDescent="0.3">
      <c r="A221" s="1">
        <f t="shared" ca="1" si="27"/>
        <v>100</v>
      </c>
      <c r="B221" s="1" t="s">
        <v>218</v>
      </c>
      <c r="C221" s="1" t="s">
        <v>602</v>
      </c>
      <c r="D221" s="1">
        <f t="shared" ca="1" si="28"/>
        <v>74</v>
      </c>
      <c r="E221" s="1">
        <f ca="1">RANDBETWEEN(0,100-SUM($D221:D221))</f>
        <v>3</v>
      </c>
      <c r="F221" s="1">
        <f ca="1">RANDBETWEEN(0,100-SUM($D221:E221))</f>
        <v>12</v>
      </c>
      <c r="G221" s="1">
        <f ca="1">100-SUM($D221:F221)</f>
        <v>11</v>
      </c>
      <c r="H221" s="1">
        <f t="shared" ca="1" si="29"/>
        <v>1</v>
      </c>
      <c r="I221" s="1">
        <f t="shared" ca="1" si="30"/>
        <v>74</v>
      </c>
      <c r="J221" s="1">
        <f ca="1">HLOOKUP(I221,D221:$G$603,K221,0)</f>
        <v>1</v>
      </c>
      <c r="K221" s="1">
        <v>383</v>
      </c>
      <c r="L221" s="1" t="str">
        <f t="shared" ca="1" si="31"/>
        <v>11</v>
      </c>
    </row>
    <row r="222" spans="1:12" x14ac:dyDescent="0.3">
      <c r="A222" s="1">
        <f t="shared" ca="1" si="27"/>
        <v>100</v>
      </c>
      <c r="B222" s="1" t="s">
        <v>219</v>
      </c>
      <c r="C222" s="1" t="s">
        <v>602</v>
      </c>
      <c r="D222" s="1">
        <f t="shared" ca="1" si="28"/>
        <v>26</v>
      </c>
      <c r="E222" s="1">
        <f ca="1">RANDBETWEEN(0,100-SUM($D222:D222))</f>
        <v>54</v>
      </c>
      <c r="F222" s="1">
        <f ca="1">RANDBETWEEN(0,100-SUM($D222:E222))</f>
        <v>0</v>
      </c>
      <c r="G222" s="1">
        <f ca="1">100-SUM($D222:F222)</f>
        <v>20</v>
      </c>
      <c r="H222" s="1">
        <f t="shared" ca="1" si="29"/>
        <v>2</v>
      </c>
      <c r="I222" s="1">
        <f t="shared" ca="1" si="30"/>
        <v>54</v>
      </c>
      <c r="J222" s="1">
        <f ca="1">HLOOKUP(I222,D222:$G$603,K222,0)</f>
        <v>2</v>
      </c>
      <c r="K222" s="1">
        <v>382</v>
      </c>
      <c r="L222" s="1" t="str">
        <f t="shared" ca="1" si="31"/>
        <v>22</v>
      </c>
    </row>
    <row r="223" spans="1:12" x14ac:dyDescent="0.3">
      <c r="A223" s="1">
        <f t="shared" ca="1" si="27"/>
        <v>100</v>
      </c>
      <c r="B223" s="1" t="s">
        <v>220</v>
      </c>
      <c r="C223" s="1" t="s">
        <v>602</v>
      </c>
      <c r="D223" s="1">
        <f t="shared" ca="1" si="28"/>
        <v>37</v>
      </c>
      <c r="E223" s="1">
        <f ca="1">RANDBETWEEN(0,100-SUM($D223:D223))</f>
        <v>57</v>
      </c>
      <c r="F223" s="1">
        <f ca="1">RANDBETWEEN(0,100-SUM($D223:E223))</f>
        <v>2</v>
      </c>
      <c r="G223" s="1">
        <f ca="1">100-SUM($D223:F223)</f>
        <v>4</v>
      </c>
      <c r="H223" s="1">
        <f t="shared" ca="1" si="29"/>
        <v>4</v>
      </c>
      <c r="I223" s="1">
        <f t="shared" ca="1" si="30"/>
        <v>57</v>
      </c>
      <c r="J223" s="1">
        <f ca="1">HLOOKUP(I223,D223:$G$603,K223,0)</f>
        <v>2</v>
      </c>
      <c r="K223" s="1">
        <v>381</v>
      </c>
      <c r="L223" s="1" t="str">
        <f t="shared" ca="1" si="31"/>
        <v>42</v>
      </c>
    </row>
    <row r="224" spans="1:12" x14ac:dyDescent="0.3">
      <c r="A224" s="1">
        <f t="shared" ca="1" si="27"/>
        <v>100</v>
      </c>
      <c r="B224" s="1" t="s">
        <v>221</v>
      </c>
      <c r="C224" s="1" t="s">
        <v>602</v>
      </c>
      <c r="D224" s="1">
        <f t="shared" ca="1" si="28"/>
        <v>78</v>
      </c>
      <c r="E224" s="1">
        <f ca="1">RANDBETWEEN(0,100-SUM($D224:D224))</f>
        <v>12</v>
      </c>
      <c r="F224" s="1">
        <f ca="1">RANDBETWEEN(0,100-SUM($D224:E224))</f>
        <v>3</v>
      </c>
      <c r="G224" s="1">
        <f ca="1">100-SUM($D224:F224)</f>
        <v>7</v>
      </c>
      <c r="H224" s="1">
        <f t="shared" ca="1" si="29"/>
        <v>4</v>
      </c>
      <c r="I224" s="1">
        <f t="shared" ca="1" si="30"/>
        <v>78</v>
      </c>
      <c r="J224" s="1">
        <f ca="1">HLOOKUP(I224,D224:$G$603,K224,0)</f>
        <v>1</v>
      </c>
      <c r="K224" s="1">
        <v>380</v>
      </c>
      <c r="L224" s="1" t="str">
        <f t="shared" ca="1" si="31"/>
        <v>41</v>
      </c>
    </row>
    <row r="225" spans="1:12" x14ac:dyDescent="0.3">
      <c r="A225" s="1">
        <f t="shared" ca="1" si="27"/>
        <v>100</v>
      </c>
      <c r="B225" s="1" t="s">
        <v>222</v>
      </c>
      <c r="C225" s="1" t="s">
        <v>602</v>
      </c>
      <c r="D225" s="1">
        <f t="shared" ca="1" si="28"/>
        <v>41</v>
      </c>
      <c r="E225" s="1">
        <f ca="1">RANDBETWEEN(0,100-SUM($D225:D225))</f>
        <v>33</v>
      </c>
      <c r="F225" s="1">
        <f ca="1">RANDBETWEEN(0,100-SUM($D225:E225))</f>
        <v>6</v>
      </c>
      <c r="G225" s="1">
        <f ca="1">100-SUM($D225:F225)</f>
        <v>20</v>
      </c>
      <c r="H225" s="1">
        <f t="shared" ca="1" si="29"/>
        <v>2</v>
      </c>
      <c r="I225" s="1">
        <f t="shared" ca="1" si="30"/>
        <v>41</v>
      </c>
      <c r="J225" s="1">
        <f ca="1">HLOOKUP(I225,D225:$G$603,K225,0)</f>
        <v>1</v>
      </c>
      <c r="K225" s="1">
        <v>379</v>
      </c>
      <c r="L225" s="1" t="str">
        <f t="shared" ca="1" si="31"/>
        <v>21</v>
      </c>
    </row>
    <row r="226" spans="1:12" x14ac:dyDescent="0.3">
      <c r="A226" s="1">
        <f t="shared" ca="1" si="27"/>
        <v>100</v>
      </c>
      <c r="B226" s="1" t="s">
        <v>223</v>
      </c>
      <c r="C226" s="1" t="s">
        <v>602</v>
      </c>
      <c r="D226" s="1">
        <f t="shared" ca="1" si="28"/>
        <v>5</v>
      </c>
      <c r="E226" s="1">
        <f ca="1">RANDBETWEEN(0,100-SUM($D226:D226))</f>
        <v>28</v>
      </c>
      <c r="F226" s="1">
        <f ca="1">RANDBETWEEN(0,100-SUM($D226:E226))</f>
        <v>37</v>
      </c>
      <c r="G226" s="1">
        <f ca="1">100-SUM($D226:F226)</f>
        <v>30</v>
      </c>
      <c r="H226" s="1">
        <f t="shared" ca="1" si="29"/>
        <v>1</v>
      </c>
      <c r="I226" s="1">
        <f t="shared" ca="1" si="30"/>
        <v>37</v>
      </c>
      <c r="J226" s="1">
        <f ca="1">HLOOKUP(I226,D226:$G$603,K226,0)</f>
        <v>3</v>
      </c>
      <c r="K226" s="1">
        <v>378</v>
      </c>
      <c r="L226" s="1" t="str">
        <f t="shared" ca="1" si="31"/>
        <v>13</v>
      </c>
    </row>
    <row r="227" spans="1:12" x14ac:dyDescent="0.3">
      <c r="A227" s="1">
        <f t="shared" ca="1" si="27"/>
        <v>100</v>
      </c>
      <c r="B227" s="1" t="s">
        <v>224</v>
      </c>
      <c r="C227" s="1" t="s">
        <v>602</v>
      </c>
      <c r="D227" s="1">
        <f t="shared" ca="1" si="28"/>
        <v>21</v>
      </c>
      <c r="E227" s="1">
        <f ca="1">RANDBETWEEN(0,100-SUM($D227:D227))</f>
        <v>36</v>
      </c>
      <c r="F227" s="1">
        <f ca="1">RANDBETWEEN(0,100-SUM($D227:E227))</f>
        <v>21</v>
      </c>
      <c r="G227" s="1">
        <f ca="1">100-SUM($D227:F227)</f>
        <v>22</v>
      </c>
      <c r="H227" s="1">
        <f t="shared" ca="1" si="29"/>
        <v>4</v>
      </c>
      <c r="I227" s="1">
        <f t="shared" ca="1" si="30"/>
        <v>36</v>
      </c>
      <c r="J227" s="1">
        <f ca="1">HLOOKUP(I227,D227:$G$603,K227,0)</f>
        <v>2</v>
      </c>
      <c r="K227" s="1">
        <v>377</v>
      </c>
      <c r="L227" s="1" t="str">
        <f t="shared" ca="1" si="31"/>
        <v>42</v>
      </c>
    </row>
    <row r="228" spans="1:12" x14ac:dyDescent="0.3">
      <c r="A228" s="1">
        <f t="shared" ca="1" si="27"/>
        <v>100</v>
      </c>
      <c r="B228" s="1" t="s">
        <v>225</v>
      </c>
      <c r="C228" s="1" t="s">
        <v>602</v>
      </c>
      <c r="D228" s="1">
        <f t="shared" ca="1" si="28"/>
        <v>9</v>
      </c>
      <c r="E228" s="1">
        <f ca="1">RANDBETWEEN(0,100-SUM($D228:D228))</f>
        <v>80</v>
      </c>
      <c r="F228" s="1">
        <f ca="1">RANDBETWEEN(0,100-SUM($D228:E228))</f>
        <v>10</v>
      </c>
      <c r="G228" s="1">
        <f ca="1">100-SUM($D228:F228)</f>
        <v>1</v>
      </c>
      <c r="H228" s="1">
        <f t="shared" ca="1" si="29"/>
        <v>3</v>
      </c>
      <c r="I228" s="1">
        <f t="shared" ca="1" si="30"/>
        <v>80</v>
      </c>
      <c r="J228" s="1">
        <f ca="1">HLOOKUP(I228,D228:$G$603,K228,0)</f>
        <v>2</v>
      </c>
      <c r="K228" s="1">
        <v>376</v>
      </c>
      <c r="L228" s="1" t="str">
        <f t="shared" ca="1" si="31"/>
        <v>32</v>
      </c>
    </row>
    <row r="229" spans="1:12" x14ac:dyDescent="0.3">
      <c r="A229" s="1">
        <f t="shared" ca="1" si="27"/>
        <v>100</v>
      </c>
      <c r="B229" s="1" t="s">
        <v>226</v>
      </c>
      <c r="C229" s="1" t="s">
        <v>602</v>
      </c>
      <c r="D229" s="1">
        <f t="shared" ca="1" si="28"/>
        <v>99</v>
      </c>
      <c r="E229" s="1">
        <f ca="1">RANDBETWEEN(0,100-SUM($D229:D229))</f>
        <v>1</v>
      </c>
      <c r="F229" s="1">
        <f ca="1">RANDBETWEEN(0,100-SUM($D229:E229))</f>
        <v>0</v>
      </c>
      <c r="G229" s="1">
        <f ca="1">100-SUM($D229:F229)</f>
        <v>0</v>
      </c>
      <c r="H229" s="1">
        <f t="shared" ca="1" si="29"/>
        <v>1</v>
      </c>
      <c r="I229" s="1">
        <f t="shared" ca="1" si="30"/>
        <v>99</v>
      </c>
      <c r="J229" s="1">
        <f ca="1">HLOOKUP(I229,D229:$G$603,K229,0)</f>
        <v>1</v>
      </c>
      <c r="K229" s="1">
        <v>375</v>
      </c>
      <c r="L229" s="1" t="str">
        <f t="shared" ca="1" si="31"/>
        <v>11</v>
      </c>
    </row>
    <row r="230" spans="1:12" x14ac:dyDescent="0.3">
      <c r="A230" s="1">
        <f t="shared" ca="1" si="27"/>
        <v>100</v>
      </c>
      <c r="B230" s="1" t="s">
        <v>227</v>
      </c>
      <c r="C230" s="1" t="s">
        <v>602</v>
      </c>
      <c r="D230" s="1">
        <f t="shared" ca="1" si="28"/>
        <v>76</v>
      </c>
      <c r="E230" s="1">
        <f ca="1">RANDBETWEEN(0,100-SUM($D230:D230))</f>
        <v>13</v>
      </c>
      <c r="F230" s="1">
        <f ca="1">RANDBETWEEN(0,100-SUM($D230:E230))</f>
        <v>3</v>
      </c>
      <c r="G230" s="1">
        <f ca="1">100-SUM($D230:F230)</f>
        <v>8</v>
      </c>
      <c r="H230" s="1">
        <f t="shared" ca="1" si="29"/>
        <v>2</v>
      </c>
      <c r="I230" s="1">
        <f t="shared" ca="1" si="30"/>
        <v>76</v>
      </c>
      <c r="J230" s="1">
        <f ca="1">HLOOKUP(I230,D230:$G$603,K230,0)</f>
        <v>1</v>
      </c>
      <c r="K230" s="1">
        <v>374</v>
      </c>
      <c r="L230" s="1" t="str">
        <f t="shared" ca="1" si="31"/>
        <v>21</v>
      </c>
    </row>
    <row r="231" spans="1:12" x14ac:dyDescent="0.3">
      <c r="A231" s="1">
        <f t="shared" ca="1" si="27"/>
        <v>100</v>
      </c>
      <c r="B231" s="1" t="s">
        <v>228</v>
      </c>
      <c r="C231" s="1" t="s">
        <v>602</v>
      </c>
      <c r="D231" s="1">
        <f t="shared" ca="1" si="28"/>
        <v>23</v>
      </c>
      <c r="E231" s="1">
        <f ca="1">RANDBETWEEN(0,100-SUM($D231:D231))</f>
        <v>61</v>
      </c>
      <c r="F231" s="1">
        <f ca="1">RANDBETWEEN(0,100-SUM($D231:E231))</f>
        <v>13</v>
      </c>
      <c r="G231" s="1">
        <f ca="1">100-SUM($D231:F231)</f>
        <v>3</v>
      </c>
      <c r="H231" s="1">
        <f t="shared" ca="1" si="29"/>
        <v>3</v>
      </c>
      <c r="I231" s="1">
        <f t="shared" ca="1" si="30"/>
        <v>61</v>
      </c>
      <c r="J231" s="1">
        <f ca="1">HLOOKUP(I231,D231:$G$603,K231,0)</f>
        <v>2</v>
      </c>
      <c r="K231" s="1">
        <v>373</v>
      </c>
      <c r="L231" s="1" t="str">
        <f t="shared" ca="1" si="31"/>
        <v>32</v>
      </c>
    </row>
    <row r="232" spans="1:12" x14ac:dyDescent="0.3">
      <c r="A232" s="1">
        <f t="shared" ca="1" si="27"/>
        <v>100</v>
      </c>
      <c r="B232" s="1" t="s">
        <v>229</v>
      </c>
      <c r="C232" s="1" t="s">
        <v>602</v>
      </c>
      <c r="D232" s="1">
        <f t="shared" ca="1" si="28"/>
        <v>35</v>
      </c>
      <c r="E232" s="1">
        <f ca="1">RANDBETWEEN(0,100-SUM($D232:D232))</f>
        <v>31</v>
      </c>
      <c r="F232" s="1">
        <f ca="1">RANDBETWEEN(0,100-SUM($D232:E232))</f>
        <v>33</v>
      </c>
      <c r="G232" s="1">
        <f ca="1">100-SUM($D232:F232)</f>
        <v>1</v>
      </c>
      <c r="H232" s="1">
        <f t="shared" ca="1" si="29"/>
        <v>3</v>
      </c>
      <c r="I232" s="1">
        <f t="shared" ca="1" si="30"/>
        <v>35</v>
      </c>
      <c r="J232" s="1">
        <f ca="1">HLOOKUP(I232,D232:$G$603,K232,0)</f>
        <v>1</v>
      </c>
      <c r="K232" s="1">
        <v>372</v>
      </c>
      <c r="L232" s="1" t="str">
        <f t="shared" ca="1" si="31"/>
        <v>31</v>
      </c>
    </row>
    <row r="233" spans="1:12" x14ac:dyDescent="0.3">
      <c r="A233" s="1">
        <f t="shared" ca="1" si="27"/>
        <v>100</v>
      </c>
      <c r="B233" s="1" t="s">
        <v>230</v>
      </c>
      <c r="C233" s="1" t="s">
        <v>602</v>
      </c>
      <c r="D233" s="1">
        <f t="shared" ca="1" si="28"/>
        <v>91</v>
      </c>
      <c r="E233" s="1">
        <f ca="1">RANDBETWEEN(0,100-SUM($D233:D233))</f>
        <v>4</v>
      </c>
      <c r="F233" s="1">
        <f ca="1">RANDBETWEEN(0,100-SUM($D233:E233))</f>
        <v>0</v>
      </c>
      <c r="G233" s="1">
        <f ca="1">100-SUM($D233:F233)</f>
        <v>5</v>
      </c>
      <c r="H233" s="1">
        <f t="shared" ca="1" si="29"/>
        <v>3</v>
      </c>
      <c r="I233" s="1">
        <f t="shared" ca="1" si="30"/>
        <v>91</v>
      </c>
      <c r="J233" s="1">
        <f ca="1">HLOOKUP(I233,D233:$G$603,K233,0)</f>
        <v>1</v>
      </c>
      <c r="K233" s="1">
        <v>371</v>
      </c>
      <c r="L233" s="1" t="str">
        <f t="shared" ca="1" si="31"/>
        <v>31</v>
      </c>
    </row>
    <row r="234" spans="1:12" x14ac:dyDescent="0.3">
      <c r="A234" s="1">
        <f t="shared" ca="1" si="27"/>
        <v>100</v>
      </c>
      <c r="B234" s="1" t="s">
        <v>231</v>
      </c>
      <c r="C234" s="1" t="s">
        <v>602</v>
      </c>
      <c r="D234" s="1">
        <f t="shared" ca="1" si="28"/>
        <v>53</v>
      </c>
      <c r="E234" s="1">
        <f ca="1">RANDBETWEEN(0,100-SUM($D234:D234))</f>
        <v>32</v>
      </c>
      <c r="F234" s="1">
        <f ca="1">RANDBETWEEN(0,100-SUM($D234:E234))</f>
        <v>12</v>
      </c>
      <c r="G234" s="1">
        <f ca="1">100-SUM($D234:F234)</f>
        <v>3</v>
      </c>
      <c r="H234" s="1">
        <f t="shared" ca="1" si="29"/>
        <v>2</v>
      </c>
      <c r="I234" s="1">
        <f t="shared" ca="1" si="30"/>
        <v>53</v>
      </c>
      <c r="J234" s="1">
        <f ca="1">HLOOKUP(I234,D234:$G$603,K234,0)</f>
        <v>1</v>
      </c>
      <c r="K234" s="1">
        <v>370</v>
      </c>
      <c r="L234" s="1" t="str">
        <f t="shared" ca="1" si="31"/>
        <v>21</v>
      </c>
    </row>
    <row r="235" spans="1:12" x14ac:dyDescent="0.3">
      <c r="A235" s="1">
        <f t="shared" ca="1" si="27"/>
        <v>100</v>
      </c>
      <c r="B235" s="1" t="s">
        <v>232</v>
      </c>
      <c r="C235" s="1" t="s">
        <v>602</v>
      </c>
      <c r="D235" s="1">
        <f t="shared" ca="1" si="28"/>
        <v>37</v>
      </c>
      <c r="E235" s="1">
        <f ca="1">RANDBETWEEN(0,100-SUM($D235:D235))</f>
        <v>49</v>
      </c>
      <c r="F235" s="1">
        <f ca="1">RANDBETWEEN(0,100-SUM($D235:E235))</f>
        <v>6</v>
      </c>
      <c r="G235" s="1">
        <f ca="1">100-SUM($D235:F235)</f>
        <v>8</v>
      </c>
      <c r="H235" s="1">
        <f t="shared" ca="1" si="29"/>
        <v>4</v>
      </c>
      <c r="I235" s="1">
        <f t="shared" ca="1" si="30"/>
        <v>49</v>
      </c>
      <c r="J235" s="1">
        <f ca="1">HLOOKUP(I235,D235:$G$603,K235,0)</f>
        <v>2</v>
      </c>
      <c r="K235" s="1">
        <v>369</v>
      </c>
      <c r="L235" s="1" t="str">
        <f t="shared" ca="1" si="31"/>
        <v>42</v>
      </c>
    </row>
    <row r="236" spans="1:12" x14ac:dyDescent="0.3">
      <c r="A236" s="1">
        <f t="shared" ca="1" si="27"/>
        <v>100</v>
      </c>
      <c r="B236" s="1" t="s">
        <v>233</v>
      </c>
      <c r="C236" s="1" t="s">
        <v>602</v>
      </c>
      <c r="D236" s="1">
        <f t="shared" ca="1" si="28"/>
        <v>0</v>
      </c>
      <c r="E236" s="1">
        <f ca="1">RANDBETWEEN(0,100-SUM($D236:D236))</f>
        <v>4</v>
      </c>
      <c r="F236" s="1">
        <f ca="1">RANDBETWEEN(0,100-SUM($D236:E236))</f>
        <v>89</v>
      </c>
      <c r="G236" s="1">
        <f ca="1">100-SUM($D236:F236)</f>
        <v>7</v>
      </c>
      <c r="H236" s="1">
        <f t="shared" ca="1" si="29"/>
        <v>4</v>
      </c>
      <c r="I236" s="1">
        <f t="shared" ca="1" si="30"/>
        <v>89</v>
      </c>
      <c r="J236" s="1">
        <f ca="1">HLOOKUP(I236,D236:$G$603,K236,0)</f>
        <v>3</v>
      </c>
      <c r="K236" s="1">
        <v>368</v>
      </c>
      <c r="L236" s="1" t="str">
        <f t="shared" ca="1" si="31"/>
        <v>43</v>
      </c>
    </row>
    <row r="237" spans="1:12" x14ac:dyDescent="0.3">
      <c r="A237" s="1">
        <f t="shared" ca="1" si="27"/>
        <v>100</v>
      </c>
      <c r="B237" s="1" t="s">
        <v>234</v>
      </c>
      <c r="C237" s="1" t="s">
        <v>602</v>
      </c>
      <c r="D237" s="1">
        <f t="shared" ca="1" si="28"/>
        <v>60</v>
      </c>
      <c r="E237" s="1">
        <f ca="1">RANDBETWEEN(0,100-SUM($D237:D237))</f>
        <v>5</v>
      </c>
      <c r="F237" s="1">
        <f ca="1">RANDBETWEEN(0,100-SUM($D237:E237))</f>
        <v>13</v>
      </c>
      <c r="G237" s="1">
        <f ca="1">100-SUM($D237:F237)</f>
        <v>22</v>
      </c>
      <c r="H237" s="1">
        <f t="shared" ca="1" si="29"/>
        <v>3</v>
      </c>
      <c r="I237" s="1">
        <f t="shared" ca="1" si="30"/>
        <v>60</v>
      </c>
      <c r="J237" s="1">
        <f ca="1">HLOOKUP(I237,D237:$G$603,K237,0)</f>
        <v>1</v>
      </c>
      <c r="K237" s="1">
        <v>367</v>
      </c>
      <c r="L237" s="1" t="str">
        <f t="shared" ca="1" si="31"/>
        <v>31</v>
      </c>
    </row>
    <row r="238" spans="1:12" x14ac:dyDescent="0.3">
      <c r="A238" s="1">
        <f t="shared" ca="1" si="27"/>
        <v>100</v>
      </c>
      <c r="B238" s="1" t="s">
        <v>235</v>
      </c>
      <c r="C238" s="1" t="s">
        <v>602</v>
      </c>
      <c r="D238" s="1">
        <f t="shared" ca="1" si="28"/>
        <v>29</v>
      </c>
      <c r="E238" s="1">
        <f ca="1">RANDBETWEEN(0,100-SUM($D238:D238))</f>
        <v>20</v>
      </c>
      <c r="F238" s="1">
        <f ca="1">RANDBETWEEN(0,100-SUM($D238:E238))</f>
        <v>48</v>
      </c>
      <c r="G238" s="1">
        <f ca="1">100-SUM($D238:F238)</f>
        <v>3</v>
      </c>
      <c r="H238" s="1">
        <f t="shared" ca="1" si="29"/>
        <v>2</v>
      </c>
      <c r="I238" s="1">
        <f t="shared" ca="1" si="30"/>
        <v>48</v>
      </c>
      <c r="J238" s="1">
        <f ca="1">HLOOKUP(I238,D238:$G$603,K238,0)</f>
        <v>3</v>
      </c>
      <c r="K238" s="1">
        <v>366</v>
      </c>
      <c r="L238" s="1" t="str">
        <f t="shared" ca="1" si="31"/>
        <v>23</v>
      </c>
    </row>
    <row r="239" spans="1:12" x14ac:dyDescent="0.3">
      <c r="A239" s="1">
        <f t="shared" ca="1" si="27"/>
        <v>100</v>
      </c>
      <c r="B239" s="1" t="s">
        <v>236</v>
      </c>
      <c r="C239" s="1" t="s">
        <v>602</v>
      </c>
      <c r="D239" s="1">
        <f t="shared" ca="1" si="28"/>
        <v>59</v>
      </c>
      <c r="E239" s="1">
        <f ca="1">RANDBETWEEN(0,100-SUM($D239:D239))</f>
        <v>9</v>
      </c>
      <c r="F239" s="1">
        <f ca="1">RANDBETWEEN(0,100-SUM($D239:E239))</f>
        <v>16</v>
      </c>
      <c r="G239" s="1">
        <f ca="1">100-SUM($D239:F239)</f>
        <v>16</v>
      </c>
      <c r="H239" s="1">
        <f t="shared" ca="1" si="29"/>
        <v>2</v>
      </c>
      <c r="I239" s="1">
        <f t="shared" ca="1" si="30"/>
        <v>59</v>
      </c>
      <c r="J239" s="1">
        <f ca="1">HLOOKUP(I239,D239:$G$603,K239,0)</f>
        <v>1</v>
      </c>
      <c r="K239" s="1">
        <v>365</v>
      </c>
      <c r="L239" s="1" t="str">
        <f t="shared" ca="1" si="31"/>
        <v>21</v>
      </c>
    </row>
    <row r="240" spans="1:12" x14ac:dyDescent="0.3">
      <c r="A240" s="1">
        <f t="shared" ca="1" si="27"/>
        <v>100</v>
      </c>
      <c r="B240" s="1" t="s">
        <v>237</v>
      </c>
      <c r="C240" s="1" t="s">
        <v>602</v>
      </c>
      <c r="D240" s="1">
        <f t="shared" ca="1" si="28"/>
        <v>53</v>
      </c>
      <c r="E240" s="1">
        <f ca="1">RANDBETWEEN(0,100-SUM($D240:D240))</f>
        <v>30</v>
      </c>
      <c r="F240" s="1">
        <f ca="1">RANDBETWEEN(0,100-SUM($D240:E240))</f>
        <v>17</v>
      </c>
      <c r="G240" s="1">
        <f ca="1">100-SUM($D240:F240)</f>
        <v>0</v>
      </c>
      <c r="H240" s="1">
        <f t="shared" ca="1" si="29"/>
        <v>1</v>
      </c>
      <c r="I240" s="1">
        <f t="shared" ca="1" si="30"/>
        <v>53</v>
      </c>
      <c r="J240" s="1">
        <f ca="1">HLOOKUP(I240,D240:$G$603,K240,0)</f>
        <v>1</v>
      </c>
      <c r="K240" s="1">
        <v>364</v>
      </c>
      <c r="L240" s="1" t="str">
        <f t="shared" ca="1" si="31"/>
        <v>11</v>
      </c>
    </row>
    <row r="241" spans="1:12" x14ac:dyDescent="0.3">
      <c r="A241" s="1">
        <f t="shared" ca="1" si="27"/>
        <v>100</v>
      </c>
      <c r="B241" s="1" t="s">
        <v>238</v>
      </c>
      <c r="C241" s="1" t="s">
        <v>602</v>
      </c>
      <c r="D241" s="1">
        <f t="shared" ca="1" si="28"/>
        <v>0</v>
      </c>
      <c r="E241" s="1">
        <f ca="1">RANDBETWEEN(0,100-SUM($D241:D241))</f>
        <v>52</v>
      </c>
      <c r="F241" s="1">
        <f ca="1">RANDBETWEEN(0,100-SUM($D241:E241))</f>
        <v>9</v>
      </c>
      <c r="G241" s="1">
        <f ca="1">100-SUM($D241:F241)</f>
        <v>39</v>
      </c>
      <c r="H241" s="1">
        <f t="shared" ca="1" si="29"/>
        <v>2</v>
      </c>
      <c r="I241" s="1">
        <f t="shared" ca="1" si="30"/>
        <v>52</v>
      </c>
      <c r="J241" s="1">
        <f ca="1">HLOOKUP(I241,D241:$G$603,K241,0)</f>
        <v>2</v>
      </c>
      <c r="K241" s="1">
        <v>363</v>
      </c>
      <c r="L241" s="1" t="str">
        <f t="shared" ca="1" si="31"/>
        <v>22</v>
      </c>
    </row>
    <row r="242" spans="1:12" x14ac:dyDescent="0.3">
      <c r="A242" s="1">
        <f t="shared" ca="1" si="27"/>
        <v>100</v>
      </c>
      <c r="B242" s="1" t="s">
        <v>239</v>
      </c>
      <c r="C242" s="1" t="s">
        <v>602</v>
      </c>
      <c r="D242" s="1">
        <f t="shared" ca="1" si="28"/>
        <v>3</v>
      </c>
      <c r="E242" s="1">
        <f ca="1">RANDBETWEEN(0,100-SUM($D242:D242))</f>
        <v>74</v>
      </c>
      <c r="F242" s="1">
        <f ca="1">RANDBETWEEN(0,100-SUM($D242:E242))</f>
        <v>22</v>
      </c>
      <c r="G242" s="1">
        <f ca="1">100-SUM($D242:F242)</f>
        <v>1</v>
      </c>
      <c r="H242" s="1">
        <f t="shared" ca="1" si="29"/>
        <v>4</v>
      </c>
      <c r="I242" s="1">
        <f t="shared" ca="1" si="30"/>
        <v>74</v>
      </c>
      <c r="J242" s="1">
        <f ca="1">HLOOKUP(I242,D242:$G$603,K242,0)</f>
        <v>2</v>
      </c>
      <c r="K242" s="1">
        <v>362</v>
      </c>
      <c r="L242" s="1" t="str">
        <f t="shared" ca="1" si="31"/>
        <v>42</v>
      </c>
    </row>
    <row r="243" spans="1:12" x14ac:dyDescent="0.3">
      <c r="A243" s="1">
        <f t="shared" ca="1" si="27"/>
        <v>100</v>
      </c>
      <c r="B243" s="1" t="s">
        <v>240</v>
      </c>
      <c r="C243" s="1" t="s">
        <v>602</v>
      </c>
      <c r="D243" s="1">
        <f t="shared" ca="1" si="28"/>
        <v>84</v>
      </c>
      <c r="E243" s="1">
        <f ca="1">RANDBETWEEN(0,100-SUM($D243:D243))</f>
        <v>11</v>
      </c>
      <c r="F243" s="1">
        <f ca="1">RANDBETWEEN(0,100-SUM($D243:E243))</f>
        <v>1</v>
      </c>
      <c r="G243" s="1">
        <f ca="1">100-SUM($D243:F243)</f>
        <v>4</v>
      </c>
      <c r="H243" s="1">
        <f t="shared" ca="1" si="29"/>
        <v>2</v>
      </c>
      <c r="I243" s="1">
        <f t="shared" ca="1" si="30"/>
        <v>84</v>
      </c>
      <c r="J243" s="1">
        <f ca="1">HLOOKUP(I243,D243:$G$603,K243,0)</f>
        <v>1</v>
      </c>
      <c r="K243" s="1">
        <v>361</v>
      </c>
      <c r="L243" s="1" t="str">
        <f t="shared" ca="1" si="31"/>
        <v>21</v>
      </c>
    </row>
    <row r="244" spans="1:12" x14ac:dyDescent="0.3">
      <c r="A244" s="1">
        <f t="shared" ca="1" si="27"/>
        <v>100</v>
      </c>
      <c r="B244" s="1" t="s">
        <v>241</v>
      </c>
      <c r="C244" s="1" t="s">
        <v>602</v>
      </c>
      <c r="D244" s="1">
        <f t="shared" ca="1" si="28"/>
        <v>64</v>
      </c>
      <c r="E244" s="1">
        <f ca="1">RANDBETWEEN(0,100-SUM($D244:D244))</f>
        <v>8</v>
      </c>
      <c r="F244" s="1">
        <f ca="1">RANDBETWEEN(0,100-SUM($D244:E244))</f>
        <v>4</v>
      </c>
      <c r="G244" s="1">
        <f ca="1">100-SUM($D244:F244)</f>
        <v>24</v>
      </c>
      <c r="H244" s="1">
        <f t="shared" ca="1" si="29"/>
        <v>3</v>
      </c>
      <c r="I244" s="1">
        <f t="shared" ca="1" si="30"/>
        <v>64</v>
      </c>
      <c r="J244" s="1">
        <f ca="1">HLOOKUP(I244,D244:$G$603,K244,0)</f>
        <v>1</v>
      </c>
      <c r="K244" s="1">
        <v>360</v>
      </c>
      <c r="L244" s="1" t="str">
        <f t="shared" ca="1" si="31"/>
        <v>31</v>
      </c>
    </row>
    <row r="245" spans="1:12" x14ac:dyDescent="0.3">
      <c r="A245" s="1">
        <f t="shared" ca="1" si="27"/>
        <v>100</v>
      </c>
      <c r="B245" s="1" t="s">
        <v>242</v>
      </c>
      <c r="C245" s="1" t="s">
        <v>602</v>
      </c>
      <c r="D245" s="1">
        <f t="shared" ca="1" si="28"/>
        <v>41</v>
      </c>
      <c r="E245" s="1">
        <f ca="1">RANDBETWEEN(0,100-SUM($D245:D245))</f>
        <v>50</v>
      </c>
      <c r="F245" s="1">
        <f ca="1">RANDBETWEEN(0,100-SUM($D245:E245))</f>
        <v>6</v>
      </c>
      <c r="G245" s="1">
        <f ca="1">100-SUM($D245:F245)</f>
        <v>3</v>
      </c>
      <c r="H245" s="1">
        <f t="shared" ca="1" si="29"/>
        <v>2</v>
      </c>
      <c r="I245" s="1">
        <f t="shared" ca="1" si="30"/>
        <v>50</v>
      </c>
      <c r="J245" s="1">
        <f ca="1">HLOOKUP(I245,D245:$G$603,K245,0)</f>
        <v>2</v>
      </c>
      <c r="K245" s="1">
        <v>359</v>
      </c>
      <c r="L245" s="1" t="str">
        <f t="shared" ca="1" si="31"/>
        <v>22</v>
      </c>
    </row>
    <row r="246" spans="1:12" x14ac:dyDescent="0.3">
      <c r="A246" s="1">
        <f t="shared" ca="1" si="27"/>
        <v>100</v>
      </c>
      <c r="B246" s="1" t="s">
        <v>243</v>
      </c>
      <c r="C246" s="1" t="s">
        <v>602</v>
      </c>
      <c r="D246" s="1">
        <f t="shared" ca="1" si="28"/>
        <v>60</v>
      </c>
      <c r="E246" s="1">
        <f ca="1">RANDBETWEEN(0,100-SUM($D246:D246))</f>
        <v>10</v>
      </c>
      <c r="F246" s="1">
        <f ca="1">RANDBETWEEN(0,100-SUM($D246:E246))</f>
        <v>30</v>
      </c>
      <c r="G246" s="1">
        <f ca="1">100-SUM($D246:F246)</f>
        <v>0</v>
      </c>
      <c r="H246" s="1">
        <f t="shared" ca="1" si="29"/>
        <v>1</v>
      </c>
      <c r="I246" s="1">
        <f t="shared" ca="1" si="30"/>
        <v>60</v>
      </c>
      <c r="J246" s="1">
        <f ca="1">HLOOKUP(I246,D246:$G$603,K246,0)</f>
        <v>1</v>
      </c>
      <c r="K246" s="1">
        <v>358</v>
      </c>
      <c r="L246" s="1" t="str">
        <f t="shared" ca="1" si="31"/>
        <v>11</v>
      </c>
    </row>
    <row r="247" spans="1:12" x14ac:dyDescent="0.3">
      <c r="A247" s="1">
        <f t="shared" ca="1" si="27"/>
        <v>100</v>
      </c>
      <c r="B247" s="1" t="s">
        <v>244</v>
      </c>
      <c r="C247" s="1" t="s">
        <v>602</v>
      </c>
      <c r="D247" s="1">
        <f t="shared" ca="1" si="28"/>
        <v>1</v>
      </c>
      <c r="E247" s="1">
        <f ca="1">RANDBETWEEN(0,100-SUM($D247:D247))</f>
        <v>76</v>
      </c>
      <c r="F247" s="1">
        <f ca="1">RANDBETWEEN(0,100-SUM($D247:E247))</f>
        <v>20</v>
      </c>
      <c r="G247" s="1">
        <f ca="1">100-SUM($D247:F247)</f>
        <v>3</v>
      </c>
      <c r="H247" s="1">
        <f t="shared" ca="1" si="29"/>
        <v>1</v>
      </c>
      <c r="I247" s="1">
        <f t="shared" ca="1" si="30"/>
        <v>76</v>
      </c>
      <c r="J247" s="1">
        <f ca="1">HLOOKUP(I247,D247:$G$603,K247,0)</f>
        <v>2</v>
      </c>
      <c r="K247" s="1">
        <v>357</v>
      </c>
      <c r="L247" s="1" t="str">
        <f t="shared" ca="1" si="31"/>
        <v>12</v>
      </c>
    </row>
    <row r="248" spans="1:12" x14ac:dyDescent="0.3">
      <c r="A248" s="1">
        <f t="shared" ca="1" si="27"/>
        <v>100</v>
      </c>
      <c r="B248" s="1" t="s">
        <v>245</v>
      </c>
      <c r="C248" s="1" t="s">
        <v>602</v>
      </c>
      <c r="D248" s="1">
        <f t="shared" ca="1" si="28"/>
        <v>0</v>
      </c>
      <c r="E248" s="1">
        <f ca="1">RANDBETWEEN(0,100-SUM($D248:D248))</f>
        <v>98</v>
      </c>
      <c r="F248" s="1">
        <f ca="1">RANDBETWEEN(0,100-SUM($D248:E248))</f>
        <v>2</v>
      </c>
      <c r="G248" s="1">
        <f ca="1">100-SUM($D248:F248)</f>
        <v>0</v>
      </c>
      <c r="H248" s="1">
        <f t="shared" ca="1" si="29"/>
        <v>2</v>
      </c>
      <c r="I248" s="1">
        <f t="shared" ca="1" si="30"/>
        <v>98</v>
      </c>
      <c r="J248" s="1">
        <f ca="1">HLOOKUP(I248,D248:$G$603,K248,0)</f>
        <v>2</v>
      </c>
      <c r="K248" s="1">
        <v>356</v>
      </c>
      <c r="L248" s="1" t="str">
        <f t="shared" ca="1" si="31"/>
        <v>22</v>
      </c>
    </row>
    <row r="249" spans="1:12" x14ac:dyDescent="0.3">
      <c r="A249" s="1">
        <f t="shared" ca="1" si="27"/>
        <v>100</v>
      </c>
      <c r="B249" s="1" t="s">
        <v>246</v>
      </c>
      <c r="C249" s="1" t="s">
        <v>602</v>
      </c>
      <c r="D249" s="1">
        <f t="shared" ca="1" si="28"/>
        <v>34</v>
      </c>
      <c r="E249" s="1">
        <f ca="1">RANDBETWEEN(0,100-SUM($D249:D249))</f>
        <v>29</v>
      </c>
      <c r="F249" s="1">
        <f ca="1">RANDBETWEEN(0,100-SUM($D249:E249))</f>
        <v>34</v>
      </c>
      <c r="G249" s="1">
        <f ca="1">100-SUM($D249:F249)</f>
        <v>3</v>
      </c>
      <c r="H249" s="1">
        <f t="shared" ca="1" si="29"/>
        <v>1</v>
      </c>
      <c r="I249" s="1">
        <f t="shared" ca="1" si="30"/>
        <v>34</v>
      </c>
      <c r="J249" s="1">
        <f ca="1">HLOOKUP(I249,D249:$G$603,K249,0)</f>
        <v>1</v>
      </c>
      <c r="K249" s="1">
        <v>355</v>
      </c>
      <c r="L249" s="1" t="str">
        <f t="shared" ca="1" si="31"/>
        <v>11</v>
      </c>
    </row>
    <row r="250" spans="1:12" x14ac:dyDescent="0.3">
      <c r="A250" s="1">
        <f t="shared" ca="1" si="27"/>
        <v>100</v>
      </c>
      <c r="B250" s="1" t="s">
        <v>247</v>
      </c>
      <c r="C250" s="1" t="s">
        <v>602</v>
      </c>
      <c r="D250" s="1">
        <f t="shared" ca="1" si="28"/>
        <v>19</v>
      </c>
      <c r="E250" s="1">
        <f ca="1">RANDBETWEEN(0,100-SUM($D250:D250))</f>
        <v>79</v>
      </c>
      <c r="F250" s="1">
        <f ca="1">RANDBETWEEN(0,100-SUM($D250:E250))</f>
        <v>1</v>
      </c>
      <c r="G250" s="1">
        <f ca="1">100-SUM($D250:F250)</f>
        <v>1</v>
      </c>
      <c r="H250" s="1">
        <f t="shared" ca="1" si="29"/>
        <v>2</v>
      </c>
      <c r="I250" s="1">
        <f t="shared" ca="1" si="30"/>
        <v>79</v>
      </c>
      <c r="J250" s="1">
        <f ca="1">HLOOKUP(I250,D250:$G$603,K250,0)</f>
        <v>2</v>
      </c>
      <c r="K250" s="1">
        <v>354</v>
      </c>
      <c r="L250" s="1" t="str">
        <f t="shared" ca="1" si="31"/>
        <v>22</v>
      </c>
    </row>
    <row r="251" spans="1:12" x14ac:dyDescent="0.3">
      <c r="A251" s="1">
        <f t="shared" ca="1" si="27"/>
        <v>100</v>
      </c>
      <c r="B251" s="1" t="s">
        <v>248</v>
      </c>
      <c r="C251" s="1" t="s">
        <v>602</v>
      </c>
      <c r="D251" s="1">
        <f t="shared" ca="1" si="28"/>
        <v>17</v>
      </c>
      <c r="E251" s="1">
        <f ca="1">RANDBETWEEN(0,100-SUM($D251:D251))</f>
        <v>8</v>
      </c>
      <c r="F251" s="1">
        <f ca="1">RANDBETWEEN(0,100-SUM($D251:E251))</f>
        <v>15</v>
      </c>
      <c r="G251" s="1">
        <f ca="1">100-SUM($D251:F251)</f>
        <v>60</v>
      </c>
      <c r="H251" s="1">
        <f t="shared" ca="1" si="29"/>
        <v>1</v>
      </c>
      <c r="I251" s="1">
        <f t="shared" ca="1" si="30"/>
        <v>60</v>
      </c>
      <c r="J251" s="1">
        <f ca="1">HLOOKUP(I251,D251:$G$603,K251,0)</f>
        <v>4</v>
      </c>
      <c r="K251" s="1">
        <v>353</v>
      </c>
      <c r="L251" s="1" t="str">
        <f t="shared" ca="1" si="31"/>
        <v>14</v>
      </c>
    </row>
    <row r="252" spans="1:12" x14ac:dyDescent="0.3">
      <c r="A252" s="1">
        <f t="shared" ca="1" si="27"/>
        <v>100</v>
      </c>
      <c r="B252" s="1" t="s">
        <v>249</v>
      </c>
      <c r="C252" s="1" t="s">
        <v>602</v>
      </c>
      <c r="D252" s="1">
        <f t="shared" ca="1" si="28"/>
        <v>25</v>
      </c>
      <c r="E252" s="1">
        <f ca="1">RANDBETWEEN(0,100-SUM($D252:D252))</f>
        <v>31</v>
      </c>
      <c r="F252" s="1">
        <f ca="1">RANDBETWEEN(0,100-SUM($D252:E252))</f>
        <v>33</v>
      </c>
      <c r="G252" s="1">
        <f ca="1">100-SUM($D252:F252)</f>
        <v>11</v>
      </c>
      <c r="H252" s="1">
        <f t="shared" ca="1" si="29"/>
        <v>3</v>
      </c>
      <c r="I252" s="1">
        <f t="shared" ca="1" si="30"/>
        <v>33</v>
      </c>
      <c r="J252" s="1">
        <f ca="1">HLOOKUP(I252,D252:$G$603,K252,0)</f>
        <v>3</v>
      </c>
      <c r="K252" s="1">
        <v>352</v>
      </c>
      <c r="L252" s="1" t="str">
        <f t="shared" ca="1" si="31"/>
        <v>33</v>
      </c>
    </row>
    <row r="253" spans="1:12" x14ac:dyDescent="0.3">
      <c r="A253" s="1">
        <f t="shared" ca="1" si="27"/>
        <v>100</v>
      </c>
      <c r="B253" s="1" t="s">
        <v>250</v>
      </c>
      <c r="C253" s="1" t="s">
        <v>602</v>
      </c>
      <c r="D253" s="1">
        <f t="shared" ca="1" si="28"/>
        <v>31</v>
      </c>
      <c r="E253" s="1">
        <f ca="1">RANDBETWEEN(0,100-SUM($D253:D253))</f>
        <v>62</v>
      </c>
      <c r="F253" s="1">
        <f ca="1">RANDBETWEEN(0,100-SUM($D253:E253))</f>
        <v>2</v>
      </c>
      <c r="G253" s="1">
        <f ca="1">100-SUM($D253:F253)</f>
        <v>5</v>
      </c>
      <c r="H253" s="1">
        <f t="shared" ca="1" si="29"/>
        <v>3</v>
      </c>
      <c r="I253" s="1">
        <f t="shared" ca="1" si="30"/>
        <v>62</v>
      </c>
      <c r="J253" s="1">
        <f ca="1">HLOOKUP(I253,D253:$G$603,K253,0)</f>
        <v>2</v>
      </c>
      <c r="K253" s="1">
        <v>351</v>
      </c>
      <c r="L253" s="1" t="str">
        <f t="shared" ca="1" si="31"/>
        <v>32</v>
      </c>
    </row>
    <row r="254" spans="1:12" x14ac:dyDescent="0.3">
      <c r="A254" s="1">
        <f t="shared" ca="1" si="27"/>
        <v>100</v>
      </c>
      <c r="B254" s="1" t="s">
        <v>251</v>
      </c>
      <c r="C254" s="1" t="s">
        <v>602</v>
      </c>
      <c r="D254" s="1">
        <f t="shared" ca="1" si="28"/>
        <v>54</v>
      </c>
      <c r="E254" s="1">
        <f ca="1">RANDBETWEEN(0,100-SUM($D254:D254))</f>
        <v>45</v>
      </c>
      <c r="F254" s="1">
        <f ca="1">RANDBETWEEN(0,100-SUM($D254:E254))</f>
        <v>1</v>
      </c>
      <c r="G254" s="1">
        <f ca="1">100-SUM($D254:F254)</f>
        <v>0</v>
      </c>
      <c r="H254" s="1">
        <f t="shared" ca="1" si="29"/>
        <v>3</v>
      </c>
      <c r="I254" s="1">
        <f t="shared" ca="1" si="30"/>
        <v>54</v>
      </c>
      <c r="J254" s="1">
        <f ca="1">HLOOKUP(I254,D254:$G$603,K254,0)</f>
        <v>1</v>
      </c>
      <c r="K254" s="1">
        <v>350</v>
      </c>
      <c r="L254" s="1" t="str">
        <f t="shared" ca="1" si="31"/>
        <v>31</v>
      </c>
    </row>
    <row r="255" spans="1:12" x14ac:dyDescent="0.3">
      <c r="A255" s="1">
        <f t="shared" ca="1" si="27"/>
        <v>100</v>
      </c>
      <c r="B255" s="1" t="s">
        <v>252</v>
      </c>
      <c r="C255" s="1" t="s">
        <v>602</v>
      </c>
      <c r="D255" s="1">
        <f t="shared" ca="1" si="28"/>
        <v>89</v>
      </c>
      <c r="E255" s="1">
        <f ca="1">RANDBETWEEN(0,100-SUM($D255:D255))</f>
        <v>3</v>
      </c>
      <c r="F255" s="1">
        <f ca="1">RANDBETWEEN(0,100-SUM($D255:E255))</f>
        <v>6</v>
      </c>
      <c r="G255" s="1">
        <f ca="1">100-SUM($D255:F255)</f>
        <v>2</v>
      </c>
      <c r="H255" s="1">
        <f t="shared" ca="1" si="29"/>
        <v>1</v>
      </c>
      <c r="I255" s="1">
        <f t="shared" ca="1" si="30"/>
        <v>89</v>
      </c>
      <c r="J255" s="1">
        <f ca="1">HLOOKUP(I255,D255:$G$603,K255,0)</f>
        <v>1</v>
      </c>
      <c r="K255" s="1">
        <v>349</v>
      </c>
      <c r="L255" s="1" t="str">
        <f t="shared" ca="1" si="31"/>
        <v>11</v>
      </c>
    </row>
    <row r="256" spans="1:12" x14ac:dyDescent="0.3">
      <c r="A256" s="1">
        <f t="shared" ca="1" si="27"/>
        <v>100</v>
      </c>
      <c r="B256" s="1" t="s">
        <v>253</v>
      </c>
      <c r="C256" s="1" t="s">
        <v>602</v>
      </c>
      <c r="D256" s="1">
        <f t="shared" ca="1" si="28"/>
        <v>17</v>
      </c>
      <c r="E256" s="1">
        <f ca="1">RANDBETWEEN(0,100-SUM($D256:D256))</f>
        <v>79</v>
      </c>
      <c r="F256" s="1">
        <f ca="1">RANDBETWEEN(0,100-SUM($D256:E256))</f>
        <v>0</v>
      </c>
      <c r="G256" s="1">
        <f ca="1">100-SUM($D256:F256)</f>
        <v>4</v>
      </c>
      <c r="H256" s="1">
        <f t="shared" ca="1" si="29"/>
        <v>2</v>
      </c>
      <c r="I256" s="1">
        <f t="shared" ca="1" si="30"/>
        <v>79</v>
      </c>
      <c r="J256" s="1">
        <f ca="1">HLOOKUP(I256,D256:$G$603,K256,0)</f>
        <v>2</v>
      </c>
      <c r="K256" s="1">
        <v>348</v>
      </c>
      <c r="L256" s="1" t="str">
        <f t="shared" ca="1" si="31"/>
        <v>22</v>
      </c>
    </row>
    <row r="257" spans="1:12" x14ac:dyDescent="0.3">
      <c r="A257" s="1">
        <f t="shared" ca="1" si="27"/>
        <v>100</v>
      </c>
      <c r="B257" s="1" t="s">
        <v>254</v>
      </c>
      <c r="C257" s="1" t="s">
        <v>602</v>
      </c>
      <c r="D257" s="1">
        <f t="shared" ca="1" si="28"/>
        <v>27</v>
      </c>
      <c r="E257" s="1">
        <f ca="1">RANDBETWEEN(0,100-SUM($D257:D257))</f>
        <v>28</v>
      </c>
      <c r="F257" s="1">
        <f ca="1">RANDBETWEEN(0,100-SUM($D257:E257))</f>
        <v>24</v>
      </c>
      <c r="G257" s="1">
        <f ca="1">100-SUM($D257:F257)</f>
        <v>21</v>
      </c>
      <c r="H257" s="1">
        <f t="shared" ca="1" si="29"/>
        <v>4</v>
      </c>
      <c r="I257" s="1">
        <f t="shared" ca="1" si="30"/>
        <v>28</v>
      </c>
      <c r="J257" s="1">
        <f ca="1">HLOOKUP(I257,D257:$G$603,K257,0)</f>
        <v>2</v>
      </c>
      <c r="K257" s="1">
        <v>347</v>
      </c>
      <c r="L257" s="1" t="str">
        <f t="shared" ca="1" si="31"/>
        <v>42</v>
      </c>
    </row>
    <row r="258" spans="1:12" x14ac:dyDescent="0.3">
      <c r="A258" s="1">
        <f t="shared" ca="1" si="27"/>
        <v>100</v>
      </c>
      <c r="B258" s="1" t="s">
        <v>255</v>
      </c>
      <c r="C258" s="1" t="s">
        <v>602</v>
      </c>
      <c r="D258" s="1">
        <f t="shared" ca="1" si="28"/>
        <v>5</v>
      </c>
      <c r="E258" s="1">
        <f ca="1">RANDBETWEEN(0,100-SUM($D258:D258))</f>
        <v>47</v>
      </c>
      <c r="F258" s="1">
        <f ca="1">RANDBETWEEN(0,100-SUM($D258:E258))</f>
        <v>0</v>
      </c>
      <c r="G258" s="1">
        <f ca="1">100-SUM($D258:F258)</f>
        <v>48</v>
      </c>
      <c r="H258" s="1">
        <f t="shared" ca="1" si="29"/>
        <v>4</v>
      </c>
      <c r="I258" s="1">
        <f t="shared" ca="1" si="30"/>
        <v>48</v>
      </c>
      <c r="J258" s="1">
        <f ca="1">HLOOKUP(I258,D258:$G$603,K258,0)</f>
        <v>4</v>
      </c>
      <c r="K258" s="1">
        <v>346</v>
      </c>
      <c r="L258" s="1" t="str">
        <f t="shared" ca="1" si="31"/>
        <v>44</v>
      </c>
    </row>
    <row r="259" spans="1:12" x14ac:dyDescent="0.3">
      <c r="A259" s="1">
        <f t="shared" ca="1" si="27"/>
        <v>100</v>
      </c>
      <c r="B259" s="1" t="s">
        <v>256</v>
      </c>
      <c r="C259" s="1" t="s">
        <v>602</v>
      </c>
      <c r="D259" s="1">
        <f t="shared" ca="1" si="28"/>
        <v>66</v>
      </c>
      <c r="E259" s="1">
        <f ca="1">RANDBETWEEN(0,100-SUM($D259:D259))</f>
        <v>11</v>
      </c>
      <c r="F259" s="1">
        <f ca="1">RANDBETWEEN(0,100-SUM($D259:E259))</f>
        <v>2</v>
      </c>
      <c r="G259" s="1">
        <f ca="1">100-SUM($D259:F259)</f>
        <v>21</v>
      </c>
      <c r="H259" s="1">
        <f t="shared" ca="1" si="29"/>
        <v>2</v>
      </c>
      <c r="I259" s="1">
        <f t="shared" ca="1" si="30"/>
        <v>66</v>
      </c>
      <c r="J259" s="1">
        <f ca="1">HLOOKUP(I259,D259:$G$603,K259,0)</f>
        <v>1</v>
      </c>
      <c r="K259" s="1">
        <v>345</v>
      </c>
      <c r="L259" s="1" t="str">
        <f t="shared" ca="1" si="31"/>
        <v>21</v>
      </c>
    </row>
    <row r="260" spans="1:12" x14ac:dyDescent="0.3">
      <c r="A260" s="1">
        <f t="shared" ref="A260:A323" ca="1" si="32">SUM(D260:G260)</f>
        <v>100</v>
      </c>
      <c r="B260" s="1" t="s">
        <v>257</v>
      </c>
      <c r="C260" s="1" t="s">
        <v>602</v>
      </c>
      <c r="D260" s="1">
        <f t="shared" ref="D260:D323" ca="1" si="33">RANDBETWEEN(0,100)</f>
        <v>27</v>
      </c>
      <c r="E260" s="1">
        <f ca="1">RANDBETWEEN(0,100-SUM($D260:D260))</f>
        <v>58</v>
      </c>
      <c r="F260" s="1">
        <f ca="1">RANDBETWEEN(0,100-SUM($D260:E260))</f>
        <v>6</v>
      </c>
      <c r="G260" s="1">
        <f ca="1">100-SUM($D260:F260)</f>
        <v>9</v>
      </c>
      <c r="H260" s="1">
        <f t="shared" ref="H260:H323" ca="1" si="34">RANDBETWEEN(1,4)</f>
        <v>4</v>
      </c>
      <c r="I260" s="1">
        <f t="shared" ref="I260:I323" ca="1" si="35">MAX(D260:G260)</f>
        <v>58</v>
      </c>
      <c r="J260" s="1">
        <f ca="1">HLOOKUP(I260,D260:$G$603,K260,0)</f>
        <v>2</v>
      </c>
      <c r="K260" s="1">
        <v>344</v>
      </c>
      <c r="L260" s="1" t="str">
        <f t="shared" ref="L260:L323" ca="1" si="36">H260&amp;J260</f>
        <v>42</v>
      </c>
    </row>
    <row r="261" spans="1:12" x14ac:dyDescent="0.3">
      <c r="A261" s="1">
        <f t="shared" ca="1" si="32"/>
        <v>100</v>
      </c>
      <c r="B261" s="1" t="s">
        <v>258</v>
      </c>
      <c r="C261" s="1" t="s">
        <v>602</v>
      </c>
      <c r="D261" s="1">
        <f t="shared" ca="1" si="33"/>
        <v>56</v>
      </c>
      <c r="E261" s="1">
        <f ca="1">RANDBETWEEN(0,100-SUM($D261:D261))</f>
        <v>42</v>
      </c>
      <c r="F261" s="1">
        <f ca="1">RANDBETWEEN(0,100-SUM($D261:E261))</f>
        <v>1</v>
      </c>
      <c r="G261" s="1">
        <f ca="1">100-SUM($D261:F261)</f>
        <v>1</v>
      </c>
      <c r="H261" s="1">
        <f t="shared" ca="1" si="34"/>
        <v>4</v>
      </c>
      <c r="I261" s="1">
        <f t="shared" ca="1" si="35"/>
        <v>56</v>
      </c>
      <c r="J261" s="1">
        <f ca="1">HLOOKUP(I261,D261:$G$603,K261,0)</f>
        <v>1</v>
      </c>
      <c r="K261" s="1">
        <v>343</v>
      </c>
      <c r="L261" s="1" t="str">
        <f t="shared" ca="1" si="36"/>
        <v>41</v>
      </c>
    </row>
    <row r="262" spans="1:12" x14ac:dyDescent="0.3">
      <c r="A262" s="1">
        <f t="shared" ca="1" si="32"/>
        <v>100</v>
      </c>
      <c r="B262" s="1" t="s">
        <v>259</v>
      </c>
      <c r="C262" s="1" t="s">
        <v>602</v>
      </c>
      <c r="D262" s="1">
        <f t="shared" ca="1" si="33"/>
        <v>45</v>
      </c>
      <c r="E262" s="1">
        <f ca="1">RANDBETWEEN(0,100-SUM($D262:D262))</f>
        <v>13</v>
      </c>
      <c r="F262" s="1">
        <f ca="1">RANDBETWEEN(0,100-SUM($D262:E262))</f>
        <v>13</v>
      </c>
      <c r="G262" s="1">
        <f ca="1">100-SUM($D262:F262)</f>
        <v>29</v>
      </c>
      <c r="H262" s="1">
        <f t="shared" ca="1" si="34"/>
        <v>2</v>
      </c>
      <c r="I262" s="1">
        <f t="shared" ca="1" si="35"/>
        <v>45</v>
      </c>
      <c r="J262" s="1">
        <f ca="1">HLOOKUP(I262,D262:$G$603,K262,0)</f>
        <v>1</v>
      </c>
      <c r="K262" s="1">
        <v>342</v>
      </c>
      <c r="L262" s="1" t="str">
        <f t="shared" ca="1" si="36"/>
        <v>21</v>
      </c>
    </row>
    <row r="263" spans="1:12" x14ac:dyDescent="0.3">
      <c r="A263" s="1">
        <f t="shared" ca="1" si="32"/>
        <v>100</v>
      </c>
      <c r="B263" s="1" t="s">
        <v>260</v>
      </c>
      <c r="C263" s="1" t="s">
        <v>602</v>
      </c>
      <c r="D263" s="1">
        <f t="shared" ca="1" si="33"/>
        <v>17</v>
      </c>
      <c r="E263" s="1">
        <f ca="1">RANDBETWEEN(0,100-SUM($D263:D263))</f>
        <v>65</v>
      </c>
      <c r="F263" s="1">
        <f ca="1">RANDBETWEEN(0,100-SUM($D263:E263))</f>
        <v>0</v>
      </c>
      <c r="G263" s="1">
        <f ca="1">100-SUM($D263:F263)</f>
        <v>18</v>
      </c>
      <c r="H263" s="1">
        <f t="shared" ca="1" si="34"/>
        <v>4</v>
      </c>
      <c r="I263" s="1">
        <f t="shared" ca="1" si="35"/>
        <v>65</v>
      </c>
      <c r="J263" s="1">
        <f ca="1">HLOOKUP(I263,D263:$G$603,K263,0)</f>
        <v>2</v>
      </c>
      <c r="K263" s="1">
        <v>341</v>
      </c>
      <c r="L263" s="1" t="str">
        <f t="shared" ca="1" si="36"/>
        <v>42</v>
      </c>
    </row>
    <row r="264" spans="1:12" x14ac:dyDescent="0.3">
      <c r="A264" s="1">
        <f t="shared" ca="1" si="32"/>
        <v>100</v>
      </c>
      <c r="B264" s="1" t="s">
        <v>261</v>
      </c>
      <c r="C264" s="1" t="s">
        <v>602</v>
      </c>
      <c r="D264" s="1">
        <f t="shared" ca="1" si="33"/>
        <v>8</v>
      </c>
      <c r="E264" s="1">
        <f ca="1">RANDBETWEEN(0,100-SUM($D264:D264))</f>
        <v>46</v>
      </c>
      <c r="F264" s="1">
        <f ca="1">RANDBETWEEN(0,100-SUM($D264:E264))</f>
        <v>17</v>
      </c>
      <c r="G264" s="1">
        <f ca="1">100-SUM($D264:F264)</f>
        <v>29</v>
      </c>
      <c r="H264" s="1">
        <f t="shared" ca="1" si="34"/>
        <v>4</v>
      </c>
      <c r="I264" s="1">
        <f t="shared" ca="1" si="35"/>
        <v>46</v>
      </c>
      <c r="J264" s="1">
        <f ca="1">HLOOKUP(I264,D264:$G$603,K264,0)</f>
        <v>2</v>
      </c>
      <c r="K264" s="1">
        <v>340</v>
      </c>
      <c r="L264" s="1" t="str">
        <f t="shared" ca="1" si="36"/>
        <v>42</v>
      </c>
    </row>
    <row r="265" spans="1:12" x14ac:dyDescent="0.3">
      <c r="A265" s="1">
        <f t="shared" ca="1" si="32"/>
        <v>100</v>
      </c>
      <c r="B265" s="1" t="s">
        <v>262</v>
      </c>
      <c r="C265" s="1" t="s">
        <v>602</v>
      </c>
      <c r="D265" s="1">
        <f t="shared" ca="1" si="33"/>
        <v>18</v>
      </c>
      <c r="E265" s="1">
        <f ca="1">RANDBETWEEN(0,100-SUM($D265:D265))</f>
        <v>43</v>
      </c>
      <c r="F265" s="1">
        <f ca="1">RANDBETWEEN(0,100-SUM($D265:E265))</f>
        <v>35</v>
      </c>
      <c r="G265" s="1">
        <f ca="1">100-SUM($D265:F265)</f>
        <v>4</v>
      </c>
      <c r="H265" s="1">
        <f t="shared" ca="1" si="34"/>
        <v>3</v>
      </c>
      <c r="I265" s="1">
        <f t="shared" ca="1" si="35"/>
        <v>43</v>
      </c>
      <c r="J265" s="1">
        <f ca="1">HLOOKUP(I265,D265:$G$603,K265,0)</f>
        <v>2</v>
      </c>
      <c r="K265" s="1">
        <v>339</v>
      </c>
      <c r="L265" s="1" t="str">
        <f t="shared" ca="1" si="36"/>
        <v>32</v>
      </c>
    </row>
    <row r="266" spans="1:12" x14ac:dyDescent="0.3">
      <c r="A266" s="1">
        <f t="shared" ca="1" si="32"/>
        <v>100</v>
      </c>
      <c r="B266" s="1" t="s">
        <v>263</v>
      </c>
      <c r="C266" s="1" t="s">
        <v>602</v>
      </c>
      <c r="D266" s="1">
        <f t="shared" ca="1" si="33"/>
        <v>18</v>
      </c>
      <c r="E266" s="1">
        <f ca="1">RANDBETWEEN(0,100-SUM($D266:D266))</f>
        <v>65</v>
      </c>
      <c r="F266" s="1">
        <f ca="1">RANDBETWEEN(0,100-SUM($D266:E266))</f>
        <v>2</v>
      </c>
      <c r="G266" s="1">
        <f ca="1">100-SUM($D266:F266)</f>
        <v>15</v>
      </c>
      <c r="H266" s="1">
        <f t="shared" ca="1" si="34"/>
        <v>4</v>
      </c>
      <c r="I266" s="1">
        <f t="shared" ca="1" si="35"/>
        <v>65</v>
      </c>
      <c r="J266" s="1">
        <f ca="1">HLOOKUP(I266,D266:$G$603,K266,0)</f>
        <v>2</v>
      </c>
      <c r="K266" s="1">
        <v>338</v>
      </c>
      <c r="L266" s="1" t="str">
        <f t="shared" ca="1" si="36"/>
        <v>42</v>
      </c>
    </row>
    <row r="267" spans="1:12" x14ac:dyDescent="0.3">
      <c r="A267" s="1">
        <f t="shared" ca="1" si="32"/>
        <v>100</v>
      </c>
      <c r="B267" s="1" t="s">
        <v>264</v>
      </c>
      <c r="C267" s="1" t="s">
        <v>602</v>
      </c>
      <c r="D267" s="1">
        <f t="shared" ca="1" si="33"/>
        <v>66</v>
      </c>
      <c r="E267" s="1">
        <f ca="1">RANDBETWEEN(0,100-SUM($D267:D267))</f>
        <v>10</v>
      </c>
      <c r="F267" s="1">
        <f ca="1">RANDBETWEEN(0,100-SUM($D267:E267))</f>
        <v>20</v>
      </c>
      <c r="G267" s="1">
        <f ca="1">100-SUM($D267:F267)</f>
        <v>4</v>
      </c>
      <c r="H267" s="1">
        <f t="shared" ca="1" si="34"/>
        <v>4</v>
      </c>
      <c r="I267" s="1">
        <f t="shared" ca="1" si="35"/>
        <v>66</v>
      </c>
      <c r="J267" s="1">
        <f ca="1">HLOOKUP(I267,D267:$G$603,K267,0)</f>
        <v>1</v>
      </c>
      <c r="K267" s="1">
        <v>337</v>
      </c>
      <c r="L267" s="1" t="str">
        <f t="shared" ca="1" si="36"/>
        <v>41</v>
      </c>
    </row>
    <row r="268" spans="1:12" x14ac:dyDescent="0.3">
      <c r="A268" s="1">
        <f t="shared" ca="1" si="32"/>
        <v>100</v>
      </c>
      <c r="B268" s="1" t="s">
        <v>265</v>
      </c>
      <c r="C268" s="1" t="s">
        <v>602</v>
      </c>
      <c r="D268" s="1">
        <f t="shared" ca="1" si="33"/>
        <v>60</v>
      </c>
      <c r="E268" s="1">
        <f ca="1">RANDBETWEEN(0,100-SUM($D268:D268))</f>
        <v>19</v>
      </c>
      <c r="F268" s="1">
        <f ca="1">RANDBETWEEN(0,100-SUM($D268:E268))</f>
        <v>4</v>
      </c>
      <c r="G268" s="1">
        <f ca="1">100-SUM($D268:F268)</f>
        <v>17</v>
      </c>
      <c r="H268" s="1">
        <f t="shared" ca="1" si="34"/>
        <v>4</v>
      </c>
      <c r="I268" s="1">
        <f t="shared" ca="1" si="35"/>
        <v>60</v>
      </c>
      <c r="J268" s="1">
        <f ca="1">HLOOKUP(I268,D268:$G$603,K268,0)</f>
        <v>1</v>
      </c>
      <c r="K268" s="1">
        <v>336</v>
      </c>
      <c r="L268" s="1" t="str">
        <f t="shared" ca="1" si="36"/>
        <v>41</v>
      </c>
    </row>
    <row r="269" spans="1:12" x14ac:dyDescent="0.3">
      <c r="A269" s="1">
        <f t="shared" ca="1" si="32"/>
        <v>100</v>
      </c>
      <c r="B269" s="1" t="s">
        <v>266</v>
      </c>
      <c r="C269" s="1" t="s">
        <v>602</v>
      </c>
      <c r="D269" s="1">
        <f t="shared" ca="1" si="33"/>
        <v>16</v>
      </c>
      <c r="E269" s="1">
        <f ca="1">RANDBETWEEN(0,100-SUM($D269:D269))</f>
        <v>56</v>
      </c>
      <c r="F269" s="1">
        <f ca="1">RANDBETWEEN(0,100-SUM($D269:E269))</f>
        <v>17</v>
      </c>
      <c r="G269" s="1">
        <f ca="1">100-SUM($D269:F269)</f>
        <v>11</v>
      </c>
      <c r="H269" s="1">
        <f t="shared" ca="1" si="34"/>
        <v>1</v>
      </c>
      <c r="I269" s="1">
        <f t="shared" ca="1" si="35"/>
        <v>56</v>
      </c>
      <c r="J269" s="1">
        <f ca="1">HLOOKUP(I269,D269:$G$603,K269,0)</f>
        <v>2</v>
      </c>
      <c r="K269" s="1">
        <v>335</v>
      </c>
      <c r="L269" s="1" t="str">
        <f t="shared" ca="1" si="36"/>
        <v>12</v>
      </c>
    </row>
    <row r="270" spans="1:12" x14ac:dyDescent="0.3">
      <c r="A270" s="1">
        <f t="shared" ca="1" si="32"/>
        <v>100</v>
      </c>
      <c r="B270" s="1" t="s">
        <v>267</v>
      </c>
      <c r="C270" s="1" t="s">
        <v>602</v>
      </c>
      <c r="D270" s="1">
        <f t="shared" ca="1" si="33"/>
        <v>3</v>
      </c>
      <c r="E270" s="1">
        <f ca="1">RANDBETWEEN(0,100-SUM($D270:D270))</f>
        <v>87</v>
      </c>
      <c r="F270" s="1">
        <f ca="1">RANDBETWEEN(0,100-SUM($D270:E270))</f>
        <v>3</v>
      </c>
      <c r="G270" s="1">
        <f ca="1">100-SUM($D270:F270)</f>
        <v>7</v>
      </c>
      <c r="H270" s="1">
        <f t="shared" ca="1" si="34"/>
        <v>1</v>
      </c>
      <c r="I270" s="1">
        <f t="shared" ca="1" si="35"/>
        <v>87</v>
      </c>
      <c r="J270" s="1">
        <f ca="1">HLOOKUP(I270,D270:$G$603,K270,0)</f>
        <v>2</v>
      </c>
      <c r="K270" s="1">
        <v>334</v>
      </c>
      <c r="L270" s="1" t="str">
        <f t="shared" ca="1" si="36"/>
        <v>12</v>
      </c>
    </row>
    <row r="271" spans="1:12" x14ac:dyDescent="0.3">
      <c r="A271" s="1">
        <f t="shared" ca="1" si="32"/>
        <v>100</v>
      </c>
      <c r="B271" s="1" t="s">
        <v>268</v>
      </c>
      <c r="C271" s="1" t="s">
        <v>602</v>
      </c>
      <c r="D271" s="1">
        <f t="shared" ca="1" si="33"/>
        <v>67</v>
      </c>
      <c r="E271" s="1">
        <f ca="1">RANDBETWEEN(0,100-SUM($D271:D271))</f>
        <v>6</v>
      </c>
      <c r="F271" s="1">
        <f ca="1">RANDBETWEEN(0,100-SUM($D271:E271))</f>
        <v>16</v>
      </c>
      <c r="G271" s="1">
        <f ca="1">100-SUM($D271:F271)</f>
        <v>11</v>
      </c>
      <c r="H271" s="1">
        <f t="shared" ca="1" si="34"/>
        <v>1</v>
      </c>
      <c r="I271" s="1">
        <f t="shared" ca="1" si="35"/>
        <v>67</v>
      </c>
      <c r="J271" s="1">
        <f ca="1">HLOOKUP(I271,D271:$G$603,K271,0)</f>
        <v>1</v>
      </c>
      <c r="K271" s="1">
        <v>333</v>
      </c>
      <c r="L271" s="1" t="str">
        <f t="shared" ca="1" si="36"/>
        <v>11</v>
      </c>
    </row>
    <row r="272" spans="1:12" x14ac:dyDescent="0.3">
      <c r="A272" s="1">
        <f t="shared" ca="1" si="32"/>
        <v>100</v>
      </c>
      <c r="B272" s="1" t="s">
        <v>269</v>
      </c>
      <c r="C272" s="1" t="s">
        <v>602</v>
      </c>
      <c r="D272" s="1">
        <f t="shared" ca="1" si="33"/>
        <v>34</v>
      </c>
      <c r="E272" s="1">
        <f ca="1">RANDBETWEEN(0,100-SUM($D272:D272))</f>
        <v>9</v>
      </c>
      <c r="F272" s="1">
        <f ca="1">RANDBETWEEN(0,100-SUM($D272:E272))</f>
        <v>14</v>
      </c>
      <c r="G272" s="1">
        <f ca="1">100-SUM($D272:F272)</f>
        <v>43</v>
      </c>
      <c r="H272" s="1">
        <f t="shared" ca="1" si="34"/>
        <v>1</v>
      </c>
      <c r="I272" s="1">
        <f t="shared" ca="1" si="35"/>
        <v>43</v>
      </c>
      <c r="J272" s="1">
        <f ca="1">HLOOKUP(I272,D272:$G$603,K272,0)</f>
        <v>4</v>
      </c>
      <c r="K272" s="1">
        <v>332</v>
      </c>
      <c r="L272" s="1" t="str">
        <f t="shared" ca="1" si="36"/>
        <v>14</v>
      </c>
    </row>
    <row r="273" spans="1:12" x14ac:dyDescent="0.3">
      <c r="A273" s="1">
        <f t="shared" ca="1" si="32"/>
        <v>100</v>
      </c>
      <c r="B273" s="1" t="s">
        <v>270</v>
      </c>
      <c r="C273" s="1" t="s">
        <v>602</v>
      </c>
      <c r="D273" s="1">
        <f t="shared" ca="1" si="33"/>
        <v>78</v>
      </c>
      <c r="E273" s="1">
        <f ca="1">RANDBETWEEN(0,100-SUM($D273:D273))</f>
        <v>7</v>
      </c>
      <c r="F273" s="1">
        <f ca="1">RANDBETWEEN(0,100-SUM($D273:E273))</f>
        <v>4</v>
      </c>
      <c r="G273" s="1">
        <f ca="1">100-SUM($D273:F273)</f>
        <v>11</v>
      </c>
      <c r="H273" s="1">
        <f t="shared" ca="1" si="34"/>
        <v>3</v>
      </c>
      <c r="I273" s="1">
        <f t="shared" ca="1" si="35"/>
        <v>78</v>
      </c>
      <c r="J273" s="1">
        <f ca="1">HLOOKUP(I273,D273:$G$603,K273,0)</f>
        <v>1</v>
      </c>
      <c r="K273" s="1">
        <v>331</v>
      </c>
      <c r="L273" s="1" t="str">
        <f t="shared" ca="1" si="36"/>
        <v>31</v>
      </c>
    </row>
    <row r="274" spans="1:12" x14ac:dyDescent="0.3">
      <c r="A274" s="1">
        <f t="shared" ca="1" si="32"/>
        <v>100</v>
      </c>
      <c r="B274" s="1" t="s">
        <v>271</v>
      </c>
      <c r="C274" s="1" t="s">
        <v>602</v>
      </c>
      <c r="D274" s="1">
        <f t="shared" ca="1" si="33"/>
        <v>2</v>
      </c>
      <c r="E274" s="1">
        <f ca="1">RANDBETWEEN(0,100-SUM($D274:D274))</f>
        <v>93</v>
      </c>
      <c r="F274" s="1">
        <f ca="1">RANDBETWEEN(0,100-SUM($D274:E274))</f>
        <v>4</v>
      </c>
      <c r="G274" s="1">
        <f ca="1">100-SUM($D274:F274)</f>
        <v>1</v>
      </c>
      <c r="H274" s="1">
        <f t="shared" ca="1" si="34"/>
        <v>1</v>
      </c>
      <c r="I274" s="1">
        <f t="shared" ca="1" si="35"/>
        <v>93</v>
      </c>
      <c r="J274" s="1">
        <f ca="1">HLOOKUP(I274,D274:$G$603,K274,0)</f>
        <v>2</v>
      </c>
      <c r="K274" s="1">
        <v>330</v>
      </c>
      <c r="L274" s="1" t="str">
        <f t="shared" ca="1" si="36"/>
        <v>12</v>
      </c>
    </row>
    <row r="275" spans="1:12" x14ac:dyDescent="0.3">
      <c r="A275" s="1">
        <f t="shared" ca="1" si="32"/>
        <v>100</v>
      </c>
      <c r="B275" s="1" t="s">
        <v>272</v>
      </c>
      <c r="C275" s="1" t="s">
        <v>602</v>
      </c>
      <c r="D275" s="1">
        <f t="shared" ca="1" si="33"/>
        <v>20</v>
      </c>
      <c r="E275" s="1">
        <f ca="1">RANDBETWEEN(0,100-SUM($D275:D275))</f>
        <v>25</v>
      </c>
      <c r="F275" s="1">
        <f ca="1">RANDBETWEEN(0,100-SUM($D275:E275))</f>
        <v>39</v>
      </c>
      <c r="G275" s="1">
        <f ca="1">100-SUM($D275:F275)</f>
        <v>16</v>
      </c>
      <c r="H275" s="1">
        <f t="shared" ca="1" si="34"/>
        <v>3</v>
      </c>
      <c r="I275" s="1">
        <f t="shared" ca="1" si="35"/>
        <v>39</v>
      </c>
      <c r="J275" s="1">
        <f ca="1">HLOOKUP(I275,D275:$G$603,K275,0)</f>
        <v>3</v>
      </c>
      <c r="K275" s="1">
        <v>329</v>
      </c>
      <c r="L275" s="1" t="str">
        <f t="shared" ca="1" si="36"/>
        <v>33</v>
      </c>
    </row>
    <row r="276" spans="1:12" x14ac:dyDescent="0.3">
      <c r="A276" s="1">
        <f t="shared" ca="1" si="32"/>
        <v>100</v>
      </c>
      <c r="B276" s="1" t="s">
        <v>273</v>
      </c>
      <c r="C276" s="1" t="s">
        <v>602</v>
      </c>
      <c r="D276" s="1">
        <f t="shared" ca="1" si="33"/>
        <v>88</v>
      </c>
      <c r="E276" s="1">
        <f ca="1">RANDBETWEEN(0,100-SUM($D276:D276))</f>
        <v>4</v>
      </c>
      <c r="F276" s="1">
        <f ca="1">RANDBETWEEN(0,100-SUM($D276:E276))</f>
        <v>1</v>
      </c>
      <c r="G276" s="1">
        <f ca="1">100-SUM($D276:F276)</f>
        <v>7</v>
      </c>
      <c r="H276" s="1">
        <f t="shared" ca="1" si="34"/>
        <v>1</v>
      </c>
      <c r="I276" s="1">
        <f t="shared" ca="1" si="35"/>
        <v>88</v>
      </c>
      <c r="J276" s="1">
        <f ca="1">HLOOKUP(I276,D276:$G$603,K276,0)</f>
        <v>1</v>
      </c>
      <c r="K276" s="1">
        <v>328</v>
      </c>
      <c r="L276" s="1" t="str">
        <f t="shared" ca="1" si="36"/>
        <v>11</v>
      </c>
    </row>
    <row r="277" spans="1:12" x14ac:dyDescent="0.3">
      <c r="A277" s="1">
        <f t="shared" ca="1" si="32"/>
        <v>100</v>
      </c>
      <c r="B277" s="1" t="s">
        <v>274</v>
      </c>
      <c r="C277" s="1" t="s">
        <v>602</v>
      </c>
      <c r="D277" s="1">
        <f t="shared" ca="1" si="33"/>
        <v>31</v>
      </c>
      <c r="E277" s="1">
        <f ca="1">RANDBETWEEN(0,100-SUM($D277:D277))</f>
        <v>22</v>
      </c>
      <c r="F277" s="1">
        <f ca="1">RANDBETWEEN(0,100-SUM($D277:E277))</f>
        <v>4</v>
      </c>
      <c r="G277" s="1">
        <f ca="1">100-SUM($D277:F277)</f>
        <v>43</v>
      </c>
      <c r="H277" s="1">
        <f t="shared" ca="1" si="34"/>
        <v>2</v>
      </c>
      <c r="I277" s="1">
        <f t="shared" ca="1" si="35"/>
        <v>43</v>
      </c>
      <c r="J277" s="1">
        <f ca="1">HLOOKUP(I277,D277:$G$603,K277,0)</f>
        <v>4</v>
      </c>
      <c r="K277" s="1">
        <v>327</v>
      </c>
      <c r="L277" s="1" t="str">
        <f t="shared" ca="1" si="36"/>
        <v>24</v>
      </c>
    </row>
    <row r="278" spans="1:12" x14ac:dyDescent="0.3">
      <c r="A278" s="1">
        <f t="shared" ca="1" si="32"/>
        <v>100</v>
      </c>
      <c r="B278" s="1" t="s">
        <v>275</v>
      </c>
      <c r="C278" s="1" t="s">
        <v>602</v>
      </c>
      <c r="D278" s="1">
        <f t="shared" ca="1" si="33"/>
        <v>21</v>
      </c>
      <c r="E278" s="1">
        <f ca="1">RANDBETWEEN(0,100-SUM($D278:D278))</f>
        <v>71</v>
      </c>
      <c r="F278" s="1">
        <f ca="1">RANDBETWEEN(0,100-SUM($D278:E278))</f>
        <v>2</v>
      </c>
      <c r="G278" s="1">
        <f ca="1">100-SUM($D278:F278)</f>
        <v>6</v>
      </c>
      <c r="H278" s="1">
        <f t="shared" ca="1" si="34"/>
        <v>3</v>
      </c>
      <c r="I278" s="1">
        <f t="shared" ca="1" si="35"/>
        <v>71</v>
      </c>
      <c r="J278" s="1">
        <f ca="1">HLOOKUP(I278,D278:$G$603,K278,0)</f>
        <v>2</v>
      </c>
      <c r="K278" s="1">
        <v>326</v>
      </c>
      <c r="L278" s="1" t="str">
        <f t="shared" ca="1" si="36"/>
        <v>32</v>
      </c>
    </row>
    <row r="279" spans="1:12" x14ac:dyDescent="0.3">
      <c r="A279" s="1">
        <f t="shared" ca="1" si="32"/>
        <v>100</v>
      </c>
      <c r="B279" s="1" t="s">
        <v>276</v>
      </c>
      <c r="C279" s="1" t="s">
        <v>602</v>
      </c>
      <c r="D279" s="1">
        <f t="shared" ca="1" si="33"/>
        <v>14</v>
      </c>
      <c r="E279" s="1">
        <f ca="1">RANDBETWEEN(0,100-SUM($D279:D279))</f>
        <v>69</v>
      </c>
      <c r="F279" s="1">
        <f ca="1">RANDBETWEEN(0,100-SUM($D279:E279))</f>
        <v>5</v>
      </c>
      <c r="G279" s="1">
        <f ca="1">100-SUM($D279:F279)</f>
        <v>12</v>
      </c>
      <c r="H279" s="1">
        <f t="shared" ca="1" si="34"/>
        <v>1</v>
      </c>
      <c r="I279" s="1">
        <f t="shared" ca="1" si="35"/>
        <v>69</v>
      </c>
      <c r="J279" s="1">
        <f ca="1">HLOOKUP(I279,D279:$G$603,K279,0)</f>
        <v>2</v>
      </c>
      <c r="K279" s="1">
        <v>325</v>
      </c>
      <c r="L279" s="1" t="str">
        <f t="shared" ca="1" si="36"/>
        <v>12</v>
      </c>
    </row>
    <row r="280" spans="1:12" x14ac:dyDescent="0.3">
      <c r="A280" s="1">
        <f t="shared" ca="1" si="32"/>
        <v>100</v>
      </c>
      <c r="B280" s="1" t="s">
        <v>277</v>
      </c>
      <c r="C280" s="1" t="s">
        <v>602</v>
      </c>
      <c r="D280" s="1">
        <f t="shared" ca="1" si="33"/>
        <v>84</v>
      </c>
      <c r="E280" s="1">
        <f ca="1">RANDBETWEEN(0,100-SUM($D280:D280))</f>
        <v>3</v>
      </c>
      <c r="F280" s="1">
        <f ca="1">RANDBETWEEN(0,100-SUM($D280:E280))</f>
        <v>8</v>
      </c>
      <c r="G280" s="1">
        <f ca="1">100-SUM($D280:F280)</f>
        <v>5</v>
      </c>
      <c r="H280" s="1">
        <f t="shared" ca="1" si="34"/>
        <v>2</v>
      </c>
      <c r="I280" s="1">
        <f t="shared" ca="1" si="35"/>
        <v>84</v>
      </c>
      <c r="J280" s="1">
        <f ca="1">HLOOKUP(I280,D280:$G$603,K280,0)</f>
        <v>1</v>
      </c>
      <c r="K280" s="1">
        <v>324</v>
      </c>
      <c r="L280" s="1" t="str">
        <f t="shared" ca="1" si="36"/>
        <v>21</v>
      </c>
    </row>
    <row r="281" spans="1:12" x14ac:dyDescent="0.3">
      <c r="A281" s="1">
        <f t="shared" ca="1" si="32"/>
        <v>100</v>
      </c>
      <c r="B281" s="1" t="s">
        <v>278</v>
      </c>
      <c r="C281" s="1" t="s">
        <v>602</v>
      </c>
      <c r="D281" s="1">
        <f t="shared" ca="1" si="33"/>
        <v>24</v>
      </c>
      <c r="E281" s="1">
        <f ca="1">RANDBETWEEN(0,100-SUM($D281:D281))</f>
        <v>55</v>
      </c>
      <c r="F281" s="1">
        <f ca="1">RANDBETWEEN(0,100-SUM($D281:E281))</f>
        <v>4</v>
      </c>
      <c r="G281" s="1">
        <f ca="1">100-SUM($D281:F281)</f>
        <v>17</v>
      </c>
      <c r="H281" s="1">
        <f t="shared" ca="1" si="34"/>
        <v>3</v>
      </c>
      <c r="I281" s="1">
        <f t="shared" ca="1" si="35"/>
        <v>55</v>
      </c>
      <c r="J281" s="1">
        <f ca="1">HLOOKUP(I281,D281:$G$603,K281,0)</f>
        <v>2</v>
      </c>
      <c r="K281" s="1">
        <v>323</v>
      </c>
      <c r="L281" s="1" t="str">
        <f t="shared" ca="1" si="36"/>
        <v>32</v>
      </c>
    </row>
    <row r="282" spans="1:12" x14ac:dyDescent="0.3">
      <c r="A282" s="1">
        <f t="shared" ca="1" si="32"/>
        <v>100</v>
      </c>
      <c r="B282" s="1" t="s">
        <v>279</v>
      </c>
      <c r="C282" s="1" t="s">
        <v>602</v>
      </c>
      <c r="D282" s="1">
        <f t="shared" ca="1" si="33"/>
        <v>96</v>
      </c>
      <c r="E282" s="1">
        <f ca="1">RANDBETWEEN(0,100-SUM($D282:D282))</f>
        <v>1</v>
      </c>
      <c r="F282" s="1">
        <f ca="1">RANDBETWEEN(0,100-SUM($D282:E282))</f>
        <v>3</v>
      </c>
      <c r="G282" s="1">
        <f ca="1">100-SUM($D282:F282)</f>
        <v>0</v>
      </c>
      <c r="H282" s="1">
        <f t="shared" ca="1" si="34"/>
        <v>4</v>
      </c>
      <c r="I282" s="1">
        <f t="shared" ca="1" si="35"/>
        <v>96</v>
      </c>
      <c r="J282" s="1">
        <f ca="1">HLOOKUP(I282,D282:$G$603,K282,0)</f>
        <v>1</v>
      </c>
      <c r="K282" s="1">
        <v>322</v>
      </c>
      <c r="L282" s="1" t="str">
        <f t="shared" ca="1" si="36"/>
        <v>41</v>
      </c>
    </row>
    <row r="283" spans="1:12" x14ac:dyDescent="0.3">
      <c r="A283" s="1">
        <f t="shared" ca="1" si="32"/>
        <v>100</v>
      </c>
      <c r="B283" s="1" t="s">
        <v>280</v>
      </c>
      <c r="C283" s="1" t="s">
        <v>602</v>
      </c>
      <c r="D283" s="1">
        <f t="shared" ca="1" si="33"/>
        <v>64</v>
      </c>
      <c r="E283" s="1">
        <f ca="1">RANDBETWEEN(0,100-SUM($D283:D283))</f>
        <v>7</v>
      </c>
      <c r="F283" s="1">
        <f ca="1">RANDBETWEEN(0,100-SUM($D283:E283))</f>
        <v>24</v>
      </c>
      <c r="G283" s="1">
        <f ca="1">100-SUM($D283:F283)</f>
        <v>5</v>
      </c>
      <c r="H283" s="1">
        <f t="shared" ca="1" si="34"/>
        <v>1</v>
      </c>
      <c r="I283" s="1">
        <f t="shared" ca="1" si="35"/>
        <v>64</v>
      </c>
      <c r="J283" s="1">
        <f ca="1">HLOOKUP(I283,D283:$G$603,K283,0)</f>
        <v>1</v>
      </c>
      <c r="K283" s="1">
        <v>321</v>
      </c>
      <c r="L283" s="1" t="str">
        <f t="shared" ca="1" si="36"/>
        <v>11</v>
      </c>
    </row>
    <row r="284" spans="1:12" x14ac:dyDescent="0.3">
      <c r="A284" s="1">
        <f t="shared" ca="1" si="32"/>
        <v>100</v>
      </c>
      <c r="B284" s="1" t="s">
        <v>281</v>
      </c>
      <c r="C284" s="1" t="s">
        <v>602</v>
      </c>
      <c r="D284" s="1">
        <f t="shared" ca="1" si="33"/>
        <v>48</v>
      </c>
      <c r="E284" s="1">
        <f ca="1">RANDBETWEEN(0,100-SUM($D284:D284))</f>
        <v>46</v>
      </c>
      <c r="F284" s="1">
        <f ca="1">RANDBETWEEN(0,100-SUM($D284:E284))</f>
        <v>6</v>
      </c>
      <c r="G284" s="1">
        <f ca="1">100-SUM($D284:F284)</f>
        <v>0</v>
      </c>
      <c r="H284" s="1">
        <f t="shared" ca="1" si="34"/>
        <v>2</v>
      </c>
      <c r="I284" s="1">
        <f t="shared" ca="1" si="35"/>
        <v>48</v>
      </c>
      <c r="J284" s="1">
        <f ca="1">HLOOKUP(I284,D284:$G$603,K284,0)</f>
        <v>1</v>
      </c>
      <c r="K284" s="1">
        <v>320</v>
      </c>
      <c r="L284" s="1" t="str">
        <f t="shared" ca="1" si="36"/>
        <v>21</v>
      </c>
    </row>
    <row r="285" spans="1:12" x14ac:dyDescent="0.3">
      <c r="A285" s="1">
        <f t="shared" ca="1" si="32"/>
        <v>100</v>
      </c>
      <c r="B285" s="1" t="s">
        <v>282</v>
      </c>
      <c r="C285" s="1" t="s">
        <v>602</v>
      </c>
      <c r="D285" s="1">
        <f t="shared" ca="1" si="33"/>
        <v>76</v>
      </c>
      <c r="E285" s="1">
        <f ca="1">RANDBETWEEN(0,100-SUM($D285:D285))</f>
        <v>14</v>
      </c>
      <c r="F285" s="1">
        <f ca="1">RANDBETWEEN(0,100-SUM($D285:E285))</f>
        <v>8</v>
      </c>
      <c r="G285" s="1">
        <f ca="1">100-SUM($D285:F285)</f>
        <v>2</v>
      </c>
      <c r="H285" s="1">
        <f t="shared" ca="1" si="34"/>
        <v>1</v>
      </c>
      <c r="I285" s="1">
        <f t="shared" ca="1" si="35"/>
        <v>76</v>
      </c>
      <c r="J285" s="1">
        <f ca="1">HLOOKUP(I285,D285:$G$603,K285,0)</f>
        <v>1</v>
      </c>
      <c r="K285" s="1">
        <v>319</v>
      </c>
      <c r="L285" s="1" t="str">
        <f t="shared" ca="1" si="36"/>
        <v>11</v>
      </c>
    </row>
    <row r="286" spans="1:12" x14ac:dyDescent="0.3">
      <c r="A286" s="1">
        <f t="shared" ca="1" si="32"/>
        <v>100</v>
      </c>
      <c r="B286" s="1" t="s">
        <v>283</v>
      </c>
      <c r="C286" s="1" t="s">
        <v>602</v>
      </c>
      <c r="D286" s="1">
        <f t="shared" ca="1" si="33"/>
        <v>9</v>
      </c>
      <c r="E286" s="1">
        <f ca="1">RANDBETWEEN(0,100-SUM($D286:D286))</f>
        <v>19</v>
      </c>
      <c r="F286" s="1">
        <f ca="1">RANDBETWEEN(0,100-SUM($D286:E286))</f>
        <v>33</v>
      </c>
      <c r="G286" s="1">
        <f ca="1">100-SUM($D286:F286)</f>
        <v>39</v>
      </c>
      <c r="H286" s="1">
        <f t="shared" ca="1" si="34"/>
        <v>1</v>
      </c>
      <c r="I286" s="1">
        <f t="shared" ca="1" si="35"/>
        <v>39</v>
      </c>
      <c r="J286" s="1">
        <f ca="1">HLOOKUP(I286,D286:$G$603,K286,0)</f>
        <v>4</v>
      </c>
      <c r="K286" s="1">
        <v>318</v>
      </c>
      <c r="L286" s="1" t="str">
        <f t="shared" ca="1" si="36"/>
        <v>14</v>
      </c>
    </row>
    <row r="287" spans="1:12" x14ac:dyDescent="0.3">
      <c r="A287" s="1">
        <f t="shared" ca="1" si="32"/>
        <v>100</v>
      </c>
      <c r="B287" s="1" t="s">
        <v>284</v>
      </c>
      <c r="C287" s="1" t="s">
        <v>602</v>
      </c>
      <c r="D287" s="1">
        <f t="shared" ca="1" si="33"/>
        <v>25</v>
      </c>
      <c r="E287" s="1">
        <f ca="1">RANDBETWEEN(0,100-SUM($D287:D287))</f>
        <v>30</v>
      </c>
      <c r="F287" s="1">
        <f ca="1">RANDBETWEEN(0,100-SUM($D287:E287))</f>
        <v>35</v>
      </c>
      <c r="G287" s="1">
        <f ca="1">100-SUM($D287:F287)</f>
        <v>10</v>
      </c>
      <c r="H287" s="1">
        <f t="shared" ca="1" si="34"/>
        <v>2</v>
      </c>
      <c r="I287" s="1">
        <f t="shared" ca="1" si="35"/>
        <v>35</v>
      </c>
      <c r="J287" s="1">
        <f ca="1">HLOOKUP(I287,D287:$G$603,K287,0)</f>
        <v>3</v>
      </c>
      <c r="K287" s="1">
        <v>317</v>
      </c>
      <c r="L287" s="1" t="str">
        <f t="shared" ca="1" si="36"/>
        <v>23</v>
      </c>
    </row>
    <row r="288" spans="1:12" x14ac:dyDescent="0.3">
      <c r="A288" s="1">
        <f t="shared" ca="1" si="32"/>
        <v>100</v>
      </c>
      <c r="B288" s="1" t="s">
        <v>285</v>
      </c>
      <c r="C288" s="1" t="s">
        <v>602</v>
      </c>
      <c r="D288" s="1">
        <f t="shared" ca="1" si="33"/>
        <v>37</v>
      </c>
      <c r="E288" s="1">
        <f ca="1">RANDBETWEEN(0,100-SUM($D288:D288))</f>
        <v>44</v>
      </c>
      <c r="F288" s="1">
        <f ca="1">RANDBETWEEN(0,100-SUM($D288:E288))</f>
        <v>13</v>
      </c>
      <c r="G288" s="1">
        <f ca="1">100-SUM($D288:F288)</f>
        <v>6</v>
      </c>
      <c r="H288" s="1">
        <f t="shared" ca="1" si="34"/>
        <v>3</v>
      </c>
      <c r="I288" s="1">
        <f t="shared" ca="1" si="35"/>
        <v>44</v>
      </c>
      <c r="J288" s="1">
        <f ca="1">HLOOKUP(I288,D288:$G$603,K288,0)</f>
        <v>2</v>
      </c>
      <c r="K288" s="1">
        <v>316</v>
      </c>
      <c r="L288" s="1" t="str">
        <f t="shared" ca="1" si="36"/>
        <v>32</v>
      </c>
    </row>
    <row r="289" spans="1:12" x14ac:dyDescent="0.3">
      <c r="A289" s="1">
        <f t="shared" ca="1" si="32"/>
        <v>100</v>
      </c>
      <c r="B289" s="1" t="s">
        <v>286</v>
      </c>
      <c r="C289" s="1" t="s">
        <v>602</v>
      </c>
      <c r="D289" s="1">
        <f t="shared" ca="1" si="33"/>
        <v>90</v>
      </c>
      <c r="E289" s="1">
        <f ca="1">RANDBETWEEN(0,100-SUM($D289:D289))</f>
        <v>0</v>
      </c>
      <c r="F289" s="1">
        <f ca="1">RANDBETWEEN(0,100-SUM($D289:E289))</f>
        <v>4</v>
      </c>
      <c r="G289" s="1">
        <f ca="1">100-SUM($D289:F289)</f>
        <v>6</v>
      </c>
      <c r="H289" s="1">
        <f t="shared" ca="1" si="34"/>
        <v>3</v>
      </c>
      <c r="I289" s="1">
        <f t="shared" ca="1" si="35"/>
        <v>90</v>
      </c>
      <c r="J289" s="1">
        <f ca="1">HLOOKUP(I289,D289:$G$603,K289,0)</f>
        <v>1</v>
      </c>
      <c r="K289" s="1">
        <v>315</v>
      </c>
      <c r="L289" s="1" t="str">
        <f t="shared" ca="1" si="36"/>
        <v>31</v>
      </c>
    </row>
    <row r="290" spans="1:12" x14ac:dyDescent="0.3">
      <c r="A290" s="1">
        <f t="shared" ca="1" si="32"/>
        <v>100</v>
      </c>
      <c r="B290" s="1" t="s">
        <v>287</v>
      </c>
      <c r="C290" s="1" t="s">
        <v>602</v>
      </c>
      <c r="D290" s="1">
        <f t="shared" ca="1" si="33"/>
        <v>63</v>
      </c>
      <c r="E290" s="1">
        <f ca="1">RANDBETWEEN(0,100-SUM($D290:D290))</f>
        <v>25</v>
      </c>
      <c r="F290" s="1">
        <f ca="1">RANDBETWEEN(0,100-SUM($D290:E290))</f>
        <v>5</v>
      </c>
      <c r="G290" s="1">
        <f ca="1">100-SUM($D290:F290)</f>
        <v>7</v>
      </c>
      <c r="H290" s="1">
        <f t="shared" ca="1" si="34"/>
        <v>2</v>
      </c>
      <c r="I290" s="1">
        <f t="shared" ca="1" si="35"/>
        <v>63</v>
      </c>
      <c r="J290" s="1">
        <f ca="1">HLOOKUP(I290,D290:$G$603,K290,0)</f>
        <v>1</v>
      </c>
      <c r="K290" s="1">
        <v>314</v>
      </c>
      <c r="L290" s="1" t="str">
        <f t="shared" ca="1" si="36"/>
        <v>21</v>
      </c>
    </row>
    <row r="291" spans="1:12" x14ac:dyDescent="0.3">
      <c r="A291" s="1">
        <f t="shared" ca="1" si="32"/>
        <v>100</v>
      </c>
      <c r="B291" s="1" t="s">
        <v>288</v>
      </c>
      <c r="C291" s="1" t="s">
        <v>602</v>
      </c>
      <c r="D291" s="1">
        <f t="shared" ca="1" si="33"/>
        <v>31</v>
      </c>
      <c r="E291" s="1">
        <f ca="1">RANDBETWEEN(0,100-SUM($D291:D291))</f>
        <v>62</v>
      </c>
      <c r="F291" s="1">
        <f ca="1">RANDBETWEEN(0,100-SUM($D291:E291))</f>
        <v>6</v>
      </c>
      <c r="G291" s="1">
        <f ca="1">100-SUM($D291:F291)</f>
        <v>1</v>
      </c>
      <c r="H291" s="1">
        <f t="shared" ca="1" si="34"/>
        <v>3</v>
      </c>
      <c r="I291" s="1">
        <f t="shared" ca="1" si="35"/>
        <v>62</v>
      </c>
      <c r="J291" s="1">
        <f ca="1">HLOOKUP(I291,D291:$G$603,K291,0)</f>
        <v>2</v>
      </c>
      <c r="K291" s="1">
        <v>313</v>
      </c>
      <c r="L291" s="1" t="str">
        <f t="shared" ca="1" si="36"/>
        <v>32</v>
      </c>
    </row>
    <row r="292" spans="1:12" x14ac:dyDescent="0.3">
      <c r="A292" s="1">
        <f t="shared" ca="1" si="32"/>
        <v>100</v>
      </c>
      <c r="B292" s="1" t="s">
        <v>289</v>
      </c>
      <c r="C292" s="1" t="s">
        <v>602</v>
      </c>
      <c r="D292" s="1">
        <f t="shared" ca="1" si="33"/>
        <v>30</v>
      </c>
      <c r="E292" s="1">
        <f ca="1">RANDBETWEEN(0,100-SUM($D292:D292))</f>
        <v>67</v>
      </c>
      <c r="F292" s="1">
        <f ca="1">RANDBETWEEN(0,100-SUM($D292:E292))</f>
        <v>0</v>
      </c>
      <c r="G292" s="1">
        <f ca="1">100-SUM($D292:F292)</f>
        <v>3</v>
      </c>
      <c r="H292" s="1">
        <f t="shared" ca="1" si="34"/>
        <v>3</v>
      </c>
      <c r="I292" s="1">
        <f t="shared" ca="1" si="35"/>
        <v>67</v>
      </c>
      <c r="J292" s="1">
        <f ca="1">HLOOKUP(I292,D292:$G$603,K292,0)</f>
        <v>2</v>
      </c>
      <c r="K292" s="1">
        <v>312</v>
      </c>
      <c r="L292" s="1" t="str">
        <f t="shared" ca="1" si="36"/>
        <v>32</v>
      </c>
    </row>
    <row r="293" spans="1:12" x14ac:dyDescent="0.3">
      <c r="A293" s="1">
        <f t="shared" ca="1" si="32"/>
        <v>100</v>
      </c>
      <c r="B293" s="1" t="s">
        <v>290</v>
      </c>
      <c r="C293" s="1" t="s">
        <v>602</v>
      </c>
      <c r="D293" s="1">
        <f t="shared" ca="1" si="33"/>
        <v>36</v>
      </c>
      <c r="E293" s="1">
        <f ca="1">RANDBETWEEN(0,100-SUM($D293:D293))</f>
        <v>40</v>
      </c>
      <c r="F293" s="1">
        <f ca="1">RANDBETWEEN(0,100-SUM($D293:E293))</f>
        <v>1</v>
      </c>
      <c r="G293" s="1">
        <f ca="1">100-SUM($D293:F293)</f>
        <v>23</v>
      </c>
      <c r="H293" s="1">
        <f t="shared" ca="1" si="34"/>
        <v>4</v>
      </c>
      <c r="I293" s="1">
        <f t="shared" ca="1" si="35"/>
        <v>40</v>
      </c>
      <c r="J293" s="1">
        <f ca="1">HLOOKUP(I293,D293:$G$603,K293,0)</f>
        <v>2</v>
      </c>
      <c r="K293" s="1">
        <v>311</v>
      </c>
      <c r="L293" s="1" t="str">
        <f t="shared" ca="1" si="36"/>
        <v>42</v>
      </c>
    </row>
    <row r="294" spans="1:12" x14ac:dyDescent="0.3">
      <c r="A294" s="1">
        <f t="shared" ca="1" si="32"/>
        <v>100</v>
      </c>
      <c r="B294" s="1" t="s">
        <v>291</v>
      </c>
      <c r="C294" s="1" t="s">
        <v>602</v>
      </c>
      <c r="D294" s="1">
        <f t="shared" ca="1" si="33"/>
        <v>31</v>
      </c>
      <c r="E294" s="1">
        <f ca="1">RANDBETWEEN(0,100-SUM($D294:D294))</f>
        <v>4</v>
      </c>
      <c r="F294" s="1">
        <f ca="1">RANDBETWEEN(0,100-SUM($D294:E294))</f>
        <v>47</v>
      </c>
      <c r="G294" s="1">
        <f ca="1">100-SUM($D294:F294)</f>
        <v>18</v>
      </c>
      <c r="H294" s="1">
        <f t="shared" ca="1" si="34"/>
        <v>2</v>
      </c>
      <c r="I294" s="1">
        <f t="shared" ca="1" si="35"/>
        <v>47</v>
      </c>
      <c r="J294" s="1">
        <f ca="1">HLOOKUP(I294,D294:$G$603,K294,0)</f>
        <v>3</v>
      </c>
      <c r="K294" s="1">
        <v>310</v>
      </c>
      <c r="L294" s="1" t="str">
        <f t="shared" ca="1" si="36"/>
        <v>23</v>
      </c>
    </row>
    <row r="295" spans="1:12" x14ac:dyDescent="0.3">
      <c r="A295" s="1">
        <f t="shared" ca="1" si="32"/>
        <v>100</v>
      </c>
      <c r="B295" s="1" t="s">
        <v>292</v>
      </c>
      <c r="C295" s="1" t="s">
        <v>602</v>
      </c>
      <c r="D295" s="1">
        <f t="shared" ca="1" si="33"/>
        <v>44</v>
      </c>
      <c r="E295" s="1">
        <f ca="1">RANDBETWEEN(0,100-SUM($D295:D295))</f>
        <v>44</v>
      </c>
      <c r="F295" s="1">
        <f ca="1">RANDBETWEEN(0,100-SUM($D295:E295))</f>
        <v>7</v>
      </c>
      <c r="G295" s="1">
        <f ca="1">100-SUM($D295:F295)</f>
        <v>5</v>
      </c>
      <c r="H295" s="1">
        <f t="shared" ca="1" si="34"/>
        <v>2</v>
      </c>
      <c r="I295" s="1">
        <f t="shared" ca="1" si="35"/>
        <v>44</v>
      </c>
      <c r="J295" s="1">
        <f ca="1">HLOOKUP(I295,D295:$G$603,K295,0)</f>
        <v>1</v>
      </c>
      <c r="K295" s="1">
        <v>309</v>
      </c>
      <c r="L295" s="1" t="str">
        <f t="shared" ca="1" si="36"/>
        <v>21</v>
      </c>
    </row>
    <row r="296" spans="1:12" x14ac:dyDescent="0.3">
      <c r="A296" s="1">
        <f t="shared" ca="1" si="32"/>
        <v>100</v>
      </c>
      <c r="B296" s="1" t="s">
        <v>293</v>
      </c>
      <c r="C296" s="1" t="s">
        <v>602</v>
      </c>
      <c r="D296" s="1">
        <f t="shared" ca="1" si="33"/>
        <v>17</v>
      </c>
      <c r="E296" s="1">
        <f ca="1">RANDBETWEEN(0,100-SUM($D296:D296))</f>
        <v>8</v>
      </c>
      <c r="F296" s="1">
        <f ca="1">RANDBETWEEN(0,100-SUM($D296:E296))</f>
        <v>6</v>
      </c>
      <c r="G296" s="1">
        <f ca="1">100-SUM($D296:F296)</f>
        <v>69</v>
      </c>
      <c r="H296" s="1">
        <f t="shared" ca="1" si="34"/>
        <v>2</v>
      </c>
      <c r="I296" s="1">
        <f t="shared" ca="1" si="35"/>
        <v>69</v>
      </c>
      <c r="J296" s="1">
        <f ca="1">HLOOKUP(I296,D296:$G$603,K296,0)</f>
        <v>4</v>
      </c>
      <c r="K296" s="1">
        <v>308</v>
      </c>
      <c r="L296" s="1" t="str">
        <f t="shared" ca="1" si="36"/>
        <v>24</v>
      </c>
    </row>
    <row r="297" spans="1:12" x14ac:dyDescent="0.3">
      <c r="A297" s="1">
        <f t="shared" ca="1" si="32"/>
        <v>100</v>
      </c>
      <c r="B297" s="1" t="s">
        <v>294</v>
      </c>
      <c r="C297" s="1" t="s">
        <v>602</v>
      </c>
      <c r="D297" s="1">
        <f t="shared" ca="1" si="33"/>
        <v>21</v>
      </c>
      <c r="E297" s="1">
        <f ca="1">RANDBETWEEN(0,100-SUM($D297:D297))</f>
        <v>58</v>
      </c>
      <c r="F297" s="1">
        <f ca="1">RANDBETWEEN(0,100-SUM($D297:E297))</f>
        <v>6</v>
      </c>
      <c r="G297" s="1">
        <f ca="1">100-SUM($D297:F297)</f>
        <v>15</v>
      </c>
      <c r="H297" s="1">
        <f t="shared" ca="1" si="34"/>
        <v>2</v>
      </c>
      <c r="I297" s="1">
        <f t="shared" ca="1" si="35"/>
        <v>58</v>
      </c>
      <c r="J297" s="1">
        <f ca="1">HLOOKUP(I297,D297:$G$603,K297,0)</f>
        <v>2</v>
      </c>
      <c r="K297" s="1">
        <v>307</v>
      </c>
      <c r="L297" s="1" t="str">
        <f t="shared" ca="1" si="36"/>
        <v>22</v>
      </c>
    </row>
    <row r="298" spans="1:12" x14ac:dyDescent="0.3">
      <c r="A298" s="1">
        <f t="shared" ca="1" si="32"/>
        <v>100</v>
      </c>
      <c r="B298" s="1" t="s">
        <v>295</v>
      </c>
      <c r="C298" s="1" t="s">
        <v>602</v>
      </c>
      <c r="D298" s="1">
        <f t="shared" ca="1" si="33"/>
        <v>32</v>
      </c>
      <c r="E298" s="1">
        <f ca="1">RANDBETWEEN(0,100-SUM($D298:D298))</f>
        <v>38</v>
      </c>
      <c r="F298" s="1">
        <f ca="1">RANDBETWEEN(0,100-SUM($D298:E298))</f>
        <v>1</v>
      </c>
      <c r="G298" s="1">
        <f ca="1">100-SUM($D298:F298)</f>
        <v>29</v>
      </c>
      <c r="H298" s="1">
        <f t="shared" ca="1" si="34"/>
        <v>4</v>
      </c>
      <c r="I298" s="1">
        <f t="shared" ca="1" si="35"/>
        <v>38</v>
      </c>
      <c r="J298" s="1">
        <f ca="1">HLOOKUP(I298,D298:$G$603,K298,0)</f>
        <v>2</v>
      </c>
      <c r="K298" s="1">
        <v>306</v>
      </c>
      <c r="L298" s="1" t="str">
        <f t="shared" ca="1" si="36"/>
        <v>42</v>
      </c>
    </row>
    <row r="299" spans="1:12" x14ac:dyDescent="0.3">
      <c r="A299" s="1">
        <f t="shared" ca="1" si="32"/>
        <v>100</v>
      </c>
      <c r="B299" s="1" t="s">
        <v>296</v>
      </c>
      <c r="C299" s="1" t="s">
        <v>602</v>
      </c>
      <c r="D299" s="1">
        <f t="shared" ca="1" si="33"/>
        <v>69</v>
      </c>
      <c r="E299" s="1">
        <f ca="1">RANDBETWEEN(0,100-SUM($D299:D299))</f>
        <v>10</v>
      </c>
      <c r="F299" s="1">
        <f ca="1">RANDBETWEEN(0,100-SUM($D299:E299))</f>
        <v>8</v>
      </c>
      <c r="G299" s="1">
        <f ca="1">100-SUM($D299:F299)</f>
        <v>13</v>
      </c>
      <c r="H299" s="1">
        <f t="shared" ca="1" si="34"/>
        <v>2</v>
      </c>
      <c r="I299" s="1">
        <f t="shared" ca="1" si="35"/>
        <v>69</v>
      </c>
      <c r="J299" s="1">
        <f ca="1">HLOOKUP(I299,D299:$G$603,K299,0)</f>
        <v>1</v>
      </c>
      <c r="K299" s="1">
        <v>305</v>
      </c>
      <c r="L299" s="1" t="str">
        <f t="shared" ca="1" si="36"/>
        <v>21</v>
      </c>
    </row>
    <row r="300" spans="1:12" x14ac:dyDescent="0.3">
      <c r="A300" s="1">
        <f t="shared" ca="1" si="32"/>
        <v>100</v>
      </c>
      <c r="B300" s="1" t="s">
        <v>297</v>
      </c>
      <c r="C300" s="1" t="s">
        <v>602</v>
      </c>
      <c r="D300" s="1">
        <f t="shared" ca="1" si="33"/>
        <v>37</v>
      </c>
      <c r="E300" s="1">
        <f ca="1">RANDBETWEEN(0,100-SUM($D300:D300))</f>
        <v>47</v>
      </c>
      <c r="F300" s="1">
        <f ca="1">RANDBETWEEN(0,100-SUM($D300:E300))</f>
        <v>0</v>
      </c>
      <c r="G300" s="1">
        <f ca="1">100-SUM($D300:F300)</f>
        <v>16</v>
      </c>
      <c r="H300" s="1">
        <f t="shared" ca="1" si="34"/>
        <v>2</v>
      </c>
      <c r="I300" s="1">
        <f t="shared" ca="1" si="35"/>
        <v>47</v>
      </c>
      <c r="J300" s="1">
        <f ca="1">HLOOKUP(I300,D300:$G$603,K300,0)</f>
        <v>2</v>
      </c>
      <c r="K300" s="1">
        <v>304</v>
      </c>
      <c r="L300" s="1" t="str">
        <f t="shared" ca="1" si="36"/>
        <v>22</v>
      </c>
    </row>
    <row r="301" spans="1:12" x14ac:dyDescent="0.3">
      <c r="A301" s="1">
        <f t="shared" ca="1" si="32"/>
        <v>100</v>
      </c>
      <c r="B301" s="1" t="s">
        <v>298</v>
      </c>
      <c r="C301" s="1" t="s">
        <v>602</v>
      </c>
      <c r="D301" s="1">
        <f t="shared" ca="1" si="33"/>
        <v>74</v>
      </c>
      <c r="E301" s="1">
        <f ca="1">RANDBETWEEN(0,100-SUM($D301:D301))</f>
        <v>26</v>
      </c>
      <c r="F301" s="1">
        <f ca="1">RANDBETWEEN(0,100-SUM($D301:E301))</f>
        <v>0</v>
      </c>
      <c r="G301" s="1">
        <f ca="1">100-SUM($D301:F301)</f>
        <v>0</v>
      </c>
      <c r="H301" s="1">
        <f t="shared" ca="1" si="34"/>
        <v>3</v>
      </c>
      <c r="I301" s="1">
        <f t="shared" ca="1" si="35"/>
        <v>74</v>
      </c>
      <c r="J301" s="1">
        <f ca="1">HLOOKUP(I301,D301:$G$603,K301,0)</f>
        <v>1</v>
      </c>
      <c r="K301" s="1">
        <v>303</v>
      </c>
      <c r="L301" s="1" t="str">
        <f t="shared" ca="1" si="36"/>
        <v>31</v>
      </c>
    </row>
    <row r="302" spans="1:12" x14ac:dyDescent="0.3">
      <c r="A302" s="1">
        <f t="shared" ca="1" si="32"/>
        <v>100</v>
      </c>
      <c r="B302" s="1" t="s">
        <v>299</v>
      </c>
      <c r="C302" s="1" t="s">
        <v>602</v>
      </c>
      <c r="D302" s="1">
        <f t="shared" ca="1" si="33"/>
        <v>71</v>
      </c>
      <c r="E302" s="1">
        <f ca="1">RANDBETWEEN(0,100-SUM($D302:D302))</f>
        <v>20</v>
      </c>
      <c r="F302" s="1">
        <f ca="1">RANDBETWEEN(0,100-SUM($D302:E302))</f>
        <v>3</v>
      </c>
      <c r="G302" s="1">
        <f ca="1">100-SUM($D302:F302)</f>
        <v>6</v>
      </c>
      <c r="H302" s="1">
        <f t="shared" ca="1" si="34"/>
        <v>1</v>
      </c>
      <c r="I302" s="1">
        <f t="shared" ca="1" si="35"/>
        <v>71</v>
      </c>
      <c r="J302" s="1">
        <f ca="1">HLOOKUP(I302,D302:$G$603,K302,0)</f>
        <v>1</v>
      </c>
      <c r="K302" s="1">
        <v>302</v>
      </c>
      <c r="L302" s="1" t="str">
        <f t="shared" ca="1" si="36"/>
        <v>11</v>
      </c>
    </row>
    <row r="303" spans="1:12" x14ac:dyDescent="0.3">
      <c r="A303" s="1">
        <f t="shared" ca="1" si="32"/>
        <v>100</v>
      </c>
      <c r="B303" s="1" t="s">
        <v>300</v>
      </c>
      <c r="C303" s="1" t="s">
        <v>602</v>
      </c>
      <c r="D303" s="1">
        <f t="shared" ca="1" si="33"/>
        <v>29</v>
      </c>
      <c r="E303" s="1">
        <f ca="1">RANDBETWEEN(0,100-SUM($D303:D303))</f>
        <v>67</v>
      </c>
      <c r="F303" s="1">
        <f ca="1">RANDBETWEEN(0,100-SUM($D303:E303))</f>
        <v>0</v>
      </c>
      <c r="G303" s="1">
        <f ca="1">100-SUM($D303:F303)</f>
        <v>4</v>
      </c>
      <c r="H303" s="1">
        <f t="shared" ca="1" si="34"/>
        <v>4</v>
      </c>
      <c r="I303" s="1">
        <f t="shared" ca="1" si="35"/>
        <v>67</v>
      </c>
      <c r="J303" s="1">
        <f ca="1">HLOOKUP(I303,D303:$G$603,K303,0)</f>
        <v>2</v>
      </c>
      <c r="K303" s="1">
        <v>301</v>
      </c>
      <c r="L303" s="1" t="str">
        <f t="shared" ca="1" si="36"/>
        <v>42</v>
      </c>
    </row>
    <row r="304" spans="1:12" x14ac:dyDescent="0.3">
      <c r="A304" s="1">
        <f t="shared" ca="1" si="32"/>
        <v>100</v>
      </c>
      <c r="B304" s="1" t="s">
        <v>301</v>
      </c>
      <c r="C304" s="1" t="s">
        <v>602</v>
      </c>
      <c r="D304" s="1">
        <f t="shared" ca="1" si="33"/>
        <v>42</v>
      </c>
      <c r="E304" s="1">
        <f ca="1">RANDBETWEEN(0,100-SUM($D304:D304))</f>
        <v>22</v>
      </c>
      <c r="F304" s="1">
        <f ca="1">RANDBETWEEN(0,100-SUM($D304:E304))</f>
        <v>17</v>
      </c>
      <c r="G304" s="1">
        <f ca="1">100-SUM($D304:F304)</f>
        <v>19</v>
      </c>
      <c r="H304" s="1">
        <f t="shared" ca="1" si="34"/>
        <v>4</v>
      </c>
      <c r="I304" s="1">
        <f t="shared" ca="1" si="35"/>
        <v>42</v>
      </c>
      <c r="J304" s="1">
        <f ca="1">HLOOKUP(I304,D304:$G$603,K304,0)</f>
        <v>1</v>
      </c>
      <c r="K304" s="1">
        <v>300</v>
      </c>
      <c r="L304" s="1" t="str">
        <f t="shared" ca="1" si="36"/>
        <v>41</v>
      </c>
    </row>
    <row r="305" spans="1:12" x14ac:dyDescent="0.3">
      <c r="A305" s="1">
        <f t="shared" ca="1" si="32"/>
        <v>100</v>
      </c>
      <c r="B305" s="1" t="s">
        <v>302</v>
      </c>
      <c r="C305" s="1" t="s">
        <v>602</v>
      </c>
      <c r="D305" s="1">
        <f t="shared" ca="1" si="33"/>
        <v>74</v>
      </c>
      <c r="E305" s="1">
        <f ca="1">RANDBETWEEN(0,100-SUM($D305:D305))</f>
        <v>9</v>
      </c>
      <c r="F305" s="1">
        <f ca="1">RANDBETWEEN(0,100-SUM($D305:E305))</f>
        <v>9</v>
      </c>
      <c r="G305" s="1">
        <f ca="1">100-SUM($D305:F305)</f>
        <v>8</v>
      </c>
      <c r="H305" s="1">
        <f t="shared" ca="1" si="34"/>
        <v>3</v>
      </c>
      <c r="I305" s="1">
        <f t="shared" ca="1" si="35"/>
        <v>74</v>
      </c>
      <c r="J305" s="1">
        <f ca="1">HLOOKUP(I305,D305:$G$603,K305,0)</f>
        <v>1</v>
      </c>
      <c r="K305" s="1">
        <v>299</v>
      </c>
      <c r="L305" s="1" t="str">
        <f t="shared" ca="1" si="36"/>
        <v>31</v>
      </c>
    </row>
    <row r="306" spans="1:12" x14ac:dyDescent="0.3">
      <c r="A306" s="1">
        <f t="shared" ca="1" si="32"/>
        <v>100</v>
      </c>
      <c r="B306" s="1" t="s">
        <v>303</v>
      </c>
      <c r="C306" s="1" t="s">
        <v>602</v>
      </c>
      <c r="D306" s="1">
        <f t="shared" ca="1" si="33"/>
        <v>56</v>
      </c>
      <c r="E306" s="1">
        <f ca="1">RANDBETWEEN(0,100-SUM($D306:D306))</f>
        <v>6</v>
      </c>
      <c r="F306" s="1">
        <f ca="1">RANDBETWEEN(0,100-SUM($D306:E306))</f>
        <v>29</v>
      </c>
      <c r="G306" s="1">
        <f ca="1">100-SUM($D306:F306)</f>
        <v>9</v>
      </c>
      <c r="H306" s="1">
        <f t="shared" ca="1" si="34"/>
        <v>2</v>
      </c>
      <c r="I306" s="1">
        <f t="shared" ca="1" si="35"/>
        <v>56</v>
      </c>
      <c r="J306" s="1">
        <f ca="1">HLOOKUP(I306,D306:$G$603,K306,0)</f>
        <v>1</v>
      </c>
      <c r="K306" s="1">
        <v>298</v>
      </c>
      <c r="L306" s="1" t="str">
        <f t="shared" ca="1" si="36"/>
        <v>21</v>
      </c>
    </row>
    <row r="307" spans="1:12" x14ac:dyDescent="0.3">
      <c r="A307" s="1">
        <f t="shared" ca="1" si="32"/>
        <v>100</v>
      </c>
      <c r="B307" s="1" t="s">
        <v>304</v>
      </c>
      <c r="C307" s="1" t="s">
        <v>602</v>
      </c>
      <c r="D307" s="1">
        <f t="shared" ca="1" si="33"/>
        <v>54</v>
      </c>
      <c r="E307" s="1">
        <f ca="1">RANDBETWEEN(0,100-SUM($D307:D307))</f>
        <v>18</v>
      </c>
      <c r="F307" s="1">
        <f ca="1">RANDBETWEEN(0,100-SUM($D307:E307))</f>
        <v>20</v>
      </c>
      <c r="G307" s="1">
        <f ca="1">100-SUM($D307:F307)</f>
        <v>8</v>
      </c>
      <c r="H307" s="1">
        <f t="shared" ca="1" si="34"/>
        <v>4</v>
      </c>
      <c r="I307" s="1">
        <f t="shared" ca="1" si="35"/>
        <v>54</v>
      </c>
      <c r="J307" s="1">
        <f ca="1">HLOOKUP(I307,D307:$G$603,K307,0)</f>
        <v>1</v>
      </c>
      <c r="K307" s="1">
        <v>297</v>
      </c>
      <c r="L307" s="1" t="str">
        <f t="shared" ca="1" si="36"/>
        <v>41</v>
      </c>
    </row>
    <row r="308" spans="1:12" x14ac:dyDescent="0.3">
      <c r="A308" s="1">
        <f t="shared" ca="1" si="32"/>
        <v>100</v>
      </c>
      <c r="B308" s="1" t="s">
        <v>305</v>
      </c>
      <c r="C308" s="1" t="s">
        <v>602</v>
      </c>
      <c r="D308" s="1">
        <f t="shared" ca="1" si="33"/>
        <v>97</v>
      </c>
      <c r="E308" s="1">
        <f ca="1">RANDBETWEEN(0,100-SUM($D308:D308))</f>
        <v>0</v>
      </c>
      <c r="F308" s="1">
        <f ca="1">RANDBETWEEN(0,100-SUM($D308:E308))</f>
        <v>3</v>
      </c>
      <c r="G308" s="1">
        <f ca="1">100-SUM($D308:F308)</f>
        <v>0</v>
      </c>
      <c r="H308" s="1">
        <f t="shared" ca="1" si="34"/>
        <v>1</v>
      </c>
      <c r="I308" s="1">
        <f t="shared" ca="1" si="35"/>
        <v>97</v>
      </c>
      <c r="J308" s="1">
        <f ca="1">HLOOKUP(I308,D308:$G$603,K308,0)</f>
        <v>1</v>
      </c>
      <c r="K308" s="1">
        <v>296</v>
      </c>
      <c r="L308" s="1" t="str">
        <f t="shared" ca="1" si="36"/>
        <v>11</v>
      </c>
    </row>
    <row r="309" spans="1:12" x14ac:dyDescent="0.3">
      <c r="A309" s="1">
        <f t="shared" ca="1" si="32"/>
        <v>100</v>
      </c>
      <c r="B309" s="1" t="s">
        <v>306</v>
      </c>
      <c r="C309" s="1" t="s">
        <v>602</v>
      </c>
      <c r="D309" s="1">
        <f t="shared" ca="1" si="33"/>
        <v>60</v>
      </c>
      <c r="E309" s="1">
        <f ca="1">RANDBETWEEN(0,100-SUM($D309:D309))</f>
        <v>22</v>
      </c>
      <c r="F309" s="1">
        <f ca="1">RANDBETWEEN(0,100-SUM($D309:E309))</f>
        <v>13</v>
      </c>
      <c r="G309" s="1">
        <f ca="1">100-SUM($D309:F309)</f>
        <v>5</v>
      </c>
      <c r="H309" s="1">
        <f t="shared" ca="1" si="34"/>
        <v>2</v>
      </c>
      <c r="I309" s="1">
        <f t="shared" ca="1" si="35"/>
        <v>60</v>
      </c>
      <c r="J309" s="1">
        <f ca="1">HLOOKUP(I309,D309:$G$603,K309,0)</f>
        <v>1</v>
      </c>
      <c r="K309" s="1">
        <v>295</v>
      </c>
      <c r="L309" s="1" t="str">
        <f t="shared" ca="1" si="36"/>
        <v>21</v>
      </c>
    </row>
    <row r="310" spans="1:12" x14ac:dyDescent="0.3">
      <c r="A310" s="1">
        <f t="shared" ca="1" si="32"/>
        <v>100</v>
      </c>
      <c r="B310" s="1" t="s">
        <v>307</v>
      </c>
      <c r="C310" s="1" t="s">
        <v>602</v>
      </c>
      <c r="D310" s="1">
        <f t="shared" ca="1" si="33"/>
        <v>62</v>
      </c>
      <c r="E310" s="1">
        <f ca="1">RANDBETWEEN(0,100-SUM($D310:D310))</f>
        <v>32</v>
      </c>
      <c r="F310" s="1">
        <f ca="1">RANDBETWEEN(0,100-SUM($D310:E310))</f>
        <v>5</v>
      </c>
      <c r="G310" s="1">
        <f ca="1">100-SUM($D310:F310)</f>
        <v>1</v>
      </c>
      <c r="H310" s="1">
        <f t="shared" ca="1" si="34"/>
        <v>3</v>
      </c>
      <c r="I310" s="1">
        <f t="shared" ca="1" si="35"/>
        <v>62</v>
      </c>
      <c r="J310" s="1">
        <f ca="1">HLOOKUP(I310,D310:$G$603,K310,0)</f>
        <v>1</v>
      </c>
      <c r="K310" s="1">
        <v>294</v>
      </c>
      <c r="L310" s="1" t="str">
        <f t="shared" ca="1" si="36"/>
        <v>31</v>
      </c>
    </row>
    <row r="311" spans="1:12" x14ac:dyDescent="0.3">
      <c r="A311" s="1">
        <f t="shared" ca="1" si="32"/>
        <v>100</v>
      </c>
      <c r="B311" s="1" t="s">
        <v>308</v>
      </c>
      <c r="C311" s="1" t="s">
        <v>602</v>
      </c>
      <c r="D311" s="1">
        <f t="shared" ca="1" si="33"/>
        <v>99</v>
      </c>
      <c r="E311" s="1">
        <f ca="1">RANDBETWEEN(0,100-SUM($D311:D311))</f>
        <v>0</v>
      </c>
      <c r="F311" s="1">
        <f ca="1">RANDBETWEEN(0,100-SUM($D311:E311))</f>
        <v>0</v>
      </c>
      <c r="G311" s="1">
        <f ca="1">100-SUM($D311:F311)</f>
        <v>1</v>
      </c>
      <c r="H311" s="1">
        <f t="shared" ca="1" si="34"/>
        <v>4</v>
      </c>
      <c r="I311" s="1">
        <f t="shared" ca="1" si="35"/>
        <v>99</v>
      </c>
      <c r="J311" s="1">
        <f ca="1">HLOOKUP(I311,D311:$G$603,K311,0)</f>
        <v>1</v>
      </c>
      <c r="K311" s="1">
        <v>293</v>
      </c>
      <c r="L311" s="1" t="str">
        <f t="shared" ca="1" si="36"/>
        <v>41</v>
      </c>
    </row>
    <row r="312" spans="1:12" x14ac:dyDescent="0.3">
      <c r="A312" s="1">
        <f t="shared" ca="1" si="32"/>
        <v>100</v>
      </c>
      <c r="B312" s="1" t="s">
        <v>309</v>
      </c>
      <c r="C312" s="1" t="s">
        <v>602</v>
      </c>
      <c r="D312" s="1">
        <f t="shared" ca="1" si="33"/>
        <v>26</v>
      </c>
      <c r="E312" s="1">
        <f ca="1">RANDBETWEEN(0,100-SUM($D312:D312))</f>
        <v>15</v>
      </c>
      <c r="F312" s="1">
        <f ca="1">RANDBETWEEN(0,100-SUM($D312:E312))</f>
        <v>23</v>
      </c>
      <c r="G312" s="1">
        <f ca="1">100-SUM($D312:F312)</f>
        <v>36</v>
      </c>
      <c r="H312" s="1">
        <f t="shared" ca="1" si="34"/>
        <v>3</v>
      </c>
      <c r="I312" s="1">
        <f t="shared" ca="1" si="35"/>
        <v>36</v>
      </c>
      <c r="J312" s="1">
        <f ca="1">HLOOKUP(I312,D312:$G$603,K312,0)</f>
        <v>4</v>
      </c>
      <c r="K312" s="1">
        <v>292</v>
      </c>
      <c r="L312" s="1" t="str">
        <f t="shared" ca="1" si="36"/>
        <v>34</v>
      </c>
    </row>
    <row r="313" spans="1:12" x14ac:dyDescent="0.3">
      <c r="A313" s="1">
        <f t="shared" ca="1" si="32"/>
        <v>100</v>
      </c>
      <c r="B313" s="1" t="s">
        <v>310</v>
      </c>
      <c r="C313" s="1" t="s">
        <v>602</v>
      </c>
      <c r="D313" s="1">
        <f t="shared" ca="1" si="33"/>
        <v>7</v>
      </c>
      <c r="E313" s="1">
        <f ca="1">RANDBETWEEN(0,100-SUM($D313:D313))</f>
        <v>2</v>
      </c>
      <c r="F313" s="1">
        <f ca="1">RANDBETWEEN(0,100-SUM($D313:E313))</f>
        <v>43</v>
      </c>
      <c r="G313" s="1">
        <f ca="1">100-SUM($D313:F313)</f>
        <v>48</v>
      </c>
      <c r="H313" s="1">
        <f t="shared" ca="1" si="34"/>
        <v>2</v>
      </c>
      <c r="I313" s="1">
        <f t="shared" ca="1" si="35"/>
        <v>48</v>
      </c>
      <c r="J313" s="1">
        <f ca="1">HLOOKUP(I313,D313:$G$603,K313,0)</f>
        <v>4</v>
      </c>
      <c r="K313" s="1">
        <v>291</v>
      </c>
      <c r="L313" s="1" t="str">
        <f t="shared" ca="1" si="36"/>
        <v>24</v>
      </c>
    </row>
    <row r="314" spans="1:12" x14ac:dyDescent="0.3">
      <c r="A314" s="1">
        <f t="shared" ca="1" si="32"/>
        <v>100</v>
      </c>
      <c r="B314" s="1" t="s">
        <v>311</v>
      </c>
      <c r="C314" s="1" t="s">
        <v>602</v>
      </c>
      <c r="D314" s="1">
        <f t="shared" ca="1" si="33"/>
        <v>63</v>
      </c>
      <c r="E314" s="1">
        <f ca="1">RANDBETWEEN(0,100-SUM($D314:D314))</f>
        <v>33</v>
      </c>
      <c r="F314" s="1">
        <f ca="1">RANDBETWEEN(0,100-SUM($D314:E314))</f>
        <v>2</v>
      </c>
      <c r="G314" s="1">
        <f ca="1">100-SUM($D314:F314)</f>
        <v>2</v>
      </c>
      <c r="H314" s="1">
        <f t="shared" ca="1" si="34"/>
        <v>2</v>
      </c>
      <c r="I314" s="1">
        <f t="shared" ca="1" si="35"/>
        <v>63</v>
      </c>
      <c r="J314" s="1">
        <f ca="1">HLOOKUP(I314,D314:$G$603,K314,0)</f>
        <v>1</v>
      </c>
      <c r="K314" s="1">
        <v>290</v>
      </c>
      <c r="L314" s="1" t="str">
        <f t="shared" ca="1" si="36"/>
        <v>21</v>
      </c>
    </row>
    <row r="315" spans="1:12" x14ac:dyDescent="0.3">
      <c r="A315" s="1">
        <f t="shared" ca="1" si="32"/>
        <v>100</v>
      </c>
      <c r="B315" s="1" t="s">
        <v>312</v>
      </c>
      <c r="C315" s="1" t="s">
        <v>602</v>
      </c>
      <c r="D315" s="1">
        <f t="shared" ca="1" si="33"/>
        <v>62</v>
      </c>
      <c r="E315" s="1">
        <f ca="1">RANDBETWEEN(0,100-SUM($D315:D315))</f>
        <v>2</v>
      </c>
      <c r="F315" s="1">
        <f ca="1">RANDBETWEEN(0,100-SUM($D315:E315))</f>
        <v>29</v>
      </c>
      <c r="G315" s="1">
        <f ca="1">100-SUM($D315:F315)</f>
        <v>7</v>
      </c>
      <c r="H315" s="1">
        <f t="shared" ca="1" si="34"/>
        <v>4</v>
      </c>
      <c r="I315" s="1">
        <f t="shared" ca="1" si="35"/>
        <v>62</v>
      </c>
      <c r="J315" s="1">
        <f ca="1">HLOOKUP(I315,D315:$G$603,K315,0)</f>
        <v>1</v>
      </c>
      <c r="K315" s="1">
        <v>289</v>
      </c>
      <c r="L315" s="1" t="str">
        <f t="shared" ca="1" si="36"/>
        <v>41</v>
      </c>
    </row>
    <row r="316" spans="1:12" x14ac:dyDescent="0.3">
      <c r="A316" s="1">
        <f t="shared" ca="1" si="32"/>
        <v>100</v>
      </c>
      <c r="B316" s="1" t="s">
        <v>313</v>
      </c>
      <c r="C316" s="1" t="s">
        <v>602</v>
      </c>
      <c r="D316" s="1">
        <f t="shared" ca="1" si="33"/>
        <v>65</v>
      </c>
      <c r="E316" s="1">
        <f ca="1">RANDBETWEEN(0,100-SUM($D316:D316))</f>
        <v>0</v>
      </c>
      <c r="F316" s="1">
        <f ca="1">RANDBETWEEN(0,100-SUM($D316:E316))</f>
        <v>33</v>
      </c>
      <c r="G316" s="1">
        <f ca="1">100-SUM($D316:F316)</f>
        <v>2</v>
      </c>
      <c r="H316" s="1">
        <f t="shared" ca="1" si="34"/>
        <v>4</v>
      </c>
      <c r="I316" s="1">
        <f t="shared" ca="1" si="35"/>
        <v>65</v>
      </c>
      <c r="J316" s="1">
        <f ca="1">HLOOKUP(I316,D316:$G$603,K316,0)</f>
        <v>1</v>
      </c>
      <c r="K316" s="1">
        <v>288</v>
      </c>
      <c r="L316" s="1" t="str">
        <f t="shared" ca="1" si="36"/>
        <v>41</v>
      </c>
    </row>
    <row r="317" spans="1:12" x14ac:dyDescent="0.3">
      <c r="A317" s="1">
        <f t="shared" ca="1" si="32"/>
        <v>100</v>
      </c>
      <c r="B317" s="1" t="s">
        <v>314</v>
      </c>
      <c r="C317" s="1" t="s">
        <v>602</v>
      </c>
      <c r="D317" s="1">
        <f t="shared" ca="1" si="33"/>
        <v>69</v>
      </c>
      <c r="E317" s="1">
        <f ca="1">RANDBETWEEN(0,100-SUM($D317:D317))</f>
        <v>1</v>
      </c>
      <c r="F317" s="1">
        <f ca="1">RANDBETWEEN(0,100-SUM($D317:E317))</f>
        <v>21</v>
      </c>
      <c r="G317" s="1">
        <f ca="1">100-SUM($D317:F317)</f>
        <v>9</v>
      </c>
      <c r="H317" s="1">
        <f t="shared" ca="1" si="34"/>
        <v>4</v>
      </c>
      <c r="I317" s="1">
        <f t="shared" ca="1" si="35"/>
        <v>69</v>
      </c>
      <c r="J317" s="1">
        <f ca="1">HLOOKUP(I317,D317:$G$603,K317,0)</f>
        <v>1</v>
      </c>
      <c r="K317" s="1">
        <v>287</v>
      </c>
      <c r="L317" s="1" t="str">
        <f t="shared" ca="1" si="36"/>
        <v>41</v>
      </c>
    </row>
    <row r="318" spans="1:12" x14ac:dyDescent="0.3">
      <c r="A318" s="1">
        <f t="shared" ca="1" si="32"/>
        <v>100</v>
      </c>
      <c r="B318" s="1" t="s">
        <v>315</v>
      </c>
      <c r="C318" s="1" t="s">
        <v>602</v>
      </c>
      <c r="D318" s="1">
        <f t="shared" ca="1" si="33"/>
        <v>31</v>
      </c>
      <c r="E318" s="1">
        <f ca="1">RANDBETWEEN(0,100-SUM($D318:D318))</f>
        <v>49</v>
      </c>
      <c r="F318" s="1">
        <f ca="1">RANDBETWEEN(0,100-SUM($D318:E318))</f>
        <v>16</v>
      </c>
      <c r="G318" s="1">
        <f ca="1">100-SUM($D318:F318)</f>
        <v>4</v>
      </c>
      <c r="H318" s="1">
        <f t="shared" ca="1" si="34"/>
        <v>1</v>
      </c>
      <c r="I318" s="1">
        <f t="shared" ca="1" si="35"/>
        <v>49</v>
      </c>
      <c r="J318" s="1">
        <f ca="1">HLOOKUP(I318,D318:$G$603,K318,0)</f>
        <v>2</v>
      </c>
      <c r="K318" s="1">
        <v>286</v>
      </c>
      <c r="L318" s="1" t="str">
        <f t="shared" ca="1" si="36"/>
        <v>12</v>
      </c>
    </row>
    <row r="319" spans="1:12" x14ac:dyDescent="0.3">
      <c r="A319" s="1">
        <f t="shared" ca="1" si="32"/>
        <v>100</v>
      </c>
      <c r="B319" s="1" t="s">
        <v>316</v>
      </c>
      <c r="C319" s="1" t="s">
        <v>602</v>
      </c>
      <c r="D319" s="1">
        <f t="shared" ca="1" si="33"/>
        <v>85</v>
      </c>
      <c r="E319" s="1">
        <f ca="1">RANDBETWEEN(0,100-SUM($D319:D319))</f>
        <v>1</v>
      </c>
      <c r="F319" s="1">
        <f ca="1">RANDBETWEEN(0,100-SUM($D319:E319))</f>
        <v>0</v>
      </c>
      <c r="G319" s="1">
        <f ca="1">100-SUM($D319:F319)</f>
        <v>14</v>
      </c>
      <c r="H319" s="1">
        <f t="shared" ca="1" si="34"/>
        <v>1</v>
      </c>
      <c r="I319" s="1">
        <f t="shared" ca="1" si="35"/>
        <v>85</v>
      </c>
      <c r="J319" s="1">
        <f ca="1">HLOOKUP(I319,D319:$G$603,K319,0)</f>
        <v>1</v>
      </c>
      <c r="K319" s="1">
        <v>285</v>
      </c>
      <c r="L319" s="1" t="str">
        <f t="shared" ca="1" si="36"/>
        <v>11</v>
      </c>
    </row>
    <row r="320" spans="1:12" x14ac:dyDescent="0.3">
      <c r="A320" s="1">
        <f t="shared" ca="1" si="32"/>
        <v>100</v>
      </c>
      <c r="B320" s="1" t="s">
        <v>317</v>
      </c>
      <c r="C320" s="1" t="s">
        <v>602</v>
      </c>
      <c r="D320" s="1">
        <f t="shared" ca="1" si="33"/>
        <v>10</v>
      </c>
      <c r="E320" s="1">
        <f ca="1">RANDBETWEEN(0,100-SUM($D320:D320))</f>
        <v>37</v>
      </c>
      <c r="F320" s="1">
        <f ca="1">RANDBETWEEN(0,100-SUM($D320:E320))</f>
        <v>18</v>
      </c>
      <c r="G320" s="1">
        <f ca="1">100-SUM($D320:F320)</f>
        <v>35</v>
      </c>
      <c r="H320" s="1">
        <f t="shared" ca="1" si="34"/>
        <v>3</v>
      </c>
      <c r="I320" s="1">
        <f t="shared" ca="1" si="35"/>
        <v>37</v>
      </c>
      <c r="J320" s="1">
        <f ca="1">HLOOKUP(I320,D320:$G$603,K320,0)</f>
        <v>2</v>
      </c>
      <c r="K320" s="1">
        <v>284</v>
      </c>
      <c r="L320" s="1" t="str">
        <f t="shared" ca="1" si="36"/>
        <v>32</v>
      </c>
    </row>
    <row r="321" spans="1:12" x14ac:dyDescent="0.3">
      <c r="A321" s="1">
        <f t="shared" ca="1" si="32"/>
        <v>100</v>
      </c>
      <c r="B321" s="1" t="s">
        <v>318</v>
      </c>
      <c r="C321" s="1" t="s">
        <v>602</v>
      </c>
      <c r="D321" s="1">
        <f t="shared" ca="1" si="33"/>
        <v>32</v>
      </c>
      <c r="E321" s="1">
        <f ca="1">RANDBETWEEN(0,100-SUM($D321:D321))</f>
        <v>44</v>
      </c>
      <c r="F321" s="1">
        <f ca="1">RANDBETWEEN(0,100-SUM($D321:E321))</f>
        <v>13</v>
      </c>
      <c r="G321" s="1">
        <f ca="1">100-SUM($D321:F321)</f>
        <v>11</v>
      </c>
      <c r="H321" s="1">
        <f t="shared" ca="1" si="34"/>
        <v>4</v>
      </c>
      <c r="I321" s="1">
        <f t="shared" ca="1" si="35"/>
        <v>44</v>
      </c>
      <c r="J321" s="1">
        <f ca="1">HLOOKUP(I321,D321:$G$603,K321,0)</f>
        <v>2</v>
      </c>
      <c r="K321" s="1">
        <v>283</v>
      </c>
      <c r="L321" s="1" t="str">
        <f t="shared" ca="1" si="36"/>
        <v>42</v>
      </c>
    </row>
    <row r="322" spans="1:12" x14ac:dyDescent="0.3">
      <c r="A322" s="1">
        <f t="shared" ca="1" si="32"/>
        <v>100</v>
      </c>
      <c r="B322" s="1" t="s">
        <v>319</v>
      </c>
      <c r="C322" s="1" t="s">
        <v>602</v>
      </c>
      <c r="D322" s="1">
        <f t="shared" ca="1" si="33"/>
        <v>79</v>
      </c>
      <c r="E322" s="1">
        <f ca="1">RANDBETWEEN(0,100-SUM($D322:D322))</f>
        <v>17</v>
      </c>
      <c r="F322" s="1">
        <f ca="1">RANDBETWEEN(0,100-SUM($D322:E322))</f>
        <v>0</v>
      </c>
      <c r="G322" s="1">
        <f ca="1">100-SUM($D322:F322)</f>
        <v>4</v>
      </c>
      <c r="H322" s="1">
        <f t="shared" ca="1" si="34"/>
        <v>3</v>
      </c>
      <c r="I322" s="1">
        <f t="shared" ca="1" si="35"/>
        <v>79</v>
      </c>
      <c r="J322" s="1">
        <f ca="1">HLOOKUP(I322,D322:$G$603,K322,0)</f>
        <v>1</v>
      </c>
      <c r="K322" s="1">
        <v>282</v>
      </c>
      <c r="L322" s="1" t="str">
        <f t="shared" ca="1" si="36"/>
        <v>31</v>
      </c>
    </row>
    <row r="323" spans="1:12" x14ac:dyDescent="0.3">
      <c r="A323" s="1">
        <f t="shared" ca="1" si="32"/>
        <v>100</v>
      </c>
      <c r="B323" s="1" t="s">
        <v>320</v>
      </c>
      <c r="C323" s="1" t="s">
        <v>602</v>
      </c>
      <c r="D323" s="1">
        <f t="shared" ca="1" si="33"/>
        <v>52</v>
      </c>
      <c r="E323" s="1">
        <f ca="1">RANDBETWEEN(0,100-SUM($D323:D323))</f>
        <v>40</v>
      </c>
      <c r="F323" s="1">
        <f ca="1">RANDBETWEEN(0,100-SUM($D323:E323))</f>
        <v>8</v>
      </c>
      <c r="G323" s="1">
        <f ca="1">100-SUM($D323:F323)</f>
        <v>0</v>
      </c>
      <c r="H323" s="1">
        <f t="shared" ca="1" si="34"/>
        <v>4</v>
      </c>
      <c r="I323" s="1">
        <f t="shared" ca="1" si="35"/>
        <v>52</v>
      </c>
      <c r="J323" s="1">
        <f ca="1">HLOOKUP(I323,D323:$G$603,K323,0)</f>
        <v>1</v>
      </c>
      <c r="K323" s="1">
        <v>281</v>
      </c>
      <c r="L323" s="1" t="str">
        <f t="shared" ca="1" si="36"/>
        <v>41</v>
      </c>
    </row>
    <row r="324" spans="1:12" x14ac:dyDescent="0.3">
      <c r="A324" s="1">
        <f t="shared" ref="A324:A387" ca="1" si="37">SUM(D324:G324)</f>
        <v>100</v>
      </c>
      <c r="B324" s="1" t="s">
        <v>321</v>
      </c>
      <c r="C324" s="1" t="s">
        <v>602</v>
      </c>
      <c r="D324" s="1">
        <f t="shared" ref="D324:D387" ca="1" si="38">RANDBETWEEN(0,100)</f>
        <v>71</v>
      </c>
      <c r="E324" s="1">
        <f ca="1">RANDBETWEEN(0,100-SUM($D324:D324))</f>
        <v>4</v>
      </c>
      <c r="F324" s="1">
        <f ca="1">RANDBETWEEN(0,100-SUM($D324:E324))</f>
        <v>19</v>
      </c>
      <c r="G324" s="1">
        <f ca="1">100-SUM($D324:F324)</f>
        <v>6</v>
      </c>
      <c r="H324" s="1">
        <f t="shared" ref="H324:H387" ca="1" si="39">RANDBETWEEN(1,4)</f>
        <v>4</v>
      </c>
      <c r="I324" s="1">
        <f t="shared" ref="I324:I387" ca="1" si="40">MAX(D324:G324)</f>
        <v>71</v>
      </c>
      <c r="J324" s="1">
        <f ca="1">HLOOKUP(I324,D324:$G$603,K324,0)</f>
        <v>1</v>
      </c>
      <c r="K324" s="1">
        <v>280</v>
      </c>
      <c r="L324" s="1" t="str">
        <f t="shared" ref="L324:L387" ca="1" si="41">H324&amp;J324</f>
        <v>41</v>
      </c>
    </row>
    <row r="325" spans="1:12" x14ac:dyDescent="0.3">
      <c r="A325" s="1">
        <f t="shared" ca="1" si="37"/>
        <v>100</v>
      </c>
      <c r="B325" s="1" t="s">
        <v>322</v>
      </c>
      <c r="C325" s="1" t="s">
        <v>602</v>
      </c>
      <c r="D325" s="1">
        <f t="shared" ca="1" si="38"/>
        <v>63</v>
      </c>
      <c r="E325" s="1">
        <f ca="1">RANDBETWEEN(0,100-SUM($D325:D325))</f>
        <v>23</v>
      </c>
      <c r="F325" s="1">
        <f ca="1">RANDBETWEEN(0,100-SUM($D325:E325))</f>
        <v>11</v>
      </c>
      <c r="G325" s="1">
        <f ca="1">100-SUM($D325:F325)</f>
        <v>3</v>
      </c>
      <c r="H325" s="1">
        <f t="shared" ca="1" si="39"/>
        <v>1</v>
      </c>
      <c r="I325" s="1">
        <f t="shared" ca="1" si="40"/>
        <v>63</v>
      </c>
      <c r="J325" s="1">
        <f ca="1">HLOOKUP(I325,D325:$G$603,K325,0)</f>
        <v>1</v>
      </c>
      <c r="K325" s="1">
        <v>279</v>
      </c>
      <c r="L325" s="1" t="str">
        <f t="shared" ca="1" si="41"/>
        <v>11</v>
      </c>
    </row>
    <row r="326" spans="1:12" x14ac:dyDescent="0.3">
      <c r="A326" s="1">
        <f t="shared" ca="1" si="37"/>
        <v>100</v>
      </c>
      <c r="B326" s="1" t="s">
        <v>323</v>
      </c>
      <c r="C326" s="1" t="s">
        <v>602</v>
      </c>
      <c r="D326" s="1">
        <f t="shared" ca="1" si="38"/>
        <v>1</v>
      </c>
      <c r="E326" s="1">
        <f ca="1">RANDBETWEEN(0,100-SUM($D326:D326))</f>
        <v>96</v>
      </c>
      <c r="F326" s="1">
        <f ca="1">RANDBETWEEN(0,100-SUM($D326:E326))</f>
        <v>0</v>
      </c>
      <c r="G326" s="1">
        <f ca="1">100-SUM($D326:F326)</f>
        <v>3</v>
      </c>
      <c r="H326" s="1">
        <f t="shared" ca="1" si="39"/>
        <v>4</v>
      </c>
      <c r="I326" s="1">
        <f t="shared" ca="1" si="40"/>
        <v>96</v>
      </c>
      <c r="J326" s="1">
        <f ca="1">HLOOKUP(I326,D326:$G$603,K326,0)</f>
        <v>2</v>
      </c>
      <c r="K326" s="1">
        <v>278</v>
      </c>
      <c r="L326" s="1" t="str">
        <f t="shared" ca="1" si="41"/>
        <v>42</v>
      </c>
    </row>
    <row r="327" spans="1:12" x14ac:dyDescent="0.3">
      <c r="A327" s="1">
        <f t="shared" ca="1" si="37"/>
        <v>100</v>
      </c>
      <c r="B327" s="1" t="s">
        <v>324</v>
      </c>
      <c r="C327" s="1" t="s">
        <v>602</v>
      </c>
      <c r="D327" s="1">
        <f t="shared" ca="1" si="38"/>
        <v>56</v>
      </c>
      <c r="E327" s="1">
        <f ca="1">RANDBETWEEN(0,100-SUM($D327:D327))</f>
        <v>23</v>
      </c>
      <c r="F327" s="1">
        <f ca="1">RANDBETWEEN(0,100-SUM($D327:E327))</f>
        <v>4</v>
      </c>
      <c r="G327" s="1">
        <f ca="1">100-SUM($D327:F327)</f>
        <v>17</v>
      </c>
      <c r="H327" s="1">
        <f t="shared" ca="1" si="39"/>
        <v>4</v>
      </c>
      <c r="I327" s="1">
        <f t="shared" ca="1" si="40"/>
        <v>56</v>
      </c>
      <c r="J327" s="1">
        <f ca="1">HLOOKUP(I327,D327:$G$603,K327,0)</f>
        <v>1</v>
      </c>
      <c r="K327" s="1">
        <v>277</v>
      </c>
      <c r="L327" s="1" t="str">
        <f t="shared" ca="1" si="41"/>
        <v>41</v>
      </c>
    </row>
    <row r="328" spans="1:12" x14ac:dyDescent="0.3">
      <c r="A328" s="1">
        <f t="shared" ca="1" si="37"/>
        <v>100</v>
      </c>
      <c r="B328" s="1" t="s">
        <v>325</v>
      </c>
      <c r="C328" s="1" t="s">
        <v>602</v>
      </c>
      <c r="D328" s="1">
        <f t="shared" ca="1" si="38"/>
        <v>34</v>
      </c>
      <c r="E328" s="1">
        <f ca="1">RANDBETWEEN(0,100-SUM($D328:D328))</f>
        <v>61</v>
      </c>
      <c r="F328" s="1">
        <f ca="1">RANDBETWEEN(0,100-SUM($D328:E328))</f>
        <v>1</v>
      </c>
      <c r="G328" s="1">
        <f ca="1">100-SUM($D328:F328)</f>
        <v>4</v>
      </c>
      <c r="H328" s="1">
        <f t="shared" ca="1" si="39"/>
        <v>2</v>
      </c>
      <c r="I328" s="1">
        <f t="shared" ca="1" si="40"/>
        <v>61</v>
      </c>
      <c r="J328" s="1">
        <f ca="1">HLOOKUP(I328,D328:$G$603,K328,0)</f>
        <v>2</v>
      </c>
      <c r="K328" s="1">
        <v>276</v>
      </c>
      <c r="L328" s="1" t="str">
        <f t="shared" ca="1" si="41"/>
        <v>22</v>
      </c>
    </row>
    <row r="329" spans="1:12" x14ac:dyDescent="0.3">
      <c r="A329" s="1">
        <f t="shared" ca="1" si="37"/>
        <v>100</v>
      </c>
      <c r="B329" s="1" t="s">
        <v>326</v>
      </c>
      <c r="C329" s="1" t="s">
        <v>602</v>
      </c>
      <c r="D329" s="1">
        <f t="shared" ca="1" si="38"/>
        <v>52</v>
      </c>
      <c r="E329" s="1">
        <f ca="1">RANDBETWEEN(0,100-SUM($D329:D329))</f>
        <v>3</v>
      </c>
      <c r="F329" s="1">
        <f ca="1">RANDBETWEEN(0,100-SUM($D329:E329))</f>
        <v>24</v>
      </c>
      <c r="G329" s="1">
        <f ca="1">100-SUM($D329:F329)</f>
        <v>21</v>
      </c>
      <c r="H329" s="1">
        <f t="shared" ca="1" si="39"/>
        <v>3</v>
      </c>
      <c r="I329" s="1">
        <f t="shared" ca="1" si="40"/>
        <v>52</v>
      </c>
      <c r="J329" s="1">
        <f ca="1">HLOOKUP(I329,D329:$G$603,K329,0)</f>
        <v>1</v>
      </c>
      <c r="K329" s="1">
        <v>275</v>
      </c>
      <c r="L329" s="1" t="str">
        <f t="shared" ca="1" si="41"/>
        <v>31</v>
      </c>
    </row>
    <row r="330" spans="1:12" x14ac:dyDescent="0.3">
      <c r="A330" s="1">
        <f t="shared" ca="1" si="37"/>
        <v>100</v>
      </c>
      <c r="B330" s="1" t="s">
        <v>327</v>
      </c>
      <c r="C330" s="1" t="s">
        <v>602</v>
      </c>
      <c r="D330" s="1">
        <f t="shared" ca="1" si="38"/>
        <v>28</v>
      </c>
      <c r="E330" s="1">
        <f ca="1">RANDBETWEEN(0,100-SUM($D330:D330))</f>
        <v>25</v>
      </c>
      <c r="F330" s="1">
        <f ca="1">RANDBETWEEN(0,100-SUM($D330:E330))</f>
        <v>18</v>
      </c>
      <c r="G330" s="1">
        <f ca="1">100-SUM($D330:F330)</f>
        <v>29</v>
      </c>
      <c r="H330" s="1">
        <f t="shared" ca="1" si="39"/>
        <v>2</v>
      </c>
      <c r="I330" s="1">
        <f t="shared" ca="1" si="40"/>
        <v>29</v>
      </c>
      <c r="J330" s="1">
        <f ca="1">HLOOKUP(I330,D330:$G$603,K330,0)</f>
        <v>4</v>
      </c>
      <c r="K330" s="1">
        <v>274</v>
      </c>
      <c r="L330" s="1" t="str">
        <f t="shared" ca="1" si="41"/>
        <v>24</v>
      </c>
    </row>
    <row r="331" spans="1:12" x14ac:dyDescent="0.3">
      <c r="A331" s="1">
        <f t="shared" ca="1" si="37"/>
        <v>100</v>
      </c>
      <c r="B331" s="1" t="s">
        <v>328</v>
      </c>
      <c r="C331" s="1" t="s">
        <v>602</v>
      </c>
      <c r="D331" s="1">
        <f t="shared" ca="1" si="38"/>
        <v>8</v>
      </c>
      <c r="E331" s="1">
        <f ca="1">RANDBETWEEN(0,100-SUM($D331:D331))</f>
        <v>16</v>
      </c>
      <c r="F331" s="1">
        <f ca="1">RANDBETWEEN(0,100-SUM($D331:E331))</f>
        <v>18</v>
      </c>
      <c r="G331" s="1">
        <f ca="1">100-SUM($D331:F331)</f>
        <v>58</v>
      </c>
      <c r="H331" s="1">
        <f t="shared" ca="1" si="39"/>
        <v>2</v>
      </c>
      <c r="I331" s="1">
        <f t="shared" ca="1" si="40"/>
        <v>58</v>
      </c>
      <c r="J331" s="1">
        <f ca="1">HLOOKUP(I331,D331:$G$603,K331,0)</f>
        <v>4</v>
      </c>
      <c r="K331" s="1">
        <v>273</v>
      </c>
      <c r="L331" s="1" t="str">
        <f t="shared" ca="1" si="41"/>
        <v>24</v>
      </c>
    </row>
    <row r="332" spans="1:12" x14ac:dyDescent="0.3">
      <c r="A332" s="1">
        <f t="shared" ca="1" si="37"/>
        <v>100</v>
      </c>
      <c r="B332" s="1" t="s">
        <v>329</v>
      </c>
      <c r="C332" s="1" t="s">
        <v>602</v>
      </c>
      <c r="D332" s="1">
        <f t="shared" ca="1" si="38"/>
        <v>46</v>
      </c>
      <c r="E332" s="1">
        <f ca="1">RANDBETWEEN(0,100-SUM($D332:D332))</f>
        <v>1</v>
      </c>
      <c r="F332" s="1">
        <f ca="1">RANDBETWEEN(0,100-SUM($D332:E332))</f>
        <v>36</v>
      </c>
      <c r="G332" s="1">
        <f ca="1">100-SUM($D332:F332)</f>
        <v>17</v>
      </c>
      <c r="H332" s="1">
        <f t="shared" ca="1" si="39"/>
        <v>2</v>
      </c>
      <c r="I332" s="1">
        <f t="shared" ca="1" si="40"/>
        <v>46</v>
      </c>
      <c r="J332" s="1">
        <f ca="1">HLOOKUP(I332,D332:$G$603,K332,0)</f>
        <v>1</v>
      </c>
      <c r="K332" s="1">
        <v>272</v>
      </c>
      <c r="L332" s="1" t="str">
        <f t="shared" ca="1" si="41"/>
        <v>21</v>
      </c>
    </row>
    <row r="333" spans="1:12" x14ac:dyDescent="0.3">
      <c r="A333" s="1">
        <f t="shared" ca="1" si="37"/>
        <v>100</v>
      </c>
      <c r="B333" s="1" t="s">
        <v>330</v>
      </c>
      <c r="C333" s="1" t="s">
        <v>602</v>
      </c>
      <c r="D333" s="1">
        <f t="shared" ca="1" si="38"/>
        <v>27</v>
      </c>
      <c r="E333" s="1">
        <f ca="1">RANDBETWEEN(0,100-SUM($D333:D333))</f>
        <v>66</v>
      </c>
      <c r="F333" s="1">
        <f ca="1">RANDBETWEEN(0,100-SUM($D333:E333))</f>
        <v>4</v>
      </c>
      <c r="G333" s="1">
        <f ca="1">100-SUM($D333:F333)</f>
        <v>3</v>
      </c>
      <c r="H333" s="1">
        <f t="shared" ca="1" si="39"/>
        <v>4</v>
      </c>
      <c r="I333" s="1">
        <f t="shared" ca="1" si="40"/>
        <v>66</v>
      </c>
      <c r="J333" s="1">
        <f ca="1">HLOOKUP(I333,D333:$G$603,K333,0)</f>
        <v>2</v>
      </c>
      <c r="K333" s="1">
        <v>271</v>
      </c>
      <c r="L333" s="1" t="str">
        <f t="shared" ca="1" si="41"/>
        <v>42</v>
      </c>
    </row>
    <row r="334" spans="1:12" x14ac:dyDescent="0.3">
      <c r="A334" s="1">
        <f t="shared" ca="1" si="37"/>
        <v>100</v>
      </c>
      <c r="B334" s="1" t="s">
        <v>331</v>
      </c>
      <c r="C334" s="1" t="s">
        <v>602</v>
      </c>
      <c r="D334" s="1">
        <f t="shared" ca="1" si="38"/>
        <v>76</v>
      </c>
      <c r="E334" s="1">
        <f ca="1">RANDBETWEEN(0,100-SUM($D334:D334))</f>
        <v>23</v>
      </c>
      <c r="F334" s="1">
        <f ca="1">RANDBETWEEN(0,100-SUM($D334:E334))</f>
        <v>1</v>
      </c>
      <c r="G334" s="1">
        <f ca="1">100-SUM($D334:F334)</f>
        <v>0</v>
      </c>
      <c r="H334" s="1">
        <f t="shared" ca="1" si="39"/>
        <v>4</v>
      </c>
      <c r="I334" s="1">
        <f t="shared" ca="1" si="40"/>
        <v>76</v>
      </c>
      <c r="J334" s="1">
        <f ca="1">HLOOKUP(I334,D334:$G$603,K334,0)</f>
        <v>1</v>
      </c>
      <c r="K334" s="1">
        <v>270</v>
      </c>
      <c r="L334" s="1" t="str">
        <f t="shared" ca="1" si="41"/>
        <v>41</v>
      </c>
    </row>
    <row r="335" spans="1:12" x14ac:dyDescent="0.3">
      <c r="A335" s="1">
        <f t="shared" ca="1" si="37"/>
        <v>100</v>
      </c>
      <c r="B335" s="1" t="s">
        <v>332</v>
      </c>
      <c r="C335" s="1" t="s">
        <v>602</v>
      </c>
      <c r="D335" s="1">
        <f t="shared" ca="1" si="38"/>
        <v>24</v>
      </c>
      <c r="E335" s="1">
        <f ca="1">RANDBETWEEN(0,100-SUM($D335:D335))</f>
        <v>9</v>
      </c>
      <c r="F335" s="1">
        <f ca="1">RANDBETWEEN(0,100-SUM($D335:E335))</f>
        <v>27</v>
      </c>
      <c r="G335" s="1">
        <f ca="1">100-SUM($D335:F335)</f>
        <v>40</v>
      </c>
      <c r="H335" s="1">
        <f t="shared" ca="1" si="39"/>
        <v>3</v>
      </c>
      <c r="I335" s="1">
        <f t="shared" ca="1" si="40"/>
        <v>40</v>
      </c>
      <c r="J335" s="1">
        <f ca="1">HLOOKUP(I335,D335:$G$603,K335,0)</f>
        <v>4</v>
      </c>
      <c r="K335" s="1">
        <v>269</v>
      </c>
      <c r="L335" s="1" t="str">
        <f t="shared" ca="1" si="41"/>
        <v>34</v>
      </c>
    </row>
    <row r="336" spans="1:12" x14ac:dyDescent="0.3">
      <c r="A336" s="1">
        <f t="shared" ca="1" si="37"/>
        <v>100</v>
      </c>
      <c r="B336" s="1" t="s">
        <v>333</v>
      </c>
      <c r="C336" s="1" t="s">
        <v>602</v>
      </c>
      <c r="D336" s="1">
        <f t="shared" ca="1" si="38"/>
        <v>90</v>
      </c>
      <c r="E336" s="1">
        <f ca="1">RANDBETWEEN(0,100-SUM($D336:D336))</f>
        <v>0</v>
      </c>
      <c r="F336" s="1">
        <f ca="1">RANDBETWEEN(0,100-SUM($D336:E336))</f>
        <v>4</v>
      </c>
      <c r="G336" s="1">
        <f ca="1">100-SUM($D336:F336)</f>
        <v>6</v>
      </c>
      <c r="H336" s="1">
        <f t="shared" ca="1" si="39"/>
        <v>3</v>
      </c>
      <c r="I336" s="1">
        <f t="shared" ca="1" si="40"/>
        <v>90</v>
      </c>
      <c r="J336" s="1">
        <f ca="1">HLOOKUP(I336,D336:$G$603,K336,0)</f>
        <v>1</v>
      </c>
      <c r="K336" s="1">
        <v>268</v>
      </c>
      <c r="L336" s="1" t="str">
        <f t="shared" ca="1" si="41"/>
        <v>31</v>
      </c>
    </row>
    <row r="337" spans="1:12" x14ac:dyDescent="0.3">
      <c r="A337" s="1">
        <f t="shared" ca="1" si="37"/>
        <v>100</v>
      </c>
      <c r="B337" s="1" t="s">
        <v>334</v>
      </c>
      <c r="C337" s="1" t="s">
        <v>602</v>
      </c>
      <c r="D337" s="1">
        <f t="shared" ca="1" si="38"/>
        <v>51</v>
      </c>
      <c r="E337" s="1">
        <f ca="1">RANDBETWEEN(0,100-SUM($D337:D337))</f>
        <v>2</v>
      </c>
      <c r="F337" s="1">
        <f ca="1">RANDBETWEEN(0,100-SUM($D337:E337))</f>
        <v>1</v>
      </c>
      <c r="G337" s="1">
        <f ca="1">100-SUM($D337:F337)</f>
        <v>46</v>
      </c>
      <c r="H337" s="1">
        <f t="shared" ca="1" si="39"/>
        <v>4</v>
      </c>
      <c r="I337" s="1">
        <f t="shared" ca="1" si="40"/>
        <v>51</v>
      </c>
      <c r="J337" s="1">
        <f ca="1">HLOOKUP(I337,D337:$G$603,K337,0)</f>
        <v>1</v>
      </c>
      <c r="K337" s="1">
        <v>267</v>
      </c>
      <c r="L337" s="1" t="str">
        <f t="shared" ca="1" si="41"/>
        <v>41</v>
      </c>
    </row>
    <row r="338" spans="1:12" x14ac:dyDescent="0.3">
      <c r="A338" s="1">
        <f t="shared" ca="1" si="37"/>
        <v>100</v>
      </c>
      <c r="B338" s="1" t="s">
        <v>335</v>
      </c>
      <c r="C338" s="1" t="s">
        <v>602</v>
      </c>
      <c r="D338" s="1">
        <f t="shared" ca="1" si="38"/>
        <v>74</v>
      </c>
      <c r="E338" s="1">
        <f ca="1">RANDBETWEEN(0,100-SUM($D338:D338))</f>
        <v>14</v>
      </c>
      <c r="F338" s="1">
        <f ca="1">RANDBETWEEN(0,100-SUM($D338:E338))</f>
        <v>9</v>
      </c>
      <c r="G338" s="1">
        <f ca="1">100-SUM($D338:F338)</f>
        <v>3</v>
      </c>
      <c r="H338" s="1">
        <f t="shared" ca="1" si="39"/>
        <v>4</v>
      </c>
      <c r="I338" s="1">
        <f t="shared" ca="1" si="40"/>
        <v>74</v>
      </c>
      <c r="J338" s="1">
        <f ca="1">HLOOKUP(I338,D338:$G$603,K338,0)</f>
        <v>1</v>
      </c>
      <c r="K338" s="1">
        <v>266</v>
      </c>
      <c r="L338" s="1" t="str">
        <f t="shared" ca="1" si="41"/>
        <v>41</v>
      </c>
    </row>
    <row r="339" spans="1:12" x14ac:dyDescent="0.3">
      <c r="A339" s="1">
        <f t="shared" ca="1" si="37"/>
        <v>100</v>
      </c>
      <c r="B339" s="1" t="s">
        <v>336</v>
      </c>
      <c r="C339" s="1" t="s">
        <v>602</v>
      </c>
      <c r="D339" s="1">
        <f t="shared" ca="1" si="38"/>
        <v>91</v>
      </c>
      <c r="E339" s="1">
        <f ca="1">RANDBETWEEN(0,100-SUM($D339:D339))</f>
        <v>1</v>
      </c>
      <c r="F339" s="1">
        <f ca="1">RANDBETWEEN(0,100-SUM($D339:E339))</f>
        <v>4</v>
      </c>
      <c r="G339" s="1">
        <f ca="1">100-SUM($D339:F339)</f>
        <v>4</v>
      </c>
      <c r="H339" s="1">
        <f t="shared" ca="1" si="39"/>
        <v>4</v>
      </c>
      <c r="I339" s="1">
        <f t="shared" ca="1" si="40"/>
        <v>91</v>
      </c>
      <c r="J339" s="1">
        <f ca="1">HLOOKUP(I339,D339:$G$603,K339,0)</f>
        <v>1</v>
      </c>
      <c r="K339" s="1">
        <v>265</v>
      </c>
      <c r="L339" s="1" t="str">
        <f t="shared" ca="1" si="41"/>
        <v>41</v>
      </c>
    </row>
    <row r="340" spans="1:12" x14ac:dyDescent="0.3">
      <c r="A340" s="1">
        <f t="shared" ca="1" si="37"/>
        <v>100</v>
      </c>
      <c r="B340" s="1" t="s">
        <v>337</v>
      </c>
      <c r="C340" s="1" t="s">
        <v>602</v>
      </c>
      <c r="D340" s="1">
        <f t="shared" ca="1" si="38"/>
        <v>5</v>
      </c>
      <c r="E340" s="1">
        <f ca="1">RANDBETWEEN(0,100-SUM($D340:D340))</f>
        <v>5</v>
      </c>
      <c r="F340" s="1">
        <f ca="1">RANDBETWEEN(0,100-SUM($D340:E340))</f>
        <v>38</v>
      </c>
      <c r="G340" s="1">
        <f ca="1">100-SUM($D340:F340)</f>
        <v>52</v>
      </c>
      <c r="H340" s="1">
        <f t="shared" ca="1" si="39"/>
        <v>4</v>
      </c>
      <c r="I340" s="1">
        <f t="shared" ca="1" si="40"/>
        <v>52</v>
      </c>
      <c r="J340" s="1">
        <f ca="1">HLOOKUP(I340,D340:$G$603,K340,0)</f>
        <v>4</v>
      </c>
      <c r="K340" s="1">
        <v>264</v>
      </c>
      <c r="L340" s="1" t="str">
        <f t="shared" ca="1" si="41"/>
        <v>44</v>
      </c>
    </row>
    <row r="341" spans="1:12" x14ac:dyDescent="0.3">
      <c r="A341" s="1">
        <f t="shared" ca="1" si="37"/>
        <v>100</v>
      </c>
      <c r="B341" s="1" t="s">
        <v>338</v>
      </c>
      <c r="C341" s="1" t="s">
        <v>602</v>
      </c>
      <c r="D341" s="1">
        <f t="shared" ca="1" si="38"/>
        <v>28</v>
      </c>
      <c r="E341" s="1">
        <f ca="1">RANDBETWEEN(0,100-SUM($D341:D341))</f>
        <v>58</v>
      </c>
      <c r="F341" s="1">
        <f ca="1">RANDBETWEEN(0,100-SUM($D341:E341))</f>
        <v>1</v>
      </c>
      <c r="G341" s="1">
        <f ca="1">100-SUM($D341:F341)</f>
        <v>13</v>
      </c>
      <c r="H341" s="1">
        <f t="shared" ca="1" si="39"/>
        <v>3</v>
      </c>
      <c r="I341" s="1">
        <f t="shared" ca="1" si="40"/>
        <v>58</v>
      </c>
      <c r="J341" s="1">
        <f ca="1">HLOOKUP(I341,D341:$G$603,K341,0)</f>
        <v>2</v>
      </c>
      <c r="K341" s="1">
        <v>263</v>
      </c>
      <c r="L341" s="1" t="str">
        <f t="shared" ca="1" si="41"/>
        <v>32</v>
      </c>
    </row>
    <row r="342" spans="1:12" x14ac:dyDescent="0.3">
      <c r="A342" s="1">
        <f t="shared" ca="1" si="37"/>
        <v>100</v>
      </c>
      <c r="B342" s="1" t="s">
        <v>339</v>
      </c>
      <c r="C342" s="1" t="s">
        <v>602</v>
      </c>
      <c r="D342" s="1">
        <f t="shared" ca="1" si="38"/>
        <v>90</v>
      </c>
      <c r="E342" s="1">
        <f ca="1">RANDBETWEEN(0,100-SUM($D342:D342))</f>
        <v>10</v>
      </c>
      <c r="F342" s="1">
        <f ca="1">RANDBETWEEN(0,100-SUM($D342:E342))</f>
        <v>0</v>
      </c>
      <c r="G342" s="1">
        <f ca="1">100-SUM($D342:F342)</f>
        <v>0</v>
      </c>
      <c r="H342" s="1">
        <f t="shared" ca="1" si="39"/>
        <v>2</v>
      </c>
      <c r="I342" s="1">
        <f t="shared" ca="1" si="40"/>
        <v>90</v>
      </c>
      <c r="J342" s="1">
        <f ca="1">HLOOKUP(I342,D342:$G$603,K342,0)</f>
        <v>1</v>
      </c>
      <c r="K342" s="1">
        <v>262</v>
      </c>
      <c r="L342" s="1" t="str">
        <f t="shared" ca="1" si="41"/>
        <v>21</v>
      </c>
    </row>
    <row r="343" spans="1:12" x14ac:dyDescent="0.3">
      <c r="A343" s="1">
        <f t="shared" ca="1" si="37"/>
        <v>100</v>
      </c>
      <c r="B343" s="1" t="s">
        <v>340</v>
      </c>
      <c r="C343" s="1" t="s">
        <v>602</v>
      </c>
      <c r="D343" s="1">
        <f t="shared" ca="1" si="38"/>
        <v>68</v>
      </c>
      <c r="E343" s="1">
        <f ca="1">RANDBETWEEN(0,100-SUM($D343:D343))</f>
        <v>24</v>
      </c>
      <c r="F343" s="1">
        <f ca="1">RANDBETWEEN(0,100-SUM($D343:E343))</f>
        <v>7</v>
      </c>
      <c r="G343" s="1">
        <f ca="1">100-SUM($D343:F343)</f>
        <v>1</v>
      </c>
      <c r="H343" s="1">
        <f t="shared" ca="1" si="39"/>
        <v>1</v>
      </c>
      <c r="I343" s="1">
        <f t="shared" ca="1" si="40"/>
        <v>68</v>
      </c>
      <c r="J343" s="1">
        <f ca="1">HLOOKUP(I343,D343:$G$603,K343,0)</f>
        <v>1</v>
      </c>
      <c r="K343" s="1">
        <v>261</v>
      </c>
      <c r="L343" s="1" t="str">
        <f t="shared" ca="1" si="41"/>
        <v>11</v>
      </c>
    </row>
    <row r="344" spans="1:12" x14ac:dyDescent="0.3">
      <c r="A344" s="1">
        <f t="shared" ca="1" si="37"/>
        <v>100</v>
      </c>
      <c r="B344" s="1" t="s">
        <v>341</v>
      </c>
      <c r="C344" s="1" t="s">
        <v>602</v>
      </c>
      <c r="D344" s="1">
        <f t="shared" ca="1" si="38"/>
        <v>100</v>
      </c>
      <c r="E344" s="1">
        <f ca="1">RANDBETWEEN(0,100-SUM($D344:D344))</f>
        <v>0</v>
      </c>
      <c r="F344" s="1">
        <f ca="1">RANDBETWEEN(0,100-SUM($D344:E344))</f>
        <v>0</v>
      </c>
      <c r="G344" s="1">
        <f ca="1">100-SUM($D344:F344)</f>
        <v>0</v>
      </c>
      <c r="H344" s="1">
        <f t="shared" ca="1" si="39"/>
        <v>2</v>
      </c>
      <c r="I344" s="1">
        <f t="shared" ca="1" si="40"/>
        <v>100</v>
      </c>
      <c r="J344" s="1">
        <f ca="1">HLOOKUP(I344,D344:$G$603,K344,0)</f>
        <v>1</v>
      </c>
      <c r="K344" s="1">
        <v>260</v>
      </c>
      <c r="L344" s="1" t="str">
        <f t="shared" ca="1" si="41"/>
        <v>21</v>
      </c>
    </row>
    <row r="345" spans="1:12" x14ac:dyDescent="0.3">
      <c r="A345" s="1">
        <f t="shared" ca="1" si="37"/>
        <v>100</v>
      </c>
      <c r="B345" s="1" t="s">
        <v>342</v>
      </c>
      <c r="C345" s="1" t="s">
        <v>602</v>
      </c>
      <c r="D345" s="1">
        <f t="shared" ca="1" si="38"/>
        <v>63</v>
      </c>
      <c r="E345" s="1">
        <f ca="1">RANDBETWEEN(0,100-SUM($D345:D345))</f>
        <v>8</v>
      </c>
      <c r="F345" s="1">
        <f ca="1">RANDBETWEEN(0,100-SUM($D345:E345))</f>
        <v>5</v>
      </c>
      <c r="G345" s="1">
        <f ca="1">100-SUM($D345:F345)</f>
        <v>24</v>
      </c>
      <c r="H345" s="1">
        <f t="shared" ca="1" si="39"/>
        <v>3</v>
      </c>
      <c r="I345" s="1">
        <f t="shared" ca="1" si="40"/>
        <v>63</v>
      </c>
      <c r="J345" s="1">
        <f ca="1">HLOOKUP(I345,D345:$G$603,K345,0)</f>
        <v>1</v>
      </c>
      <c r="K345" s="1">
        <v>259</v>
      </c>
      <c r="L345" s="1" t="str">
        <f t="shared" ca="1" si="41"/>
        <v>31</v>
      </c>
    </row>
    <row r="346" spans="1:12" x14ac:dyDescent="0.3">
      <c r="A346" s="1">
        <f t="shared" ca="1" si="37"/>
        <v>100</v>
      </c>
      <c r="B346" s="1" t="s">
        <v>343</v>
      </c>
      <c r="C346" s="1" t="s">
        <v>602</v>
      </c>
      <c r="D346" s="1">
        <f t="shared" ca="1" si="38"/>
        <v>62</v>
      </c>
      <c r="E346" s="1">
        <f ca="1">RANDBETWEEN(0,100-SUM($D346:D346))</f>
        <v>24</v>
      </c>
      <c r="F346" s="1">
        <f ca="1">RANDBETWEEN(0,100-SUM($D346:E346))</f>
        <v>11</v>
      </c>
      <c r="G346" s="1">
        <f ca="1">100-SUM($D346:F346)</f>
        <v>3</v>
      </c>
      <c r="H346" s="1">
        <f t="shared" ca="1" si="39"/>
        <v>3</v>
      </c>
      <c r="I346" s="1">
        <f t="shared" ca="1" si="40"/>
        <v>62</v>
      </c>
      <c r="J346" s="1">
        <f ca="1">HLOOKUP(I346,D346:$G$603,K346,0)</f>
        <v>1</v>
      </c>
      <c r="K346" s="1">
        <v>258</v>
      </c>
      <c r="L346" s="1" t="str">
        <f t="shared" ca="1" si="41"/>
        <v>31</v>
      </c>
    </row>
    <row r="347" spans="1:12" x14ac:dyDescent="0.3">
      <c r="A347" s="1">
        <f t="shared" ca="1" si="37"/>
        <v>100</v>
      </c>
      <c r="B347" s="1" t="s">
        <v>344</v>
      </c>
      <c r="C347" s="1" t="s">
        <v>602</v>
      </c>
      <c r="D347" s="1">
        <f t="shared" ca="1" si="38"/>
        <v>77</v>
      </c>
      <c r="E347" s="1">
        <f ca="1">RANDBETWEEN(0,100-SUM($D347:D347))</f>
        <v>8</v>
      </c>
      <c r="F347" s="1">
        <f ca="1">RANDBETWEEN(0,100-SUM($D347:E347))</f>
        <v>13</v>
      </c>
      <c r="G347" s="1">
        <f ca="1">100-SUM($D347:F347)</f>
        <v>2</v>
      </c>
      <c r="H347" s="1">
        <f t="shared" ca="1" si="39"/>
        <v>2</v>
      </c>
      <c r="I347" s="1">
        <f t="shared" ca="1" si="40"/>
        <v>77</v>
      </c>
      <c r="J347" s="1">
        <f ca="1">HLOOKUP(I347,D347:$G$603,K347,0)</f>
        <v>1</v>
      </c>
      <c r="K347" s="1">
        <v>257</v>
      </c>
      <c r="L347" s="1" t="str">
        <f t="shared" ca="1" si="41"/>
        <v>21</v>
      </c>
    </row>
    <row r="348" spans="1:12" x14ac:dyDescent="0.3">
      <c r="A348" s="1">
        <f t="shared" ca="1" si="37"/>
        <v>100</v>
      </c>
      <c r="B348" s="1" t="s">
        <v>345</v>
      </c>
      <c r="C348" s="1" t="s">
        <v>602</v>
      </c>
      <c r="D348" s="1">
        <f t="shared" ca="1" si="38"/>
        <v>30</v>
      </c>
      <c r="E348" s="1">
        <f ca="1">RANDBETWEEN(0,100-SUM($D348:D348))</f>
        <v>63</v>
      </c>
      <c r="F348" s="1">
        <f ca="1">RANDBETWEEN(0,100-SUM($D348:E348))</f>
        <v>1</v>
      </c>
      <c r="G348" s="1">
        <f ca="1">100-SUM($D348:F348)</f>
        <v>6</v>
      </c>
      <c r="H348" s="1">
        <f t="shared" ca="1" si="39"/>
        <v>4</v>
      </c>
      <c r="I348" s="1">
        <f t="shared" ca="1" si="40"/>
        <v>63</v>
      </c>
      <c r="J348" s="1">
        <f ca="1">HLOOKUP(I348,D348:$G$603,K348,0)</f>
        <v>2</v>
      </c>
      <c r="K348" s="1">
        <v>256</v>
      </c>
      <c r="L348" s="1" t="str">
        <f t="shared" ca="1" si="41"/>
        <v>42</v>
      </c>
    </row>
    <row r="349" spans="1:12" x14ac:dyDescent="0.3">
      <c r="A349" s="1">
        <f t="shared" ca="1" si="37"/>
        <v>100</v>
      </c>
      <c r="B349" s="1" t="s">
        <v>346</v>
      </c>
      <c r="C349" s="1" t="s">
        <v>602</v>
      </c>
      <c r="D349" s="1">
        <f t="shared" ca="1" si="38"/>
        <v>86</v>
      </c>
      <c r="E349" s="1">
        <f ca="1">RANDBETWEEN(0,100-SUM($D349:D349))</f>
        <v>1</v>
      </c>
      <c r="F349" s="1">
        <f ca="1">RANDBETWEEN(0,100-SUM($D349:E349))</f>
        <v>11</v>
      </c>
      <c r="G349" s="1">
        <f ca="1">100-SUM($D349:F349)</f>
        <v>2</v>
      </c>
      <c r="H349" s="1">
        <f t="shared" ca="1" si="39"/>
        <v>3</v>
      </c>
      <c r="I349" s="1">
        <f t="shared" ca="1" si="40"/>
        <v>86</v>
      </c>
      <c r="J349" s="1">
        <f ca="1">HLOOKUP(I349,D349:$G$603,K349,0)</f>
        <v>1</v>
      </c>
      <c r="K349" s="1">
        <v>255</v>
      </c>
      <c r="L349" s="1" t="str">
        <f t="shared" ca="1" si="41"/>
        <v>31</v>
      </c>
    </row>
    <row r="350" spans="1:12" x14ac:dyDescent="0.3">
      <c r="A350" s="1">
        <f t="shared" ca="1" si="37"/>
        <v>100</v>
      </c>
      <c r="B350" s="1" t="s">
        <v>347</v>
      </c>
      <c r="C350" s="1" t="s">
        <v>602</v>
      </c>
      <c r="D350" s="1">
        <f t="shared" ca="1" si="38"/>
        <v>58</v>
      </c>
      <c r="E350" s="1">
        <f ca="1">RANDBETWEEN(0,100-SUM($D350:D350))</f>
        <v>16</v>
      </c>
      <c r="F350" s="1">
        <f ca="1">RANDBETWEEN(0,100-SUM($D350:E350))</f>
        <v>13</v>
      </c>
      <c r="G350" s="1">
        <f ca="1">100-SUM($D350:F350)</f>
        <v>13</v>
      </c>
      <c r="H350" s="1">
        <f t="shared" ca="1" si="39"/>
        <v>1</v>
      </c>
      <c r="I350" s="1">
        <f t="shared" ca="1" si="40"/>
        <v>58</v>
      </c>
      <c r="J350" s="1">
        <f ca="1">HLOOKUP(I350,D350:$G$603,K350,0)</f>
        <v>1</v>
      </c>
      <c r="K350" s="1">
        <v>254</v>
      </c>
      <c r="L350" s="1" t="str">
        <f t="shared" ca="1" si="41"/>
        <v>11</v>
      </c>
    </row>
    <row r="351" spans="1:12" x14ac:dyDescent="0.3">
      <c r="A351" s="1">
        <f t="shared" ca="1" si="37"/>
        <v>100</v>
      </c>
      <c r="B351" s="1" t="s">
        <v>348</v>
      </c>
      <c r="C351" s="1" t="s">
        <v>602</v>
      </c>
      <c r="D351" s="1">
        <f t="shared" ca="1" si="38"/>
        <v>62</v>
      </c>
      <c r="E351" s="1">
        <f ca="1">RANDBETWEEN(0,100-SUM($D351:D351))</f>
        <v>33</v>
      </c>
      <c r="F351" s="1">
        <f ca="1">RANDBETWEEN(0,100-SUM($D351:E351))</f>
        <v>4</v>
      </c>
      <c r="G351" s="1">
        <f ca="1">100-SUM($D351:F351)</f>
        <v>1</v>
      </c>
      <c r="H351" s="1">
        <f t="shared" ca="1" si="39"/>
        <v>2</v>
      </c>
      <c r="I351" s="1">
        <f t="shared" ca="1" si="40"/>
        <v>62</v>
      </c>
      <c r="J351" s="1">
        <f ca="1">HLOOKUP(I351,D351:$G$603,K351,0)</f>
        <v>1</v>
      </c>
      <c r="K351" s="1">
        <v>253</v>
      </c>
      <c r="L351" s="1" t="str">
        <f t="shared" ca="1" si="41"/>
        <v>21</v>
      </c>
    </row>
    <row r="352" spans="1:12" x14ac:dyDescent="0.3">
      <c r="A352" s="1">
        <f t="shared" ca="1" si="37"/>
        <v>100</v>
      </c>
      <c r="B352" s="1" t="s">
        <v>349</v>
      </c>
      <c r="C352" s="1" t="s">
        <v>602</v>
      </c>
      <c r="D352" s="1">
        <f t="shared" ca="1" si="38"/>
        <v>31</v>
      </c>
      <c r="E352" s="1">
        <f ca="1">RANDBETWEEN(0,100-SUM($D352:D352))</f>
        <v>26</v>
      </c>
      <c r="F352" s="1">
        <f ca="1">RANDBETWEEN(0,100-SUM($D352:E352))</f>
        <v>28</v>
      </c>
      <c r="G352" s="1">
        <f ca="1">100-SUM($D352:F352)</f>
        <v>15</v>
      </c>
      <c r="H352" s="1">
        <f t="shared" ca="1" si="39"/>
        <v>2</v>
      </c>
      <c r="I352" s="1">
        <f t="shared" ca="1" si="40"/>
        <v>31</v>
      </c>
      <c r="J352" s="1">
        <f ca="1">HLOOKUP(I352,D352:$G$603,K352,0)</f>
        <v>1</v>
      </c>
      <c r="K352" s="1">
        <v>252</v>
      </c>
      <c r="L352" s="1" t="str">
        <f t="shared" ca="1" si="41"/>
        <v>21</v>
      </c>
    </row>
    <row r="353" spans="1:12" x14ac:dyDescent="0.3">
      <c r="A353" s="1">
        <f t="shared" ca="1" si="37"/>
        <v>100</v>
      </c>
      <c r="B353" s="1" t="s">
        <v>350</v>
      </c>
      <c r="C353" s="1" t="s">
        <v>602</v>
      </c>
      <c r="D353" s="1">
        <f t="shared" ca="1" si="38"/>
        <v>31</v>
      </c>
      <c r="E353" s="1">
        <f ca="1">RANDBETWEEN(0,100-SUM($D353:D353))</f>
        <v>8</v>
      </c>
      <c r="F353" s="1">
        <f ca="1">RANDBETWEEN(0,100-SUM($D353:E353))</f>
        <v>40</v>
      </c>
      <c r="G353" s="1">
        <f ca="1">100-SUM($D353:F353)</f>
        <v>21</v>
      </c>
      <c r="H353" s="1">
        <f t="shared" ca="1" si="39"/>
        <v>2</v>
      </c>
      <c r="I353" s="1">
        <f t="shared" ca="1" si="40"/>
        <v>40</v>
      </c>
      <c r="J353" s="1">
        <f ca="1">HLOOKUP(I353,D353:$G$603,K353,0)</f>
        <v>3</v>
      </c>
      <c r="K353" s="1">
        <v>251</v>
      </c>
      <c r="L353" s="1" t="str">
        <f t="shared" ca="1" si="41"/>
        <v>23</v>
      </c>
    </row>
    <row r="354" spans="1:12" x14ac:dyDescent="0.3">
      <c r="A354" s="1">
        <f t="shared" ca="1" si="37"/>
        <v>100</v>
      </c>
      <c r="B354" s="1" t="s">
        <v>351</v>
      </c>
      <c r="C354" s="1" t="s">
        <v>602</v>
      </c>
      <c r="D354" s="1">
        <f t="shared" ca="1" si="38"/>
        <v>2</v>
      </c>
      <c r="E354" s="1">
        <f ca="1">RANDBETWEEN(0,100-SUM($D354:D354))</f>
        <v>68</v>
      </c>
      <c r="F354" s="1">
        <f ca="1">RANDBETWEEN(0,100-SUM($D354:E354))</f>
        <v>17</v>
      </c>
      <c r="G354" s="1">
        <f ca="1">100-SUM($D354:F354)</f>
        <v>13</v>
      </c>
      <c r="H354" s="1">
        <f t="shared" ca="1" si="39"/>
        <v>4</v>
      </c>
      <c r="I354" s="1">
        <f t="shared" ca="1" si="40"/>
        <v>68</v>
      </c>
      <c r="J354" s="1">
        <f ca="1">HLOOKUP(I354,D354:$G$603,K354,0)</f>
        <v>2</v>
      </c>
      <c r="K354" s="1">
        <v>250</v>
      </c>
      <c r="L354" s="1" t="str">
        <f t="shared" ca="1" si="41"/>
        <v>42</v>
      </c>
    </row>
    <row r="355" spans="1:12" x14ac:dyDescent="0.3">
      <c r="A355" s="1">
        <f t="shared" ca="1" si="37"/>
        <v>100</v>
      </c>
      <c r="B355" s="1" t="s">
        <v>352</v>
      </c>
      <c r="C355" s="1" t="s">
        <v>602</v>
      </c>
      <c r="D355" s="1">
        <f t="shared" ca="1" si="38"/>
        <v>2</v>
      </c>
      <c r="E355" s="1">
        <f ca="1">RANDBETWEEN(0,100-SUM($D355:D355))</f>
        <v>40</v>
      </c>
      <c r="F355" s="1">
        <f ca="1">RANDBETWEEN(0,100-SUM($D355:E355))</f>
        <v>1</v>
      </c>
      <c r="G355" s="1">
        <f ca="1">100-SUM($D355:F355)</f>
        <v>57</v>
      </c>
      <c r="H355" s="1">
        <f t="shared" ca="1" si="39"/>
        <v>1</v>
      </c>
      <c r="I355" s="1">
        <f t="shared" ca="1" si="40"/>
        <v>57</v>
      </c>
      <c r="J355" s="1">
        <f ca="1">HLOOKUP(I355,D355:$G$603,K355,0)</f>
        <v>4</v>
      </c>
      <c r="K355" s="1">
        <v>249</v>
      </c>
      <c r="L355" s="1" t="str">
        <f t="shared" ca="1" si="41"/>
        <v>14</v>
      </c>
    </row>
    <row r="356" spans="1:12" x14ac:dyDescent="0.3">
      <c r="A356" s="1">
        <f t="shared" ca="1" si="37"/>
        <v>100</v>
      </c>
      <c r="B356" s="1" t="s">
        <v>353</v>
      </c>
      <c r="C356" s="1" t="s">
        <v>602</v>
      </c>
      <c r="D356" s="1">
        <f t="shared" ca="1" si="38"/>
        <v>74</v>
      </c>
      <c r="E356" s="1">
        <f ca="1">RANDBETWEEN(0,100-SUM($D356:D356))</f>
        <v>17</v>
      </c>
      <c r="F356" s="1">
        <f ca="1">RANDBETWEEN(0,100-SUM($D356:E356))</f>
        <v>7</v>
      </c>
      <c r="G356" s="1">
        <f ca="1">100-SUM($D356:F356)</f>
        <v>2</v>
      </c>
      <c r="H356" s="1">
        <f t="shared" ca="1" si="39"/>
        <v>1</v>
      </c>
      <c r="I356" s="1">
        <f t="shared" ca="1" si="40"/>
        <v>74</v>
      </c>
      <c r="J356" s="1">
        <f ca="1">HLOOKUP(I356,D356:$G$603,K356,0)</f>
        <v>1</v>
      </c>
      <c r="K356" s="1">
        <v>248</v>
      </c>
      <c r="L356" s="1" t="str">
        <f t="shared" ca="1" si="41"/>
        <v>11</v>
      </c>
    </row>
    <row r="357" spans="1:12" x14ac:dyDescent="0.3">
      <c r="A357" s="1">
        <f t="shared" ca="1" si="37"/>
        <v>100</v>
      </c>
      <c r="B357" s="1" t="s">
        <v>354</v>
      </c>
      <c r="C357" s="1" t="s">
        <v>602</v>
      </c>
      <c r="D357" s="1">
        <f t="shared" ca="1" si="38"/>
        <v>41</v>
      </c>
      <c r="E357" s="1">
        <f ca="1">RANDBETWEEN(0,100-SUM($D357:D357))</f>
        <v>37</v>
      </c>
      <c r="F357" s="1">
        <f ca="1">RANDBETWEEN(0,100-SUM($D357:E357))</f>
        <v>19</v>
      </c>
      <c r="G357" s="1">
        <f ca="1">100-SUM($D357:F357)</f>
        <v>3</v>
      </c>
      <c r="H357" s="1">
        <f t="shared" ca="1" si="39"/>
        <v>1</v>
      </c>
      <c r="I357" s="1">
        <f t="shared" ca="1" si="40"/>
        <v>41</v>
      </c>
      <c r="J357" s="1">
        <f ca="1">HLOOKUP(I357,D357:$G$603,K357,0)</f>
        <v>1</v>
      </c>
      <c r="K357" s="1">
        <v>247</v>
      </c>
      <c r="L357" s="1" t="str">
        <f t="shared" ca="1" si="41"/>
        <v>11</v>
      </c>
    </row>
    <row r="358" spans="1:12" x14ac:dyDescent="0.3">
      <c r="A358" s="1">
        <f t="shared" ca="1" si="37"/>
        <v>100</v>
      </c>
      <c r="B358" s="1" t="s">
        <v>355</v>
      </c>
      <c r="C358" s="1" t="s">
        <v>602</v>
      </c>
      <c r="D358" s="1">
        <f t="shared" ca="1" si="38"/>
        <v>61</v>
      </c>
      <c r="E358" s="1">
        <f ca="1">RANDBETWEEN(0,100-SUM($D358:D358))</f>
        <v>23</v>
      </c>
      <c r="F358" s="1">
        <f ca="1">RANDBETWEEN(0,100-SUM($D358:E358))</f>
        <v>4</v>
      </c>
      <c r="G358" s="1">
        <f ca="1">100-SUM($D358:F358)</f>
        <v>12</v>
      </c>
      <c r="H358" s="1">
        <f t="shared" ca="1" si="39"/>
        <v>1</v>
      </c>
      <c r="I358" s="1">
        <f t="shared" ca="1" si="40"/>
        <v>61</v>
      </c>
      <c r="J358" s="1">
        <f ca="1">HLOOKUP(I358,D358:$G$603,K358,0)</f>
        <v>1</v>
      </c>
      <c r="K358" s="1">
        <v>246</v>
      </c>
      <c r="L358" s="1" t="str">
        <f t="shared" ca="1" si="41"/>
        <v>11</v>
      </c>
    </row>
    <row r="359" spans="1:12" x14ac:dyDescent="0.3">
      <c r="A359" s="1">
        <f t="shared" ca="1" si="37"/>
        <v>100</v>
      </c>
      <c r="B359" s="1" t="s">
        <v>356</v>
      </c>
      <c r="C359" s="1" t="s">
        <v>602</v>
      </c>
      <c r="D359" s="1">
        <f t="shared" ca="1" si="38"/>
        <v>79</v>
      </c>
      <c r="E359" s="1">
        <f ca="1">RANDBETWEEN(0,100-SUM($D359:D359))</f>
        <v>16</v>
      </c>
      <c r="F359" s="1">
        <f ca="1">RANDBETWEEN(0,100-SUM($D359:E359))</f>
        <v>0</v>
      </c>
      <c r="G359" s="1">
        <f ca="1">100-SUM($D359:F359)</f>
        <v>5</v>
      </c>
      <c r="H359" s="1">
        <f t="shared" ca="1" si="39"/>
        <v>4</v>
      </c>
      <c r="I359" s="1">
        <f t="shared" ca="1" si="40"/>
        <v>79</v>
      </c>
      <c r="J359" s="1">
        <f ca="1">HLOOKUP(I359,D359:$G$603,K359,0)</f>
        <v>1</v>
      </c>
      <c r="K359" s="1">
        <v>245</v>
      </c>
      <c r="L359" s="1" t="str">
        <f t="shared" ca="1" si="41"/>
        <v>41</v>
      </c>
    </row>
    <row r="360" spans="1:12" x14ac:dyDescent="0.3">
      <c r="A360" s="1">
        <f t="shared" ca="1" si="37"/>
        <v>100</v>
      </c>
      <c r="B360" s="1" t="s">
        <v>357</v>
      </c>
      <c r="C360" s="1" t="s">
        <v>602</v>
      </c>
      <c r="D360" s="1">
        <f t="shared" ca="1" si="38"/>
        <v>64</v>
      </c>
      <c r="E360" s="1">
        <f ca="1">RANDBETWEEN(0,100-SUM($D360:D360))</f>
        <v>7</v>
      </c>
      <c r="F360" s="1">
        <f ca="1">RANDBETWEEN(0,100-SUM($D360:E360))</f>
        <v>2</v>
      </c>
      <c r="G360" s="1">
        <f ca="1">100-SUM($D360:F360)</f>
        <v>27</v>
      </c>
      <c r="H360" s="1">
        <f t="shared" ca="1" si="39"/>
        <v>2</v>
      </c>
      <c r="I360" s="1">
        <f t="shared" ca="1" si="40"/>
        <v>64</v>
      </c>
      <c r="J360" s="1">
        <f ca="1">HLOOKUP(I360,D360:$G$603,K360,0)</f>
        <v>1</v>
      </c>
      <c r="K360" s="1">
        <v>244</v>
      </c>
      <c r="L360" s="1" t="str">
        <f t="shared" ca="1" si="41"/>
        <v>21</v>
      </c>
    </row>
    <row r="361" spans="1:12" x14ac:dyDescent="0.3">
      <c r="A361" s="1">
        <f t="shared" ca="1" si="37"/>
        <v>100</v>
      </c>
      <c r="B361" s="1" t="s">
        <v>358</v>
      </c>
      <c r="C361" s="1" t="s">
        <v>602</v>
      </c>
      <c r="D361" s="1">
        <f t="shared" ca="1" si="38"/>
        <v>0</v>
      </c>
      <c r="E361" s="1">
        <f ca="1">RANDBETWEEN(0,100-SUM($D361:D361))</f>
        <v>69</v>
      </c>
      <c r="F361" s="1">
        <f ca="1">RANDBETWEEN(0,100-SUM($D361:E361))</f>
        <v>24</v>
      </c>
      <c r="G361" s="1">
        <f ca="1">100-SUM($D361:F361)</f>
        <v>7</v>
      </c>
      <c r="H361" s="1">
        <f t="shared" ca="1" si="39"/>
        <v>1</v>
      </c>
      <c r="I361" s="1">
        <f t="shared" ca="1" si="40"/>
        <v>69</v>
      </c>
      <c r="J361" s="1">
        <f ca="1">HLOOKUP(I361,D361:$G$603,K361,0)</f>
        <v>2</v>
      </c>
      <c r="K361" s="1">
        <v>243</v>
      </c>
      <c r="L361" s="1" t="str">
        <f t="shared" ca="1" si="41"/>
        <v>12</v>
      </c>
    </row>
    <row r="362" spans="1:12" x14ac:dyDescent="0.3">
      <c r="A362" s="1">
        <f t="shared" ca="1" si="37"/>
        <v>100</v>
      </c>
      <c r="B362" s="1" t="s">
        <v>359</v>
      </c>
      <c r="C362" s="1" t="s">
        <v>602</v>
      </c>
      <c r="D362" s="1">
        <f t="shared" ca="1" si="38"/>
        <v>42</v>
      </c>
      <c r="E362" s="1">
        <f ca="1">RANDBETWEEN(0,100-SUM($D362:D362))</f>
        <v>39</v>
      </c>
      <c r="F362" s="1">
        <f ca="1">RANDBETWEEN(0,100-SUM($D362:E362))</f>
        <v>17</v>
      </c>
      <c r="G362" s="1">
        <f ca="1">100-SUM($D362:F362)</f>
        <v>2</v>
      </c>
      <c r="H362" s="1">
        <f t="shared" ca="1" si="39"/>
        <v>4</v>
      </c>
      <c r="I362" s="1">
        <f t="shared" ca="1" si="40"/>
        <v>42</v>
      </c>
      <c r="J362" s="1">
        <f ca="1">HLOOKUP(I362,D362:$G$603,K362,0)</f>
        <v>1</v>
      </c>
      <c r="K362" s="1">
        <v>242</v>
      </c>
      <c r="L362" s="1" t="str">
        <f t="shared" ca="1" si="41"/>
        <v>41</v>
      </c>
    </row>
    <row r="363" spans="1:12" x14ac:dyDescent="0.3">
      <c r="A363" s="1">
        <f t="shared" ca="1" si="37"/>
        <v>100</v>
      </c>
      <c r="B363" s="1" t="s">
        <v>360</v>
      </c>
      <c r="C363" s="1" t="s">
        <v>602</v>
      </c>
      <c r="D363" s="1">
        <f t="shared" ca="1" si="38"/>
        <v>100</v>
      </c>
      <c r="E363" s="1">
        <f ca="1">RANDBETWEEN(0,100-SUM($D363:D363))</f>
        <v>0</v>
      </c>
      <c r="F363" s="1">
        <f ca="1">RANDBETWEEN(0,100-SUM($D363:E363))</f>
        <v>0</v>
      </c>
      <c r="G363" s="1">
        <f ca="1">100-SUM($D363:F363)</f>
        <v>0</v>
      </c>
      <c r="H363" s="1">
        <f t="shared" ca="1" si="39"/>
        <v>3</v>
      </c>
      <c r="I363" s="1">
        <f t="shared" ca="1" si="40"/>
        <v>100</v>
      </c>
      <c r="J363" s="1">
        <f ca="1">HLOOKUP(I363,D363:$G$603,K363,0)</f>
        <v>1</v>
      </c>
      <c r="K363" s="1">
        <v>241</v>
      </c>
      <c r="L363" s="1" t="str">
        <f t="shared" ca="1" si="41"/>
        <v>31</v>
      </c>
    </row>
    <row r="364" spans="1:12" x14ac:dyDescent="0.3">
      <c r="A364" s="1">
        <f t="shared" ca="1" si="37"/>
        <v>100</v>
      </c>
      <c r="B364" s="1" t="s">
        <v>361</v>
      </c>
      <c r="C364" s="1" t="s">
        <v>602</v>
      </c>
      <c r="D364" s="1">
        <f t="shared" ca="1" si="38"/>
        <v>27</v>
      </c>
      <c r="E364" s="1">
        <f ca="1">RANDBETWEEN(0,100-SUM($D364:D364))</f>
        <v>70</v>
      </c>
      <c r="F364" s="1">
        <f ca="1">RANDBETWEEN(0,100-SUM($D364:E364))</f>
        <v>0</v>
      </c>
      <c r="G364" s="1">
        <f ca="1">100-SUM($D364:F364)</f>
        <v>3</v>
      </c>
      <c r="H364" s="1">
        <f t="shared" ca="1" si="39"/>
        <v>3</v>
      </c>
      <c r="I364" s="1">
        <f t="shared" ca="1" si="40"/>
        <v>70</v>
      </c>
      <c r="J364" s="1">
        <f ca="1">HLOOKUP(I364,D364:$G$603,K364,0)</f>
        <v>2</v>
      </c>
      <c r="K364" s="1">
        <v>240</v>
      </c>
      <c r="L364" s="1" t="str">
        <f t="shared" ca="1" si="41"/>
        <v>32</v>
      </c>
    </row>
    <row r="365" spans="1:12" x14ac:dyDescent="0.3">
      <c r="A365" s="1">
        <f t="shared" ca="1" si="37"/>
        <v>100</v>
      </c>
      <c r="B365" s="1" t="s">
        <v>362</v>
      </c>
      <c r="C365" s="1" t="s">
        <v>602</v>
      </c>
      <c r="D365" s="1">
        <f t="shared" ca="1" si="38"/>
        <v>62</v>
      </c>
      <c r="E365" s="1">
        <f ca="1">RANDBETWEEN(0,100-SUM($D365:D365))</f>
        <v>6</v>
      </c>
      <c r="F365" s="1">
        <f ca="1">RANDBETWEEN(0,100-SUM($D365:E365))</f>
        <v>25</v>
      </c>
      <c r="G365" s="1">
        <f ca="1">100-SUM($D365:F365)</f>
        <v>7</v>
      </c>
      <c r="H365" s="1">
        <f t="shared" ca="1" si="39"/>
        <v>3</v>
      </c>
      <c r="I365" s="1">
        <f t="shared" ca="1" si="40"/>
        <v>62</v>
      </c>
      <c r="J365" s="1">
        <f ca="1">HLOOKUP(I365,D365:$G$603,K365,0)</f>
        <v>1</v>
      </c>
      <c r="K365" s="1">
        <v>239</v>
      </c>
      <c r="L365" s="1" t="str">
        <f t="shared" ca="1" si="41"/>
        <v>31</v>
      </c>
    </row>
    <row r="366" spans="1:12" x14ac:dyDescent="0.3">
      <c r="A366" s="1">
        <f t="shared" ca="1" si="37"/>
        <v>100</v>
      </c>
      <c r="B366" s="1" t="s">
        <v>363</v>
      </c>
      <c r="C366" s="1" t="s">
        <v>602</v>
      </c>
      <c r="D366" s="1">
        <f t="shared" ca="1" si="38"/>
        <v>56</v>
      </c>
      <c r="E366" s="1">
        <f ca="1">RANDBETWEEN(0,100-SUM($D366:D366))</f>
        <v>37</v>
      </c>
      <c r="F366" s="1">
        <f ca="1">RANDBETWEEN(0,100-SUM($D366:E366))</f>
        <v>4</v>
      </c>
      <c r="G366" s="1">
        <f ca="1">100-SUM($D366:F366)</f>
        <v>3</v>
      </c>
      <c r="H366" s="1">
        <f t="shared" ca="1" si="39"/>
        <v>1</v>
      </c>
      <c r="I366" s="1">
        <f t="shared" ca="1" si="40"/>
        <v>56</v>
      </c>
      <c r="J366" s="1">
        <f ca="1">HLOOKUP(I366,D366:$G$603,K366,0)</f>
        <v>1</v>
      </c>
      <c r="K366" s="1">
        <v>238</v>
      </c>
      <c r="L366" s="1" t="str">
        <f t="shared" ca="1" si="41"/>
        <v>11</v>
      </c>
    </row>
    <row r="367" spans="1:12" x14ac:dyDescent="0.3">
      <c r="A367" s="1">
        <f t="shared" ca="1" si="37"/>
        <v>100</v>
      </c>
      <c r="B367" s="1" t="s">
        <v>364</v>
      </c>
      <c r="C367" s="1" t="s">
        <v>602</v>
      </c>
      <c r="D367" s="1">
        <f t="shared" ca="1" si="38"/>
        <v>20</v>
      </c>
      <c r="E367" s="1">
        <f ca="1">RANDBETWEEN(0,100-SUM($D367:D367))</f>
        <v>78</v>
      </c>
      <c r="F367" s="1">
        <f ca="1">RANDBETWEEN(0,100-SUM($D367:E367))</f>
        <v>1</v>
      </c>
      <c r="G367" s="1">
        <f ca="1">100-SUM($D367:F367)</f>
        <v>1</v>
      </c>
      <c r="H367" s="1">
        <f t="shared" ca="1" si="39"/>
        <v>3</v>
      </c>
      <c r="I367" s="1">
        <f t="shared" ca="1" si="40"/>
        <v>78</v>
      </c>
      <c r="J367" s="1">
        <f ca="1">HLOOKUP(I367,D367:$G$603,K367,0)</f>
        <v>2</v>
      </c>
      <c r="K367" s="1">
        <v>237</v>
      </c>
      <c r="L367" s="1" t="str">
        <f t="shared" ca="1" si="41"/>
        <v>32</v>
      </c>
    </row>
    <row r="368" spans="1:12" x14ac:dyDescent="0.3">
      <c r="A368" s="1">
        <f t="shared" ca="1" si="37"/>
        <v>100</v>
      </c>
      <c r="B368" s="1" t="s">
        <v>365</v>
      </c>
      <c r="C368" s="1" t="s">
        <v>602</v>
      </c>
      <c r="D368" s="1">
        <f t="shared" ca="1" si="38"/>
        <v>27</v>
      </c>
      <c r="E368" s="1">
        <f ca="1">RANDBETWEEN(0,100-SUM($D368:D368))</f>
        <v>28</v>
      </c>
      <c r="F368" s="1">
        <f ca="1">RANDBETWEEN(0,100-SUM($D368:E368))</f>
        <v>41</v>
      </c>
      <c r="G368" s="1">
        <f ca="1">100-SUM($D368:F368)</f>
        <v>4</v>
      </c>
      <c r="H368" s="1">
        <f t="shared" ca="1" si="39"/>
        <v>2</v>
      </c>
      <c r="I368" s="1">
        <f t="shared" ca="1" si="40"/>
        <v>41</v>
      </c>
      <c r="J368" s="1">
        <f ca="1">HLOOKUP(I368,D368:$G$603,K368,0)</f>
        <v>3</v>
      </c>
      <c r="K368" s="1">
        <v>236</v>
      </c>
      <c r="L368" s="1" t="str">
        <f t="shared" ca="1" si="41"/>
        <v>23</v>
      </c>
    </row>
    <row r="369" spans="1:12" x14ac:dyDescent="0.3">
      <c r="A369" s="1">
        <f t="shared" ca="1" si="37"/>
        <v>100</v>
      </c>
      <c r="B369" s="1" t="s">
        <v>366</v>
      </c>
      <c r="C369" s="1" t="s">
        <v>602</v>
      </c>
      <c r="D369" s="1">
        <f t="shared" ca="1" si="38"/>
        <v>67</v>
      </c>
      <c r="E369" s="1">
        <f ca="1">RANDBETWEEN(0,100-SUM($D369:D369))</f>
        <v>6</v>
      </c>
      <c r="F369" s="1">
        <f ca="1">RANDBETWEEN(0,100-SUM($D369:E369))</f>
        <v>24</v>
      </c>
      <c r="G369" s="1">
        <f ca="1">100-SUM($D369:F369)</f>
        <v>3</v>
      </c>
      <c r="H369" s="1">
        <f t="shared" ca="1" si="39"/>
        <v>4</v>
      </c>
      <c r="I369" s="1">
        <f t="shared" ca="1" si="40"/>
        <v>67</v>
      </c>
      <c r="J369" s="1">
        <f ca="1">HLOOKUP(I369,D369:$G$603,K369,0)</f>
        <v>1</v>
      </c>
      <c r="K369" s="1">
        <v>235</v>
      </c>
      <c r="L369" s="1" t="str">
        <f t="shared" ca="1" si="41"/>
        <v>41</v>
      </c>
    </row>
    <row r="370" spans="1:12" x14ac:dyDescent="0.3">
      <c r="A370" s="1">
        <f t="shared" ca="1" si="37"/>
        <v>100</v>
      </c>
      <c r="B370" s="1" t="s">
        <v>367</v>
      </c>
      <c r="C370" s="1" t="s">
        <v>602</v>
      </c>
      <c r="D370" s="1">
        <f t="shared" ca="1" si="38"/>
        <v>6</v>
      </c>
      <c r="E370" s="1">
        <f ca="1">RANDBETWEEN(0,100-SUM($D370:D370))</f>
        <v>80</v>
      </c>
      <c r="F370" s="1">
        <f ca="1">RANDBETWEEN(0,100-SUM($D370:E370))</f>
        <v>6</v>
      </c>
      <c r="G370" s="1">
        <f ca="1">100-SUM($D370:F370)</f>
        <v>8</v>
      </c>
      <c r="H370" s="1">
        <f t="shared" ca="1" si="39"/>
        <v>2</v>
      </c>
      <c r="I370" s="1">
        <f t="shared" ca="1" si="40"/>
        <v>80</v>
      </c>
      <c r="J370" s="1">
        <f ca="1">HLOOKUP(I370,D370:$G$603,K370,0)</f>
        <v>2</v>
      </c>
      <c r="K370" s="1">
        <v>234</v>
      </c>
      <c r="L370" s="1" t="str">
        <f t="shared" ca="1" si="41"/>
        <v>22</v>
      </c>
    </row>
    <row r="371" spans="1:12" x14ac:dyDescent="0.3">
      <c r="A371" s="1">
        <f t="shared" ca="1" si="37"/>
        <v>100</v>
      </c>
      <c r="B371" s="1" t="s">
        <v>368</v>
      </c>
      <c r="C371" s="1" t="s">
        <v>602</v>
      </c>
      <c r="D371" s="1">
        <f t="shared" ca="1" si="38"/>
        <v>93</v>
      </c>
      <c r="E371" s="1">
        <f ca="1">RANDBETWEEN(0,100-SUM($D371:D371))</f>
        <v>6</v>
      </c>
      <c r="F371" s="1">
        <f ca="1">RANDBETWEEN(0,100-SUM($D371:E371))</f>
        <v>0</v>
      </c>
      <c r="G371" s="1">
        <f ca="1">100-SUM($D371:F371)</f>
        <v>1</v>
      </c>
      <c r="H371" s="1">
        <f t="shared" ca="1" si="39"/>
        <v>3</v>
      </c>
      <c r="I371" s="1">
        <f t="shared" ca="1" si="40"/>
        <v>93</v>
      </c>
      <c r="J371" s="1">
        <f ca="1">HLOOKUP(I371,D371:$G$603,K371,0)</f>
        <v>1</v>
      </c>
      <c r="K371" s="1">
        <v>233</v>
      </c>
      <c r="L371" s="1" t="str">
        <f t="shared" ca="1" si="41"/>
        <v>31</v>
      </c>
    </row>
    <row r="372" spans="1:12" x14ac:dyDescent="0.3">
      <c r="A372" s="1">
        <f t="shared" ca="1" si="37"/>
        <v>100</v>
      </c>
      <c r="B372" s="1" t="s">
        <v>369</v>
      </c>
      <c r="C372" s="1" t="s">
        <v>602</v>
      </c>
      <c r="D372" s="1">
        <f t="shared" ca="1" si="38"/>
        <v>17</v>
      </c>
      <c r="E372" s="1">
        <f ca="1">RANDBETWEEN(0,100-SUM($D372:D372))</f>
        <v>70</v>
      </c>
      <c r="F372" s="1">
        <f ca="1">RANDBETWEEN(0,100-SUM($D372:E372))</f>
        <v>1</v>
      </c>
      <c r="G372" s="1">
        <f ca="1">100-SUM($D372:F372)</f>
        <v>12</v>
      </c>
      <c r="H372" s="1">
        <f t="shared" ca="1" si="39"/>
        <v>3</v>
      </c>
      <c r="I372" s="1">
        <f t="shared" ca="1" si="40"/>
        <v>70</v>
      </c>
      <c r="J372" s="1">
        <f ca="1">HLOOKUP(I372,D372:$G$603,K372,0)</f>
        <v>2</v>
      </c>
      <c r="K372" s="1">
        <v>232</v>
      </c>
      <c r="L372" s="1" t="str">
        <f t="shared" ca="1" si="41"/>
        <v>32</v>
      </c>
    </row>
    <row r="373" spans="1:12" x14ac:dyDescent="0.3">
      <c r="A373" s="1">
        <f t="shared" ca="1" si="37"/>
        <v>100</v>
      </c>
      <c r="B373" s="1" t="s">
        <v>370</v>
      </c>
      <c r="C373" s="1" t="s">
        <v>602</v>
      </c>
      <c r="D373" s="1">
        <f t="shared" ca="1" si="38"/>
        <v>99</v>
      </c>
      <c r="E373" s="1">
        <f ca="1">RANDBETWEEN(0,100-SUM($D373:D373))</f>
        <v>1</v>
      </c>
      <c r="F373" s="1">
        <f ca="1">RANDBETWEEN(0,100-SUM($D373:E373))</f>
        <v>0</v>
      </c>
      <c r="G373" s="1">
        <f ca="1">100-SUM($D373:F373)</f>
        <v>0</v>
      </c>
      <c r="H373" s="1">
        <f t="shared" ca="1" si="39"/>
        <v>3</v>
      </c>
      <c r="I373" s="1">
        <f t="shared" ca="1" si="40"/>
        <v>99</v>
      </c>
      <c r="J373" s="1">
        <f ca="1">HLOOKUP(I373,D373:$G$603,K373,0)</f>
        <v>1</v>
      </c>
      <c r="K373" s="1">
        <v>231</v>
      </c>
      <c r="L373" s="1" t="str">
        <f t="shared" ca="1" si="41"/>
        <v>31</v>
      </c>
    </row>
    <row r="374" spans="1:12" x14ac:dyDescent="0.3">
      <c r="A374" s="1">
        <f t="shared" ca="1" si="37"/>
        <v>100</v>
      </c>
      <c r="B374" s="1" t="s">
        <v>371</v>
      </c>
      <c r="C374" s="1" t="s">
        <v>602</v>
      </c>
      <c r="D374" s="1">
        <f t="shared" ca="1" si="38"/>
        <v>34</v>
      </c>
      <c r="E374" s="1">
        <f ca="1">RANDBETWEEN(0,100-SUM($D374:D374))</f>
        <v>21</v>
      </c>
      <c r="F374" s="1">
        <f ca="1">RANDBETWEEN(0,100-SUM($D374:E374))</f>
        <v>45</v>
      </c>
      <c r="G374" s="1">
        <f ca="1">100-SUM($D374:F374)</f>
        <v>0</v>
      </c>
      <c r="H374" s="1">
        <f t="shared" ca="1" si="39"/>
        <v>3</v>
      </c>
      <c r="I374" s="1">
        <f t="shared" ca="1" si="40"/>
        <v>45</v>
      </c>
      <c r="J374" s="1">
        <f ca="1">HLOOKUP(I374,D374:$G$603,K374,0)</f>
        <v>3</v>
      </c>
      <c r="K374" s="1">
        <v>230</v>
      </c>
      <c r="L374" s="1" t="str">
        <f t="shared" ca="1" si="41"/>
        <v>33</v>
      </c>
    </row>
    <row r="375" spans="1:12" x14ac:dyDescent="0.3">
      <c r="A375" s="1">
        <f t="shared" ca="1" si="37"/>
        <v>100</v>
      </c>
      <c r="B375" s="1" t="s">
        <v>372</v>
      </c>
      <c r="C375" s="1" t="s">
        <v>602</v>
      </c>
      <c r="D375" s="1">
        <f t="shared" ca="1" si="38"/>
        <v>91</v>
      </c>
      <c r="E375" s="1">
        <f ca="1">RANDBETWEEN(0,100-SUM($D375:D375))</f>
        <v>0</v>
      </c>
      <c r="F375" s="1">
        <f ca="1">RANDBETWEEN(0,100-SUM($D375:E375))</f>
        <v>2</v>
      </c>
      <c r="G375" s="1">
        <f ca="1">100-SUM($D375:F375)</f>
        <v>7</v>
      </c>
      <c r="H375" s="1">
        <f t="shared" ca="1" si="39"/>
        <v>1</v>
      </c>
      <c r="I375" s="1">
        <f t="shared" ca="1" si="40"/>
        <v>91</v>
      </c>
      <c r="J375" s="1">
        <f ca="1">HLOOKUP(I375,D375:$G$603,K375,0)</f>
        <v>1</v>
      </c>
      <c r="K375" s="1">
        <v>229</v>
      </c>
      <c r="L375" s="1" t="str">
        <f t="shared" ca="1" si="41"/>
        <v>11</v>
      </c>
    </row>
    <row r="376" spans="1:12" x14ac:dyDescent="0.3">
      <c r="A376" s="1">
        <f t="shared" ca="1" si="37"/>
        <v>100</v>
      </c>
      <c r="B376" s="1" t="s">
        <v>373</v>
      </c>
      <c r="C376" s="1" t="s">
        <v>602</v>
      </c>
      <c r="D376" s="1">
        <f t="shared" ca="1" si="38"/>
        <v>37</v>
      </c>
      <c r="E376" s="1">
        <f ca="1">RANDBETWEEN(0,100-SUM($D376:D376))</f>
        <v>32</v>
      </c>
      <c r="F376" s="1">
        <f ca="1">RANDBETWEEN(0,100-SUM($D376:E376))</f>
        <v>27</v>
      </c>
      <c r="G376" s="1">
        <f ca="1">100-SUM($D376:F376)</f>
        <v>4</v>
      </c>
      <c r="H376" s="1">
        <f t="shared" ca="1" si="39"/>
        <v>2</v>
      </c>
      <c r="I376" s="1">
        <f t="shared" ca="1" si="40"/>
        <v>37</v>
      </c>
      <c r="J376" s="1">
        <f ca="1">HLOOKUP(I376,D376:$G$603,K376,0)</f>
        <v>1</v>
      </c>
      <c r="K376" s="1">
        <v>228</v>
      </c>
      <c r="L376" s="1" t="str">
        <f t="shared" ca="1" si="41"/>
        <v>21</v>
      </c>
    </row>
    <row r="377" spans="1:12" x14ac:dyDescent="0.3">
      <c r="A377" s="1">
        <f t="shared" ca="1" si="37"/>
        <v>100</v>
      </c>
      <c r="B377" s="1" t="s">
        <v>374</v>
      </c>
      <c r="C377" s="1" t="s">
        <v>602</v>
      </c>
      <c r="D377" s="1">
        <f t="shared" ca="1" si="38"/>
        <v>99</v>
      </c>
      <c r="E377" s="1">
        <f ca="1">RANDBETWEEN(0,100-SUM($D377:D377))</f>
        <v>1</v>
      </c>
      <c r="F377" s="1">
        <f ca="1">RANDBETWEEN(0,100-SUM($D377:E377))</f>
        <v>0</v>
      </c>
      <c r="G377" s="1">
        <f ca="1">100-SUM($D377:F377)</f>
        <v>0</v>
      </c>
      <c r="H377" s="1">
        <f t="shared" ca="1" si="39"/>
        <v>1</v>
      </c>
      <c r="I377" s="1">
        <f t="shared" ca="1" si="40"/>
        <v>99</v>
      </c>
      <c r="J377" s="1">
        <f ca="1">HLOOKUP(I377,D377:$G$603,K377,0)</f>
        <v>1</v>
      </c>
      <c r="K377" s="1">
        <v>227</v>
      </c>
      <c r="L377" s="1" t="str">
        <f t="shared" ca="1" si="41"/>
        <v>11</v>
      </c>
    </row>
    <row r="378" spans="1:12" x14ac:dyDescent="0.3">
      <c r="A378" s="1">
        <f t="shared" ca="1" si="37"/>
        <v>100</v>
      </c>
      <c r="B378" s="1" t="s">
        <v>375</v>
      </c>
      <c r="C378" s="1" t="s">
        <v>602</v>
      </c>
      <c r="D378" s="1">
        <f t="shared" ca="1" si="38"/>
        <v>9</v>
      </c>
      <c r="E378" s="1">
        <f ca="1">RANDBETWEEN(0,100-SUM($D378:D378))</f>
        <v>52</v>
      </c>
      <c r="F378" s="1">
        <f ca="1">RANDBETWEEN(0,100-SUM($D378:E378))</f>
        <v>27</v>
      </c>
      <c r="G378" s="1">
        <f ca="1">100-SUM($D378:F378)</f>
        <v>12</v>
      </c>
      <c r="H378" s="1">
        <f t="shared" ca="1" si="39"/>
        <v>3</v>
      </c>
      <c r="I378" s="1">
        <f t="shared" ca="1" si="40"/>
        <v>52</v>
      </c>
      <c r="J378" s="1">
        <f ca="1">HLOOKUP(I378,D378:$G$603,K378,0)</f>
        <v>2</v>
      </c>
      <c r="K378" s="1">
        <v>226</v>
      </c>
      <c r="L378" s="1" t="str">
        <f t="shared" ca="1" si="41"/>
        <v>32</v>
      </c>
    </row>
    <row r="379" spans="1:12" x14ac:dyDescent="0.3">
      <c r="A379" s="1">
        <f t="shared" ca="1" si="37"/>
        <v>100</v>
      </c>
      <c r="B379" s="1" t="s">
        <v>376</v>
      </c>
      <c r="C379" s="1" t="s">
        <v>602</v>
      </c>
      <c r="D379" s="1">
        <f t="shared" ca="1" si="38"/>
        <v>34</v>
      </c>
      <c r="E379" s="1">
        <f ca="1">RANDBETWEEN(0,100-SUM($D379:D379))</f>
        <v>14</v>
      </c>
      <c r="F379" s="1">
        <f ca="1">RANDBETWEEN(0,100-SUM($D379:E379))</f>
        <v>45</v>
      </c>
      <c r="G379" s="1">
        <f ca="1">100-SUM($D379:F379)</f>
        <v>7</v>
      </c>
      <c r="H379" s="1">
        <f t="shared" ca="1" si="39"/>
        <v>2</v>
      </c>
      <c r="I379" s="1">
        <f t="shared" ca="1" si="40"/>
        <v>45</v>
      </c>
      <c r="J379" s="1">
        <f ca="1">HLOOKUP(I379,D379:$G$603,K379,0)</f>
        <v>3</v>
      </c>
      <c r="K379" s="1">
        <v>225</v>
      </c>
      <c r="L379" s="1" t="str">
        <f t="shared" ca="1" si="41"/>
        <v>23</v>
      </c>
    </row>
    <row r="380" spans="1:12" x14ac:dyDescent="0.3">
      <c r="A380" s="1">
        <f t="shared" ca="1" si="37"/>
        <v>100</v>
      </c>
      <c r="B380" s="1" t="s">
        <v>377</v>
      </c>
      <c r="C380" s="1" t="s">
        <v>602</v>
      </c>
      <c r="D380" s="1">
        <f t="shared" ca="1" si="38"/>
        <v>77</v>
      </c>
      <c r="E380" s="1">
        <f ca="1">RANDBETWEEN(0,100-SUM($D380:D380))</f>
        <v>23</v>
      </c>
      <c r="F380" s="1">
        <f ca="1">RANDBETWEEN(0,100-SUM($D380:E380))</f>
        <v>0</v>
      </c>
      <c r="G380" s="1">
        <f ca="1">100-SUM($D380:F380)</f>
        <v>0</v>
      </c>
      <c r="H380" s="1">
        <f t="shared" ca="1" si="39"/>
        <v>2</v>
      </c>
      <c r="I380" s="1">
        <f t="shared" ca="1" si="40"/>
        <v>77</v>
      </c>
      <c r="J380" s="1">
        <f ca="1">HLOOKUP(I380,D380:$G$603,K380,0)</f>
        <v>1</v>
      </c>
      <c r="K380" s="1">
        <v>224</v>
      </c>
      <c r="L380" s="1" t="str">
        <f t="shared" ca="1" si="41"/>
        <v>21</v>
      </c>
    </row>
    <row r="381" spans="1:12" x14ac:dyDescent="0.3">
      <c r="A381" s="1">
        <f t="shared" ca="1" si="37"/>
        <v>100</v>
      </c>
      <c r="B381" s="1" t="s">
        <v>378</v>
      </c>
      <c r="C381" s="1" t="s">
        <v>602</v>
      </c>
      <c r="D381" s="1">
        <f t="shared" ca="1" si="38"/>
        <v>6</v>
      </c>
      <c r="E381" s="1">
        <f ca="1">RANDBETWEEN(0,100-SUM($D381:D381))</f>
        <v>14</v>
      </c>
      <c r="F381" s="1">
        <f ca="1">RANDBETWEEN(0,100-SUM($D381:E381))</f>
        <v>36</v>
      </c>
      <c r="G381" s="1">
        <f ca="1">100-SUM($D381:F381)</f>
        <v>44</v>
      </c>
      <c r="H381" s="1">
        <f t="shared" ca="1" si="39"/>
        <v>3</v>
      </c>
      <c r="I381" s="1">
        <f t="shared" ca="1" si="40"/>
        <v>44</v>
      </c>
      <c r="J381" s="1">
        <f ca="1">HLOOKUP(I381,D381:$G$603,K381,0)</f>
        <v>4</v>
      </c>
      <c r="K381" s="1">
        <v>223</v>
      </c>
      <c r="L381" s="1" t="str">
        <f t="shared" ca="1" si="41"/>
        <v>34</v>
      </c>
    </row>
    <row r="382" spans="1:12" x14ac:dyDescent="0.3">
      <c r="A382" s="1">
        <f t="shared" ca="1" si="37"/>
        <v>100</v>
      </c>
      <c r="B382" s="1" t="s">
        <v>379</v>
      </c>
      <c r="C382" s="1" t="s">
        <v>602</v>
      </c>
      <c r="D382" s="1">
        <f t="shared" ca="1" si="38"/>
        <v>12</v>
      </c>
      <c r="E382" s="1">
        <f ca="1">RANDBETWEEN(0,100-SUM($D382:D382))</f>
        <v>56</v>
      </c>
      <c r="F382" s="1">
        <f ca="1">RANDBETWEEN(0,100-SUM($D382:E382))</f>
        <v>23</v>
      </c>
      <c r="G382" s="1">
        <f ca="1">100-SUM($D382:F382)</f>
        <v>9</v>
      </c>
      <c r="H382" s="1">
        <f t="shared" ca="1" si="39"/>
        <v>2</v>
      </c>
      <c r="I382" s="1">
        <f t="shared" ca="1" si="40"/>
        <v>56</v>
      </c>
      <c r="J382" s="1">
        <f ca="1">HLOOKUP(I382,D382:$G$603,K382,0)</f>
        <v>2</v>
      </c>
      <c r="K382" s="1">
        <v>222</v>
      </c>
      <c r="L382" s="1" t="str">
        <f t="shared" ca="1" si="41"/>
        <v>22</v>
      </c>
    </row>
    <row r="383" spans="1:12" x14ac:dyDescent="0.3">
      <c r="A383" s="1">
        <f t="shared" ca="1" si="37"/>
        <v>100</v>
      </c>
      <c r="B383" s="1" t="s">
        <v>380</v>
      </c>
      <c r="C383" s="1" t="s">
        <v>602</v>
      </c>
      <c r="D383" s="1">
        <f t="shared" ca="1" si="38"/>
        <v>82</v>
      </c>
      <c r="E383" s="1">
        <f ca="1">RANDBETWEEN(0,100-SUM($D383:D383))</f>
        <v>2</v>
      </c>
      <c r="F383" s="1">
        <f ca="1">RANDBETWEEN(0,100-SUM($D383:E383))</f>
        <v>2</v>
      </c>
      <c r="G383" s="1">
        <f ca="1">100-SUM($D383:F383)</f>
        <v>14</v>
      </c>
      <c r="H383" s="1">
        <f t="shared" ca="1" si="39"/>
        <v>2</v>
      </c>
      <c r="I383" s="1">
        <f t="shared" ca="1" si="40"/>
        <v>82</v>
      </c>
      <c r="J383" s="1">
        <f ca="1">HLOOKUP(I383,D383:$G$603,K383,0)</f>
        <v>1</v>
      </c>
      <c r="K383" s="1">
        <v>221</v>
      </c>
      <c r="L383" s="1" t="str">
        <f t="shared" ca="1" si="41"/>
        <v>21</v>
      </c>
    </row>
    <row r="384" spans="1:12" x14ac:dyDescent="0.3">
      <c r="A384" s="1">
        <f t="shared" ca="1" si="37"/>
        <v>100</v>
      </c>
      <c r="B384" s="1" t="s">
        <v>381</v>
      </c>
      <c r="C384" s="1" t="s">
        <v>602</v>
      </c>
      <c r="D384" s="1">
        <f t="shared" ca="1" si="38"/>
        <v>24</v>
      </c>
      <c r="E384" s="1">
        <f ca="1">RANDBETWEEN(0,100-SUM($D384:D384))</f>
        <v>55</v>
      </c>
      <c r="F384" s="1">
        <f ca="1">RANDBETWEEN(0,100-SUM($D384:E384))</f>
        <v>16</v>
      </c>
      <c r="G384" s="1">
        <f ca="1">100-SUM($D384:F384)</f>
        <v>5</v>
      </c>
      <c r="H384" s="1">
        <f t="shared" ca="1" si="39"/>
        <v>3</v>
      </c>
      <c r="I384" s="1">
        <f t="shared" ca="1" si="40"/>
        <v>55</v>
      </c>
      <c r="J384" s="1">
        <f ca="1">HLOOKUP(I384,D384:$G$603,K384,0)</f>
        <v>2</v>
      </c>
      <c r="K384" s="1">
        <v>220</v>
      </c>
      <c r="L384" s="1" t="str">
        <f t="shared" ca="1" si="41"/>
        <v>32</v>
      </c>
    </row>
    <row r="385" spans="1:12" x14ac:dyDescent="0.3">
      <c r="A385" s="1">
        <f t="shared" ca="1" si="37"/>
        <v>100</v>
      </c>
      <c r="B385" s="1" t="s">
        <v>382</v>
      </c>
      <c r="C385" s="1" t="s">
        <v>602</v>
      </c>
      <c r="D385" s="1">
        <f t="shared" ca="1" si="38"/>
        <v>65</v>
      </c>
      <c r="E385" s="1">
        <f ca="1">RANDBETWEEN(0,100-SUM($D385:D385))</f>
        <v>3</v>
      </c>
      <c r="F385" s="1">
        <f ca="1">RANDBETWEEN(0,100-SUM($D385:E385))</f>
        <v>30</v>
      </c>
      <c r="G385" s="1">
        <f ca="1">100-SUM($D385:F385)</f>
        <v>2</v>
      </c>
      <c r="H385" s="1">
        <f t="shared" ca="1" si="39"/>
        <v>2</v>
      </c>
      <c r="I385" s="1">
        <f t="shared" ca="1" si="40"/>
        <v>65</v>
      </c>
      <c r="J385" s="1">
        <f ca="1">HLOOKUP(I385,D385:$G$603,K385,0)</f>
        <v>1</v>
      </c>
      <c r="K385" s="1">
        <v>219</v>
      </c>
      <c r="L385" s="1" t="str">
        <f t="shared" ca="1" si="41"/>
        <v>21</v>
      </c>
    </row>
    <row r="386" spans="1:12" x14ac:dyDescent="0.3">
      <c r="A386" s="1">
        <f t="shared" ca="1" si="37"/>
        <v>100</v>
      </c>
      <c r="B386" s="1" t="s">
        <v>383</v>
      </c>
      <c r="C386" s="1" t="s">
        <v>602</v>
      </c>
      <c r="D386" s="1">
        <f t="shared" ca="1" si="38"/>
        <v>67</v>
      </c>
      <c r="E386" s="1">
        <f ca="1">RANDBETWEEN(0,100-SUM($D386:D386))</f>
        <v>24</v>
      </c>
      <c r="F386" s="1">
        <f ca="1">RANDBETWEEN(0,100-SUM($D386:E386))</f>
        <v>7</v>
      </c>
      <c r="G386" s="1">
        <f ca="1">100-SUM($D386:F386)</f>
        <v>2</v>
      </c>
      <c r="H386" s="1">
        <f t="shared" ca="1" si="39"/>
        <v>3</v>
      </c>
      <c r="I386" s="1">
        <f t="shared" ca="1" si="40"/>
        <v>67</v>
      </c>
      <c r="J386" s="1">
        <f ca="1">HLOOKUP(I386,D386:$G$603,K386,0)</f>
        <v>1</v>
      </c>
      <c r="K386" s="1">
        <v>218</v>
      </c>
      <c r="L386" s="1" t="str">
        <f t="shared" ca="1" si="41"/>
        <v>31</v>
      </c>
    </row>
    <row r="387" spans="1:12" x14ac:dyDescent="0.3">
      <c r="A387" s="1">
        <f t="shared" ca="1" si="37"/>
        <v>100</v>
      </c>
      <c r="B387" s="1" t="s">
        <v>384</v>
      </c>
      <c r="C387" s="1" t="s">
        <v>602</v>
      </c>
      <c r="D387" s="1">
        <f t="shared" ca="1" si="38"/>
        <v>87</v>
      </c>
      <c r="E387" s="1">
        <f ca="1">RANDBETWEEN(0,100-SUM($D387:D387))</f>
        <v>3</v>
      </c>
      <c r="F387" s="1">
        <f ca="1">RANDBETWEEN(0,100-SUM($D387:E387))</f>
        <v>3</v>
      </c>
      <c r="G387" s="1">
        <f ca="1">100-SUM($D387:F387)</f>
        <v>7</v>
      </c>
      <c r="H387" s="1">
        <f t="shared" ca="1" si="39"/>
        <v>4</v>
      </c>
      <c r="I387" s="1">
        <f t="shared" ca="1" si="40"/>
        <v>87</v>
      </c>
      <c r="J387" s="1">
        <f ca="1">HLOOKUP(I387,D387:$G$603,K387,0)</f>
        <v>1</v>
      </c>
      <c r="K387" s="1">
        <v>217</v>
      </c>
      <c r="L387" s="1" t="str">
        <f t="shared" ca="1" si="41"/>
        <v>41</v>
      </c>
    </row>
    <row r="388" spans="1:12" x14ac:dyDescent="0.3">
      <c r="A388" s="1">
        <f t="shared" ref="A388:A451" ca="1" si="42">SUM(D388:G388)</f>
        <v>100</v>
      </c>
      <c r="B388" s="1" t="s">
        <v>385</v>
      </c>
      <c r="C388" s="1" t="s">
        <v>602</v>
      </c>
      <c r="D388" s="1">
        <f t="shared" ref="D388:D451" ca="1" si="43">RANDBETWEEN(0,100)</f>
        <v>30</v>
      </c>
      <c r="E388" s="1">
        <f ca="1">RANDBETWEEN(0,100-SUM($D388:D388))</f>
        <v>2</v>
      </c>
      <c r="F388" s="1">
        <f ca="1">RANDBETWEEN(0,100-SUM($D388:E388))</f>
        <v>58</v>
      </c>
      <c r="G388" s="1">
        <f ca="1">100-SUM($D388:F388)</f>
        <v>10</v>
      </c>
      <c r="H388" s="1">
        <f t="shared" ref="H388:H451" ca="1" si="44">RANDBETWEEN(1,4)</f>
        <v>1</v>
      </c>
      <c r="I388" s="1">
        <f t="shared" ref="I388:I451" ca="1" si="45">MAX(D388:G388)</f>
        <v>58</v>
      </c>
      <c r="J388" s="1">
        <f ca="1">HLOOKUP(I388,D388:$G$603,K388,0)</f>
        <v>3</v>
      </c>
      <c r="K388" s="1">
        <v>216</v>
      </c>
      <c r="L388" s="1" t="str">
        <f t="shared" ref="L388:L451" ca="1" si="46">H388&amp;J388</f>
        <v>13</v>
      </c>
    </row>
    <row r="389" spans="1:12" x14ac:dyDescent="0.3">
      <c r="A389" s="1">
        <f t="shared" ca="1" si="42"/>
        <v>100</v>
      </c>
      <c r="B389" s="1" t="s">
        <v>386</v>
      </c>
      <c r="C389" s="1" t="s">
        <v>602</v>
      </c>
      <c r="D389" s="1">
        <f t="shared" ca="1" si="43"/>
        <v>53</v>
      </c>
      <c r="E389" s="1">
        <f ca="1">RANDBETWEEN(0,100-SUM($D389:D389))</f>
        <v>21</v>
      </c>
      <c r="F389" s="1">
        <f ca="1">RANDBETWEEN(0,100-SUM($D389:E389))</f>
        <v>10</v>
      </c>
      <c r="G389" s="1">
        <f ca="1">100-SUM($D389:F389)</f>
        <v>16</v>
      </c>
      <c r="H389" s="1">
        <f t="shared" ca="1" si="44"/>
        <v>4</v>
      </c>
      <c r="I389" s="1">
        <f t="shared" ca="1" si="45"/>
        <v>53</v>
      </c>
      <c r="J389" s="1">
        <f ca="1">HLOOKUP(I389,D389:$G$603,K389,0)</f>
        <v>1</v>
      </c>
      <c r="K389" s="1">
        <v>215</v>
      </c>
      <c r="L389" s="1" t="str">
        <f t="shared" ca="1" si="46"/>
        <v>41</v>
      </c>
    </row>
    <row r="390" spans="1:12" x14ac:dyDescent="0.3">
      <c r="A390" s="1">
        <f t="shared" ca="1" si="42"/>
        <v>100</v>
      </c>
      <c r="B390" s="1" t="s">
        <v>387</v>
      </c>
      <c r="C390" s="1" t="s">
        <v>602</v>
      </c>
      <c r="D390" s="1">
        <f t="shared" ca="1" si="43"/>
        <v>22</v>
      </c>
      <c r="E390" s="1">
        <f ca="1">RANDBETWEEN(0,100-SUM($D390:D390))</f>
        <v>61</v>
      </c>
      <c r="F390" s="1">
        <f ca="1">RANDBETWEEN(0,100-SUM($D390:E390))</f>
        <v>14</v>
      </c>
      <c r="G390" s="1">
        <f ca="1">100-SUM($D390:F390)</f>
        <v>3</v>
      </c>
      <c r="H390" s="1">
        <f t="shared" ca="1" si="44"/>
        <v>1</v>
      </c>
      <c r="I390" s="1">
        <f t="shared" ca="1" si="45"/>
        <v>61</v>
      </c>
      <c r="J390" s="1">
        <f ca="1">HLOOKUP(I390,D390:$G$603,K390,0)</f>
        <v>2</v>
      </c>
      <c r="K390" s="1">
        <v>214</v>
      </c>
      <c r="L390" s="1" t="str">
        <f t="shared" ca="1" si="46"/>
        <v>12</v>
      </c>
    </row>
    <row r="391" spans="1:12" x14ac:dyDescent="0.3">
      <c r="A391" s="1">
        <f t="shared" ca="1" si="42"/>
        <v>100</v>
      </c>
      <c r="B391" s="1" t="s">
        <v>388</v>
      </c>
      <c r="C391" s="1" t="s">
        <v>602</v>
      </c>
      <c r="D391" s="1">
        <f t="shared" ca="1" si="43"/>
        <v>56</v>
      </c>
      <c r="E391" s="1">
        <f ca="1">RANDBETWEEN(0,100-SUM($D391:D391))</f>
        <v>37</v>
      </c>
      <c r="F391" s="1">
        <f ca="1">RANDBETWEEN(0,100-SUM($D391:E391))</f>
        <v>4</v>
      </c>
      <c r="G391" s="1">
        <f ca="1">100-SUM($D391:F391)</f>
        <v>3</v>
      </c>
      <c r="H391" s="1">
        <f t="shared" ca="1" si="44"/>
        <v>2</v>
      </c>
      <c r="I391" s="1">
        <f t="shared" ca="1" si="45"/>
        <v>56</v>
      </c>
      <c r="J391" s="1">
        <f ca="1">HLOOKUP(I391,D391:$G$603,K391,0)</f>
        <v>1</v>
      </c>
      <c r="K391" s="1">
        <v>213</v>
      </c>
      <c r="L391" s="1" t="str">
        <f t="shared" ca="1" si="46"/>
        <v>21</v>
      </c>
    </row>
    <row r="392" spans="1:12" x14ac:dyDescent="0.3">
      <c r="A392" s="1">
        <f t="shared" ca="1" si="42"/>
        <v>100</v>
      </c>
      <c r="B392" s="1" t="s">
        <v>389</v>
      </c>
      <c r="C392" s="1" t="s">
        <v>602</v>
      </c>
      <c r="D392" s="1">
        <f t="shared" ca="1" si="43"/>
        <v>49</v>
      </c>
      <c r="E392" s="1">
        <f ca="1">RANDBETWEEN(0,100-SUM($D392:D392))</f>
        <v>43</v>
      </c>
      <c r="F392" s="1">
        <f ca="1">RANDBETWEEN(0,100-SUM($D392:E392))</f>
        <v>6</v>
      </c>
      <c r="G392" s="1">
        <f ca="1">100-SUM($D392:F392)</f>
        <v>2</v>
      </c>
      <c r="H392" s="1">
        <f t="shared" ca="1" si="44"/>
        <v>2</v>
      </c>
      <c r="I392" s="1">
        <f t="shared" ca="1" si="45"/>
        <v>49</v>
      </c>
      <c r="J392" s="1">
        <f ca="1">HLOOKUP(I392,D392:$G$603,K392,0)</f>
        <v>1</v>
      </c>
      <c r="K392" s="1">
        <v>212</v>
      </c>
      <c r="L392" s="1" t="str">
        <f t="shared" ca="1" si="46"/>
        <v>21</v>
      </c>
    </row>
    <row r="393" spans="1:12" x14ac:dyDescent="0.3">
      <c r="A393" s="1">
        <f t="shared" ca="1" si="42"/>
        <v>100</v>
      </c>
      <c r="B393" s="1" t="s">
        <v>390</v>
      </c>
      <c r="C393" s="1" t="s">
        <v>602</v>
      </c>
      <c r="D393" s="1">
        <f t="shared" ca="1" si="43"/>
        <v>20</v>
      </c>
      <c r="E393" s="1">
        <f ca="1">RANDBETWEEN(0,100-SUM($D393:D393))</f>
        <v>43</v>
      </c>
      <c r="F393" s="1">
        <f ca="1">RANDBETWEEN(0,100-SUM($D393:E393))</f>
        <v>13</v>
      </c>
      <c r="G393" s="1">
        <f ca="1">100-SUM($D393:F393)</f>
        <v>24</v>
      </c>
      <c r="H393" s="1">
        <f t="shared" ca="1" si="44"/>
        <v>2</v>
      </c>
      <c r="I393" s="1">
        <f t="shared" ca="1" si="45"/>
        <v>43</v>
      </c>
      <c r="J393" s="1">
        <f ca="1">HLOOKUP(I393,D393:$G$603,K393,0)</f>
        <v>2</v>
      </c>
      <c r="K393" s="1">
        <v>211</v>
      </c>
      <c r="L393" s="1" t="str">
        <f t="shared" ca="1" si="46"/>
        <v>22</v>
      </c>
    </row>
    <row r="394" spans="1:12" x14ac:dyDescent="0.3">
      <c r="A394" s="1">
        <f t="shared" ca="1" si="42"/>
        <v>100</v>
      </c>
      <c r="B394" s="1" t="s">
        <v>391</v>
      </c>
      <c r="C394" s="1" t="s">
        <v>602</v>
      </c>
      <c r="D394" s="1">
        <f t="shared" ca="1" si="43"/>
        <v>87</v>
      </c>
      <c r="E394" s="1">
        <f ca="1">RANDBETWEEN(0,100-SUM($D394:D394))</f>
        <v>2</v>
      </c>
      <c r="F394" s="1">
        <f ca="1">RANDBETWEEN(0,100-SUM($D394:E394))</f>
        <v>8</v>
      </c>
      <c r="G394" s="1">
        <f ca="1">100-SUM($D394:F394)</f>
        <v>3</v>
      </c>
      <c r="H394" s="1">
        <f t="shared" ca="1" si="44"/>
        <v>1</v>
      </c>
      <c r="I394" s="1">
        <f t="shared" ca="1" si="45"/>
        <v>87</v>
      </c>
      <c r="J394" s="1">
        <f ca="1">HLOOKUP(I394,D394:$G$603,K394,0)</f>
        <v>1</v>
      </c>
      <c r="K394" s="1">
        <v>210</v>
      </c>
      <c r="L394" s="1" t="str">
        <f t="shared" ca="1" si="46"/>
        <v>11</v>
      </c>
    </row>
    <row r="395" spans="1:12" x14ac:dyDescent="0.3">
      <c r="A395" s="1">
        <f t="shared" ca="1" si="42"/>
        <v>100</v>
      </c>
      <c r="B395" s="1" t="s">
        <v>392</v>
      </c>
      <c r="C395" s="1" t="s">
        <v>602</v>
      </c>
      <c r="D395" s="1">
        <f t="shared" ca="1" si="43"/>
        <v>67</v>
      </c>
      <c r="E395" s="1">
        <f ca="1">RANDBETWEEN(0,100-SUM($D395:D395))</f>
        <v>13</v>
      </c>
      <c r="F395" s="1">
        <f ca="1">RANDBETWEEN(0,100-SUM($D395:E395))</f>
        <v>14</v>
      </c>
      <c r="G395" s="1">
        <f ca="1">100-SUM($D395:F395)</f>
        <v>6</v>
      </c>
      <c r="H395" s="1">
        <f t="shared" ca="1" si="44"/>
        <v>1</v>
      </c>
      <c r="I395" s="1">
        <f t="shared" ca="1" si="45"/>
        <v>67</v>
      </c>
      <c r="J395" s="1">
        <f ca="1">HLOOKUP(I395,D395:$G$603,K395,0)</f>
        <v>1</v>
      </c>
      <c r="K395" s="1">
        <v>209</v>
      </c>
      <c r="L395" s="1" t="str">
        <f t="shared" ca="1" si="46"/>
        <v>11</v>
      </c>
    </row>
    <row r="396" spans="1:12" x14ac:dyDescent="0.3">
      <c r="A396" s="1">
        <f t="shared" ca="1" si="42"/>
        <v>100</v>
      </c>
      <c r="B396" s="1" t="s">
        <v>393</v>
      </c>
      <c r="C396" s="1" t="s">
        <v>602</v>
      </c>
      <c r="D396" s="1">
        <f t="shared" ca="1" si="43"/>
        <v>18</v>
      </c>
      <c r="E396" s="1">
        <f ca="1">RANDBETWEEN(0,100-SUM($D396:D396))</f>
        <v>52</v>
      </c>
      <c r="F396" s="1">
        <f ca="1">RANDBETWEEN(0,100-SUM($D396:E396))</f>
        <v>16</v>
      </c>
      <c r="G396" s="1">
        <f ca="1">100-SUM($D396:F396)</f>
        <v>14</v>
      </c>
      <c r="H396" s="1">
        <f t="shared" ca="1" si="44"/>
        <v>1</v>
      </c>
      <c r="I396" s="1">
        <f t="shared" ca="1" si="45"/>
        <v>52</v>
      </c>
      <c r="J396" s="1">
        <f ca="1">HLOOKUP(I396,D396:$G$603,K396,0)</f>
        <v>2</v>
      </c>
      <c r="K396" s="1">
        <v>208</v>
      </c>
      <c r="L396" s="1" t="str">
        <f t="shared" ca="1" si="46"/>
        <v>12</v>
      </c>
    </row>
    <row r="397" spans="1:12" x14ac:dyDescent="0.3">
      <c r="A397" s="1">
        <f t="shared" ca="1" si="42"/>
        <v>100</v>
      </c>
      <c r="B397" s="1" t="s">
        <v>394</v>
      </c>
      <c r="C397" s="1" t="s">
        <v>602</v>
      </c>
      <c r="D397" s="1">
        <f t="shared" ca="1" si="43"/>
        <v>17</v>
      </c>
      <c r="E397" s="1">
        <f ca="1">RANDBETWEEN(0,100-SUM($D397:D397))</f>
        <v>4</v>
      </c>
      <c r="F397" s="1">
        <f ca="1">RANDBETWEEN(0,100-SUM($D397:E397))</f>
        <v>12</v>
      </c>
      <c r="G397" s="1">
        <f ca="1">100-SUM($D397:F397)</f>
        <v>67</v>
      </c>
      <c r="H397" s="1">
        <f t="shared" ca="1" si="44"/>
        <v>4</v>
      </c>
      <c r="I397" s="1">
        <f t="shared" ca="1" si="45"/>
        <v>67</v>
      </c>
      <c r="J397" s="1">
        <f ca="1">HLOOKUP(I397,D397:$G$603,K397,0)</f>
        <v>4</v>
      </c>
      <c r="K397" s="1">
        <v>207</v>
      </c>
      <c r="L397" s="1" t="str">
        <f t="shared" ca="1" si="46"/>
        <v>44</v>
      </c>
    </row>
    <row r="398" spans="1:12" x14ac:dyDescent="0.3">
      <c r="A398" s="1">
        <f t="shared" ca="1" si="42"/>
        <v>100</v>
      </c>
      <c r="B398" s="1" t="s">
        <v>395</v>
      </c>
      <c r="C398" s="1" t="s">
        <v>602</v>
      </c>
      <c r="D398" s="1">
        <f t="shared" ca="1" si="43"/>
        <v>41</v>
      </c>
      <c r="E398" s="1">
        <f ca="1">RANDBETWEEN(0,100-SUM($D398:D398))</f>
        <v>22</v>
      </c>
      <c r="F398" s="1">
        <f ca="1">RANDBETWEEN(0,100-SUM($D398:E398))</f>
        <v>13</v>
      </c>
      <c r="G398" s="1">
        <f ca="1">100-SUM($D398:F398)</f>
        <v>24</v>
      </c>
      <c r="H398" s="1">
        <f t="shared" ca="1" si="44"/>
        <v>3</v>
      </c>
      <c r="I398" s="1">
        <f t="shared" ca="1" si="45"/>
        <v>41</v>
      </c>
      <c r="J398" s="1">
        <f ca="1">HLOOKUP(I398,D398:$G$603,K398,0)</f>
        <v>1</v>
      </c>
      <c r="K398" s="1">
        <v>206</v>
      </c>
      <c r="L398" s="1" t="str">
        <f t="shared" ca="1" si="46"/>
        <v>31</v>
      </c>
    </row>
    <row r="399" spans="1:12" x14ac:dyDescent="0.3">
      <c r="A399" s="1">
        <f t="shared" ca="1" si="42"/>
        <v>100</v>
      </c>
      <c r="B399" s="1" t="s">
        <v>396</v>
      </c>
      <c r="C399" s="1" t="s">
        <v>602</v>
      </c>
      <c r="D399" s="1">
        <f t="shared" ca="1" si="43"/>
        <v>73</v>
      </c>
      <c r="E399" s="1">
        <f ca="1">RANDBETWEEN(0,100-SUM($D399:D399))</f>
        <v>20</v>
      </c>
      <c r="F399" s="1">
        <f ca="1">RANDBETWEEN(0,100-SUM($D399:E399))</f>
        <v>7</v>
      </c>
      <c r="G399" s="1">
        <f ca="1">100-SUM($D399:F399)</f>
        <v>0</v>
      </c>
      <c r="H399" s="1">
        <f t="shared" ca="1" si="44"/>
        <v>1</v>
      </c>
      <c r="I399" s="1">
        <f t="shared" ca="1" si="45"/>
        <v>73</v>
      </c>
      <c r="J399" s="1">
        <f ca="1">HLOOKUP(I399,D399:$G$603,K399,0)</f>
        <v>1</v>
      </c>
      <c r="K399" s="1">
        <v>205</v>
      </c>
      <c r="L399" s="1" t="str">
        <f t="shared" ca="1" si="46"/>
        <v>11</v>
      </c>
    </row>
    <row r="400" spans="1:12" x14ac:dyDescent="0.3">
      <c r="A400" s="1">
        <f t="shared" ca="1" si="42"/>
        <v>100</v>
      </c>
      <c r="B400" s="1" t="s">
        <v>397</v>
      </c>
      <c r="C400" s="1" t="s">
        <v>602</v>
      </c>
      <c r="D400" s="1">
        <f t="shared" ca="1" si="43"/>
        <v>46</v>
      </c>
      <c r="E400" s="1">
        <f ca="1">RANDBETWEEN(0,100-SUM($D400:D400))</f>
        <v>48</v>
      </c>
      <c r="F400" s="1">
        <f ca="1">RANDBETWEEN(0,100-SUM($D400:E400))</f>
        <v>0</v>
      </c>
      <c r="G400" s="1">
        <f ca="1">100-SUM($D400:F400)</f>
        <v>6</v>
      </c>
      <c r="H400" s="1">
        <f t="shared" ca="1" si="44"/>
        <v>2</v>
      </c>
      <c r="I400" s="1">
        <f t="shared" ca="1" si="45"/>
        <v>48</v>
      </c>
      <c r="J400" s="1">
        <f ca="1">HLOOKUP(I400,D400:$G$603,K400,0)</f>
        <v>2</v>
      </c>
      <c r="K400" s="1">
        <v>204</v>
      </c>
      <c r="L400" s="1" t="str">
        <f t="shared" ca="1" si="46"/>
        <v>22</v>
      </c>
    </row>
    <row r="401" spans="1:12" x14ac:dyDescent="0.3">
      <c r="A401" s="1">
        <f t="shared" ca="1" si="42"/>
        <v>100</v>
      </c>
      <c r="B401" s="1" t="s">
        <v>398</v>
      </c>
      <c r="C401" s="1" t="s">
        <v>602</v>
      </c>
      <c r="D401" s="1">
        <f t="shared" ca="1" si="43"/>
        <v>76</v>
      </c>
      <c r="E401" s="1">
        <f ca="1">RANDBETWEEN(0,100-SUM($D401:D401))</f>
        <v>20</v>
      </c>
      <c r="F401" s="1">
        <f ca="1">RANDBETWEEN(0,100-SUM($D401:E401))</f>
        <v>4</v>
      </c>
      <c r="G401" s="1">
        <f ca="1">100-SUM($D401:F401)</f>
        <v>0</v>
      </c>
      <c r="H401" s="1">
        <f t="shared" ca="1" si="44"/>
        <v>4</v>
      </c>
      <c r="I401" s="1">
        <f t="shared" ca="1" si="45"/>
        <v>76</v>
      </c>
      <c r="J401" s="1">
        <f ca="1">HLOOKUP(I401,D401:$G$603,K401,0)</f>
        <v>1</v>
      </c>
      <c r="K401" s="1">
        <v>203</v>
      </c>
      <c r="L401" s="1" t="str">
        <f t="shared" ca="1" si="46"/>
        <v>41</v>
      </c>
    </row>
    <row r="402" spans="1:12" x14ac:dyDescent="0.3">
      <c r="A402" s="1">
        <f t="shared" ca="1" si="42"/>
        <v>100</v>
      </c>
      <c r="B402" s="1" t="s">
        <v>399</v>
      </c>
      <c r="C402" s="1" t="s">
        <v>602</v>
      </c>
      <c r="D402" s="1">
        <f t="shared" ca="1" si="43"/>
        <v>17</v>
      </c>
      <c r="E402" s="1">
        <f ca="1">RANDBETWEEN(0,100-SUM($D402:D402))</f>
        <v>81</v>
      </c>
      <c r="F402" s="1">
        <f ca="1">RANDBETWEEN(0,100-SUM($D402:E402))</f>
        <v>0</v>
      </c>
      <c r="G402" s="1">
        <f ca="1">100-SUM($D402:F402)</f>
        <v>2</v>
      </c>
      <c r="H402" s="1">
        <f t="shared" ca="1" si="44"/>
        <v>1</v>
      </c>
      <c r="I402" s="1">
        <f t="shared" ca="1" si="45"/>
        <v>81</v>
      </c>
      <c r="J402" s="1">
        <f ca="1">HLOOKUP(I402,D402:$G$603,K402,0)</f>
        <v>2</v>
      </c>
      <c r="K402" s="1">
        <v>202</v>
      </c>
      <c r="L402" s="1" t="str">
        <f t="shared" ca="1" si="46"/>
        <v>12</v>
      </c>
    </row>
    <row r="403" spans="1:12" x14ac:dyDescent="0.3">
      <c r="A403" s="1">
        <f t="shared" ca="1" si="42"/>
        <v>100</v>
      </c>
      <c r="B403" s="1" t="s">
        <v>400</v>
      </c>
      <c r="C403" s="1" t="s">
        <v>602</v>
      </c>
      <c r="D403" s="1">
        <f t="shared" ca="1" si="43"/>
        <v>97</v>
      </c>
      <c r="E403" s="1">
        <f ca="1">RANDBETWEEN(0,100-SUM($D403:D403))</f>
        <v>0</v>
      </c>
      <c r="F403" s="1">
        <f ca="1">RANDBETWEEN(0,100-SUM($D403:E403))</f>
        <v>0</v>
      </c>
      <c r="G403" s="1">
        <f ca="1">100-SUM($D403:F403)</f>
        <v>3</v>
      </c>
      <c r="H403" s="1">
        <f t="shared" ca="1" si="44"/>
        <v>2</v>
      </c>
      <c r="I403" s="1">
        <f t="shared" ca="1" si="45"/>
        <v>97</v>
      </c>
      <c r="J403" s="1">
        <f ca="1">HLOOKUP(I403,D403:$G$603,K403,0)</f>
        <v>1</v>
      </c>
      <c r="K403" s="1">
        <v>201</v>
      </c>
      <c r="L403" s="1" t="str">
        <f t="shared" ca="1" si="46"/>
        <v>21</v>
      </c>
    </row>
    <row r="404" spans="1:12" x14ac:dyDescent="0.3">
      <c r="A404" s="1">
        <f t="shared" ca="1" si="42"/>
        <v>100</v>
      </c>
      <c r="B404" s="1" t="s">
        <v>401</v>
      </c>
      <c r="C404" s="1" t="s">
        <v>602</v>
      </c>
      <c r="D404" s="1">
        <f t="shared" ca="1" si="43"/>
        <v>76</v>
      </c>
      <c r="E404" s="1">
        <f ca="1">RANDBETWEEN(0,100-SUM($D404:D404))</f>
        <v>20</v>
      </c>
      <c r="F404" s="1">
        <f ca="1">RANDBETWEEN(0,100-SUM($D404:E404))</f>
        <v>0</v>
      </c>
      <c r="G404" s="1">
        <f ca="1">100-SUM($D404:F404)</f>
        <v>4</v>
      </c>
      <c r="H404" s="1">
        <f t="shared" ca="1" si="44"/>
        <v>3</v>
      </c>
      <c r="I404" s="1">
        <f t="shared" ca="1" si="45"/>
        <v>76</v>
      </c>
      <c r="J404" s="1">
        <f ca="1">HLOOKUP(I404,D404:$G$603,K404,0)</f>
        <v>1</v>
      </c>
      <c r="K404" s="1">
        <v>200</v>
      </c>
      <c r="L404" s="1" t="str">
        <f t="shared" ca="1" si="46"/>
        <v>31</v>
      </c>
    </row>
    <row r="405" spans="1:12" x14ac:dyDescent="0.3">
      <c r="A405" s="1">
        <f t="shared" ca="1" si="42"/>
        <v>100</v>
      </c>
      <c r="B405" s="1" t="s">
        <v>402</v>
      </c>
      <c r="C405" s="1" t="s">
        <v>602</v>
      </c>
      <c r="D405" s="1">
        <f t="shared" ca="1" si="43"/>
        <v>44</v>
      </c>
      <c r="E405" s="1">
        <f ca="1">RANDBETWEEN(0,100-SUM($D405:D405))</f>
        <v>46</v>
      </c>
      <c r="F405" s="1">
        <f ca="1">RANDBETWEEN(0,100-SUM($D405:E405))</f>
        <v>8</v>
      </c>
      <c r="G405" s="1">
        <f ca="1">100-SUM($D405:F405)</f>
        <v>2</v>
      </c>
      <c r="H405" s="1">
        <f t="shared" ca="1" si="44"/>
        <v>1</v>
      </c>
      <c r="I405" s="1">
        <f t="shared" ca="1" si="45"/>
        <v>46</v>
      </c>
      <c r="J405" s="1">
        <f ca="1">HLOOKUP(I405,D405:$G$603,K405,0)</f>
        <v>2</v>
      </c>
      <c r="K405" s="1">
        <v>199</v>
      </c>
      <c r="L405" s="1" t="str">
        <f t="shared" ca="1" si="46"/>
        <v>12</v>
      </c>
    </row>
    <row r="406" spans="1:12" x14ac:dyDescent="0.3">
      <c r="A406" s="1">
        <f t="shared" ca="1" si="42"/>
        <v>100</v>
      </c>
      <c r="B406" s="1" t="s">
        <v>403</v>
      </c>
      <c r="C406" s="1" t="s">
        <v>602</v>
      </c>
      <c r="D406" s="1">
        <f t="shared" ca="1" si="43"/>
        <v>93</v>
      </c>
      <c r="E406" s="1">
        <f ca="1">RANDBETWEEN(0,100-SUM($D406:D406))</f>
        <v>1</v>
      </c>
      <c r="F406" s="1">
        <f ca="1">RANDBETWEEN(0,100-SUM($D406:E406))</f>
        <v>2</v>
      </c>
      <c r="G406" s="1">
        <f ca="1">100-SUM($D406:F406)</f>
        <v>4</v>
      </c>
      <c r="H406" s="1">
        <f t="shared" ca="1" si="44"/>
        <v>4</v>
      </c>
      <c r="I406" s="1">
        <f t="shared" ca="1" si="45"/>
        <v>93</v>
      </c>
      <c r="J406" s="1">
        <f ca="1">HLOOKUP(I406,D406:$G$603,K406,0)</f>
        <v>1</v>
      </c>
      <c r="K406" s="1">
        <v>198</v>
      </c>
      <c r="L406" s="1" t="str">
        <f t="shared" ca="1" si="46"/>
        <v>41</v>
      </c>
    </row>
    <row r="407" spans="1:12" x14ac:dyDescent="0.3">
      <c r="A407" s="1">
        <f t="shared" ca="1" si="42"/>
        <v>100</v>
      </c>
      <c r="B407" s="1" t="s">
        <v>404</v>
      </c>
      <c r="C407" s="1" t="s">
        <v>602</v>
      </c>
      <c r="D407" s="1">
        <f t="shared" ca="1" si="43"/>
        <v>80</v>
      </c>
      <c r="E407" s="1">
        <f ca="1">RANDBETWEEN(0,100-SUM($D407:D407))</f>
        <v>3</v>
      </c>
      <c r="F407" s="1">
        <f ca="1">RANDBETWEEN(0,100-SUM($D407:E407))</f>
        <v>9</v>
      </c>
      <c r="G407" s="1">
        <f ca="1">100-SUM($D407:F407)</f>
        <v>8</v>
      </c>
      <c r="H407" s="1">
        <f t="shared" ca="1" si="44"/>
        <v>3</v>
      </c>
      <c r="I407" s="1">
        <f t="shared" ca="1" si="45"/>
        <v>80</v>
      </c>
      <c r="J407" s="1">
        <f ca="1">HLOOKUP(I407,D407:$G$603,K407,0)</f>
        <v>1</v>
      </c>
      <c r="K407" s="1">
        <v>197</v>
      </c>
      <c r="L407" s="1" t="str">
        <f t="shared" ca="1" si="46"/>
        <v>31</v>
      </c>
    </row>
    <row r="408" spans="1:12" x14ac:dyDescent="0.3">
      <c r="A408" s="1">
        <f t="shared" ca="1" si="42"/>
        <v>100</v>
      </c>
      <c r="B408" s="1" t="s">
        <v>405</v>
      </c>
      <c r="C408" s="1" t="s">
        <v>602</v>
      </c>
      <c r="D408" s="1">
        <f t="shared" ca="1" si="43"/>
        <v>36</v>
      </c>
      <c r="E408" s="1">
        <f ca="1">RANDBETWEEN(0,100-SUM($D408:D408))</f>
        <v>17</v>
      </c>
      <c r="F408" s="1">
        <f ca="1">RANDBETWEEN(0,100-SUM($D408:E408))</f>
        <v>28</v>
      </c>
      <c r="G408" s="1">
        <f ca="1">100-SUM($D408:F408)</f>
        <v>19</v>
      </c>
      <c r="H408" s="1">
        <f t="shared" ca="1" si="44"/>
        <v>4</v>
      </c>
      <c r="I408" s="1">
        <f t="shared" ca="1" si="45"/>
        <v>36</v>
      </c>
      <c r="J408" s="1">
        <f ca="1">HLOOKUP(I408,D408:$G$603,K408,0)</f>
        <v>1</v>
      </c>
      <c r="K408" s="1">
        <v>196</v>
      </c>
      <c r="L408" s="1" t="str">
        <f t="shared" ca="1" si="46"/>
        <v>41</v>
      </c>
    </row>
    <row r="409" spans="1:12" x14ac:dyDescent="0.3">
      <c r="A409" s="1">
        <f t="shared" ca="1" si="42"/>
        <v>100</v>
      </c>
      <c r="B409" s="1" t="s">
        <v>406</v>
      </c>
      <c r="C409" s="1" t="s">
        <v>602</v>
      </c>
      <c r="D409" s="1">
        <f t="shared" ca="1" si="43"/>
        <v>71</v>
      </c>
      <c r="E409" s="1">
        <f ca="1">RANDBETWEEN(0,100-SUM($D409:D409))</f>
        <v>18</v>
      </c>
      <c r="F409" s="1">
        <f ca="1">RANDBETWEEN(0,100-SUM($D409:E409))</f>
        <v>4</v>
      </c>
      <c r="G409" s="1">
        <f ca="1">100-SUM($D409:F409)</f>
        <v>7</v>
      </c>
      <c r="H409" s="1">
        <f t="shared" ca="1" si="44"/>
        <v>1</v>
      </c>
      <c r="I409" s="1">
        <f t="shared" ca="1" si="45"/>
        <v>71</v>
      </c>
      <c r="J409" s="1">
        <f ca="1">HLOOKUP(I409,D409:$G$603,K409,0)</f>
        <v>1</v>
      </c>
      <c r="K409" s="1">
        <v>195</v>
      </c>
      <c r="L409" s="1" t="str">
        <f t="shared" ca="1" si="46"/>
        <v>11</v>
      </c>
    </row>
    <row r="410" spans="1:12" x14ac:dyDescent="0.3">
      <c r="A410" s="1">
        <f t="shared" ca="1" si="42"/>
        <v>100</v>
      </c>
      <c r="B410" s="1" t="s">
        <v>407</v>
      </c>
      <c r="C410" s="1" t="s">
        <v>602</v>
      </c>
      <c r="D410" s="1">
        <f t="shared" ca="1" si="43"/>
        <v>68</v>
      </c>
      <c r="E410" s="1">
        <f ca="1">RANDBETWEEN(0,100-SUM($D410:D410))</f>
        <v>19</v>
      </c>
      <c r="F410" s="1">
        <f ca="1">RANDBETWEEN(0,100-SUM($D410:E410))</f>
        <v>3</v>
      </c>
      <c r="G410" s="1">
        <f ca="1">100-SUM($D410:F410)</f>
        <v>10</v>
      </c>
      <c r="H410" s="1">
        <f t="shared" ca="1" si="44"/>
        <v>1</v>
      </c>
      <c r="I410" s="1">
        <f t="shared" ca="1" si="45"/>
        <v>68</v>
      </c>
      <c r="J410" s="1">
        <f ca="1">HLOOKUP(I410,D410:$G$603,K410,0)</f>
        <v>1</v>
      </c>
      <c r="K410" s="1">
        <v>194</v>
      </c>
      <c r="L410" s="1" t="str">
        <f t="shared" ca="1" si="46"/>
        <v>11</v>
      </c>
    </row>
    <row r="411" spans="1:12" x14ac:dyDescent="0.3">
      <c r="A411" s="1">
        <f t="shared" ca="1" si="42"/>
        <v>100</v>
      </c>
      <c r="B411" s="1" t="s">
        <v>408</v>
      </c>
      <c r="C411" s="1" t="s">
        <v>602</v>
      </c>
      <c r="D411" s="1">
        <f t="shared" ca="1" si="43"/>
        <v>17</v>
      </c>
      <c r="E411" s="1">
        <f ca="1">RANDBETWEEN(0,100-SUM($D411:D411))</f>
        <v>83</v>
      </c>
      <c r="F411" s="1">
        <f ca="1">RANDBETWEEN(0,100-SUM($D411:E411))</f>
        <v>0</v>
      </c>
      <c r="G411" s="1">
        <f ca="1">100-SUM($D411:F411)</f>
        <v>0</v>
      </c>
      <c r="H411" s="1">
        <f t="shared" ca="1" si="44"/>
        <v>4</v>
      </c>
      <c r="I411" s="1">
        <f t="shared" ca="1" si="45"/>
        <v>83</v>
      </c>
      <c r="J411" s="1">
        <f ca="1">HLOOKUP(I411,D411:$G$603,K411,0)</f>
        <v>2</v>
      </c>
      <c r="K411" s="1">
        <v>193</v>
      </c>
      <c r="L411" s="1" t="str">
        <f t="shared" ca="1" si="46"/>
        <v>42</v>
      </c>
    </row>
    <row r="412" spans="1:12" x14ac:dyDescent="0.3">
      <c r="A412" s="1">
        <f t="shared" ca="1" si="42"/>
        <v>100</v>
      </c>
      <c r="B412" s="1" t="s">
        <v>409</v>
      </c>
      <c r="C412" s="1" t="s">
        <v>602</v>
      </c>
      <c r="D412" s="1">
        <f t="shared" ca="1" si="43"/>
        <v>98</v>
      </c>
      <c r="E412" s="1">
        <f ca="1">RANDBETWEEN(0,100-SUM($D412:D412))</f>
        <v>2</v>
      </c>
      <c r="F412" s="1">
        <f ca="1">RANDBETWEEN(0,100-SUM($D412:E412))</f>
        <v>0</v>
      </c>
      <c r="G412" s="1">
        <f ca="1">100-SUM($D412:F412)</f>
        <v>0</v>
      </c>
      <c r="H412" s="1">
        <f t="shared" ca="1" si="44"/>
        <v>4</v>
      </c>
      <c r="I412" s="1">
        <f t="shared" ca="1" si="45"/>
        <v>98</v>
      </c>
      <c r="J412" s="1">
        <f ca="1">HLOOKUP(I412,D412:$G$603,K412,0)</f>
        <v>1</v>
      </c>
      <c r="K412" s="1">
        <v>192</v>
      </c>
      <c r="L412" s="1" t="str">
        <f t="shared" ca="1" si="46"/>
        <v>41</v>
      </c>
    </row>
    <row r="413" spans="1:12" x14ac:dyDescent="0.3">
      <c r="A413" s="1">
        <f t="shared" ca="1" si="42"/>
        <v>100</v>
      </c>
      <c r="B413" s="1" t="s">
        <v>410</v>
      </c>
      <c r="C413" s="1" t="s">
        <v>602</v>
      </c>
      <c r="D413" s="1">
        <f t="shared" ca="1" si="43"/>
        <v>55</v>
      </c>
      <c r="E413" s="1">
        <f ca="1">RANDBETWEEN(0,100-SUM($D413:D413))</f>
        <v>13</v>
      </c>
      <c r="F413" s="1">
        <f ca="1">RANDBETWEEN(0,100-SUM($D413:E413))</f>
        <v>16</v>
      </c>
      <c r="G413" s="1">
        <f ca="1">100-SUM($D413:F413)</f>
        <v>16</v>
      </c>
      <c r="H413" s="1">
        <f t="shared" ca="1" si="44"/>
        <v>4</v>
      </c>
      <c r="I413" s="1">
        <f t="shared" ca="1" si="45"/>
        <v>55</v>
      </c>
      <c r="J413" s="1">
        <f ca="1">HLOOKUP(I413,D413:$G$603,K413,0)</f>
        <v>1</v>
      </c>
      <c r="K413" s="1">
        <v>191</v>
      </c>
      <c r="L413" s="1" t="str">
        <f t="shared" ca="1" si="46"/>
        <v>41</v>
      </c>
    </row>
    <row r="414" spans="1:12" x14ac:dyDescent="0.3">
      <c r="A414" s="1">
        <f t="shared" ca="1" si="42"/>
        <v>100</v>
      </c>
      <c r="B414" s="1" t="s">
        <v>411</v>
      </c>
      <c r="C414" s="1" t="s">
        <v>602</v>
      </c>
      <c r="D414" s="1">
        <f t="shared" ca="1" si="43"/>
        <v>53</v>
      </c>
      <c r="E414" s="1">
        <f ca="1">RANDBETWEEN(0,100-SUM($D414:D414))</f>
        <v>31</v>
      </c>
      <c r="F414" s="1">
        <f ca="1">RANDBETWEEN(0,100-SUM($D414:E414))</f>
        <v>13</v>
      </c>
      <c r="G414" s="1">
        <f ca="1">100-SUM($D414:F414)</f>
        <v>3</v>
      </c>
      <c r="H414" s="1">
        <f t="shared" ca="1" si="44"/>
        <v>3</v>
      </c>
      <c r="I414" s="1">
        <f t="shared" ca="1" si="45"/>
        <v>53</v>
      </c>
      <c r="J414" s="1">
        <f ca="1">HLOOKUP(I414,D414:$G$603,K414,0)</f>
        <v>1</v>
      </c>
      <c r="K414" s="1">
        <v>190</v>
      </c>
      <c r="L414" s="1" t="str">
        <f t="shared" ca="1" si="46"/>
        <v>31</v>
      </c>
    </row>
    <row r="415" spans="1:12" x14ac:dyDescent="0.3">
      <c r="A415" s="1">
        <f t="shared" ca="1" si="42"/>
        <v>100</v>
      </c>
      <c r="B415" s="1" t="s">
        <v>412</v>
      </c>
      <c r="C415" s="1" t="s">
        <v>602</v>
      </c>
      <c r="D415" s="1">
        <f t="shared" ca="1" si="43"/>
        <v>89</v>
      </c>
      <c r="E415" s="1">
        <f ca="1">RANDBETWEEN(0,100-SUM($D415:D415))</f>
        <v>10</v>
      </c>
      <c r="F415" s="1">
        <f ca="1">RANDBETWEEN(0,100-SUM($D415:E415))</f>
        <v>1</v>
      </c>
      <c r="G415" s="1">
        <f ca="1">100-SUM($D415:F415)</f>
        <v>0</v>
      </c>
      <c r="H415" s="1">
        <f t="shared" ca="1" si="44"/>
        <v>2</v>
      </c>
      <c r="I415" s="1">
        <f t="shared" ca="1" si="45"/>
        <v>89</v>
      </c>
      <c r="J415" s="1">
        <f ca="1">HLOOKUP(I415,D415:$G$603,K415,0)</f>
        <v>1</v>
      </c>
      <c r="K415" s="1">
        <v>189</v>
      </c>
      <c r="L415" s="1" t="str">
        <f t="shared" ca="1" si="46"/>
        <v>21</v>
      </c>
    </row>
    <row r="416" spans="1:12" x14ac:dyDescent="0.3">
      <c r="A416" s="1">
        <f t="shared" ca="1" si="42"/>
        <v>100</v>
      </c>
      <c r="B416" s="1" t="s">
        <v>413</v>
      </c>
      <c r="C416" s="1" t="s">
        <v>602</v>
      </c>
      <c r="D416" s="1">
        <f t="shared" ca="1" si="43"/>
        <v>92</v>
      </c>
      <c r="E416" s="1">
        <f ca="1">RANDBETWEEN(0,100-SUM($D416:D416))</f>
        <v>1</v>
      </c>
      <c r="F416" s="1">
        <f ca="1">RANDBETWEEN(0,100-SUM($D416:E416))</f>
        <v>3</v>
      </c>
      <c r="G416" s="1">
        <f ca="1">100-SUM($D416:F416)</f>
        <v>4</v>
      </c>
      <c r="H416" s="1">
        <f t="shared" ca="1" si="44"/>
        <v>4</v>
      </c>
      <c r="I416" s="1">
        <f t="shared" ca="1" si="45"/>
        <v>92</v>
      </c>
      <c r="J416" s="1">
        <f ca="1">HLOOKUP(I416,D416:$G$603,K416,0)</f>
        <v>1</v>
      </c>
      <c r="K416" s="1">
        <v>188</v>
      </c>
      <c r="L416" s="1" t="str">
        <f t="shared" ca="1" si="46"/>
        <v>41</v>
      </c>
    </row>
    <row r="417" spans="1:12" x14ac:dyDescent="0.3">
      <c r="A417" s="1">
        <f t="shared" ca="1" si="42"/>
        <v>100</v>
      </c>
      <c r="B417" s="1" t="s">
        <v>414</v>
      </c>
      <c r="C417" s="1" t="s">
        <v>602</v>
      </c>
      <c r="D417" s="1">
        <f t="shared" ca="1" si="43"/>
        <v>96</v>
      </c>
      <c r="E417" s="1">
        <f ca="1">RANDBETWEEN(0,100-SUM($D417:D417))</f>
        <v>3</v>
      </c>
      <c r="F417" s="1">
        <f ca="1">RANDBETWEEN(0,100-SUM($D417:E417))</f>
        <v>1</v>
      </c>
      <c r="G417" s="1">
        <f ca="1">100-SUM($D417:F417)</f>
        <v>0</v>
      </c>
      <c r="H417" s="1">
        <f t="shared" ca="1" si="44"/>
        <v>1</v>
      </c>
      <c r="I417" s="1">
        <f t="shared" ca="1" si="45"/>
        <v>96</v>
      </c>
      <c r="J417" s="1">
        <f ca="1">HLOOKUP(I417,D417:$G$603,K417,0)</f>
        <v>1</v>
      </c>
      <c r="K417" s="1">
        <v>187</v>
      </c>
      <c r="L417" s="1" t="str">
        <f t="shared" ca="1" si="46"/>
        <v>11</v>
      </c>
    </row>
    <row r="418" spans="1:12" x14ac:dyDescent="0.3">
      <c r="A418" s="1">
        <f t="shared" ca="1" si="42"/>
        <v>100</v>
      </c>
      <c r="B418" s="1" t="s">
        <v>415</v>
      </c>
      <c r="C418" s="1" t="s">
        <v>602</v>
      </c>
      <c r="D418" s="1">
        <f t="shared" ca="1" si="43"/>
        <v>62</v>
      </c>
      <c r="E418" s="1">
        <f ca="1">RANDBETWEEN(0,100-SUM($D418:D418))</f>
        <v>23</v>
      </c>
      <c r="F418" s="1">
        <f ca="1">RANDBETWEEN(0,100-SUM($D418:E418))</f>
        <v>11</v>
      </c>
      <c r="G418" s="1">
        <f ca="1">100-SUM($D418:F418)</f>
        <v>4</v>
      </c>
      <c r="H418" s="1">
        <f t="shared" ca="1" si="44"/>
        <v>4</v>
      </c>
      <c r="I418" s="1">
        <f t="shared" ca="1" si="45"/>
        <v>62</v>
      </c>
      <c r="J418" s="1">
        <f ca="1">HLOOKUP(I418,D418:$G$603,K418,0)</f>
        <v>1</v>
      </c>
      <c r="K418" s="1">
        <v>186</v>
      </c>
      <c r="L418" s="1" t="str">
        <f t="shared" ca="1" si="46"/>
        <v>41</v>
      </c>
    </row>
    <row r="419" spans="1:12" x14ac:dyDescent="0.3">
      <c r="A419" s="1">
        <f t="shared" ca="1" si="42"/>
        <v>100</v>
      </c>
      <c r="B419" s="1" t="s">
        <v>416</v>
      </c>
      <c r="C419" s="1" t="s">
        <v>602</v>
      </c>
      <c r="D419" s="1">
        <f t="shared" ca="1" si="43"/>
        <v>2</v>
      </c>
      <c r="E419" s="1">
        <f ca="1">RANDBETWEEN(0,100-SUM($D419:D419))</f>
        <v>90</v>
      </c>
      <c r="F419" s="1">
        <f ca="1">RANDBETWEEN(0,100-SUM($D419:E419))</f>
        <v>0</v>
      </c>
      <c r="G419" s="1">
        <f ca="1">100-SUM($D419:F419)</f>
        <v>8</v>
      </c>
      <c r="H419" s="1">
        <f t="shared" ca="1" si="44"/>
        <v>3</v>
      </c>
      <c r="I419" s="1">
        <f t="shared" ca="1" si="45"/>
        <v>90</v>
      </c>
      <c r="J419" s="1">
        <f ca="1">HLOOKUP(I419,D419:$G$603,K419,0)</f>
        <v>2</v>
      </c>
      <c r="K419" s="1">
        <v>185</v>
      </c>
      <c r="L419" s="1" t="str">
        <f t="shared" ca="1" si="46"/>
        <v>32</v>
      </c>
    </row>
    <row r="420" spans="1:12" x14ac:dyDescent="0.3">
      <c r="A420" s="1">
        <f t="shared" ca="1" si="42"/>
        <v>100</v>
      </c>
      <c r="B420" s="1" t="s">
        <v>417</v>
      </c>
      <c r="C420" s="1" t="s">
        <v>602</v>
      </c>
      <c r="D420" s="1">
        <f t="shared" ca="1" si="43"/>
        <v>26</v>
      </c>
      <c r="E420" s="1">
        <f ca="1">RANDBETWEEN(0,100-SUM($D420:D420))</f>
        <v>42</v>
      </c>
      <c r="F420" s="1">
        <f ca="1">RANDBETWEEN(0,100-SUM($D420:E420))</f>
        <v>16</v>
      </c>
      <c r="G420" s="1">
        <f ca="1">100-SUM($D420:F420)</f>
        <v>16</v>
      </c>
      <c r="H420" s="1">
        <f t="shared" ca="1" si="44"/>
        <v>3</v>
      </c>
      <c r="I420" s="1">
        <f t="shared" ca="1" si="45"/>
        <v>42</v>
      </c>
      <c r="J420" s="1">
        <f ca="1">HLOOKUP(I420,D420:$G$603,K420,0)</f>
        <v>2</v>
      </c>
      <c r="K420" s="1">
        <v>184</v>
      </c>
      <c r="L420" s="1" t="str">
        <f t="shared" ca="1" si="46"/>
        <v>32</v>
      </c>
    </row>
    <row r="421" spans="1:12" x14ac:dyDescent="0.3">
      <c r="A421" s="1">
        <f t="shared" ca="1" si="42"/>
        <v>100</v>
      </c>
      <c r="B421" s="1" t="s">
        <v>418</v>
      </c>
      <c r="C421" s="1" t="s">
        <v>602</v>
      </c>
      <c r="D421" s="1">
        <f t="shared" ca="1" si="43"/>
        <v>23</v>
      </c>
      <c r="E421" s="1">
        <f ca="1">RANDBETWEEN(0,100-SUM($D421:D421))</f>
        <v>52</v>
      </c>
      <c r="F421" s="1">
        <f ca="1">RANDBETWEEN(0,100-SUM($D421:E421))</f>
        <v>7</v>
      </c>
      <c r="G421" s="1">
        <f ca="1">100-SUM($D421:F421)</f>
        <v>18</v>
      </c>
      <c r="H421" s="1">
        <f t="shared" ca="1" si="44"/>
        <v>4</v>
      </c>
      <c r="I421" s="1">
        <f t="shared" ca="1" si="45"/>
        <v>52</v>
      </c>
      <c r="J421" s="1">
        <f ca="1">HLOOKUP(I421,D421:$G$603,K421,0)</f>
        <v>2</v>
      </c>
      <c r="K421" s="1">
        <v>183</v>
      </c>
      <c r="L421" s="1" t="str">
        <f t="shared" ca="1" si="46"/>
        <v>42</v>
      </c>
    </row>
    <row r="422" spans="1:12" x14ac:dyDescent="0.3">
      <c r="A422" s="1">
        <f t="shared" ca="1" si="42"/>
        <v>100</v>
      </c>
      <c r="B422" s="1" t="s">
        <v>419</v>
      </c>
      <c r="C422" s="1" t="s">
        <v>602</v>
      </c>
      <c r="D422" s="1">
        <f t="shared" ca="1" si="43"/>
        <v>82</v>
      </c>
      <c r="E422" s="1">
        <f ca="1">RANDBETWEEN(0,100-SUM($D422:D422))</f>
        <v>6</v>
      </c>
      <c r="F422" s="1">
        <f ca="1">RANDBETWEEN(0,100-SUM($D422:E422))</f>
        <v>7</v>
      </c>
      <c r="G422" s="1">
        <f ca="1">100-SUM($D422:F422)</f>
        <v>5</v>
      </c>
      <c r="H422" s="1">
        <f t="shared" ca="1" si="44"/>
        <v>3</v>
      </c>
      <c r="I422" s="1">
        <f t="shared" ca="1" si="45"/>
        <v>82</v>
      </c>
      <c r="J422" s="1">
        <f ca="1">HLOOKUP(I422,D422:$G$603,K422,0)</f>
        <v>1</v>
      </c>
      <c r="K422" s="1">
        <v>182</v>
      </c>
      <c r="L422" s="1" t="str">
        <f t="shared" ca="1" si="46"/>
        <v>31</v>
      </c>
    </row>
    <row r="423" spans="1:12" x14ac:dyDescent="0.3">
      <c r="A423" s="1">
        <f t="shared" ca="1" si="42"/>
        <v>100</v>
      </c>
      <c r="B423" s="1" t="s">
        <v>420</v>
      </c>
      <c r="C423" s="1" t="s">
        <v>602</v>
      </c>
      <c r="D423" s="1">
        <f t="shared" ca="1" si="43"/>
        <v>77</v>
      </c>
      <c r="E423" s="1">
        <f ca="1">RANDBETWEEN(0,100-SUM($D423:D423))</f>
        <v>6</v>
      </c>
      <c r="F423" s="1">
        <f ca="1">RANDBETWEEN(0,100-SUM($D423:E423))</f>
        <v>11</v>
      </c>
      <c r="G423" s="1">
        <f ca="1">100-SUM($D423:F423)</f>
        <v>6</v>
      </c>
      <c r="H423" s="1">
        <f t="shared" ca="1" si="44"/>
        <v>2</v>
      </c>
      <c r="I423" s="1">
        <f t="shared" ca="1" si="45"/>
        <v>77</v>
      </c>
      <c r="J423" s="1">
        <f ca="1">HLOOKUP(I423,D423:$G$603,K423,0)</f>
        <v>1</v>
      </c>
      <c r="K423" s="1">
        <v>181</v>
      </c>
      <c r="L423" s="1" t="str">
        <f t="shared" ca="1" si="46"/>
        <v>21</v>
      </c>
    </row>
    <row r="424" spans="1:12" x14ac:dyDescent="0.3">
      <c r="A424" s="1">
        <f t="shared" ca="1" si="42"/>
        <v>100</v>
      </c>
      <c r="B424" s="1" t="s">
        <v>421</v>
      </c>
      <c r="C424" s="1" t="s">
        <v>602</v>
      </c>
      <c r="D424" s="1">
        <f t="shared" ca="1" si="43"/>
        <v>49</v>
      </c>
      <c r="E424" s="1">
        <f ca="1">RANDBETWEEN(0,100-SUM($D424:D424))</f>
        <v>36</v>
      </c>
      <c r="F424" s="1">
        <f ca="1">RANDBETWEEN(0,100-SUM($D424:E424))</f>
        <v>15</v>
      </c>
      <c r="G424" s="1">
        <f ca="1">100-SUM($D424:F424)</f>
        <v>0</v>
      </c>
      <c r="H424" s="1">
        <f t="shared" ca="1" si="44"/>
        <v>3</v>
      </c>
      <c r="I424" s="1">
        <f t="shared" ca="1" si="45"/>
        <v>49</v>
      </c>
      <c r="J424" s="1">
        <f ca="1">HLOOKUP(I424,D424:$G$603,K424,0)</f>
        <v>1</v>
      </c>
      <c r="K424" s="1">
        <v>180</v>
      </c>
      <c r="L424" s="1" t="str">
        <f t="shared" ca="1" si="46"/>
        <v>31</v>
      </c>
    </row>
    <row r="425" spans="1:12" x14ac:dyDescent="0.3">
      <c r="A425" s="1">
        <f t="shared" ca="1" si="42"/>
        <v>100</v>
      </c>
      <c r="B425" s="1" t="s">
        <v>422</v>
      </c>
      <c r="C425" s="1" t="s">
        <v>602</v>
      </c>
      <c r="D425" s="1">
        <f t="shared" ca="1" si="43"/>
        <v>0</v>
      </c>
      <c r="E425" s="1">
        <f ca="1">RANDBETWEEN(0,100-SUM($D425:D425))</f>
        <v>2</v>
      </c>
      <c r="F425" s="1">
        <f ca="1">RANDBETWEEN(0,100-SUM($D425:E425))</f>
        <v>1</v>
      </c>
      <c r="G425" s="1">
        <f ca="1">100-SUM($D425:F425)</f>
        <v>97</v>
      </c>
      <c r="H425" s="1">
        <f t="shared" ca="1" si="44"/>
        <v>4</v>
      </c>
      <c r="I425" s="1">
        <f t="shared" ca="1" si="45"/>
        <v>97</v>
      </c>
      <c r="J425" s="1">
        <f ca="1">HLOOKUP(I425,D425:$G$603,K425,0)</f>
        <v>4</v>
      </c>
      <c r="K425" s="1">
        <v>179</v>
      </c>
      <c r="L425" s="1" t="str">
        <f t="shared" ca="1" si="46"/>
        <v>44</v>
      </c>
    </row>
    <row r="426" spans="1:12" x14ac:dyDescent="0.3">
      <c r="A426" s="1">
        <f t="shared" ca="1" si="42"/>
        <v>100</v>
      </c>
      <c r="B426" s="1" t="s">
        <v>423</v>
      </c>
      <c r="C426" s="1" t="s">
        <v>602</v>
      </c>
      <c r="D426" s="1">
        <f t="shared" ca="1" si="43"/>
        <v>88</v>
      </c>
      <c r="E426" s="1">
        <f ca="1">RANDBETWEEN(0,100-SUM($D426:D426))</f>
        <v>2</v>
      </c>
      <c r="F426" s="1">
        <f ca="1">RANDBETWEEN(0,100-SUM($D426:E426))</f>
        <v>4</v>
      </c>
      <c r="G426" s="1">
        <f ca="1">100-SUM($D426:F426)</f>
        <v>6</v>
      </c>
      <c r="H426" s="1">
        <f t="shared" ca="1" si="44"/>
        <v>3</v>
      </c>
      <c r="I426" s="1">
        <f t="shared" ca="1" si="45"/>
        <v>88</v>
      </c>
      <c r="J426" s="1">
        <f ca="1">HLOOKUP(I426,D426:$G$603,K426,0)</f>
        <v>1</v>
      </c>
      <c r="K426" s="1">
        <v>178</v>
      </c>
      <c r="L426" s="1" t="str">
        <f t="shared" ca="1" si="46"/>
        <v>31</v>
      </c>
    </row>
    <row r="427" spans="1:12" x14ac:dyDescent="0.3">
      <c r="A427" s="1">
        <f t="shared" ca="1" si="42"/>
        <v>100</v>
      </c>
      <c r="B427" s="1" t="s">
        <v>424</v>
      </c>
      <c r="C427" s="1" t="s">
        <v>602</v>
      </c>
      <c r="D427" s="1">
        <f t="shared" ca="1" si="43"/>
        <v>69</v>
      </c>
      <c r="E427" s="1">
        <f ca="1">RANDBETWEEN(0,100-SUM($D427:D427))</f>
        <v>20</v>
      </c>
      <c r="F427" s="1">
        <f ca="1">RANDBETWEEN(0,100-SUM($D427:E427))</f>
        <v>11</v>
      </c>
      <c r="G427" s="1">
        <f ca="1">100-SUM($D427:F427)</f>
        <v>0</v>
      </c>
      <c r="H427" s="1">
        <f t="shared" ca="1" si="44"/>
        <v>4</v>
      </c>
      <c r="I427" s="1">
        <f t="shared" ca="1" si="45"/>
        <v>69</v>
      </c>
      <c r="J427" s="1">
        <f ca="1">HLOOKUP(I427,D427:$G$603,K427,0)</f>
        <v>1</v>
      </c>
      <c r="K427" s="1">
        <v>177</v>
      </c>
      <c r="L427" s="1" t="str">
        <f t="shared" ca="1" si="46"/>
        <v>41</v>
      </c>
    </row>
    <row r="428" spans="1:12" x14ac:dyDescent="0.3">
      <c r="A428" s="1">
        <f t="shared" ca="1" si="42"/>
        <v>100</v>
      </c>
      <c r="B428" s="1" t="s">
        <v>425</v>
      </c>
      <c r="C428" s="1" t="s">
        <v>602</v>
      </c>
      <c r="D428" s="1">
        <f t="shared" ca="1" si="43"/>
        <v>26</v>
      </c>
      <c r="E428" s="1">
        <f ca="1">RANDBETWEEN(0,100-SUM($D428:D428))</f>
        <v>7</v>
      </c>
      <c r="F428" s="1">
        <f ca="1">RANDBETWEEN(0,100-SUM($D428:E428))</f>
        <v>49</v>
      </c>
      <c r="G428" s="1">
        <f ca="1">100-SUM($D428:F428)</f>
        <v>18</v>
      </c>
      <c r="H428" s="1">
        <f t="shared" ca="1" si="44"/>
        <v>1</v>
      </c>
      <c r="I428" s="1">
        <f t="shared" ca="1" si="45"/>
        <v>49</v>
      </c>
      <c r="J428" s="1">
        <f ca="1">HLOOKUP(I428,D428:$G$603,K428,0)</f>
        <v>3</v>
      </c>
      <c r="K428" s="1">
        <v>176</v>
      </c>
      <c r="L428" s="1" t="str">
        <f t="shared" ca="1" si="46"/>
        <v>13</v>
      </c>
    </row>
    <row r="429" spans="1:12" x14ac:dyDescent="0.3">
      <c r="A429" s="1">
        <f t="shared" ca="1" si="42"/>
        <v>100</v>
      </c>
      <c r="B429" s="1" t="s">
        <v>426</v>
      </c>
      <c r="C429" s="1" t="s">
        <v>602</v>
      </c>
      <c r="D429" s="1">
        <f t="shared" ca="1" si="43"/>
        <v>92</v>
      </c>
      <c r="E429" s="1">
        <f ca="1">RANDBETWEEN(0,100-SUM($D429:D429))</f>
        <v>0</v>
      </c>
      <c r="F429" s="1">
        <f ca="1">RANDBETWEEN(0,100-SUM($D429:E429))</f>
        <v>5</v>
      </c>
      <c r="G429" s="1">
        <f ca="1">100-SUM($D429:F429)</f>
        <v>3</v>
      </c>
      <c r="H429" s="1">
        <f t="shared" ca="1" si="44"/>
        <v>2</v>
      </c>
      <c r="I429" s="1">
        <f t="shared" ca="1" si="45"/>
        <v>92</v>
      </c>
      <c r="J429" s="1">
        <f ca="1">HLOOKUP(I429,D429:$G$603,K429,0)</f>
        <v>1</v>
      </c>
      <c r="K429" s="1">
        <v>175</v>
      </c>
      <c r="L429" s="1" t="str">
        <f t="shared" ca="1" si="46"/>
        <v>21</v>
      </c>
    </row>
    <row r="430" spans="1:12" x14ac:dyDescent="0.3">
      <c r="A430" s="1">
        <f t="shared" ca="1" si="42"/>
        <v>100</v>
      </c>
      <c r="B430" s="1" t="s">
        <v>427</v>
      </c>
      <c r="C430" s="1" t="s">
        <v>602</v>
      </c>
      <c r="D430" s="1">
        <f t="shared" ca="1" si="43"/>
        <v>60</v>
      </c>
      <c r="E430" s="1">
        <f ca="1">RANDBETWEEN(0,100-SUM($D430:D430))</f>
        <v>27</v>
      </c>
      <c r="F430" s="1">
        <f ca="1">RANDBETWEEN(0,100-SUM($D430:E430))</f>
        <v>7</v>
      </c>
      <c r="G430" s="1">
        <f ca="1">100-SUM($D430:F430)</f>
        <v>6</v>
      </c>
      <c r="H430" s="1">
        <f t="shared" ca="1" si="44"/>
        <v>1</v>
      </c>
      <c r="I430" s="1">
        <f t="shared" ca="1" si="45"/>
        <v>60</v>
      </c>
      <c r="J430" s="1">
        <f ca="1">HLOOKUP(I430,D430:$G$603,K430,0)</f>
        <v>1</v>
      </c>
      <c r="K430" s="1">
        <v>174</v>
      </c>
      <c r="L430" s="1" t="str">
        <f t="shared" ca="1" si="46"/>
        <v>11</v>
      </c>
    </row>
    <row r="431" spans="1:12" x14ac:dyDescent="0.3">
      <c r="A431" s="1">
        <f t="shared" ca="1" si="42"/>
        <v>100</v>
      </c>
      <c r="B431" s="1" t="s">
        <v>428</v>
      </c>
      <c r="C431" s="1" t="s">
        <v>602</v>
      </c>
      <c r="D431" s="1">
        <f t="shared" ca="1" si="43"/>
        <v>70</v>
      </c>
      <c r="E431" s="1">
        <f ca="1">RANDBETWEEN(0,100-SUM($D431:D431))</f>
        <v>24</v>
      </c>
      <c r="F431" s="1">
        <f ca="1">RANDBETWEEN(0,100-SUM($D431:E431))</f>
        <v>2</v>
      </c>
      <c r="G431" s="1">
        <f ca="1">100-SUM($D431:F431)</f>
        <v>4</v>
      </c>
      <c r="H431" s="1">
        <f t="shared" ca="1" si="44"/>
        <v>1</v>
      </c>
      <c r="I431" s="1">
        <f t="shared" ca="1" si="45"/>
        <v>70</v>
      </c>
      <c r="J431" s="1">
        <f ca="1">HLOOKUP(I431,D431:$G$603,K431,0)</f>
        <v>1</v>
      </c>
      <c r="K431" s="1">
        <v>173</v>
      </c>
      <c r="L431" s="1" t="str">
        <f t="shared" ca="1" si="46"/>
        <v>11</v>
      </c>
    </row>
    <row r="432" spans="1:12" x14ac:dyDescent="0.3">
      <c r="A432" s="1">
        <f t="shared" ca="1" si="42"/>
        <v>100</v>
      </c>
      <c r="B432" s="1" t="s">
        <v>429</v>
      </c>
      <c r="C432" s="1" t="s">
        <v>602</v>
      </c>
      <c r="D432" s="1">
        <f t="shared" ca="1" si="43"/>
        <v>40</v>
      </c>
      <c r="E432" s="1">
        <f ca="1">RANDBETWEEN(0,100-SUM($D432:D432))</f>
        <v>58</v>
      </c>
      <c r="F432" s="1">
        <f ca="1">RANDBETWEEN(0,100-SUM($D432:E432))</f>
        <v>1</v>
      </c>
      <c r="G432" s="1">
        <f ca="1">100-SUM($D432:F432)</f>
        <v>1</v>
      </c>
      <c r="H432" s="1">
        <f t="shared" ca="1" si="44"/>
        <v>4</v>
      </c>
      <c r="I432" s="1">
        <f t="shared" ca="1" si="45"/>
        <v>58</v>
      </c>
      <c r="J432" s="1">
        <f ca="1">HLOOKUP(I432,D432:$G$603,K432,0)</f>
        <v>2</v>
      </c>
      <c r="K432" s="1">
        <v>172</v>
      </c>
      <c r="L432" s="1" t="str">
        <f t="shared" ca="1" si="46"/>
        <v>42</v>
      </c>
    </row>
    <row r="433" spans="1:12" x14ac:dyDescent="0.3">
      <c r="A433" s="1">
        <f t="shared" ca="1" si="42"/>
        <v>100</v>
      </c>
      <c r="B433" s="1" t="s">
        <v>430</v>
      </c>
      <c r="C433" s="1" t="s">
        <v>602</v>
      </c>
      <c r="D433" s="1">
        <f t="shared" ca="1" si="43"/>
        <v>91</v>
      </c>
      <c r="E433" s="1">
        <f ca="1">RANDBETWEEN(0,100-SUM($D433:D433))</f>
        <v>1</v>
      </c>
      <c r="F433" s="1">
        <f ca="1">RANDBETWEEN(0,100-SUM($D433:E433))</f>
        <v>7</v>
      </c>
      <c r="G433" s="1">
        <f ca="1">100-SUM($D433:F433)</f>
        <v>1</v>
      </c>
      <c r="H433" s="1">
        <f t="shared" ca="1" si="44"/>
        <v>4</v>
      </c>
      <c r="I433" s="1">
        <f t="shared" ca="1" si="45"/>
        <v>91</v>
      </c>
      <c r="J433" s="1">
        <f ca="1">HLOOKUP(I433,D433:$G$603,K433,0)</f>
        <v>1</v>
      </c>
      <c r="K433" s="1">
        <v>171</v>
      </c>
      <c r="L433" s="1" t="str">
        <f t="shared" ca="1" si="46"/>
        <v>41</v>
      </c>
    </row>
    <row r="434" spans="1:12" x14ac:dyDescent="0.3">
      <c r="A434" s="1">
        <f t="shared" ca="1" si="42"/>
        <v>100</v>
      </c>
      <c r="B434" s="1" t="s">
        <v>431</v>
      </c>
      <c r="C434" s="1" t="s">
        <v>602</v>
      </c>
      <c r="D434" s="1">
        <f t="shared" ca="1" si="43"/>
        <v>79</v>
      </c>
      <c r="E434" s="1">
        <f ca="1">RANDBETWEEN(0,100-SUM($D434:D434))</f>
        <v>12</v>
      </c>
      <c r="F434" s="1">
        <f ca="1">RANDBETWEEN(0,100-SUM($D434:E434))</f>
        <v>8</v>
      </c>
      <c r="G434" s="1">
        <f ca="1">100-SUM($D434:F434)</f>
        <v>1</v>
      </c>
      <c r="H434" s="1">
        <f t="shared" ca="1" si="44"/>
        <v>2</v>
      </c>
      <c r="I434" s="1">
        <f t="shared" ca="1" si="45"/>
        <v>79</v>
      </c>
      <c r="J434" s="1">
        <f ca="1">HLOOKUP(I434,D434:$G$603,K434,0)</f>
        <v>1</v>
      </c>
      <c r="K434" s="1">
        <v>170</v>
      </c>
      <c r="L434" s="1" t="str">
        <f t="shared" ca="1" si="46"/>
        <v>21</v>
      </c>
    </row>
    <row r="435" spans="1:12" x14ac:dyDescent="0.3">
      <c r="A435" s="1">
        <f t="shared" ca="1" si="42"/>
        <v>100</v>
      </c>
      <c r="B435" s="1" t="s">
        <v>432</v>
      </c>
      <c r="C435" s="1" t="s">
        <v>602</v>
      </c>
      <c r="D435" s="1">
        <f t="shared" ca="1" si="43"/>
        <v>43</v>
      </c>
      <c r="E435" s="1">
        <f ca="1">RANDBETWEEN(0,100-SUM($D435:D435))</f>
        <v>46</v>
      </c>
      <c r="F435" s="1">
        <f ca="1">RANDBETWEEN(0,100-SUM($D435:E435))</f>
        <v>11</v>
      </c>
      <c r="G435" s="1">
        <f ca="1">100-SUM($D435:F435)</f>
        <v>0</v>
      </c>
      <c r="H435" s="1">
        <f t="shared" ca="1" si="44"/>
        <v>4</v>
      </c>
      <c r="I435" s="1">
        <f t="shared" ca="1" si="45"/>
        <v>46</v>
      </c>
      <c r="J435" s="1">
        <f ca="1">HLOOKUP(I435,D435:$G$603,K435,0)</f>
        <v>2</v>
      </c>
      <c r="K435" s="1">
        <v>169</v>
      </c>
      <c r="L435" s="1" t="str">
        <f t="shared" ca="1" si="46"/>
        <v>42</v>
      </c>
    </row>
    <row r="436" spans="1:12" x14ac:dyDescent="0.3">
      <c r="A436" s="1">
        <f t="shared" ca="1" si="42"/>
        <v>100</v>
      </c>
      <c r="B436" s="1" t="s">
        <v>433</v>
      </c>
      <c r="C436" s="1" t="s">
        <v>602</v>
      </c>
      <c r="D436" s="1">
        <f t="shared" ca="1" si="43"/>
        <v>25</v>
      </c>
      <c r="E436" s="1">
        <f ca="1">RANDBETWEEN(0,100-SUM($D436:D436))</f>
        <v>52</v>
      </c>
      <c r="F436" s="1">
        <f ca="1">RANDBETWEEN(0,100-SUM($D436:E436))</f>
        <v>4</v>
      </c>
      <c r="G436" s="1">
        <f ca="1">100-SUM($D436:F436)</f>
        <v>19</v>
      </c>
      <c r="H436" s="1">
        <f t="shared" ca="1" si="44"/>
        <v>2</v>
      </c>
      <c r="I436" s="1">
        <f t="shared" ca="1" si="45"/>
        <v>52</v>
      </c>
      <c r="J436" s="1">
        <f ca="1">HLOOKUP(I436,D436:$G$603,K436,0)</f>
        <v>2</v>
      </c>
      <c r="K436" s="1">
        <v>168</v>
      </c>
      <c r="L436" s="1" t="str">
        <f t="shared" ca="1" si="46"/>
        <v>22</v>
      </c>
    </row>
    <row r="437" spans="1:12" x14ac:dyDescent="0.3">
      <c r="A437" s="1">
        <f t="shared" ca="1" si="42"/>
        <v>100</v>
      </c>
      <c r="B437" s="1" t="s">
        <v>434</v>
      </c>
      <c r="C437" s="1" t="s">
        <v>602</v>
      </c>
      <c r="D437" s="1">
        <f t="shared" ca="1" si="43"/>
        <v>78</v>
      </c>
      <c r="E437" s="1">
        <f ca="1">RANDBETWEEN(0,100-SUM($D437:D437))</f>
        <v>12</v>
      </c>
      <c r="F437" s="1">
        <f ca="1">RANDBETWEEN(0,100-SUM($D437:E437))</f>
        <v>9</v>
      </c>
      <c r="G437" s="1">
        <f ca="1">100-SUM($D437:F437)</f>
        <v>1</v>
      </c>
      <c r="H437" s="1">
        <f t="shared" ca="1" si="44"/>
        <v>2</v>
      </c>
      <c r="I437" s="1">
        <f t="shared" ca="1" si="45"/>
        <v>78</v>
      </c>
      <c r="J437" s="1">
        <f ca="1">HLOOKUP(I437,D437:$G$603,K437,0)</f>
        <v>1</v>
      </c>
      <c r="K437" s="1">
        <v>167</v>
      </c>
      <c r="L437" s="1" t="str">
        <f t="shared" ca="1" si="46"/>
        <v>21</v>
      </c>
    </row>
    <row r="438" spans="1:12" x14ac:dyDescent="0.3">
      <c r="A438" s="1">
        <f t="shared" ca="1" si="42"/>
        <v>100</v>
      </c>
      <c r="B438" s="1" t="s">
        <v>435</v>
      </c>
      <c r="C438" s="1" t="s">
        <v>602</v>
      </c>
      <c r="D438" s="1">
        <f t="shared" ca="1" si="43"/>
        <v>24</v>
      </c>
      <c r="E438" s="1">
        <f ca="1">RANDBETWEEN(0,100-SUM($D438:D438))</f>
        <v>76</v>
      </c>
      <c r="F438" s="1">
        <f ca="1">RANDBETWEEN(0,100-SUM($D438:E438))</f>
        <v>0</v>
      </c>
      <c r="G438" s="1">
        <f ca="1">100-SUM($D438:F438)</f>
        <v>0</v>
      </c>
      <c r="H438" s="1">
        <f t="shared" ca="1" si="44"/>
        <v>1</v>
      </c>
      <c r="I438" s="1">
        <f t="shared" ca="1" si="45"/>
        <v>76</v>
      </c>
      <c r="J438" s="1">
        <f ca="1">HLOOKUP(I438,D438:$G$603,K438,0)</f>
        <v>2</v>
      </c>
      <c r="K438" s="1">
        <v>166</v>
      </c>
      <c r="L438" s="1" t="str">
        <f t="shared" ca="1" si="46"/>
        <v>12</v>
      </c>
    </row>
    <row r="439" spans="1:12" x14ac:dyDescent="0.3">
      <c r="A439" s="1">
        <f t="shared" ca="1" si="42"/>
        <v>100</v>
      </c>
      <c r="B439" s="1" t="s">
        <v>436</v>
      </c>
      <c r="C439" s="1" t="s">
        <v>602</v>
      </c>
      <c r="D439" s="1">
        <f t="shared" ca="1" si="43"/>
        <v>82</v>
      </c>
      <c r="E439" s="1">
        <f ca="1">RANDBETWEEN(0,100-SUM($D439:D439))</f>
        <v>6</v>
      </c>
      <c r="F439" s="1">
        <f ca="1">RANDBETWEEN(0,100-SUM($D439:E439))</f>
        <v>0</v>
      </c>
      <c r="G439" s="1">
        <f ca="1">100-SUM($D439:F439)</f>
        <v>12</v>
      </c>
      <c r="H439" s="1">
        <f t="shared" ca="1" si="44"/>
        <v>2</v>
      </c>
      <c r="I439" s="1">
        <f t="shared" ca="1" si="45"/>
        <v>82</v>
      </c>
      <c r="J439" s="1">
        <f ca="1">HLOOKUP(I439,D439:$G$603,K439,0)</f>
        <v>1</v>
      </c>
      <c r="K439" s="1">
        <v>165</v>
      </c>
      <c r="L439" s="1" t="str">
        <f t="shared" ca="1" si="46"/>
        <v>21</v>
      </c>
    </row>
    <row r="440" spans="1:12" x14ac:dyDescent="0.3">
      <c r="A440" s="1">
        <f t="shared" ca="1" si="42"/>
        <v>100</v>
      </c>
      <c r="B440" s="1" t="s">
        <v>437</v>
      </c>
      <c r="C440" s="1" t="s">
        <v>602</v>
      </c>
      <c r="D440" s="1">
        <f t="shared" ca="1" si="43"/>
        <v>35</v>
      </c>
      <c r="E440" s="1">
        <f ca="1">RANDBETWEEN(0,100-SUM($D440:D440))</f>
        <v>33</v>
      </c>
      <c r="F440" s="1">
        <f ca="1">RANDBETWEEN(0,100-SUM($D440:E440))</f>
        <v>30</v>
      </c>
      <c r="G440" s="1">
        <f ca="1">100-SUM($D440:F440)</f>
        <v>2</v>
      </c>
      <c r="H440" s="1">
        <f t="shared" ca="1" si="44"/>
        <v>2</v>
      </c>
      <c r="I440" s="1">
        <f t="shared" ca="1" si="45"/>
        <v>35</v>
      </c>
      <c r="J440" s="1">
        <f ca="1">HLOOKUP(I440,D440:$G$603,K440,0)</f>
        <v>1</v>
      </c>
      <c r="K440" s="1">
        <v>164</v>
      </c>
      <c r="L440" s="1" t="str">
        <f t="shared" ca="1" si="46"/>
        <v>21</v>
      </c>
    </row>
    <row r="441" spans="1:12" x14ac:dyDescent="0.3">
      <c r="A441" s="1">
        <f t="shared" ca="1" si="42"/>
        <v>100</v>
      </c>
      <c r="B441" s="1" t="s">
        <v>438</v>
      </c>
      <c r="C441" s="1" t="s">
        <v>602</v>
      </c>
      <c r="D441" s="1">
        <f t="shared" ca="1" si="43"/>
        <v>28</v>
      </c>
      <c r="E441" s="1">
        <f ca="1">RANDBETWEEN(0,100-SUM($D441:D441))</f>
        <v>48</v>
      </c>
      <c r="F441" s="1">
        <f ca="1">RANDBETWEEN(0,100-SUM($D441:E441))</f>
        <v>5</v>
      </c>
      <c r="G441" s="1">
        <f ca="1">100-SUM($D441:F441)</f>
        <v>19</v>
      </c>
      <c r="H441" s="1">
        <f t="shared" ca="1" si="44"/>
        <v>2</v>
      </c>
      <c r="I441" s="1">
        <f t="shared" ca="1" si="45"/>
        <v>48</v>
      </c>
      <c r="J441" s="1">
        <f ca="1">HLOOKUP(I441,D441:$G$603,K441,0)</f>
        <v>2</v>
      </c>
      <c r="K441" s="1">
        <v>163</v>
      </c>
      <c r="L441" s="1" t="str">
        <f t="shared" ca="1" si="46"/>
        <v>22</v>
      </c>
    </row>
    <row r="442" spans="1:12" x14ac:dyDescent="0.3">
      <c r="A442" s="1">
        <f t="shared" ca="1" si="42"/>
        <v>100</v>
      </c>
      <c r="B442" s="1" t="s">
        <v>439</v>
      </c>
      <c r="C442" s="1" t="s">
        <v>602</v>
      </c>
      <c r="D442" s="1">
        <f t="shared" ca="1" si="43"/>
        <v>42</v>
      </c>
      <c r="E442" s="1">
        <f ca="1">RANDBETWEEN(0,100-SUM($D442:D442))</f>
        <v>27</v>
      </c>
      <c r="F442" s="1">
        <f ca="1">RANDBETWEEN(0,100-SUM($D442:E442))</f>
        <v>14</v>
      </c>
      <c r="G442" s="1">
        <f ca="1">100-SUM($D442:F442)</f>
        <v>17</v>
      </c>
      <c r="H442" s="1">
        <f t="shared" ca="1" si="44"/>
        <v>2</v>
      </c>
      <c r="I442" s="1">
        <f t="shared" ca="1" si="45"/>
        <v>42</v>
      </c>
      <c r="J442" s="1">
        <f ca="1">HLOOKUP(I442,D442:$G$603,K442,0)</f>
        <v>1</v>
      </c>
      <c r="K442" s="1">
        <v>162</v>
      </c>
      <c r="L442" s="1" t="str">
        <f t="shared" ca="1" si="46"/>
        <v>21</v>
      </c>
    </row>
    <row r="443" spans="1:12" x14ac:dyDescent="0.3">
      <c r="A443" s="1">
        <f t="shared" ca="1" si="42"/>
        <v>100</v>
      </c>
      <c r="B443" s="1" t="s">
        <v>440</v>
      </c>
      <c r="C443" s="1" t="s">
        <v>602</v>
      </c>
      <c r="D443" s="1">
        <f t="shared" ca="1" si="43"/>
        <v>42</v>
      </c>
      <c r="E443" s="1">
        <f ca="1">RANDBETWEEN(0,100-SUM($D443:D443))</f>
        <v>16</v>
      </c>
      <c r="F443" s="1">
        <f ca="1">RANDBETWEEN(0,100-SUM($D443:E443))</f>
        <v>38</v>
      </c>
      <c r="G443" s="1">
        <f ca="1">100-SUM($D443:F443)</f>
        <v>4</v>
      </c>
      <c r="H443" s="1">
        <f t="shared" ca="1" si="44"/>
        <v>2</v>
      </c>
      <c r="I443" s="1">
        <f t="shared" ca="1" si="45"/>
        <v>42</v>
      </c>
      <c r="J443" s="1">
        <f ca="1">HLOOKUP(I443,D443:$G$603,K443,0)</f>
        <v>1</v>
      </c>
      <c r="K443" s="1">
        <v>161</v>
      </c>
      <c r="L443" s="1" t="str">
        <f t="shared" ca="1" si="46"/>
        <v>21</v>
      </c>
    </row>
    <row r="444" spans="1:12" x14ac:dyDescent="0.3">
      <c r="A444" s="1">
        <f t="shared" ca="1" si="42"/>
        <v>100</v>
      </c>
      <c r="B444" s="1" t="s">
        <v>441</v>
      </c>
      <c r="C444" s="1" t="s">
        <v>602</v>
      </c>
      <c r="D444" s="1">
        <f t="shared" ca="1" si="43"/>
        <v>26</v>
      </c>
      <c r="E444" s="1">
        <f ca="1">RANDBETWEEN(0,100-SUM($D444:D444))</f>
        <v>31</v>
      </c>
      <c r="F444" s="1">
        <f ca="1">RANDBETWEEN(0,100-SUM($D444:E444))</f>
        <v>29</v>
      </c>
      <c r="G444" s="1">
        <f ca="1">100-SUM($D444:F444)</f>
        <v>14</v>
      </c>
      <c r="H444" s="1">
        <f t="shared" ca="1" si="44"/>
        <v>1</v>
      </c>
      <c r="I444" s="1">
        <f t="shared" ca="1" si="45"/>
        <v>31</v>
      </c>
      <c r="J444" s="1">
        <f ca="1">HLOOKUP(I444,D444:$G$603,K444,0)</f>
        <v>2</v>
      </c>
      <c r="K444" s="1">
        <v>160</v>
      </c>
      <c r="L444" s="1" t="str">
        <f t="shared" ca="1" si="46"/>
        <v>12</v>
      </c>
    </row>
    <row r="445" spans="1:12" x14ac:dyDescent="0.3">
      <c r="A445" s="1">
        <f t="shared" ca="1" si="42"/>
        <v>100</v>
      </c>
      <c r="B445" s="1" t="s">
        <v>442</v>
      </c>
      <c r="C445" s="1" t="s">
        <v>602</v>
      </c>
      <c r="D445" s="1">
        <f t="shared" ca="1" si="43"/>
        <v>11</v>
      </c>
      <c r="E445" s="1">
        <f ca="1">RANDBETWEEN(0,100-SUM($D445:D445))</f>
        <v>60</v>
      </c>
      <c r="F445" s="1">
        <f ca="1">RANDBETWEEN(0,100-SUM($D445:E445))</f>
        <v>5</v>
      </c>
      <c r="G445" s="1">
        <f ca="1">100-SUM($D445:F445)</f>
        <v>24</v>
      </c>
      <c r="H445" s="1">
        <f t="shared" ca="1" si="44"/>
        <v>3</v>
      </c>
      <c r="I445" s="1">
        <f t="shared" ca="1" si="45"/>
        <v>60</v>
      </c>
      <c r="J445" s="1">
        <f ca="1">HLOOKUP(I445,D445:$G$603,K445,0)</f>
        <v>2</v>
      </c>
      <c r="K445" s="1">
        <v>159</v>
      </c>
      <c r="L445" s="1" t="str">
        <f t="shared" ca="1" si="46"/>
        <v>32</v>
      </c>
    </row>
    <row r="446" spans="1:12" x14ac:dyDescent="0.3">
      <c r="A446" s="1">
        <f t="shared" ca="1" si="42"/>
        <v>100</v>
      </c>
      <c r="B446" s="1" t="s">
        <v>443</v>
      </c>
      <c r="C446" s="1" t="s">
        <v>602</v>
      </c>
      <c r="D446" s="1">
        <f t="shared" ca="1" si="43"/>
        <v>5</v>
      </c>
      <c r="E446" s="1">
        <f ca="1">RANDBETWEEN(0,100-SUM($D446:D446))</f>
        <v>63</v>
      </c>
      <c r="F446" s="1">
        <f ca="1">RANDBETWEEN(0,100-SUM($D446:E446))</f>
        <v>14</v>
      </c>
      <c r="G446" s="1">
        <f ca="1">100-SUM($D446:F446)</f>
        <v>18</v>
      </c>
      <c r="H446" s="1">
        <f t="shared" ca="1" si="44"/>
        <v>4</v>
      </c>
      <c r="I446" s="1">
        <f t="shared" ca="1" si="45"/>
        <v>63</v>
      </c>
      <c r="J446" s="1">
        <f ca="1">HLOOKUP(I446,D446:$G$603,K446,0)</f>
        <v>2</v>
      </c>
      <c r="K446" s="1">
        <v>158</v>
      </c>
      <c r="L446" s="1" t="str">
        <f t="shared" ca="1" si="46"/>
        <v>42</v>
      </c>
    </row>
    <row r="447" spans="1:12" x14ac:dyDescent="0.3">
      <c r="A447" s="1">
        <f t="shared" ca="1" si="42"/>
        <v>100</v>
      </c>
      <c r="B447" s="1" t="s">
        <v>444</v>
      </c>
      <c r="C447" s="1" t="s">
        <v>602</v>
      </c>
      <c r="D447" s="1">
        <f t="shared" ca="1" si="43"/>
        <v>66</v>
      </c>
      <c r="E447" s="1">
        <f ca="1">RANDBETWEEN(0,100-SUM($D447:D447))</f>
        <v>1</v>
      </c>
      <c r="F447" s="1">
        <f ca="1">RANDBETWEEN(0,100-SUM($D447:E447))</f>
        <v>29</v>
      </c>
      <c r="G447" s="1">
        <f ca="1">100-SUM($D447:F447)</f>
        <v>4</v>
      </c>
      <c r="H447" s="1">
        <f t="shared" ca="1" si="44"/>
        <v>4</v>
      </c>
      <c r="I447" s="1">
        <f t="shared" ca="1" si="45"/>
        <v>66</v>
      </c>
      <c r="J447" s="1">
        <f ca="1">HLOOKUP(I447,D447:$G$603,K447,0)</f>
        <v>1</v>
      </c>
      <c r="K447" s="1">
        <v>157</v>
      </c>
      <c r="L447" s="1" t="str">
        <f t="shared" ca="1" si="46"/>
        <v>41</v>
      </c>
    </row>
    <row r="448" spans="1:12" x14ac:dyDescent="0.3">
      <c r="A448" s="1">
        <f t="shared" ca="1" si="42"/>
        <v>100</v>
      </c>
      <c r="B448" s="1" t="s">
        <v>445</v>
      </c>
      <c r="C448" s="1" t="s">
        <v>602</v>
      </c>
      <c r="D448" s="1">
        <f t="shared" ca="1" si="43"/>
        <v>65</v>
      </c>
      <c r="E448" s="1">
        <f ca="1">RANDBETWEEN(0,100-SUM($D448:D448))</f>
        <v>7</v>
      </c>
      <c r="F448" s="1">
        <f ca="1">RANDBETWEEN(0,100-SUM($D448:E448))</f>
        <v>16</v>
      </c>
      <c r="G448" s="1">
        <f ca="1">100-SUM($D448:F448)</f>
        <v>12</v>
      </c>
      <c r="H448" s="1">
        <f t="shared" ca="1" si="44"/>
        <v>2</v>
      </c>
      <c r="I448" s="1">
        <f t="shared" ca="1" si="45"/>
        <v>65</v>
      </c>
      <c r="J448" s="1">
        <f ca="1">HLOOKUP(I448,D448:$G$603,K448,0)</f>
        <v>1</v>
      </c>
      <c r="K448" s="1">
        <v>156</v>
      </c>
      <c r="L448" s="1" t="str">
        <f t="shared" ca="1" si="46"/>
        <v>21</v>
      </c>
    </row>
    <row r="449" spans="1:12" x14ac:dyDescent="0.3">
      <c r="A449" s="1">
        <f t="shared" ca="1" si="42"/>
        <v>100</v>
      </c>
      <c r="B449" s="1" t="s">
        <v>446</v>
      </c>
      <c r="C449" s="1" t="s">
        <v>602</v>
      </c>
      <c r="D449" s="1">
        <f t="shared" ca="1" si="43"/>
        <v>10</v>
      </c>
      <c r="E449" s="1">
        <f ca="1">RANDBETWEEN(0,100-SUM($D449:D449))</f>
        <v>65</v>
      </c>
      <c r="F449" s="1">
        <f ca="1">RANDBETWEEN(0,100-SUM($D449:E449))</f>
        <v>11</v>
      </c>
      <c r="G449" s="1">
        <f ca="1">100-SUM($D449:F449)</f>
        <v>14</v>
      </c>
      <c r="H449" s="1">
        <f t="shared" ca="1" si="44"/>
        <v>1</v>
      </c>
      <c r="I449" s="1">
        <f t="shared" ca="1" si="45"/>
        <v>65</v>
      </c>
      <c r="J449" s="1">
        <f ca="1">HLOOKUP(I449,D449:$G$603,K449,0)</f>
        <v>2</v>
      </c>
      <c r="K449" s="1">
        <v>155</v>
      </c>
      <c r="L449" s="1" t="str">
        <f t="shared" ca="1" si="46"/>
        <v>12</v>
      </c>
    </row>
    <row r="450" spans="1:12" x14ac:dyDescent="0.3">
      <c r="A450" s="1">
        <f t="shared" ca="1" si="42"/>
        <v>100</v>
      </c>
      <c r="B450" s="1" t="s">
        <v>447</v>
      </c>
      <c r="C450" s="1" t="s">
        <v>602</v>
      </c>
      <c r="D450" s="1">
        <f t="shared" ca="1" si="43"/>
        <v>24</v>
      </c>
      <c r="E450" s="1">
        <f ca="1">RANDBETWEEN(0,100-SUM($D450:D450))</f>
        <v>50</v>
      </c>
      <c r="F450" s="1">
        <f ca="1">RANDBETWEEN(0,100-SUM($D450:E450))</f>
        <v>0</v>
      </c>
      <c r="G450" s="1">
        <f ca="1">100-SUM($D450:F450)</f>
        <v>26</v>
      </c>
      <c r="H450" s="1">
        <f t="shared" ca="1" si="44"/>
        <v>3</v>
      </c>
      <c r="I450" s="1">
        <f t="shared" ca="1" si="45"/>
        <v>50</v>
      </c>
      <c r="J450" s="1">
        <f ca="1">HLOOKUP(I450,D450:$G$603,K450,0)</f>
        <v>2</v>
      </c>
      <c r="K450" s="1">
        <v>154</v>
      </c>
      <c r="L450" s="1" t="str">
        <f t="shared" ca="1" si="46"/>
        <v>32</v>
      </c>
    </row>
    <row r="451" spans="1:12" x14ac:dyDescent="0.3">
      <c r="A451" s="1">
        <f t="shared" ca="1" si="42"/>
        <v>100</v>
      </c>
      <c r="B451" s="1" t="s">
        <v>448</v>
      </c>
      <c r="C451" s="1" t="s">
        <v>602</v>
      </c>
      <c r="D451" s="1">
        <f t="shared" ca="1" si="43"/>
        <v>71</v>
      </c>
      <c r="E451" s="1">
        <f ca="1">RANDBETWEEN(0,100-SUM($D451:D451))</f>
        <v>3</v>
      </c>
      <c r="F451" s="1">
        <f ca="1">RANDBETWEEN(0,100-SUM($D451:E451))</f>
        <v>7</v>
      </c>
      <c r="G451" s="1">
        <f ca="1">100-SUM($D451:F451)</f>
        <v>19</v>
      </c>
      <c r="H451" s="1">
        <f t="shared" ca="1" si="44"/>
        <v>1</v>
      </c>
      <c r="I451" s="1">
        <f t="shared" ca="1" si="45"/>
        <v>71</v>
      </c>
      <c r="J451" s="1">
        <f ca="1">HLOOKUP(I451,D451:$G$603,K451,0)</f>
        <v>1</v>
      </c>
      <c r="K451" s="1">
        <v>153</v>
      </c>
      <c r="L451" s="1" t="str">
        <f t="shared" ca="1" si="46"/>
        <v>11</v>
      </c>
    </row>
    <row r="452" spans="1:12" x14ac:dyDescent="0.3">
      <c r="A452" s="1">
        <f t="shared" ref="A452:A515" ca="1" si="47">SUM(D452:G452)</f>
        <v>100</v>
      </c>
      <c r="B452" s="1" t="s">
        <v>449</v>
      </c>
      <c r="C452" s="1" t="s">
        <v>602</v>
      </c>
      <c r="D452" s="1">
        <f t="shared" ref="D452:D515" ca="1" si="48">RANDBETWEEN(0,100)</f>
        <v>2</v>
      </c>
      <c r="E452" s="1">
        <f ca="1">RANDBETWEEN(0,100-SUM($D452:D452))</f>
        <v>43</v>
      </c>
      <c r="F452" s="1">
        <f ca="1">RANDBETWEEN(0,100-SUM($D452:E452))</f>
        <v>54</v>
      </c>
      <c r="G452" s="1">
        <f ca="1">100-SUM($D452:F452)</f>
        <v>1</v>
      </c>
      <c r="H452" s="1">
        <f t="shared" ref="H452:H515" ca="1" si="49">RANDBETWEEN(1,4)</f>
        <v>4</v>
      </c>
      <c r="I452" s="1">
        <f t="shared" ref="I452:I515" ca="1" si="50">MAX(D452:G452)</f>
        <v>54</v>
      </c>
      <c r="J452" s="1">
        <f ca="1">HLOOKUP(I452,D452:$G$603,K452,0)</f>
        <v>3</v>
      </c>
      <c r="K452" s="1">
        <v>152</v>
      </c>
      <c r="L452" s="1" t="str">
        <f t="shared" ref="L452:L515" ca="1" si="51">H452&amp;J452</f>
        <v>43</v>
      </c>
    </row>
    <row r="453" spans="1:12" x14ac:dyDescent="0.3">
      <c r="A453" s="1">
        <f t="shared" ca="1" si="47"/>
        <v>100</v>
      </c>
      <c r="B453" s="1" t="s">
        <v>450</v>
      </c>
      <c r="C453" s="1" t="s">
        <v>602</v>
      </c>
      <c r="D453" s="1">
        <f t="shared" ca="1" si="48"/>
        <v>97</v>
      </c>
      <c r="E453" s="1">
        <f ca="1">RANDBETWEEN(0,100-SUM($D453:D453))</f>
        <v>2</v>
      </c>
      <c r="F453" s="1">
        <f ca="1">RANDBETWEEN(0,100-SUM($D453:E453))</f>
        <v>0</v>
      </c>
      <c r="G453" s="1">
        <f ca="1">100-SUM($D453:F453)</f>
        <v>1</v>
      </c>
      <c r="H453" s="1">
        <f t="shared" ca="1" si="49"/>
        <v>3</v>
      </c>
      <c r="I453" s="1">
        <f t="shared" ca="1" si="50"/>
        <v>97</v>
      </c>
      <c r="J453" s="1">
        <f ca="1">HLOOKUP(I453,D453:$G$603,K453,0)</f>
        <v>1</v>
      </c>
      <c r="K453" s="1">
        <v>151</v>
      </c>
      <c r="L453" s="1" t="str">
        <f t="shared" ca="1" si="51"/>
        <v>31</v>
      </c>
    </row>
    <row r="454" spans="1:12" x14ac:dyDescent="0.3">
      <c r="A454" s="1">
        <f t="shared" ca="1" si="47"/>
        <v>100</v>
      </c>
      <c r="B454" s="1" t="s">
        <v>451</v>
      </c>
      <c r="C454" s="1" t="s">
        <v>602</v>
      </c>
      <c r="D454" s="1">
        <f t="shared" ca="1" si="48"/>
        <v>28</v>
      </c>
      <c r="E454" s="1">
        <f ca="1">RANDBETWEEN(0,100-SUM($D454:D454))</f>
        <v>40</v>
      </c>
      <c r="F454" s="1">
        <f ca="1">RANDBETWEEN(0,100-SUM($D454:E454))</f>
        <v>0</v>
      </c>
      <c r="G454" s="1">
        <f ca="1">100-SUM($D454:F454)</f>
        <v>32</v>
      </c>
      <c r="H454" s="1">
        <f t="shared" ca="1" si="49"/>
        <v>2</v>
      </c>
      <c r="I454" s="1">
        <f t="shared" ca="1" si="50"/>
        <v>40</v>
      </c>
      <c r="J454" s="1">
        <f ca="1">HLOOKUP(I454,D454:$G$603,K454,0)</f>
        <v>2</v>
      </c>
      <c r="K454" s="1">
        <v>150</v>
      </c>
      <c r="L454" s="1" t="str">
        <f t="shared" ca="1" si="51"/>
        <v>22</v>
      </c>
    </row>
    <row r="455" spans="1:12" x14ac:dyDescent="0.3">
      <c r="A455" s="1">
        <f t="shared" ca="1" si="47"/>
        <v>100</v>
      </c>
      <c r="B455" s="1" t="s">
        <v>452</v>
      </c>
      <c r="C455" s="1" t="s">
        <v>602</v>
      </c>
      <c r="D455" s="1">
        <f t="shared" ca="1" si="48"/>
        <v>70</v>
      </c>
      <c r="E455" s="1">
        <f ca="1">RANDBETWEEN(0,100-SUM($D455:D455))</f>
        <v>11</v>
      </c>
      <c r="F455" s="1">
        <f ca="1">RANDBETWEEN(0,100-SUM($D455:E455))</f>
        <v>1</v>
      </c>
      <c r="G455" s="1">
        <f ca="1">100-SUM($D455:F455)</f>
        <v>18</v>
      </c>
      <c r="H455" s="1">
        <f t="shared" ca="1" si="49"/>
        <v>2</v>
      </c>
      <c r="I455" s="1">
        <f t="shared" ca="1" si="50"/>
        <v>70</v>
      </c>
      <c r="J455" s="1">
        <f ca="1">HLOOKUP(I455,D455:$G$603,K455,0)</f>
        <v>1</v>
      </c>
      <c r="K455" s="1">
        <v>149</v>
      </c>
      <c r="L455" s="1" t="str">
        <f t="shared" ca="1" si="51"/>
        <v>21</v>
      </c>
    </row>
    <row r="456" spans="1:12" x14ac:dyDescent="0.3">
      <c r="A456" s="1">
        <f t="shared" ca="1" si="47"/>
        <v>100</v>
      </c>
      <c r="B456" s="1" t="s">
        <v>453</v>
      </c>
      <c r="C456" s="1" t="s">
        <v>602</v>
      </c>
      <c r="D456" s="1">
        <f t="shared" ca="1" si="48"/>
        <v>72</v>
      </c>
      <c r="E456" s="1">
        <f ca="1">RANDBETWEEN(0,100-SUM($D456:D456))</f>
        <v>11</v>
      </c>
      <c r="F456" s="1">
        <f ca="1">RANDBETWEEN(0,100-SUM($D456:E456))</f>
        <v>11</v>
      </c>
      <c r="G456" s="1">
        <f ca="1">100-SUM($D456:F456)</f>
        <v>6</v>
      </c>
      <c r="H456" s="1">
        <f t="shared" ca="1" si="49"/>
        <v>3</v>
      </c>
      <c r="I456" s="1">
        <f t="shared" ca="1" si="50"/>
        <v>72</v>
      </c>
      <c r="J456" s="1">
        <f ca="1">HLOOKUP(I456,D456:$G$603,K456,0)</f>
        <v>1</v>
      </c>
      <c r="K456" s="1">
        <v>148</v>
      </c>
      <c r="L456" s="1" t="str">
        <f t="shared" ca="1" si="51"/>
        <v>31</v>
      </c>
    </row>
    <row r="457" spans="1:12" x14ac:dyDescent="0.3">
      <c r="A457" s="1">
        <f t="shared" ca="1" si="47"/>
        <v>100</v>
      </c>
      <c r="B457" s="1" t="s">
        <v>454</v>
      </c>
      <c r="C457" s="1" t="s">
        <v>602</v>
      </c>
      <c r="D457" s="1">
        <f t="shared" ca="1" si="48"/>
        <v>63</v>
      </c>
      <c r="E457" s="1">
        <f ca="1">RANDBETWEEN(0,100-SUM($D457:D457))</f>
        <v>23</v>
      </c>
      <c r="F457" s="1">
        <f ca="1">RANDBETWEEN(0,100-SUM($D457:E457))</f>
        <v>11</v>
      </c>
      <c r="G457" s="1">
        <f ca="1">100-SUM($D457:F457)</f>
        <v>3</v>
      </c>
      <c r="H457" s="1">
        <f t="shared" ca="1" si="49"/>
        <v>1</v>
      </c>
      <c r="I457" s="1">
        <f t="shared" ca="1" si="50"/>
        <v>63</v>
      </c>
      <c r="J457" s="1">
        <f ca="1">HLOOKUP(I457,D457:$G$603,K457,0)</f>
        <v>1</v>
      </c>
      <c r="K457" s="1">
        <v>147</v>
      </c>
      <c r="L457" s="1" t="str">
        <f t="shared" ca="1" si="51"/>
        <v>11</v>
      </c>
    </row>
    <row r="458" spans="1:12" x14ac:dyDescent="0.3">
      <c r="A458" s="1">
        <f t="shared" ca="1" si="47"/>
        <v>100</v>
      </c>
      <c r="B458" s="1" t="s">
        <v>455</v>
      </c>
      <c r="C458" s="1" t="s">
        <v>602</v>
      </c>
      <c r="D458" s="1">
        <f t="shared" ca="1" si="48"/>
        <v>5</v>
      </c>
      <c r="E458" s="1">
        <f ca="1">RANDBETWEEN(0,100-SUM($D458:D458))</f>
        <v>42</v>
      </c>
      <c r="F458" s="1">
        <f ca="1">RANDBETWEEN(0,100-SUM($D458:E458))</f>
        <v>5</v>
      </c>
      <c r="G458" s="1">
        <f ca="1">100-SUM($D458:F458)</f>
        <v>48</v>
      </c>
      <c r="H458" s="1">
        <f t="shared" ca="1" si="49"/>
        <v>4</v>
      </c>
      <c r="I458" s="1">
        <f t="shared" ca="1" si="50"/>
        <v>48</v>
      </c>
      <c r="J458" s="1">
        <f ca="1">HLOOKUP(I458,D458:$G$603,K458,0)</f>
        <v>4</v>
      </c>
      <c r="K458" s="1">
        <v>146</v>
      </c>
      <c r="L458" s="1" t="str">
        <f t="shared" ca="1" si="51"/>
        <v>44</v>
      </c>
    </row>
    <row r="459" spans="1:12" x14ac:dyDescent="0.3">
      <c r="A459" s="1">
        <f t="shared" ca="1" si="47"/>
        <v>100</v>
      </c>
      <c r="B459" s="1" t="s">
        <v>456</v>
      </c>
      <c r="C459" s="1" t="s">
        <v>602</v>
      </c>
      <c r="D459" s="1">
        <f t="shared" ca="1" si="48"/>
        <v>83</v>
      </c>
      <c r="E459" s="1">
        <f ca="1">RANDBETWEEN(0,100-SUM($D459:D459))</f>
        <v>9</v>
      </c>
      <c r="F459" s="1">
        <f ca="1">RANDBETWEEN(0,100-SUM($D459:E459))</f>
        <v>5</v>
      </c>
      <c r="G459" s="1">
        <f ca="1">100-SUM($D459:F459)</f>
        <v>3</v>
      </c>
      <c r="H459" s="1">
        <f t="shared" ca="1" si="49"/>
        <v>2</v>
      </c>
      <c r="I459" s="1">
        <f t="shared" ca="1" si="50"/>
        <v>83</v>
      </c>
      <c r="J459" s="1">
        <f ca="1">HLOOKUP(I459,D459:$G$603,K459,0)</f>
        <v>1</v>
      </c>
      <c r="K459" s="1">
        <v>145</v>
      </c>
      <c r="L459" s="1" t="str">
        <f t="shared" ca="1" si="51"/>
        <v>21</v>
      </c>
    </row>
    <row r="460" spans="1:12" x14ac:dyDescent="0.3">
      <c r="A460" s="1">
        <f t="shared" ca="1" si="47"/>
        <v>100</v>
      </c>
      <c r="B460" s="1" t="s">
        <v>457</v>
      </c>
      <c r="C460" s="1" t="s">
        <v>602</v>
      </c>
      <c r="D460" s="1">
        <f t="shared" ca="1" si="48"/>
        <v>29</v>
      </c>
      <c r="E460" s="1">
        <f ca="1">RANDBETWEEN(0,100-SUM($D460:D460))</f>
        <v>32</v>
      </c>
      <c r="F460" s="1">
        <f ca="1">RANDBETWEEN(0,100-SUM($D460:E460))</f>
        <v>23</v>
      </c>
      <c r="G460" s="1">
        <f ca="1">100-SUM($D460:F460)</f>
        <v>16</v>
      </c>
      <c r="H460" s="1">
        <f t="shared" ca="1" si="49"/>
        <v>1</v>
      </c>
      <c r="I460" s="1">
        <f t="shared" ca="1" si="50"/>
        <v>32</v>
      </c>
      <c r="J460" s="1">
        <f ca="1">HLOOKUP(I460,D460:$G$603,K460,0)</f>
        <v>2</v>
      </c>
      <c r="K460" s="1">
        <v>144</v>
      </c>
      <c r="L460" s="1" t="str">
        <f t="shared" ca="1" si="51"/>
        <v>12</v>
      </c>
    </row>
    <row r="461" spans="1:12" x14ac:dyDescent="0.3">
      <c r="A461" s="1">
        <f t="shared" ca="1" si="47"/>
        <v>100</v>
      </c>
      <c r="B461" s="1" t="s">
        <v>458</v>
      </c>
      <c r="C461" s="1" t="s">
        <v>602</v>
      </c>
      <c r="D461" s="1">
        <f t="shared" ca="1" si="48"/>
        <v>32</v>
      </c>
      <c r="E461" s="1">
        <f ca="1">RANDBETWEEN(0,100-SUM($D461:D461))</f>
        <v>46</v>
      </c>
      <c r="F461" s="1">
        <f ca="1">RANDBETWEEN(0,100-SUM($D461:E461))</f>
        <v>14</v>
      </c>
      <c r="G461" s="1">
        <f ca="1">100-SUM($D461:F461)</f>
        <v>8</v>
      </c>
      <c r="H461" s="1">
        <f t="shared" ca="1" si="49"/>
        <v>2</v>
      </c>
      <c r="I461" s="1">
        <f t="shared" ca="1" si="50"/>
        <v>46</v>
      </c>
      <c r="J461" s="1">
        <f ca="1">HLOOKUP(I461,D461:$G$603,K461,0)</f>
        <v>2</v>
      </c>
      <c r="K461" s="1">
        <v>143</v>
      </c>
      <c r="L461" s="1" t="str">
        <f t="shared" ca="1" si="51"/>
        <v>22</v>
      </c>
    </row>
    <row r="462" spans="1:12" x14ac:dyDescent="0.3">
      <c r="A462" s="1">
        <f t="shared" ca="1" si="47"/>
        <v>100</v>
      </c>
      <c r="B462" s="1" t="s">
        <v>459</v>
      </c>
      <c r="C462" s="1" t="s">
        <v>602</v>
      </c>
      <c r="D462" s="1">
        <f t="shared" ca="1" si="48"/>
        <v>43</v>
      </c>
      <c r="E462" s="1">
        <f ca="1">RANDBETWEEN(0,100-SUM($D462:D462))</f>
        <v>14</v>
      </c>
      <c r="F462" s="1">
        <f ca="1">RANDBETWEEN(0,100-SUM($D462:E462))</f>
        <v>0</v>
      </c>
      <c r="G462" s="1">
        <f ca="1">100-SUM($D462:F462)</f>
        <v>43</v>
      </c>
      <c r="H462" s="1">
        <f t="shared" ca="1" si="49"/>
        <v>1</v>
      </c>
      <c r="I462" s="1">
        <f t="shared" ca="1" si="50"/>
        <v>43</v>
      </c>
      <c r="J462" s="1">
        <f ca="1">HLOOKUP(I462,D462:$G$603,K462,0)</f>
        <v>1</v>
      </c>
      <c r="K462" s="1">
        <v>142</v>
      </c>
      <c r="L462" s="1" t="str">
        <f t="shared" ca="1" si="51"/>
        <v>11</v>
      </c>
    </row>
    <row r="463" spans="1:12" x14ac:dyDescent="0.3">
      <c r="A463" s="1">
        <f t="shared" ca="1" si="47"/>
        <v>100</v>
      </c>
      <c r="B463" s="1" t="s">
        <v>460</v>
      </c>
      <c r="C463" s="1" t="s">
        <v>602</v>
      </c>
      <c r="D463" s="1">
        <f t="shared" ca="1" si="48"/>
        <v>20</v>
      </c>
      <c r="E463" s="1">
        <f ca="1">RANDBETWEEN(0,100-SUM($D463:D463))</f>
        <v>39</v>
      </c>
      <c r="F463" s="1">
        <f ca="1">RANDBETWEEN(0,100-SUM($D463:E463))</f>
        <v>9</v>
      </c>
      <c r="G463" s="1">
        <f ca="1">100-SUM($D463:F463)</f>
        <v>32</v>
      </c>
      <c r="H463" s="1">
        <f t="shared" ca="1" si="49"/>
        <v>4</v>
      </c>
      <c r="I463" s="1">
        <f t="shared" ca="1" si="50"/>
        <v>39</v>
      </c>
      <c r="J463" s="1">
        <f ca="1">HLOOKUP(I463,D463:$G$603,K463,0)</f>
        <v>2</v>
      </c>
      <c r="K463" s="1">
        <v>141</v>
      </c>
      <c r="L463" s="1" t="str">
        <f t="shared" ca="1" si="51"/>
        <v>42</v>
      </c>
    </row>
    <row r="464" spans="1:12" x14ac:dyDescent="0.3">
      <c r="A464" s="1">
        <f t="shared" ca="1" si="47"/>
        <v>100</v>
      </c>
      <c r="B464" s="1" t="s">
        <v>461</v>
      </c>
      <c r="C464" s="1" t="s">
        <v>602</v>
      </c>
      <c r="D464" s="1">
        <f t="shared" ca="1" si="48"/>
        <v>66</v>
      </c>
      <c r="E464" s="1">
        <f ca="1">RANDBETWEEN(0,100-SUM($D464:D464))</f>
        <v>11</v>
      </c>
      <c r="F464" s="1">
        <f ca="1">RANDBETWEEN(0,100-SUM($D464:E464))</f>
        <v>2</v>
      </c>
      <c r="G464" s="1">
        <f ca="1">100-SUM($D464:F464)</f>
        <v>21</v>
      </c>
      <c r="H464" s="1">
        <f t="shared" ca="1" si="49"/>
        <v>4</v>
      </c>
      <c r="I464" s="1">
        <f t="shared" ca="1" si="50"/>
        <v>66</v>
      </c>
      <c r="J464" s="1">
        <f ca="1">HLOOKUP(I464,D464:$G$603,K464,0)</f>
        <v>1</v>
      </c>
      <c r="K464" s="1">
        <v>140</v>
      </c>
      <c r="L464" s="1" t="str">
        <f t="shared" ca="1" si="51"/>
        <v>41</v>
      </c>
    </row>
    <row r="465" spans="1:12" x14ac:dyDescent="0.3">
      <c r="A465" s="1">
        <f t="shared" ca="1" si="47"/>
        <v>100</v>
      </c>
      <c r="B465" s="1" t="s">
        <v>462</v>
      </c>
      <c r="C465" s="1" t="s">
        <v>602</v>
      </c>
      <c r="D465" s="1">
        <f t="shared" ca="1" si="48"/>
        <v>48</v>
      </c>
      <c r="E465" s="1">
        <f ca="1">RANDBETWEEN(0,100-SUM($D465:D465))</f>
        <v>33</v>
      </c>
      <c r="F465" s="1">
        <f ca="1">RANDBETWEEN(0,100-SUM($D465:E465))</f>
        <v>2</v>
      </c>
      <c r="G465" s="1">
        <f ca="1">100-SUM($D465:F465)</f>
        <v>17</v>
      </c>
      <c r="H465" s="1">
        <f t="shared" ca="1" si="49"/>
        <v>1</v>
      </c>
      <c r="I465" s="1">
        <f t="shared" ca="1" si="50"/>
        <v>48</v>
      </c>
      <c r="J465" s="1">
        <f ca="1">HLOOKUP(I465,D465:$G$603,K465,0)</f>
        <v>1</v>
      </c>
      <c r="K465" s="1">
        <v>139</v>
      </c>
      <c r="L465" s="1" t="str">
        <f t="shared" ca="1" si="51"/>
        <v>11</v>
      </c>
    </row>
    <row r="466" spans="1:12" x14ac:dyDescent="0.3">
      <c r="A466" s="1">
        <f t="shared" ca="1" si="47"/>
        <v>100</v>
      </c>
      <c r="B466" s="1" t="s">
        <v>463</v>
      </c>
      <c r="C466" s="1" t="s">
        <v>602</v>
      </c>
      <c r="D466" s="1">
        <f t="shared" ca="1" si="48"/>
        <v>8</v>
      </c>
      <c r="E466" s="1">
        <f ca="1">RANDBETWEEN(0,100-SUM($D466:D466))</f>
        <v>55</v>
      </c>
      <c r="F466" s="1">
        <f ca="1">RANDBETWEEN(0,100-SUM($D466:E466))</f>
        <v>5</v>
      </c>
      <c r="G466" s="1">
        <f ca="1">100-SUM($D466:F466)</f>
        <v>32</v>
      </c>
      <c r="H466" s="1">
        <f t="shared" ca="1" si="49"/>
        <v>3</v>
      </c>
      <c r="I466" s="1">
        <f t="shared" ca="1" si="50"/>
        <v>55</v>
      </c>
      <c r="J466" s="1">
        <f ca="1">HLOOKUP(I466,D466:$G$603,K466,0)</f>
        <v>2</v>
      </c>
      <c r="K466" s="1">
        <v>138</v>
      </c>
      <c r="L466" s="1" t="str">
        <f t="shared" ca="1" si="51"/>
        <v>32</v>
      </c>
    </row>
    <row r="467" spans="1:12" x14ac:dyDescent="0.3">
      <c r="A467" s="1">
        <f t="shared" ca="1" si="47"/>
        <v>100</v>
      </c>
      <c r="B467" s="1" t="s">
        <v>464</v>
      </c>
      <c r="C467" s="1" t="s">
        <v>602</v>
      </c>
      <c r="D467" s="1">
        <f t="shared" ca="1" si="48"/>
        <v>40</v>
      </c>
      <c r="E467" s="1">
        <f ca="1">RANDBETWEEN(0,100-SUM($D467:D467))</f>
        <v>15</v>
      </c>
      <c r="F467" s="1">
        <f ca="1">RANDBETWEEN(0,100-SUM($D467:E467))</f>
        <v>10</v>
      </c>
      <c r="G467" s="1">
        <f ca="1">100-SUM($D467:F467)</f>
        <v>35</v>
      </c>
      <c r="H467" s="1">
        <f t="shared" ca="1" si="49"/>
        <v>4</v>
      </c>
      <c r="I467" s="1">
        <f t="shared" ca="1" si="50"/>
        <v>40</v>
      </c>
      <c r="J467" s="1">
        <f ca="1">HLOOKUP(I467,D467:$G$603,K467,0)</f>
        <v>1</v>
      </c>
      <c r="K467" s="1">
        <v>137</v>
      </c>
      <c r="L467" s="1" t="str">
        <f t="shared" ca="1" si="51"/>
        <v>41</v>
      </c>
    </row>
    <row r="468" spans="1:12" x14ac:dyDescent="0.3">
      <c r="A468" s="1">
        <f t="shared" ca="1" si="47"/>
        <v>100</v>
      </c>
      <c r="B468" s="1" t="s">
        <v>465</v>
      </c>
      <c r="C468" s="1" t="s">
        <v>602</v>
      </c>
      <c r="D468" s="1">
        <f t="shared" ca="1" si="48"/>
        <v>75</v>
      </c>
      <c r="E468" s="1">
        <f ca="1">RANDBETWEEN(0,100-SUM($D468:D468))</f>
        <v>5</v>
      </c>
      <c r="F468" s="1">
        <f ca="1">RANDBETWEEN(0,100-SUM($D468:E468))</f>
        <v>15</v>
      </c>
      <c r="G468" s="1">
        <f ca="1">100-SUM($D468:F468)</f>
        <v>5</v>
      </c>
      <c r="H468" s="1">
        <f t="shared" ca="1" si="49"/>
        <v>3</v>
      </c>
      <c r="I468" s="1">
        <f t="shared" ca="1" si="50"/>
        <v>75</v>
      </c>
      <c r="J468" s="1">
        <f ca="1">HLOOKUP(I468,D468:$G$603,K468,0)</f>
        <v>1</v>
      </c>
      <c r="K468" s="1">
        <v>136</v>
      </c>
      <c r="L468" s="1" t="str">
        <f t="shared" ca="1" si="51"/>
        <v>31</v>
      </c>
    </row>
    <row r="469" spans="1:12" x14ac:dyDescent="0.3">
      <c r="A469" s="1">
        <f t="shared" ca="1" si="47"/>
        <v>100</v>
      </c>
      <c r="B469" s="1" t="s">
        <v>466</v>
      </c>
      <c r="C469" s="1" t="s">
        <v>602</v>
      </c>
      <c r="D469" s="1">
        <f t="shared" ca="1" si="48"/>
        <v>81</v>
      </c>
      <c r="E469" s="1">
        <f ca="1">RANDBETWEEN(0,100-SUM($D469:D469))</f>
        <v>5</v>
      </c>
      <c r="F469" s="1">
        <f ca="1">RANDBETWEEN(0,100-SUM($D469:E469))</f>
        <v>3</v>
      </c>
      <c r="G469" s="1">
        <f ca="1">100-SUM($D469:F469)</f>
        <v>11</v>
      </c>
      <c r="H469" s="1">
        <f t="shared" ca="1" si="49"/>
        <v>1</v>
      </c>
      <c r="I469" s="1">
        <f t="shared" ca="1" si="50"/>
        <v>81</v>
      </c>
      <c r="J469" s="1">
        <f ca="1">HLOOKUP(I469,D469:$G$603,K469,0)</f>
        <v>1</v>
      </c>
      <c r="K469" s="1">
        <v>135</v>
      </c>
      <c r="L469" s="1" t="str">
        <f t="shared" ca="1" si="51"/>
        <v>11</v>
      </c>
    </row>
    <row r="470" spans="1:12" x14ac:dyDescent="0.3">
      <c r="A470" s="1">
        <f t="shared" ca="1" si="47"/>
        <v>100</v>
      </c>
      <c r="B470" s="1" t="s">
        <v>467</v>
      </c>
      <c r="C470" s="1" t="s">
        <v>602</v>
      </c>
      <c r="D470" s="1">
        <f t="shared" ca="1" si="48"/>
        <v>61</v>
      </c>
      <c r="E470" s="1">
        <f ca="1">RANDBETWEEN(0,100-SUM($D470:D470))</f>
        <v>13</v>
      </c>
      <c r="F470" s="1">
        <f ca="1">RANDBETWEEN(0,100-SUM($D470:E470))</f>
        <v>24</v>
      </c>
      <c r="G470" s="1">
        <f ca="1">100-SUM($D470:F470)</f>
        <v>2</v>
      </c>
      <c r="H470" s="1">
        <f t="shared" ca="1" si="49"/>
        <v>1</v>
      </c>
      <c r="I470" s="1">
        <f t="shared" ca="1" si="50"/>
        <v>61</v>
      </c>
      <c r="J470" s="1">
        <f ca="1">HLOOKUP(I470,D470:$G$603,K470,0)</f>
        <v>1</v>
      </c>
      <c r="K470" s="1">
        <v>134</v>
      </c>
      <c r="L470" s="1" t="str">
        <f t="shared" ca="1" si="51"/>
        <v>11</v>
      </c>
    </row>
    <row r="471" spans="1:12" x14ac:dyDescent="0.3">
      <c r="A471" s="1">
        <f t="shared" ca="1" si="47"/>
        <v>100</v>
      </c>
      <c r="B471" s="1" t="s">
        <v>468</v>
      </c>
      <c r="C471" s="1" t="s">
        <v>602</v>
      </c>
      <c r="D471" s="1">
        <f t="shared" ca="1" si="48"/>
        <v>97</v>
      </c>
      <c r="E471" s="1">
        <f ca="1">RANDBETWEEN(0,100-SUM($D471:D471))</f>
        <v>2</v>
      </c>
      <c r="F471" s="1">
        <f ca="1">RANDBETWEEN(0,100-SUM($D471:E471))</f>
        <v>1</v>
      </c>
      <c r="G471" s="1">
        <f ca="1">100-SUM($D471:F471)</f>
        <v>0</v>
      </c>
      <c r="H471" s="1">
        <f t="shared" ca="1" si="49"/>
        <v>1</v>
      </c>
      <c r="I471" s="1">
        <f t="shared" ca="1" si="50"/>
        <v>97</v>
      </c>
      <c r="J471" s="1">
        <f ca="1">HLOOKUP(I471,D471:$G$603,K471,0)</f>
        <v>1</v>
      </c>
      <c r="K471" s="1">
        <v>133</v>
      </c>
      <c r="L471" s="1" t="str">
        <f t="shared" ca="1" si="51"/>
        <v>11</v>
      </c>
    </row>
    <row r="472" spans="1:12" x14ac:dyDescent="0.3">
      <c r="A472" s="1">
        <f t="shared" ca="1" si="47"/>
        <v>100</v>
      </c>
      <c r="B472" s="1" t="s">
        <v>469</v>
      </c>
      <c r="C472" s="1" t="s">
        <v>602</v>
      </c>
      <c r="D472" s="1">
        <f t="shared" ca="1" si="48"/>
        <v>54</v>
      </c>
      <c r="E472" s="1">
        <f ca="1">RANDBETWEEN(0,100-SUM($D472:D472))</f>
        <v>27</v>
      </c>
      <c r="F472" s="1">
        <f ca="1">RANDBETWEEN(0,100-SUM($D472:E472))</f>
        <v>5</v>
      </c>
      <c r="G472" s="1">
        <f ca="1">100-SUM($D472:F472)</f>
        <v>14</v>
      </c>
      <c r="H472" s="1">
        <f t="shared" ca="1" si="49"/>
        <v>4</v>
      </c>
      <c r="I472" s="1">
        <f t="shared" ca="1" si="50"/>
        <v>54</v>
      </c>
      <c r="J472" s="1">
        <f ca="1">HLOOKUP(I472,D472:$G$603,K472,0)</f>
        <v>1</v>
      </c>
      <c r="K472" s="1">
        <v>132</v>
      </c>
      <c r="L472" s="1" t="str">
        <f t="shared" ca="1" si="51"/>
        <v>41</v>
      </c>
    </row>
    <row r="473" spans="1:12" x14ac:dyDescent="0.3">
      <c r="A473" s="1">
        <f t="shared" ca="1" si="47"/>
        <v>100</v>
      </c>
      <c r="B473" s="1" t="s">
        <v>470</v>
      </c>
      <c r="C473" s="1" t="s">
        <v>602</v>
      </c>
      <c r="D473" s="1">
        <f t="shared" ca="1" si="48"/>
        <v>86</v>
      </c>
      <c r="E473" s="1">
        <f ca="1">RANDBETWEEN(0,100-SUM($D473:D473))</f>
        <v>2</v>
      </c>
      <c r="F473" s="1">
        <f ca="1">RANDBETWEEN(0,100-SUM($D473:E473))</f>
        <v>4</v>
      </c>
      <c r="G473" s="1">
        <f ca="1">100-SUM($D473:F473)</f>
        <v>8</v>
      </c>
      <c r="H473" s="1">
        <f t="shared" ca="1" si="49"/>
        <v>1</v>
      </c>
      <c r="I473" s="1">
        <f t="shared" ca="1" si="50"/>
        <v>86</v>
      </c>
      <c r="J473" s="1">
        <f ca="1">HLOOKUP(I473,D473:$G$603,K473,0)</f>
        <v>1</v>
      </c>
      <c r="K473" s="1">
        <v>131</v>
      </c>
      <c r="L473" s="1" t="str">
        <f t="shared" ca="1" si="51"/>
        <v>11</v>
      </c>
    </row>
    <row r="474" spans="1:12" x14ac:dyDescent="0.3">
      <c r="A474" s="1">
        <f t="shared" ca="1" si="47"/>
        <v>100</v>
      </c>
      <c r="B474" s="1" t="s">
        <v>471</v>
      </c>
      <c r="C474" s="1" t="s">
        <v>602</v>
      </c>
      <c r="D474" s="1">
        <f t="shared" ca="1" si="48"/>
        <v>79</v>
      </c>
      <c r="E474" s="1">
        <f ca="1">RANDBETWEEN(0,100-SUM($D474:D474))</f>
        <v>19</v>
      </c>
      <c r="F474" s="1">
        <f ca="1">RANDBETWEEN(0,100-SUM($D474:E474))</f>
        <v>0</v>
      </c>
      <c r="G474" s="1">
        <f ca="1">100-SUM($D474:F474)</f>
        <v>2</v>
      </c>
      <c r="H474" s="1">
        <f t="shared" ca="1" si="49"/>
        <v>1</v>
      </c>
      <c r="I474" s="1">
        <f t="shared" ca="1" si="50"/>
        <v>79</v>
      </c>
      <c r="J474" s="1">
        <f ca="1">HLOOKUP(I474,D474:$G$603,K474,0)</f>
        <v>1</v>
      </c>
      <c r="K474" s="1">
        <v>130</v>
      </c>
      <c r="L474" s="1" t="str">
        <f t="shared" ca="1" si="51"/>
        <v>11</v>
      </c>
    </row>
    <row r="475" spans="1:12" x14ac:dyDescent="0.3">
      <c r="A475" s="1">
        <f t="shared" ca="1" si="47"/>
        <v>100</v>
      </c>
      <c r="B475" s="1" t="s">
        <v>472</v>
      </c>
      <c r="C475" s="1" t="s">
        <v>602</v>
      </c>
      <c r="D475" s="1">
        <f t="shared" ca="1" si="48"/>
        <v>7</v>
      </c>
      <c r="E475" s="1">
        <f ca="1">RANDBETWEEN(0,100-SUM($D475:D475))</f>
        <v>69</v>
      </c>
      <c r="F475" s="1">
        <f ca="1">RANDBETWEEN(0,100-SUM($D475:E475))</f>
        <v>12</v>
      </c>
      <c r="G475" s="1">
        <f ca="1">100-SUM($D475:F475)</f>
        <v>12</v>
      </c>
      <c r="H475" s="1">
        <f t="shared" ca="1" si="49"/>
        <v>3</v>
      </c>
      <c r="I475" s="1">
        <f t="shared" ca="1" si="50"/>
        <v>69</v>
      </c>
      <c r="J475" s="1">
        <f ca="1">HLOOKUP(I475,D475:$G$603,K475,0)</f>
        <v>2</v>
      </c>
      <c r="K475" s="1">
        <v>129</v>
      </c>
      <c r="L475" s="1" t="str">
        <f t="shared" ca="1" si="51"/>
        <v>32</v>
      </c>
    </row>
    <row r="476" spans="1:12" x14ac:dyDescent="0.3">
      <c r="A476" s="1">
        <f t="shared" ca="1" si="47"/>
        <v>100</v>
      </c>
      <c r="B476" s="1" t="s">
        <v>473</v>
      </c>
      <c r="C476" s="1" t="s">
        <v>602</v>
      </c>
      <c r="D476" s="1">
        <f t="shared" ca="1" si="48"/>
        <v>6</v>
      </c>
      <c r="E476" s="1">
        <f ca="1">RANDBETWEEN(0,100-SUM($D476:D476))</f>
        <v>24</v>
      </c>
      <c r="F476" s="1">
        <f ca="1">RANDBETWEEN(0,100-SUM($D476:E476))</f>
        <v>23</v>
      </c>
      <c r="G476" s="1">
        <f ca="1">100-SUM($D476:F476)</f>
        <v>47</v>
      </c>
      <c r="H476" s="1">
        <f t="shared" ca="1" si="49"/>
        <v>3</v>
      </c>
      <c r="I476" s="1">
        <f t="shared" ca="1" si="50"/>
        <v>47</v>
      </c>
      <c r="J476" s="1">
        <f ca="1">HLOOKUP(I476,D476:$G$603,K476,0)</f>
        <v>4</v>
      </c>
      <c r="K476" s="1">
        <v>128</v>
      </c>
      <c r="L476" s="1" t="str">
        <f t="shared" ca="1" si="51"/>
        <v>34</v>
      </c>
    </row>
    <row r="477" spans="1:12" x14ac:dyDescent="0.3">
      <c r="A477" s="1">
        <f t="shared" ca="1" si="47"/>
        <v>100</v>
      </c>
      <c r="B477" s="1" t="s">
        <v>474</v>
      </c>
      <c r="C477" s="1" t="s">
        <v>602</v>
      </c>
      <c r="D477" s="1">
        <f t="shared" ca="1" si="48"/>
        <v>61</v>
      </c>
      <c r="E477" s="1">
        <f ca="1">RANDBETWEEN(0,100-SUM($D477:D477))</f>
        <v>22</v>
      </c>
      <c r="F477" s="1">
        <f ca="1">RANDBETWEEN(0,100-SUM($D477:E477))</f>
        <v>7</v>
      </c>
      <c r="G477" s="1">
        <f ca="1">100-SUM($D477:F477)</f>
        <v>10</v>
      </c>
      <c r="H477" s="1">
        <f t="shared" ca="1" si="49"/>
        <v>2</v>
      </c>
      <c r="I477" s="1">
        <f t="shared" ca="1" si="50"/>
        <v>61</v>
      </c>
      <c r="J477" s="1">
        <f ca="1">HLOOKUP(I477,D477:$G$603,K477,0)</f>
        <v>1</v>
      </c>
      <c r="K477" s="1">
        <v>127</v>
      </c>
      <c r="L477" s="1" t="str">
        <f t="shared" ca="1" si="51"/>
        <v>21</v>
      </c>
    </row>
    <row r="478" spans="1:12" x14ac:dyDescent="0.3">
      <c r="A478" s="1">
        <f t="shared" ca="1" si="47"/>
        <v>100</v>
      </c>
      <c r="B478" s="1" t="s">
        <v>475</v>
      </c>
      <c r="C478" s="1" t="s">
        <v>602</v>
      </c>
      <c r="D478" s="1">
        <f t="shared" ca="1" si="48"/>
        <v>11</v>
      </c>
      <c r="E478" s="1">
        <f ca="1">RANDBETWEEN(0,100-SUM($D478:D478))</f>
        <v>13</v>
      </c>
      <c r="F478" s="1">
        <f ca="1">RANDBETWEEN(0,100-SUM($D478:E478))</f>
        <v>22</v>
      </c>
      <c r="G478" s="1">
        <f ca="1">100-SUM($D478:F478)</f>
        <v>54</v>
      </c>
      <c r="H478" s="1">
        <f t="shared" ca="1" si="49"/>
        <v>2</v>
      </c>
      <c r="I478" s="1">
        <f t="shared" ca="1" si="50"/>
        <v>54</v>
      </c>
      <c r="J478" s="1">
        <f ca="1">HLOOKUP(I478,D478:$G$603,K478,0)</f>
        <v>4</v>
      </c>
      <c r="K478" s="1">
        <v>126</v>
      </c>
      <c r="L478" s="1" t="str">
        <f t="shared" ca="1" si="51"/>
        <v>24</v>
      </c>
    </row>
    <row r="479" spans="1:12" x14ac:dyDescent="0.3">
      <c r="A479" s="1">
        <f t="shared" ca="1" si="47"/>
        <v>100</v>
      </c>
      <c r="B479" s="1" t="s">
        <v>476</v>
      </c>
      <c r="C479" s="1" t="s">
        <v>602</v>
      </c>
      <c r="D479" s="1">
        <f t="shared" ca="1" si="48"/>
        <v>68</v>
      </c>
      <c r="E479" s="1">
        <f ca="1">RANDBETWEEN(0,100-SUM($D479:D479))</f>
        <v>21</v>
      </c>
      <c r="F479" s="1">
        <f ca="1">RANDBETWEEN(0,100-SUM($D479:E479))</f>
        <v>7</v>
      </c>
      <c r="G479" s="1">
        <f ca="1">100-SUM($D479:F479)</f>
        <v>4</v>
      </c>
      <c r="H479" s="1">
        <f t="shared" ca="1" si="49"/>
        <v>2</v>
      </c>
      <c r="I479" s="1">
        <f t="shared" ca="1" si="50"/>
        <v>68</v>
      </c>
      <c r="J479" s="1">
        <f ca="1">HLOOKUP(I479,D479:$G$603,K479,0)</f>
        <v>1</v>
      </c>
      <c r="K479" s="1">
        <v>125</v>
      </c>
      <c r="L479" s="1" t="str">
        <f t="shared" ca="1" si="51"/>
        <v>21</v>
      </c>
    </row>
    <row r="480" spans="1:12" x14ac:dyDescent="0.3">
      <c r="A480" s="1">
        <f t="shared" ca="1" si="47"/>
        <v>100</v>
      </c>
      <c r="B480" s="1" t="s">
        <v>477</v>
      </c>
      <c r="C480" s="1" t="s">
        <v>602</v>
      </c>
      <c r="D480" s="1">
        <f t="shared" ca="1" si="48"/>
        <v>19</v>
      </c>
      <c r="E480" s="1">
        <f ca="1">RANDBETWEEN(0,100-SUM($D480:D480))</f>
        <v>66</v>
      </c>
      <c r="F480" s="1">
        <f ca="1">RANDBETWEEN(0,100-SUM($D480:E480))</f>
        <v>13</v>
      </c>
      <c r="G480" s="1">
        <f ca="1">100-SUM($D480:F480)</f>
        <v>2</v>
      </c>
      <c r="H480" s="1">
        <f t="shared" ca="1" si="49"/>
        <v>4</v>
      </c>
      <c r="I480" s="1">
        <f t="shared" ca="1" si="50"/>
        <v>66</v>
      </c>
      <c r="J480" s="1">
        <f ca="1">HLOOKUP(I480,D480:$G$603,K480,0)</f>
        <v>2</v>
      </c>
      <c r="K480" s="1">
        <v>124</v>
      </c>
      <c r="L480" s="1" t="str">
        <f t="shared" ca="1" si="51"/>
        <v>42</v>
      </c>
    </row>
    <row r="481" spans="1:12" x14ac:dyDescent="0.3">
      <c r="A481" s="1">
        <f t="shared" ca="1" si="47"/>
        <v>100</v>
      </c>
      <c r="B481" s="1" t="s">
        <v>478</v>
      </c>
      <c r="C481" s="1" t="s">
        <v>602</v>
      </c>
      <c r="D481" s="1">
        <f t="shared" ca="1" si="48"/>
        <v>32</v>
      </c>
      <c r="E481" s="1">
        <f ca="1">RANDBETWEEN(0,100-SUM($D481:D481))</f>
        <v>0</v>
      </c>
      <c r="F481" s="1">
        <f ca="1">RANDBETWEEN(0,100-SUM($D481:E481))</f>
        <v>46</v>
      </c>
      <c r="G481" s="1">
        <f ca="1">100-SUM($D481:F481)</f>
        <v>22</v>
      </c>
      <c r="H481" s="1">
        <f t="shared" ca="1" si="49"/>
        <v>4</v>
      </c>
      <c r="I481" s="1">
        <f t="shared" ca="1" si="50"/>
        <v>46</v>
      </c>
      <c r="J481" s="1">
        <f ca="1">HLOOKUP(I481,D481:$G$603,K481,0)</f>
        <v>3</v>
      </c>
      <c r="K481" s="1">
        <v>123</v>
      </c>
      <c r="L481" s="1" t="str">
        <f t="shared" ca="1" si="51"/>
        <v>43</v>
      </c>
    </row>
    <row r="482" spans="1:12" x14ac:dyDescent="0.3">
      <c r="A482" s="1">
        <f t="shared" ca="1" si="47"/>
        <v>100</v>
      </c>
      <c r="B482" s="1" t="s">
        <v>479</v>
      </c>
      <c r="C482" s="1" t="s">
        <v>602</v>
      </c>
      <c r="D482" s="1">
        <f t="shared" ca="1" si="48"/>
        <v>33</v>
      </c>
      <c r="E482" s="1">
        <f ca="1">RANDBETWEEN(0,100-SUM($D482:D482))</f>
        <v>19</v>
      </c>
      <c r="F482" s="1">
        <f ca="1">RANDBETWEEN(0,100-SUM($D482:E482))</f>
        <v>25</v>
      </c>
      <c r="G482" s="1">
        <f ca="1">100-SUM($D482:F482)</f>
        <v>23</v>
      </c>
      <c r="H482" s="1">
        <f t="shared" ca="1" si="49"/>
        <v>1</v>
      </c>
      <c r="I482" s="1">
        <f t="shared" ca="1" si="50"/>
        <v>33</v>
      </c>
      <c r="J482" s="1">
        <f ca="1">HLOOKUP(I482,D482:$G$603,K482,0)</f>
        <v>1</v>
      </c>
      <c r="K482" s="1">
        <v>122</v>
      </c>
      <c r="L482" s="1" t="str">
        <f t="shared" ca="1" si="51"/>
        <v>11</v>
      </c>
    </row>
    <row r="483" spans="1:12" x14ac:dyDescent="0.3">
      <c r="A483" s="1">
        <f t="shared" ca="1" si="47"/>
        <v>100</v>
      </c>
      <c r="B483" s="1" t="s">
        <v>480</v>
      </c>
      <c r="C483" s="1" t="s">
        <v>602</v>
      </c>
      <c r="D483" s="1">
        <f t="shared" ca="1" si="48"/>
        <v>64</v>
      </c>
      <c r="E483" s="1">
        <f ca="1">RANDBETWEEN(0,100-SUM($D483:D483))</f>
        <v>19</v>
      </c>
      <c r="F483" s="1">
        <f ca="1">RANDBETWEEN(0,100-SUM($D483:E483))</f>
        <v>0</v>
      </c>
      <c r="G483" s="1">
        <f ca="1">100-SUM($D483:F483)</f>
        <v>17</v>
      </c>
      <c r="H483" s="1">
        <f t="shared" ca="1" si="49"/>
        <v>1</v>
      </c>
      <c r="I483" s="1">
        <f t="shared" ca="1" si="50"/>
        <v>64</v>
      </c>
      <c r="J483" s="1">
        <f ca="1">HLOOKUP(I483,D483:$G$603,K483,0)</f>
        <v>1</v>
      </c>
      <c r="K483" s="1">
        <v>121</v>
      </c>
      <c r="L483" s="1" t="str">
        <f t="shared" ca="1" si="51"/>
        <v>11</v>
      </c>
    </row>
    <row r="484" spans="1:12" x14ac:dyDescent="0.3">
      <c r="A484" s="1">
        <f t="shared" ca="1" si="47"/>
        <v>100</v>
      </c>
      <c r="B484" s="1" t="s">
        <v>481</v>
      </c>
      <c r="C484" s="1" t="s">
        <v>602</v>
      </c>
      <c r="D484" s="1">
        <f t="shared" ca="1" si="48"/>
        <v>61</v>
      </c>
      <c r="E484" s="1">
        <f ca="1">RANDBETWEEN(0,100-SUM($D484:D484))</f>
        <v>39</v>
      </c>
      <c r="F484" s="1">
        <f ca="1">RANDBETWEEN(0,100-SUM($D484:E484))</f>
        <v>0</v>
      </c>
      <c r="G484" s="1">
        <f ca="1">100-SUM($D484:F484)</f>
        <v>0</v>
      </c>
      <c r="H484" s="1">
        <f t="shared" ca="1" si="49"/>
        <v>3</v>
      </c>
      <c r="I484" s="1">
        <f t="shared" ca="1" si="50"/>
        <v>61</v>
      </c>
      <c r="J484" s="1">
        <f ca="1">HLOOKUP(I484,D484:$G$603,K484,0)</f>
        <v>1</v>
      </c>
      <c r="K484" s="1">
        <v>120</v>
      </c>
      <c r="L484" s="1" t="str">
        <f t="shared" ca="1" si="51"/>
        <v>31</v>
      </c>
    </row>
    <row r="485" spans="1:12" x14ac:dyDescent="0.3">
      <c r="A485" s="1">
        <f t="shared" ca="1" si="47"/>
        <v>100</v>
      </c>
      <c r="B485" s="1" t="s">
        <v>482</v>
      </c>
      <c r="C485" s="1" t="s">
        <v>602</v>
      </c>
      <c r="D485" s="1">
        <f t="shared" ca="1" si="48"/>
        <v>83</v>
      </c>
      <c r="E485" s="1">
        <f ca="1">RANDBETWEEN(0,100-SUM($D485:D485))</f>
        <v>5</v>
      </c>
      <c r="F485" s="1">
        <f ca="1">RANDBETWEEN(0,100-SUM($D485:E485))</f>
        <v>8</v>
      </c>
      <c r="G485" s="1">
        <f ca="1">100-SUM($D485:F485)</f>
        <v>4</v>
      </c>
      <c r="H485" s="1">
        <f t="shared" ca="1" si="49"/>
        <v>2</v>
      </c>
      <c r="I485" s="1">
        <f t="shared" ca="1" si="50"/>
        <v>83</v>
      </c>
      <c r="J485" s="1">
        <f ca="1">HLOOKUP(I485,D485:$G$603,K485,0)</f>
        <v>1</v>
      </c>
      <c r="K485" s="1">
        <v>119</v>
      </c>
      <c r="L485" s="1" t="str">
        <f t="shared" ca="1" si="51"/>
        <v>21</v>
      </c>
    </row>
    <row r="486" spans="1:12" x14ac:dyDescent="0.3">
      <c r="A486" s="1">
        <f t="shared" ca="1" si="47"/>
        <v>100</v>
      </c>
      <c r="B486" s="1" t="s">
        <v>483</v>
      </c>
      <c r="C486" s="1" t="s">
        <v>602</v>
      </c>
      <c r="D486" s="1">
        <f t="shared" ca="1" si="48"/>
        <v>47</v>
      </c>
      <c r="E486" s="1">
        <f ca="1">RANDBETWEEN(0,100-SUM($D486:D486))</f>
        <v>32</v>
      </c>
      <c r="F486" s="1">
        <f ca="1">RANDBETWEEN(0,100-SUM($D486:E486))</f>
        <v>4</v>
      </c>
      <c r="G486" s="1">
        <f ca="1">100-SUM($D486:F486)</f>
        <v>17</v>
      </c>
      <c r="H486" s="1">
        <f t="shared" ca="1" si="49"/>
        <v>2</v>
      </c>
      <c r="I486" s="1">
        <f t="shared" ca="1" si="50"/>
        <v>47</v>
      </c>
      <c r="J486" s="1">
        <f ca="1">HLOOKUP(I486,D486:$G$603,K486,0)</f>
        <v>1</v>
      </c>
      <c r="K486" s="1">
        <v>118</v>
      </c>
      <c r="L486" s="1" t="str">
        <f t="shared" ca="1" si="51"/>
        <v>21</v>
      </c>
    </row>
    <row r="487" spans="1:12" x14ac:dyDescent="0.3">
      <c r="A487" s="1">
        <f t="shared" ca="1" si="47"/>
        <v>100</v>
      </c>
      <c r="B487" s="1" t="s">
        <v>484</v>
      </c>
      <c r="C487" s="1" t="s">
        <v>602</v>
      </c>
      <c r="D487" s="1">
        <f t="shared" ca="1" si="48"/>
        <v>79</v>
      </c>
      <c r="E487" s="1">
        <f ca="1">RANDBETWEEN(0,100-SUM($D487:D487))</f>
        <v>21</v>
      </c>
      <c r="F487" s="1">
        <f ca="1">RANDBETWEEN(0,100-SUM($D487:E487))</f>
        <v>0</v>
      </c>
      <c r="G487" s="1">
        <f ca="1">100-SUM($D487:F487)</f>
        <v>0</v>
      </c>
      <c r="H487" s="1">
        <f t="shared" ca="1" si="49"/>
        <v>1</v>
      </c>
      <c r="I487" s="1">
        <f t="shared" ca="1" si="50"/>
        <v>79</v>
      </c>
      <c r="J487" s="1">
        <f ca="1">HLOOKUP(I487,D487:$G$603,K487,0)</f>
        <v>1</v>
      </c>
      <c r="K487" s="1">
        <v>117</v>
      </c>
      <c r="L487" s="1" t="str">
        <f t="shared" ca="1" si="51"/>
        <v>11</v>
      </c>
    </row>
    <row r="488" spans="1:12" x14ac:dyDescent="0.3">
      <c r="A488" s="1">
        <f t="shared" ca="1" si="47"/>
        <v>100</v>
      </c>
      <c r="B488" s="1" t="s">
        <v>485</v>
      </c>
      <c r="C488" s="1" t="s">
        <v>602</v>
      </c>
      <c r="D488" s="1">
        <f t="shared" ca="1" si="48"/>
        <v>38</v>
      </c>
      <c r="E488" s="1">
        <f ca="1">RANDBETWEEN(0,100-SUM($D488:D488))</f>
        <v>40</v>
      </c>
      <c r="F488" s="1">
        <f ca="1">RANDBETWEEN(0,100-SUM($D488:E488))</f>
        <v>12</v>
      </c>
      <c r="G488" s="1">
        <f ca="1">100-SUM($D488:F488)</f>
        <v>10</v>
      </c>
      <c r="H488" s="1">
        <f t="shared" ca="1" si="49"/>
        <v>3</v>
      </c>
      <c r="I488" s="1">
        <f t="shared" ca="1" si="50"/>
        <v>40</v>
      </c>
      <c r="J488" s="1">
        <f ca="1">HLOOKUP(I488,D488:$G$603,K488,0)</f>
        <v>2</v>
      </c>
      <c r="K488" s="1">
        <v>116</v>
      </c>
      <c r="L488" s="1" t="str">
        <f t="shared" ca="1" si="51"/>
        <v>32</v>
      </c>
    </row>
    <row r="489" spans="1:12" x14ac:dyDescent="0.3">
      <c r="A489" s="1">
        <f t="shared" ca="1" si="47"/>
        <v>100</v>
      </c>
      <c r="B489" s="1" t="s">
        <v>486</v>
      </c>
      <c r="C489" s="1" t="s">
        <v>602</v>
      </c>
      <c r="D489" s="1">
        <f t="shared" ca="1" si="48"/>
        <v>36</v>
      </c>
      <c r="E489" s="1">
        <f ca="1">RANDBETWEEN(0,100-SUM($D489:D489))</f>
        <v>37</v>
      </c>
      <c r="F489" s="1">
        <f ca="1">RANDBETWEEN(0,100-SUM($D489:E489))</f>
        <v>4</v>
      </c>
      <c r="G489" s="1">
        <f ca="1">100-SUM($D489:F489)</f>
        <v>23</v>
      </c>
      <c r="H489" s="1">
        <f t="shared" ca="1" si="49"/>
        <v>4</v>
      </c>
      <c r="I489" s="1">
        <f t="shared" ca="1" si="50"/>
        <v>37</v>
      </c>
      <c r="J489" s="1">
        <f ca="1">HLOOKUP(I489,D489:$G$603,K489,0)</f>
        <v>2</v>
      </c>
      <c r="K489" s="1">
        <v>115</v>
      </c>
      <c r="L489" s="1" t="str">
        <f t="shared" ca="1" si="51"/>
        <v>42</v>
      </c>
    </row>
    <row r="490" spans="1:12" x14ac:dyDescent="0.3">
      <c r="A490" s="1">
        <f t="shared" ca="1" si="47"/>
        <v>100</v>
      </c>
      <c r="B490" s="1" t="s">
        <v>487</v>
      </c>
      <c r="C490" s="1" t="s">
        <v>602</v>
      </c>
      <c r="D490" s="1">
        <f t="shared" ca="1" si="48"/>
        <v>73</v>
      </c>
      <c r="E490" s="1">
        <f ca="1">RANDBETWEEN(0,100-SUM($D490:D490))</f>
        <v>15</v>
      </c>
      <c r="F490" s="1">
        <f ca="1">RANDBETWEEN(0,100-SUM($D490:E490))</f>
        <v>11</v>
      </c>
      <c r="G490" s="1">
        <f ca="1">100-SUM($D490:F490)</f>
        <v>1</v>
      </c>
      <c r="H490" s="1">
        <f t="shared" ca="1" si="49"/>
        <v>2</v>
      </c>
      <c r="I490" s="1">
        <f t="shared" ca="1" si="50"/>
        <v>73</v>
      </c>
      <c r="J490" s="1">
        <f ca="1">HLOOKUP(I490,D490:$G$603,K490,0)</f>
        <v>1</v>
      </c>
      <c r="K490" s="1">
        <v>114</v>
      </c>
      <c r="L490" s="1" t="str">
        <f t="shared" ca="1" si="51"/>
        <v>21</v>
      </c>
    </row>
    <row r="491" spans="1:12" x14ac:dyDescent="0.3">
      <c r="A491" s="1">
        <f t="shared" ca="1" si="47"/>
        <v>100</v>
      </c>
      <c r="B491" s="1" t="s">
        <v>488</v>
      </c>
      <c r="C491" s="1" t="s">
        <v>602</v>
      </c>
      <c r="D491" s="1">
        <f t="shared" ca="1" si="48"/>
        <v>37</v>
      </c>
      <c r="E491" s="1">
        <f ca="1">RANDBETWEEN(0,100-SUM($D491:D491))</f>
        <v>26</v>
      </c>
      <c r="F491" s="1">
        <f ca="1">RANDBETWEEN(0,100-SUM($D491:E491))</f>
        <v>20</v>
      </c>
      <c r="G491" s="1">
        <f ca="1">100-SUM($D491:F491)</f>
        <v>17</v>
      </c>
      <c r="H491" s="1">
        <f t="shared" ca="1" si="49"/>
        <v>1</v>
      </c>
      <c r="I491" s="1">
        <f t="shared" ca="1" si="50"/>
        <v>37</v>
      </c>
      <c r="J491" s="1">
        <f ca="1">HLOOKUP(I491,D491:$G$603,K491,0)</f>
        <v>1</v>
      </c>
      <c r="K491" s="1">
        <v>113</v>
      </c>
      <c r="L491" s="1" t="str">
        <f t="shared" ca="1" si="51"/>
        <v>11</v>
      </c>
    </row>
    <row r="492" spans="1:12" x14ac:dyDescent="0.3">
      <c r="A492" s="1">
        <f t="shared" ca="1" si="47"/>
        <v>100</v>
      </c>
      <c r="B492" s="1" t="s">
        <v>489</v>
      </c>
      <c r="C492" s="1" t="s">
        <v>602</v>
      </c>
      <c r="D492" s="1">
        <f t="shared" ca="1" si="48"/>
        <v>75</v>
      </c>
      <c r="E492" s="1">
        <f ca="1">RANDBETWEEN(0,100-SUM($D492:D492))</f>
        <v>17</v>
      </c>
      <c r="F492" s="1">
        <f ca="1">RANDBETWEEN(0,100-SUM($D492:E492))</f>
        <v>8</v>
      </c>
      <c r="G492" s="1">
        <f ca="1">100-SUM($D492:F492)</f>
        <v>0</v>
      </c>
      <c r="H492" s="1">
        <f t="shared" ca="1" si="49"/>
        <v>4</v>
      </c>
      <c r="I492" s="1">
        <f t="shared" ca="1" si="50"/>
        <v>75</v>
      </c>
      <c r="J492" s="1">
        <f ca="1">HLOOKUP(I492,D492:$G$603,K492,0)</f>
        <v>1</v>
      </c>
      <c r="K492" s="1">
        <v>112</v>
      </c>
      <c r="L492" s="1" t="str">
        <f t="shared" ca="1" si="51"/>
        <v>41</v>
      </c>
    </row>
    <row r="493" spans="1:12" x14ac:dyDescent="0.3">
      <c r="A493" s="1">
        <f t="shared" ca="1" si="47"/>
        <v>100</v>
      </c>
      <c r="B493" s="1" t="s">
        <v>490</v>
      </c>
      <c r="C493" s="1" t="s">
        <v>602</v>
      </c>
      <c r="D493" s="1">
        <f t="shared" ca="1" si="48"/>
        <v>90</v>
      </c>
      <c r="E493" s="1">
        <f ca="1">RANDBETWEEN(0,100-SUM($D493:D493))</f>
        <v>5</v>
      </c>
      <c r="F493" s="1">
        <f ca="1">RANDBETWEEN(0,100-SUM($D493:E493))</f>
        <v>2</v>
      </c>
      <c r="G493" s="1">
        <f ca="1">100-SUM($D493:F493)</f>
        <v>3</v>
      </c>
      <c r="H493" s="1">
        <f t="shared" ca="1" si="49"/>
        <v>4</v>
      </c>
      <c r="I493" s="1">
        <f t="shared" ca="1" si="50"/>
        <v>90</v>
      </c>
      <c r="J493" s="1">
        <f ca="1">HLOOKUP(I493,D493:$G$603,K493,0)</f>
        <v>1</v>
      </c>
      <c r="K493" s="1">
        <v>111</v>
      </c>
      <c r="L493" s="1" t="str">
        <f t="shared" ca="1" si="51"/>
        <v>41</v>
      </c>
    </row>
    <row r="494" spans="1:12" x14ac:dyDescent="0.3">
      <c r="A494" s="1">
        <f t="shared" ca="1" si="47"/>
        <v>100</v>
      </c>
      <c r="B494" s="1" t="s">
        <v>491</v>
      </c>
      <c r="C494" s="1" t="s">
        <v>602</v>
      </c>
      <c r="D494" s="1">
        <f t="shared" ca="1" si="48"/>
        <v>4</v>
      </c>
      <c r="E494" s="1">
        <f ca="1">RANDBETWEEN(0,100-SUM($D494:D494))</f>
        <v>52</v>
      </c>
      <c r="F494" s="1">
        <f ca="1">RANDBETWEEN(0,100-SUM($D494:E494))</f>
        <v>1</v>
      </c>
      <c r="G494" s="1">
        <f ca="1">100-SUM($D494:F494)</f>
        <v>43</v>
      </c>
      <c r="H494" s="1">
        <f t="shared" ca="1" si="49"/>
        <v>1</v>
      </c>
      <c r="I494" s="1">
        <f t="shared" ca="1" si="50"/>
        <v>52</v>
      </c>
      <c r="J494" s="1">
        <f ca="1">HLOOKUP(I494,D494:$G$603,K494,0)</f>
        <v>2</v>
      </c>
      <c r="K494" s="1">
        <v>110</v>
      </c>
      <c r="L494" s="1" t="str">
        <f t="shared" ca="1" si="51"/>
        <v>12</v>
      </c>
    </row>
    <row r="495" spans="1:12" x14ac:dyDescent="0.3">
      <c r="A495" s="1">
        <f t="shared" ca="1" si="47"/>
        <v>100</v>
      </c>
      <c r="B495" s="1" t="s">
        <v>492</v>
      </c>
      <c r="C495" s="1" t="s">
        <v>602</v>
      </c>
      <c r="D495" s="1">
        <f t="shared" ca="1" si="48"/>
        <v>92</v>
      </c>
      <c r="E495" s="1">
        <f ca="1">RANDBETWEEN(0,100-SUM($D495:D495))</f>
        <v>4</v>
      </c>
      <c r="F495" s="1">
        <f ca="1">RANDBETWEEN(0,100-SUM($D495:E495))</f>
        <v>1</v>
      </c>
      <c r="G495" s="1">
        <f ca="1">100-SUM($D495:F495)</f>
        <v>3</v>
      </c>
      <c r="H495" s="1">
        <f t="shared" ca="1" si="49"/>
        <v>4</v>
      </c>
      <c r="I495" s="1">
        <f t="shared" ca="1" si="50"/>
        <v>92</v>
      </c>
      <c r="J495" s="1">
        <f ca="1">HLOOKUP(I495,D495:$G$603,K495,0)</f>
        <v>1</v>
      </c>
      <c r="K495" s="1">
        <v>109</v>
      </c>
      <c r="L495" s="1" t="str">
        <f t="shared" ca="1" si="51"/>
        <v>41</v>
      </c>
    </row>
    <row r="496" spans="1:12" x14ac:dyDescent="0.3">
      <c r="A496" s="1">
        <f t="shared" ca="1" si="47"/>
        <v>100</v>
      </c>
      <c r="B496" s="1" t="s">
        <v>493</v>
      </c>
      <c r="C496" s="1" t="s">
        <v>602</v>
      </c>
      <c r="D496" s="1">
        <f t="shared" ca="1" si="48"/>
        <v>31</v>
      </c>
      <c r="E496" s="1">
        <f ca="1">RANDBETWEEN(0,100-SUM($D496:D496))</f>
        <v>20</v>
      </c>
      <c r="F496" s="1">
        <f ca="1">RANDBETWEEN(0,100-SUM($D496:E496))</f>
        <v>32</v>
      </c>
      <c r="G496" s="1">
        <f ca="1">100-SUM($D496:F496)</f>
        <v>17</v>
      </c>
      <c r="H496" s="1">
        <f t="shared" ca="1" si="49"/>
        <v>4</v>
      </c>
      <c r="I496" s="1">
        <f t="shared" ca="1" si="50"/>
        <v>32</v>
      </c>
      <c r="J496" s="1">
        <f ca="1">HLOOKUP(I496,D496:$G$603,K496,0)</f>
        <v>3</v>
      </c>
      <c r="K496" s="1">
        <v>108</v>
      </c>
      <c r="L496" s="1" t="str">
        <f t="shared" ca="1" si="51"/>
        <v>43</v>
      </c>
    </row>
    <row r="497" spans="1:12" x14ac:dyDescent="0.3">
      <c r="A497" s="1">
        <f t="shared" ca="1" si="47"/>
        <v>100</v>
      </c>
      <c r="B497" s="1" t="s">
        <v>494</v>
      </c>
      <c r="C497" s="1" t="s">
        <v>602</v>
      </c>
      <c r="D497" s="1">
        <f t="shared" ca="1" si="48"/>
        <v>69</v>
      </c>
      <c r="E497" s="1">
        <f ca="1">RANDBETWEEN(0,100-SUM($D497:D497))</f>
        <v>22</v>
      </c>
      <c r="F497" s="1">
        <f ca="1">RANDBETWEEN(0,100-SUM($D497:E497))</f>
        <v>5</v>
      </c>
      <c r="G497" s="1">
        <f ca="1">100-SUM($D497:F497)</f>
        <v>4</v>
      </c>
      <c r="H497" s="1">
        <f t="shared" ca="1" si="49"/>
        <v>4</v>
      </c>
      <c r="I497" s="1">
        <f t="shared" ca="1" si="50"/>
        <v>69</v>
      </c>
      <c r="J497" s="1">
        <f ca="1">HLOOKUP(I497,D497:$G$603,K497,0)</f>
        <v>1</v>
      </c>
      <c r="K497" s="1">
        <v>107</v>
      </c>
      <c r="L497" s="1" t="str">
        <f t="shared" ca="1" si="51"/>
        <v>41</v>
      </c>
    </row>
    <row r="498" spans="1:12" x14ac:dyDescent="0.3">
      <c r="A498" s="1">
        <f t="shared" ca="1" si="47"/>
        <v>100</v>
      </c>
      <c r="B498" s="1" t="s">
        <v>495</v>
      </c>
      <c r="C498" s="1" t="s">
        <v>602</v>
      </c>
      <c r="D498" s="1">
        <f t="shared" ca="1" si="48"/>
        <v>80</v>
      </c>
      <c r="E498" s="1">
        <f ca="1">RANDBETWEEN(0,100-SUM($D498:D498))</f>
        <v>14</v>
      </c>
      <c r="F498" s="1">
        <f ca="1">RANDBETWEEN(0,100-SUM($D498:E498))</f>
        <v>6</v>
      </c>
      <c r="G498" s="1">
        <f ca="1">100-SUM($D498:F498)</f>
        <v>0</v>
      </c>
      <c r="H498" s="1">
        <f t="shared" ca="1" si="49"/>
        <v>3</v>
      </c>
      <c r="I498" s="1">
        <f t="shared" ca="1" si="50"/>
        <v>80</v>
      </c>
      <c r="J498" s="1">
        <f ca="1">HLOOKUP(I498,D498:$G$603,K498,0)</f>
        <v>1</v>
      </c>
      <c r="K498" s="1">
        <v>106</v>
      </c>
      <c r="L498" s="1" t="str">
        <f t="shared" ca="1" si="51"/>
        <v>31</v>
      </c>
    </row>
    <row r="499" spans="1:12" x14ac:dyDescent="0.3">
      <c r="A499" s="1">
        <f t="shared" ca="1" si="47"/>
        <v>100</v>
      </c>
      <c r="B499" s="1" t="s">
        <v>496</v>
      </c>
      <c r="C499" s="1" t="s">
        <v>602</v>
      </c>
      <c r="D499" s="1">
        <f t="shared" ca="1" si="48"/>
        <v>46</v>
      </c>
      <c r="E499" s="1">
        <f ca="1">RANDBETWEEN(0,100-SUM($D499:D499))</f>
        <v>54</v>
      </c>
      <c r="F499" s="1">
        <f ca="1">RANDBETWEEN(0,100-SUM($D499:E499))</f>
        <v>0</v>
      </c>
      <c r="G499" s="1">
        <f ca="1">100-SUM($D499:F499)</f>
        <v>0</v>
      </c>
      <c r="H499" s="1">
        <f t="shared" ca="1" si="49"/>
        <v>2</v>
      </c>
      <c r="I499" s="1">
        <f t="shared" ca="1" si="50"/>
        <v>54</v>
      </c>
      <c r="J499" s="1">
        <f ca="1">HLOOKUP(I499,D499:$G$603,K499,0)</f>
        <v>2</v>
      </c>
      <c r="K499" s="1">
        <v>105</v>
      </c>
      <c r="L499" s="1" t="str">
        <f t="shared" ca="1" si="51"/>
        <v>22</v>
      </c>
    </row>
    <row r="500" spans="1:12" x14ac:dyDescent="0.3">
      <c r="A500" s="1">
        <f t="shared" ca="1" si="47"/>
        <v>100</v>
      </c>
      <c r="B500" s="1" t="s">
        <v>497</v>
      </c>
      <c r="C500" s="1" t="s">
        <v>602</v>
      </c>
      <c r="D500" s="1">
        <f t="shared" ca="1" si="48"/>
        <v>87</v>
      </c>
      <c r="E500" s="1">
        <f ca="1">RANDBETWEEN(0,100-SUM($D500:D500))</f>
        <v>10</v>
      </c>
      <c r="F500" s="1">
        <f ca="1">RANDBETWEEN(0,100-SUM($D500:E500))</f>
        <v>2</v>
      </c>
      <c r="G500" s="1">
        <f ca="1">100-SUM($D500:F500)</f>
        <v>1</v>
      </c>
      <c r="H500" s="1">
        <f t="shared" ca="1" si="49"/>
        <v>2</v>
      </c>
      <c r="I500" s="1">
        <f t="shared" ca="1" si="50"/>
        <v>87</v>
      </c>
      <c r="J500" s="1">
        <f ca="1">HLOOKUP(I500,D500:$G$603,K500,0)</f>
        <v>1</v>
      </c>
      <c r="K500" s="1">
        <v>104</v>
      </c>
      <c r="L500" s="1" t="str">
        <f t="shared" ca="1" si="51"/>
        <v>21</v>
      </c>
    </row>
    <row r="501" spans="1:12" x14ac:dyDescent="0.3">
      <c r="A501" s="1">
        <f t="shared" ca="1" si="47"/>
        <v>100</v>
      </c>
      <c r="B501" s="1" t="s">
        <v>498</v>
      </c>
      <c r="C501" s="1" t="s">
        <v>602</v>
      </c>
      <c r="D501" s="1">
        <f t="shared" ca="1" si="48"/>
        <v>90</v>
      </c>
      <c r="E501" s="1">
        <f ca="1">RANDBETWEEN(0,100-SUM($D501:D501))</f>
        <v>0</v>
      </c>
      <c r="F501" s="1">
        <f ca="1">RANDBETWEEN(0,100-SUM($D501:E501))</f>
        <v>3</v>
      </c>
      <c r="G501" s="1">
        <f ca="1">100-SUM($D501:F501)</f>
        <v>7</v>
      </c>
      <c r="H501" s="1">
        <f t="shared" ca="1" si="49"/>
        <v>1</v>
      </c>
      <c r="I501" s="1">
        <f t="shared" ca="1" si="50"/>
        <v>90</v>
      </c>
      <c r="J501" s="1">
        <f ca="1">HLOOKUP(I501,D501:$G$603,K501,0)</f>
        <v>1</v>
      </c>
      <c r="K501" s="1">
        <v>103</v>
      </c>
      <c r="L501" s="1" t="str">
        <f t="shared" ca="1" si="51"/>
        <v>11</v>
      </c>
    </row>
    <row r="502" spans="1:12" x14ac:dyDescent="0.3">
      <c r="A502" s="1">
        <f t="shared" ca="1" si="47"/>
        <v>100</v>
      </c>
      <c r="B502" s="1" t="s">
        <v>499</v>
      </c>
      <c r="C502" s="1" t="s">
        <v>602</v>
      </c>
      <c r="D502" s="1">
        <f t="shared" ca="1" si="48"/>
        <v>84</v>
      </c>
      <c r="E502" s="1">
        <f ca="1">RANDBETWEEN(0,100-SUM($D502:D502))</f>
        <v>9</v>
      </c>
      <c r="F502" s="1">
        <f ca="1">RANDBETWEEN(0,100-SUM($D502:E502))</f>
        <v>6</v>
      </c>
      <c r="G502" s="1">
        <f ca="1">100-SUM($D502:F502)</f>
        <v>1</v>
      </c>
      <c r="H502" s="1">
        <f t="shared" ca="1" si="49"/>
        <v>2</v>
      </c>
      <c r="I502" s="1">
        <f t="shared" ca="1" si="50"/>
        <v>84</v>
      </c>
      <c r="J502" s="1">
        <f ca="1">HLOOKUP(I502,D502:$G$603,K502,0)</f>
        <v>1</v>
      </c>
      <c r="K502" s="1">
        <v>102</v>
      </c>
      <c r="L502" s="1" t="str">
        <f t="shared" ca="1" si="51"/>
        <v>21</v>
      </c>
    </row>
    <row r="503" spans="1:12" x14ac:dyDescent="0.3">
      <c r="A503" s="1">
        <f t="shared" ca="1" si="47"/>
        <v>100</v>
      </c>
      <c r="B503" s="1" t="s">
        <v>500</v>
      </c>
      <c r="C503" s="1" t="s">
        <v>602</v>
      </c>
      <c r="D503" s="1">
        <f t="shared" ca="1" si="48"/>
        <v>19</v>
      </c>
      <c r="E503" s="1">
        <f ca="1">RANDBETWEEN(0,100-SUM($D503:D503))</f>
        <v>58</v>
      </c>
      <c r="F503" s="1">
        <f ca="1">RANDBETWEEN(0,100-SUM($D503:E503))</f>
        <v>3</v>
      </c>
      <c r="G503" s="1">
        <f ca="1">100-SUM($D503:F503)</f>
        <v>20</v>
      </c>
      <c r="H503" s="1">
        <f t="shared" ca="1" si="49"/>
        <v>2</v>
      </c>
      <c r="I503" s="1">
        <f t="shared" ca="1" si="50"/>
        <v>58</v>
      </c>
      <c r="J503" s="1">
        <f ca="1">HLOOKUP(I503,D503:$G$603,K503,0)</f>
        <v>2</v>
      </c>
      <c r="K503" s="1">
        <v>101</v>
      </c>
      <c r="L503" s="1" t="str">
        <f t="shared" ca="1" si="51"/>
        <v>22</v>
      </c>
    </row>
    <row r="504" spans="1:12" x14ac:dyDescent="0.3">
      <c r="A504" s="1">
        <f t="shared" ca="1" si="47"/>
        <v>100</v>
      </c>
      <c r="B504" s="1" t="s">
        <v>501</v>
      </c>
      <c r="C504" s="1" t="s">
        <v>602</v>
      </c>
      <c r="D504" s="1">
        <f t="shared" ca="1" si="48"/>
        <v>38</v>
      </c>
      <c r="E504" s="1">
        <f ca="1">RANDBETWEEN(0,100-SUM($D504:D504))</f>
        <v>54</v>
      </c>
      <c r="F504" s="1">
        <f ca="1">RANDBETWEEN(0,100-SUM($D504:E504))</f>
        <v>2</v>
      </c>
      <c r="G504" s="1">
        <f ca="1">100-SUM($D504:F504)</f>
        <v>6</v>
      </c>
      <c r="H504" s="1">
        <f t="shared" ca="1" si="49"/>
        <v>2</v>
      </c>
      <c r="I504" s="1">
        <f t="shared" ca="1" si="50"/>
        <v>54</v>
      </c>
      <c r="J504" s="1">
        <f ca="1">HLOOKUP(I504,D504:$G$603,K504,0)</f>
        <v>2</v>
      </c>
      <c r="K504" s="1">
        <v>100</v>
      </c>
      <c r="L504" s="1" t="str">
        <f t="shared" ca="1" si="51"/>
        <v>22</v>
      </c>
    </row>
    <row r="505" spans="1:12" x14ac:dyDescent="0.3">
      <c r="A505" s="1">
        <f t="shared" ca="1" si="47"/>
        <v>100</v>
      </c>
      <c r="B505" s="1" t="s">
        <v>502</v>
      </c>
      <c r="C505" s="1" t="s">
        <v>602</v>
      </c>
      <c r="D505" s="1">
        <f t="shared" ca="1" si="48"/>
        <v>83</v>
      </c>
      <c r="E505" s="1">
        <f ca="1">RANDBETWEEN(0,100-SUM($D505:D505))</f>
        <v>4</v>
      </c>
      <c r="F505" s="1">
        <f ca="1">RANDBETWEEN(0,100-SUM($D505:E505))</f>
        <v>11</v>
      </c>
      <c r="G505" s="1">
        <f ca="1">100-SUM($D505:F505)</f>
        <v>2</v>
      </c>
      <c r="H505" s="1">
        <f t="shared" ca="1" si="49"/>
        <v>2</v>
      </c>
      <c r="I505" s="1">
        <f t="shared" ca="1" si="50"/>
        <v>83</v>
      </c>
      <c r="J505" s="1">
        <f ca="1">HLOOKUP(I505,D505:$G$603,K505,0)</f>
        <v>1</v>
      </c>
      <c r="K505" s="1">
        <v>99</v>
      </c>
      <c r="L505" s="1" t="str">
        <f t="shared" ca="1" si="51"/>
        <v>21</v>
      </c>
    </row>
    <row r="506" spans="1:12" x14ac:dyDescent="0.3">
      <c r="A506" s="1">
        <f t="shared" ca="1" si="47"/>
        <v>100</v>
      </c>
      <c r="B506" s="1" t="s">
        <v>503</v>
      </c>
      <c r="C506" s="1" t="s">
        <v>602</v>
      </c>
      <c r="D506" s="1">
        <f t="shared" ca="1" si="48"/>
        <v>36</v>
      </c>
      <c r="E506" s="1">
        <f ca="1">RANDBETWEEN(0,100-SUM($D506:D506))</f>
        <v>30</v>
      </c>
      <c r="F506" s="1">
        <f ca="1">RANDBETWEEN(0,100-SUM($D506:E506))</f>
        <v>29</v>
      </c>
      <c r="G506" s="1">
        <f ca="1">100-SUM($D506:F506)</f>
        <v>5</v>
      </c>
      <c r="H506" s="1">
        <f t="shared" ca="1" si="49"/>
        <v>2</v>
      </c>
      <c r="I506" s="1">
        <f t="shared" ca="1" si="50"/>
        <v>36</v>
      </c>
      <c r="J506" s="1">
        <f ca="1">HLOOKUP(I506,D506:$G$603,K506,0)</f>
        <v>1</v>
      </c>
      <c r="K506" s="1">
        <v>98</v>
      </c>
      <c r="L506" s="1" t="str">
        <f t="shared" ca="1" si="51"/>
        <v>21</v>
      </c>
    </row>
    <row r="507" spans="1:12" x14ac:dyDescent="0.3">
      <c r="A507" s="1">
        <f t="shared" ca="1" si="47"/>
        <v>100</v>
      </c>
      <c r="B507" s="1" t="s">
        <v>504</v>
      </c>
      <c r="C507" s="1" t="s">
        <v>602</v>
      </c>
      <c r="D507" s="1">
        <f t="shared" ca="1" si="48"/>
        <v>73</v>
      </c>
      <c r="E507" s="1">
        <f ca="1">RANDBETWEEN(0,100-SUM($D507:D507))</f>
        <v>27</v>
      </c>
      <c r="F507" s="1">
        <f ca="1">RANDBETWEEN(0,100-SUM($D507:E507))</f>
        <v>0</v>
      </c>
      <c r="G507" s="1">
        <f ca="1">100-SUM($D507:F507)</f>
        <v>0</v>
      </c>
      <c r="H507" s="1">
        <f t="shared" ca="1" si="49"/>
        <v>2</v>
      </c>
      <c r="I507" s="1">
        <f t="shared" ca="1" si="50"/>
        <v>73</v>
      </c>
      <c r="J507" s="1">
        <f ca="1">HLOOKUP(I507,D507:$G$603,K507,0)</f>
        <v>1</v>
      </c>
      <c r="K507" s="1">
        <v>97</v>
      </c>
      <c r="L507" s="1" t="str">
        <f t="shared" ca="1" si="51"/>
        <v>21</v>
      </c>
    </row>
    <row r="508" spans="1:12" x14ac:dyDescent="0.3">
      <c r="A508" s="1">
        <f t="shared" ca="1" si="47"/>
        <v>100</v>
      </c>
      <c r="B508" s="1" t="s">
        <v>505</v>
      </c>
      <c r="C508" s="1" t="s">
        <v>602</v>
      </c>
      <c r="D508" s="1">
        <f t="shared" ca="1" si="48"/>
        <v>88</v>
      </c>
      <c r="E508" s="1">
        <f ca="1">RANDBETWEEN(0,100-SUM($D508:D508))</f>
        <v>6</v>
      </c>
      <c r="F508" s="1">
        <f ca="1">RANDBETWEEN(0,100-SUM($D508:E508))</f>
        <v>1</v>
      </c>
      <c r="G508" s="1">
        <f ca="1">100-SUM($D508:F508)</f>
        <v>5</v>
      </c>
      <c r="H508" s="1">
        <f t="shared" ca="1" si="49"/>
        <v>1</v>
      </c>
      <c r="I508" s="1">
        <f t="shared" ca="1" si="50"/>
        <v>88</v>
      </c>
      <c r="J508" s="1">
        <f ca="1">HLOOKUP(I508,D508:$G$603,K508,0)</f>
        <v>1</v>
      </c>
      <c r="K508" s="1">
        <v>96</v>
      </c>
      <c r="L508" s="1" t="str">
        <f t="shared" ca="1" si="51"/>
        <v>11</v>
      </c>
    </row>
    <row r="509" spans="1:12" x14ac:dyDescent="0.3">
      <c r="A509" s="1">
        <f t="shared" ca="1" si="47"/>
        <v>100</v>
      </c>
      <c r="B509" s="1" t="s">
        <v>506</v>
      </c>
      <c r="C509" s="1" t="s">
        <v>602</v>
      </c>
      <c r="D509" s="1">
        <f t="shared" ca="1" si="48"/>
        <v>20</v>
      </c>
      <c r="E509" s="1">
        <f ca="1">RANDBETWEEN(0,100-SUM($D509:D509))</f>
        <v>31</v>
      </c>
      <c r="F509" s="1">
        <f ca="1">RANDBETWEEN(0,100-SUM($D509:E509))</f>
        <v>16</v>
      </c>
      <c r="G509" s="1">
        <f ca="1">100-SUM($D509:F509)</f>
        <v>33</v>
      </c>
      <c r="H509" s="1">
        <f t="shared" ca="1" si="49"/>
        <v>2</v>
      </c>
      <c r="I509" s="1">
        <f t="shared" ca="1" si="50"/>
        <v>33</v>
      </c>
      <c r="J509" s="1">
        <f ca="1">HLOOKUP(I509,D509:$G$603,K509,0)</f>
        <v>4</v>
      </c>
      <c r="K509" s="1">
        <v>95</v>
      </c>
      <c r="L509" s="1" t="str">
        <f t="shared" ca="1" si="51"/>
        <v>24</v>
      </c>
    </row>
    <row r="510" spans="1:12" x14ac:dyDescent="0.3">
      <c r="A510" s="1">
        <f t="shared" ca="1" si="47"/>
        <v>100</v>
      </c>
      <c r="B510" s="1" t="s">
        <v>507</v>
      </c>
      <c r="C510" s="1" t="s">
        <v>602</v>
      </c>
      <c r="D510" s="1">
        <f t="shared" ca="1" si="48"/>
        <v>57</v>
      </c>
      <c r="E510" s="1">
        <f ca="1">RANDBETWEEN(0,100-SUM($D510:D510))</f>
        <v>3</v>
      </c>
      <c r="F510" s="1">
        <f ca="1">RANDBETWEEN(0,100-SUM($D510:E510))</f>
        <v>38</v>
      </c>
      <c r="G510" s="1">
        <f ca="1">100-SUM($D510:F510)</f>
        <v>2</v>
      </c>
      <c r="H510" s="1">
        <f t="shared" ca="1" si="49"/>
        <v>1</v>
      </c>
      <c r="I510" s="1">
        <f t="shared" ca="1" si="50"/>
        <v>57</v>
      </c>
      <c r="J510" s="1">
        <f ca="1">HLOOKUP(I510,D510:$G$603,K510,0)</f>
        <v>1</v>
      </c>
      <c r="K510" s="1">
        <v>94</v>
      </c>
      <c r="L510" s="1" t="str">
        <f t="shared" ca="1" si="51"/>
        <v>11</v>
      </c>
    </row>
    <row r="511" spans="1:12" x14ac:dyDescent="0.3">
      <c r="A511" s="1">
        <f t="shared" ca="1" si="47"/>
        <v>100</v>
      </c>
      <c r="B511" s="1" t="s">
        <v>508</v>
      </c>
      <c r="C511" s="1" t="s">
        <v>602</v>
      </c>
      <c r="D511" s="1">
        <f t="shared" ca="1" si="48"/>
        <v>75</v>
      </c>
      <c r="E511" s="1">
        <f ca="1">RANDBETWEEN(0,100-SUM($D511:D511))</f>
        <v>9</v>
      </c>
      <c r="F511" s="1">
        <f ca="1">RANDBETWEEN(0,100-SUM($D511:E511))</f>
        <v>16</v>
      </c>
      <c r="G511" s="1">
        <f ca="1">100-SUM($D511:F511)</f>
        <v>0</v>
      </c>
      <c r="H511" s="1">
        <f t="shared" ca="1" si="49"/>
        <v>2</v>
      </c>
      <c r="I511" s="1">
        <f t="shared" ca="1" si="50"/>
        <v>75</v>
      </c>
      <c r="J511" s="1">
        <f ca="1">HLOOKUP(I511,D511:$G$603,K511,0)</f>
        <v>1</v>
      </c>
      <c r="K511" s="1">
        <v>93</v>
      </c>
      <c r="L511" s="1" t="str">
        <f t="shared" ca="1" si="51"/>
        <v>21</v>
      </c>
    </row>
    <row r="512" spans="1:12" x14ac:dyDescent="0.3">
      <c r="A512" s="1">
        <f t="shared" ca="1" si="47"/>
        <v>100</v>
      </c>
      <c r="B512" s="1" t="s">
        <v>509</v>
      </c>
      <c r="C512" s="1" t="s">
        <v>602</v>
      </c>
      <c r="D512" s="1">
        <f t="shared" ca="1" si="48"/>
        <v>89</v>
      </c>
      <c r="E512" s="1">
        <f ca="1">RANDBETWEEN(0,100-SUM($D512:D512))</f>
        <v>10</v>
      </c>
      <c r="F512" s="1">
        <f ca="1">RANDBETWEEN(0,100-SUM($D512:E512))</f>
        <v>1</v>
      </c>
      <c r="G512" s="1">
        <f ca="1">100-SUM($D512:F512)</f>
        <v>0</v>
      </c>
      <c r="H512" s="1">
        <f t="shared" ca="1" si="49"/>
        <v>4</v>
      </c>
      <c r="I512" s="1">
        <f t="shared" ca="1" si="50"/>
        <v>89</v>
      </c>
      <c r="J512" s="1">
        <f ca="1">HLOOKUP(I512,D512:$G$603,K512,0)</f>
        <v>1</v>
      </c>
      <c r="K512" s="1">
        <v>92</v>
      </c>
      <c r="L512" s="1" t="str">
        <f t="shared" ca="1" si="51"/>
        <v>41</v>
      </c>
    </row>
    <row r="513" spans="1:12" x14ac:dyDescent="0.3">
      <c r="A513" s="1">
        <f t="shared" ca="1" si="47"/>
        <v>100</v>
      </c>
      <c r="B513" s="1" t="s">
        <v>510</v>
      </c>
      <c r="C513" s="1" t="s">
        <v>602</v>
      </c>
      <c r="D513" s="1">
        <f t="shared" ca="1" si="48"/>
        <v>72</v>
      </c>
      <c r="E513" s="1">
        <f ca="1">RANDBETWEEN(0,100-SUM($D513:D513))</f>
        <v>24</v>
      </c>
      <c r="F513" s="1">
        <f ca="1">RANDBETWEEN(0,100-SUM($D513:E513))</f>
        <v>1</v>
      </c>
      <c r="G513" s="1">
        <f ca="1">100-SUM($D513:F513)</f>
        <v>3</v>
      </c>
      <c r="H513" s="1">
        <f t="shared" ca="1" si="49"/>
        <v>1</v>
      </c>
      <c r="I513" s="1">
        <f t="shared" ca="1" si="50"/>
        <v>72</v>
      </c>
      <c r="J513" s="1">
        <f ca="1">HLOOKUP(I513,D513:$G$603,K513,0)</f>
        <v>1</v>
      </c>
      <c r="K513" s="1">
        <v>91</v>
      </c>
      <c r="L513" s="1" t="str">
        <f t="shared" ca="1" si="51"/>
        <v>11</v>
      </c>
    </row>
    <row r="514" spans="1:12" x14ac:dyDescent="0.3">
      <c r="A514" s="1">
        <f t="shared" ca="1" si="47"/>
        <v>100</v>
      </c>
      <c r="B514" s="1" t="s">
        <v>511</v>
      </c>
      <c r="C514" s="1" t="s">
        <v>602</v>
      </c>
      <c r="D514" s="1">
        <f t="shared" ca="1" si="48"/>
        <v>68</v>
      </c>
      <c r="E514" s="1">
        <f ca="1">RANDBETWEEN(0,100-SUM($D514:D514))</f>
        <v>26</v>
      </c>
      <c r="F514" s="1">
        <f ca="1">RANDBETWEEN(0,100-SUM($D514:E514))</f>
        <v>6</v>
      </c>
      <c r="G514" s="1">
        <f ca="1">100-SUM($D514:F514)</f>
        <v>0</v>
      </c>
      <c r="H514" s="1">
        <f t="shared" ca="1" si="49"/>
        <v>3</v>
      </c>
      <c r="I514" s="1">
        <f t="shared" ca="1" si="50"/>
        <v>68</v>
      </c>
      <c r="J514" s="1">
        <f ca="1">HLOOKUP(I514,D514:$G$603,K514,0)</f>
        <v>1</v>
      </c>
      <c r="K514" s="1">
        <v>90</v>
      </c>
      <c r="L514" s="1" t="str">
        <f t="shared" ca="1" si="51"/>
        <v>31</v>
      </c>
    </row>
    <row r="515" spans="1:12" x14ac:dyDescent="0.3">
      <c r="A515" s="1">
        <f t="shared" ca="1" si="47"/>
        <v>100</v>
      </c>
      <c r="B515" s="1" t="s">
        <v>512</v>
      </c>
      <c r="C515" s="1" t="s">
        <v>602</v>
      </c>
      <c r="D515" s="1">
        <f t="shared" ca="1" si="48"/>
        <v>38</v>
      </c>
      <c r="E515" s="1">
        <f ca="1">RANDBETWEEN(0,100-SUM($D515:D515))</f>
        <v>54</v>
      </c>
      <c r="F515" s="1">
        <f ca="1">RANDBETWEEN(0,100-SUM($D515:E515))</f>
        <v>3</v>
      </c>
      <c r="G515" s="1">
        <f ca="1">100-SUM($D515:F515)</f>
        <v>5</v>
      </c>
      <c r="H515" s="1">
        <f t="shared" ca="1" si="49"/>
        <v>2</v>
      </c>
      <c r="I515" s="1">
        <f t="shared" ca="1" si="50"/>
        <v>54</v>
      </c>
      <c r="J515" s="1">
        <f ca="1">HLOOKUP(I515,D515:$G$603,K515,0)</f>
        <v>2</v>
      </c>
      <c r="K515" s="1">
        <v>89</v>
      </c>
      <c r="L515" s="1" t="str">
        <f t="shared" ca="1" si="51"/>
        <v>22</v>
      </c>
    </row>
    <row r="516" spans="1:12" x14ac:dyDescent="0.3">
      <c r="A516" s="1">
        <f t="shared" ref="A516:A579" ca="1" si="52">SUM(D516:G516)</f>
        <v>100</v>
      </c>
      <c r="B516" s="1" t="s">
        <v>513</v>
      </c>
      <c r="C516" s="1" t="s">
        <v>602</v>
      </c>
      <c r="D516" s="1">
        <f t="shared" ref="D516:D579" ca="1" si="53">RANDBETWEEN(0,100)</f>
        <v>24</v>
      </c>
      <c r="E516" s="1">
        <f ca="1">RANDBETWEEN(0,100-SUM($D516:D516))</f>
        <v>20</v>
      </c>
      <c r="F516" s="1">
        <f ca="1">RANDBETWEEN(0,100-SUM($D516:E516))</f>
        <v>48</v>
      </c>
      <c r="G516" s="1">
        <f ca="1">100-SUM($D516:F516)</f>
        <v>8</v>
      </c>
      <c r="H516" s="1">
        <f t="shared" ref="H516:H579" ca="1" si="54">RANDBETWEEN(1,4)</f>
        <v>1</v>
      </c>
      <c r="I516" s="1">
        <f t="shared" ref="I516:I579" ca="1" si="55">MAX(D516:G516)</f>
        <v>48</v>
      </c>
      <c r="J516" s="1">
        <f ca="1">HLOOKUP(I516,D516:$G$603,K516,0)</f>
        <v>3</v>
      </c>
      <c r="K516" s="1">
        <v>88</v>
      </c>
      <c r="L516" s="1" t="str">
        <f t="shared" ref="L516:L579" ca="1" si="56">H516&amp;J516</f>
        <v>13</v>
      </c>
    </row>
    <row r="517" spans="1:12" x14ac:dyDescent="0.3">
      <c r="A517" s="1">
        <f t="shared" ca="1" si="52"/>
        <v>100</v>
      </c>
      <c r="B517" s="1" t="s">
        <v>514</v>
      </c>
      <c r="C517" s="1" t="s">
        <v>602</v>
      </c>
      <c r="D517" s="1">
        <f t="shared" ca="1" si="53"/>
        <v>100</v>
      </c>
      <c r="E517" s="1">
        <f ca="1">RANDBETWEEN(0,100-SUM($D517:D517))</f>
        <v>0</v>
      </c>
      <c r="F517" s="1">
        <f ca="1">RANDBETWEEN(0,100-SUM($D517:E517))</f>
        <v>0</v>
      </c>
      <c r="G517" s="1">
        <f ca="1">100-SUM($D517:F517)</f>
        <v>0</v>
      </c>
      <c r="H517" s="1">
        <f t="shared" ca="1" si="54"/>
        <v>2</v>
      </c>
      <c r="I517" s="1">
        <f t="shared" ca="1" si="55"/>
        <v>100</v>
      </c>
      <c r="J517" s="1">
        <f ca="1">HLOOKUP(I517,D517:$G$603,K517,0)</f>
        <v>1</v>
      </c>
      <c r="K517" s="1">
        <v>87</v>
      </c>
      <c r="L517" s="1" t="str">
        <f t="shared" ca="1" si="56"/>
        <v>21</v>
      </c>
    </row>
    <row r="518" spans="1:12" x14ac:dyDescent="0.3">
      <c r="A518" s="1">
        <f t="shared" ca="1" si="52"/>
        <v>100</v>
      </c>
      <c r="B518" s="1" t="s">
        <v>515</v>
      </c>
      <c r="C518" s="1" t="s">
        <v>602</v>
      </c>
      <c r="D518" s="1">
        <f t="shared" ca="1" si="53"/>
        <v>15</v>
      </c>
      <c r="E518" s="1">
        <f ca="1">RANDBETWEEN(0,100-SUM($D518:D518))</f>
        <v>70</v>
      </c>
      <c r="F518" s="1">
        <f ca="1">RANDBETWEEN(0,100-SUM($D518:E518))</f>
        <v>14</v>
      </c>
      <c r="G518" s="1">
        <f ca="1">100-SUM($D518:F518)</f>
        <v>1</v>
      </c>
      <c r="H518" s="1">
        <f t="shared" ca="1" si="54"/>
        <v>3</v>
      </c>
      <c r="I518" s="1">
        <f t="shared" ca="1" si="55"/>
        <v>70</v>
      </c>
      <c r="J518" s="1">
        <f ca="1">HLOOKUP(I518,D518:$G$603,K518,0)</f>
        <v>2</v>
      </c>
      <c r="K518" s="1">
        <v>86</v>
      </c>
      <c r="L518" s="1" t="str">
        <f t="shared" ca="1" si="56"/>
        <v>32</v>
      </c>
    </row>
    <row r="519" spans="1:12" x14ac:dyDescent="0.3">
      <c r="A519" s="1">
        <f t="shared" ca="1" si="52"/>
        <v>100</v>
      </c>
      <c r="B519" s="1" t="s">
        <v>516</v>
      </c>
      <c r="C519" s="1" t="s">
        <v>602</v>
      </c>
      <c r="D519" s="1">
        <f t="shared" ca="1" si="53"/>
        <v>79</v>
      </c>
      <c r="E519" s="1">
        <f ca="1">RANDBETWEEN(0,100-SUM($D519:D519))</f>
        <v>19</v>
      </c>
      <c r="F519" s="1">
        <f ca="1">RANDBETWEEN(0,100-SUM($D519:E519))</f>
        <v>2</v>
      </c>
      <c r="G519" s="1">
        <f ca="1">100-SUM($D519:F519)</f>
        <v>0</v>
      </c>
      <c r="H519" s="1">
        <f t="shared" ca="1" si="54"/>
        <v>2</v>
      </c>
      <c r="I519" s="1">
        <f t="shared" ca="1" si="55"/>
        <v>79</v>
      </c>
      <c r="J519" s="1">
        <f ca="1">HLOOKUP(I519,D519:$G$603,K519,0)</f>
        <v>1</v>
      </c>
      <c r="K519" s="1">
        <v>85</v>
      </c>
      <c r="L519" s="1" t="str">
        <f t="shared" ca="1" si="56"/>
        <v>21</v>
      </c>
    </row>
    <row r="520" spans="1:12" x14ac:dyDescent="0.3">
      <c r="A520" s="1">
        <f t="shared" ca="1" si="52"/>
        <v>100</v>
      </c>
      <c r="B520" s="1" t="s">
        <v>517</v>
      </c>
      <c r="C520" s="1" t="s">
        <v>602</v>
      </c>
      <c r="D520" s="1">
        <f t="shared" ca="1" si="53"/>
        <v>43</v>
      </c>
      <c r="E520" s="1">
        <f ca="1">RANDBETWEEN(0,100-SUM($D520:D520))</f>
        <v>42</v>
      </c>
      <c r="F520" s="1">
        <f ca="1">RANDBETWEEN(0,100-SUM($D520:E520))</f>
        <v>12</v>
      </c>
      <c r="G520" s="1">
        <f ca="1">100-SUM($D520:F520)</f>
        <v>3</v>
      </c>
      <c r="H520" s="1">
        <f t="shared" ca="1" si="54"/>
        <v>4</v>
      </c>
      <c r="I520" s="1">
        <f t="shared" ca="1" si="55"/>
        <v>43</v>
      </c>
      <c r="J520" s="1">
        <f ca="1">HLOOKUP(I520,D520:$G$603,K520,0)</f>
        <v>1</v>
      </c>
      <c r="K520" s="1">
        <v>84</v>
      </c>
      <c r="L520" s="1" t="str">
        <f t="shared" ca="1" si="56"/>
        <v>41</v>
      </c>
    </row>
    <row r="521" spans="1:12" x14ac:dyDescent="0.3">
      <c r="A521" s="1">
        <f t="shared" ca="1" si="52"/>
        <v>100</v>
      </c>
      <c r="B521" s="1" t="s">
        <v>518</v>
      </c>
      <c r="C521" s="1" t="s">
        <v>602</v>
      </c>
      <c r="D521" s="1">
        <f t="shared" ca="1" si="53"/>
        <v>40</v>
      </c>
      <c r="E521" s="1">
        <f ca="1">RANDBETWEEN(0,100-SUM($D521:D521))</f>
        <v>19</v>
      </c>
      <c r="F521" s="1">
        <f ca="1">RANDBETWEEN(0,100-SUM($D521:E521))</f>
        <v>18</v>
      </c>
      <c r="G521" s="1">
        <f ca="1">100-SUM($D521:F521)</f>
        <v>23</v>
      </c>
      <c r="H521" s="1">
        <f t="shared" ca="1" si="54"/>
        <v>2</v>
      </c>
      <c r="I521" s="1">
        <f t="shared" ca="1" si="55"/>
        <v>40</v>
      </c>
      <c r="J521" s="1">
        <f ca="1">HLOOKUP(I521,D521:$G$603,K521,0)</f>
        <v>1</v>
      </c>
      <c r="K521" s="1">
        <v>83</v>
      </c>
      <c r="L521" s="1" t="str">
        <f t="shared" ca="1" si="56"/>
        <v>21</v>
      </c>
    </row>
    <row r="522" spans="1:12" x14ac:dyDescent="0.3">
      <c r="A522" s="1">
        <f t="shared" ca="1" si="52"/>
        <v>100</v>
      </c>
      <c r="B522" s="1" t="s">
        <v>519</v>
      </c>
      <c r="C522" s="1" t="s">
        <v>602</v>
      </c>
      <c r="D522" s="1">
        <f t="shared" ca="1" si="53"/>
        <v>21</v>
      </c>
      <c r="E522" s="1">
        <f ca="1">RANDBETWEEN(0,100-SUM($D522:D522))</f>
        <v>65</v>
      </c>
      <c r="F522" s="1">
        <f ca="1">RANDBETWEEN(0,100-SUM($D522:E522))</f>
        <v>0</v>
      </c>
      <c r="G522" s="1">
        <f ca="1">100-SUM($D522:F522)</f>
        <v>14</v>
      </c>
      <c r="H522" s="1">
        <f t="shared" ca="1" si="54"/>
        <v>1</v>
      </c>
      <c r="I522" s="1">
        <f t="shared" ca="1" si="55"/>
        <v>65</v>
      </c>
      <c r="J522" s="1">
        <f ca="1">HLOOKUP(I522,D522:$G$603,K522,0)</f>
        <v>2</v>
      </c>
      <c r="K522" s="1">
        <v>82</v>
      </c>
      <c r="L522" s="1" t="str">
        <f t="shared" ca="1" si="56"/>
        <v>12</v>
      </c>
    </row>
    <row r="523" spans="1:12" x14ac:dyDescent="0.3">
      <c r="A523" s="1">
        <f t="shared" ca="1" si="52"/>
        <v>100</v>
      </c>
      <c r="B523" s="1" t="s">
        <v>520</v>
      </c>
      <c r="C523" s="1" t="s">
        <v>602</v>
      </c>
      <c r="D523" s="1">
        <f t="shared" ca="1" si="53"/>
        <v>57</v>
      </c>
      <c r="E523" s="1">
        <f ca="1">RANDBETWEEN(0,100-SUM($D523:D523))</f>
        <v>43</v>
      </c>
      <c r="F523" s="1">
        <f ca="1">RANDBETWEEN(0,100-SUM($D523:E523))</f>
        <v>0</v>
      </c>
      <c r="G523" s="1">
        <f ca="1">100-SUM($D523:F523)</f>
        <v>0</v>
      </c>
      <c r="H523" s="1">
        <f t="shared" ca="1" si="54"/>
        <v>4</v>
      </c>
      <c r="I523" s="1">
        <f t="shared" ca="1" si="55"/>
        <v>57</v>
      </c>
      <c r="J523" s="1">
        <f ca="1">HLOOKUP(I523,D523:$G$603,K523,0)</f>
        <v>1</v>
      </c>
      <c r="K523" s="1">
        <v>81</v>
      </c>
      <c r="L523" s="1" t="str">
        <f t="shared" ca="1" si="56"/>
        <v>41</v>
      </c>
    </row>
    <row r="524" spans="1:12" x14ac:dyDescent="0.3">
      <c r="A524" s="1">
        <f t="shared" ca="1" si="52"/>
        <v>100</v>
      </c>
      <c r="B524" s="1" t="s">
        <v>521</v>
      </c>
      <c r="C524" s="1" t="s">
        <v>602</v>
      </c>
      <c r="D524" s="1">
        <f t="shared" ca="1" si="53"/>
        <v>13</v>
      </c>
      <c r="E524" s="1">
        <f ca="1">RANDBETWEEN(0,100-SUM($D524:D524))</f>
        <v>71</v>
      </c>
      <c r="F524" s="1">
        <f ca="1">RANDBETWEEN(0,100-SUM($D524:E524))</f>
        <v>16</v>
      </c>
      <c r="G524" s="1">
        <f ca="1">100-SUM($D524:F524)</f>
        <v>0</v>
      </c>
      <c r="H524" s="1">
        <f t="shared" ca="1" si="54"/>
        <v>3</v>
      </c>
      <c r="I524" s="1">
        <f t="shared" ca="1" si="55"/>
        <v>71</v>
      </c>
      <c r="J524" s="1">
        <f ca="1">HLOOKUP(I524,D524:$G$603,K524,0)</f>
        <v>2</v>
      </c>
      <c r="K524" s="1">
        <v>80</v>
      </c>
      <c r="L524" s="1" t="str">
        <f t="shared" ca="1" si="56"/>
        <v>32</v>
      </c>
    </row>
    <row r="525" spans="1:12" x14ac:dyDescent="0.3">
      <c r="A525" s="1">
        <f t="shared" ca="1" si="52"/>
        <v>100</v>
      </c>
      <c r="B525" s="1" t="s">
        <v>522</v>
      </c>
      <c r="C525" s="1" t="s">
        <v>602</v>
      </c>
      <c r="D525" s="1">
        <f t="shared" ca="1" si="53"/>
        <v>45</v>
      </c>
      <c r="E525" s="1">
        <f ca="1">RANDBETWEEN(0,100-SUM($D525:D525))</f>
        <v>34</v>
      </c>
      <c r="F525" s="1">
        <f ca="1">RANDBETWEEN(0,100-SUM($D525:E525))</f>
        <v>20</v>
      </c>
      <c r="G525" s="1">
        <f ca="1">100-SUM($D525:F525)</f>
        <v>1</v>
      </c>
      <c r="H525" s="1">
        <f t="shared" ca="1" si="54"/>
        <v>4</v>
      </c>
      <c r="I525" s="1">
        <f t="shared" ca="1" si="55"/>
        <v>45</v>
      </c>
      <c r="J525" s="1">
        <f ca="1">HLOOKUP(I525,D525:$G$603,K525,0)</f>
        <v>1</v>
      </c>
      <c r="K525" s="1">
        <v>79</v>
      </c>
      <c r="L525" s="1" t="str">
        <f t="shared" ca="1" si="56"/>
        <v>41</v>
      </c>
    </row>
    <row r="526" spans="1:12" x14ac:dyDescent="0.3">
      <c r="A526" s="1">
        <f t="shared" ca="1" si="52"/>
        <v>100</v>
      </c>
      <c r="B526" s="1" t="s">
        <v>523</v>
      </c>
      <c r="C526" s="1" t="s">
        <v>602</v>
      </c>
      <c r="D526" s="1">
        <f t="shared" ca="1" si="53"/>
        <v>5</v>
      </c>
      <c r="E526" s="1">
        <f ca="1">RANDBETWEEN(0,100-SUM($D526:D526))</f>
        <v>64</v>
      </c>
      <c r="F526" s="1">
        <f ca="1">RANDBETWEEN(0,100-SUM($D526:E526))</f>
        <v>17</v>
      </c>
      <c r="G526" s="1">
        <f ca="1">100-SUM($D526:F526)</f>
        <v>14</v>
      </c>
      <c r="H526" s="1">
        <f t="shared" ca="1" si="54"/>
        <v>2</v>
      </c>
      <c r="I526" s="1">
        <f t="shared" ca="1" si="55"/>
        <v>64</v>
      </c>
      <c r="J526" s="1">
        <f ca="1">HLOOKUP(I526,D526:$G$603,K526,0)</f>
        <v>2</v>
      </c>
      <c r="K526" s="1">
        <v>78</v>
      </c>
      <c r="L526" s="1" t="str">
        <f t="shared" ca="1" si="56"/>
        <v>22</v>
      </c>
    </row>
    <row r="527" spans="1:12" x14ac:dyDescent="0.3">
      <c r="A527" s="1">
        <f t="shared" ca="1" si="52"/>
        <v>100</v>
      </c>
      <c r="B527" s="1" t="s">
        <v>524</v>
      </c>
      <c r="C527" s="1" t="s">
        <v>602</v>
      </c>
      <c r="D527" s="1">
        <f t="shared" ca="1" si="53"/>
        <v>12</v>
      </c>
      <c r="E527" s="1">
        <f ca="1">RANDBETWEEN(0,100-SUM($D527:D527))</f>
        <v>68</v>
      </c>
      <c r="F527" s="1">
        <f ca="1">RANDBETWEEN(0,100-SUM($D527:E527))</f>
        <v>3</v>
      </c>
      <c r="G527" s="1">
        <f ca="1">100-SUM($D527:F527)</f>
        <v>17</v>
      </c>
      <c r="H527" s="1">
        <f t="shared" ca="1" si="54"/>
        <v>4</v>
      </c>
      <c r="I527" s="1">
        <f t="shared" ca="1" si="55"/>
        <v>68</v>
      </c>
      <c r="J527" s="1">
        <f ca="1">HLOOKUP(I527,D527:$G$603,K527,0)</f>
        <v>2</v>
      </c>
      <c r="K527" s="1">
        <v>77</v>
      </c>
      <c r="L527" s="1" t="str">
        <f t="shared" ca="1" si="56"/>
        <v>42</v>
      </c>
    </row>
    <row r="528" spans="1:12" x14ac:dyDescent="0.3">
      <c r="A528" s="1">
        <f t="shared" ca="1" si="52"/>
        <v>100</v>
      </c>
      <c r="B528" s="1" t="s">
        <v>525</v>
      </c>
      <c r="C528" s="1" t="s">
        <v>602</v>
      </c>
      <c r="D528" s="1">
        <f t="shared" ca="1" si="53"/>
        <v>9</v>
      </c>
      <c r="E528" s="1">
        <f ca="1">RANDBETWEEN(0,100-SUM($D528:D528))</f>
        <v>72</v>
      </c>
      <c r="F528" s="1">
        <f ca="1">RANDBETWEEN(0,100-SUM($D528:E528))</f>
        <v>12</v>
      </c>
      <c r="G528" s="1">
        <f ca="1">100-SUM($D528:F528)</f>
        <v>7</v>
      </c>
      <c r="H528" s="1">
        <f t="shared" ca="1" si="54"/>
        <v>4</v>
      </c>
      <c r="I528" s="1">
        <f t="shared" ca="1" si="55"/>
        <v>72</v>
      </c>
      <c r="J528" s="1">
        <f ca="1">HLOOKUP(I528,D528:$G$603,K528,0)</f>
        <v>2</v>
      </c>
      <c r="K528" s="1">
        <v>76</v>
      </c>
      <c r="L528" s="1" t="str">
        <f t="shared" ca="1" si="56"/>
        <v>42</v>
      </c>
    </row>
    <row r="529" spans="1:12" x14ac:dyDescent="0.3">
      <c r="A529" s="1">
        <f t="shared" ca="1" si="52"/>
        <v>100</v>
      </c>
      <c r="B529" s="1" t="s">
        <v>526</v>
      </c>
      <c r="C529" s="1" t="s">
        <v>602</v>
      </c>
      <c r="D529" s="1">
        <f t="shared" ca="1" si="53"/>
        <v>19</v>
      </c>
      <c r="E529" s="1">
        <f ca="1">RANDBETWEEN(0,100-SUM($D529:D529))</f>
        <v>62</v>
      </c>
      <c r="F529" s="1">
        <f ca="1">RANDBETWEEN(0,100-SUM($D529:E529))</f>
        <v>14</v>
      </c>
      <c r="G529" s="1">
        <f ca="1">100-SUM($D529:F529)</f>
        <v>5</v>
      </c>
      <c r="H529" s="1">
        <f t="shared" ca="1" si="54"/>
        <v>1</v>
      </c>
      <c r="I529" s="1">
        <f t="shared" ca="1" si="55"/>
        <v>62</v>
      </c>
      <c r="J529" s="1">
        <f ca="1">HLOOKUP(I529,D529:$G$603,K529,0)</f>
        <v>2</v>
      </c>
      <c r="K529" s="1">
        <v>75</v>
      </c>
      <c r="L529" s="1" t="str">
        <f t="shared" ca="1" si="56"/>
        <v>12</v>
      </c>
    </row>
    <row r="530" spans="1:12" x14ac:dyDescent="0.3">
      <c r="A530" s="1">
        <f t="shared" ca="1" si="52"/>
        <v>100</v>
      </c>
      <c r="B530" s="1" t="s">
        <v>527</v>
      </c>
      <c r="C530" s="1" t="s">
        <v>602</v>
      </c>
      <c r="D530" s="1">
        <f t="shared" ca="1" si="53"/>
        <v>87</v>
      </c>
      <c r="E530" s="1">
        <f ca="1">RANDBETWEEN(0,100-SUM($D530:D530))</f>
        <v>12</v>
      </c>
      <c r="F530" s="1">
        <f ca="1">RANDBETWEEN(0,100-SUM($D530:E530))</f>
        <v>1</v>
      </c>
      <c r="G530" s="1">
        <f ca="1">100-SUM($D530:F530)</f>
        <v>0</v>
      </c>
      <c r="H530" s="1">
        <f t="shared" ca="1" si="54"/>
        <v>1</v>
      </c>
      <c r="I530" s="1">
        <f t="shared" ca="1" si="55"/>
        <v>87</v>
      </c>
      <c r="J530" s="1">
        <f ca="1">HLOOKUP(I530,D530:$G$603,K530,0)</f>
        <v>1</v>
      </c>
      <c r="K530" s="1">
        <v>74</v>
      </c>
      <c r="L530" s="1" t="str">
        <f t="shared" ca="1" si="56"/>
        <v>11</v>
      </c>
    </row>
    <row r="531" spans="1:12" x14ac:dyDescent="0.3">
      <c r="A531" s="1">
        <f t="shared" ca="1" si="52"/>
        <v>100</v>
      </c>
      <c r="B531" s="1" t="s">
        <v>528</v>
      </c>
      <c r="C531" s="1" t="s">
        <v>602</v>
      </c>
      <c r="D531" s="1">
        <f t="shared" ca="1" si="53"/>
        <v>31</v>
      </c>
      <c r="E531" s="1">
        <f ca="1">RANDBETWEEN(0,100-SUM($D531:D531))</f>
        <v>18</v>
      </c>
      <c r="F531" s="1">
        <f ca="1">RANDBETWEEN(0,100-SUM($D531:E531))</f>
        <v>18</v>
      </c>
      <c r="G531" s="1">
        <f ca="1">100-SUM($D531:F531)</f>
        <v>33</v>
      </c>
      <c r="H531" s="1">
        <f t="shared" ca="1" si="54"/>
        <v>3</v>
      </c>
      <c r="I531" s="1">
        <f t="shared" ca="1" si="55"/>
        <v>33</v>
      </c>
      <c r="J531" s="1">
        <f ca="1">HLOOKUP(I531,D531:$G$603,K531,0)</f>
        <v>4</v>
      </c>
      <c r="K531" s="1">
        <v>73</v>
      </c>
      <c r="L531" s="1" t="str">
        <f t="shared" ca="1" si="56"/>
        <v>34</v>
      </c>
    </row>
    <row r="532" spans="1:12" x14ac:dyDescent="0.3">
      <c r="A532" s="1">
        <f t="shared" ca="1" si="52"/>
        <v>100</v>
      </c>
      <c r="B532" s="1" t="s">
        <v>529</v>
      </c>
      <c r="C532" s="1" t="s">
        <v>602</v>
      </c>
      <c r="D532" s="1">
        <f t="shared" ca="1" si="53"/>
        <v>70</v>
      </c>
      <c r="E532" s="1">
        <f ca="1">RANDBETWEEN(0,100-SUM($D532:D532))</f>
        <v>20</v>
      </c>
      <c r="F532" s="1">
        <f ca="1">RANDBETWEEN(0,100-SUM($D532:E532))</f>
        <v>0</v>
      </c>
      <c r="G532" s="1">
        <f ca="1">100-SUM($D532:F532)</f>
        <v>10</v>
      </c>
      <c r="H532" s="1">
        <f t="shared" ca="1" si="54"/>
        <v>1</v>
      </c>
      <c r="I532" s="1">
        <f t="shared" ca="1" si="55"/>
        <v>70</v>
      </c>
      <c r="J532" s="1">
        <f ca="1">HLOOKUP(I532,D532:$G$603,K532,0)</f>
        <v>1</v>
      </c>
      <c r="K532" s="1">
        <v>72</v>
      </c>
      <c r="L532" s="1" t="str">
        <f t="shared" ca="1" si="56"/>
        <v>11</v>
      </c>
    </row>
    <row r="533" spans="1:12" x14ac:dyDescent="0.3">
      <c r="A533" s="1">
        <f t="shared" ca="1" si="52"/>
        <v>100</v>
      </c>
      <c r="B533" s="1" t="s">
        <v>530</v>
      </c>
      <c r="C533" s="1" t="s">
        <v>602</v>
      </c>
      <c r="D533" s="1">
        <f t="shared" ca="1" si="53"/>
        <v>26</v>
      </c>
      <c r="E533" s="1">
        <f ca="1">RANDBETWEEN(0,100-SUM($D533:D533))</f>
        <v>58</v>
      </c>
      <c r="F533" s="1">
        <f ca="1">RANDBETWEEN(0,100-SUM($D533:E533))</f>
        <v>1</v>
      </c>
      <c r="G533" s="1">
        <f ca="1">100-SUM($D533:F533)</f>
        <v>15</v>
      </c>
      <c r="H533" s="1">
        <f t="shared" ca="1" si="54"/>
        <v>4</v>
      </c>
      <c r="I533" s="1">
        <f t="shared" ca="1" si="55"/>
        <v>58</v>
      </c>
      <c r="J533" s="1">
        <f ca="1">HLOOKUP(I533,D533:$G$603,K533,0)</f>
        <v>2</v>
      </c>
      <c r="K533" s="1">
        <v>71</v>
      </c>
      <c r="L533" s="1" t="str">
        <f t="shared" ca="1" si="56"/>
        <v>42</v>
      </c>
    </row>
    <row r="534" spans="1:12" x14ac:dyDescent="0.3">
      <c r="A534" s="1">
        <f t="shared" ca="1" si="52"/>
        <v>100</v>
      </c>
      <c r="B534" s="1" t="s">
        <v>531</v>
      </c>
      <c r="C534" s="1" t="s">
        <v>602</v>
      </c>
      <c r="D534" s="1">
        <f t="shared" ca="1" si="53"/>
        <v>81</v>
      </c>
      <c r="E534" s="1">
        <f ca="1">RANDBETWEEN(0,100-SUM($D534:D534))</f>
        <v>5</v>
      </c>
      <c r="F534" s="1">
        <f ca="1">RANDBETWEEN(0,100-SUM($D534:E534))</f>
        <v>4</v>
      </c>
      <c r="G534" s="1">
        <f ca="1">100-SUM($D534:F534)</f>
        <v>10</v>
      </c>
      <c r="H534" s="1">
        <f t="shared" ca="1" si="54"/>
        <v>2</v>
      </c>
      <c r="I534" s="1">
        <f t="shared" ca="1" si="55"/>
        <v>81</v>
      </c>
      <c r="J534" s="1">
        <f ca="1">HLOOKUP(I534,D534:$G$603,K534,0)</f>
        <v>1</v>
      </c>
      <c r="K534" s="1">
        <v>70</v>
      </c>
      <c r="L534" s="1" t="str">
        <f t="shared" ca="1" si="56"/>
        <v>21</v>
      </c>
    </row>
    <row r="535" spans="1:12" x14ac:dyDescent="0.3">
      <c r="A535" s="1">
        <f t="shared" ca="1" si="52"/>
        <v>100</v>
      </c>
      <c r="B535" s="1" t="s">
        <v>532</v>
      </c>
      <c r="C535" s="1" t="s">
        <v>602</v>
      </c>
      <c r="D535" s="1">
        <f t="shared" ca="1" si="53"/>
        <v>92</v>
      </c>
      <c r="E535" s="1">
        <f ca="1">RANDBETWEEN(0,100-SUM($D535:D535))</f>
        <v>0</v>
      </c>
      <c r="F535" s="1">
        <f ca="1">RANDBETWEEN(0,100-SUM($D535:E535))</f>
        <v>2</v>
      </c>
      <c r="G535" s="1">
        <f ca="1">100-SUM($D535:F535)</f>
        <v>6</v>
      </c>
      <c r="H535" s="1">
        <f t="shared" ca="1" si="54"/>
        <v>2</v>
      </c>
      <c r="I535" s="1">
        <f t="shared" ca="1" si="55"/>
        <v>92</v>
      </c>
      <c r="J535" s="1">
        <f ca="1">HLOOKUP(I535,D535:$G$603,K535,0)</f>
        <v>1</v>
      </c>
      <c r="K535" s="1">
        <v>69</v>
      </c>
      <c r="L535" s="1" t="str">
        <f t="shared" ca="1" si="56"/>
        <v>21</v>
      </c>
    </row>
    <row r="536" spans="1:12" x14ac:dyDescent="0.3">
      <c r="A536" s="1">
        <f t="shared" ca="1" si="52"/>
        <v>100</v>
      </c>
      <c r="B536" s="1" t="s">
        <v>533</v>
      </c>
      <c r="C536" s="1" t="s">
        <v>602</v>
      </c>
      <c r="D536" s="1">
        <f t="shared" ca="1" si="53"/>
        <v>77</v>
      </c>
      <c r="E536" s="1">
        <f ca="1">RANDBETWEEN(0,100-SUM($D536:D536))</f>
        <v>10</v>
      </c>
      <c r="F536" s="1">
        <f ca="1">RANDBETWEEN(0,100-SUM($D536:E536))</f>
        <v>6</v>
      </c>
      <c r="G536" s="1">
        <f ca="1">100-SUM($D536:F536)</f>
        <v>7</v>
      </c>
      <c r="H536" s="1">
        <f t="shared" ca="1" si="54"/>
        <v>1</v>
      </c>
      <c r="I536" s="1">
        <f t="shared" ca="1" si="55"/>
        <v>77</v>
      </c>
      <c r="J536" s="1">
        <f ca="1">HLOOKUP(I536,D536:$G$603,K536,0)</f>
        <v>1</v>
      </c>
      <c r="K536" s="1">
        <v>68</v>
      </c>
      <c r="L536" s="1" t="str">
        <f t="shared" ca="1" si="56"/>
        <v>11</v>
      </c>
    </row>
    <row r="537" spans="1:12" x14ac:dyDescent="0.3">
      <c r="A537" s="1">
        <f t="shared" ca="1" si="52"/>
        <v>100</v>
      </c>
      <c r="B537" s="1" t="s">
        <v>534</v>
      </c>
      <c r="C537" s="1" t="s">
        <v>602</v>
      </c>
      <c r="D537" s="1">
        <f t="shared" ca="1" si="53"/>
        <v>85</v>
      </c>
      <c r="E537" s="1">
        <f ca="1">RANDBETWEEN(0,100-SUM($D537:D537))</f>
        <v>4</v>
      </c>
      <c r="F537" s="1">
        <f ca="1">RANDBETWEEN(0,100-SUM($D537:E537))</f>
        <v>3</v>
      </c>
      <c r="G537" s="1">
        <f ca="1">100-SUM($D537:F537)</f>
        <v>8</v>
      </c>
      <c r="H537" s="1">
        <f t="shared" ca="1" si="54"/>
        <v>1</v>
      </c>
      <c r="I537" s="1">
        <f t="shared" ca="1" si="55"/>
        <v>85</v>
      </c>
      <c r="J537" s="1">
        <f ca="1">HLOOKUP(I537,D537:$G$603,K537,0)</f>
        <v>1</v>
      </c>
      <c r="K537" s="1">
        <v>67</v>
      </c>
      <c r="L537" s="1" t="str">
        <f t="shared" ca="1" si="56"/>
        <v>11</v>
      </c>
    </row>
    <row r="538" spans="1:12" x14ac:dyDescent="0.3">
      <c r="A538" s="1">
        <f t="shared" ca="1" si="52"/>
        <v>100</v>
      </c>
      <c r="B538" s="1" t="s">
        <v>535</v>
      </c>
      <c r="C538" s="1" t="s">
        <v>602</v>
      </c>
      <c r="D538" s="1">
        <f t="shared" ca="1" si="53"/>
        <v>69</v>
      </c>
      <c r="E538" s="1">
        <f ca="1">RANDBETWEEN(0,100-SUM($D538:D538))</f>
        <v>1</v>
      </c>
      <c r="F538" s="1">
        <f ca="1">RANDBETWEEN(0,100-SUM($D538:E538))</f>
        <v>22</v>
      </c>
      <c r="G538" s="1">
        <f ca="1">100-SUM($D538:F538)</f>
        <v>8</v>
      </c>
      <c r="H538" s="1">
        <f t="shared" ca="1" si="54"/>
        <v>3</v>
      </c>
      <c r="I538" s="1">
        <f t="shared" ca="1" si="55"/>
        <v>69</v>
      </c>
      <c r="J538" s="1">
        <f ca="1">HLOOKUP(I538,D538:$G$603,K538,0)</f>
        <v>1</v>
      </c>
      <c r="K538" s="1">
        <v>66</v>
      </c>
      <c r="L538" s="1" t="str">
        <f t="shared" ca="1" si="56"/>
        <v>31</v>
      </c>
    </row>
    <row r="539" spans="1:12" x14ac:dyDescent="0.3">
      <c r="A539" s="1">
        <f t="shared" ca="1" si="52"/>
        <v>100</v>
      </c>
      <c r="B539" s="1" t="s">
        <v>536</v>
      </c>
      <c r="C539" s="1" t="s">
        <v>602</v>
      </c>
      <c r="D539" s="1">
        <f t="shared" ca="1" si="53"/>
        <v>4</v>
      </c>
      <c r="E539" s="1">
        <f ca="1">RANDBETWEEN(0,100-SUM($D539:D539))</f>
        <v>62</v>
      </c>
      <c r="F539" s="1">
        <f ca="1">RANDBETWEEN(0,100-SUM($D539:E539))</f>
        <v>31</v>
      </c>
      <c r="G539" s="1">
        <f ca="1">100-SUM($D539:F539)</f>
        <v>3</v>
      </c>
      <c r="H539" s="1">
        <f t="shared" ca="1" si="54"/>
        <v>1</v>
      </c>
      <c r="I539" s="1">
        <f t="shared" ca="1" si="55"/>
        <v>62</v>
      </c>
      <c r="J539" s="1">
        <f ca="1">HLOOKUP(I539,D539:$G$603,K539,0)</f>
        <v>2</v>
      </c>
      <c r="K539" s="1">
        <v>65</v>
      </c>
      <c r="L539" s="1" t="str">
        <f t="shared" ca="1" si="56"/>
        <v>12</v>
      </c>
    </row>
    <row r="540" spans="1:12" x14ac:dyDescent="0.3">
      <c r="A540" s="1">
        <f t="shared" ca="1" si="52"/>
        <v>100</v>
      </c>
      <c r="B540" s="1" t="s">
        <v>537</v>
      </c>
      <c r="C540" s="1" t="s">
        <v>602</v>
      </c>
      <c r="D540" s="1">
        <f t="shared" ca="1" si="53"/>
        <v>33</v>
      </c>
      <c r="E540" s="1">
        <f ca="1">RANDBETWEEN(0,100-SUM($D540:D540))</f>
        <v>29</v>
      </c>
      <c r="F540" s="1">
        <f ca="1">RANDBETWEEN(0,100-SUM($D540:E540))</f>
        <v>32</v>
      </c>
      <c r="G540" s="1">
        <f ca="1">100-SUM($D540:F540)</f>
        <v>6</v>
      </c>
      <c r="H540" s="1">
        <f t="shared" ca="1" si="54"/>
        <v>3</v>
      </c>
      <c r="I540" s="1">
        <f t="shared" ca="1" si="55"/>
        <v>33</v>
      </c>
      <c r="J540" s="1">
        <f ca="1">HLOOKUP(I540,D540:$G$603,K540,0)</f>
        <v>1</v>
      </c>
      <c r="K540" s="1">
        <v>64</v>
      </c>
      <c r="L540" s="1" t="str">
        <f t="shared" ca="1" si="56"/>
        <v>31</v>
      </c>
    </row>
    <row r="541" spans="1:12" x14ac:dyDescent="0.3">
      <c r="A541" s="1">
        <f t="shared" ca="1" si="52"/>
        <v>100</v>
      </c>
      <c r="B541" s="1" t="s">
        <v>538</v>
      </c>
      <c r="C541" s="1" t="s">
        <v>602</v>
      </c>
      <c r="D541" s="1">
        <f t="shared" ca="1" si="53"/>
        <v>64</v>
      </c>
      <c r="E541" s="1">
        <f ca="1">RANDBETWEEN(0,100-SUM($D541:D541))</f>
        <v>21</v>
      </c>
      <c r="F541" s="1">
        <f ca="1">RANDBETWEEN(0,100-SUM($D541:E541))</f>
        <v>2</v>
      </c>
      <c r="G541" s="1">
        <f ca="1">100-SUM($D541:F541)</f>
        <v>13</v>
      </c>
      <c r="H541" s="1">
        <f t="shared" ca="1" si="54"/>
        <v>4</v>
      </c>
      <c r="I541" s="1">
        <f t="shared" ca="1" si="55"/>
        <v>64</v>
      </c>
      <c r="J541" s="1">
        <f ca="1">HLOOKUP(I541,D541:$G$603,K541,0)</f>
        <v>1</v>
      </c>
      <c r="K541" s="1">
        <v>63</v>
      </c>
      <c r="L541" s="1" t="str">
        <f t="shared" ca="1" si="56"/>
        <v>41</v>
      </c>
    </row>
    <row r="542" spans="1:12" x14ac:dyDescent="0.3">
      <c r="A542" s="1">
        <f t="shared" ca="1" si="52"/>
        <v>100</v>
      </c>
      <c r="B542" s="1" t="s">
        <v>539</v>
      </c>
      <c r="C542" s="1" t="s">
        <v>602</v>
      </c>
      <c r="D542" s="1">
        <f t="shared" ca="1" si="53"/>
        <v>57</v>
      </c>
      <c r="E542" s="1">
        <f ca="1">RANDBETWEEN(0,100-SUM($D542:D542))</f>
        <v>40</v>
      </c>
      <c r="F542" s="1">
        <f ca="1">RANDBETWEEN(0,100-SUM($D542:E542))</f>
        <v>1</v>
      </c>
      <c r="G542" s="1">
        <f ca="1">100-SUM($D542:F542)</f>
        <v>2</v>
      </c>
      <c r="H542" s="1">
        <f t="shared" ca="1" si="54"/>
        <v>4</v>
      </c>
      <c r="I542" s="1">
        <f t="shared" ca="1" si="55"/>
        <v>57</v>
      </c>
      <c r="J542" s="1">
        <f ca="1">HLOOKUP(I542,D542:$G$603,K542,0)</f>
        <v>1</v>
      </c>
      <c r="K542" s="1">
        <v>62</v>
      </c>
      <c r="L542" s="1" t="str">
        <f t="shared" ca="1" si="56"/>
        <v>41</v>
      </c>
    </row>
    <row r="543" spans="1:12" x14ac:dyDescent="0.3">
      <c r="A543" s="1">
        <f t="shared" ca="1" si="52"/>
        <v>100</v>
      </c>
      <c r="B543" s="1" t="s">
        <v>540</v>
      </c>
      <c r="C543" s="1" t="s">
        <v>603</v>
      </c>
      <c r="D543" s="1">
        <f t="shared" ca="1" si="53"/>
        <v>44</v>
      </c>
      <c r="E543" s="1">
        <f ca="1">RANDBETWEEN(0,100-SUM($D543:D543))</f>
        <v>36</v>
      </c>
      <c r="F543" s="1">
        <f ca="1">RANDBETWEEN(0,100-SUM($D543:E543))</f>
        <v>18</v>
      </c>
      <c r="G543" s="1">
        <f ca="1">100-SUM($D543:F543)</f>
        <v>2</v>
      </c>
      <c r="H543" s="1">
        <f t="shared" ca="1" si="54"/>
        <v>3</v>
      </c>
      <c r="I543" s="1">
        <f t="shared" ca="1" si="55"/>
        <v>44</v>
      </c>
      <c r="J543" s="1">
        <f ca="1">HLOOKUP(I543,D543:$G$603,K543,0)</f>
        <v>1</v>
      </c>
      <c r="K543" s="1">
        <v>61</v>
      </c>
      <c r="L543" s="1" t="str">
        <f t="shared" ca="1" si="56"/>
        <v>31</v>
      </c>
    </row>
    <row r="544" spans="1:12" x14ac:dyDescent="0.3">
      <c r="A544" s="1">
        <f t="shared" ca="1" si="52"/>
        <v>100</v>
      </c>
      <c r="B544" s="1" t="s">
        <v>541</v>
      </c>
      <c r="C544" s="1" t="s">
        <v>603</v>
      </c>
      <c r="D544" s="1">
        <f t="shared" ca="1" si="53"/>
        <v>81</v>
      </c>
      <c r="E544" s="1">
        <f ca="1">RANDBETWEEN(0,100-SUM($D544:D544))</f>
        <v>9</v>
      </c>
      <c r="F544" s="1">
        <f ca="1">RANDBETWEEN(0,100-SUM($D544:E544))</f>
        <v>9</v>
      </c>
      <c r="G544" s="1">
        <f ca="1">100-SUM($D544:F544)</f>
        <v>1</v>
      </c>
      <c r="H544" s="1">
        <f t="shared" ca="1" si="54"/>
        <v>4</v>
      </c>
      <c r="I544" s="1">
        <f t="shared" ca="1" si="55"/>
        <v>81</v>
      </c>
      <c r="J544" s="1">
        <f ca="1">HLOOKUP(I544,D544:$G$603,K544,0)</f>
        <v>1</v>
      </c>
      <c r="K544" s="1">
        <v>60</v>
      </c>
      <c r="L544" s="1" t="str">
        <f t="shared" ca="1" si="56"/>
        <v>41</v>
      </c>
    </row>
    <row r="545" spans="1:12" x14ac:dyDescent="0.3">
      <c r="A545" s="1">
        <f t="shared" ca="1" si="52"/>
        <v>100</v>
      </c>
      <c r="B545" s="1" t="s">
        <v>542</v>
      </c>
      <c r="C545" s="1" t="s">
        <v>603</v>
      </c>
      <c r="D545" s="1">
        <f t="shared" ca="1" si="53"/>
        <v>88</v>
      </c>
      <c r="E545" s="1">
        <f ca="1">RANDBETWEEN(0,100-SUM($D545:D545))</f>
        <v>7</v>
      </c>
      <c r="F545" s="1">
        <f ca="1">RANDBETWEEN(0,100-SUM($D545:E545))</f>
        <v>0</v>
      </c>
      <c r="G545" s="1">
        <f ca="1">100-SUM($D545:F545)</f>
        <v>5</v>
      </c>
      <c r="H545" s="1">
        <f t="shared" ca="1" si="54"/>
        <v>4</v>
      </c>
      <c r="I545" s="1">
        <f t="shared" ca="1" si="55"/>
        <v>88</v>
      </c>
      <c r="J545" s="1">
        <f ca="1">HLOOKUP(I545,D545:$G$603,K545,0)</f>
        <v>1</v>
      </c>
      <c r="K545" s="1">
        <v>59</v>
      </c>
      <c r="L545" s="1" t="str">
        <f t="shared" ca="1" si="56"/>
        <v>41</v>
      </c>
    </row>
    <row r="546" spans="1:12" x14ac:dyDescent="0.3">
      <c r="A546" s="1">
        <f t="shared" ca="1" si="52"/>
        <v>100</v>
      </c>
      <c r="B546" s="1" t="s">
        <v>543</v>
      </c>
      <c r="C546" s="1" t="s">
        <v>603</v>
      </c>
      <c r="D546" s="1">
        <f t="shared" ca="1" si="53"/>
        <v>35</v>
      </c>
      <c r="E546" s="1">
        <f ca="1">RANDBETWEEN(0,100-SUM($D546:D546))</f>
        <v>58</v>
      </c>
      <c r="F546" s="1">
        <f ca="1">RANDBETWEEN(0,100-SUM($D546:E546))</f>
        <v>7</v>
      </c>
      <c r="G546" s="1">
        <f ca="1">100-SUM($D546:F546)</f>
        <v>0</v>
      </c>
      <c r="H546" s="1">
        <f t="shared" ca="1" si="54"/>
        <v>1</v>
      </c>
      <c r="I546" s="1">
        <f t="shared" ca="1" si="55"/>
        <v>58</v>
      </c>
      <c r="J546" s="1">
        <f ca="1">HLOOKUP(I546,D546:$G$603,K546,0)</f>
        <v>2</v>
      </c>
      <c r="K546" s="1">
        <v>58</v>
      </c>
      <c r="L546" s="1" t="str">
        <f t="shared" ca="1" si="56"/>
        <v>12</v>
      </c>
    </row>
    <row r="547" spans="1:12" x14ac:dyDescent="0.3">
      <c r="A547" s="1">
        <f t="shared" ca="1" si="52"/>
        <v>100</v>
      </c>
      <c r="B547" s="1" t="s">
        <v>544</v>
      </c>
      <c r="C547" s="1" t="s">
        <v>603</v>
      </c>
      <c r="D547" s="1">
        <f t="shared" ca="1" si="53"/>
        <v>19</v>
      </c>
      <c r="E547" s="1">
        <f ca="1">RANDBETWEEN(0,100-SUM($D547:D547))</f>
        <v>15</v>
      </c>
      <c r="F547" s="1">
        <f ca="1">RANDBETWEEN(0,100-SUM($D547:E547))</f>
        <v>42</v>
      </c>
      <c r="G547" s="1">
        <f ca="1">100-SUM($D547:F547)</f>
        <v>24</v>
      </c>
      <c r="H547" s="1">
        <f t="shared" ca="1" si="54"/>
        <v>2</v>
      </c>
      <c r="I547" s="1">
        <f t="shared" ca="1" si="55"/>
        <v>42</v>
      </c>
      <c r="J547" s="1">
        <f ca="1">HLOOKUP(I547,D547:$G$603,K547,0)</f>
        <v>3</v>
      </c>
      <c r="K547" s="1">
        <v>57</v>
      </c>
      <c r="L547" s="1" t="str">
        <f t="shared" ca="1" si="56"/>
        <v>23</v>
      </c>
    </row>
    <row r="548" spans="1:12" x14ac:dyDescent="0.3">
      <c r="A548" s="1">
        <f t="shared" ca="1" si="52"/>
        <v>100</v>
      </c>
      <c r="B548" s="1" t="s">
        <v>545</v>
      </c>
      <c r="C548" s="1" t="s">
        <v>603</v>
      </c>
      <c r="D548" s="1">
        <f t="shared" ca="1" si="53"/>
        <v>12</v>
      </c>
      <c r="E548" s="1">
        <f ca="1">RANDBETWEEN(0,100-SUM($D548:D548))</f>
        <v>12</v>
      </c>
      <c r="F548" s="1">
        <f ca="1">RANDBETWEEN(0,100-SUM($D548:E548))</f>
        <v>47</v>
      </c>
      <c r="G548" s="1">
        <f ca="1">100-SUM($D548:F548)</f>
        <v>29</v>
      </c>
      <c r="H548" s="1">
        <f t="shared" ca="1" si="54"/>
        <v>2</v>
      </c>
      <c r="I548" s="1">
        <f t="shared" ca="1" si="55"/>
        <v>47</v>
      </c>
      <c r="J548" s="1">
        <f ca="1">HLOOKUP(I548,D548:$G$603,K548,0)</f>
        <v>3</v>
      </c>
      <c r="K548" s="1">
        <v>56</v>
      </c>
      <c r="L548" s="1" t="str">
        <f t="shared" ca="1" si="56"/>
        <v>23</v>
      </c>
    </row>
    <row r="549" spans="1:12" x14ac:dyDescent="0.3">
      <c r="A549" s="1">
        <f t="shared" ca="1" si="52"/>
        <v>100</v>
      </c>
      <c r="B549" s="1" t="s">
        <v>546</v>
      </c>
      <c r="C549" s="1" t="s">
        <v>603</v>
      </c>
      <c r="D549" s="1">
        <f t="shared" ca="1" si="53"/>
        <v>29</v>
      </c>
      <c r="E549" s="1">
        <f ca="1">RANDBETWEEN(0,100-SUM($D549:D549))</f>
        <v>57</v>
      </c>
      <c r="F549" s="1">
        <f ca="1">RANDBETWEEN(0,100-SUM($D549:E549))</f>
        <v>5</v>
      </c>
      <c r="G549" s="1">
        <f ca="1">100-SUM($D549:F549)</f>
        <v>9</v>
      </c>
      <c r="H549" s="1">
        <f t="shared" ca="1" si="54"/>
        <v>3</v>
      </c>
      <c r="I549" s="1">
        <f t="shared" ca="1" si="55"/>
        <v>57</v>
      </c>
      <c r="J549" s="1">
        <f ca="1">HLOOKUP(I549,D549:$G$603,K549,0)</f>
        <v>2</v>
      </c>
      <c r="K549" s="1">
        <v>55</v>
      </c>
      <c r="L549" s="1" t="str">
        <f t="shared" ca="1" si="56"/>
        <v>32</v>
      </c>
    </row>
    <row r="550" spans="1:12" x14ac:dyDescent="0.3">
      <c r="A550" s="1">
        <f t="shared" ca="1" si="52"/>
        <v>100</v>
      </c>
      <c r="B550" s="1" t="s">
        <v>547</v>
      </c>
      <c r="C550" s="1" t="s">
        <v>603</v>
      </c>
      <c r="D550" s="1">
        <f t="shared" ca="1" si="53"/>
        <v>67</v>
      </c>
      <c r="E550" s="1">
        <f ca="1">RANDBETWEEN(0,100-SUM($D550:D550))</f>
        <v>3</v>
      </c>
      <c r="F550" s="1">
        <f ca="1">RANDBETWEEN(0,100-SUM($D550:E550))</f>
        <v>15</v>
      </c>
      <c r="G550" s="1">
        <f ca="1">100-SUM($D550:F550)</f>
        <v>15</v>
      </c>
      <c r="H550" s="1">
        <f t="shared" ca="1" si="54"/>
        <v>4</v>
      </c>
      <c r="I550" s="1">
        <f t="shared" ca="1" si="55"/>
        <v>67</v>
      </c>
      <c r="J550" s="1">
        <f ca="1">HLOOKUP(I550,D550:$G$603,K550,0)</f>
        <v>1</v>
      </c>
      <c r="K550" s="1">
        <v>54</v>
      </c>
      <c r="L550" s="1" t="str">
        <f t="shared" ca="1" si="56"/>
        <v>41</v>
      </c>
    </row>
    <row r="551" spans="1:12" x14ac:dyDescent="0.3">
      <c r="A551" s="1">
        <f t="shared" ca="1" si="52"/>
        <v>100</v>
      </c>
      <c r="B551" s="1" t="s">
        <v>548</v>
      </c>
      <c r="C551" s="1" t="s">
        <v>603</v>
      </c>
      <c r="D551" s="1">
        <f t="shared" ca="1" si="53"/>
        <v>3</v>
      </c>
      <c r="E551" s="1">
        <f ca="1">RANDBETWEEN(0,100-SUM($D551:D551))</f>
        <v>3</v>
      </c>
      <c r="F551" s="1">
        <f ca="1">RANDBETWEEN(0,100-SUM($D551:E551))</f>
        <v>25</v>
      </c>
      <c r="G551" s="1">
        <f ca="1">100-SUM($D551:F551)</f>
        <v>69</v>
      </c>
      <c r="H551" s="1">
        <f t="shared" ca="1" si="54"/>
        <v>3</v>
      </c>
      <c r="I551" s="1">
        <f t="shared" ca="1" si="55"/>
        <v>69</v>
      </c>
      <c r="J551" s="1">
        <f ca="1">HLOOKUP(I551,D551:$G$603,K551,0)</f>
        <v>4</v>
      </c>
      <c r="K551" s="1">
        <v>53</v>
      </c>
      <c r="L551" s="1" t="str">
        <f t="shared" ca="1" si="56"/>
        <v>34</v>
      </c>
    </row>
    <row r="552" spans="1:12" x14ac:dyDescent="0.3">
      <c r="A552" s="1">
        <f t="shared" ca="1" si="52"/>
        <v>100</v>
      </c>
      <c r="B552" s="1" t="s">
        <v>549</v>
      </c>
      <c r="C552" s="1" t="s">
        <v>603</v>
      </c>
      <c r="D552" s="1">
        <f t="shared" ca="1" si="53"/>
        <v>6</v>
      </c>
      <c r="E552" s="1">
        <f ca="1">RANDBETWEEN(0,100-SUM($D552:D552))</f>
        <v>76</v>
      </c>
      <c r="F552" s="1">
        <f ca="1">RANDBETWEEN(0,100-SUM($D552:E552))</f>
        <v>3</v>
      </c>
      <c r="G552" s="1">
        <f ca="1">100-SUM($D552:F552)</f>
        <v>15</v>
      </c>
      <c r="H552" s="1">
        <f t="shared" ca="1" si="54"/>
        <v>1</v>
      </c>
      <c r="I552" s="1">
        <f t="shared" ca="1" si="55"/>
        <v>76</v>
      </c>
      <c r="J552" s="1">
        <f ca="1">HLOOKUP(I552,D552:$G$603,K552,0)</f>
        <v>2</v>
      </c>
      <c r="K552" s="1">
        <v>52</v>
      </c>
      <c r="L552" s="1" t="str">
        <f t="shared" ca="1" si="56"/>
        <v>12</v>
      </c>
    </row>
    <row r="553" spans="1:12" x14ac:dyDescent="0.3">
      <c r="A553" s="1">
        <f t="shared" ca="1" si="52"/>
        <v>100</v>
      </c>
      <c r="B553" s="1" t="s">
        <v>550</v>
      </c>
      <c r="C553" s="1" t="s">
        <v>603</v>
      </c>
      <c r="D553" s="1">
        <f t="shared" ca="1" si="53"/>
        <v>27</v>
      </c>
      <c r="E553" s="1">
        <f ca="1">RANDBETWEEN(0,100-SUM($D553:D553))</f>
        <v>58</v>
      </c>
      <c r="F553" s="1">
        <f ca="1">RANDBETWEEN(0,100-SUM($D553:E553))</f>
        <v>12</v>
      </c>
      <c r="G553" s="1">
        <f ca="1">100-SUM($D553:F553)</f>
        <v>3</v>
      </c>
      <c r="H553" s="1">
        <f t="shared" ca="1" si="54"/>
        <v>3</v>
      </c>
      <c r="I553" s="1">
        <f t="shared" ca="1" si="55"/>
        <v>58</v>
      </c>
      <c r="J553" s="1">
        <f ca="1">HLOOKUP(I553,D553:$G$603,K553,0)</f>
        <v>2</v>
      </c>
      <c r="K553" s="1">
        <v>51</v>
      </c>
      <c r="L553" s="1" t="str">
        <f t="shared" ca="1" si="56"/>
        <v>32</v>
      </c>
    </row>
    <row r="554" spans="1:12" x14ac:dyDescent="0.3">
      <c r="A554" s="1">
        <f t="shared" ca="1" si="52"/>
        <v>100</v>
      </c>
      <c r="B554" s="1" t="s">
        <v>551</v>
      </c>
      <c r="C554" s="1" t="s">
        <v>603</v>
      </c>
      <c r="D554" s="1">
        <f t="shared" ca="1" si="53"/>
        <v>73</v>
      </c>
      <c r="E554" s="1">
        <f ca="1">RANDBETWEEN(0,100-SUM($D554:D554))</f>
        <v>19</v>
      </c>
      <c r="F554" s="1">
        <f ca="1">RANDBETWEEN(0,100-SUM($D554:E554))</f>
        <v>0</v>
      </c>
      <c r="G554" s="1">
        <f ca="1">100-SUM($D554:F554)</f>
        <v>8</v>
      </c>
      <c r="H554" s="1">
        <f t="shared" ca="1" si="54"/>
        <v>1</v>
      </c>
      <c r="I554" s="1">
        <f t="shared" ca="1" si="55"/>
        <v>73</v>
      </c>
      <c r="J554" s="1">
        <f ca="1">HLOOKUP(I554,D554:$G$603,K554,0)</f>
        <v>1</v>
      </c>
      <c r="K554" s="1">
        <v>50</v>
      </c>
      <c r="L554" s="1" t="str">
        <f t="shared" ca="1" si="56"/>
        <v>11</v>
      </c>
    </row>
    <row r="555" spans="1:12" x14ac:dyDescent="0.3">
      <c r="A555" s="1">
        <f t="shared" ca="1" si="52"/>
        <v>100</v>
      </c>
      <c r="B555" s="1" t="s">
        <v>552</v>
      </c>
      <c r="C555" s="1" t="s">
        <v>603</v>
      </c>
      <c r="D555" s="1">
        <f t="shared" ca="1" si="53"/>
        <v>53</v>
      </c>
      <c r="E555" s="1">
        <f ca="1">RANDBETWEEN(0,100-SUM($D555:D555))</f>
        <v>8</v>
      </c>
      <c r="F555" s="1">
        <f ca="1">RANDBETWEEN(0,100-SUM($D555:E555))</f>
        <v>33</v>
      </c>
      <c r="G555" s="1">
        <f ca="1">100-SUM($D555:F555)</f>
        <v>6</v>
      </c>
      <c r="H555" s="1">
        <f t="shared" ca="1" si="54"/>
        <v>2</v>
      </c>
      <c r="I555" s="1">
        <f t="shared" ca="1" si="55"/>
        <v>53</v>
      </c>
      <c r="J555" s="1">
        <f ca="1">HLOOKUP(I555,D555:$G$603,K555,0)</f>
        <v>1</v>
      </c>
      <c r="K555" s="1">
        <v>49</v>
      </c>
      <c r="L555" s="1" t="str">
        <f t="shared" ca="1" si="56"/>
        <v>21</v>
      </c>
    </row>
    <row r="556" spans="1:12" x14ac:dyDescent="0.3">
      <c r="A556" s="1">
        <f t="shared" ca="1" si="52"/>
        <v>100</v>
      </c>
      <c r="B556" s="1" t="s">
        <v>553</v>
      </c>
      <c r="C556" s="1" t="s">
        <v>603</v>
      </c>
      <c r="D556" s="1">
        <f t="shared" ca="1" si="53"/>
        <v>65</v>
      </c>
      <c r="E556" s="1">
        <f ca="1">RANDBETWEEN(0,100-SUM($D556:D556))</f>
        <v>28</v>
      </c>
      <c r="F556" s="1">
        <f ca="1">RANDBETWEEN(0,100-SUM($D556:E556))</f>
        <v>1</v>
      </c>
      <c r="G556" s="1">
        <f ca="1">100-SUM($D556:F556)</f>
        <v>6</v>
      </c>
      <c r="H556" s="1">
        <f t="shared" ca="1" si="54"/>
        <v>3</v>
      </c>
      <c r="I556" s="1">
        <f t="shared" ca="1" si="55"/>
        <v>65</v>
      </c>
      <c r="J556" s="1">
        <f ca="1">HLOOKUP(I556,D556:$G$603,K556,0)</f>
        <v>1</v>
      </c>
      <c r="K556" s="1">
        <v>48</v>
      </c>
      <c r="L556" s="1" t="str">
        <f t="shared" ca="1" si="56"/>
        <v>31</v>
      </c>
    </row>
    <row r="557" spans="1:12" x14ac:dyDescent="0.3">
      <c r="A557" s="1">
        <f t="shared" ca="1" si="52"/>
        <v>100</v>
      </c>
      <c r="B557" s="1" t="s">
        <v>554</v>
      </c>
      <c r="C557" s="1" t="s">
        <v>603</v>
      </c>
      <c r="D557" s="1">
        <f t="shared" ca="1" si="53"/>
        <v>56</v>
      </c>
      <c r="E557" s="1">
        <f ca="1">RANDBETWEEN(0,100-SUM($D557:D557))</f>
        <v>26</v>
      </c>
      <c r="F557" s="1">
        <f ca="1">RANDBETWEEN(0,100-SUM($D557:E557))</f>
        <v>15</v>
      </c>
      <c r="G557" s="1">
        <f ca="1">100-SUM($D557:F557)</f>
        <v>3</v>
      </c>
      <c r="H557" s="1">
        <f t="shared" ca="1" si="54"/>
        <v>4</v>
      </c>
      <c r="I557" s="1">
        <f t="shared" ca="1" si="55"/>
        <v>56</v>
      </c>
      <c r="J557" s="1">
        <f ca="1">HLOOKUP(I557,D557:$G$603,K557,0)</f>
        <v>1</v>
      </c>
      <c r="K557" s="1">
        <v>47</v>
      </c>
      <c r="L557" s="1" t="str">
        <f t="shared" ca="1" si="56"/>
        <v>41</v>
      </c>
    </row>
    <row r="558" spans="1:12" x14ac:dyDescent="0.3">
      <c r="A558" s="1">
        <f t="shared" ca="1" si="52"/>
        <v>100</v>
      </c>
      <c r="B558" s="1" t="s">
        <v>555</v>
      </c>
      <c r="C558" s="1" t="s">
        <v>603</v>
      </c>
      <c r="D558" s="1">
        <f t="shared" ca="1" si="53"/>
        <v>32</v>
      </c>
      <c r="E558" s="1">
        <f ca="1">RANDBETWEEN(0,100-SUM($D558:D558))</f>
        <v>31</v>
      </c>
      <c r="F558" s="1">
        <f ca="1">RANDBETWEEN(0,100-SUM($D558:E558))</f>
        <v>32</v>
      </c>
      <c r="G558" s="1">
        <f ca="1">100-SUM($D558:F558)</f>
        <v>5</v>
      </c>
      <c r="H558" s="1">
        <f t="shared" ca="1" si="54"/>
        <v>4</v>
      </c>
      <c r="I558" s="1">
        <f t="shared" ca="1" si="55"/>
        <v>32</v>
      </c>
      <c r="J558" s="1">
        <f ca="1">HLOOKUP(I558,D558:$G$603,K558,0)</f>
        <v>1</v>
      </c>
      <c r="K558" s="1">
        <v>46</v>
      </c>
      <c r="L558" s="1" t="str">
        <f t="shared" ca="1" si="56"/>
        <v>41</v>
      </c>
    </row>
    <row r="559" spans="1:12" x14ac:dyDescent="0.3">
      <c r="A559" s="1">
        <f t="shared" ca="1" si="52"/>
        <v>100</v>
      </c>
      <c r="B559" s="1" t="s">
        <v>556</v>
      </c>
      <c r="C559" s="1" t="s">
        <v>603</v>
      </c>
      <c r="D559" s="1">
        <f t="shared" ca="1" si="53"/>
        <v>18</v>
      </c>
      <c r="E559" s="1">
        <f ca="1">RANDBETWEEN(0,100-SUM($D559:D559))</f>
        <v>70</v>
      </c>
      <c r="F559" s="1">
        <f ca="1">RANDBETWEEN(0,100-SUM($D559:E559))</f>
        <v>3</v>
      </c>
      <c r="G559" s="1">
        <f ca="1">100-SUM($D559:F559)</f>
        <v>9</v>
      </c>
      <c r="H559" s="1">
        <f t="shared" ca="1" si="54"/>
        <v>1</v>
      </c>
      <c r="I559" s="1">
        <f t="shared" ca="1" si="55"/>
        <v>70</v>
      </c>
      <c r="J559" s="1">
        <f ca="1">HLOOKUP(I559,D559:$G$603,K559,0)</f>
        <v>2</v>
      </c>
      <c r="K559" s="1">
        <v>45</v>
      </c>
      <c r="L559" s="1" t="str">
        <f t="shared" ca="1" si="56"/>
        <v>12</v>
      </c>
    </row>
    <row r="560" spans="1:12" x14ac:dyDescent="0.3">
      <c r="A560" s="1">
        <f t="shared" ca="1" si="52"/>
        <v>100</v>
      </c>
      <c r="B560" s="1" t="s">
        <v>557</v>
      </c>
      <c r="C560" s="1" t="s">
        <v>603</v>
      </c>
      <c r="D560" s="1">
        <f t="shared" ca="1" si="53"/>
        <v>50</v>
      </c>
      <c r="E560" s="1">
        <f ca="1">RANDBETWEEN(0,100-SUM($D560:D560))</f>
        <v>7</v>
      </c>
      <c r="F560" s="1">
        <f ca="1">RANDBETWEEN(0,100-SUM($D560:E560))</f>
        <v>35</v>
      </c>
      <c r="G560" s="1">
        <f ca="1">100-SUM($D560:F560)</f>
        <v>8</v>
      </c>
      <c r="H560" s="1">
        <f t="shared" ca="1" si="54"/>
        <v>3</v>
      </c>
      <c r="I560" s="1">
        <f t="shared" ca="1" si="55"/>
        <v>50</v>
      </c>
      <c r="J560" s="1">
        <f ca="1">HLOOKUP(I560,D560:$G$603,K560,0)</f>
        <v>1</v>
      </c>
      <c r="K560" s="1">
        <v>44</v>
      </c>
      <c r="L560" s="1" t="str">
        <f t="shared" ca="1" si="56"/>
        <v>31</v>
      </c>
    </row>
    <row r="561" spans="1:12" x14ac:dyDescent="0.3">
      <c r="A561" s="1">
        <f t="shared" ca="1" si="52"/>
        <v>100</v>
      </c>
      <c r="B561" s="1" t="s">
        <v>558</v>
      </c>
      <c r="C561" s="1" t="s">
        <v>603</v>
      </c>
      <c r="D561" s="1">
        <f t="shared" ca="1" si="53"/>
        <v>95</v>
      </c>
      <c r="E561" s="1">
        <f ca="1">RANDBETWEEN(0,100-SUM($D561:D561))</f>
        <v>1</v>
      </c>
      <c r="F561" s="1">
        <f ca="1">RANDBETWEEN(0,100-SUM($D561:E561))</f>
        <v>3</v>
      </c>
      <c r="G561" s="1">
        <f ca="1">100-SUM($D561:F561)</f>
        <v>1</v>
      </c>
      <c r="H561" s="1">
        <f t="shared" ca="1" si="54"/>
        <v>2</v>
      </c>
      <c r="I561" s="1">
        <f t="shared" ca="1" si="55"/>
        <v>95</v>
      </c>
      <c r="J561" s="1">
        <f ca="1">HLOOKUP(I561,D561:$G$603,K561,0)</f>
        <v>1</v>
      </c>
      <c r="K561" s="1">
        <v>43</v>
      </c>
      <c r="L561" s="1" t="str">
        <f t="shared" ca="1" si="56"/>
        <v>21</v>
      </c>
    </row>
    <row r="562" spans="1:12" x14ac:dyDescent="0.3">
      <c r="A562" s="1">
        <f t="shared" ca="1" si="52"/>
        <v>100</v>
      </c>
      <c r="B562" s="1" t="s">
        <v>559</v>
      </c>
      <c r="C562" s="1" t="s">
        <v>603</v>
      </c>
      <c r="D562" s="1">
        <f t="shared" ca="1" si="53"/>
        <v>57</v>
      </c>
      <c r="E562" s="1">
        <f ca="1">RANDBETWEEN(0,100-SUM($D562:D562))</f>
        <v>21</v>
      </c>
      <c r="F562" s="1">
        <f ca="1">RANDBETWEEN(0,100-SUM($D562:E562))</f>
        <v>0</v>
      </c>
      <c r="G562" s="1">
        <f ca="1">100-SUM($D562:F562)</f>
        <v>22</v>
      </c>
      <c r="H562" s="1">
        <f t="shared" ca="1" si="54"/>
        <v>2</v>
      </c>
      <c r="I562" s="1">
        <f t="shared" ca="1" si="55"/>
        <v>57</v>
      </c>
      <c r="J562" s="1">
        <f ca="1">HLOOKUP(I562,D562:$G$603,K562,0)</f>
        <v>1</v>
      </c>
      <c r="K562" s="1">
        <v>42</v>
      </c>
      <c r="L562" s="1" t="str">
        <f t="shared" ca="1" si="56"/>
        <v>21</v>
      </c>
    </row>
    <row r="563" spans="1:12" x14ac:dyDescent="0.3">
      <c r="A563" s="1">
        <f t="shared" ca="1" si="52"/>
        <v>100</v>
      </c>
      <c r="B563" s="1" t="s">
        <v>560</v>
      </c>
      <c r="C563" s="1" t="s">
        <v>603</v>
      </c>
      <c r="D563" s="1">
        <f t="shared" ca="1" si="53"/>
        <v>52</v>
      </c>
      <c r="E563" s="1">
        <f ca="1">RANDBETWEEN(0,100-SUM($D563:D563))</f>
        <v>14</v>
      </c>
      <c r="F563" s="1">
        <f ca="1">RANDBETWEEN(0,100-SUM($D563:E563))</f>
        <v>16</v>
      </c>
      <c r="G563" s="1">
        <f ca="1">100-SUM($D563:F563)</f>
        <v>18</v>
      </c>
      <c r="H563" s="1">
        <f t="shared" ca="1" si="54"/>
        <v>2</v>
      </c>
      <c r="I563" s="1">
        <f t="shared" ca="1" si="55"/>
        <v>52</v>
      </c>
      <c r="J563" s="1">
        <f ca="1">HLOOKUP(I563,D563:$G$603,K563,0)</f>
        <v>1</v>
      </c>
      <c r="K563" s="1">
        <v>41</v>
      </c>
      <c r="L563" s="1" t="str">
        <f t="shared" ca="1" si="56"/>
        <v>21</v>
      </c>
    </row>
    <row r="564" spans="1:12" x14ac:dyDescent="0.3">
      <c r="A564" s="1">
        <f t="shared" ca="1" si="52"/>
        <v>100</v>
      </c>
      <c r="B564" s="1" t="s">
        <v>561</v>
      </c>
      <c r="C564" s="1" t="s">
        <v>603</v>
      </c>
      <c r="D564" s="1">
        <f t="shared" ca="1" si="53"/>
        <v>5</v>
      </c>
      <c r="E564" s="1">
        <f ca="1">RANDBETWEEN(0,100-SUM($D564:D564))</f>
        <v>2</v>
      </c>
      <c r="F564" s="1">
        <f ca="1">RANDBETWEEN(0,100-SUM($D564:E564))</f>
        <v>20</v>
      </c>
      <c r="G564" s="1">
        <f ca="1">100-SUM($D564:F564)</f>
        <v>73</v>
      </c>
      <c r="H564" s="1">
        <f t="shared" ca="1" si="54"/>
        <v>2</v>
      </c>
      <c r="I564" s="1">
        <f t="shared" ca="1" si="55"/>
        <v>73</v>
      </c>
      <c r="J564" s="1">
        <f ca="1">HLOOKUP(I564,D564:$G$603,K564,0)</f>
        <v>4</v>
      </c>
      <c r="K564" s="1">
        <v>40</v>
      </c>
      <c r="L564" s="1" t="str">
        <f t="shared" ca="1" si="56"/>
        <v>24</v>
      </c>
    </row>
    <row r="565" spans="1:12" x14ac:dyDescent="0.3">
      <c r="A565" s="1">
        <f t="shared" ca="1" si="52"/>
        <v>100</v>
      </c>
      <c r="B565" s="1" t="s">
        <v>562</v>
      </c>
      <c r="C565" s="1" t="s">
        <v>603</v>
      </c>
      <c r="D565" s="1">
        <f t="shared" ca="1" si="53"/>
        <v>37</v>
      </c>
      <c r="E565" s="1">
        <f ca="1">RANDBETWEEN(0,100-SUM($D565:D565))</f>
        <v>52</v>
      </c>
      <c r="F565" s="1">
        <f ca="1">RANDBETWEEN(0,100-SUM($D565:E565))</f>
        <v>7</v>
      </c>
      <c r="G565" s="1">
        <f ca="1">100-SUM($D565:F565)</f>
        <v>4</v>
      </c>
      <c r="H565" s="1">
        <f t="shared" ca="1" si="54"/>
        <v>4</v>
      </c>
      <c r="I565" s="1">
        <f t="shared" ca="1" si="55"/>
        <v>52</v>
      </c>
      <c r="J565" s="1">
        <f ca="1">HLOOKUP(I565,D565:$G$603,K565,0)</f>
        <v>2</v>
      </c>
      <c r="K565" s="1">
        <v>39</v>
      </c>
      <c r="L565" s="1" t="str">
        <f t="shared" ca="1" si="56"/>
        <v>42</v>
      </c>
    </row>
    <row r="566" spans="1:12" x14ac:dyDescent="0.3">
      <c r="A566" s="1">
        <f t="shared" ca="1" si="52"/>
        <v>100</v>
      </c>
      <c r="B566" s="1" t="s">
        <v>563</v>
      </c>
      <c r="C566" s="1" t="s">
        <v>603</v>
      </c>
      <c r="D566" s="1">
        <f t="shared" ca="1" si="53"/>
        <v>39</v>
      </c>
      <c r="E566" s="1">
        <f ca="1">RANDBETWEEN(0,100-SUM($D566:D566))</f>
        <v>59</v>
      </c>
      <c r="F566" s="1">
        <f ca="1">RANDBETWEEN(0,100-SUM($D566:E566))</f>
        <v>1</v>
      </c>
      <c r="G566" s="1">
        <f ca="1">100-SUM($D566:F566)</f>
        <v>1</v>
      </c>
      <c r="H566" s="1">
        <f t="shared" ca="1" si="54"/>
        <v>4</v>
      </c>
      <c r="I566" s="1">
        <f t="shared" ca="1" si="55"/>
        <v>59</v>
      </c>
      <c r="J566" s="1">
        <f ca="1">HLOOKUP(I566,D566:$G$603,K566,0)</f>
        <v>2</v>
      </c>
      <c r="K566" s="1">
        <v>38</v>
      </c>
      <c r="L566" s="1" t="str">
        <f t="shared" ca="1" si="56"/>
        <v>42</v>
      </c>
    </row>
    <row r="567" spans="1:12" x14ac:dyDescent="0.3">
      <c r="A567" s="1">
        <f t="shared" ca="1" si="52"/>
        <v>100</v>
      </c>
      <c r="B567" s="1" t="s">
        <v>564</v>
      </c>
      <c r="C567" s="1" t="s">
        <v>603</v>
      </c>
      <c r="D567" s="1">
        <f t="shared" ca="1" si="53"/>
        <v>97</v>
      </c>
      <c r="E567" s="1">
        <f ca="1">RANDBETWEEN(0,100-SUM($D567:D567))</f>
        <v>2</v>
      </c>
      <c r="F567" s="1">
        <f ca="1">RANDBETWEEN(0,100-SUM($D567:E567))</f>
        <v>0</v>
      </c>
      <c r="G567" s="1">
        <f ca="1">100-SUM($D567:F567)</f>
        <v>1</v>
      </c>
      <c r="H567" s="1">
        <f t="shared" ca="1" si="54"/>
        <v>3</v>
      </c>
      <c r="I567" s="1">
        <f t="shared" ca="1" si="55"/>
        <v>97</v>
      </c>
      <c r="J567" s="1">
        <f ca="1">HLOOKUP(I567,D567:$G$603,K567,0)</f>
        <v>1</v>
      </c>
      <c r="K567" s="1">
        <v>37</v>
      </c>
      <c r="L567" s="1" t="str">
        <f t="shared" ca="1" si="56"/>
        <v>31</v>
      </c>
    </row>
    <row r="568" spans="1:12" x14ac:dyDescent="0.3">
      <c r="A568" s="1">
        <f t="shared" ca="1" si="52"/>
        <v>100</v>
      </c>
      <c r="B568" s="1" t="s">
        <v>565</v>
      </c>
      <c r="C568" s="1" t="s">
        <v>603</v>
      </c>
      <c r="D568" s="1">
        <f t="shared" ca="1" si="53"/>
        <v>62</v>
      </c>
      <c r="E568" s="1">
        <f ca="1">RANDBETWEEN(0,100-SUM($D568:D568))</f>
        <v>28</v>
      </c>
      <c r="F568" s="1">
        <f ca="1">RANDBETWEEN(0,100-SUM($D568:E568))</f>
        <v>6</v>
      </c>
      <c r="G568" s="1">
        <f ca="1">100-SUM($D568:F568)</f>
        <v>4</v>
      </c>
      <c r="H568" s="1">
        <f t="shared" ca="1" si="54"/>
        <v>4</v>
      </c>
      <c r="I568" s="1">
        <f t="shared" ca="1" si="55"/>
        <v>62</v>
      </c>
      <c r="J568" s="1">
        <f ca="1">HLOOKUP(I568,D568:$G$603,K568,0)</f>
        <v>1</v>
      </c>
      <c r="K568" s="1">
        <v>36</v>
      </c>
      <c r="L568" s="1" t="str">
        <f t="shared" ca="1" si="56"/>
        <v>41</v>
      </c>
    </row>
    <row r="569" spans="1:12" x14ac:dyDescent="0.3">
      <c r="A569" s="1">
        <f t="shared" ca="1" si="52"/>
        <v>100</v>
      </c>
      <c r="B569" s="1" t="s">
        <v>566</v>
      </c>
      <c r="C569" s="1" t="s">
        <v>603</v>
      </c>
      <c r="D569" s="1">
        <f t="shared" ca="1" si="53"/>
        <v>51</v>
      </c>
      <c r="E569" s="1">
        <f ca="1">RANDBETWEEN(0,100-SUM($D569:D569))</f>
        <v>39</v>
      </c>
      <c r="F569" s="1">
        <f ca="1">RANDBETWEEN(0,100-SUM($D569:E569))</f>
        <v>6</v>
      </c>
      <c r="G569" s="1">
        <f ca="1">100-SUM($D569:F569)</f>
        <v>4</v>
      </c>
      <c r="H569" s="1">
        <f t="shared" ca="1" si="54"/>
        <v>3</v>
      </c>
      <c r="I569" s="1">
        <f t="shared" ca="1" si="55"/>
        <v>51</v>
      </c>
      <c r="J569" s="1">
        <f ca="1">HLOOKUP(I569,D569:$G$603,K569,0)</f>
        <v>1</v>
      </c>
      <c r="K569" s="1">
        <v>35</v>
      </c>
      <c r="L569" s="1" t="str">
        <f t="shared" ca="1" si="56"/>
        <v>31</v>
      </c>
    </row>
    <row r="570" spans="1:12" x14ac:dyDescent="0.3">
      <c r="A570" s="1">
        <f t="shared" ca="1" si="52"/>
        <v>100</v>
      </c>
      <c r="B570" s="1" t="s">
        <v>567</v>
      </c>
      <c r="C570" s="1" t="s">
        <v>603</v>
      </c>
      <c r="D570" s="1">
        <f t="shared" ca="1" si="53"/>
        <v>33</v>
      </c>
      <c r="E570" s="1">
        <f ca="1">RANDBETWEEN(0,100-SUM($D570:D570))</f>
        <v>61</v>
      </c>
      <c r="F570" s="1">
        <f ca="1">RANDBETWEEN(0,100-SUM($D570:E570))</f>
        <v>4</v>
      </c>
      <c r="G570" s="1">
        <f ca="1">100-SUM($D570:F570)</f>
        <v>2</v>
      </c>
      <c r="H570" s="1">
        <f t="shared" ca="1" si="54"/>
        <v>4</v>
      </c>
      <c r="I570" s="1">
        <f t="shared" ca="1" si="55"/>
        <v>61</v>
      </c>
      <c r="J570" s="1">
        <f ca="1">HLOOKUP(I570,D570:$G$603,K570,0)</f>
        <v>2</v>
      </c>
      <c r="K570" s="1">
        <v>34</v>
      </c>
      <c r="L570" s="1" t="str">
        <f t="shared" ca="1" si="56"/>
        <v>42</v>
      </c>
    </row>
    <row r="571" spans="1:12" x14ac:dyDescent="0.3">
      <c r="A571" s="1">
        <f t="shared" ca="1" si="52"/>
        <v>100</v>
      </c>
      <c r="B571" s="1" t="s">
        <v>568</v>
      </c>
      <c r="C571" s="1" t="s">
        <v>603</v>
      </c>
      <c r="D571" s="1">
        <f t="shared" ca="1" si="53"/>
        <v>20</v>
      </c>
      <c r="E571" s="1">
        <f ca="1">RANDBETWEEN(0,100-SUM($D571:D571))</f>
        <v>57</v>
      </c>
      <c r="F571" s="1">
        <f ca="1">RANDBETWEEN(0,100-SUM($D571:E571))</f>
        <v>22</v>
      </c>
      <c r="G571" s="1">
        <f ca="1">100-SUM($D571:F571)</f>
        <v>1</v>
      </c>
      <c r="H571" s="1">
        <f t="shared" ca="1" si="54"/>
        <v>4</v>
      </c>
      <c r="I571" s="1">
        <f t="shared" ca="1" si="55"/>
        <v>57</v>
      </c>
      <c r="J571" s="1">
        <f ca="1">HLOOKUP(I571,D571:$G$603,K571,0)</f>
        <v>2</v>
      </c>
      <c r="K571" s="1">
        <v>33</v>
      </c>
      <c r="L571" s="1" t="str">
        <f t="shared" ca="1" si="56"/>
        <v>42</v>
      </c>
    </row>
    <row r="572" spans="1:12" x14ac:dyDescent="0.3">
      <c r="A572" s="1">
        <f t="shared" ca="1" si="52"/>
        <v>100</v>
      </c>
      <c r="B572" s="1" t="s">
        <v>569</v>
      </c>
      <c r="C572" s="1" t="s">
        <v>603</v>
      </c>
      <c r="D572" s="1">
        <f t="shared" ca="1" si="53"/>
        <v>22</v>
      </c>
      <c r="E572" s="1">
        <f ca="1">RANDBETWEEN(0,100-SUM($D572:D572))</f>
        <v>76</v>
      </c>
      <c r="F572" s="1">
        <f ca="1">RANDBETWEEN(0,100-SUM($D572:E572))</f>
        <v>1</v>
      </c>
      <c r="G572" s="1">
        <f ca="1">100-SUM($D572:F572)</f>
        <v>1</v>
      </c>
      <c r="H572" s="1">
        <f t="shared" ca="1" si="54"/>
        <v>2</v>
      </c>
      <c r="I572" s="1">
        <f t="shared" ca="1" si="55"/>
        <v>76</v>
      </c>
      <c r="J572" s="1">
        <f ca="1">HLOOKUP(I572,D572:$G$603,K572,0)</f>
        <v>2</v>
      </c>
      <c r="K572" s="1">
        <v>32</v>
      </c>
      <c r="L572" s="1" t="str">
        <f t="shared" ca="1" si="56"/>
        <v>22</v>
      </c>
    </row>
    <row r="573" spans="1:12" x14ac:dyDescent="0.3">
      <c r="A573" s="1">
        <f t="shared" ca="1" si="52"/>
        <v>100</v>
      </c>
      <c r="B573" s="1" t="s">
        <v>570</v>
      </c>
      <c r="C573" s="1" t="s">
        <v>603</v>
      </c>
      <c r="D573" s="1">
        <f t="shared" ca="1" si="53"/>
        <v>89</v>
      </c>
      <c r="E573" s="1">
        <f ca="1">RANDBETWEEN(0,100-SUM($D573:D573))</f>
        <v>4</v>
      </c>
      <c r="F573" s="1">
        <f ca="1">RANDBETWEEN(0,100-SUM($D573:E573))</f>
        <v>0</v>
      </c>
      <c r="G573" s="1">
        <f ca="1">100-SUM($D573:F573)</f>
        <v>7</v>
      </c>
      <c r="H573" s="1">
        <f t="shared" ca="1" si="54"/>
        <v>2</v>
      </c>
      <c r="I573" s="1">
        <f t="shared" ca="1" si="55"/>
        <v>89</v>
      </c>
      <c r="J573" s="1">
        <f ca="1">HLOOKUP(I573,D573:$G$603,K573,0)</f>
        <v>1</v>
      </c>
      <c r="K573" s="1">
        <v>31</v>
      </c>
      <c r="L573" s="1" t="str">
        <f t="shared" ca="1" si="56"/>
        <v>21</v>
      </c>
    </row>
    <row r="574" spans="1:12" x14ac:dyDescent="0.3">
      <c r="A574" s="1">
        <f t="shared" ca="1" si="52"/>
        <v>100</v>
      </c>
      <c r="B574" s="1" t="s">
        <v>571</v>
      </c>
      <c r="C574" s="1" t="s">
        <v>603</v>
      </c>
      <c r="D574" s="1">
        <f t="shared" ca="1" si="53"/>
        <v>77</v>
      </c>
      <c r="E574" s="1">
        <f ca="1">RANDBETWEEN(0,100-SUM($D574:D574))</f>
        <v>13</v>
      </c>
      <c r="F574" s="1">
        <f ca="1">RANDBETWEEN(0,100-SUM($D574:E574))</f>
        <v>4</v>
      </c>
      <c r="G574" s="1">
        <f ca="1">100-SUM($D574:F574)</f>
        <v>6</v>
      </c>
      <c r="H574" s="1">
        <f t="shared" ca="1" si="54"/>
        <v>3</v>
      </c>
      <c r="I574" s="1">
        <f t="shared" ca="1" si="55"/>
        <v>77</v>
      </c>
      <c r="J574" s="1">
        <f ca="1">HLOOKUP(I574,D574:$G$603,K574,0)</f>
        <v>1</v>
      </c>
      <c r="K574" s="1">
        <v>30</v>
      </c>
      <c r="L574" s="1" t="str">
        <f t="shared" ca="1" si="56"/>
        <v>31</v>
      </c>
    </row>
    <row r="575" spans="1:12" x14ac:dyDescent="0.3">
      <c r="A575" s="1">
        <f t="shared" ca="1" si="52"/>
        <v>100</v>
      </c>
      <c r="B575" s="1" t="s">
        <v>572</v>
      </c>
      <c r="C575" s="1" t="s">
        <v>603</v>
      </c>
      <c r="D575" s="1">
        <f t="shared" ca="1" si="53"/>
        <v>15</v>
      </c>
      <c r="E575" s="1">
        <f ca="1">RANDBETWEEN(0,100-SUM($D575:D575))</f>
        <v>26</v>
      </c>
      <c r="F575" s="1">
        <f ca="1">RANDBETWEEN(0,100-SUM($D575:E575))</f>
        <v>27</v>
      </c>
      <c r="G575" s="1">
        <f ca="1">100-SUM($D575:F575)</f>
        <v>32</v>
      </c>
      <c r="H575" s="1">
        <f t="shared" ca="1" si="54"/>
        <v>3</v>
      </c>
      <c r="I575" s="1">
        <f t="shared" ca="1" si="55"/>
        <v>32</v>
      </c>
      <c r="J575" s="1">
        <f ca="1">HLOOKUP(I575,D575:$G$603,K575,0)</f>
        <v>4</v>
      </c>
      <c r="K575" s="1">
        <v>29</v>
      </c>
      <c r="L575" s="1" t="str">
        <f t="shared" ca="1" si="56"/>
        <v>34</v>
      </c>
    </row>
    <row r="576" spans="1:12" x14ac:dyDescent="0.3">
      <c r="A576" s="1">
        <f t="shared" ca="1" si="52"/>
        <v>100</v>
      </c>
      <c r="B576" s="1" t="s">
        <v>573</v>
      </c>
      <c r="C576" s="1" t="s">
        <v>603</v>
      </c>
      <c r="D576" s="1">
        <f t="shared" ca="1" si="53"/>
        <v>23</v>
      </c>
      <c r="E576" s="1">
        <f ca="1">RANDBETWEEN(0,100-SUM($D576:D576))</f>
        <v>11</v>
      </c>
      <c r="F576" s="1">
        <f ca="1">RANDBETWEEN(0,100-SUM($D576:E576))</f>
        <v>35</v>
      </c>
      <c r="G576" s="1">
        <f ca="1">100-SUM($D576:F576)</f>
        <v>31</v>
      </c>
      <c r="H576" s="1">
        <f t="shared" ca="1" si="54"/>
        <v>3</v>
      </c>
      <c r="I576" s="1">
        <f t="shared" ca="1" si="55"/>
        <v>35</v>
      </c>
      <c r="J576" s="1">
        <f ca="1">HLOOKUP(I576,D576:$G$603,K576,0)</f>
        <v>3</v>
      </c>
      <c r="K576" s="1">
        <v>28</v>
      </c>
      <c r="L576" s="1" t="str">
        <f t="shared" ca="1" si="56"/>
        <v>33</v>
      </c>
    </row>
    <row r="577" spans="1:12" x14ac:dyDescent="0.3">
      <c r="A577" s="1">
        <f t="shared" ca="1" si="52"/>
        <v>100</v>
      </c>
      <c r="B577" s="1" t="s">
        <v>574</v>
      </c>
      <c r="C577" s="1" t="s">
        <v>603</v>
      </c>
      <c r="D577" s="1">
        <f t="shared" ca="1" si="53"/>
        <v>65</v>
      </c>
      <c r="E577" s="1">
        <f ca="1">RANDBETWEEN(0,100-SUM($D577:D577))</f>
        <v>0</v>
      </c>
      <c r="F577" s="1">
        <f ca="1">RANDBETWEEN(0,100-SUM($D577:E577))</f>
        <v>8</v>
      </c>
      <c r="G577" s="1">
        <f ca="1">100-SUM($D577:F577)</f>
        <v>27</v>
      </c>
      <c r="H577" s="1">
        <f t="shared" ca="1" si="54"/>
        <v>2</v>
      </c>
      <c r="I577" s="1">
        <f t="shared" ca="1" si="55"/>
        <v>65</v>
      </c>
      <c r="J577" s="1">
        <f ca="1">HLOOKUP(I577,D577:$G$603,K577,0)</f>
        <v>1</v>
      </c>
      <c r="K577" s="1">
        <v>27</v>
      </c>
      <c r="L577" s="1" t="str">
        <f t="shared" ca="1" si="56"/>
        <v>21</v>
      </c>
    </row>
    <row r="578" spans="1:12" x14ac:dyDescent="0.3">
      <c r="A578" s="1">
        <f t="shared" ca="1" si="52"/>
        <v>100</v>
      </c>
      <c r="B578" s="1" t="s">
        <v>575</v>
      </c>
      <c r="C578" s="1" t="s">
        <v>603</v>
      </c>
      <c r="D578" s="1">
        <f t="shared" ca="1" si="53"/>
        <v>84</v>
      </c>
      <c r="E578" s="1">
        <f ca="1">RANDBETWEEN(0,100-SUM($D578:D578))</f>
        <v>12</v>
      </c>
      <c r="F578" s="1">
        <f ca="1">RANDBETWEEN(0,100-SUM($D578:E578))</f>
        <v>4</v>
      </c>
      <c r="G578" s="1">
        <f ca="1">100-SUM($D578:F578)</f>
        <v>0</v>
      </c>
      <c r="H578" s="1">
        <f t="shared" ca="1" si="54"/>
        <v>1</v>
      </c>
      <c r="I578" s="1">
        <f t="shared" ca="1" si="55"/>
        <v>84</v>
      </c>
      <c r="J578" s="1">
        <f ca="1">HLOOKUP(I578,D578:$G$603,K578,0)</f>
        <v>1</v>
      </c>
      <c r="K578" s="1">
        <v>26</v>
      </c>
      <c r="L578" s="1" t="str">
        <f t="shared" ca="1" si="56"/>
        <v>11</v>
      </c>
    </row>
    <row r="579" spans="1:12" x14ac:dyDescent="0.3">
      <c r="A579" s="1">
        <f t="shared" ca="1" si="52"/>
        <v>100</v>
      </c>
      <c r="B579" s="1" t="s">
        <v>576</v>
      </c>
      <c r="C579" s="1" t="s">
        <v>603</v>
      </c>
      <c r="D579" s="1">
        <f t="shared" ca="1" si="53"/>
        <v>87</v>
      </c>
      <c r="E579" s="1">
        <f ca="1">RANDBETWEEN(0,100-SUM($D579:D579))</f>
        <v>1</v>
      </c>
      <c r="F579" s="1">
        <f ca="1">RANDBETWEEN(0,100-SUM($D579:E579))</f>
        <v>2</v>
      </c>
      <c r="G579" s="1">
        <f ca="1">100-SUM($D579:F579)</f>
        <v>10</v>
      </c>
      <c r="H579" s="1">
        <f t="shared" ca="1" si="54"/>
        <v>2</v>
      </c>
      <c r="I579" s="1">
        <f t="shared" ca="1" si="55"/>
        <v>87</v>
      </c>
      <c r="J579" s="1">
        <f ca="1">HLOOKUP(I579,D579:$G$603,K579,0)</f>
        <v>1</v>
      </c>
      <c r="K579" s="1">
        <v>25</v>
      </c>
      <c r="L579" s="1" t="str">
        <f t="shared" ca="1" si="56"/>
        <v>21</v>
      </c>
    </row>
    <row r="580" spans="1:12" x14ac:dyDescent="0.3">
      <c r="A580" s="1">
        <f t="shared" ref="A580:A603" ca="1" si="57">SUM(D580:G580)</f>
        <v>100</v>
      </c>
      <c r="B580" s="1" t="s">
        <v>577</v>
      </c>
      <c r="C580" s="1" t="s">
        <v>603</v>
      </c>
      <c r="D580" s="1">
        <f t="shared" ref="D580:D602" ca="1" si="58">RANDBETWEEN(0,100)</f>
        <v>15</v>
      </c>
      <c r="E580" s="1">
        <f ca="1">RANDBETWEEN(0,100-SUM($D580:D580))</f>
        <v>4</v>
      </c>
      <c r="F580" s="1">
        <f ca="1">RANDBETWEEN(0,100-SUM($D580:E580))</f>
        <v>70</v>
      </c>
      <c r="G580" s="1">
        <f ca="1">100-SUM($D580:F580)</f>
        <v>11</v>
      </c>
      <c r="H580" s="1">
        <f t="shared" ref="H580:H602" ca="1" si="59">RANDBETWEEN(1,4)</f>
        <v>4</v>
      </c>
      <c r="I580" s="1">
        <f t="shared" ref="I580:I602" ca="1" si="60">MAX(D580:G580)</f>
        <v>70</v>
      </c>
      <c r="J580" s="1">
        <f ca="1">HLOOKUP(I580,D580:$G$603,K580,0)</f>
        <v>3</v>
      </c>
      <c r="K580" s="1">
        <v>24</v>
      </c>
      <c r="L580" s="1" t="str">
        <f t="shared" ref="L580:L602" ca="1" si="61">H580&amp;J580</f>
        <v>43</v>
      </c>
    </row>
    <row r="581" spans="1:12" x14ac:dyDescent="0.3">
      <c r="A581" s="1">
        <f t="shared" ca="1" si="57"/>
        <v>100</v>
      </c>
      <c r="B581" s="1" t="s">
        <v>578</v>
      </c>
      <c r="C581" s="1" t="s">
        <v>603</v>
      </c>
      <c r="D581" s="1">
        <f t="shared" ca="1" si="58"/>
        <v>39</v>
      </c>
      <c r="E581" s="1">
        <f ca="1">RANDBETWEEN(0,100-SUM($D581:D581))</f>
        <v>54</v>
      </c>
      <c r="F581" s="1">
        <f ca="1">RANDBETWEEN(0,100-SUM($D581:E581))</f>
        <v>4</v>
      </c>
      <c r="G581" s="1">
        <f ca="1">100-SUM($D581:F581)</f>
        <v>3</v>
      </c>
      <c r="H581" s="1">
        <f t="shared" ca="1" si="59"/>
        <v>3</v>
      </c>
      <c r="I581" s="1">
        <f t="shared" ca="1" si="60"/>
        <v>54</v>
      </c>
      <c r="J581" s="1">
        <f ca="1">HLOOKUP(I581,D581:$G$603,K581,0)</f>
        <v>2</v>
      </c>
      <c r="K581" s="1">
        <v>23</v>
      </c>
      <c r="L581" s="1" t="str">
        <f t="shared" ca="1" si="61"/>
        <v>32</v>
      </c>
    </row>
    <row r="582" spans="1:12" x14ac:dyDescent="0.3">
      <c r="A582" s="1">
        <f t="shared" ca="1" si="57"/>
        <v>100</v>
      </c>
      <c r="B582" s="1" t="s">
        <v>579</v>
      </c>
      <c r="C582" s="1" t="s">
        <v>603</v>
      </c>
      <c r="D582" s="1">
        <f t="shared" ca="1" si="58"/>
        <v>12</v>
      </c>
      <c r="E582" s="1">
        <f ca="1">RANDBETWEEN(0,100-SUM($D582:D582))</f>
        <v>58</v>
      </c>
      <c r="F582" s="1">
        <f ca="1">RANDBETWEEN(0,100-SUM($D582:E582))</f>
        <v>23</v>
      </c>
      <c r="G582" s="1">
        <f ca="1">100-SUM($D582:F582)</f>
        <v>7</v>
      </c>
      <c r="H582" s="1">
        <f t="shared" ca="1" si="59"/>
        <v>4</v>
      </c>
      <c r="I582" s="1">
        <f t="shared" ca="1" si="60"/>
        <v>58</v>
      </c>
      <c r="J582" s="1">
        <f ca="1">HLOOKUP(I582,D582:$G$603,K582,0)</f>
        <v>2</v>
      </c>
      <c r="K582" s="1">
        <v>22</v>
      </c>
      <c r="L582" s="1" t="str">
        <f t="shared" ca="1" si="61"/>
        <v>42</v>
      </c>
    </row>
    <row r="583" spans="1:12" x14ac:dyDescent="0.3">
      <c r="A583" s="1">
        <f t="shared" ca="1" si="57"/>
        <v>100</v>
      </c>
      <c r="B583" s="1" t="s">
        <v>580</v>
      </c>
      <c r="C583" s="1" t="s">
        <v>603</v>
      </c>
      <c r="D583" s="1">
        <f t="shared" ca="1" si="58"/>
        <v>80</v>
      </c>
      <c r="E583" s="1">
        <f ca="1">RANDBETWEEN(0,100-SUM($D583:D583))</f>
        <v>18</v>
      </c>
      <c r="F583" s="1">
        <f ca="1">RANDBETWEEN(0,100-SUM($D583:E583))</f>
        <v>0</v>
      </c>
      <c r="G583" s="1">
        <f ca="1">100-SUM($D583:F583)</f>
        <v>2</v>
      </c>
      <c r="H583" s="1">
        <f t="shared" ca="1" si="59"/>
        <v>1</v>
      </c>
      <c r="I583" s="1">
        <f t="shared" ca="1" si="60"/>
        <v>80</v>
      </c>
      <c r="J583" s="1">
        <f ca="1">HLOOKUP(I583,D583:$G$603,K583,0)</f>
        <v>1</v>
      </c>
      <c r="K583" s="1">
        <v>21</v>
      </c>
      <c r="L583" s="1" t="str">
        <f t="shared" ca="1" si="61"/>
        <v>11</v>
      </c>
    </row>
    <row r="584" spans="1:12" x14ac:dyDescent="0.3">
      <c r="A584" s="1">
        <f t="shared" ca="1" si="57"/>
        <v>100</v>
      </c>
      <c r="B584" s="1" t="s">
        <v>581</v>
      </c>
      <c r="C584" s="1" t="s">
        <v>603</v>
      </c>
      <c r="D584" s="1">
        <f t="shared" ca="1" si="58"/>
        <v>25</v>
      </c>
      <c r="E584" s="1">
        <f ca="1">RANDBETWEEN(0,100-SUM($D584:D584))</f>
        <v>11</v>
      </c>
      <c r="F584" s="1">
        <f ca="1">RANDBETWEEN(0,100-SUM($D584:E584))</f>
        <v>38</v>
      </c>
      <c r="G584" s="1">
        <f ca="1">100-SUM($D584:F584)</f>
        <v>26</v>
      </c>
      <c r="H584" s="1">
        <f t="shared" ca="1" si="59"/>
        <v>1</v>
      </c>
      <c r="I584" s="1">
        <f t="shared" ca="1" si="60"/>
        <v>38</v>
      </c>
      <c r="J584" s="1">
        <f ca="1">HLOOKUP(I584,D584:$G$603,K584,0)</f>
        <v>3</v>
      </c>
      <c r="K584" s="1">
        <v>20</v>
      </c>
      <c r="L584" s="1" t="str">
        <f t="shared" ca="1" si="61"/>
        <v>13</v>
      </c>
    </row>
    <row r="585" spans="1:12" x14ac:dyDescent="0.3">
      <c r="A585" s="1">
        <f t="shared" ca="1" si="57"/>
        <v>100</v>
      </c>
      <c r="B585" s="1" t="s">
        <v>582</v>
      </c>
      <c r="C585" s="1" t="s">
        <v>603</v>
      </c>
      <c r="D585" s="1">
        <f t="shared" ca="1" si="58"/>
        <v>4</v>
      </c>
      <c r="E585" s="1">
        <f ca="1">RANDBETWEEN(0,100-SUM($D585:D585))</f>
        <v>0</v>
      </c>
      <c r="F585" s="1">
        <f ca="1">RANDBETWEEN(0,100-SUM($D585:E585))</f>
        <v>64</v>
      </c>
      <c r="G585" s="1">
        <f ca="1">100-SUM($D585:F585)</f>
        <v>32</v>
      </c>
      <c r="H585" s="1">
        <f t="shared" ca="1" si="59"/>
        <v>3</v>
      </c>
      <c r="I585" s="1">
        <f t="shared" ca="1" si="60"/>
        <v>64</v>
      </c>
      <c r="J585" s="1">
        <f ca="1">HLOOKUP(I585,D585:$G$603,K585,0)</f>
        <v>3</v>
      </c>
      <c r="K585" s="1">
        <v>19</v>
      </c>
      <c r="L585" s="1" t="str">
        <f t="shared" ca="1" si="61"/>
        <v>33</v>
      </c>
    </row>
    <row r="586" spans="1:12" x14ac:dyDescent="0.3">
      <c r="A586" s="1">
        <f t="shared" ca="1" si="57"/>
        <v>100</v>
      </c>
      <c r="B586" s="1" t="s">
        <v>583</v>
      </c>
      <c r="C586" s="1" t="s">
        <v>603</v>
      </c>
      <c r="D586" s="1">
        <f t="shared" ca="1" si="58"/>
        <v>60</v>
      </c>
      <c r="E586" s="1">
        <f ca="1">RANDBETWEEN(0,100-SUM($D586:D586))</f>
        <v>22</v>
      </c>
      <c r="F586" s="1">
        <f ca="1">RANDBETWEEN(0,100-SUM($D586:E586))</f>
        <v>3</v>
      </c>
      <c r="G586" s="1">
        <f ca="1">100-SUM($D586:F586)</f>
        <v>15</v>
      </c>
      <c r="H586" s="1">
        <f t="shared" ca="1" si="59"/>
        <v>4</v>
      </c>
      <c r="I586" s="1">
        <f t="shared" ca="1" si="60"/>
        <v>60</v>
      </c>
      <c r="J586" s="1">
        <f ca="1">HLOOKUP(I586,D586:$G$603,K586,0)</f>
        <v>1</v>
      </c>
      <c r="K586" s="1">
        <v>18</v>
      </c>
      <c r="L586" s="1" t="str">
        <f t="shared" ca="1" si="61"/>
        <v>41</v>
      </c>
    </row>
    <row r="587" spans="1:12" x14ac:dyDescent="0.3">
      <c r="A587" s="1">
        <f t="shared" ca="1" si="57"/>
        <v>100</v>
      </c>
      <c r="B587" s="1" t="s">
        <v>584</v>
      </c>
      <c r="C587" s="1" t="s">
        <v>603</v>
      </c>
      <c r="D587" s="1">
        <f t="shared" ca="1" si="58"/>
        <v>92</v>
      </c>
      <c r="E587" s="1">
        <f ca="1">RANDBETWEEN(0,100-SUM($D587:D587))</f>
        <v>8</v>
      </c>
      <c r="F587" s="1">
        <f ca="1">RANDBETWEEN(0,100-SUM($D587:E587))</f>
        <v>0</v>
      </c>
      <c r="G587" s="1">
        <f ca="1">100-SUM($D587:F587)</f>
        <v>0</v>
      </c>
      <c r="H587" s="1">
        <f t="shared" ca="1" si="59"/>
        <v>4</v>
      </c>
      <c r="I587" s="1">
        <f t="shared" ca="1" si="60"/>
        <v>92</v>
      </c>
      <c r="J587" s="1">
        <f ca="1">HLOOKUP(I587,D587:$G$603,K587,0)</f>
        <v>1</v>
      </c>
      <c r="K587" s="1">
        <v>17</v>
      </c>
      <c r="L587" s="1" t="str">
        <f t="shared" ca="1" si="61"/>
        <v>41</v>
      </c>
    </row>
    <row r="588" spans="1:12" x14ac:dyDescent="0.3">
      <c r="A588" s="1">
        <f t="shared" ca="1" si="57"/>
        <v>100</v>
      </c>
      <c r="B588" s="1" t="s">
        <v>585</v>
      </c>
      <c r="C588" s="1" t="s">
        <v>603</v>
      </c>
      <c r="D588" s="1">
        <f t="shared" ca="1" si="58"/>
        <v>73</v>
      </c>
      <c r="E588" s="1">
        <f ca="1">RANDBETWEEN(0,100-SUM($D588:D588))</f>
        <v>20</v>
      </c>
      <c r="F588" s="1">
        <f ca="1">RANDBETWEEN(0,100-SUM($D588:E588))</f>
        <v>4</v>
      </c>
      <c r="G588" s="1">
        <f ca="1">100-SUM($D588:F588)</f>
        <v>3</v>
      </c>
      <c r="H588" s="1">
        <f t="shared" ca="1" si="59"/>
        <v>4</v>
      </c>
      <c r="I588" s="1">
        <f t="shared" ca="1" si="60"/>
        <v>73</v>
      </c>
      <c r="J588" s="1">
        <f ca="1">HLOOKUP(I588,D588:$G$603,K588,0)</f>
        <v>1</v>
      </c>
      <c r="K588" s="1">
        <v>16</v>
      </c>
      <c r="L588" s="1" t="str">
        <f t="shared" ca="1" si="61"/>
        <v>41</v>
      </c>
    </row>
    <row r="589" spans="1:12" x14ac:dyDescent="0.3">
      <c r="A589" s="1">
        <f t="shared" ca="1" si="57"/>
        <v>100</v>
      </c>
      <c r="B589" s="1" t="s">
        <v>586</v>
      </c>
      <c r="C589" s="1" t="s">
        <v>603</v>
      </c>
      <c r="D589" s="1">
        <f t="shared" ca="1" si="58"/>
        <v>33</v>
      </c>
      <c r="E589" s="1">
        <f ca="1">RANDBETWEEN(0,100-SUM($D589:D589))</f>
        <v>3</v>
      </c>
      <c r="F589" s="1">
        <f ca="1">RANDBETWEEN(0,100-SUM($D589:E589))</f>
        <v>53</v>
      </c>
      <c r="G589" s="1">
        <f ca="1">100-SUM($D589:F589)</f>
        <v>11</v>
      </c>
      <c r="H589" s="1">
        <f t="shared" ca="1" si="59"/>
        <v>1</v>
      </c>
      <c r="I589" s="1">
        <f t="shared" ca="1" si="60"/>
        <v>53</v>
      </c>
      <c r="J589" s="1">
        <f ca="1">HLOOKUP(I589,D589:$G$603,K589,0)</f>
        <v>3</v>
      </c>
      <c r="K589" s="1">
        <v>15</v>
      </c>
      <c r="L589" s="1" t="str">
        <f t="shared" ca="1" si="61"/>
        <v>13</v>
      </c>
    </row>
    <row r="590" spans="1:12" x14ac:dyDescent="0.3">
      <c r="A590" s="1">
        <f t="shared" ca="1" si="57"/>
        <v>100</v>
      </c>
      <c r="B590" s="1" t="s">
        <v>587</v>
      </c>
      <c r="C590" s="1" t="s">
        <v>603</v>
      </c>
      <c r="D590" s="1">
        <f t="shared" ca="1" si="58"/>
        <v>74</v>
      </c>
      <c r="E590" s="1">
        <f ca="1">RANDBETWEEN(0,100-SUM($D590:D590))</f>
        <v>19</v>
      </c>
      <c r="F590" s="1">
        <f ca="1">RANDBETWEEN(0,100-SUM($D590:E590))</f>
        <v>4</v>
      </c>
      <c r="G590" s="1">
        <f ca="1">100-SUM($D590:F590)</f>
        <v>3</v>
      </c>
      <c r="H590" s="1">
        <f t="shared" ca="1" si="59"/>
        <v>4</v>
      </c>
      <c r="I590" s="1">
        <f t="shared" ca="1" si="60"/>
        <v>74</v>
      </c>
      <c r="J590" s="1">
        <f ca="1">HLOOKUP(I590,D590:$G$603,K590,0)</f>
        <v>1</v>
      </c>
      <c r="K590" s="1">
        <v>14</v>
      </c>
      <c r="L590" s="1" t="str">
        <f t="shared" ca="1" si="61"/>
        <v>41</v>
      </c>
    </row>
    <row r="591" spans="1:12" x14ac:dyDescent="0.3">
      <c r="A591" s="1">
        <f t="shared" ca="1" si="57"/>
        <v>100</v>
      </c>
      <c r="B591" s="1" t="s">
        <v>588</v>
      </c>
      <c r="C591" s="1" t="s">
        <v>603</v>
      </c>
      <c r="D591" s="1">
        <f t="shared" ca="1" si="58"/>
        <v>31</v>
      </c>
      <c r="E591" s="1">
        <f ca="1">RANDBETWEEN(0,100-SUM($D591:D591))</f>
        <v>4</v>
      </c>
      <c r="F591" s="1">
        <f ca="1">RANDBETWEEN(0,100-SUM($D591:E591))</f>
        <v>37</v>
      </c>
      <c r="G591" s="1">
        <f ca="1">100-SUM($D591:F591)</f>
        <v>28</v>
      </c>
      <c r="H591" s="1">
        <f t="shared" ca="1" si="59"/>
        <v>1</v>
      </c>
      <c r="I591" s="1">
        <f t="shared" ca="1" si="60"/>
        <v>37</v>
      </c>
      <c r="J591" s="1">
        <f ca="1">HLOOKUP(I591,D591:$G$603,K591,0)</f>
        <v>3</v>
      </c>
      <c r="K591" s="1">
        <v>13</v>
      </c>
      <c r="L591" s="1" t="str">
        <f t="shared" ca="1" si="61"/>
        <v>13</v>
      </c>
    </row>
    <row r="592" spans="1:12" x14ac:dyDescent="0.3">
      <c r="A592" s="1">
        <f t="shared" ca="1" si="57"/>
        <v>100</v>
      </c>
      <c r="B592" s="1" t="s">
        <v>589</v>
      </c>
      <c r="C592" s="1" t="s">
        <v>603</v>
      </c>
      <c r="D592" s="1">
        <f t="shared" ca="1" si="58"/>
        <v>85</v>
      </c>
      <c r="E592" s="1">
        <f ca="1">RANDBETWEEN(0,100-SUM($D592:D592))</f>
        <v>10</v>
      </c>
      <c r="F592" s="1">
        <f ca="1">RANDBETWEEN(0,100-SUM($D592:E592))</f>
        <v>4</v>
      </c>
      <c r="G592" s="1">
        <f ca="1">100-SUM($D592:F592)</f>
        <v>1</v>
      </c>
      <c r="H592" s="1">
        <f t="shared" ca="1" si="59"/>
        <v>2</v>
      </c>
      <c r="I592" s="1">
        <f t="shared" ca="1" si="60"/>
        <v>85</v>
      </c>
      <c r="J592" s="1">
        <f ca="1">HLOOKUP(I592,D592:$G$603,K592,0)</f>
        <v>1</v>
      </c>
      <c r="K592" s="1">
        <v>12</v>
      </c>
      <c r="L592" s="1" t="str">
        <f t="shared" ca="1" si="61"/>
        <v>21</v>
      </c>
    </row>
    <row r="593" spans="1:12" x14ac:dyDescent="0.3">
      <c r="A593" s="1">
        <f t="shared" ca="1" si="57"/>
        <v>100</v>
      </c>
      <c r="B593" s="1" t="s">
        <v>590</v>
      </c>
      <c r="C593" s="1" t="s">
        <v>603</v>
      </c>
      <c r="D593" s="1">
        <f t="shared" ca="1" si="58"/>
        <v>75</v>
      </c>
      <c r="E593" s="1">
        <f ca="1">RANDBETWEEN(0,100-SUM($D593:D593))</f>
        <v>25</v>
      </c>
      <c r="F593" s="1">
        <f ca="1">RANDBETWEEN(0,100-SUM($D593:E593))</f>
        <v>0</v>
      </c>
      <c r="G593" s="1">
        <f ca="1">100-SUM($D593:F593)</f>
        <v>0</v>
      </c>
      <c r="H593" s="1">
        <f t="shared" ca="1" si="59"/>
        <v>3</v>
      </c>
      <c r="I593" s="1">
        <f t="shared" ca="1" si="60"/>
        <v>75</v>
      </c>
      <c r="J593" s="1">
        <f ca="1">HLOOKUP(I593,D593:$G$603,K593,0)</f>
        <v>1</v>
      </c>
      <c r="K593" s="1">
        <v>11</v>
      </c>
      <c r="L593" s="1" t="str">
        <f t="shared" ca="1" si="61"/>
        <v>31</v>
      </c>
    </row>
    <row r="594" spans="1:12" x14ac:dyDescent="0.3">
      <c r="A594" s="1">
        <f t="shared" ca="1" si="57"/>
        <v>100</v>
      </c>
      <c r="B594" s="1" t="s">
        <v>591</v>
      </c>
      <c r="C594" s="1" t="s">
        <v>603</v>
      </c>
      <c r="D594" s="1">
        <f t="shared" ca="1" si="58"/>
        <v>33</v>
      </c>
      <c r="E594" s="1">
        <f ca="1">RANDBETWEEN(0,100-SUM($D594:D594))</f>
        <v>36</v>
      </c>
      <c r="F594" s="1">
        <f ca="1">RANDBETWEEN(0,100-SUM($D594:E594))</f>
        <v>9</v>
      </c>
      <c r="G594" s="1">
        <f ca="1">100-SUM($D594:F594)</f>
        <v>22</v>
      </c>
      <c r="H594" s="1">
        <f t="shared" ca="1" si="59"/>
        <v>3</v>
      </c>
      <c r="I594" s="1">
        <f t="shared" ca="1" si="60"/>
        <v>36</v>
      </c>
      <c r="J594" s="1">
        <f ca="1">HLOOKUP(I594,D594:$G$603,K594,0)</f>
        <v>2</v>
      </c>
      <c r="K594" s="1">
        <v>10</v>
      </c>
      <c r="L594" s="1" t="str">
        <f t="shared" ca="1" si="61"/>
        <v>32</v>
      </c>
    </row>
    <row r="595" spans="1:12" x14ac:dyDescent="0.3">
      <c r="A595" s="1">
        <f t="shared" ca="1" si="57"/>
        <v>100</v>
      </c>
      <c r="B595" s="1" t="s">
        <v>592</v>
      </c>
      <c r="C595" s="1" t="s">
        <v>603</v>
      </c>
      <c r="D595" s="1">
        <f t="shared" ca="1" si="58"/>
        <v>35</v>
      </c>
      <c r="E595" s="1">
        <f ca="1">RANDBETWEEN(0,100-SUM($D595:D595))</f>
        <v>60</v>
      </c>
      <c r="F595" s="1">
        <f ca="1">RANDBETWEEN(0,100-SUM($D595:E595))</f>
        <v>5</v>
      </c>
      <c r="G595" s="1">
        <f ca="1">100-SUM($D595:F595)</f>
        <v>0</v>
      </c>
      <c r="H595" s="1">
        <f t="shared" ca="1" si="59"/>
        <v>1</v>
      </c>
      <c r="I595" s="1">
        <f t="shared" ca="1" si="60"/>
        <v>60</v>
      </c>
      <c r="J595" s="1">
        <f ca="1">HLOOKUP(I595,D595:$G$603,K595,0)</f>
        <v>2</v>
      </c>
      <c r="K595" s="1">
        <v>9</v>
      </c>
      <c r="L595" s="1" t="str">
        <f t="shared" ca="1" si="61"/>
        <v>12</v>
      </c>
    </row>
    <row r="596" spans="1:12" x14ac:dyDescent="0.3">
      <c r="A596" s="1">
        <f t="shared" ca="1" si="57"/>
        <v>100</v>
      </c>
      <c r="B596" s="1" t="s">
        <v>593</v>
      </c>
      <c r="C596" s="1" t="s">
        <v>603</v>
      </c>
      <c r="D596" s="1">
        <f t="shared" ca="1" si="58"/>
        <v>23</v>
      </c>
      <c r="E596" s="1">
        <f ca="1">RANDBETWEEN(0,100-SUM($D596:D596))</f>
        <v>6</v>
      </c>
      <c r="F596" s="1">
        <f ca="1">RANDBETWEEN(0,100-SUM($D596:E596))</f>
        <v>43</v>
      </c>
      <c r="G596" s="1">
        <f ca="1">100-SUM($D596:F596)</f>
        <v>28</v>
      </c>
      <c r="H596" s="1">
        <f t="shared" ca="1" si="59"/>
        <v>1</v>
      </c>
      <c r="I596" s="1">
        <f t="shared" ca="1" si="60"/>
        <v>43</v>
      </c>
      <c r="J596" s="1">
        <f ca="1">HLOOKUP(I596,D596:$G$603,K596,0)</f>
        <v>3</v>
      </c>
      <c r="K596" s="1">
        <v>8</v>
      </c>
      <c r="L596" s="1" t="str">
        <f t="shared" ca="1" si="61"/>
        <v>13</v>
      </c>
    </row>
    <row r="597" spans="1:12" x14ac:dyDescent="0.3">
      <c r="A597" s="1">
        <f t="shared" ca="1" si="57"/>
        <v>100</v>
      </c>
      <c r="B597" s="1" t="s">
        <v>594</v>
      </c>
      <c r="C597" s="1" t="s">
        <v>603</v>
      </c>
      <c r="D597" s="1">
        <f t="shared" ca="1" si="58"/>
        <v>26</v>
      </c>
      <c r="E597" s="1">
        <f ca="1">RANDBETWEEN(0,100-SUM($D597:D597))</f>
        <v>26</v>
      </c>
      <c r="F597" s="1">
        <f ca="1">RANDBETWEEN(0,100-SUM($D597:E597))</f>
        <v>45</v>
      </c>
      <c r="G597" s="1">
        <f ca="1">100-SUM($D597:F597)</f>
        <v>3</v>
      </c>
      <c r="H597" s="1">
        <f t="shared" ca="1" si="59"/>
        <v>1</v>
      </c>
      <c r="I597" s="1">
        <f t="shared" ca="1" si="60"/>
        <v>45</v>
      </c>
      <c r="J597" s="1">
        <f ca="1">HLOOKUP(I597,D597:$G$603,K597,0)</f>
        <v>3</v>
      </c>
      <c r="K597" s="1">
        <v>7</v>
      </c>
      <c r="L597" s="1" t="str">
        <f t="shared" ca="1" si="61"/>
        <v>13</v>
      </c>
    </row>
    <row r="598" spans="1:12" x14ac:dyDescent="0.3">
      <c r="A598" s="1">
        <f t="shared" ca="1" si="57"/>
        <v>100</v>
      </c>
      <c r="B598" s="1" t="s">
        <v>595</v>
      </c>
      <c r="C598" s="1" t="s">
        <v>603</v>
      </c>
      <c r="D598" s="1">
        <f t="shared" ca="1" si="58"/>
        <v>8</v>
      </c>
      <c r="E598" s="1">
        <f ca="1">RANDBETWEEN(0,100-SUM($D598:D598))</f>
        <v>27</v>
      </c>
      <c r="F598" s="1">
        <f ca="1">RANDBETWEEN(0,100-SUM($D598:E598))</f>
        <v>26</v>
      </c>
      <c r="G598" s="1">
        <f ca="1">100-SUM($D598:F598)</f>
        <v>39</v>
      </c>
      <c r="H598" s="1">
        <f t="shared" ca="1" si="59"/>
        <v>4</v>
      </c>
      <c r="I598" s="1">
        <f t="shared" ca="1" si="60"/>
        <v>39</v>
      </c>
      <c r="J598" s="1">
        <f ca="1">HLOOKUP(I598,D598:$G$603,K598,0)</f>
        <v>4</v>
      </c>
      <c r="K598" s="1">
        <v>6</v>
      </c>
      <c r="L598" s="1" t="str">
        <f t="shared" ca="1" si="61"/>
        <v>44</v>
      </c>
    </row>
    <row r="599" spans="1:12" x14ac:dyDescent="0.3">
      <c r="A599" s="1">
        <f t="shared" ca="1" si="57"/>
        <v>100</v>
      </c>
      <c r="B599" s="1" t="s">
        <v>596</v>
      </c>
      <c r="C599" s="1" t="s">
        <v>603</v>
      </c>
      <c r="D599" s="1">
        <f t="shared" ca="1" si="58"/>
        <v>11</v>
      </c>
      <c r="E599" s="1">
        <f ca="1">RANDBETWEEN(0,100-SUM($D599:D599))</f>
        <v>52</v>
      </c>
      <c r="F599" s="1">
        <f ca="1">RANDBETWEEN(0,100-SUM($D599:E599))</f>
        <v>13</v>
      </c>
      <c r="G599" s="1">
        <f ca="1">100-SUM($D599:F599)</f>
        <v>24</v>
      </c>
      <c r="H599" s="1">
        <f t="shared" ca="1" si="59"/>
        <v>1</v>
      </c>
      <c r="I599" s="1">
        <f t="shared" ca="1" si="60"/>
        <v>52</v>
      </c>
      <c r="J599" s="1">
        <f ca="1">HLOOKUP(I599,D599:$G$603,K599,0)</f>
        <v>2</v>
      </c>
      <c r="K599" s="1">
        <v>5</v>
      </c>
      <c r="L599" s="1" t="str">
        <f t="shared" ca="1" si="61"/>
        <v>12</v>
      </c>
    </row>
    <row r="600" spans="1:12" x14ac:dyDescent="0.3">
      <c r="A600" s="1">
        <f t="shared" ca="1" si="57"/>
        <v>100</v>
      </c>
      <c r="B600" s="1" t="s">
        <v>597</v>
      </c>
      <c r="C600" s="1" t="s">
        <v>603</v>
      </c>
      <c r="D600" s="1">
        <f t="shared" ca="1" si="58"/>
        <v>8</v>
      </c>
      <c r="E600" s="1">
        <f ca="1">RANDBETWEEN(0,100-SUM($D600:D600))</f>
        <v>23</v>
      </c>
      <c r="F600" s="1">
        <f ca="1">RANDBETWEEN(0,100-SUM($D600:E600))</f>
        <v>44</v>
      </c>
      <c r="G600" s="1">
        <f ca="1">100-SUM($D600:F600)</f>
        <v>25</v>
      </c>
      <c r="H600" s="1">
        <f t="shared" ca="1" si="59"/>
        <v>3</v>
      </c>
      <c r="I600" s="1">
        <f t="shared" ca="1" si="60"/>
        <v>44</v>
      </c>
      <c r="J600" s="1">
        <f ca="1">HLOOKUP(I600,D600:$G$603,K600,0)</f>
        <v>3</v>
      </c>
      <c r="K600" s="1">
        <v>4</v>
      </c>
      <c r="L600" s="1" t="str">
        <f t="shared" ca="1" si="61"/>
        <v>33</v>
      </c>
    </row>
    <row r="601" spans="1:12" x14ac:dyDescent="0.3">
      <c r="A601" s="1">
        <f t="shared" ca="1" si="57"/>
        <v>100</v>
      </c>
      <c r="B601" s="1" t="s">
        <v>598</v>
      </c>
      <c r="C601" s="1" t="s">
        <v>603</v>
      </c>
      <c r="D601" s="1">
        <f t="shared" ca="1" si="58"/>
        <v>44</v>
      </c>
      <c r="E601" s="1">
        <f ca="1">RANDBETWEEN(0,100-SUM($D601:D601))</f>
        <v>16</v>
      </c>
      <c r="F601" s="1">
        <f ca="1">RANDBETWEEN(0,100-SUM($D601:E601))</f>
        <v>29</v>
      </c>
      <c r="G601" s="1">
        <f ca="1">100-SUM($D601:F601)</f>
        <v>11</v>
      </c>
      <c r="H601" s="1">
        <f t="shared" ca="1" si="59"/>
        <v>4</v>
      </c>
      <c r="I601" s="1">
        <f t="shared" ca="1" si="60"/>
        <v>44</v>
      </c>
      <c r="J601" s="1">
        <f ca="1">HLOOKUP(I601,D601:$G$603,K601,0)</f>
        <v>1</v>
      </c>
      <c r="K601" s="1">
        <v>3</v>
      </c>
      <c r="L601" s="1" t="str">
        <f t="shared" ca="1" si="61"/>
        <v>41</v>
      </c>
    </row>
    <row r="602" spans="1:12" x14ac:dyDescent="0.3">
      <c r="A602" s="1">
        <f t="shared" ca="1" si="57"/>
        <v>100</v>
      </c>
      <c r="B602" s="1" t="s">
        <v>599</v>
      </c>
      <c r="C602" s="1" t="s">
        <v>603</v>
      </c>
      <c r="D602" s="1">
        <f t="shared" ca="1" si="58"/>
        <v>99</v>
      </c>
      <c r="E602" s="1">
        <f ca="1">RANDBETWEEN(0,100-SUM($D602:D602))</f>
        <v>0</v>
      </c>
      <c r="F602" s="1">
        <f ca="1">RANDBETWEEN(0,100-SUM($D602:E602))</f>
        <v>1</v>
      </c>
      <c r="G602" s="1">
        <f ca="1">100-SUM($D602:F602)</f>
        <v>0</v>
      </c>
      <c r="H602" s="1">
        <f t="shared" ca="1" si="59"/>
        <v>1</v>
      </c>
      <c r="I602" s="1">
        <f t="shared" ca="1" si="60"/>
        <v>99</v>
      </c>
      <c r="J602" s="1">
        <f ca="1">HLOOKUP(I602,D602:$G$603,K602,0)</f>
        <v>1</v>
      </c>
      <c r="K602" s="1">
        <v>2</v>
      </c>
      <c r="L602" s="1" t="str">
        <f t="shared" ca="1" si="61"/>
        <v>11</v>
      </c>
    </row>
    <row r="603" spans="1:12" x14ac:dyDescent="0.3">
      <c r="A603" s="1">
        <f t="shared" si="57"/>
        <v>10</v>
      </c>
      <c r="C603" s="1" t="s">
        <v>613</v>
      </c>
      <c r="D603" s="1">
        <v>1</v>
      </c>
      <c r="E603" s="1">
        <v>2</v>
      </c>
      <c r="F603" s="1">
        <v>3</v>
      </c>
      <c r="G603" s="1">
        <v>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7AB35-0FA9-4EDA-A338-B89AA2A4476D}">
  <dimension ref="A1:V603"/>
  <sheetViews>
    <sheetView workbookViewId="0"/>
  </sheetViews>
  <sheetFormatPr defaultRowHeight="14.4" x14ac:dyDescent="0.3"/>
  <cols>
    <col min="1" max="1" width="9.6640625" style="1" bestFit="1" customWidth="1"/>
    <col min="2" max="2" width="6.5546875" style="1" bestFit="1" customWidth="1"/>
    <col min="3" max="3" width="7.44140625" style="1" bestFit="1" customWidth="1"/>
    <col min="4" max="7" width="10.77734375" style="1" bestFit="1" customWidth="1"/>
    <col min="8" max="8" width="8.88671875" style="1"/>
    <col min="9" max="9" width="5.77734375" style="1" bestFit="1" customWidth="1"/>
    <col min="10" max="10" width="9.6640625" style="1" bestFit="1" customWidth="1"/>
    <col min="11" max="11" width="6" style="1" bestFit="1" customWidth="1"/>
    <col min="12" max="12" width="9.6640625" style="1" bestFit="1" customWidth="1"/>
    <col min="13" max="13" width="8.88671875" style="1"/>
    <col min="14" max="14" width="7.44140625" style="1" bestFit="1" customWidth="1"/>
    <col min="15" max="18" width="4" style="1" bestFit="1" customWidth="1"/>
    <col min="19" max="19" width="4.88671875" style="1" bestFit="1" customWidth="1"/>
    <col min="20" max="20" width="4" style="1" bestFit="1" customWidth="1"/>
    <col min="21" max="22" width="12" style="1" bestFit="1" customWidth="1"/>
    <col min="23" max="16384" width="8.88671875" style="1"/>
  </cols>
  <sheetData>
    <row r="1" spans="1:22" x14ac:dyDescent="0.3">
      <c r="A1" s="1" t="s">
        <v>620</v>
      </c>
      <c r="D1" s="1" t="s">
        <v>609</v>
      </c>
      <c r="E1" s="1" t="s">
        <v>609</v>
      </c>
      <c r="F1" s="1" t="s">
        <v>609</v>
      </c>
      <c r="G1" s="1" t="s">
        <v>609</v>
      </c>
      <c r="H1" s="1" t="s">
        <v>610</v>
      </c>
      <c r="I1" s="1" t="s">
        <v>1785</v>
      </c>
      <c r="J1" s="1">
        <f>CORREL(J3:J602,H3:H602)</f>
        <v>7.4289762682312494E-4</v>
      </c>
    </row>
    <row r="2" spans="1:22" x14ac:dyDescent="0.3">
      <c r="A2" s="1" t="s">
        <v>618</v>
      </c>
      <c r="B2" s="1" t="s">
        <v>600</v>
      </c>
      <c r="C2" s="1" t="s">
        <v>601</v>
      </c>
      <c r="D2" s="1" t="s">
        <v>604</v>
      </c>
      <c r="E2" s="1" t="s">
        <v>605</v>
      </c>
      <c r="F2" s="1" t="s">
        <v>606</v>
      </c>
      <c r="G2" s="1" t="s">
        <v>607</v>
      </c>
      <c r="H2" s="1" t="s">
        <v>608</v>
      </c>
      <c r="I2" s="1" t="s">
        <v>611</v>
      </c>
      <c r="J2" s="1" t="s">
        <v>612</v>
      </c>
      <c r="K2" s="1" t="s">
        <v>613</v>
      </c>
      <c r="L2" s="1" t="s">
        <v>614</v>
      </c>
      <c r="N2" s="1" t="s">
        <v>615</v>
      </c>
      <c r="O2" s="1">
        <v>1</v>
      </c>
      <c r="P2" s="1">
        <v>2</v>
      </c>
      <c r="Q2" s="1">
        <v>3</v>
      </c>
      <c r="R2" s="1">
        <v>4</v>
      </c>
      <c r="S2" s="1" t="s">
        <v>616</v>
      </c>
    </row>
    <row r="3" spans="1:22" x14ac:dyDescent="0.3">
      <c r="A3" s="1">
        <f>SUM(D3:G3)</f>
        <v>100</v>
      </c>
      <c r="B3" s="1" t="s">
        <v>0</v>
      </c>
      <c r="C3" s="1" t="s">
        <v>602</v>
      </c>
      <c r="D3" s="1">
        <v>90</v>
      </c>
      <c r="E3" s="1">
        <v>8</v>
      </c>
      <c r="F3" s="1">
        <v>0</v>
      </c>
      <c r="G3" s="1">
        <v>2</v>
      </c>
      <c r="H3" s="1">
        <v>2</v>
      </c>
      <c r="I3" s="1">
        <f>MAX(D3:G3)</f>
        <v>90</v>
      </c>
      <c r="J3" s="1">
        <f>HLOOKUP(I3,D3:$G$603,K3,0)</f>
        <v>1</v>
      </c>
      <c r="K3" s="1">
        <v>601</v>
      </c>
      <c r="L3" s="1" t="str">
        <f>H3&amp;J3</f>
        <v>21</v>
      </c>
      <c r="N3" s="1">
        <v>1</v>
      </c>
      <c r="O3" s="1">
        <f>COUNTIF($L$3:$L$602,O$2&amp;$N3)</f>
        <v>80</v>
      </c>
      <c r="P3" s="1">
        <f t="shared" ref="P3:R6" si="0">COUNTIF($L$3:$L$602,P$2&amp;$N3)</f>
        <v>97</v>
      </c>
      <c r="Q3" s="1">
        <f t="shared" si="0"/>
        <v>85</v>
      </c>
      <c r="R3" s="1">
        <f t="shared" si="0"/>
        <v>83</v>
      </c>
      <c r="S3" s="1">
        <f>SUM(O3:R3)</f>
        <v>345</v>
      </c>
    </row>
    <row r="4" spans="1:22" x14ac:dyDescent="0.3">
      <c r="A4" s="1">
        <f t="shared" ref="A4:A67" si="1">SUM(D4:G4)</f>
        <v>100</v>
      </c>
      <c r="B4" s="1" t="s">
        <v>1</v>
      </c>
      <c r="C4" s="1" t="s">
        <v>602</v>
      </c>
      <c r="D4" s="1">
        <v>55</v>
      </c>
      <c r="E4" s="1">
        <v>39</v>
      </c>
      <c r="F4" s="1">
        <v>2</v>
      </c>
      <c r="G4" s="1">
        <v>4</v>
      </c>
      <c r="H4" s="1">
        <v>4</v>
      </c>
      <c r="I4" s="1">
        <f t="shared" ref="I4:I67" si="2">MAX(D4:G4)</f>
        <v>55</v>
      </c>
      <c r="J4" s="1">
        <f>HLOOKUP(I4,D4:$G$603,K4,0)</f>
        <v>1</v>
      </c>
      <c r="K4" s="1">
        <v>600</v>
      </c>
      <c r="L4" s="1" t="str">
        <f t="shared" ref="L4:L67" si="3">H4&amp;J4</f>
        <v>41</v>
      </c>
      <c r="N4" s="1">
        <v>2</v>
      </c>
      <c r="O4" s="1">
        <f t="shared" ref="O4:O6" si="4">COUNTIF($L$3:$L$602,O$2&amp;$N4)</f>
        <v>33</v>
      </c>
      <c r="P4" s="1">
        <f t="shared" si="0"/>
        <v>35</v>
      </c>
      <c r="Q4" s="1">
        <f t="shared" si="0"/>
        <v>32</v>
      </c>
      <c r="R4" s="1">
        <f t="shared" si="0"/>
        <v>35</v>
      </c>
      <c r="S4" s="1">
        <f t="shared" ref="S4:S6" si="5">SUM(O4:R4)</f>
        <v>135</v>
      </c>
    </row>
    <row r="5" spans="1:22" x14ac:dyDescent="0.3">
      <c r="A5" s="1">
        <f t="shared" si="1"/>
        <v>100</v>
      </c>
      <c r="B5" s="1" t="s">
        <v>2</v>
      </c>
      <c r="C5" s="1" t="s">
        <v>602</v>
      </c>
      <c r="D5" s="1">
        <v>68</v>
      </c>
      <c r="E5" s="1">
        <v>12</v>
      </c>
      <c r="F5" s="1">
        <v>19</v>
      </c>
      <c r="G5" s="1">
        <v>1</v>
      </c>
      <c r="H5" s="1">
        <v>1</v>
      </c>
      <c r="I5" s="1">
        <f t="shared" si="2"/>
        <v>68</v>
      </c>
      <c r="J5" s="1">
        <f>HLOOKUP(I5,D5:$G$603,K5,0)</f>
        <v>1</v>
      </c>
      <c r="K5" s="1">
        <v>599</v>
      </c>
      <c r="L5" s="1" t="str">
        <f t="shared" si="3"/>
        <v>11</v>
      </c>
      <c r="N5" s="1">
        <v>3</v>
      </c>
      <c r="O5" s="1">
        <f t="shared" si="4"/>
        <v>13</v>
      </c>
      <c r="P5" s="1">
        <f t="shared" si="0"/>
        <v>14</v>
      </c>
      <c r="Q5" s="1">
        <f t="shared" si="0"/>
        <v>16</v>
      </c>
      <c r="R5" s="1">
        <f t="shared" si="0"/>
        <v>13</v>
      </c>
      <c r="S5" s="1">
        <f t="shared" si="5"/>
        <v>56</v>
      </c>
    </row>
    <row r="6" spans="1:22" x14ac:dyDescent="0.3">
      <c r="A6" s="1">
        <f t="shared" si="1"/>
        <v>100</v>
      </c>
      <c r="B6" s="1" t="s">
        <v>3</v>
      </c>
      <c r="C6" s="1" t="s">
        <v>602</v>
      </c>
      <c r="D6" s="1">
        <v>41</v>
      </c>
      <c r="E6" s="1">
        <v>33</v>
      </c>
      <c r="F6" s="1">
        <v>0</v>
      </c>
      <c r="G6" s="1">
        <v>26</v>
      </c>
      <c r="H6" s="1">
        <v>3</v>
      </c>
      <c r="I6" s="1">
        <f t="shared" si="2"/>
        <v>41</v>
      </c>
      <c r="J6" s="1">
        <f>HLOOKUP(I6,D6:$G$603,K6,0)</f>
        <v>1</v>
      </c>
      <c r="K6" s="1">
        <v>598</v>
      </c>
      <c r="L6" s="1" t="str">
        <f t="shared" si="3"/>
        <v>31</v>
      </c>
      <c r="N6" s="1">
        <v>4</v>
      </c>
      <c r="O6" s="1">
        <f t="shared" si="4"/>
        <v>18</v>
      </c>
      <c r="P6" s="1">
        <f t="shared" si="0"/>
        <v>16</v>
      </c>
      <c r="Q6" s="1">
        <f t="shared" si="0"/>
        <v>11</v>
      </c>
      <c r="R6" s="1">
        <f t="shared" si="0"/>
        <v>19</v>
      </c>
      <c r="S6" s="1">
        <f t="shared" si="5"/>
        <v>64</v>
      </c>
    </row>
    <row r="7" spans="1:22" x14ac:dyDescent="0.3">
      <c r="A7" s="1">
        <f t="shared" si="1"/>
        <v>100</v>
      </c>
      <c r="B7" s="1" t="s">
        <v>4</v>
      </c>
      <c r="C7" s="1" t="s">
        <v>602</v>
      </c>
      <c r="D7" s="1">
        <v>41</v>
      </c>
      <c r="E7" s="1">
        <v>38</v>
      </c>
      <c r="F7" s="1">
        <v>14</v>
      </c>
      <c r="G7" s="1">
        <v>7</v>
      </c>
      <c r="H7" s="1">
        <v>4</v>
      </c>
      <c r="I7" s="1">
        <f t="shared" si="2"/>
        <v>41</v>
      </c>
      <c r="J7" s="1">
        <f>HLOOKUP(I7,D7:$G$603,K7,0)</f>
        <v>1</v>
      </c>
      <c r="K7" s="1">
        <v>597</v>
      </c>
      <c r="L7" s="1" t="str">
        <f t="shared" si="3"/>
        <v>41</v>
      </c>
      <c r="N7" s="1" t="s">
        <v>616</v>
      </c>
      <c r="O7" s="1">
        <f>SUM(O3:O6)</f>
        <v>144</v>
      </c>
      <c r="P7" s="1">
        <f t="shared" ref="P7:R7" si="6">SUM(P3:P6)</f>
        <v>162</v>
      </c>
      <c r="Q7" s="1">
        <f t="shared" si="6"/>
        <v>144</v>
      </c>
      <c r="R7" s="1">
        <f t="shared" si="6"/>
        <v>150</v>
      </c>
      <c r="S7" s="1">
        <f>R6+Q5+P4+O3</f>
        <v>150</v>
      </c>
    </row>
    <row r="8" spans="1:22" x14ac:dyDescent="0.3">
      <c r="A8" s="1">
        <f t="shared" si="1"/>
        <v>100</v>
      </c>
      <c r="B8" s="1" t="s">
        <v>5</v>
      </c>
      <c r="C8" s="1" t="s">
        <v>602</v>
      </c>
      <c r="D8" s="1">
        <v>6</v>
      </c>
      <c r="E8" s="1">
        <v>32</v>
      </c>
      <c r="F8" s="1">
        <v>38</v>
      </c>
      <c r="G8" s="1">
        <v>24</v>
      </c>
      <c r="H8" s="1">
        <v>4</v>
      </c>
      <c r="I8" s="1">
        <f t="shared" si="2"/>
        <v>38</v>
      </c>
      <c r="J8" s="1">
        <f>HLOOKUP(I8,D8:$G$603,K8,0)</f>
        <v>3</v>
      </c>
      <c r="K8" s="1">
        <v>596</v>
      </c>
      <c r="L8" s="1" t="str">
        <f t="shared" si="3"/>
        <v>43</v>
      </c>
      <c r="T8" s="1">
        <f>SUM(O3:R6)</f>
        <v>600</v>
      </c>
    </row>
    <row r="9" spans="1:22" x14ac:dyDescent="0.3">
      <c r="A9" s="1">
        <f t="shared" si="1"/>
        <v>100</v>
      </c>
      <c r="B9" s="1" t="s">
        <v>6</v>
      </c>
      <c r="C9" s="1" t="s">
        <v>602</v>
      </c>
      <c r="D9" s="1">
        <v>60</v>
      </c>
      <c r="E9" s="1">
        <v>15</v>
      </c>
      <c r="F9" s="1">
        <v>5</v>
      </c>
      <c r="G9" s="1">
        <v>20</v>
      </c>
      <c r="H9" s="1">
        <v>3</v>
      </c>
      <c r="I9" s="1">
        <f t="shared" si="2"/>
        <v>60</v>
      </c>
      <c r="J9" s="1">
        <f>HLOOKUP(I9,D9:$G$603,K9,0)</f>
        <v>1</v>
      </c>
      <c r="K9" s="1">
        <v>595</v>
      </c>
      <c r="L9" s="1" t="str">
        <f t="shared" si="3"/>
        <v>31</v>
      </c>
      <c r="U9" s="26">
        <f>S7/T8</f>
        <v>0.25</v>
      </c>
      <c r="V9" s="26">
        <f>U18*0.9+U27*0.1</f>
        <v>0.25</v>
      </c>
    </row>
    <row r="10" spans="1:22" x14ac:dyDescent="0.3">
      <c r="A10" s="1">
        <f t="shared" si="1"/>
        <v>100</v>
      </c>
      <c r="B10" s="1" t="s">
        <v>7</v>
      </c>
      <c r="C10" s="1" t="s">
        <v>602</v>
      </c>
      <c r="D10" s="1">
        <v>60</v>
      </c>
      <c r="E10" s="1">
        <v>38</v>
      </c>
      <c r="F10" s="1">
        <v>1</v>
      </c>
      <c r="G10" s="1">
        <v>1</v>
      </c>
      <c r="H10" s="1">
        <v>1</v>
      </c>
      <c r="I10" s="1">
        <f t="shared" si="2"/>
        <v>60</v>
      </c>
      <c r="J10" s="1">
        <f>HLOOKUP(I10,D10:$G$603,K10,0)</f>
        <v>1</v>
      </c>
      <c r="K10" s="1">
        <v>594</v>
      </c>
      <c r="L10" s="1" t="str">
        <f t="shared" si="3"/>
        <v>11</v>
      </c>
    </row>
    <row r="11" spans="1:22" x14ac:dyDescent="0.3">
      <c r="A11" s="1">
        <f t="shared" si="1"/>
        <v>100</v>
      </c>
      <c r="B11" s="1" t="s">
        <v>8</v>
      </c>
      <c r="C11" s="1" t="s">
        <v>602</v>
      </c>
      <c r="D11" s="1">
        <v>76</v>
      </c>
      <c r="E11" s="1">
        <v>5</v>
      </c>
      <c r="F11" s="1">
        <v>19</v>
      </c>
      <c r="G11" s="1">
        <v>0</v>
      </c>
      <c r="H11" s="1">
        <v>4</v>
      </c>
      <c r="I11" s="1">
        <f t="shared" si="2"/>
        <v>76</v>
      </c>
      <c r="J11" s="1">
        <f>HLOOKUP(I11,D11:$G$603,K11,0)</f>
        <v>1</v>
      </c>
      <c r="K11" s="1">
        <v>593</v>
      </c>
      <c r="L11" s="1" t="str">
        <f t="shared" si="3"/>
        <v>41</v>
      </c>
      <c r="N11" s="1" t="s">
        <v>602</v>
      </c>
      <c r="O11" s="1">
        <v>1</v>
      </c>
      <c r="P11" s="1">
        <v>2</v>
      </c>
      <c r="Q11" s="1">
        <v>3</v>
      </c>
      <c r="R11" s="1">
        <v>4</v>
      </c>
      <c r="S11" s="1" t="s">
        <v>616</v>
      </c>
    </row>
    <row r="12" spans="1:22" x14ac:dyDescent="0.3">
      <c r="A12" s="1">
        <f t="shared" si="1"/>
        <v>100</v>
      </c>
      <c r="B12" s="1" t="s">
        <v>9</v>
      </c>
      <c r="C12" s="1" t="s">
        <v>602</v>
      </c>
      <c r="D12" s="1">
        <v>78</v>
      </c>
      <c r="E12" s="1">
        <v>21</v>
      </c>
      <c r="F12" s="1">
        <v>0</v>
      </c>
      <c r="G12" s="1">
        <v>1</v>
      </c>
      <c r="H12" s="1">
        <v>2</v>
      </c>
      <c r="I12" s="1">
        <f t="shared" si="2"/>
        <v>78</v>
      </c>
      <c r="J12" s="1">
        <f>HLOOKUP(I12,D12:$G$603,K12,0)</f>
        <v>1</v>
      </c>
      <c r="K12" s="1">
        <v>592</v>
      </c>
      <c r="L12" s="1" t="str">
        <f t="shared" si="3"/>
        <v>21</v>
      </c>
      <c r="N12" s="1">
        <v>1</v>
      </c>
      <c r="O12" s="1">
        <f>COUNTIF($L$3:$L$542,O$2&amp;$N12)</f>
        <v>73</v>
      </c>
      <c r="P12" s="1">
        <f t="shared" ref="P12:R15" si="7">COUNTIF($L$3:$L$542,P$2&amp;$N12)</f>
        <v>88</v>
      </c>
      <c r="Q12" s="1">
        <f t="shared" si="7"/>
        <v>75</v>
      </c>
      <c r="R12" s="1">
        <f t="shared" si="7"/>
        <v>77</v>
      </c>
      <c r="S12" s="1">
        <f>SUM(O12:R12)</f>
        <v>313</v>
      </c>
    </row>
    <row r="13" spans="1:22" x14ac:dyDescent="0.3">
      <c r="A13" s="1">
        <f t="shared" si="1"/>
        <v>100</v>
      </c>
      <c r="B13" s="1" t="s">
        <v>10</v>
      </c>
      <c r="C13" s="1" t="s">
        <v>602</v>
      </c>
      <c r="D13" s="1">
        <v>7</v>
      </c>
      <c r="E13" s="1">
        <v>42</v>
      </c>
      <c r="F13" s="1">
        <v>34</v>
      </c>
      <c r="G13" s="1">
        <v>17</v>
      </c>
      <c r="H13" s="1">
        <v>4</v>
      </c>
      <c r="I13" s="1">
        <f t="shared" si="2"/>
        <v>42</v>
      </c>
      <c r="J13" s="1">
        <f>HLOOKUP(I13,D13:$G$603,K13,0)</f>
        <v>2</v>
      </c>
      <c r="K13" s="1">
        <v>591</v>
      </c>
      <c r="L13" s="1" t="str">
        <f t="shared" si="3"/>
        <v>42</v>
      </c>
      <c r="N13" s="1">
        <v>2</v>
      </c>
      <c r="O13" s="1">
        <f t="shared" ref="O13:O15" si="8">COUNTIF($L$3:$L$542,O$2&amp;$N13)</f>
        <v>30</v>
      </c>
      <c r="P13" s="1">
        <f t="shared" si="7"/>
        <v>29</v>
      </c>
      <c r="Q13" s="1">
        <f t="shared" si="7"/>
        <v>28</v>
      </c>
      <c r="R13" s="1">
        <f t="shared" si="7"/>
        <v>31</v>
      </c>
      <c r="S13" s="1">
        <f t="shared" ref="S13:S15" si="9">SUM(O13:R13)</f>
        <v>118</v>
      </c>
    </row>
    <row r="14" spans="1:22" x14ac:dyDescent="0.3">
      <c r="A14" s="1">
        <f t="shared" si="1"/>
        <v>100</v>
      </c>
      <c r="B14" s="1" t="s">
        <v>11</v>
      </c>
      <c r="C14" s="1" t="s">
        <v>602</v>
      </c>
      <c r="D14" s="1">
        <v>53</v>
      </c>
      <c r="E14" s="1">
        <v>24</v>
      </c>
      <c r="F14" s="1">
        <v>23</v>
      </c>
      <c r="G14" s="1">
        <v>0</v>
      </c>
      <c r="H14" s="1">
        <v>1</v>
      </c>
      <c r="I14" s="1">
        <f t="shared" si="2"/>
        <v>53</v>
      </c>
      <c r="J14" s="1">
        <f>HLOOKUP(I14,D14:$G$603,K14,0)</f>
        <v>1</v>
      </c>
      <c r="K14" s="1">
        <v>590</v>
      </c>
      <c r="L14" s="1" t="str">
        <f t="shared" si="3"/>
        <v>11</v>
      </c>
      <c r="N14" s="1">
        <v>3</v>
      </c>
      <c r="O14" s="1">
        <f t="shared" si="8"/>
        <v>12</v>
      </c>
      <c r="P14" s="1">
        <f t="shared" si="7"/>
        <v>14</v>
      </c>
      <c r="Q14" s="1">
        <f t="shared" si="7"/>
        <v>14</v>
      </c>
      <c r="R14" s="1">
        <f t="shared" si="7"/>
        <v>13</v>
      </c>
      <c r="S14" s="1">
        <f t="shared" si="9"/>
        <v>53</v>
      </c>
    </row>
    <row r="15" spans="1:22" x14ac:dyDescent="0.3">
      <c r="A15" s="1">
        <f t="shared" si="1"/>
        <v>100</v>
      </c>
      <c r="B15" s="1" t="s">
        <v>12</v>
      </c>
      <c r="C15" s="1" t="s">
        <v>602</v>
      </c>
      <c r="D15" s="1">
        <v>96</v>
      </c>
      <c r="E15" s="1">
        <v>4</v>
      </c>
      <c r="F15" s="1">
        <v>0</v>
      </c>
      <c r="G15" s="1">
        <v>0</v>
      </c>
      <c r="H15" s="1">
        <v>2</v>
      </c>
      <c r="I15" s="1">
        <f t="shared" si="2"/>
        <v>96</v>
      </c>
      <c r="J15" s="1">
        <f>HLOOKUP(I15,D15:$G$603,K15,0)</f>
        <v>1</v>
      </c>
      <c r="K15" s="1">
        <v>589</v>
      </c>
      <c r="L15" s="1" t="str">
        <f t="shared" si="3"/>
        <v>21</v>
      </c>
      <c r="N15" s="1">
        <v>4</v>
      </c>
      <c r="O15" s="1">
        <f t="shared" si="8"/>
        <v>14</v>
      </c>
      <c r="P15" s="1">
        <f t="shared" si="7"/>
        <v>14</v>
      </c>
      <c r="Q15" s="1">
        <f t="shared" si="7"/>
        <v>11</v>
      </c>
      <c r="R15" s="1">
        <f t="shared" si="7"/>
        <v>17</v>
      </c>
      <c r="S15" s="1">
        <f t="shared" si="9"/>
        <v>56</v>
      </c>
    </row>
    <row r="16" spans="1:22" x14ac:dyDescent="0.3">
      <c r="A16" s="1">
        <f t="shared" si="1"/>
        <v>100</v>
      </c>
      <c r="B16" s="1" t="s">
        <v>13</v>
      </c>
      <c r="C16" s="1" t="s">
        <v>602</v>
      </c>
      <c r="D16" s="1">
        <v>65</v>
      </c>
      <c r="E16" s="1">
        <v>6</v>
      </c>
      <c r="F16" s="1">
        <v>9</v>
      </c>
      <c r="G16" s="1">
        <v>20</v>
      </c>
      <c r="H16" s="1">
        <v>2</v>
      </c>
      <c r="I16" s="1">
        <f t="shared" si="2"/>
        <v>65</v>
      </c>
      <c r="J16" s="1">
        <f>HLOOKUP(I16,D16:$G$603,K16,0)</f>
        <v>1</v>
      </c>
      <c r="K16" s="1">
        <v>588</v>
      </c>
      <c r="L16" s="1" t="str">
        <f t="shared" si="3"/>
        <v>21</v>
      </c>
      <c r="N16" s="1" t="s">
        <v>616</v>
      </c>
      <c r="O16" s="1">
        <f>SUM(O12:O15)</f>
        <v>129</v>
      </c>
      <c r="P16" s="1">
        <f t="shared" ref="P16:R16" si="10">SUM(P12:P15)</f>
        <v>145</v>
      </c>
      <c r="Q16" s="1">
        <f t="shared" si="10"/>
        <v>128</v>
      </c>
      <c r="R16" s="1">
        <f t="shared" si="10"/>
        <v>138</v>
      </c>
      <c r="S16" s="1">
        <f>R15+Q14+P13+O12</f>
        <v>133</v>
      </c>
    </row>
    <row r="17" spans="1:21" x14ac:dyDescent="0.3">
      <c r="A17" s="1">
        <f t="shared" si="1"/>
        <v>100</v>
      </c>
      <c r="B17" s="1" t="s">
        <v>14</v>
      </c>
      <c r="C17" s="1" t="s">
        <v>602</v>
      </c>
      <c r="D17" s="1">
        <v>31</v>
      </c>
      <c r="E17" s="1">
        <v>66</v>
      </c>
      <c r="F17" s="1">
        <v>0</v>
      </c>
      <c r="G17" s="1">
        <v>3</v>
      </c>
      <c r="H17" s="1">
        <v>4</v>
      </c>
      <c r="I17" s="1">
        <f t="shared" si="2"/>
        <v>66</v>
      </c>
      <c r="J17" s="1">
        <f>HLOOKUP(I17,D17:$G$603,K17,0)</f>
        <v>2</v>
      </c>
      <c r="K17" s="1">
        <v>587</v>
      </c>
      <c r="L17" s="1" t="str">
        <f t="shared" si="3"/>
        <v>42</v>
      </c>
      <c r="T17" s="1">
        <f>SUM(O12:R15)</f>
        <v>540</v>
      </c>
    </row>
    <row r="18" spans="1:21" x14ac:dyDescent="0.3">
      <c r="A18" s="1">
        <f t="shared" si="1"/>
        <v>100</v>
      </c>
      <c r="B18" s="1" t="s">
        <v>15</v>
      </c>
      <c r="C18" s="1" t="s">
        <v>602</v>
      </c>
      <c r="D18" s="1">
        <v>15</v>
      </c>
      <c r="E18" s="1">
        <v>32</v>
      </c>
      <c r="F18" s="1">
        <v>48</v>
      </c>
      <c r="G18" s="1">
        <v>5</v>
      </c>
      <c r="H18" s="1">
        <v>4</v>
      </c>
      <c r="I18" s="1">
        <f t="shared" si="2"/>
        <v>48</v>
      </c>
      <c r="J18" s="1">
        <f>HLOOKUP(I18,D18:$G$603,K18,0)</f>
        <v>3</v>
      </c>
      <c r="K18" s="1">
        <v>586</v>
      </c>
      <c r="L18" s="1" t="str">
        <f t="shared" si="3"/>
        <v>43</v>
      </c>
      <c r="U18" s="26">
        <f>S16/T17</f>
        <v>0.24629629629629629</v>
      </c>
    </row>
    <row r="19" spans="1:21" x14ac:dyDescent="0.3">
      <c r="A19" s="1">
        <f t="shared" si="1"/>
        <v>100</v>
      </c>
      <c r="B19" s="1" t="s">
        <v>16</v>
      </c>
      <c r="C19" s="1" t="s">
        <v>602</v>
      </c>
      <c r="D19" s="1">
        <v>0</v>
      </c>
      <c r="E19" s="1">
        <v>89</v>
      </c>
      <c r="F19" s="1">
        <v>11</v>
      </c>
      <c r="G19" s="1">
        <v>0</v>
      </c>
      <c r="H19" s="1">
        <v>3</v>
      </c>
      <c r="I19" s="1">
        <f t="shared" si="2"/>
        <v>89</v>
      </c>
      <c r="J19" s="1">
        <f>HLOOKUP(I19,D19:$G$603,K19,0)</f>
        <v>2</v>
      </c>
      <c r="K19" s="1">
        <v>585</v>
      </c>
      <c r="L19" s="1" t="str">
        <f t="shared" si="3"/>
        <v>32</v>
      </c>
    </row>
    <row r="20" spans="1:21" x14ac:dyDescent="0.3">
      <c r="A20" s="1">
        <f t="shared" si="1"/>
        <v>100</v>
      </c>
      <c r="B20" s="1" t="s">
        <v>17</v>
      </c>
      <c r="C20" s="1" t="s">
        <v>602</v>
      </c>
      <c r="D20" s="1">
        <v>22</v>
      </c>
      <c r="E20" s="1">
        <v>50</v>
      </c>
      <c r="F20" s="1">
        <v>20</v>
      </c>
      <c r="G20" s="1">
        <v>8</v>
      </c>
      <c r="H20" s="1">
        <v>3</v>
      </c>
      <c r="I20" s="1">
        <f t="shared" si="2"/>
        <v>50</v>
      </c>
      <c r="J20" s="1">
        <f>HLOOKUP(I20,D20:$G$603,K20,0)</f>
        <v>2</v>
      </c>
      <c r="K20" s="1">
        <v>584</v>
      </c>
      <c r="L20" s="1" t="str">
        <f t="shared" si="3"/>
        <v>32</v>
      </c>
      <c r="N20" s="1" t="s">
        <v>617</v>
      </c>
      <c r="O20" s="1">
        <v>1</v>
      </c>
      <c r="P20" s="1">
        <v>2</v>
      </c>
      <c r="Q20" s="1">
        <v>3</v>
      </c>
      <c r="R20" s="1">
        <v>4</v>
      </c>
      <c r="S20" s="1" t="s">
        <v>616</v>
      </c>
    </row>
    <row r="21" spans="1:21" x14ac:dyDescent="0.3">
      <c r="A21" s="1">
        <f t="shared" si="1"/>
        <v>100</v>
      </c>
      <c r="B21" s="1" t="s">
        <v>18</v>
      </c>
      <c r="C21" s="1" t="s">
        <v>602</v>
      </c>
      <c r="D21" s="1">
        <v>90</v>
      </c>
      <c r="E21" s="1">
        <v>4</v>
      </c>
      <c r="F21" s="1">
        <v>3</v>
      </c>
      <c r="G21" s="1">
        <v>3</v>
      </c>
      <c r="H21" s="1">
        <v>3</v>
      </c>
      <c r="I21" s="1">
        <f t="shared" si="2"/>
        <v>90</v>
      </c>
      <c r="J21" s="1">
        <f>HLOOKUP(I21,D21:$G$603,K21,0)</f>
        <v>1</v>
      </c>
      <c r="K21" s="1">
        <v>583</v>
      </c>
      <c r="L21" s="1" t="str">
        <f t="shared" si="3"/>
        <v>31</v>
      </c>
      <c r="N21" s="1">
        <v>1</v>
      </c>
      <c r="O21" s="1">
        <f>COUNTIF($L$543:$L$602,O$2&amp;$N21)</f>
        <v>7</v>
      </c>
      <c r="P21" s="1">
        <f t="shared" ref="P21:R24" si="11">COUNTIF($L$543:$L$602,P$2&amp;$N21)</f>
        <v>9</v>
      </c>
      <c r="Q21" s="1">
        <f t="shared" si="11"/>
        <v>10</v>
      </c>
      <c r="R21" s="1">
        <f t="shared" si="11"/>
        <v>6</v>
      </c>
      <c r="S21" s="1">
        <f>SUM(O21:R21)</f>
        <v>32</v>
      </c>
    </row>
    <row r="22" spans="1:21" x14ac:dyDescent="0.3">
      <c r="A22" s="1">
        <f t="shared" si="1"/>
        <v>100</v>
      </c>
      <c r="B22" s="1" t="s">
        <v>19</v>
      </c>
      <c r="C22" s="1" t="s">
        <v>602</v>
      </c>
      <c r="D22" s="1">
        <v>68</v>
      </c>
      <c r="E22" s="1">
        <v>26</v>
      </c>
      <c r="F22" s="1">
        <v>4</v>
      </c>
      <c r="G22" s="1">
        <v>2</v>
      </c>
      <c r="H22" s="1">
        <v>2</v>
      </c>
      <c r="I22" s="1">
        <f t="shared" si="2"/>
        <v>68</v>
      </c>
      <c r="J22" s="1">
        <f>HLOOKUP(I22,D22:$G$603,K22,0)</f>
        <v>1</v>
      </c>
      <c r="K22" s="1">
        <v>582</v>
      </c>
      <c r="L22" s="1" t="str">
        <f t="shared" si="3"/>
        <v>21</v>
      </c>
      <c r="N22" s="1">
        <v>2</v>
      </c>
      <c r="O22" s="1">
        <f t="shared" ref="O22:O24" si="12">COUNTIF($L$543:$L$602,O$2&amp;$N22)</f>
        <v>3</v>
      </c>
      <c r="P22" s="1">
        <f t="shared" si="11"/>
        <v>6</v>
      </c>
      <c r="Q22" s="1">
        <f t="shared" si="11"/>
        <v>4</v>
      </c>
      <c r="R22" s="1">
        <f t="shared" si="11"/>
        <v>4</v>
      </c>
      <c r="S22" s="1">
        <f t="shared" ref="S22:S24" si="13">SUM(O22:R22)</f>
        <v>17</v>
      </c>
    </row>
    <row r="23" spans="1:21" x14ac:dyDescent="0.3">
      <c r="A23" s="1">
        <f t="shared" si="1"/>
        <v>100</v>
      </c>
      <c r="B23" s="1" t="s">
        <v>20</v>
      </c>
      <c r="C23" s="1" t="s">
        <v>602</v>
      </c>
      <c r="D23" s="1">
        <v>18</v>
      </c>
      <c r="E23" s="1">
        <v>61</v>
      </c>
      <c r="F23" s="1">
        <v>11</v>
      </c>
      <c r="G23" s="1">
        <v>10</v>
      </c>
      <c r="H23" s="1">
        <v>1</v>
      </c>
      <c r="I23" s="1">
        <f t="shared" si="2"/>
        <v>61</v>
      </c>
      <c r="J23" s="1">
        <f>HLOOKUP(I23,D23:$G$603,K23,0)</f>
        <v>2</v>
      </c>
      <c r="K23" s="1">
        <v>581</v>
      </c>
      <c r="L23" s="1" t="str">
        <f t="shared" si="3"/>
        <v>12</v>
      </c>
      <c r="N23" s="1">
        <v>3</v>
      </c>
      <c r="O23" s="1">
        <f t="shared" si="12"/>
        <v>1</v>
      </c>
      <c r="P23" s="1">
        <f t="shared" si="11"/>
        <v>0</v>
      </c>
      <c r="Q23" s="1">
        <f t="shared" si="11"/>
        <v>2</v>
      </c>
      <c r="R23" s="1">
        <f t="shared" si="11"/>
        <v>0</v>
      </c>
      <c r="S23" s="1">
        <f t="shared" si="13"/>
        <v>3</v>
      </c>
    </row>
    <row r="24" spans="1:21" x14ac:dyDescent="0.3">
      <c r="A24" s="1">
        <f t="shared" si="1"/>
        <v>100</v>
      </c>
      <c r="B24" s="1" t="s">
        <v>21</v>
      </c>
      <c r="C24" s="1" t="s">
        <v>602</v>
      </c>
      <c r="D24" s="1">
        <v>90</v>
      </c>
      <c r="E24" s="1">
        <v>10</v>
      </c>
      <c r="F24" s="1">
        <v>0</v>
      </c>
      <c r="G24" s="1">
        <v>0</v>
      </c>
      <c r="H24" s="1">
        <v>1</v>
      </c>
      <c r="I24" s="1">
        <f t="shared" si="2"/>
        <v>90</v>
      </c>
      <c r="J24" s="1">
        <f>HLOOKUP(I24,D24:$G$603,K24,0)</f>
        <v>1</v>
      </c>
      <c r="K24" s="1">
        <v>580</v>
      </c>
      <c r="L24" s="1" t="str">
        <f t="shared" si="3"/>
        <v>11</v>
      </c>
      <c r="N24" s="1">
        <v>4</v>
      </c>
      <c r="O24" s="1">
        <f t="shared" si="12"/>
        <v>4</v>
      </c>
      <c r="P24" s="1">
        <f t="shared" si="11"/>
        <v>2</v>
      </c>
      <c r="Q24" s="1">
        <f t="shared" si="11"/>
        <v>0</v>
      </c>
      <c r="R24" s="1">
        <f t="shared" si="11"/>
        <v>2</v>
      </c>
      <c r="S24" s="1">
        <f t="shared" si="13"/>
        <v>8</v>
      </c>
    </row>
    <row r="25" spans="1:21" x14ac:dyDescent="0.3">
      <c r="A25" s="1">
        <f t="shared" si="1"/>
        <v>100</v>
      </c>
      <c r="B25" s="1" t="s">
        <v>22</v>
      </c>
      <c r="C25" s="1" t="s">
        <v>602</v>
      </c>
      <c r="D25" s="1">
        <v>65</v>
      </c>
      <c r="E25" s="1">
        <v>27</v>
      </c>
      <c r="F25" s="1">
        <v>5</v>
      </c>
      <c r="G25" s="1">
        <v>3</v>
      </c>
      <c r="H25" s="1">
        <v>4</v>
      </c>
      <c r="I25" s="1">
        <f t="shared" si="2"/>
        <v>65</v>
      </c>
      <c r="J25" s="1">
        <f>HLOOKUP(I25,D25:$G$603,K25,0)</f>
        <v>1</v>
      </c>
      <c r="K25" s="1">
        <v>579</v>
      </c>
      <c r="L25" s="1" t="str">
        <f t="shared" si="3"/>
        <v>41</v>
      </c>
      <c r="N25" s="1" t="s">
        <v>616</v>
      </c>
      <c r="O25" s="1">
        <f>SUM(O21:O24)</f>
        <v>15</v>
      </c>
      <c r="P25" s="1">
        <f t="shared" ref="P25:R25" si="14">SUM(P21:P24)</f>
        <v>17</v>
      </c>
      <c r="Q25" s="1">
        <f t="shared" si="14"/>
        <v>16</v>
      </c>
      <c r="R25" s="1">
        <f t="shared" si="14"/>
        <v>12</v>
      </c>
      <c r="S25" s="1">
        <f>R24+Q23+P22+O21</f>
        <v>17</v>
      </c>
    </row>
    <row r="26" spans="1:21" x14ac:dyDescent="0.3">
      <c r="A26" s="1">
        <f t="shared" si="1"/>
        <v>100</v>
      </c>
      <c r="B26" s="1" t="s">
        <v>23</v>
      </c>
      <c r="C26" s="1" t="s">
        <v>602</v>
      </c>
      <c r="D26" s="1">
        <v>84</v>
      </c>
      <c r="E26" s="1">
        <v>6</v>
      </c>
      <c r="F26" s="1">
        <v>4</v>
      </c>
      <c r="G26" s="1">
        <v>6</v>
      </c>
      <c r="H26" s="1">
        <v>4</v>
      </c>
      <c r="I26" s="1">
        <f t="shared" si="2"/>
        <v>84</v>
      </c>
      <c r="J26" s="1">
        <f>HLOOKUP(I26,D26:$G$603,K26,0)</f>
        <v>1</v>
      </c>
      <c r="K26" s="1">
        <v>578</v>
      </c>
      <c r="L26" s="1" t="str">
        <f t="shared" si="3"/>
        <v>41</v>
      </c>
      <c r="T26" s="1">
        <f>SUM(O21:R24)</f>
        <v>60</v>
      </c>
    </row>
    <row r="27" spans="1:21" x14ac:dyDescent="0.3">
      <c r="A27" s="1">
        <f t="shared" si="1"/>
        <v>100</v>
      </c>
      <c r="B27" s="1" t="s">
        <v>24</v>
      </c>
      <c r="C27" s="1" t="s">
        <v>602</v>
      </c>
      <c r="D27" s="1">
        <v>63</v>
      </c>
      <c r="E27" s="1">
        <v>0</v>
      </c>
      <c r="F27" s="1">
        <v>3</v>
      </c>
      <c r="G27" s="1">
        <v>34</v>
      </c>
      <c r="H27" s="1">
        <v>2</v>
      </c>
      <c r="I27" s="1">
        <f t="shared" si="2"/>
        <v>63</v>
      </c>
      <c r="J27" s="1">
        <f>HLOOKUP(I27,D27:$G$603,K27,0)</f>
        <v>1</v>
      </c>
      <c r="K27" s="1">
        <v>577</v>
      </c>
      <c r="L27" s="1" t="str">
        <f t="shared" si="3"/>
        <v>21</v>
      </c>
      <c r="U27" s="26">
        <f>S25/T26</f>
        <v>0.28333333333333333</v>
      </c>
    </row>
    <row r="28" spans="1:21" x14ac:dyDescent="0.3">
      <c r="A28" s="1">
        <f t="shared" si="1"/>
        <v>100</v>
      </c>
      <c r="B28" s="1" t="s">
        <v>25</v>
      </c>
      <c r="C28" s="1" t="s">
        <v>602</v>
      </c>
      <c r="D28" s="1">
        <v>27</v>
      </c>
      <c r="E28" s="1">
        <v>4</v>
      </c>
      <c r="F28" s="1">
        <v>63</v>
      </c>
      <c r="G28" s="1">
        <v>6</v>
      </c>
      <c r="H28" s="1">
        <v>3</v>
      </c>
      <c r="I28" s="1">
        <f t="shared" si="2"/>
        <v>63</v>
      </c>
      <c r="J28" s="1">
        <f>HLOOKUP(I28,D28:$G$603,K28,0)</f>
        <v>3</v>
      </c>
      <c r="K28" s="1">
        <v>576</v>
      </c>
      <c r="L28" s="1" t="str">
        <f t="shared" si="3"/>
        <v>33</v>
      </c>
    </row>
    <row r="29" spans="1:21" x14ac:dyDescent="0.3">
      <c r="A29" s="1">
        <f t="shared" si="1"/>
        <v>100</v>
      </c>
      <c r="B29" s="1" t="s">
        <v>26</v>
      </c>
      <c r="C29" s="1" t="s">
        <v>602</v>
      </c>
      <c r="D29" s="1">
        <v>45</v>
      </c>
      <c r="E29" s="1">
        <v>23</v>
      </c>
      <c r="F29" s="1">
        <v>32</v>
      </c>
      <c r="G29" s="1">
        <v>0</v>
      </c>
      <c r="H29" s="1">
        <v>3</v>
      </c>
      <c r="I29" s="1">
        <f t="shared" si="2"/>
        <v>45</v>
      </c>
      <c r="J29" s="1">
        <f>HLOOKUP(I29,D29:$G$603,K29,0)</f>
        <v>1</v>
      </c>
      <c r="K29" s="1">
        <v>575</v>
      </c>
      <c r="L29" s="1" t="str">
        <f t="shared" si="3"/>
        <v>31</v>
      </c>
    </row>
    <row r="30" spans="1:21" x14ac:dyDescent="0.3">
      <c r="A30" s="1">
        <f t="shared" si="1"/>
        <v>100</v>
      </c>
      <c r="B30" s="1" t="s">
        <v>27</v>
      </c>
      <c r="C30" s="1" t="s">
        <v>602</v>
      </c>
      <c r="D30" s="1">
        <v>47</v>
      </c>
      <c r="E30" s="1">
        <v>27</v>
      </c>
      <c r="F30" s="1">
        <v>5</v>
      </c>
      <c r="G30" s="1">
        <v>21</v>
      </c>
      <c r="H30" s="1">
        <v>2</v>
      </c>
      <c r="I30" s="1">
        <f t="shared" si="2"/>
        <v>47</v>
      </c>
      <c r="J30" s="1">
        <f>HLOOKUP(I30,D30:$G$603,K30,0)</f>
        <v>1</v>
      </c>
      <c r="K30" s="1">
        <v>574</v>
      </c>
      <c r="L30" s="1" t="str">
        <f t="shared" si="3"/>
        <v>21</v>
      </c>
    </row>
    <row r="31" spans="1:21" x14ac:dyDescent="0.3">
      <c r="A31" s="1">
        <f t="shared" si="1"/>
        <v>100</v>
      </c>
      <c r="B31" s="1" t="s">
        <v>28</v>
      </c>
      <c r="C31" s="1" t="s">
        <v>602</v>
      </c>
      <c r="D31" s="1">
        <v>36</v>
      </c>
      <c r="E31" s="1">
        <v>33</v>
      </c>
      <c r="F31" s="1">
        <v>7</v>
      </c>
      <c r="G31" s="1">
        <v>24</v>
      </c>
      <c r="H31" s="1">
        <v>3</v>
      </c>
      <c r="I31" s="1">
        <f t="shared" si="2"/>
        <v>36</v>
      </c>
      <c r="J31" s="1">
        <f>HLOOKUP(I31,D31:$G$603,K31,0)</f>
        <v>1</v>
      </c>
      <c r="K31" s="1">
        <v>573</v>
      </c>
      <c r="L31" s="1" t="str">
        <f t="shared" si="3"/>
        <v>31</v>
      </c>
    </row>
    <row r="32" spans="1:21" x14ac:dyDescent="0.3">
      <c r="A32" s="1">
        <f t="shared" si="1"/>
        <v>100</v>
      </c>
      <c r="B32" s="1" t="s">
        <v>29</v>
      </c>
      <c r="C32" s="1" t="s">
        <v>602</v>
      </c>
      <c r="D32" s="1">
        <v>83</v>
      </c>
      <c r="E32" s="1">
        <v>10</v>
      </c>
      <c r="F32" s="1">
        <v>4</v>
      </c>
      <c r="G32" s="1">
        <v>3</v>
      </c>
      <c r="H32" s="1">
        <v>3</v>
      </c>
      <c r="I32" s="1">
        <f t="shared" si="2"/>
        <v>83</v>
      </c>
      <c r="J32" s="1">
        <f>HLOOKUP(I32,D32:$G$603,K32,0)</f>
        <v>1</v>
      </c>
      <c r="K32" s="1">
        <v>572</v>
      </c>
      <c r="L32" s="1" t="str">
        <f t="shared" si="3"/>
        <v>31</v>
      </c>
    </row>
    <row r="33" spans="1:12" x14ac:dyDescent="0.3">
      <c r="A33" s="1">
        <f t="shared" si="1"/>
        <v>100</v>
      </c>
      <c r="B33" s="1" t="s">
        <v>30</v>
      </c>
      <c r="C33" s="1" t="s">
        <v>602</v>
      </c>
      <c r="D33" s="1">
        <v>70</v>
      </c>
      <c r="E33" s="1">
        <v>25</v>
      </c>
      <c r="F33" s="1">
        <v>0</v>
      </c>
      <c r="G33" s="1">
        <v>5</v>
      </c>
      <c r="H33" s="1">
        <v>3</v>
      </c>
      <c r="I33" s="1">
        <f t="shared" si="2"/>
        <v>70</v>
      </c>
      <c r="J33" s="1">
        <f>HLOOKUP(I33,D33:$G$603,K33,0)</f>
        <v>1</v>
      </c>
      <c r="K33" s="1">
        <v>571</v>
      </c>
      <c r="L33" s="1" t="str">
        <f t="shared" si="3"/>
        <v>31</v>
      </c>
    </row>
    <row r="34" spans="1:12" x14ac:dyDescent="0.3">
      <c r="A34" s="1">
        <f t="shared" si="1"/>
        <v>100</v>
      </c>
      <c r="B34" s="1" t="s">
        <v>31</v>
      </c>
      <c r="C34" s="1" t="s">
        <v>602</v>
      </c>
      <c r="D34" s="1">
        <v>27</v>
      </c>
      <c r="E34" s="1">
        <v>18</v>
      </c>
      <c r="F34" s="1">
        <v>13</v>
      </c>
      <c r="G34" s="1">
        <v>42</v>
      </c>
      <c r="H34" s="1">
        <v>4</v>
      </c>
      <c r="I34" s="1">
        <f t="shared" si="2"/>
        <v>42</v>
      </c>
      <c r="J34" s="1">
        <f>HLOOKUP(I34,D34:$G$603,K34,0)</f>
        <v>4</v>
      </c>
      <c r="K34" s="1">
        <v>570</v>
      </c>
      <c r="L34" s="1" t="str">
        <f t="shared" si="3"/>
        <v>44</v>
      </c>
    </row>
    <row r="35" spans="1:12" x14ac:dyDescent="0.3">
      <c r="A35" s="1">
        <f t="shared" si="1"/>
        <v>100</v>
      </c>
      <c r="B35" s="1" t="s">
        <v>32</v>
      </c>
      <c r="C35" s="1" t="s">
        <v>602</v>
      </c>
      <c r="D35" s="1">
        <v>91</v>
      </c>
      <c r="E35" s="1">
        <v>2</v>
      </c>
      <c r="F35" s="1">
        <v>7</v>
      </c>
      <c r="G35" s="1">
        <v>0</v>
      </c>
      <c r="H35" s="1">
        <v>1</v>
      </c>
      <c r="I35" s="1">
        <f t="shared" si="2"/>
        <v>91</v>
      </c>
      <c r="J35" s="1">
        <f>HLOOKUP(I35,D35:$G$603,K35,0)</f>
        <v>1</v>
      </c>
      <c r="K35" s="1">
        <v>569</v>
      </c>
      <c r="L35" s="1" t="str">
        <f t="shared" si="3"/>
        <v>11</v>
      </c>
    </row>
    <row r="36" spans="1:12" x14ac:dyDescent="0.3">
      <c r="A36" s="1">
        <f t="shared" si="1"/>
        <v>100</v>
      </c>
      <c r="B36" s="1" t="s">
        <v>33</v>
      </c>
      <c r="C36" s="1" t="s">
        <v>602</v>
      </c>
      <c r="D36" s="1">
        <v>41</v>
      </c>
      <c r="E36" s="1">
        <v>47</v>
      </c>
      <c r="F36" s="1">
        <v>1</v>
      </c>
      <c r="G36" s="1">
        <v>11</v>
      </c>
      <c r="H36" s="1">
        <v>1</v>
      </c>
      <c r="I36" s="1">
        <f t="shared" si="2"/>
        <v>47</v>
      </c>
      <c r="J36" s="1">
        <f>HLOOKUP(I36,D36:$G$603,K36,0)</f>
        <v>2</v>
      </c>
      <c r="K36" s="1">
        <v>568</v>
      </c>
      <c r="L36" s="1" t="str">
        <f t="shared" si="3"/>
        <v>12</v>
      </c>
    </row>
    <row r="37" spans="1:12" x14ac:dyDescent="0.3">
      <c r="A37" s="1">
        <f t="shared" si="1"/>
        <v>100</v>
      </c>
      <c r="B37" s="1" t="s">
        <v>34</v>
      </c>
      <c r="C37" s="1" t="s">
        <v>602</v>
      </c>
      <c r="D37" s="1">
        <v>29</v>
      </c>
      <c r="E37" s="1">
        <v>67</v>
      </c>
      <c r="F37" s="1">
        <v>4</v>
      </c>
      <c r="G37" s="1">
        <v>0</v>
      </c>
      <c r="H37" s="1">
        <v>1</v>
      </c>
      <c r="I37" s="1">
        <f t="shared" si="2"/>
        <v>67</v>
      </c>
      <c r="J37" s="1">
        <f>HLOOKUP(I37,D37:$G$603,K37,0)</f>
        <v>2</v>
      </c>
      <c r="K37" s="1">
        <v>567</v>
      </c>
      <c r="L37" s="1" t="str">
        <f t="shared" si="3"/>
        <v>12</v>
      </c>
    </row>
    <row r="38" spans="1:12" x14ac:dyDescent="0.3">
      <c r="A38" s="1">
        <f t="shared" si="1"/>
        <v>100</v>
      </c>
      <c r="B38" s="1" t="s">
        <v>35</v>
      </c>
      <c r="C38" s="1" t="s">
        <v>602</v>
      </c>
      <c r="D38" s="1">
        <v>62</v>
      </c>
      <c r="E38" s="1">
        <v>28</v>
      </c>
      <c r="F38" s="1">
        <v>1</v>
      </c>
      <c r="G38" s="1">
        <v>9</v>
      </c>
      <c r="H38" s="1">
        <v>2</v>
      </c>
      <c r="I38" s="1">
        <f t="shared" si="2"/>
        <v>62</v>
      </c>
      <c r="J38" s="1">
        <f>HLOOKUP(I38,D38:$G$603,K38,0)</f>
        <v>1</v>
      </c>
      <c r="K38" s="1">
        <v>566</v>
      </c>
      <c r="L38" s="1" t="str">
        <f t="shared" si="3"/>
        <v>21</v>
      </c>
    </row>
    <row r="39" spans="1:12" x14ac:dyDescent="0.3">
      <c r="A39" s="1">
        <f t="shared" si="1"/>
        <v>100</v>
      </c>
      <c r="B39" s="1" t="s">
        <v>36</v>
      </c>
      <c r="C39" s="1" t="s">
        <v>602</v>
      </c>
      <c r="D39" s="1">
        <v>86</v>
      </c>
      <c r="E39" s="1">
        <v>4</v>
      </c>
      <c r="F39" s="1">
        <v>7</v>
      </c>
      <c r="G39" s="1">
        <v>3</v>
      </c>
      <c r="H39" s="1">
        <v>3</v>
      </c>
      <c r="I39" s="1">
        <f t="shared" si="2"/>
        <v>86</v>
      </c>
      <c r="J39" s="1">
        <f>HLOOKUP(I39,D39:$G$603,K39,0)</f>
        <v>1</v>
      </c>
      <c r="K39" s="1">
        <v>565</v>
      </c>
      <c r="L39" s="1" t="str">
        <f t="shared" si="3"/>
        <v>31</v>
      </c>
    </row>
    <row r="40" spans="1:12" x14ac:dyDescent="0.3">
      <c r="A40" s="1">
        <f t="shared" si="1"/>
        <v>100</v>
      </c>
      <c r="B40" s="1" t="s">
        <v>37</v>
      </c>
      <c r="C40" s="1" t="s">
        <v>602</v>
      </c>
      <c r="D40" s="1">
        <v>56</v>
      </c>
      <c r="E40" s="1">
        <v>3</v>
      </c>
      <c r="F40" s="1">
        <v>6</v>
      </c>
      <c r="G40" s="1">
        <v>35</v>
      </c>
      <c r="H40" s="1">
        <v>3</v>
      </c>
      <c r="I40" s="1">
        <f t="shared" si="2"/>
        <v>56</v>
      </c>
      <c r="J40" s="1">
        <f>HLOOKUP(I40,D40:$G$603,K40,0)</f>
        <v>1</v>
      </c>
      <c r="K40" s="1">
        <v>564</v>
      </c>
      <c r="L40" s="1" t="str">
        <f t="shared" si="3"/>
        <v>31</v>
      </c>
    </row>
    <row r="41" spans="1:12" x14ac:dyDescent="0.3">
      <c r="A41" s="1">
        <f t="shared" si="1"/>
        <v>100</v>
      </c>
      <c r="B41" s="1" t="s">
        <v>38</v>
      </c>
      <c r="C41" s="1" t="s">
        <v>602</v>
      </c>
      <c r="D41" s="1">
        <v>89</v>
      </c>
      <c r="E41" s="1">
        <v>5</v>
      </c>
      <c r="F41" s="1">
        <v>5</v>
      </c>
      <c r="G41" s="1">
        <v>1</v>
      </c>
      <c r="H41" s="1">
        <v>1</v>
      </c>
      <c r="I41" s="1">
        <f t="shared" si="2"/>
        <v>89</v>
      </c>
      <c r="J41" s="1">
        <f>HLOOKUP(I41,D41:$G$603,K41,0)</f>
        <v>1</v>
      </c>
      <c r="K41" s="1">
        <v>563</v>
      </c>
      <c r="L41" s="1" t="str">
        <f t="shared" si="3"/>
        <v>11</v>
      </c>
    </row>
    <row r="42" spans="1:12" x14ac:dyDescent="0.3">
      <c r="A42" s="1">
        <f t="shared" si="1"/>
        <v>100</v>
      </c>
      <c r="B42" s="1" t="s">
        <v>39</v>
      </c>
      <c r="C42" s="1" t="s">
        <v>602</v>
      </c>
      <c r="D42" s="1">
        <v>57</v>
      </c>
      <c r="E42" s="1">
        <v>28</v>
      </c>
      <c r="F42" s="1">
        <v>5</v>
      </c>
      <c r="G42" s="1">
        <v>10</v>
      </c>
      <c r="H42" s="1">
        <v>1</v>
      </c>
      <c r="I42" s="1">
        <f t="shared" si="2"/>
        <v>57</v>
      </c>
      <c r="J42" s="1">
        <f>HLOOKUP(I42,D42:$G$603,K42,0)</f>
        <v>1</v>
      </c>
      <c r="K42" s="1">
        <v>562</v>
      </c>
      <c r="L42" s="1" t="str">
        <f t="shared" si="3"/>
        <v>11</v>
      </c>
    </row>
    <row r="43" spans="1:12" x14ac:dyDescent="0.3">
      <c r="A43" s="1">
        <f t="shared" si="1"/>
        <v>100</v>
      </c>
      <c r="B43" s="1" t="s">
        <v>40</v>
      </c>
      <c r="C43" s="1" t="s">
        <v>602</v>
      </c>
      <c r="D43" s="1">
        <v>26</v>
      </c>
      <c r="E43" s="1">
        <v>54</v>
      </c>
      <c r="F43" s="1">
        <v>10</v>
      </c>
      <c r="G43" s="1">
        <v>10</v>
      </c>
      <c r="H43" s="1">
        <v>1</v>
      </c>
      <c r="I43" s="1">
        <f t="shared" si="2"/>
        <v>54</v>
      </c>
      <c r="J43" s="1">
        <f>HLOOKUP(I43,D43:$G$603,K43,0)</f>
        <v>2</v>
      </c>
      <c r="K43" s="1">
        <v>561</v>
      </c>
      <c r="L43" s="1" t="str">
        <f t="shared" si="3"/>
        <v>12</v>
      </c>
    </row>
    <row r="44" spans="1:12" x14ac:dyDescent="0.3">
      <c r="A44" s="1">
        <f t="shared" si="1"/>
        <v>100</v>
      </c>
      <c r="B44" s="1" t="s">
        <v>41</v>
      </c>
      <c r="C44" s="1" t="s">
        <v>602</v>
      </c>
      <c r="D44" s="1">
        <v>61</v>
      </c>
      <c r="E44" s="1">
        <v>15</v>
      </c>
      <c r="F44" s="1">
        <v>20</v>
      </c>
      <c r="G44" s="1">
        <v>4</v>
      </c>
      <c r="H44" s="1">
        <v>1</v>
      </c>
      <c r="I44" s="1">
        <f t="shared" si="2"/>
        <v>61</v>
      </c>
      <c r="J44" s="1">
        <f>HLOOKUP(I44,D44:$G$603,K44,0)</f>
        <v>1</v>
      </c>
      <c r="K44" s="1">
        <v>560</v>
      </c>
      <c r="L44" s="1" t="str">
        <f t="shared" si="3"/>
        <v>11</v>
      </c>
    </row>
    <row r="45" spans="1:12" x14ac:dyDescent="0.3">
      <c r="A45" s="1">
        <f t="shared" si="1"/>
        <v>100</v>
      </c>
      <c r="B45" s="1" t="s">
        <v>42</v>
      </c>
      <c r="C45" s="1" t="s">
        <v>602</v>
      </c>
      <c r="D45" s="1">
        <v>13</v>
      </c>
      <c r="E45" s="1">
        <v>16</v>
      </c>
      <c r="F45" s="1">
        <v>39</v>
      </c>
      <c r="G45" s="1">
        <v>32</v>
      </c>
      <c r="H45" s="1">
        <v>1</v>
      </c>
      <c r="I45" s="1">
        <f t="shared" si="2"/>
        <v>39</v>
      </c>
      <c r="J45" s="1">
        <f>HLOOKUP(I45,D45:$G$603,K45,0)</f>
        <v>3</v>
      </c>
      <c r="K45" s="1">
        <v>559</v>
      </c>
      <c r="L45" s="1" t="str">
        <f t="shared" si="3"/>
        <v>13</v>
      </c>
    </row>
    <row r="46" spans="1:12" x14ac:dyDescent="0.3">
      <c r="A46" s="1">
        <f t="shared" si="1"/>
        <v>100</v>
      </c>
      <c r="B46" s="1" t="s">
        <v>43</v>
      </c>
      <c r="C46" s="1" t="s">
        <v>602</v>
      </c>
      <c r="D46" s="1">
        <v>68</v>
      </c>
      <c r="E46" s="1">
        <v>24</v>
      </c>
      <c r="F46" s="1">
        <v>5</v>
      </c>
      <c r="G46" s="1">
        <v>3</v>
      </c>
      <c r="H46" s="1">
        <v>2</v>
      </c>
      <c r="I46" s="1">
        <f t="shared" si="2"/>
        <v>68</v>
      </c>
      <c r="J46" s="1">
        <f>HLOOKUP(I46,D46:$G$603,K46,0)</f>
        <v>1</v>
      </c>
      <c r="K46" s="1">
        <v>558</v>
      </c>
      <c r="L46" s="1" t="str">
        <f t="shared" si="3"/>
        <v>21</v>
      </c>
    </row>
    <row r="47" spans="1:12" x14ac:dyDescent="0.3">
      <c r="A47" s="1">
        <f t="shared" si="1"/>
        <v>100</v>
      </c>
      <c r="B47" s="1" t="s">
        <v>44</v>
      </c>
      <c r="C47" s="1" t="s">
        <v>602</v>
      </c>
      <c r="D47" s="1">
        <v>7</v>
      </c>
      <c r="E47" s="1">
        <v>80</v>
      </c>
      <c r="F47" s="1">
        <v>2</v>
      </c>
      <c r="G47" s="1">
        <v>11</v>
      </c>
      <c r="H47" s="1">
        <v>1</v>
      </c>
      <c r="I47" s="1">
        <f t="shared" si="2"/>
        <v>80</v>
      </c>
      <c r="J47" s="1">
        <f>HLOOKUP(I47,D47:$G$603,K47,0)</f>
        <v>2</v>
      </c>
      <c r="K47" s="1">
        <v>557</v>
      </c>
      <c r="L47" s="1" t="str">
        <f t="shared" si="3"/>
        <v>12</v>
      </c>
    </row>
    <row r="48" spans="1:12" x14ac:dyDescent="0.3">
      <c r="A48" s="1">
        <f t="shared" si="1"/>
        <v>100</v>
      </c>
      <c r="B48" s="1" t="s">
        <v>45</v>
      </c>
      <c r="C48" s="1" t="s">
        <v>602</v>
      </c>
      <c r="D48" s="1">
        <v>81</v>
      </c>
      <c r="E48" s="1">
        <v>5</v>
      </c>
      <c r="F48" s="1">
        <v>12</v>
      </c>
      <c r="G48" s="1">
        <v>2</v>
      </c>
      <c r="H48" s="1">
        <v>2</v>
      </c>
      <c r="I48" s="1">
        <f t="shared" si="2"/>
        <v>81</v>
      </c>
      <c r="J48" s="1">
        <f>HLOOKUP(I48,D48:$G$603,K48,0)</f>
        <v>1</v>
      </c>
      <c r="K48" s="1">
        <v>556</v>
      </c>
      <c r="L48" s="1" t="str">
        <f t="shared" si="3"/>
        <v>21</v>
      </c>
    </row>
    <row r="49" spans="1:12" x14ac:dyDescent="0.3">
      <c r="A49" s="1">
        <f t="shared" si="1"/>
        <v>100</v>
      </c>
      <c r="B49" s="1" t="s">
        <v>46</v>
      </c>
      <c r="C49" s="1" t="s">
        <v>602</v>
      </c>
      <c r="D49" s="1">
        <v>21</v>
      </c>
      <c r="E49" s="1">
        <v>74</v>
      </c>
      <c r="F49" s="1">
        <v>5</v>
      </c>
      <c r="G49" s="1">
        <v>0</v>
      </c>
      <c r="H49" s="1">
        <v>2</v>
      </c>
      <c r="I49" s="1">
        <f t="shared" si="2"/>
        <v>74</v>
      </c>
      <c r="J49" s="1">
        <f>HLOOKUP(I49,D49:$G$603,K49,0)</f>
        <v>2</v>
      </c>
      <c r="K49" s="1">
        <v>555</v>
      </c>
      <c r="L49" s="1" t="str">
        <f t="shared" si="3"/>
        <v>22</v>
      </c>
    </row>
    <row r="50" spans="1:12" x14ac:dyDescent="0.3">
      <c r="A50" s="1">
        <f t="shared" si="1"/>
        <v>100</v>
      </c>
      <c r="B50" s="1" t="s">
        <v>47</v>
      </c>
      <c r="C50" s="1" t="s">
        <v>602</v>
      </c>
      <c r="D50" s="1">
        <v>64</v>
      </c>
      <c r="E50" s="1">
        <v>17</v>
      </c>
      <c r="F50" s="1">
        <v>8</v>
      </c>
      <c r="G50" s="1">
        <v>11</v>
      </c>
      <c r="H50" s="1">
        <v>3</v>
      </c>
      <c r="I50" s="1">
        <f t="shared" si="2"/>
        <v>64</v>
      </c>
      <c r="J50" s="1">
        <f>HLOOKUP(I50,D50:$G$603,K50,0)</f>
        <v>1</v>
      </c>
      <c r="K50" s="1">
        <v>554</v>
      </c>
      <c r="L50" s="1" t="str">
        <f t="shared" si="3"/>
        <v>31</v>
      </c>
    </row>
    <row r="51" spans="1:12" x14ac:dyDescent="0.3">
      <c r="A51" s="1">
        <f t="shared" si="1"/>
        <v>100</v>
      </c>
      <c r="B51" s="1" t="s">
        <v>48</v>
      </c>
      <c r="C51" s="1" t="s">
        <v>602</v>
      </c>
      <c r="D51" s="1">
        <v>29</v>
      </c>
      <c r="E51" s="1">
        <v>54</v>
      </c>
      <c r="F51" s="1">
        <v>15</v>
      </c>
      <c r="G51" s="1">
        <v>2</v>
      </c>
      <c r="H51" s="1">
        <v>3</v>
      </c>
      <c r="I51" s="1">
        <f t="shared" si="2"/>
        <v>54</v>
      </c>
      <c r="J51" s="1">
        <f>HLOOKUP(I51,D51:$G$603,K51,0)</f>
        <v>2</v>
      </c>
      <c r="K51" s="1">
        <v>553</v>
      </c>
      <c r="L51" s="1" t="str">
        <f t="shared" si="3"/>
        <v>32</v>
      </c>
    </row>
    <row r="52" spans="1:12" x14ac:dyDescent="0.3">
      <c r="A52" s="1">
        <f t="shared" si="1"/>
        <v>100</v>
      </c>
      <c r="B52" s="1" t="s">
        <v>49</v>
      </c>
      <c r="C52" s="1" t="s">
        <v>602</v>
      </c>
      <c r="D52" s="1">
        <v>63</v>
      </c>
      <c r="E52" s="1">
        <v>6</v>
      </c>
      <c r="F52" s="1">
        <v>24</v>
      </c>
      <c r="G52" s="1">
        <v>7</v>
      </c>
      <c r="H52" s="1">
        <v>3</v>
      </c>
      <c r="I52" s="1">
        <f t="shared" si="2"/>
        <v>63</v>
      </c>
      <c r="J52" s="1">
        <f>HLOOKUP(I52,D52:$G$603,K52,0)</f>
        <v>1</v>
      </c>
      <c r="K52" s="1">
        <v>552</v>
      </c>
      <c r="L52" s="1" t="str">
        <f t="shared" si="3"/>
        <v>31</v>
      </c>
    </row>
    <row r="53" spans="1:12" x14ac:dyDescent="0.3">
      <c r="A53" s="1">
        <f t="shared" si="1"/>
        <v>100</v>
      </c>
      <c r="B53" s="1" t="s">
        <v>50</v>
      </c>
      <c r="C53" s="1" t="s">
        <v>602</v>
      </c>
      <c r="D53" s="1">
        <v>75</v>
      </c>
      <c r="E53" s="1">
        <v>22</v>
      </c>
      <c r="F53" s="1">
        <v>1</v>
      </c>
      <c r="G53" s="1">
        <v>2</v>
      </c>
      <c r="H53" s="1">
        <v>4</v>
      </c>
      <c r="I53" s="1">
        <f t="shared" si="2"/>
        <v>75</v>
      </c>
      <c r="J53" s="1">
        <f>HLOOKUP(I53,D53:$G$603,K53,0)</f>
        <v>1</v>
      </c>
      <c r="K53" s="1">
        <v>551</v>
      </c>
      <c r="L53" s="1" t="str">
        <f t="shared" si="3"/>
        <v>41</v>
      </c>
    </row>
    <row r="54" spans="1:12" x14ac:dyDescent="0.3">
      <c r="A54" s="1">
        <f t="shared" si="1"/>
        <v>100</v>
      </c>
      <c r="B54" s="1" t="s">
        <v>51</v>
      </c>
      <c r="C54" s="1" t="s">
        <v>602</v>
      </c>
      <c r="D54" s="1">
        <v>88</v>
      </c>
      <c r="E54" s="1">
        <v>6</v>
      </c>
      <c r="F54" s="1">
        <v>0</v>
      </c>
      <c r="G54" s="1">
        <v>6</v>
      </c>
      <c r="H54" s="1">
        <v>2</v>
      </c>
      <c r="I54" s="1">
        <f t="shared" si="2"/>
        <v>88</v>
      </c>
      <c r="J54" s="1">
        <f>HLOOKUP(I54,D54:$G$603,K54,0)</f>
        <v>1</v>
      </c>
      <c r="K54" s="1">
        <v>550</v>
      </c>
      <c r="L54" s="1" t="str">
        <f t="shared" si="3"/>
        <v>21</v>
      </c>
    </row>
    <row r="55" spans="1:12" x14ac:dyDescent="0.3">
      <c r="A55" s="1">
        <f t="shared" si="1"/>
        <v>100</v>
      </c>
      <c r="B55" s="1" t="s">
        <v>52</v>
      </c>
      <c r="C55" s="1" t="s">
        <v>602</v>
      </c>
      <c r="D55" s="1">
        <v>98</v>
      </c>
      <c r="E55" s="1">
        <v>1</v>
      </c>
      <c r="F55" s="1">
        <v>1</v>
      </c>
      <c r="G55" s="1">
        <v>0</v>
      </c>
      <c r="H55" s="1">
        <v>4</v>
      </c>
      <c r="I55" s="1">
        <f t="shared" si="2"/>
        <v>98</v>
      </c>
      <c r="J55" s="1">
        <f>HLOOKUP(I55,D55:$G$603,K55,0)</f>
        <v>1</v>
      </c>
      <c r="K55" s="1">
        <v>549</v>
      </c>
      <c r="L55" s="1" t="str">
        <f t="shared" si="3"/>
        <v>41</v>
      </c>
    </row>
    <row r="56" spans="1:12" x14ac:dyDescent="0.3">
      <c r="A56" s="1">
        <f t="shared" si="1"/>
        <v>100</v>
      </c>
      <c r="B56" s="1" t="s">
        <v>53</v>
      </c>
      <c r="C56" s="1" t="s">
        <v>602</v>
      </c>
      <c r="D56" s="1">
        <v>9</v>
      </c>
      <c r="E56" s="1">
        <v>82</v>
      </c>
      <c r="F56" s="1">
        <v>6</v>
      </c>
      <c r="G56" s="1">
        <v>3</v>
      </c>
      <c r="H56" s="1">
        <v>4</v>
      </c>
      <c r="I56" s="1">
        <f t="shared" si="2"/>
        <v>82</v>
      </c>
      <c r="J56" s="1">
        <f>HLOOKUP(I56,D56:$G$603,K56,0)</f>
        <v>2</v>
      </c>
      <c r="K56" s="1">
        <v>548</v>
      </c>
      <c r="L56" s="1" t="str">
        <f t="shared" si="3"/>
        <v>42</v>
      </c>
    </row>
    <row r="57" spans="1:12" x14ac:dyDescent="0.3">
      <c r="A57" s="1">
        <f t="shared" si="1"/>
        <v>100</v>
      </c>
      <c r="B57" s="1" t="s">
        <v>54</v>
      </c>
      <c r="C57" s="1" t="s">
        <v>602</v>
      </c>
      <c r="D57" s="1">
        <v>23</v>
      </c>
      <c r="E57" s="1">
        <v>6</v>
      </c>
      <c r="F57" s="1">
        <v>29</v>
      </c>
      <c r="G57" s="1">
        <v>42</v>
      </c>
      <c r="H57" s="1">
        <v>1</v>
      </c>
      <c r="I57" s="1">
        <f t="shared" si="2"/>
        <v>42</v>
      </c>
      <c r="J57" s="1">
        <f>HLOOKUP(I57,D57:$G$603,K57,0)</f>
        <v>4</v>
      </c>
      <c r="K57" s="1">
        <v>547</v>
      </c>
      <c r="L57" s="1" t="str">
        <f t="shared" si="3"/>
        <v>14</v>
      </c>
    </row>
    <row r="58" spans="1:12" x14ac:dyDescent="0.3">
      <c r="A58" s="1">
        <f t="shared" si="1"/>
        <v>100</v>
      </c>
      <c r="B58" s="1" t="s">
        <v>55</v>
      </c>
      <c r="C58" s="1" t="s">
        <v>602</v>
      </c>
      <c r="D58" s="1">
        <v>45</v>
      </c>
      <c r="E58" s="1">
        <v>38</v>
      </c>
      <c r="F58" s="1">
        <v>12</v>
      </c>
      <c r="G58" s="1">
        <v>5</v>
      </c>
      <c r="H58" s="1">
        <v>2</v>
      </c>
      <c r="I58" s="1">
        <f t="shared" si="2"/>
        <v>45</v>
      </c>
      <c r="J58" s="1">
        <f>HLOOKUP(I58,D58:$G$603,K58,0)</f>
        <v>1</v>
      </c>
      <c r="K58" s="1">
        <v>546</v>
      </c>
      <c r="L58" s="1" t="str">
        <f t="shared" si="3"/>
        <v>21</v>
      </c>
    </row>
    <row r="59" spans="1:12" x14ac:dyDescent="0.3">
      <c r="A59" s="1">
        <f t="shared" si="1"/>
        <v>100</v>
      </c>
      <c r="B59" s="1" t="s">
        <v>56</v>
      </c>
      <c r="C59" s="1" t="s">
        <v>602</v>
      </c>
      <c r="D59" s="1">
        <v>89</v>
      </c>
      <c r="E59" s="1">
        <v>3</v>
      </c>
      <c r="F59" s="1">
        <v>0</v>
      </c>
      <c r="G59" s="1">
        <v>8</v>
      </c>
      <c r="H59" s="1">
        <v>4</v>
      </c>
      <c r="I59" s="1">
        <f t="shared" si="2"/>
        <v>89</v>
      </c>
      <c r="J59" s="1">
        <f>HLOOKUP(I59,D59:$G$603,K59,0)</f>
        <v>1</v>
      </c>
      <c r="K59" s="1">
        <v>545</v>
      </c>
      <c r="L59" s="1" t="str">
        <f t="shared" si="3"/>
        <v>41</v>
      </c>
    </row>
    <row r="60" spans="1:12" x14ac:dyDescent="0.3">
      <c r="A60" s="1">
        <f t="shared" si="1"/>
        <v>100</v>
      </c>
      <c r="B60" s="1" t="s">
        <v>57</v>
      </c>
      <c r="C60" s="1" t="s">
        <v>602</v>
      </c>
      <c r="D60" s="1">
        <v>40</v>
      </c>
      <c r="E60" s="1">
        <v>23</v>
      </c>
      <c r="F60" s="1">
        <v>11</v>
      </c>
      <c r="G60" s="1">
        <v>26</v>
      </c>
      <c r="H60" s="1">
        <v>2</v>
      </c>
      <c r="I60" s="1">
        <f t="shared" si="2"/>
        <v>40</v>
      </c>
      <c r="J60" s="1">
        <f>HLOOKUP(I60,D60:$G$603,K60,0)</f>
        <v>1</v>
      </c>
      <c r="K60" s="1">
        <v>544</v>
      </c>
      <c r="L60" s="1" t="str">
        <f t="shared" si="3"/>
        <v>21</v>
      </c>
    </row>
    <row r="61" spans="1:12" x14ac:dyDescent="0.3">
      <c r="A61" s="1">
        <f t="shared" si="1"/>
        <v>100</v>
      </c>
      <c r="B61" s="1" t="s">
        <v>58</v>
      </c>
      <c r="C61" s="1" t="s">
        <v>602</v>
      </c>
      <c r="D61" s="1">
        <v>5</v>
      </c>
      <c r="E61" s="1">
        <v>36</v>
      </c>
      <c r="F61" s="1">
        <v>40</v>
      </c>
      <c r="G61" s="1">
        <v>19</v>
      </c>
      <c r="H61" s="1">
        <v>2</v>
      </c>
      <c r="I61" s="1">
        <f t="shared" si="2"/>
        <v>40</v>
      </c>
      <c r="J61" s="1">
        <f>HLOOKUP(I61,D61:$G$603,K61,0)</f>
        <v>3</v>
      </c>
      <c r="K61" s="1">
        <v>543</v>
      </c>
      <c r="L61" s="1" t="str">
        <f t="shared" si="3"/>
        <v>23</v>
      </c>
    </row>
    <row r="62" spans="1:12" x14ac:dyDescent="0.3">
      <c r="A62" s="1">
        <f t="shared" si="1"/>
        <v>100</v>
      </c>
      <c r="B62" s="1" t="s">
        <v>59</v>
      </c>
      <c r="C62" s="1" t="s">
        <v>602</v>
      </c>
      <c r="D62" s="1">
        <v>28</v>
      </c>
      <c r="E62" s="1">
        <v>49</v>
      </c>
      <c r="F62" s="1">
        <v>21</v>
      </c>
      <c r="G62" s="1">
        <v>2</v>
      </c>
      <c r="H62" s="1">
        <v>2</v>
      </c>
      <c r="I62" s="1">
        <f t="shared" si="2"/>
        <v>49</v>
      </c>
      <c r="J62" s="1">
        <f>HLOOKUP(I62,D62:$G$603,K62,0)</f>
        <v>2</v>
      </c>
      <c r="K62" s="1">
        <v>542</v>
      </c>
      <c r="L62" s="1" t="str">
        <f t="shared" si="3"/>
        <v>22</v>
      </c>
    </row>
    <row r="63" spans="1:12" x14ac:dyDescent="0.3">
      <c r="A63" s="1">
        <f t="shared" si="1"/>
        <v>100</v>
      </c>
      <c r="B63" s="1" t="s">
        <v>60</v>
      </c>
      <c r="C63" s="1" t="s">
        <v>602</v>
      </c>
      <c r="D63" s="1">
        <v>8</v>
      </c>
      <c r="E63" s="1">
        <v>43</v>
      </c>
      <c r="F63" s="1">
        <v>36</v>
      </c>
      <c r="G63" s="1">
        <v>13</v>
      </c>
      <c r="H63" s="1">
        <v>1</v>
      </c>
      <c r="I63" s="1">
        <f t="shared" si="2"/>
        <v>43</v>
      </c>
      <c r="J63" s="1">
        <f>HLOOKUP(I63,D63:$G$603,K63,0)</f>
        <v>2</v>
      </c>
      <c r="K63" s="1">
        <v>541</v>
      </c>
      <c r="L63" s="1" t="str">
        <f t="shared" si="3"/>
        <v>12</v>
      </c>
    </row>
    <row r="64" spans="1:12" x14ac:dyDescent="0.3">
      <c r="A64" s="1">
        <f t="shared" si="1"/>
        <v>100</v>
      </c>
      <c r="B64" s="1" t="s">
        <v>61</v>
      </c>
      <c r="C64" s="1" t="s">
        <v>602</v>
      </c>
      <c r="D64" s="1">
        <v>30</v>
      </c>
      <c r="E64" s="1">
        <v>53</v>
      </c>
      <c r="F64" s="1">
        <v>8</v>
      </c>
      <c r="G64" s="1">
        <v>9</v>
      </c>
      <c r="H64" s="1">
        <v>1</v>
      </c>
      <c r="I64" s="1">
        <f t="shared" si="2"/>
        <v>53</v>
      </c>
      <c r="J64" s="1">
        <f>HLOOKUP(I64,D64:$G$603,K64,0)</f>
        <v>2</v>
      </c>
      <c r="K64" s="1">
        <v>540</v>
      </c>
      <c r="L64" s="1" t="str">
        <f t="shared" si="3"/>
        <v>12</v>
      </c>
    </row>
    <row r="65" spans="1:12" x14ac:dyDescent="0.3">
      <c r="A65" s="1">
        <f t="shared" si="1"/>
        <v>100</v>
      </c>
      <c r="B65" s="1" t="s">
        <v>62</v>
      </c>
      <c r="C65" s="1" t="s">
        <v>602</v>
      </c>
      <c r="D65" s="1">
        <v>48</v>
      </c>
      <c r="E65" s="1">
        <v>33</v>
      </c>
      <c r="F65" s="1">
        <v>12</v>
      </c>
      <c r="G65" s="1">
        <v>7</v>
      </c>
      <c r="H65" s="1">
        <v>4</v>
      </c>
      <c r="I65" s="1">
        <f t="shared" si="2"/>
        <v>48</v>
      </c>
      <c r="J65" s="1">
        <f>HLOOKUP(I65,D65:$G$603,K65,0)</f>
        <v>1</v>
      </c>
      <c r="K65" s="1">
        <v>539</v>
      </c>
      <c r="L65" s="1" t="str">
        <f t="shared" si="3"/>
        <v>41</v>
      </c>
    </row>
    <row r="66" spans="1:12" x14ac:dyDescent="0.3">
      <c r="A66" s="1">
        <f t="shared" si="1"/>
        <v>100</v>
      </c>
      <c r="B66" s="1" t="s">
        <v>63</v>
      </c>
      <c r="C66" s="1" t="s">
        <v>602</v>
      </c>
      <c r="D66" s="1">
        <v>8</v>
      </c>
      <c r="E66" s="1">
        <v>27</v>
      </c>
      <c r="F66" s="1">
        <v>21</v>
      </c>
      <c r="G66" s="1">
        <v>44</v>
      </c>
      <c r="H66" s="1">
        <v>3</v>
      </c>
      <c r="I66" s="1">
        <f t="shared" si="2"/>
        <v>44</v>
      </c>
      <c r="J66" s="1">
        <f>HLOOKUP(I66,D66:$G$603,K66,0)</f>
        <v>4</v>
      </c>
      <c r="K66" s="1">
        <v>538</v>
      </c>
      <c r="L66" s="1" t="str">
        <f t="shared" si="3"/>
        <v>34</v>
      </c>
    </row>
    <row r="67" spans="1:12" x14ac:dyDescent="0.3">
      <c r="A67" s="1">
        <f t="shared" si="1"/>
        <v>100</v>
      </c>
      <c r="B67" s="1" t="s">
        <v>64</v>
      </c>
      <c r="C67" s="1" t="s">
        <v>602</v>
      </c>
      <c r="D67" s="1">
        <v>97</v>
      </c>
      <c r="E67" s="1">
        <v>2</v>
      </c>
      <c r="F67" s="1">
        <v>0</v>
      </c>
      <c r="G67" s="1">
        <v>1</v>
      </c>
      <c r="H67" s="1">
        <v>1</v>
      </c>
      <c r="I67" s="1">
        <f t="shared" si="2"/>
        <v>97</v>
      </c>
      <c r="J67" s="1">
        <f>HLOOKUP(I67,D67:$G$603,K67,0)</f>
        <v>1</v>
      </c>
      <c r="K67" s="1">
        <v>537</v>
      </c>
      <c r="L67" s="1" t="str">
        <f t="shared" si="3"/>
        <v>11</v>
      </c>
    </row>
    <row r="68" spans="1:12" x14ac:dyDescent="0.3">
      <c r="A68" s="1">
        <f t="shared" ref="A68:A131" si="15">SUM(D68:G68)</f>
        <v>100</v>
      </c>
      <c r="B68" s="1" t="s">
        <v>65</v>
      </c>
      <c r="C68" s="1" t="s">
        <v>602</v>
      </c>
      <c r="D68" s="1">
        <v>29</v>
      </c>
      <c r="E68" s="1">
        <v>47</v>
      </c>
      <c r="F68" s="1">
        <v>5</v>
      </c>
      <c r="G68" s="1">
        <v>19</v>
      </c>
      <c r="H68" s="1">
        <v>4</v>
      </c>
      <c r="I68" s="1">
        <f t="shared" ref="I68:I131" si="16">MAX(D68:G68)</f>
        <v>47</v>
      </c>
      <c r="J68" s="1">
        <f>HLOOKUP(I68,D68:$G$603,K68,0)</f>
        <v>2</v>
      </c>
      <c r="K68" s="1">
        <v>536</v>
      </c>
      <c r="L68" s="1" t="str">
        <f t="shared" ref="L68:L131" si="17">H68&amp;J68</f>
        <v>42</v>
      </c>
    </row>
    <row r="69" spans="1:12" x14ac:dyDescent="0.3">
      <c r="A69" s="1">
        <f t="shared" si="15"/>
        <v>100</v>
      </c>
      <c r="B69" s="1" t="s">
        <v>66</v>
      </c>
      <c r="C69" s="1" t="s">
        <v>602</v>
      </c>
      <c r="D69" s="1">
        <v>75</v>
      </c>
      <c r="E69" s="1">
        <v>8</v>
      </c>
      <c r="F69" s="1">
        <v>3</v>
      </c>
      <c r="G69" s="1">
        <v>14</v>
      </c>
      <c r="H69" s="1">
        <v>3</v>
      </c>
      <c r="I69" s="1">
        <f t="shared" si="16"/>
        <v>75</v>
      </c>
      <c r="J69" s="1">
        <f>HLOOKUP(I69,D69:$G$603,K69,0)</f>
        <v>1</v>
      </c>
      <c r="K69" s="1">
        <v>535</v>
      </c>
      <c r="L69" s="1" t="str">
        <f t="shared" si="17"/>
        <v>31</v>
      </c>
    </row>
    <row r="70" spans="1:12" x14ac:dyDescent="0.3">
      <c r="A70" s="1">
        <f t="shared" si="15"/>
        <v>100</v>
      </c>
      <c r="B70" s="1" t="s">
        <v>67</v>
      </c>
      <c r="C70" s="1" t="s">
        <v>602</v>
      </c>
      <c r="D70" s="1">
        <v>83</v>
      </c>
      <c r="E70" s="1">
        <v>16</v>
      </c>
      <c r="F70" s="1">
        <v>1</v>
      </c>
      <c r="G70" s="1">
        <v>0</v>
      </c>
      <c r="H70" s="1">
        <v>3</v>
      </c>
      <c r="I70" s="1">
        <f t="shared" si="16"/>
        <v>83</v>
      </c>
      <c r="J70" s="1">
        <f>HLOOKUP(I70,D70:$G$603,K70,0)</f>
        <v>1</v>
      </c>
      <c r="K70" s="1">
        <v>534</v>
      </c>
      <c r="L70" s="1" t="str">
        <f t="shared" si="17"/>
        <v>31</v>
      </c>
    </row>
    <row r="71" spans="1:12" x14ac:dyDescent="0.3">
      <c r="A71" s="1">
        <f t="shared" si="15"/>
        <v>100</v>
      </c>
      <c r="B71" s="1" t="s">
        <v>68</v>
      </c>
      <c r="C71" s="1" t="s">
        <v>602</v>
      </c>
      <c r="D71" s="1">
        <v>70</v>
      </c>
      <c r="E71" s="1">
        <v>8</v>
      </c>
      <c r="F71" s="1">
        <v>18</v>
      </c>
      <c r="G71" s="1">
        <v>4</v>
      </c>
      <c r="H71" s="1">
        <v>1</v>
      </c>
      <c r="I71" s="1">
        <f t="shared" si="16"/>
        <v>70</v>
      </c>
      <c r="J71" s="1">
        <f>HLOOKUP(I71,D71:$G$603,K71,0)</f>
        <v>1</v>
      </c>
      <c r="K71" s="1">
        <v>533</v>
      </c>
      <c r="L71" s="1" t="str">
        <f t="shared" si="17"/>
        <v>11</v>
      </c>
    </row>
    <row r="72" spans="1:12" x14ac:dyDescent="0.3">
      <c r="A72" s="1">
        <f t="shared" si="15"/>
        <v>100</v>
      </c>
      <c r="B72" s="1" t="s">
        <v>69</v>
      </c>
      <c r="C72" s="1" t="s">
        <v>602</v>
      </c>
      <c r="D72" s="1">
        <v>100</v>
      </c>
      <c r="E72" s="1">
        <v>0</v>
      </c>
      <c r="F72" s="1">
        <v>0</v>
      </c>
      <c r="G72" s="1">
        <v>0</v>
      </c>
      <c r="H72" s="1">
        <v>4</v>
      </c>
      <c r="I72" s="1">
        <f t="shared" si="16"/>
        <v>100</v>
      </c>
      <c r="J72" s="1">
        <f>HLOOKUP(I72,D72:$G$603,K72,0)</f>
        <v>1</v>
      </c>
      <c r="K72" s="1">
        <v>532</v>
      </c>
      <c r="L72" s="1" t="str">
        <f t="shared" si="17"/>
        <v>41</v>
      </c>
    </row>
    <row r="73" spans="1:12" x14ac:dyDescent="0.3">
      <c r="A73" s="1">
        <f t="shared" si="15"/>
        <v>100</v>
      </c>
      <c r="B73" s="1" t="s">
        <v>70</v>
      </c>
      <c r="C73" s="1" t="s">
        <v>602</v>
      </c>
      <c r="D73" s="1">
        <v>19</v>
      </c>
      <c r="E73" s="1">
        <v>12</v>
      </c>
      <c r="F73" s="1">
        <v>39</v>
      </c>
      <c r="G73" s="1">
        <v>30</v>
      </c>
      <c r="H73" s="1">
        <v>2</v>
      </c>
      <c r="I73" s="1">
        <f t="shared" si="16"/>
        <v>39</v>
      </c>
      <c r="J73" s="1">
        <f>HLOOKUP(I73,D73:$G$603,K73,0)</f>
        <v>3</v>
      </c>
      <c r="K73" s="1">
        <v>531</v>
      </c>
      <c r="L73" s="1" t="str">
        <f t="shared" si="17"/>
        <v>23</v>
      </c>
    </row>
    <row r="74" spans="1:12" x14ac:dyDescent="0.3">
      <c r="A74" s="1">
        <f t="shared" si="15"/>
        <v>100</v>
      </c>
      <c r="B74" s="1" t="s">
        <v>71</v>
      </c>
      <c r="C74" s="1" t="s">
        <v>602</v>
      </c>
      <c r="D74" s="1">
        <v>95</v>
      </c>
      <c r="E74" s="1">
        <v>5</v>
      </c>
      <c r="F74" s="1">
        <v>0</v>
      </c>
      <c r="G74" s="1">
        <v>0</v>
      </c>
      <c r="H74" s="1">
        <v>1</v>
      </c>
      <c r="I74" s="1">
        <f t="shared" si="16"/>
        <v>95</v>
      </c>
      <c r="J74" s="1">
        <f>HLOOKUP(I74,D74:$G$603,K74,0)</f>
        <v>1</v>
      </c>
      <c r="K74" s="1">
        <v>530</v>
      </c>
      <c r="L74" s="1" t="str">
        <f t="shared" si="17"/>
        <v>11</v>
      </c>
    </row>
    <row r="75" spans="1:12" x14ac:dyDescent="0.3">
      <c r="A75" s="1">
        <f t="shared" si="15"/>
        <v>100</v>
      </c>
      <c r="B75" s="1" t="s">
        <v>72</v>
      </c>
      <c r="C75" s="1" t="s">
        <v>602</v>
      </c>
      <c r="D75" s="1">
        <v>86</v>
      </c>
      <c r="E75" s="1">
        <v>5</v>
      </c>
      <c r="F75" s="1">
        <v>0</v>
      </c>
      <c r="G75" s="1">
        <v>9</v>
      </c>
      <c r="H75" s="1">
        <v>4</v>
      </c>
      <c r="I75" s="1">
        <f t="shared" si="16"/>
        <v>86</v>
      </c>
      <c r="J75" s="1">
        <f>HLOOKUP(I75,D75:$G$603,K75,0)</f>
        <v>1</v>
      </c>
      <c r="K75" s="1">
        <v>529</v>
      </c>
      <c r="L75" s="1" t="str">
        <f t="shared" si="17"/>
        <v>41</v>
      </c>
    </row>
    <row r="76" spans="1:12" x14ac:dyDescent="0.3">
      <c r="A76" s="1">
        <f t="shared" si="15"/>
        <v>100</v>
      </c>
      <c r="B76" s="1" t="s">
        <v>73</v>
      </c>
      <c r="C76" s="1" t="s">
        <v>602</v>
      </c>
      <c r="D76" s="1">
        <v>38</v>
      </c>
      <c r="E76" s="1">
        <v>36</v>
      </c>
      <c r="F76" s="1">
        <v>3</v>
      </c>
      <c r="G76" s="1">
        <v>23</v>
      </c>
      <c r="H76" s="1">
        <v>1</v>
      </c>
      <c r="I76" s="1">
        <f t="shared" si="16"/>
        <v>38</v>
      </c>
      <c r="J76" s="1">
        <f>HLOOKUP(I76,D76:$G$603,K76,0)</f>
        <v>1</v>
      </c>
      <c r="K76" s="1">
        <v>528</v>
      </c>
      <c r="L76" s="1" t="str">
        <f t="shared" si="17"/>
        <v>11</v>
      </c>
    </row>
    <row r="77" spans="1:12" x14ac:dyDescent="0.3">
      <c r="A77" s="1">
        <f t="shared" si="15"/>
        <v>100</v>
      </c>
      <c r="B77" s="1" t="s">
        <v>74</v>
      </c>
      <c r="C77" s="1" t="s">
        <v>602</v>
      </c>
      <c r="D77" s="1">
        <v>99</v>
      </c>
      <c r="E77" s="1">
        <v>1</v>
      </c>
      <c r="F77" s="1">
        <v>0</v>
      </c>
      <c r="G77" s="1">
        <v>0</v>
      </c>
      <c r="H77" s="1">
        <v>4</v>
      </c>
      <c r="I77" s="1">
        <f t="shared" si="16"/>
        <v>99</v>
      </c>
      <c r="J77" s="1">
        <f>HLOOKUP(I77,D77:$G$603,K77,0)</f>
        <v>1</v>
      </c>
      <c r="K77" s="1">
        <v>527</v>
      </c>
      <c r="L77" s="1" t="str">
        <f t="shared" si="17"/>
        <v>41</v>
      </c>
    </row>
    <row r="78" spans="1:12" x14ac:dyDescent="0.3">
      <c r="A78" s="1">
        <f t="shared" si="15"/>
        <v>100</v>
      </c>
      <c r="B78" s="1" t="s">
        <v>75</v>
      </c>
      <c r="C78" s="1" t="s">
        <v>602</v>
      </c>
      <c r="D78" s="1">
        <v>28</v>
      </c>
      <c r="E78" s="1">
        <v>62</v>
      </c>
      <c r="F78" s="1">
        <v>7</v>
      </c>
      <c r="G78" s="1">
        <v>3</v>
      </c>
      <c r="H78" s="1">
        <v>1</v>
      </c>
      <c r="I78" s="1">
        <f t="shared" si="16"/>
        <v>62</v>
      </c>
      <c r="J78" s="1">
        <f>HLOOKUP(I78,D78:$G$603,K78,0)</f>
        <v>2</v>
      </c>
      <c r="K78" s="1">
        <v>526</v>
      </c>
      <c r="L78" s="1" t="str">
        <f t="shared" si="17"/>
        <v>12</v>
      </c>
    </row>
    <row r="79" spans="1:12" x14ac:dyDescent="0.3">
      <c r="A79" s="1">
        <f t="shared" si="15"/>
        <v>100</v>
      </c>
      <c r="B79" s="1" t="s">
        <v>76</v>
      </c>
      <c r="C79" s="1" t="s">
        <v>602</v>
      </c>
      <c r="D79" s="1">
        <v>45</v>
      </c>
      <c r="E79" s="1">
        <v>21</v>
      </c>
      <c r="F79" s="1">
        <v>27</v>
      </c>
      <c r="G79" s="1">
        <v>7</v>
      </c>
      <c r="H79" s="1">
        <v>3</v>
      </c>
      <c r="I79" s="1">
        <f t="shared" si="16"/>
        <v>45</v>
      </c>
      <c r="J79" s="1">
        <f>HLOOKUP(I79,D79:$G$603,K79,0)</f>
        <v>1</v>
      </c>
      <c r="K79" s="1">
        <v>525</v>
      </c>
      <c r="L79" s="1" t="str">
        <f t="shared" si="17"/>
        <v>31</v>
      </c>
    </row>
    <row r="80" spans="1:12" x14ac:dyDescent="0.3">
      <c r="A80" s="1">
        <f t="shared" si="15"/>
        <v>100</v>
      </c>
      <c r="B80" s="1" t="s">
        <v>77</v>
      </c>
      <c r="C80" s="1" t="s">
        <v>602</v>
      </c>
      <c r="D80" s="1">
        <v>76</v>
      </c>
      <c r="E80" s="1">
        <v>15</v>
      </c>
      <c r="F80" s="1">
        <v>3</v>
      </c>
      <c r="G80" s="1">
        <v>6</v>
      </c>
      <c r="H80" s="1">
        <v>4</v>
      </c>
      <c r="I80" s="1">
        <f t="shared" si="16"/>
        <v>76</v>
      </c>
      <c r="J80" s="1">
        <f>HLOOKUP(I80,D80:$G$603,K80,0)</f>
        <v>1</v>
      </c>
      <c r="K80" s="1">
        <v>524</v>
      </c>
      <c r="L80" s="1" t="str">
        <f t="shared" si="17"/>
        <v>41</v>
      </c>
    </row>
    <row r="81" spans="1:12" x14ac:dyDescent="0.3">
      <c r="A81" s="1">
        <f t="shared" si="15"/>
        <v>100</v>
      </c>
      <c r="B81" s="1" t="s">
        <v>78</v>
      </c>
      <c r="C81" s="1" t="s">
        <v>602</v>
      </c>
      <c r="D81" s="1">
        <v>94</v>
      </c>
      <c r="E81" s="1">
        <v>4</v>
      </c>
      <c r="F81" s="1">
        <v>1</v>
      </c>
      <c r="G81" s="1">
        <v>1</v>
      </c>
      <c r="H81" s="1">
        <v>1</v>
      </c>
      <c r="I81" s="1">
        <f t="shared" si="16"/>
        <v>94</v>
      </c>
      <c r="J81" s="1">
        <f>HLOOKUP(I81,D81:$G$603,K81,0)</f>
        <v>1</v>
      </c>
      <c r="K81" s="1">
        <v>523</v>
      </c>
      <c r="L81" s="1" t="str">
        <f t="shared" si="17"/>
        <v>11</v>
      </c>
    </row>
    <row r="82" spans="1:12" x14ac:dyDescent="0.3">
      <c r="A82" s="1">
        <f t="shared" si="15"/>
        <v>100</v>
      </c>
      <c r="B82" s="1" t="s">
        <v>79</v>
      </c>
      <c r="C82" s="1" t="s">
        <v>602</v>
      </c>
      <c r="D82" s="1">
        <v>42</v>
      </c>
      <c r="E82" s="1">
        <v>26</v>
      </c>
      <c r="F82" s="1">
        <v>5</v>
      </c>
      <c r="G82" s="1">
        <v>27</v>
      </c>
      <c r="H82" s="1">
        <v>3</v>
      </c>
      <c r="I82" s="1">
        <f t="shared" si="16"/>
        <v>42</v>
      </c>
      <c r="J82" s="1">
        <f>HLOOKUP(I82,D82:$G$603,K82,0)</f>
        <v>1</v>
      </c>
      <c r="K82" s="1">
        <v>522</v>
      </c>
      <c r="L82" s="1" t="str">
        <f t="shared" si="17"/>
        <v>31</v>
      </c>
    </row>
    <row r="83" spans="1:12" x14ac:dyDescent="0.3">
      <c r="A83" s="1">
        <f t="shared" si="15"/>
        <v>100</v>
      </c>
      <c r="B83" s="1" t="s">
        <v>80</v>
      </c>
      <c r="C83" s="1" t="s">
        <v>602</v>
      </c>
      <c r="D83" s="1">
        <v>91</v>
      </c>
      <c r="E83" s="1">
        <v>8</v>
      </c>
      <c r="F83" s="1">
        <v>1</v>
      </c>
      <c r="G83" s="1">
        <v>0</v>
      </c>
      <c r="H83" s="1">
        <v>4</v>
      </c>
      <c r="I83" s="1">
        <f t="shared" si="16"/>
        <v>91</v>
      </c>
      <c r="J83" s="1">
        <f>HLOOKUP(I83,D83:$G$603,K83,0)</f>
        <v>1</v>
      </c>
      <c r="K83" s="1">
        <v>521</v>
      </c>
      <c r="L83" s="1" t="str">
        <f t="shared" si="17"/>
        <v>41</v>
      </c>
    </row>
    <row r="84" spans="1:12" x14ac:dyDescent="0.3">
      <c r="A84" s="1">
        <f t="shared" si="15"/>
        <v>100</v>
      </c>
      <c r="B84" s="1" t="s">
        <v>81</v>
      </c>
      <c r="C84" s="1" t="s">
        <v>602</v>
      </c>
      <c r="D84" s="1">
        <v>39</v>
      </c>
      <c r="E84" s="1">
        <v>29</v>
      </c>
      <c r="F84" s="1">
        <v>1</v>
      </c>
      <c r="G84" s="1">
        <v>31</v>
      </c>
      <c r="H84" s="1">
        <v>3</v>
      </c>
      <c r="I84" s="1">
        <f t="shared" si="16"/>
        <v>39</v>
      </c>
      <c r="J84" s="1">
        <f>HLOOKUP(I84,D84:$G$603,K84,0)</f>
        <v>1</v>
      </c>
      <c r="K84" s="1">
        <v>520</v>
      </c>
      <c r="L84" s="1" t="str">
        <f t="shared" si="17"/>
        <v>31</v>
      </c>
    </row>
    <row r="85" spans="1:12" x14ac:dyDescent="0.3">
      <c r="A85" s="1">
        <f t="shared" si="15"/>
        <v>100</v>
      </c>
      <c r="B85" s="1" t="s">
        <v>82</v>
      </c>
      <c r="C85" s="1" t="s">
        <v>602</v>
      </c>
      <c r="D85" s="1">
        <v>30</v>
      </c>
      <c r="E85" s="1">
        <v>69</v>
      </c>
      <c r="F85" s="1">
        <v>1</v>
      </c>
      <c r="G85" s="1">
        <v>0</v>
      </c>
      <c r="H85" s="1">
        <v>1</v>
      </c>
      <c r="I85" s="1">
        <f t="shared" si="16"/>
        <v>69</v>
      </c>
      <c r="J85" s="1">
        <f>HLOOKUP(I85,D85:$G$603,K85,0)</f>
        <v>2</v>
      </c>
      <c r="K85" s="1">
        <v>519</v>
      </c>
      <c r="L85" s="1" t="str">
        <f t="shared" si="17"/>
        <v>12</v>
      </c>
    </row>
    <row r="86" spans="1:12" x14ac:dyDescent="0.3">
      <c r="A86" s="1">
        <f t="shared" si="15"/>
        <v>100</v>
      </c>
      <c r="B86" s="1" t="s">
        <v>83</v>
      </c>
      <c r="C86" s="1" t="s">
        <v>602</v>
      </c>
      <c r="D86" s="1">
        <v>26</v>
      </c>
      <c r="E86" s="1">
        <v>27</v>
      </c>
      <c r="F86" s="1">
        <v>44</v>
      </c>
      <c r="G86" s="1">
        <v>3</v>
      </c>
      <c r="H86" s="1">
        <v>4</v>
      </c>
      <c r="I86" s="1">
        <f t="shared" si="16"/>
        <v>44</v>
      </c>
      <c r="J86" s="1">
        <f>HLOOKUP(I86,D86:$G$603,K86,0)</f>
        <v>3</v>
      </c>
      <c r="K86" s="1">
        <v>518</v>
      </c>
      <c r="L86" s="1" t="str">
        <f t="shared" si="17"/>
        <v>43</v>
      </c>
    </row>
    <row r="87" spans="1:12" x14ac:dyDescent="0.3">
      <c r="A87" s="1">
        <f t="shared" si="15"/>
        <v>100</v>
      </c>
      <c r="B87" s="1" t="s">
        <v>84</v>
      </c>
      <c r="C87" s="1" t="s">
        <v>602</v>
      </c>
      <c r="D87" s="1">
        <v>98</v>
      </c>
      <c r="E87" s="1">
        <v>2</v>
      </c>
      <c r="F87" s="1">
        <v>0</v>
      </c>
      <c r="G87" s="1">
        <v>0</v>
      </c>
      <c r="H87" s="1">
        <v>3</v>
      </c>
      <c r="I87" s="1">
        <f t="shared" si="16"/>
        <v>98</v>
      </c>
      <c r="J87" s="1">
        <f>HLOOKUP(I87,D87:$G$603,K87,0)</f>
        <v>1</v>
      </c>
      <c r="K87" s="1">
        <v>517</v>
      </c>
      <c r="L87" s="1" t="str">
        <f t="shared" si="17"/>
        <v>31</v>
      </c>
    </row>
    <row r="88" spans="1:12" x14ac:dyDescent="0.3">
      <c r="A88" s="1">
        <f t="shared" si="15"/>
        <v>100</v>
      </c>
      <c r="B88" s="1" t="s">
        <v>85</v>
      </c>
      <c r="C88" s="1" t="s">
        <v>602</v>
      </c>
      <c r="D88" s="1">
        <v>31</v>
      </c>
      <c r="E88" s="1">
        <v>6</v>
      </c>
      <c r="F88" s="1">
        <v>22</v>
      </c>
      <c r="G88" s="1">
        <v>41</v>
      </c>
      <c r="H88" s="1">
        <v>3</v>
      </c>
      <c r="I88" s="1">
        <f t="shared" si="16"/>
        <v>41</v>
      </c>
      <c r="J88" s="1">
        <f>HLOOKUP(I88,D88:$G$603,K88,0)</f>
        <v>4</v>
      </c>
      <c r="K88" s="1">
        <v>516</v>
      </c>
      <c r="L88" s="1" t="str">
        <f t="shared" si="17"/>
        <v>34</v>
      </c>
    </row>
    <row r="89" spans="1:12" x14ac:dyDescent="0.3">
      <c r="A89" s="1">
        <f t="shared" si="15"/>
        <v>100</v>
      </c>
      <c r="B89" s="1" t="s">
        <v>86</v>
      </c>
      <c r="C89" s="1" t="s">
        <v>602</v>
      </c>
      <c r="D89" s="1">
        <v>36</v>
      </c>
      <c r="E89" s="1">
        <v>15</v>
      </c>
      <c r="F89" s="1">
        <v>49</v>
      </c>
      <c r="G89" s="1">
        <v>0</v>
      </c>
      <c r="H89" s="1">
        <v>1</v>
      </c>
      <c r="I89" s="1">
        <f t="shared" si="16"/>
        <v>49</v>
      </c>
      <c r="J89" s="1">
        <f>HLOOKUP(I89,D89:$G$603,K89,0)</f>
        <v>3</v>
      </c>
      <c r="K89" s="1">
        <v>515</v>
      </c>
      <c r="L89" s="1" t="str">
        <f t="shared" si="17"/>
        <v>13</v>
      </c>
    </row>
    <row r="90" spans="1:12" x14ac:dyDescent="0.3">
      <c r="A90" s="1">
        <f t="shared" si="15"/>
        <v>100</v>
      </c>
      <c r="B90" s="1" t="s">
        <v>87</v>
      </c>
      <c r="C90" s="1" t="s">
        <v>602</v>
      </c>
      <c r="D90" s="1">
        <v>55</v>
      </c>
      <c r="E90" s="1">
        <v>2</v>
      </c>
      <c r="F90" s="1">
        <v>10</v>
      </c>
      <c r="G90" s="1">
        <v>33</v>
      </c>
      <c r="H90" s="1">
        <v>2</v>
      </c>
      <c r="I90" s="1">
        <f t="shared" si="16"/>
        <v>55</v>
      </c>
      <c r="J90" s="1">
        <f>HLOOKUP(I90,D90:$G$603,K90,0)</f>
        <v>1</v>
      </c>
      <c r="K90" s="1">
        <v>514</v>
      </c>
      <c r="L90" s="1" t="str">
        <f t="shared" si="17"/>
        <v>21</v>
      </c>
    </row>
    <row r="91" spans="1:12" x14ac:dyDescent="0.3">
      <c r="A91" s="1">
        <f t="shared" si="15"/>
        <v>100</v>
      </c>
      <c r="B91" s="1" t="s">
        <v>88</v>
      </c>
      <c r="C91" s="1" t="s">
        <v>602</v>
      </c>
      <c r="D91" s="1">
        <v>32</v>
      </c>
      <c r="E91" s="1">
        <v>47</v>
      </c>
      <c r="F91" s="1">
        <v>16</v>
      </c>
      <c r="G91" s="1">
        <v>5</v>
      </c>
      <c r="H91" s="1">
        <v>4</v>
      </c>
      <c r="I91" s="1">
        <f t="shared" si="16"/>
        <v>47</v>
      </c>
      <c r="J91" s="1">
        <f>HLOOKUP(I91,D91:$G$603,K91,0)</f>
        <v>2</v>
      </c>
      <c r="K91" s="1">
        <v>513</v>
      </c>
      <c r="L91" s="1" t="str">
        <f t="shared" si="17"/>
        <v>42</v>
      </c>
    </row>
    <row r="92" spans="1:12" x14ac:dyDescent="0.3">
      <c r="A92" s="1">
        <f t="shared" si="15"/>
        <v>100</v>
      </c>
      <c r="B92" s="1" t="s">
        <v>89</v>
      </c>
      <c r="C92" s="1" t="s">
        <v>602</v>
      </c>
      <c r="D92" s="1">
        <v>78</v>
      </c>
      <c r="E92" s="1">
        <v>22</v>
      </c>
      <c r="F92" s="1">
        <v>0</v>
      </c>
      <c r="G92" s="1">
        <v>0</v>
      </c>
      <c r="H92" s="1">
        <v>1</v>
      </c>
      <c r="I92" s="1">
        <f t="shared" si="16"/>
        <v>78</v>
      </c>
      <c r="J92" s="1">
        <f>HLOOKUP(I92,D92:$G$603,K92,0)</f>
        <v>1</v>
      </c>
      <c r="K92" s="1">
        <v>512</v>
      </c>
      <c r="L92" s="1" t="str">
        <f t="shared" si="17"/>
        <v>11</v>
      </c>
    </row>
    <row r="93" spans="1:12" x14ac:dyDescent="0.3">
      <c r="A93" s="1">
        <f t="shared" si="15"/>
        <v>100</v>
      </c>
      <c r="B93" s="1" t="s">
        <v>90</v>
      </c>
      <c r="C93" s="1" t="s">
        <v>602</v>
      </c>
      <c r="D93" s="1">
        <v>35</v>
      </c>
      <c r="E93" s="1">
        <v>65</v>
      </c>
      <c r="F93" s="1">
        <v>0</v>
      </c>
      <c r="G93" s="1">
        <v>0</v>
      </c>
      <c r="H93" s="1">
        <v>1</v>
      </c>
      <c r="I93" s="1">
        <f t="shared" si="16"/>
        <v>65</v>
      </c>
      <c r="J93" s="1">
        <f>HLOOKUP(I93,D93:$G$603,K93,0)</f>
        <v>2</v>
      </c>
      <c r="K93" s="1">
        <v>511</v>
      </c>
      <c r="L93" s="1" t="str">
        <f t="shared" si="17"/>
        <v>12</v>
      </c>
    </row>
    <row r="94" spans="1:12" x14ac:dyDescent="0.3">
      <c r="A94" s="1">
        <f t="shared" si="15"/>
        <v>100</v>
      </c>
      <c r="B94" s="1" t="s">
        <v>91</v>
      </c>
      <c r="C94" s="1" t="s">
        <v>602</v>
      </c>
      <c r="D94" s="1">
        <v>61</v>
      </c>
      <c r="E94" s="1">
        <v>25</v>
      </c>
      <c r="F94" s="1">
        <v>14</v>
      </c>
      <c r="G94" s="1">
        <v>0</v>
      </c>
      <c r="H94" s="1">
        <v>4</v>
      </c>
      <c r="I94" s="1">
        <f t="shared" si="16"/>
        <v>61</v>
      </c>
      <c r="J94" s="1">
        <f>HLOOKUP(I94,D94:$G$603,K94,0)</f>
        <v>1</v>
      </c>
      <c r="K94" s="1">
        <v>510</v>
      </c>
      <c r="L94" s="1" t="str">
        <f t="shared" si="17"/>
        <v>41</v>
      </c>
    </row>
    <row r="95" spans="1:12" x14ac:dyDescent="0.3">
      <c r="A95" s="1">
        <f t="shared" si="15"/>
        <v>100</v>
      </c>
      <c r="B95" s="1" t="s">
        <v>92</v>
      </c>
      <c r="C95" s="1" t="s">
        <v>602</v>
      </c>
      <c r="D95" s="1">
        <v>14</v>
      </c>
      <c r="E95" s="1">
        <v>73</v>
      </c>
      <c r="F95" s="1">
        <v>1</v>
      </c>
      <c r="G95" s="1">
        <v>12</v>
      </c>
      <c r="H95" s="1">
        <v>3</v>
      </c>
      <c r="I95" s="1">
        <f t="shared" si="16"/>
        <v>73</v>
      </c>
      <c r="J95" s="1">
        <f>HLOOKUP(I95,D95:$G$603,K95,0)</f>
        <v>2</v>
      </c>
      <c r="K95" s="1">
        <v>509</v>
      </c>
      <c r="L95" s="1" t="str">
        <f t="shared" si="17"/>
        <v>32</v>
      </c>
    </row>
    <row r="96" spans="1:12" x14ac:dyDescent="0.3">
      <c r="A96" s="1">
        <f t="shared" si="15"/>
        <v>100</v>
      </c>
      <c r="B96" s="1" t="s">
        <v>93</v>
      </c>
      <c r="C96" s="1" t="s">
        <v>602</v>
      </c>
      <c r="D96" s="1">
        <v>83</v>
      </c>
      <c r="E96" s="1">
        <v>4</v>
      </c>
      <c r="F96" s="1">
        <v>8</v>
      </c>
      <c r="G96" s="1">
        <v>5</v>
      </c>
      <c r="H96" s="1">
        <v>1</v>
      </c>
      <c r="I96" s="1">
        <f t="shared" si="16"/>
        <v>83</v>
      </c>
      <c r="J96" s="1">
        <f>HLOOKUP(I96,D96:$G$603,K96,0)</f>
        <v>1</v>
      </c>
      <c r="K96" s="1">
        <v>508</v>
      </c>
      <c r="L96" s="1" t="str">
        <f t="shared" si="17"/>
        <v>11</v>
      </c>
    </row>
    <row r="97" spans="1:12" x14ac:dyDescent="0.3">
      <c r="A97" s="1">
        <f t="shared" si="15"/>
        <v>100</v>
      </c>
      <c r="B97" s="1" t="s">
        <v>94</v>
      </c>
      <c r="C97" s="1" t="s">
        <v>602</v>
      </c>
      <c r="D97" s="1">
        <v>8</v>
      </c>
      <c r="E97" s="1">
        <v>3</v>
      </c>
      <c r="F97" s="1">
        <v>31</v>
      </c>
      <c r="G97" s="1">
        <v>58</v>
      </c>
      <c r="H97" s="1">
        <v>2</v>
      </c>
      <c r="I97" s="1">
        <f t="shared" si="16"/>
        <v>58</v>
      </c>
      <c r="J97" s="1">
        <f>HLOOKUP(I97,D97:$G$603,K97,0)</f>
        <v>4</v>
      </c>
      <c r="K97" s="1">
        <v>507</v>
      </c>
      <c r="L97" s="1" t="str">
        <f t="shared" si="17"/>
        <v>24</v>
      </c>
    </row>
    <row r="98" spans="1:12" x14ac:dyDescent="0.3">
      <c r="A98" s="1">
        <f t="shared" si="15"/>
        <v>100</v>
      </c>
      <c r="B98" s="1" t="s">
        <v>95</v>
      </c>
      <c r="C98" s="1" t="s">
        <v>602</v>
      </c>
      <c r="D98" s="1">
        <v>89</v>
      </c>
      <c r="E98" s="1">
        <v>8</v>
      </c>
      <c r="F98" s="1">
        <v>2</v>
      </c>
      <c r="G98" s="1">
        <v>1</v>
      </c>
      <c r="H98" s="1">
        <v>3</v>
      </c>
      <c r="I98" s="1">
        <f t="shared" si="16"/>
        <v>89</v>
      </c>
      <c r="J98" s="1">
        <f>HLOOKUP(I98,D98:$G$603,K98,0)</f>
        <v>1</v>
      </c>
      <c r="K98" s="1">
        <v>506</v>
      </c>
      <c r="L98" s="1" t="str">
        <f t="shared" si="17"/>
        <v>31</v>
      </c>
    </row>
    <row r="99" spans="1:12" x14ac:dyDescent="0.3">
      <c r="A99" s="1">
        <f t="shared" si="15"/>
        <v>100</v>
      </c>
      <c r="B99" s="1" t="s">
        <v>96</v>
      </c>
      <c r="C99" s="1" t="s">
        <v>602</v>
      </c>
      <c r="D99" s="1">
        <v>0</v>
      </c>
      <c r="E99" s="1">
        <v>2</v>
      </c>
      <c r="F99" s="1">
        <v>18</v>
      </c>
      <c r="G99" s="1">
        <v>80</v>
      </c>
      <c r="H99" s="1">
        <v>4</v>
      </c>
      <c r="I99" s="1">
        <f t="shared" si="16"/>
        <v>80</v>
      </c>
      <c r="J99" s="1">
        <f>HLOOKUP(I99,D99:$G$603,K99,0)</f>
        <v>4</v>
      </c>
      <c r="K99" s="1">
        <v>505</v>
      </c>
      <c r="L99" s="1" t="str">
        <f t="shared" si="17"/>
        <v>44</v>
      </c>
    </row>
    <row r="100" spans="1:12" x14ac:dyDescent="0.3">
      <c r="A100" s="1">
        <f t="shared" si="15"/>
        <v>100</v>
      </c>
      <c r="B100" s="1" t="s">
        <v>97</v>
      </c>
      <c r="C100" s="1" t="s">
        <v>602</v>
      </c>
      <c r="D100" s="1">
        <v>17</v>
      </c>
      <c r="E100" s="1">
        <v>2</v>
      </c>
      <c r="F100" s="1">
        <v>10</v>
      </c>
      <c r="G100" s="1">
        <v>71</v>
      </c>
      <c r="H100" s="1">
        <v>3</v>
      </c>
      <c r="I100" s="1">
        <f t="shared" si="16"/>
        <v>71</v>
      </c>
      <c r="J100" s="1">
        <f>HLOOKUP(I100,D100:$G$603,K100,0)</f>
        <v>4</v>
      </c>
      <c r="K100" s="1">
        <v>504</v>
      </c>
      <c r="L100" s="1" t="str">
        <f t="shared" si="17"/>
        <v>34</v>
      </c>
    </row>
    <row r="101" spans="1:12" x14ac:dyDescent="0.3">
      <c r="A101" s="1">
        <f t="shared" si="15"/>
        <v>100</v>
      </c>
      <c r="B101" s="1" t="s">
        <v>98</v>
      </c>
      <c r="C101" s="1" t="s">
        <v>602</v>
      </c>
      <c r="D101" s="1">
        <v>64</v>
      </c>
      <c r="E101" s="1">
        <v>13</v>
      </c>
      <c r="F101" s="1">
        <v>16</v>
      </c>
      <c r="G101" s="1">
        <v>7</v>
      </c>
      <c r="H101" s="1">
        <v>2</v>
      </c>
      <c r="I101" s="1">
        <f t="shared" si="16"/>
        <v>64</v>
      </c>
      <c r="J101" s="1">
        <f>HLOOKUP(I101,D101:$G$603,K101,0)</f>
        <v>1</v>
      </c>
      <c r="K101" s="1">
        <v>503</v>
      </c>
      <c r="L101" s="1" t="str">
        <f t="shared" si="17"/>
        <v>21</v>
      </c>
    </row>
    <row r="102" spans="1:12" x14ac:dyDescent="0.3">
      <c r="A102" s="1">
        <f t="shared" si="15"/>
        <v>100</v>
      </c>
      <c r="B102" s="1" t="s">
        <v>99</v>
      </c>
      <c r="C102" s="1" t="s">
        <v>602</v>
      </c>
      <c r="D102" s="1">
        <v>80</v>
      </c>
      <c r="E102" s="1">
        <v>20</v>
      </c>
      <c r="F102" s="1">
        <v>0</v>
      </c>
      <c r="G102" s="1">
        <v>0</v>
      </c>
      <c r="H102" s="1">
        <v>1</v>
      </c>
      <c r="I102" s="1">
        <f t="shared" si="16"/>
        <v>80</v>
      </c>
      <c r="J102" s="1">
        <f>HLOOKUP(I102,D102:$G$603,K102,0)</f>
        <v>1</v>
      </c>
      <c r="K102" s="1">
        <v>502</v>
      </c>
      <c r="L102" s="1" t="str">
        <f t="shared" si="17"/>
        <v>11</v>
      </c>
    </row>
    <row r="103" spans="1:12" x14ac:dyDescent="0.3">
      <c r="A103" s="1">
        <f t="shared" si="15"/>
        <v>100</v>
      </c>
      <c r="B103" s="1" t="s">
        <v>100</v>
      </c>
      <c r="C103" s="1" t="s">
        <v>602</v>
      </c>
      <c r="D103" s="1">
        <v>26</v>
      </c>
      <c r="E103" s="1">
        <v>58</v>
      </c>
      <c r="F103" s="1">
        <v>2</v>
      </c>
      <c r="G103" s="1">
        <v>14</v>
      </c>
      <c r="H103" s="1">
        <v>4</v>
      </c>
      <c r="I103" s="1">
        <f t="shared" si="16"/>
        <v>58</v>
      </c>
      <c r="J103" s="1">
        <f>HLOOKUP(I103,D103:$G$603,K103,0)</f>
        <v>2</v>
      </c>
      <c r="K103" s="1">
        <v>501</v>
      </c>
      <c r="L103" s="1" t="str">
        <f t="shared" si="17"/>
        <v>42</v>
      </c>
    </row>
    <row r="104" spans="1:12" x14ac:dyDescent="0.3">
      <c r="A104" s="1">
        <f t="shared" si="15"/>
        <v>100</v>
      </c>
      <c r="B104" s="1" t="s">
        <v>101</v>
      </c>
      <c r="C104" s="1" t="s">
        <v>602</v>
      </c>
      <c r="D104" s="1">
        <v>5</v>
      </c>
      <c r="E104" s="1">
        <v>6</v>
      </c>
      <c r="F104" s="1">
        <v>21</v>
      </c>
      <c r="G104" s="1">
        <v>68</v>
      </c>
      <c r="H104" s="1">
        <v>3</v>
      </c>
      <c r="I104" s="1">
        <f t="shared" si="16"/>
        <v>68</v>
      </c>
      <c r="J104" s="1">
        <f>HLOOKUP(I104,D104:$G$603,K104,0)</f>
        <v>4</v>
      </c>
      <c r="K104" s="1">
        <v>500</v>
      </c>
      <c r="L104" s="1" t="str">
        <f t="shared" si="17"/>
        <v>34</v>
      </c>
    </row>
    <row r="105" spans="1:12" x14ac:dyDescent="0.3">
      <c r="A105" s="1">
        <f t="shared" si="15"/>
        <v>100</v>
      </c>
      <c r="B105" s="1" t="s">
        <v>102</v>
      </c>
      <c r="C105" s="1" t="s">
        <v>602</v>
      </c>
      <c r="D105" s="1">
        <v>36</v>
      </c>
      <c r="E105" s="1">
        <v>57</v>
      </c>
      <c r="F105" s="1">
        <v>3</v>
      </c>
      <c r="G105" s="1">
        <v>4</v>
      </c>
      <c r="H105" s="1">
        <v>4</v>
      </c>
      <c r="I105" s="1">
        <f t="shared" si="16"/>
        <v>57</v>
      </c>
      <c r="J105" s="1">
        <f>HLOOKUP(I105,D105:$G$603,K105,0)</f>
        <v>2</v>
      </c>
      <c r="K105" s="1">
        <v>499</v>
      </c>
      <c r="L105" s="1" t="str">
        <f t="shared" si="17"/>
        <v>42</v>
      </c>
    </row>
    <row r="106" spans="1:12" x14ac:dyDescent="0.3">
      <c r="A106" s="1">
        <f t="shared" si="15"/>
        <v>100</v>
      </c>
      <c r="B106" s="1" t="s">
        <v>103</v>
      </c>
      <c r="C106" s="1" t="s">
        <v>602</v>
      </c>
      <c r="D106" s="1">
        <v>0</v>
      </c>
      <c r="E106" s="1">
        <v>66</v>
      </c>
      <c r="F106" s="1">
        <v>6</v>
      </c>
      <c r="G106" s="1">
        <v>28</v>
      </c>
      <c r="H106" s="1">
        <v>4</v>
      </c>
      <c r="I106" s="1">
        <f t="shared" si="16"/>
        <v>66</v>
      </c>
      <c r="J106" s="1">
        <f>HLOOKUP(I106,D106:$G$603,K106,0)</f>
        <v>2</v>
      </c>
      <c r="K106" s="1">
        <v>498</v>
      </c>
      <c r="L106" s="1" t="str">
        <f t="shared" si="17"/>
        <v>42</v>
      </c>
    </row>
    <row r="107" spans="1:12" x14ac:dyDescent="0.3">
      <c r="A107" s="1">
        <f t="shared" si="15"/>
        <v>100</v>
      </c>
      <c r="B107" s="1" t="s">
        <v>104</v>
      </c>
      <c r="C107" s="1" t="s">
        <v>602</v>
      </c>
      <c r="D107" s="1">
        <v>41</v>
      </c>
      <c r="E107" s="1">
        <v>39</v>
      </c>
      <c r="F107" s="1">
        <v>6</v>
      </c>
      <c r="G107" s="1">
        <v>14</v>
      </c>
      <c r="H107" s="1">
        <v>4</v>
      </c>
      <c r="I107" s="1">
        <f t="shared" si="16"/>
        <v>41</v>
      </c>
      <c r="J107" s="1">
        <f>HLOOKUP(I107,D107:$G$603,K107,0)</f>
        <v>1</v>
      </c>
      <c r="K107" s="1">
        <v>497</v>
      </c>
      <c r="L107" s="1" t="str">
        <f t="shared" si="17"/>
        <v>41</v>
      </c>
    </row>
    <row r="108" spans="1:12" x14ac:dyDescent="0.3">
      <c r="A108" s="1">
        <f t="shared" si="15"/>
        <v>100</v>
      </c>
      <c r="B108" s="1" t="s">
        <v>105</v>
      </c>
      <c r="C108" s="1" t="s">
        <v>602</v>
      </c>
      <c r="D108" s="1">
        <v>59</v>
      </c>
      <c r="E108" s="1">
        <v>20</v>
      </c>
      <c r="F108" s="1">
        <v>3</v>
      </c>
      <c r="G108" s="1">
        <v>18</v>
      </c>
      <c r="H108" s="1">
        <v>1</v>
      </c>
      <c r="I108" s="1">
        <f t="shared" si="16"/>
        <v>59</v>
      </c>
      <c r="J108" s="1">
        <f>HLOOKUP(I108,D108:$G$603,K108,0)</f>
        <v>1</v>
      </c>
      <c r="K108" s="1">
        <v>496</v>
      </c>
      <c r="L108" s="1" t="str">
        <f t="shared" si="17"/>
        <v>11</v>
      </c>
    </row>
    <row r="109" spans="1:12" x14ac:dyDescent="0.3">
      <c r="A109" s="1">
        <f t="shared" si="15"/>
        <v>100</v>
      </c>
      <c r="B109" s="1" t="s">
        <v>106</v>
      </c>
      <c r="C109" s="1" t="s">
        <v>602</v>
      </c>
      <c r="D109" s="1">
        <v>86</v>
      </c>
      <c r="E109" s="1">
        <v>1</v>
      </c>
      <c r="F109" s="1">
        <v>0</v>
      </c>
      <c r="G109" s="1">
        <v>13</v>
      </c>
      <c r="H109" s="1">
        <v>2</v>
      </c>
      <c r="I109" s="1">
        <f t="shared" si="16"/>
        <v>86</v>
      </c>
      <c r="J109" s="1">
        <f>HLOOKUP(I109,D109:$G$603,K109,0)</f>
        <v>1</v>
      </c>
      <c r="K109" s="1">
        <v>495</v>
      </c>
      <c r="L109" s="1" t="str">
        <f t="shared" si="17"/>
        <v>21</v>
      </c>
    </row>
    <row r="110" spans="1:12" x14ac:dyDescent="0.3">
      <c r="A110" s="1">
        <f t="shared" si="15"/>
        <v>100</v>
      </c>
      <c r="B110" s="1" t="s">
        <v>107</v>
      </c>
      <c r="C110" s="1" t="s">
        <v>602</v>
      </c>
      <c r="D110" s="1">
        <v>88</v>
      </c>
      <c r="E110" s="1">
        <v>0</v>
      </c>
      <c r="F110" s="1">
        <v>12</v>
      </c>
      <c r="G110" s="1">
        <v>0</v>
      </c>
      <c r="H110" s="1">
        <v>4</v>
      </c>
      <c r="I110" s="1">
        <f t="shared" si="16"/>
        <v>88</v>
      </c>
      <c r="J110" s="1">
        <f>HLOOKUP(I110,D110:$G$603,K110,0)</f>
        <v>1</v>
      </c>
      <c r="K110" s="1">
        <v>494</v>
      </c>
      <c r="L110" s="1" t="str">
        <f t="shared" si="17"/>
        <v>41</v>
      </c>
    </row>
    <row r="111" spans="1:12" x14ac:dyDescent="0.3">
      <c r="A111" s="1">
        <f t="shared" si="15"/>
        <v>100</v>
      </c>
      <c r="B111" s="1" t="s">
        <v>108</v>
      </c>
      <c r="C111" s="1" t="s">
        <v>602</v>
      </c>
      <c r="D111" s="1">
        <v>32</v>
      </c>
      <c r="E111" s="1">
        <v>39</v>
      </c>
      <c r="F111" s="1">
        <v>18</v>
      </c>
      <c r="G111" s="1">
        <v>11</v>
      </c>
      <c r="H111" s="1">
        <v>1</v>
      </c>
      <c r="I111" s="1">
        <f t="shared" si="16"/>
        <v>39</v>
      </c>
      <c r="J111" s="1">
        <f>HLOOKUP(I111,D111:$G$603,K111,0)</f>
        <v>2</v>
      </c>
      <c r="K111" s="1">
        <v>493</v>
      </c>
      <c r="L111" s="1" t="str">
        <f t="shared" si="17"/>
        <v>12</v>
      </c>
    </row>
    <row r="112" spans="1:12" x14ac:dyDescent="0.3">
      <c r="A112" s="1">
        <f t="shared" si="15"/>
        <v>100</v>
      </c>
      <c r="B112" s="1" t="s">
        <v>109</v>
      </c>
      <c r="C112" s="1" t="s">
        <v>602</v>
      </c>
      <c r="D112" s="1">
        <v>49</v>
      </c>
      <c r="E112" s="1">
        <v>36</v>
      </c>
      <c r="F112" s="1">
        <v>3</v>
      </c>
      <c r="G112" s="1">
        <v>12</v>
      </c>
      <c r="H112" s="1">
        <v>1</v>
      </c>
      <c r="I112" s="1">
        <f t="shared" si="16"/>
        <v>49</v>
      </c>
      <c r="J112" s="1">
        <f>HLOOKUP(I112,D112:$G$603,K112,0)</f>
        <v>1</v>
      </c>
      <c r="K112" s="1">
        <v>492</v>
      </c>
      <c r="L112" s="1" t="str">
        <f t="shared" si="17"/>
        <v>11</v>
      </c>
    </row>
    <row r="113" spans="1:12" x14ac:dyDescent="0.3">
      <c r="A113" s="1">
        <f t="shared" si="15"/>
        <v>100</v>
      </c>
      <c r="B113" s="1" t="s">
        <v>110</v>
      </c>
      <c r="C113" s="1" t="s">
        <v>602</v>
      </c>
      <c r="D113" s="1">
        <v>90</v>
      </c>
      <c r="E113" s="1">
        <v>0</v>
      </c>
      <c r="F113" s="1">
        <v>3</v>
      </c>
      <c r="G113" s="1">
        <v>7</v>
      </c>
      <c r="H113" s="1">
        <v>2</v>
      </c>
      <c r="I113" s="1">
        <f t="shared" si="16"/>
        <v>90</v>
      </c>
      <c r="J113" s="1">
        <f>HLOOKUP(I113,D113:$G$603,K113,0)</f>
        <v>1</v>
      </c>
      <c r="K113" s="1">
        <v>491</v>
      </c>
      <c r="L113" s="1" t="str">
        <f t="shared" si="17"/>
        <v>21</v>
      </c>
    </row>
    <row r="114" spans="1:12" x14ac:dyDescent="0.3">
      <c r="A114" s="1">
        <f t="shared" si="15"/>
        <v>100</v>
      </c>
      <c r="B114" s="1" t="s">
        <v>111</v>
      </c>
      <c r="C114" s="1" t="s">
        <v>602</v>
      </c>
      <c r="D114" s="1">
        <v>30</v>
      </c>
      <c r="E114" s="1">
        <v>23</v>
      </c>
      <c r="F114" s="1">
        <v>6</v>
      </c>
      <c r="G114" s="1">
        <v>41</v>
      </c>
      <c r="H114" s="1">
        <v>4</v>
      </c>
      <c r="I114" s="1">
        <f t="shared" si="16"/>
        <v>41</v>
      </c>
      <c r="J114" s="1">
        <f>HLOOKUP(I114,D114:$G$603,K114,0)</f>
        <v>4</v>
      </c>
      <c r="K114" s="1">
        <v>490</v>
      </c>
      <c r="L114" s="1" t="str">
        <f t="shared" si="17"/>
        <v>44</v>
      </c>
    </row>
    <row r="115" spans="1:12" x14ac:dyDescent="0.3">
      <c r="A115" s="1">
        <f t="shared" si="15"/>
        <v>100</v>
      </c>
      <c r="B115" s="1" t="s">
        <v>112</v>
      </c>
      <c r="C115" s="1" t="s">
        <v>602</v>
      </c>
      <c r="D115" s="1">
        <v>73</v>
      </c>
      <c r="E115" s="1">
        <v>21</v>
      </c>
      <c r="F115" s="1">
        <v>1</v>
      </c>
      <c r="G115" s="1">
        <v>5</v>
      </c>
      <c r="H115" s="1">
        <v>3</v>
      </c>
      <c r="I115" s="1">
        <f t="shared" si="16"/>
        <v>73</v>
      </c>
      <c r="J115" s="1">
        <f>HLOOKUP(I115,D115:$G$603,K115,0)</f>
        <v>1</v>
      </c>
      <c r="K115" s="1">
        <v>489</v>
      </c>
      <c r="L115" s="1" t="str">
        <f t="shared" si="17"/>
        <v>31</v>
      </c>
    </row>
    <row r="116" spans="1:12" x14ac:dyDescent="0.3">
      <c r="A116" s="1">
        <f t="shared" si="15"/>
        <v>100</v>
      </c>
      <c r="B116" s="1" t="s">
        <v>113</v>
      </c>
      <c r="C116" s="1" t="s">
        <v>602</v>
      </c>
      <c r="D116" s="1">
        <v>32</v>
      </c>
      <c r="E116" s="1">
        <v>65</v>
      </c>
      <c r="F116" s="1">
        <v>0</v>
      </c>
      <c r="G116" s="1">
        <v>3</v>
      </c>
      <c r="H116" s="1">
        <v>4</v>
      </c>
      <c r="I116" s="1">
        <f t="shared" si="16"/>
        <v>65</v>
      </c>
      <c r="J116" s="1">
        <f>HLOOKUP(I116,D116:$G$603,K116,0)</f>
        <v>2</v>
      </c>
      <c r="K116" s="1">
        <v>488</v>
      </c>
      <c r="L116" s="1" t="str">
        <f t="shared" si="17"/>
        <v>42</v>
      </c>
    </row>
    <row r="117" spans="1:12" x14ac:dyDescent="0.3">
      <c r="A117" s="1">
        <f t="shared" si="15"/>
        <v>100</v>
      </c>
      <c r="B117" s="1" t="s">
        <v>114</v>
      </c>
      <c r="C117" s="1" t="s">
        <v>602</v>
      </c>
      <c r="D117" s="1">
        <v>64</v>
      </c>
      <c r="E117" s="1">
        <v>30</v>
      </c>
      <c r="F117" s="1">
        <v>3</v>
      </c>
      <c r="G117" s="1">
        <v>3</v>
      </c>
      <c r="H117" s="1">
        <v>1</v>
      </c>
      <c r="I117" s="1">
        <f t="shared" si="16"/>
        <v>64</v>
      </c>
      <c r="J117" s="1">
        <f>HLOOKUP(I117,D117:$G$603,K117,0)</f>
        <v>1</v>
      </c>
      <c r="K117" s="1">
        <v>487</v>
      </c>
      <c r="L117" s="1" t="str">
        <f t="shared" si="17"/>
        <v>11</v>
      </c>
    </row>
    <row r="118" spans="1:12" x14ac:dyDescent="0.3">
      <c r="A118" s="1">
        <f t="shared" si="15"/>
        <v>100</v>
      </c>
      <c r="B118" s="1" t="s">
        <v>115</v>
      </c>
      <c r="C118" s="1" t="s">
        <v>602</v>
      </c>
      <c r="D118" s="1">
        <v>75</v>
      </c>
      <c r="E118" s="1">
        <v>12</v>
      </c>
      <c r="F118" s="1">
        <v>5</v>
      </c>
      <c r="G118" s="1">
        <v>8</v>
      </c>
      <c r="H118" s="1">
        <v>1</v>
      </c>
      <c r="I118" s="1">
        <f t="shared" si="16"/>
        <v>75</v>
      </c>
      <c r="J118" s="1">
        <f>HLOOKUP(I118,D118:$G$603,K118,0)</f>
        <v>1</v>
      </c>
      <c r="K118" s="1">
        <v>486</v>
      </c>
      <c r="L118" s="1" t="str">
        <f t="shared" si="17"/>
        <v>11</v>
      </c>
    </row>
    <row r="119" spans="1:12" x14ac:dyDescent="0.3">
      <c r="A119" s="1">
        <f t="shared" si="15"/>
        <v>100</v>
      </c>
      <c r="B119" s="1" t="s">
        <v>116</v>
      </c>
      <c r="C119" s="1" t="s">
        <v>602</v>
      </c>
      <c r="D119" s="1">
        <v>1</v>
      </c>
      <c r="E119" s="1">
        <v>12</v>
      </c>
      <c r="F119" s="1">
        <v>16</v>
      </c>
      <c r="G119" s="1">
        <v>71</v>
      </c>
      <c r="H119" s="1">
        <v>1</v>
      </c>
      <c r="I119" s="1">
        <f t="shared" si="16"/>
        <v>71</v>
      </c>
      <c r="J119" s="1">
        <f>HLOOKUP(I119,D119:$G$603,K119,0)</f>
        <v>4</v>
      </c>
      <c r="K119" s="1">
        <v>485</v>
      </c>
      <c r="L119" s="1" t="str">
        <f t="shared" si="17"/>
        <v>14</v>
      </c>
    </row>
    <row r="120" spans="1:12" x14ac:dyDescent="0.3">
      <c r="A120" s="1">
        <f t="shared" si="15"/>
        <v>100</v>
      </c>
      <c r="B120" s="1" t="s">
        <v>117</v>
      </c>
      <c r="C120" s="1" t="s">
        <v>602</v>
      </c>
      <c r="D120" s="1">
        <v>88</v>
      </c>
      <c r="E120" s="1">
        <v>7</v>
      </c>
      <c r="F120" s="1">
        <v>2</v>
      </c>
      <c r="G120" s="1">
        <v>3</v>
      </c>
      <c r="H120" s="1">
        <v>2</v>
      </c>
      <c r="I120" s="1">
        <f t="shared" si="16"/>
        <v>88</v>
      </c>
      <c r="J120" s="1">
        <f>HLOOKUP(I120,D120:$G$603,K120,0)</f>
        <v>1</v>
      </c>
      <c r="K120" s="1">
        <v>484</v>
      </c>
      <c r="L120" s="1" t="str">
        <f t="shared" si="17"/>
        <v>21</v>
      </c>
    </row>
    <row r="121" spans="1:12" x14ac:dyDescent="0.3">
      <c r="A121" s="1">
        <f t="shared" si="15"/>
        <v>100</v>
      </c>
      <c r="B121" s="1" t="s">
        <v>118</v>
      </c>
      <c r="C121" s="1" t="s">
        <v>602</v>
      </c>
      <c r="D121" s="1">
        <v>45</v>
      </c>
      <c r="E121" s="1">
        <v>49</v>
      </c>
      <c r="F121" s="1">
        <v>4</v>
      </c>
      <c r="G121" s="1">
        <v>2</v>
      </c>
      <c r="H121" s="1">
        <v>1</v>
      </c>
      <c r="I121" s="1">
        <f t="shared" si="16"/>
        <v>49</v>
      </c>
      <c r="J121" s="1">
        <f>HLOOKUP(I121,D121:$G$603,K121,0)</f>
        <v>2</v>
      </c>
      <c r="K121" s="1">
        <v>483</v>
      </c>
      <c r="L121" s="1" t="str">
        <f t="shared" si="17"/>
        <v>12</v>
      </c>
    </row>
    <row r="122" spans="1:12" x14ac:dyDescent="0.3">
      <c r="A122" s="1">
        <f t="shared" si="15"/>
        <v>100</v>
      </c>
      <c r="B122" s="1" t="s">
        <v>119</v>
      </c>
      <c r="C122" s="1" t="s">
        <v>602</v>
      </c>
      <c r="D122" s="1">
        <v>27</v>
      </c>
      <c r="E122" s="1">
        <v>65</v>
      </c>
      <c r="F122" s="1">
        <v>7</v>
      </c>
      <c r="G122" s="1">
        <v>1</v>
      </c>
      <c r="H122" s="1">
        <v>2</v>
      </c>
      <c r="I122" s="1">
        <f t="shared" si="16"/>
        <v>65</v>
      </c>
      <c r="J122" s="1">
        <f>HLOOKUP(I122,D122:$G$603,K122,0)</f>
        <v>2</v>
      </c>
      <c r="K122" s="1">
        <v>482</v>
      </c>
      <c r="L122" s="1" t="str">
        <f t="shared" si="17"/>
        <v>22</v>
      </c>
    </row>
    <row r="123" spans="1:12" x14ac:dyDescent="0.3">
      <c r="A123" s="1">
        <f t="shared" si="15"/>
        <v>100</v>
      </c>
      <c r="B123" s="1" t="s">
        <v>120</v>
      </c>
      <c r="C123" s="1" t="s">
        <v>602</v>
      </c>
      <c r="D123" s="1">
        <v>34</v>
      </c>
      <c r="E123" s="1">
        <v>9</v>
      </c>
      <c r="F123" s="1">
        <v>6</v>
      </c>
      <c r="G123" s="1">
        <v>51</v>
      </c>
      <c r="H123" s="1">
        <v>2</v>
      </c>
      <c r="I123" s="1">
        <f t="shared" si="16"/>
        <v>51</v>
      </c>
      <c r="J123" s="1">
        <f>HLOOKUP(I123,D123:$G$603,K123,0)</f>
        <v>4</v>
      </c>
      <c r="K123" s="1">
        <v>481</v>
      </c>
      <c r="L123" s="1" t="str">
        <f t="shared" si="17"/>
        <v>24</v>
      </c>
    </row>
    <row r="124" spans="1:12" x14ac:dyDescent="0.3">
      <c r="A124" s="1">
        <f t="shared" si="15"/>
        <v>100</v>
      </c>
      <c r="B124" s="1" t="s">
        <v>121</v>
      </c>
      <c r="C124" s="1" t="s">
        <v>602</v>
      </c>
      <c r="D124" s="1">
        <v>88</v>
      </c>
      <c r="E124" s="1">
        <v>3</v>
      </c>
      <c r="F124" s="1">
        <v>3</v>
      </c>
      <c r="G124" s="1">
        <v>6</v>
      </c>
      <c r="H124" s="1">
        <v>1</v>
      </c>
      <c r="I124" s="1">
        <f t="shared" si="16"/>
        <v>88</v>
      </c>
      <c r="J124" s="1">
        <f>HLOOKUP(I124,D124:$G$603,K124,0)</f>
        <v>1</v>
      </c>
      <c r="K124" s="1">
        <v>480</v>
      </c>
      <c r="L124" s="1" t="str">
        <f t="shared" si="17"/>
        <v>11</v>
      </c>
    </row>
    <row r="125" spans="1:12" x14ac:dyDescent="0.3">
      <c r="A125" s="1">
        <f t="shared" si="15"/>
        <v>100</v>
      </c>
      <c r="B125" s="1" t="s">
        <v>122</v>
      </c>
      <c r="C125" s="1" t="s">
        <v>602</v>
      </c>
      <c r="D125" s="1">
        <v>5</v>
      </c>
      <c r="E125" s="1">
        <v>58</v>
      </c>
      <c r="F125" s="1">
        <v>16</v>
      </c>
      <c r="G125" s="1">
        <v>21</v>
      </c>
      <c r="H125" s="1">
        <v>3</v>
      </c>
      <c r="I125" s="1">
        <f t="shared" si="16"/>
        <v>58</v>
      </c>
      <c r="J125" s="1">
        <f>HLOOKUP(I125,D125:$G$603,K125,0)</f>
        <v>2</v>
      </c>
      <c r="K125" s="1">
        <v>479</v>
      </c>
      <c r="L125" s="1" t="str">
        <f t="shared" si="17"/>
        <v>32</v>
      </c>
    </row>
    <row r="126" spans="1:12" x14ac:dyDescent="0.3">
      <c r="A126" s="1">
        <f t="shared" si="15"/>
        <v>100</v>
      </c>
      <c r="B126" s="1" t="s">
        <v>123</v>
      </c>
      <c r="C126" s="1" t="s">
        <v>602</v>
      </c>
      <c r="D126" s="1">
        <v>68</v>
      </c>
      <c r="E126" s="1">
        <v>16</v>
      </c>
      <c r="F126" s="1">
        <v>2</v>
      </c>
      <c r="G126" s="1">
        <v>14</v>
      </c>
      <c r="H126" s="1">
        <v>4</v>
      </c>
      <c r="I126" s="1">
        <f t="shared" si="16"/>
        <v>68</v>
      </c>
      <c r="J126" s="1">
        <f>HLOOKUP(I126,D126:$G$603,K126,0)</f>
        <v>1</v>
      </c>
      <c r="K126" s="1">
        <v>478</v>
      </c>
      <c r="L126" s="1" t="str">
        <f t="shared" si="17"/>
        <v>41</v>
      </c>
    </row>
    <row r="127" spans="1:12" x14ac:dyDescent="0.3">
      <c r="A127" s="1">
        <f t="shared" si="15"/>
        <v>100</v>
      </c>
      <c r="B127" s="1" t="s">
        <v>124</v>
      </c>
      <c r="C127" s="1" t="s">
        <v>602</v>
      </c>
      <c r="D127" s="1">
        <v>35</v>
      </c>
      <c r="E127" s="1">
        <v>60</v>
      </c>
      <c r="F127" s="1">
        <v>5</v>
      </c>
      <c r="G127" s="1">
        <v>0</v>
      </c>
      <c r="H127" s="1">
        <v>3</v>
      </c>
      <c r="I127" s="1">
        <f t="shared" si="16"/>
        <v>60</v>
      </c>
      <c r="J127" s="1">
        <f>HLOOKUP(I127,D127:$G$603,K127,0)</f>
        <v>2</v>
      </c>
      <c r="K127" s="1">
        <v>477</v>
      </c>
      <c r="L127" s="1" t="str">
        <f t="shared" si="17"/>
        <v>32</v>
      </c>
    </row>
    <row r="128" spans="1:12" x14ac:dyDescent="0.3">
      <c r="A128" s="1">
        <f t="shared" si="15"/>
        <v>100</v>
      </c>
      <c r="B128" s="1" t="s">
        <v>125</v>
      </c>
      <c r="C128" s="1" t="s">
        <v>602</v>
      </c>
      <c r="D128" s="1">
        <v>78</v>
      </c>
      <c r="E128" s="1">
        <v>1</v>
      </c>
      <c r="F128" s="1">
        <v>14</v>
      </c>
      <c r="G128" s="1">
        <v>7</v>
      </c>
      <c r="H128" s="1">
        <v>3</v>
      </c>
      <c r="I128" s="1">
        <f t="shared" si="16"/>
        <v>78</v>
      </c>
      <c r="J128" s="1">
        <f>HLOOKUP(I128,D128:$G$603,K128,0)</f>
        <v>1</v>
      </c>
      <c r="K128" s="1">
        <v>476</v>
      </c>
      <c r="L128" s="1" t="str">
        <f t="shared" si="17"/>
        <v>31</v>
      </c>
    </row>
    <row r="129" spans="1:12" x14ac:dyDescent="0.3">
      <c r="A129" s="1">
        <f t="shared" si="15"/>
        <v>100</v>
      </c>
      <c r="B129" s="1" t="s">
        <v>126</v>
      </c>
      <c r="C129" s="1" t="s">
        <v>602</v>
      </c>
      <c r="D129" s="1">
        <v>10</v>
      </c>
      <c r="E129" s="1">
        <v>13</v>
      </c>
      <c r="F129" s="1">
        <v>59</v>
      </c>
      <c r="G129" s="1">
        <v>18</v>
      </c>
      <c r="H129" s="1">
        <v>4</v>
      </c>
      <c r="I129" s="1">
        <f t="shared" si="16"/>
        <v>59</v>
      </c>
      <c r="J129" s="1">
        <f>HLOOKUP(I129,D129:$G$603,K129,0)</f>
        <v>3</v>
      </c>
      <c r="K129" s="1">
        <v>475</v>
      </c>
      <c r="L129" s="1" t="str">
        <f t="shared" si="17"/>
        <v>43</v>
      </c>
    </row>
    <row r="130" spans="1:12" x14ac:dyDescent="0.3">
      <c r="A130" s="1">
        <f t="shared" si="15"/>
        <v>100</v>
      </c>
      <c r="B130" s="1" t="s">
        <v>127</v>
      </c>
      <c r="C130" s="1" t="s">
        <v>602</v>
      </c>
      <c r="D130" s="1">
        <v>93</v>
      </c>
      <c r="E130" s="1">
        <v>7</v>
      </c>
      <c r="F130" s="1">
        <v>0</v>
      </c>
      <c r="G130" s="1">
        <v>0</v>
      </c>
      <c r="H130" s="1">
        <v>2</v>
      </c>
      <c r="I130" s="1">
        <f t="shared" si="16"/>
        <v>93</v>
      </c>
      <c r="J130" s="1">
        <f>HLOOKUP(I130,D130:$G$603,K130,0)</f>
        <v>1</v>
      </c>
      <c r="K130" s="1">
        <v>474</v>
      </c>
      <c r="L130" s="1" t="str">
        <f t="shared" si="17"/>
        <v>21</v>
      </c>
    </row>
    <row r="131" spans="1:12" x14ac:dyDescent="0.3">
      <c r="A131" s="1">
        <f t="shared" si="15"/>
        <v>100</v>
      </c>
      <c r="B131" s="1" t="s">
        <v>128</v>
      </c>
      <c r="C131" s="1" t="s">
        <v>602</v>
      </c>
      <c r="D131" s="1">
        <v>29</v>
      </c>
      <c r="E131" s="1">
        <v>7</v>
      </c>
      <c r="F131" s="1">
        <v>4</v>
      </c>
      <c r="G131" s="1">
        <v>60</v>
      </c>
      <c r="H131" s="1">
        <v>1</v>
      </c>
      <c r="I131" s="1">
        <f t="shared" si="16"/>
        <v>60</v>
      </c>
      <c r="J131" s="1">
        <f>HLOOKUP(I131,D131:$G$603,K131,0)</f>
        <v>4</v>
      </c>
      <c r="K131" s="1">
        <v>473</v>
      </c>
      <c r="L131" s="1" t="str">
        <f t="shared" si="17"/>
        <v>14</v>
      </c>
    </row>
    <row r="132" spans="1:12" x14ac:dyDescent="0.3">
      <c r="A132" s="1">
        <f t="shared" ref="A132:A195" si="18">SUM(D132:G132)</f>
        <v>100</v>
      </c>
      <c r="B132" s="1" t="s">
        <v>129</v>
      </c>
      <c r="C132" s="1" t="s">
        <v>602</v>
      </c>
      <c r="D132" s="1">
        <v>13</v>
      </c>
      <c r="E132" s="1">
        <v>76</v>
      </c>
      <c r="F132" s="1">
        <v>1</v>
      </c>
      <c r="G132" s="1">
        <v>10</v>
      </c>
      <c r="H132" s="1">
        <v>3</v>
      </c>
      <c r="I132" s="1">
        <f t="shared" ref="I132:I195" si="19">MAX(D132:G132)</f>
        <v>76</v>
      </c>
      <c r="J132" s="1">
        <f>HLOOKUP(I132,D132:$G$603,K132,0)</f>
        <v>2</v>
      </c>
      <c r="K132" s="1">
        <v>472</v>
      </c>
      <c r="L132" s="1" t="str">
        <f t="shared" ref="L132:L195" si="20">H132&amp;J132</f>
        <v>32</v>
      </c>
    </row>
    <row r="133" spans="1:12" x14ac:dyDescent="0.3">
      <c r="A133" s="1">
        <f t="shared" si="18"/>
        <v>100</v>
      </c>
      <c r="B133" s="1" t="s">
        <v>130</v>
      </c>
      <c r="C133" s="1" t="s">
        <v>602</v>
      </c>
      <c r="D133" s="1">
        <v>10</v>
      </c>
      <c r="E133" s="1">
        <v>78</v>
      </c>
      <c r="F133" s="1">
        <v>6</v>
      </c>
      <c r="G133" s="1">
        <v>6</v>
      </c>
      <c r="H133" s="1">
        <v>1</v>
      </c>
      <c r="I133" s="1">
        <f t="shared" si="19"/>
        <v>78</v>
      </c>
      <c r="J133" s="1">
        <f>HLOOKUP(I133,D133:$G$603,K133,0)</f>
        <v>2</v>
      </c>
      <c r="K133" s="1">
        <v>471</v>
      </c>
      <c r="L133" s="1" t="str">
        <f t="shared" si="20"/>
        <v>12</v>
      </c>
    </row>
    <row r="134" spans="1:12" x14ac:dyDescent="0.3">
      <c r="A134" s="1">
        <f t="shared" si="18"/>
        <v>100</v>
      </c>
      <c r="B134" s="1" t="s">
        <v>131</v>
      </c>
      <c r="C134" s="1" t="s">
        <v>602</v>
      </c>
      <c r="D134" s="1">
        <v>37</v>
      </c>
      <c r="E134" s="1">
        <v>57</v>
      </c>
      <c r="F134" s="1">
        <v>1</v>
      </c>
      <c r="G134" s="1">
        <v>5</v>
      </c>
      <c r="H134" s="1">
        <v>3</v>
      </c>
      <c r="I134" s="1">
        <f t="shared" si="19"/>
        <v>57</v>
      </c>
      <c r="J134" s="1">
        <f>HLOOKUP(I134,D134:$G$603,K134,0)</f>
        <v>2</v>
      </c>
      <c r="K134" s="1">
        <v>470</v>
      </c>
      <c r="L134" s="1" t="str">
        <f t="shared" si="20"/>
        <v>32</v>
      </c>
    </row>
    <row r="135" spans="1:12" x14ac:dyDescent="0.3">
      <c r="A135" s="1">
        <f t="shared" si="18"/>
        <v>100</v>
      </c>
      <c r="B135" s="1" t="s">
        <v>132</v>
      </c>
      <c r="C135" s="1" t="s">
        <v>602</v>
      </c>
      <c r="D135" s="1">
        <v>38</v>
      </c>
      <c r="E135" s="1">
        <v>3</v>
      </c>
      <c r="F135" s="1">
        <v>44</v>
      </c>
      <c r="G135" s="1">
        <v>15</v>
      </c>
      <c r="H135" s="1">
        <v>3</v>
      </c>
      <c r="I135" s="1">
        <f t="shared" si="19"/>
        <v>44</v>
      </c>
      <c r="J135" s="1">
        <f>HLOOKUP(I135,D135:$G$603,K135,0)</f>
        <v>3</v>
      </c>
      <c r="K135" s="1">
        <v>469</v>
      </c>
      <c r="L135" s="1" t="str">
        <f t="shared" si="20"/>
        <v>33</v>
      </c>
    </row>
    <row r="136" spans="1:12" x14ac:dyDescent="0.3">
      <c r="A136" s="1">
        <f t="shared" si="18"/>
        <v>100</v>
      </c>
      <c r="B136" s="1" t="s">
        <v>133</v>
      </c>
      <c r="C136" s="1" t="s">
        <v>602</v>
      </c>
      <c r="D136" s="1">
        <v>68</v>
      </c>
      <c r="E136" s="1">
        <v>9</v>
      </c>
      <c r="F136" s="1">
        <v>5</v>
      </c>
      <c r="G136" s="1">
        <v>18</v>
      </c>
      <c r="H136" s="1">
        <v>3</v>
      </c>
      <c r="I136" s="1">
        <f t="shared" si="19"/>
        <v>68</v>
      </c>
      <c r="J136" s="1">
        <f>HLOOKUP(I136,D136:$G$603,K136,0)</f>
        <v>1</v>
      </c>
      <c r="K136" s="1">
        <v>468</v>
      </c>
      <c r="L136" s="1" t="str">
        <f t="shared" si="20"/>
        <v>31</v>
      </c>
    </row>
    <row r="137" spans="1:12" x14ac:dyDescent="0.3">
      <c r="A137" s="1">
        <f t="shared" si="18"/>
        <v>100</v>
      </c>
      <c r="B137" s="1" t="s">
        <v>134</v>
      </c>
      <c r="C137" s="1" t="s">
        <v>602</v>
      </c>
      <c r="D137" s="1">
        <v>25</v>
      </c>
      <c r="E137" s="1">
        <v>6</v>
      </c>
      <c r="F137" s="1">
        <v>19</v>
      </c>
      <c r="G137" s="1">
        <v>50</v>
      </c>
      <c r="H137" s="1">
        <v>4</v>
      </c>
      <c r="I137" s="1">
        <f t="shared" si="19"/>
        <v>50</v>
      </c>
      <c r="J137" s="1">
        <f>HLOOKUP(I137,D137:$G$603,K137,0)</f>
        <v>4</v>
      </c>
      <c r="K137" s="1">
        <v>467</v>
      </c>
      <c r="L137" s="1" t="str">
        <f t="shared" si="20"/>
        <v>44</v>
      </c>
    </row>
    <row r="138" spans="1:12" x14ac:dyDescent="0.3">
      <c r="A138" s="1">
        <f t="shared" si="18"/>
        <v>100</v>
      </c>
      <c r="B138" s="1" t="s">
        <v>135</v>
      </c>
      <c r="C138" s="1" t="s">
        <v>602</v>
      </c>
      <c r="D138" s="1">
        <v>29</v>
      </c>
      <c r="E138" s="1">
        <v>39</v>
      </c>
      <c r="F138" s="1">
        <v>32</v>
      </c>
      <c r="G138" s="1">
        <v>0</v>
      </c>
      <c r="H138" s="1">
        <v>2</v>
      </c>
      <c r="I138" s="1">
        <f t="shared" si="19"/>
        <v>39</v>
      </c>
      <c r="J138" s="1">
        <f>HLOOKUP(I138,D138:$G$603,K138,0)</f>
        <v>2</v>
      </c>
      <c r="K138" s="1">
        <v>466</v>
      </c>
      <c r="L138" s="1" t="str">
        <f t="shared" si="20"/>
        <v>22</v>
      </c>
    </row>
    <row r="139" spans="1:12" x14ac:dyDescent="0.3">
      <c r="A139" s="1">
        <f t="shared" si="18"/>
        <v>100</v>
      </c>
      <c r="B139" s="1" t="s">
        <v>136</v>
      </c>
      <c r="C139" s="1" t="s">
        <v>602</v>
      </c>
      <c r="D139" s="1">
        <v>37</v>
      </c>
      <c r="E139" s="1">
        <v>3</v>
      </c>
      <c r="F139" s="1">
        <v>33</v>
      </c>
      <c r="G139" s="1">
        <v>27</v>
      </c>
      <c r="H139" s="1">
        <v>3</v>
      </c>
      <c r="I139" s="1">
        <f t="shared" si="19"/>
        <v>37</v>
      </c>
      <c r="J139" s="1">
        <f>HLOOKUP(I139,D139:$G$603,K139,0)</f>
        <v>1</v>
      </c>
      <c r="K139" s="1">
        <v>465</v>
      </c>
      <c r="L139" s="1" t="str">
        <f t="shared" si="20"/>
        <v>31</v>
      </c>
    </row>
    <row r="140" spans="1:12" x14ac:dyDescent="0.3">
      <c r="A140" s="1">
        <f t="shared" si="18"/>
        <v>100</v>
      </c>
      <c r="B140" s="1" t="s">
        <v>137</v>
      </c>
      <c r="C140" s="1" t="s">
        <v>602</v>
      </c>
      <c r="D140" s="1">
        <v>15</v>
      </c>
      <c r="E140" s="1">
        <v>47</v>
      </c>
      <c r="F140" s="1">
        <v>17</v>
      </c>
      <c r="G140" s="1">
        <v>21</v>
      </c>
      <c r="H140" s="1">
        <v>4</v>
      </c>
      <c r="I140" s="1">
        <f t="shared" si="19"/>
        <v>47</v>
      </c>
      <c r="J140" s="1">
        <f>HLOOKUP(I140,D140:$G$603,K140,0)</f>
        <v>2</v>
      </c>
      <c r="K140" s="1">
        <v>464</v>
      </c>
      <c r="L140" s="1" t="str">
        <f t="shared" si="20"/>
        <v>42</v>
      </c>
    </row>
    <row r="141" spans="1:12" x14ac:dyDescent="0.3">
      <c r="A141" s="1">
        <f t="shared" si="18"/>
        <v>100</v>
      </c>
      <c r="B141" s="1" t="s">
        <v>138</v>
      </c>
      <c r="C141" s="1" t="s">
        <v>602</v>
      </c>
      <c r="D141" s="1">
        <v>1</v>
      </c>
      <c r="E141" s="1">
        <v>5</v>
      </c>
      <c r="F141" s="1">
        <v>17</v>
      </c>
      <c r="G141" s="1">
        <v>77</v>
      </c>
      <c r="H141" s="1">
        <v>4</v>
      </c>
      <c r="I141" s="1">
        <f t="shared" si="19"/>
        <v>77</v>
      </c>
      <c r="J141" s="1">
        <f>HLOOKUP(I141,D141:$G$603,K141,0)</f>
        <v>4</v>
      </c>
      <c r="K141" s="1">
        <v>463</v>
      </c>
      <c r="L141" s="1" t="str">
        <f t="shared" si="20"/>
        <v>44</v>
      </c>
    </row>
    <row r="142" spans="1:12" x14ac:dyDescent="0.3">
      <c r="A142" s="1">
        <f t="shared" si="18"/>
        <v>100</v>
      </c>
      <c r="B142" s="1" t="s">
        <v>139</v>
      </c>
      <c r="C142" s="1" t="s">
        <v>602</v>
      </c>
      <c r="D142" s="1">
        <v>38</v>
      </c>
      <c r="E142" s="1">
        <v>16</v>
      </c>
      <c r="F142" s="1">
        <v>39</v>
      </c>
      <c r="G142" s="1">
        <v>7</v>
      </c>
      <c r="H142" s="1">
        <v>4</v>
      </c>
      <c r="I142" s="1">
        <f t="shared" si="19"/>
        <v>39</v>
      </c>
      <c r="J142" s="1">
        <f>HLOOKUP(I142,D142:$G$603,K142,0)</f>
        <v>3</v>
      </c>
      <c r="K142" s="1">
        <v>462</v>
      </c>
      <c r="L142" s="1" t="str">
        <f t="shared" si="20"/>
        <v>43</v>
      </c>
    </row>
    <row r="143" spans="1:12" x14ac:dyDescent="0.3">
      <c r="A143" s="1">
        <f t="shared" si="18"/>
        <v>100</v>
      </c>
      <c r="B143" s="1" t="s">
        <v>140</v>
      </c>
      <c r="C143" s="1" t="s">
        <v>602</v>
      </c>
      <c r="D143" s="1">
        <v>61</v>
      </c>
      <c r="E143" s="1">
        <v>22</v>
      </c>
      <c r="F143" s="1">
        <v>0</v>
      </c>
      <c r="G143" s="1">
        <v>17</v>
      </c>
      <c r="H143" s="1">
        <v>2</v>
      </c>
      <c r="I143" s="1">
        <f t="shared" si="19"/>
        <v>61</v>
      </c>
      <c r="J143" s="1">
        <f>HLOOKUP(I143,D143:$G$603,K143,0)</f>
        <v>1</v>
      </c>
      <c r="K143" s="1">
        <v>461</v>
      </c>
      <c r="L143" s="1" t="str">
        <f t="shared" si="20"/>
        <v>21</v>
      </c>
    </row>
    <row r="144" spans="1:12" x14ac:dyDescent="0.3">
      <c r="A144" s="1">
        <f t="shared" si="18"/>
        <v>100</v>
      </c>
      <c r="B144" s="1" t="s">
        <v>141</v>
      </c>
      <c r="C144" s="1" t="s">
        <v>602</v>
      </c>
      <c r="D144" s="1">
        <v>52</v>
      </c>
      <c r="E144" s="1">
        <v>12</v>
      </c>
      <c r="F144" s="1">
        <v>8</v>
      </c>
      <c r="G144" s="1">
        <v>28</v>
      </c>
      <c r="H144" s="1">
        <v>2</v>
      </c>
      <c r="I144" s="1">
        <f t="shared" si="19"/>
        <v>52</v>
      </c>
      <c r="J144" s="1">
        <f>HLOOKUP(I144,D144:$G$603,K144,0)</f>
        <v>1</v>
      </c>
      <c r="K144" s="1">
        <v>460</v>
      </c>
      <c r="L144" s="1" t="str">
        <f t="shared" si="20"/>
        <v>21</v>
      </c>
    </row>
    <row r="145" spans="1:12" x14ac:dyDescent="0.3">
      <c r="A145" s="1">
        <f t="shared" si="18"/>
        <v>100</v>
      </c>
      <c r="B145" s="1" t="s">
        <v>142</v>
      </c>
      <c r="C145" s="1" t="s">
        <v>602</v>
      </c>
      <c r="D145" s="1">
        <v>68</v>
      </c>
      <c r="E145" s="1">
        <v>20</v>
      </c>
      <c r="F145" s="1">
        <v>8</v>
      </c>
      <c r="G145" s="1">
        <v>4</v>
      </c>
      <c r="H145" s="1">
        <v>3</v>
      </c>
      <c r="I145" s="1">
        <f t="shared" si="19"/>
        <v>68</v>
      </c>
      <c r="J145" s="1">
        <f>HLOOKUP(I145,D145:$G$603,K145,0)</f>
        <v>1</v>
      </c>
      <c r="K145" s="1">
        <v>459</v>
      </c>
      <c r="L145" s="1" t="str">
        <f t="shared" si="20"/>
        <v>31</v>
      </c>
    </row>
    <row r="146" spans="1:12" x14ac:dyDescent="0.3">
      <c r="A146" s="1">
        <f t="shared" si="18"/>
        <v>100</v>
      </c>
      <c r="B146" s="1" t="s">
        <v>143</v>
      </c>
      <c r="C146" s="1" t="s">
        <v>602</v>
      </c>
      <c r="D146" s="1">
        <v>59</v>
      </c>
      <c r="E146" s="1">
        <v>4</v>
      </c>
      <c r="F146" s="1">
        <v>17</v>
      </c>
      <c r="G146" s="1">
        <v>20</v>
      </c>
      <c r="H146" s="1">
        <v>4</v>
      </c>
      <c r="I146" s="1">
        <f t="shared" si="19"/>
        <v>59</v>
      </c>
      <c r="J146" s="1">
        <f>HLOOKUP(I146,D146:$G$603,K146,0)</f>
        <v>1</v>
      </c>
      <c r="K146" s="1">
        <v>458</v>
      </c>
      <c r="L146" s="1" t="str">
        <f t="shared" si="20"/>
        <v>41</v>
      </c>
    </row>
    <row r="147" spans="1:12" x14ac:dyDescent="0.3">
      <c r="A147" s="1">
        <f t="shared" si="18"/>
        <v>100</v>
      </c>
      <c r="B147" s="1" t="s">
        <v>144</v>
      </c>
      <c r="C147" s="1" t="s">
        <v>602</v>
      </c>
      <c r="D147" s="1">
        <v>38</v>
      </c>
      <c r="E147" s="1">
        <v>8</v>
      </c>
      <c r="F147" s="1">
        <v>7</v>
      </c>
      <c r="G147" s="1">
        <v>47</v>
      </c>
      <c r="H147" s="1">
        <v>4</v>
      </c>
      <c r="I147" s="1">
        <f t="shared" si="19"/>
        <v>47</v>
      </c>
      <c r="J147" s="1">
        <f>HLOOKUP(I147,D147:$G$603,K147,0)</f>
        <v>4</v>
      </c>
      <c r="K147" s="1">
        <v>457</v>
      </c>
      <c r="L147" s="1" t="str">
        <f t="shared" si="20"/>
        <v>44</v>
      </c>
    </row>
    <row r="148" spans="1:12" x14ac:dyDescent="0.3">
      <c r="A148" s="1">
        <f t="shared" si="18"/>
        <v>100</v>
      </c>
      <c r="B148" s="1" t="s">
        <v>145</v>
      </c>
      <c r="C148" s="1" t="s">
        <v>602</v>
      </c>
      <c r="D148" s="1">
        <v>59</v>
      </c>
      <c r="E148" s="1">
        <v>16</v>
      </c>
      <c r="F148" s="1">
        <v>2</v>
      </c>
      <c r="G148" s="1">
        <v>23</v>
      </c>
      <c r="H148" s="1">
        <v>1</v>
      </c>
      <c r="I148" s="1">
        <f t="shared" si="19"/>
        <v>59</v>
      </c>
      <c r="J148" s="1">
        <f>HLOOKUP(I148,D148:$G$603,K148,0)</f>
        <v>1</v>
      </c>
      <c r="K148" s="1">
        <v>456</v>
      </c>
      <c r="L148" s="1" t="str">
        <f t="shared" si="20"/>
        <v>11</v>
      </c>
    </row>
    <row r="149" spans="1:12" x14ac:dyDescent="0.3">
      <c r="A149" s="1">
        <f t="shared" si="18"/>
        <v>100</v>
      </c>
      <c r="B149" s="1" t="s">
        <v>146</v>
      </c>
      <c r="C149" s="1" t="s">
        <v>602</v>
      </c>
      <c r="D149" s="1">
        <v>87</v>
      </c>
      <c r="E149" s="1">
        <v>12</v>
      </c>
      <c r="F149" s="1">
        <v>1</v>
      </c>
      <c r="G149" s="1">
        <v>0</v>
      </c>
      <c r="H149" s="1">
        <v>2</v>
      </c>
      <c r="I149" s="1">
        <f t="shared" si="19"/>
        <v>87</v>
      </c>
      <c r="J149" s="1">
        <f>HLOOKUP(I149,D149:$G$603,K149,0)</f>
        <v>1</v>
      </c>
      <c r="K149" s="1">
        <v>455</v>
      </c>
      <c r="L149" s="1" t="str">
        <f t="shared" si="20"/>
        <v>21</v>
      </c>
    </row>
    <row r="150" spans="1:12" x14ac:dyDescent="0.3">
      <c r="A150" s="1">
        <f t="shared" si="18"/>
        <v>100</v>
      </c>
      <c r="B150" s="1" t="s">
        <v>147</v>
      </c>
      <c r="C150" s="1" t="s">
        <v>602</v>
      </c>
      <c r="D150" s="1">
        <v>85</v>
      </c>
      <c r="E150" s="1">
        <v>5</v>
      </c>
      <c r="F150" s="1">
        <v>7</v>
      </c>
      <c r="G150" s="1">
        <v>3</v>
      </c>
      <c r="H150" s="1">
        <v>2</v>
      </c>
      <c r="I150" s="1">
        <f t="shared" si="19"/>
        <v>85</v>
      </c>
      <c r="J150" s="1">
        <f>HLOOKUP(I150,D150:$G$603,K150,0)</f>
        <v>1</v>
      </c>
      <c r="K150" s="1">
        <v>454</v>
      </c>
      <c r="L150" s="1" t="str">
        <f t="shared" si="20"/>
        <v>21</v>
      </c>
    </row>
    <row r="151" spans="1:12" x14ac:dyDescent="0.3">
      <c r="A151" s="1">
        <f t="shared" si="18"/>
        <v>100</v>
      </c>
      <c r="B151" s="1" t="s">
        <v>148</v>
      </c>
      <c r="C151" s="1" t="s">
        <v>602</v>
      </c>
      <c r="D151" s="1">
        <v>81</v>
      </c>
      <c r="E151" s="1">
        <v>13</v>
      </c>
      <c r="F151" s="1">
        <v>4</v>
      </c>
      <c r="G151" s="1">
        <v>2</v>
      </c>
      <c r="H151" s="1">
        <v>2</v>
      </c>
      <c r="I151" s="1">
        <f t="shared" si="19"/>
        <v>81</v>
      </c>
      <c r="J151" s="1">
        <f>HLOOKUP(I151,D151:$G$603,K151,0)</f>
        <v>1</v>
      </c>
      <c r="K151" s="1">
        <v>453</v>
      </c>
      <c r="L151" s="1" t="str">
        <f t="shared" si="20"/>
        <v>21</v>
      </c>
    </row>
    <row r="152" spans="1:12" x14ac:dyDescent="0.3">
      <c r="A152" s="1">
        <f t="shared" si="18"/>
        <v>100</v>
      </c>
      <c r="B152" s="1" t="s">
        <v>149</v>
      </c>
      <c r="C152" s="1" t="s">
        <v>602</v>
      </c>
      <c r="D152" s="1">
        <v>13</v>
      </c>
      <c r="E152" s="1">
        <v>8</v>
      </c>
      <c r="F152" s="1">
        <v>64</v>
      </c>
      <c r="G152" s="1">
        <v>15</v>
      </c>
      <c r="H152" s="1">
        <v>1</v>
      </c>
      <c r="I152" s="1">
        <f t="shared" si="19"/>
        <v>64</v>
      </c>
      <c r="J152" s="1">
        <f>HLOOKUP(I152,D152:$G$603,K152,0)</f>
        <v>3</v>
      </c>
      <c r="K152" s="1">
        <v>452</v>
      </c>
      <c r="L152" s="1" t="str">
        <f t="shared" si="20"/>
        <v>13</v>
      </c>
    </row>
    <row r="153" spans="1:12" x14ac:dyDescent="0.3">
      <c r="A153" s="1">
        <f t="shared" si="18"/>
        <v>100</v>
      </c>
      <c r="B153" s="1" t="s">
        <v>150</v>
      </c>
      <c r="C153" s="1" t="s">
        <v>602</v>
      </c>
      <c r="D153" s="1">
        <v>6</v>
      </c>
      <c r="E153" s="1">
        <v>19</v>
      </c>
      <c r="F153" s="1">
        <v>47</v>
      </c>
      <c r="G153" s="1">
        <v>28</v>
      </c>
      <c r="H153" s="1">
        <v>2</v>
      </c>
      <c r="I153" s="1">
        <f t="shared" si="19"/>
        <v>47</v>
      </c>
      <c r="J153" s="1">
        <f>HLOOKUP(I153,D153:$G$603,K153,0)</f>
        <v>3</v>
      </c>
      <c r="K153" s="1">
        <v>451</v>
      </c>
      <c r="L153" s="1" t="str">
        <f t="shared" si="20"/>
        <v>23</v>
      </c>
    </row>
    <row r="154" spans="1:12" x14ac:dyDescent="0.3">
      <c r="A154" s="1">
        <f t="shared" si="18"/>
        <v>100</v>
      </c>
      <c r="B154" s="1" t="s">
        <v>151</v>
      </c>
      <c r="C154" s="1" t="s">
        <v>602</v>
      </c>
      <c r="D154" s="1">
        <v>1</v>
      </c>
      <c r="E154" s="1">
        <v>96</v>
      </c>
      <c r="F154" s="1">
        <v>2</v>
      </c>
      <c r="G154" s="1">
        <v>1</v>
      </c>
      <c r="H154" s="1">
        <v>4</v>
      </c>
      <c r="I154" s="1">
        <f t="shared" si="19"/>
        <v>96</v>
      </c>
      <c r="J154" s="1">
        <f>HLOOKUP(I154,D154:$G$603,K154,0)</f>
        <v>2</v>
      </c>
      <c r="K154" s="1">
        <v>450</v>
      </c>
      <c r="L154" s="1" t="str">
        <f t="shared" si="20"/>
        <v>42</v>
      </c>
    </row>
    <row r="155" spans="1:12" x14ac:dyDescent="0.3">
      <c r="A155" s="1">
        <f t="shared" si="18"/>
        <v>100</v>
      </c>
      <c r="B155" s="1" t="s">
        <v>152</v>
      </c>
      <c r="C155" s="1" t="s">
        <v>602</v>
      </c>
      <c r="D155" s="1">
        <v>62</v>
      </c>
      <c r="E155" s="1">
        <v>19</v>
      </c>
      <c r="F155" s="1">
        <v>1</v>
      </c>
      <c r="G155" s="1">
        <v>18</v>
      </c>
      <c r="H155" s="1">
        <v>1</v>
      </c>
      <c r="I155" s="1">
        <f t="shared" si="19"/>
        <v>62</v>
      </c>
      <c r="J155" s="1">
        <f>HLOOKUP(I155,D155:$G$603,K155,0)</f>
        <v>1</v>
      </c>
      <c r="K155" s="1">
        <v>449</v>
      </c>
      <c r="L155" s="1" t="str">
        <f t="shared" si="20"/>
        <v>11</v>
      </c>
    </row>
    <row r="156" spans="1:12" x14ac:dyDescent="0.3">
      <c r="A156" s="1">
        <f t="shared" si="18"/>
        <v>100</v>
      </c>
      <c r="B156" s="1" t="s">
        <v>153</v>
      </c>
      <c r="C156" s="1" t="s">
        <v>602</v>
      </c>
      <c r="D156" s="1">
        <v>13</v>
      </c>
      <c r="E156" s="1">
        <v>11</v>
      </c>
      <c r="F156" s="1">
        <v>58</v>
      </c>
      <c r="G156" s="1">
        <v>18</v>
      </c>
      <c r="H156" s="1">
        <v>1</v>
      </c>
      <c r="I156" s="1">
        <f t="shared" si="19"/>
        <v>58</v>
      </c>
      <c r="J156" s="1">
        <f>HLOOKUP(I156,D156:$G$603,K156,0)</f>
        <v>3</v>
      </c>
      <c r="K156" s="1">
        <v>448</v>
      </c>
      <c r="L156" s="1" t="str">
        <f t="shared" si="20"/>
        <v>13</v>
      </c>
    </row>
    <row r="157" spans="1:12" x14ac:dyDescent="0.3">
      <c r="A157" s="1">
        <f t="shared" si="18"/>
        <v>100</v>
      </c>
      <c r="B157" s="1" t="s">
        <v>154</v>
      </c>
      <c r="C157" s="1" t="s">
        <v>602</v>
      </c>
      <c r="D157" s="1">
        <v>58</v>
      </c>
      <c r="E157" s="1">
        <v>1</v>
      </c>
      <c r="F157" s="1">
        <v>1</v>
      </c>
      <c r="G157" s="1">
        <v>40</v>
      </c>
      <c r="H157" s="1">
        <v>3</v>
      </c>
      <c r="I157" s="1">
        <f t="shared" si="19"/>
        <v>58</v>
      </c>
      <c r="J157" s="1">
        <f>HLOOKUP(I157,D157:$G$603,K157,0)</f>
        <v>1</v>
      </c>
      <c r="K157" s="1">
        <v>447</v>
      </c>
      <c r="L157" s="1" t="str">
        <f t="shared" si="20"/>
        <v>31</v>
      </c>
    </row>
    <row r="158" spans="1:12" x14ac:dyDescent="0.3">
      <c r="A158" s="1">
        <f t="shared" si="18"/>
        <v>100</v>
      </c>
      <c r="B158" s="1" t="s">
        <v>155</v>
      </c>
      <c r="C158" s="1" t="s">
        <v>602</v>
      </c>
      <c r="D158" s="1">
        <v>58</v>
      </c>
      <c r="E158" s="1">
        <v>33</v>
      </c>
      <c r="F158" s="1">
        <v>9</v>
      </c>
      <c r="G158" s="1">
        <v>0</v>
      </c>
      <c r="H158" s="1">
        <v>3</v>
      </c>
      <c r="I158" s="1">
        <f t="shared" si="19"/>
        <v>58</v>
      </c>
      <c r="J158" s="1">
        <f>HLOOKUP(I158,D158:$G$603,K158,0)</f>
        <v>1</v>
      </c>
      <c r="K158" s="1">
        <v>446</v>
      </c>
      <c r="L158" s="1" t="str">
        <f t="shared" si="20"/>
        <v>31</v>
      </c>
    </row>
    <row r="159" spans="1:12" x14ac:dyDescent="0.3">
      <c r="A159" s="1">
        <f t="shared" si="18"/>
        <v>100</v>
      </c>
      <c r="B159" s="1" t="s">
        <v>156</v>
      </c>
      <c r="C159" s="1" t="s">
        <v>602</v>
      </c>
      <c r="D159" s="1">
        <v>89</v>
      </c>
      <c r="E159" s="1">
        <v>2</v>
      </c>
      <c r="F159" s="1">
        <v>1</v>
      </c>
      <c r="G159" s="1">
        <v>8</v>
      </c>
      <c r="H159" s="1">
        <v>2</v>
      </c>
      <c r="I159" s="1">
        <f t="shared" si="19"/>
        <v>89</v>
      </c>
      <c r="J159" s="1">
        <f>HLOOKUP(I159,D159:$G$603,K159,0)</f>
        <v>1</v>
      </c>
      <c r="K159" s="1">
        <v>445</v>
      </c>
      <c r="L159" s="1" t="str">
        <f t="shared" si="20"/>
        <v>21</v>
      </c>
    </row>
    <row r="160" spans="1:12" x14ac:dyDescent="0.3">
      <c r="A160" s="1">
        <f t="shared" si="18"/>
        <v>100</v>
      </c>
      <c r="B160" s="1" t="s">
        <v>157</v>
      </c>
      <c r="C160" s="1" t="s">
        <v>602</v>
      </c>
      <c r="D160" s="1">
        <v>72</v>
      </c>
      <c r="E160" s="1">
        <v>28</v>
      </c>
      <c r="F160" s="1">
        <v>0</v>
      </c>
      <c r="G160" s="1">
        <v>0</v>
      </c>
      <c r="H160" s="1">
        <v>4</v>
      </c>
      <c r="I160" s="1">
        <f t="shared" si="19"/>
        <v>72</v>
      </c>
      <c r="J160" s="1">
        <f>HLOOKUP(I160,D160:$G$603,K160,0)</f>
        <v>1</v>
      </c>
      <c r="K160" s="1">
        <v>444</v>
      </c>
      <c r="L160" s="1" t="str">
        <f t="shared" si="20"/>
        <v>41</v>
      </c>
    </row>
    <row r="161" spans="1:12" x14ac:dyDescent="0.3">
      <c r="A161" s="1">
        <f t="shared" si="18"/>
        <v>100</v>
      </c>
      <c r="B161" s="1" t="s">
        <v>158</v>
      </c>
      <c r="C161" s="1" t="s">
        <v>602</v>
      </c>
      <c r="D161" s="1">
        <v>26</v>
      </c>
      <c r="E161" s="1">
        <v>46</v>
      </c>
      <c r="F161" s="1">
        <v>27</v>
      </c>
      <c r="G161" s="1">
        <v>1</v>
      </c>
      <c r="H161" s="1">
        <v>1</v>
      </c>
      <c r="I161" s="1">
        <f t="shared" si="19"/>
        <v>46</v>
      </c>
      <c r="J161" s="1">
        <f>HLOOKUP(I161,D161:$G$603,K161,0)</f>
        <v>2</v>
      </c>
      <c r="K161" s="1">
        <v>443</v>
      </c>
      <c r="L161" s="1" t="str">
        <f t="shared" si="20"/>
        <v>12</v>
      </c>
    </row>
    <row r="162" spans="1:12" x14ac:dyDescent="0.3">
      <c r="A162" s="1">
        <f t="shared" si="18"/>
        <v>100</v>
      </c>
      <c r="B162" s="1" t="s">
        <v>159</v>
      </c>
      <c r="C162" s="1" t="s">
        <v>602</v>
      </c>
      <c r="D162" s="1">
        <v>43</v>
      </c>
      <c r="E162" s="1">
        <v>39</v>
      </c>
      <c r="F162" s="1">
        <v>13</v>
      </c>
      <c r="G162" s="1">
        <v>5</v>
      </c>
      <c r="H162" s="1">
        <v>1</v>
      </c>
      <c r="I162" s="1">
        <f t="shared" si="19"/>
        <v>43</v>
      </c>
      <c r="J162" s="1">
        <f>HLOOKUP(I162,D162:$G$603,K162,0)</f>
        <v>1</v>
      </c>
      <c r="K162" s="1">
        <v>442</v>
      </c>
      <c r="L162" s="1" t="str">
        <f t="shared" si="20"/>
        <v>11</v>
      </c>
    </row>
    <row r="163" spans="1:12" x14ac:dyDescent="0.3">
      <c r="A163" s="1">
        <f t="shared" si="18"/>
        <v>100</v>
      </c>
      <c r="B163" s="1" t="s">
        <v>160</v>
      </c>
      <c r="C163" s="1" t="s">
        <v>602</v>
      </c>
      <c r="D163" s="1">
        <v>3</v>
      </c>
      <c r="E163" s="1">
        <v>54</v>
      </c>
      <c r="F163" s="1">
        <v>33</v>
      </c>
      <c r="G163" s="1">
        <v>10</v>
      </c>
      <c r="H163" s="1">
        <v>1</v>
      </c>
      <c r="I163" s="1">
        <f t="shared" si="19"/>
        <v>54</v>
      </c>
      <c r="J163" s="1">
        <f>HLOOKUP(I163,D163:$G$603,K163,0)</f>
        <v>2</v>
      </c>
      <c r="K163" s="1">
        <v>441</v>
      </c>
      <c r="L163" s="1" t="str">
        <f t="shared" si="20"/>
        <v>12</v>
      </c>
    </row>
    <row r="164" spans="1:12" x14ac:dyDescent="0.3">
      <c r="A164" s="1">
        <f t="shared" si="18"/>
        <v>100</v>
      </c>
      <c r="B164" s="1" t="s">
        <v>161</v>
      </c>
      <c r="C164" s="1" t="s">
        <v>602</v>
      </c>
      <c r="D164" s="1">
        <v>27</v>
      </c>
      <c r="E164" s="1">
        <v>69</v>
      </c>
      <c r="F164" s="1">
        <v>3</v>
      </c>
      <c r="G164" s="1">
        <v>1</v>
      </c>
      <c r="H164" s="1">
        <v>3</v>
      </c>
      <c r="I164" s="1">
        <f t="shared" si="19"/>
        <v>69</v>
      </c>
      <c r="J164" s="1">
        <f>HLOOKUP(I164,D164:$G$603,K164,0)</f>
        <v>2</v>
      </c>
      <c r="K164" s="1">
        <v>440</v>
      </c>
      <c r="L164" s="1" t="str">
        <f t="shared" si="20"/>
        <v>32</v>
      </c>
    </row>
    <row r="165" spans="1:12" x14ac:dyDescent="0.3">
      <c r="A165" s="1">
        <f t="shared" si="18"/>
        <v>100</v>
      </c>
      <c r="B165" s="1" t="s">
        <v>162</v>
      </c>
      <c r="C165" s="1" t="s">
        <v>602</v>
      </c>
      <c r="D165" s="1">
        <v>49</v>
      </c>
      <c r="E165" s="1">
        <v>32</v>
      </c>
      <c r="F165" s="1">
        <v>12</v>
      </c>
      <c r="G165" s="1">
        <v>7</v>
      </c>
      <c r="H165" s="1">
        <v>2</v>
      </c>
      <c r="I165" s="1">
        <f t="shared" si="19"/>
        <v>49</v>
      </c>
      <c r="J165" s="1">
        <f>HLOOKUP(I165,D165:$G$603,K165,0)</f>
        <v>1</v>
      </c>
      <c r="K165" s="1">
        <v>439</v>
      </c>
      <c r="L165" s="1" t="str">
        <f t="shared" si="20"/>
        <v>21</v>
      </c>
    </row>
    <row r="166" spans="1:12" x14ac:dyDescent="0.3">
      <c r="A166" s="1">
        <f t="shared" si="18"/>
        <v>100</v>
      </c>
      <c r="B166" s="1" t="s">
        <v>163</v>
      </c>
      <c r="C166" s="1" t="s">
        <v>602</v>
      </c>
      <c r="D166" s="1">
        <v>42</v>
      </c>
      <c r="E166" s="1">
        <v>10</v>
      </c>
      <c r="F166" s="1">
        <v>33</v>
      </c>
      <c r="G166" s="1">
        <v>15</v>
      </c>
      <c r="H166" s="1">
        <v>2</v>
      </c>
      <c r="I166" s="1">
        <f t="shared" si="19"/>
        <v>42</v>
      </c>
      <c r="J166" s="1">
        <f>HLOOKUP(I166,D166:$G$603,K166,0)</f>
        <v>1</v>
      </c>
      <c r="K166" s="1">
        <v>438</v>
      </c>
      <c r="L166" s="1" t="str">
        <f t="shared" si="20"/>
        <v>21</v>
      </c>
    </row>
    <row r="167" spans="1:12" x14ac:dyDescent="0.3">
      <c r="A167" s="1">
        <f t="shared" si="18"/>
        <v>100</v>
      </c>
      <c r="B167" s="1" t="s">
        <v>164</v>
      </c>
      <c r="C167" s="1" t="s">
        <v>602</v>
      </c>
      <c r="D167" s="1">
        <v>4</v>
      </c>
      <c r="E167" s="1">
        <v>90</v>
      </c>
      <c r="F167" s="1">
        <v>5</v>
      </c>
      <c r="G167" s="1">
        <v>1</v>
      </c>
      <c r="H167" s="1">
        <v>3</v>
      </c>
      <c r="I167" s="1">
        <f t="shared" si="19"/>
        <v>90</v>
      </c>
      <c r="J167" s="1">
        <f>HLOOKUP(I167,D167:$G$603,K167,0)</f>
        <v>2</v>
      </c>
      <c r="K167" s="1">
        <v>437</v>
      </c>
      <c r="L167" s="1" t="str">
        <f t="shared" si="20"/>
        <v>32</v>
      </c>
    </row>
    <row r="168" spans="1:12" x14ac:dyDescent="0.3">
      <c r="A168" s="1">
        <f t="shared" si="18"/>
        <v>100</v>
      </c>
      <c r="B168" s="1" t="s">
        <v>165</v>
      </c>
      <c r="C168" s="1" t="s">
        <v>602</v>
      </c>
      <c r="D168" s="1">
        <v>48</v>
      </c>
      <c r="E168" s="1">
        <v>46</v>
      </c>
      <c r="F168" s="1">
        <v>3</v>
      </c>
      <c r="G168" s="1">
        <v>3</v>
      </c>
      <c r="H168" s="1">
        <v>1</v>
      </c>
      <c r="I168" s="1">
        <f t="shared" si="19"/>
        <v>48</v>
      </c>
      <c r="J168" s="1">
        <f>HLOOKUP(I168,D168:$G$603,K168,0)</f>
        <v>1</v>
      </c>
      <c r="K168" s="1">
        <v>436</v>
      </c>
      <c r="L168" s="1" t="str">
        <f t="shared" si="20"/>
        <v>11</v>
      </c>
    </row>
    <row r="169" spans="1:12" x14ac:dyDescent="0.3">
      <c r="A169" s="1">
        <f t="shared" si="18"/>
        <v>100</v>
      </c>
      <c r="B169" s="1" t="s">
        <v>166</v>
      </c>
      <c r="C169" s="1" t="s">
        <v>602</v>
      </c>
      <c r="D169" s="1">
        <v>4</v>
      </c>
      <c r="E169" s="1">
        <v>31</v>
      </c>
      <c r="F169" s="1">
        <v>57</v>
      </c>
      <c r="G169" s="1">
        <v>8</v>
      </c>
      <c r="H169" s="1">
        <v>1</v>
      </c>
      <c r="I169" s="1">
        <f t="shared" si="19"/>
        <v>57</v>
      </c>
      <c r="J169" s="1">
        <f>HLOOKUP(I169,D169:$G$603,K169,0)</f>
        <v>3</v>
      </c>
      <c r="K169" s="1">
        <v>435</v>
      </c>
      <c r="L169" s="1" t="str">
        <f t="shared" si="20"/>
        <v>13</v>
      </c>
    </row>
    <row r="170" spans="1:12" x14ac:dyDescent="0.3">
      <c r="A170" s="1">
        <f t="shared" si="18"/>
        <v>100</v>
      </c>
      <c r="B170" s="1" t="s">
        <v>167</v>
      </c>
      <c r="C170" s="1" t="s">
        <v>602</v>
      </c>
      <c r="D170" s="1">
        <v>26</v>
      </c>
      <c r="E170" s="1">
        <v>0</v>
      </c>
      <c r="F170" s="1">
        <v>53</v>
      </c>
      <c r="G170" s="1">
        <v>21</v>
      </c>
      <c r="H170" s="1">
        <v>2</v>
      </c>
      <c r="I170" s="1">
        <f t="shared" si="19"/>
        <v>53</v>
      </c>
      <c r="J170" s="1">
        <f>HLOOKUP(I170,D170:$G$603,K170,0)</f>
        <v>3</v>
      </c>
      <c r="K170" s="1">
        <v>434</v>
      </c>
      <c r="L170" s="1" t="str">
        <f t="shared" si="20"/>
        <v>23</v>
      </c>
    </row>
    <row r="171" spans="1:12" x14ac:dyDescent="0.3">
      <c r="A171" s="1">
        <f t="shared" si="18"/>
        <v>100</v>
      </c>
      <c r="B171" s="1" t="s">
        <v>168</v>
      </c>
      <c r="C171" s="1" t="s">
        <v>602</v>
      </c>
      <c r="D171" s="1">
        <v>88</v>
      </c>
      <c r="E171" s="1">
        <v>6</v>
      </c>
      <c r="F171" s="1">
        <v>4</v>
      </c>
      <c r="G171" s="1">
        <v>2</v>
      </c>
      <c r="H171" s="1">
        <v>2</v>
      </c>
      <c r="I171" s="1">
        <f t="shared" si="19"/>
        <v>88</v>
      </c>
      <c r="J171" s="1">
        <f>HLOOKUP(I171,D171:$G$603,K171,0)</f>
        <v>1</v>
      </c>
      <c r="K171" s="1">
        <v>433</v>
      </c>
      <c r="L171" s="1" t="str">
        <f t="shared" si="20"/>
        <v>21</v>
      </c>
    </row>
    <row r="172" spans="1:12" x14ac:dyDescent="0.3">
      <c r="A172" s="1">
        <f t="shared" si="18"/>
        <v>100</v>
      </c>
      <c r="B172" s="1" t="s">
        <v>169</v>
      </c>
      <c r="C172" s="1" t="s">
        <v>602</v>
      </c>
      <c r="D172" s="1">
        <v>34</v>
      </c>
      <c r="E172" s="1">
        <v>30</v>
      </c>
      <c r="F172" s="1">
        <v>18</v>
      </c>
      <c r="G172" s="1">
        <v>18</v>
      </c>
      <c r="H172" s="1">
        <v>3</v>
      </c>
      <c r="I172" s="1">
        <f t="shared" si="19"/>
        <v>34</v>
      </c>
      <c r="J172" s="1">
        <f>HLOOKUP(I172,D172:$G$603,K172,0)</f>
        <v>1</v>
      </c>
      <c r="K172" s="1">
        <v>432</v>
      </c>
      <c r="L172" s="1" t="str">
        <f t="shared" si="20"/>
        <v>31</v>
      </c>
    </row>
    <row r="173" spans="1:12" x14ac:dyDescent="0.3">
      <c r="A173" s="1">
        <f t="shared" si="18"/>
        <v>100</v>
      </c>
      <c r="B173" s="1" t="s">
        <v>170</v>
      </c>
      <c r="C173" s="1" t="s">
        <v>602</v>
      </c>
      <c r="D173" s="1">
        <v>75</v>
      </c>
      <c r="E173" s="1">
        <v>17</v>
      </c>
      <c r="F173" s="1">
        <v>0</v>
      </c>
      <c r="G173" s="1">
        <v>8</v>
      </c>
      <c r="H173" s="1">
        <v>2</v>
      </c>
      <c r="I173" s="1">
        <f t="shared" si="19"/>
        <v>75</v>
      </c>
      <c r="J173" s="1">
        <f>HLOOKUP(I173,D173:$G$603,K173,0)</f>
        <v>1</v>
      </c>
      <c r="K173" s="1">
        <v>431</v>
      </c>
      <c r="L173" s="1" t="str">
        <f t="shared" si="20"/>
        <v>21</v>
      </c>
    </row>
    <row r="174" spans="1:12" x14ac:dyDescent="0.3">
      <c r="A174" s="1">
        <f t="shared" si="18"/>
        <v>100</v>
      </c>
      <c r="B174" s="1" t="s">
        <v>171</v>
      </c>
      <c r="C174" s="1" t="s">
        <v>602</v>
      </c>
      <c r="D174" s="1">
        <v>31</v>
      </c>
      <c r="E174" s="1">
        <v>19</v>
      </c>
      <c r="F174" s="1">
        <v>47</v>
      </c>
      <c r="G174" s="1">
        <v>3</v>
      </c>
      <c r="H174" s="1">
        <v>1</v>
      </c>
      <c r="I174" s="1">
        <f t="shared" si="19"/>
        <v>47</v>
      </c>
      <c r="J174" s="1">
        <f>HLOOKUP(I174,D174:$G$603,K174,0)</f>
        <v>3</v>
      </c>
      <c r="K174" s="1">
        <v>430</v>
      </c>
      <c r="L174" s="1" t="str">
        <f t="shared" si="20"/>
        <v>13</v>
      </c>
    </row>
    <row r="175" spans="1:12" x14ac:dyDescent="0.3">
      <c r="A175" s="1">
        <f t="shared" si="18"/>
        <v>100</v>
      </c>
      <c r="B175" s="1" t="s">
        <v>172</v>
      </c>
      <c r="C175" s="1" t="s">
        <v>602</v>
      </c>
      <c r="D175" s="1">
        <v>81</v>
      </c>
      <c r="E175" s="1">
        <v>16</v>
      </c>
      <c r="F175" s="1">
        <v>2</v>
      </c>
      <c r="G175" s="1">
        <v>1</v>
      </c>
      <c r="H175" s="1">
        <v>2</v>
      </c>
      <c r="I175" s="1">
        <f t="shared" si="19"/>
        <v>81</v>
      </c>
      <c r="J175" s="1">
        <f>HLOOKUP(I175,D175:$G$603,K175,0)</f>
        <v>1</v>
      </c>
      <c r="K175" s="1">
        <v>429</v>
      </c>
      <c r="L175" s="1" t="str">
        <f t="shared" si="20"/>
        <v>21</v>
      </c>
    </row>
    <row r="176" spans="1:12" x14ac:dyDescent="0.3">
      <c r="A176" s="1">
        <f t="shared" si="18"/>
        <v>100</v>
      </c>
      <c r="B176" s="1" t="s">
        <v>173</v>
      </c>
      <c r="C176" s="1" t="s">
        <v>602</v>
      </c>
      <c r="D176" s="1">
        <v>92</v>
      </c>
      <c r="E176" s="1">
        <v>4</v>
      </c>
      <c r="F176" s="1">
        <v>1</v>
      </c>
      <c r="G176" s="1">
        <v>3</v>
      </c>
      <c r="H176" s="1">
        <v>3</v>
      </c>
      <c r="I176" s="1">
        <f t="shared" si="19"/>
        <v>92</v>
      </c>
      <c r="J176" s="1">
        <f>HLOOKUP(I176,D176:$G$603,K176,0)</f>
        <v>1</v>
      </c>
      <c r="K176" s="1">
        <v>428</v>
      </c>
      <c r="L176" s="1" t="str">
        <f t="shared" si="20"/>
        <v>31</v>
      </c>
    </row>
    <row r="177" spans="1:12" x14ac:dyDescent="0.3">
      <c r="A177" s="1">
        <f t="shared" si="18"/>
        <v>100</v>
      </c>
      <c r="B177" s="1" t="s">
        <v>174</v>
      </c>
      <c r="C177" s="1" t="s">
        <v>602</v>
      </c>
      <c r="D177" s="1">
        <v>81</v>
      </c>
      <c r="E177" s="1">
        <v>19</v>
      </c>
      <c r="F177" s="1">
        <v>0</v>
      </c>
      <c r="G177" s="1">
        <v>0</v>
      </c>
      <c r="H177" s="1">
        <v>4</v>
      </c>
      <c r="I177" s="1">
        <f t="shared" si="19"/>
        <v>81</v>
      </c>
      <c r="J177" s="1">
        <f>HLOOKUP(I177,D177:$G$603,K177,0)</f>
        <v>1</v>
      </c>
      <c r="K177" s="1">
        <v>427</v>
      </c>
      <c r="L177" s="1" t="str">
        <f t="shared" si="20"/>
        <v>41</v>
      </c>
    </row>
    <row r="178" spans="1:12" x14ac:dyDescent="0.3">
      <c r="A178" s="1">
        <f t="shared" si="18"/>
        <v>100</v>
      </c>
      <c r="B178" s="1" t="s">
        <v>175</v>
      </c>
      <c r="C178" s="1" t="s">
        <v>602</v>
      </c>
      <c r="D178" s="1">
        <v>100</v>
      </c>
      <c r="E178" s="1">
        <v>0</v>
      </c>
      <c r="F178" s="1">
        <v>0</v>
      </c>
      <c r="G178" s="1">
        <v>0</v>
      </c>
      <c r="H178" s="1">
        <v>1</v>
      </c>
      <c r="I178" s="1">
        <f t="shared" si="19"/>
        <v>100</v>
      </c>
      <c r="J178" s="1">
        <f>HLOOKUP(I178,D178:$G$603,K178,0)</f>
        <v>1</v>
      </c>
      <c r="K178" s="1">
        <v>426</v>
      </c>
      <c r="L178" s="1" t="str">
        <f t="shared" si="20"/>
        <v>11</v>
      </c>
    </row>
    <row r="179" spans="1:12" x14ac:dyDescent="0.3">
      <c r="A179" s="1">
        <f t="shared" si="18"/>
        <v>100</v>
      </c>
      <c r="B179" s="1" t="s">
        <v>176</v>
      </c>
      <c r="C179" s="1" t="s">
        <v>602</v>
      </c>
      <c r="D179" s="1">
        <v>30</v>
      </c>
      <c r="E179" s="1">
        <v>9</v>
      </c>
      <c r="F179" s="1">
        <v>4</v>
      </c>
      <c r="G179" s="1">
        <v>57</v>
      </c>
      <c r="H179" s="1">
        <v>4</v>
      </c>
      <c r="I179" s="1">
        <f t="shared" si="19"/>
        <v>57</v>
      </c>
      <c r="J179" s="1">
        <f>HLOOKUP(I179,D179:$G$603,K179,0)</f>
        <v>4</v>
      </c>
      <c r="K179" s="1">
        <v>425</v>
      </c>
      <c r="L179" s="1" t="str">
        <f t="shared" si="20"/>
        <v>44</v>
      </c>
    </row>
    <row r="180" spans="1:12" x14ac:dyDescent="0.3">
      <c r="A180" s="1">
        <f t="shared" si="18"/>
        <v>100</v>
      </c>
      <c r="B180" s="1" t="s">
        <v>177</v>
      </c>
      <c r="C180" s="1" t="s">
        <v>602</v>
      </c>
      <c r="D180" s="1">
        <v>23</v>
      </c>
      <c r="E180" s="1">
        <v>63</v>
      </c>
      <c r="F180" s="1">
        <v>6</v>
      </c>
      <c r="G180" s="1">
        <v>8</v>
      </c>
      <c r="H180" s="1">
        <v>3</v>
      </c>
      <c r="I180" s="1">
        <f t="shared" si="19"/>
        <v>63</v>
      </c>
      <c r="J180" s="1">
        <f>HLOOKUP(I180,D180:$G$603,K180,0)</f>
        <v>2</v>
      </c>
      <c r="K180" s="1">
        <v>424</v>
      </c>
      <c r="L180" s="1" t="str">
        <f t="shared" si="20"/>
        <v>32</v>
      </c>
    </row>
    <row r="181" spans="1:12" x14ac:dyDescent="0.3">
      <c r="A181" s="1">
        <f t="shared" si="18"/>
        <v>100</v>
      </c>
      <c r="B181" s="1" t="s">
        <v>178</v>
      </c>
      <c r="C181" s="1" t="s">
        <v>602</v>
      </c>
      <c r="D181" s="1">
        <v>27</v>
      </c>
      <c r="E181" s="1">
        <v>0</v>
      </c>
      <c r="F181" s="1">
        <v>60</v>
      </c>
      <c r="G181" s="1">
        <v>13</v>
      </c>
      <c r="H181" s="1">
        <v>2</v>
      </c>
      <c r="I181" s="1">
        <f t="shared" si="19"/>
        <v>60</v>
      </c>
      <c r="J181" s="1">
        <f>HLOOKUP(I181,D181:$G$603,K181,0)</f>
        <v>3</v>
      </c>
      <c r="K181" s="1">
        <v>423</v>
      </c>
      <c r="L181" s="1" t="str">
        <f t="shared" si="20"/>
        <v>23</v>
      </c>
    </row>
    <row r="182" spans="1:12" x14ac:dyDescent="0.3">
      <c r="A182" s="1">
        <f t="shared" si="18"/>
        <v>100</v>
      </c>
      <c r="B182" s="1" t="s">
        <v>179</v>
      </c>
      <c r="C182" s="1" t="s">
        <v>602</v>
      </c>
      <c r="D182" s="1">
        <v>34</v>
      </c>
      <c r="E182" s="1">
        <v>34</v>
      </c>
      <c r="F182" s="1">
        <v>20</v>
      </c>
      <c r="G182" s="1">
        <v>12</v>
      </c>
      <c r="H182" s="1">
        <v>2</v>
      </c>
      <c r="I182" s="1">
        <f t="shared" si="19"/>
        <v>34</v>
      </c>
      <c r="J182" s="1">
        <f>HLOOKUP(I182,D182:$G$603,K182,0)</f>
        <v>1</v>
      </c>
      <c r="K182" s="1">
        <v>422</v>
      </c>
      <c r="L182" s="1" t="str">
        <f t="shared" si="20"/>
        <v>21</v>
      </c>
    </row>
    <row r="183" spans="1:12" x14ac:dyDescent="0.3">
      <c r="A183" s="1">
        <f t="shared" si="18"/>
        <v>100</v>
      </c>
      <c r="B183" s="1" t="s">
        <v>180</v>
      </c>
      <c r="C183" s="1" t="s">
        <v>602</v>
      </c>
      <c r="D183" s="1">
        <v>65</v>
      </c>
      <c r="E183" s="1">
        <v>4</v>
      </c>
      <c r="F183" s="1">
        <v>7</v>
      </c>
      <c r="G183" s="1">
        <v>24</v>
      </c>
      <c r="H183" s="1">
        <v>4</v>
      </c>
      <c r="I183" s="1">
        <f t="shared" si="19"/>
        <v>65</v>
      </c>
      <c r="J183" s="1">
        <f>HLOOKUP(I183,D183:$G$603,K183,0)</f>
        <v>1</v>
      </c>
      <c r="K183" s="1">
        <v>421</v>
      </c>
      <c r="L183" s="1" t="str">
        <f t="shared" si="20"/>
        <v>41</v>
      </c>
    </row>
    <row r="184" spans="1:12" x14ac:dyDescent="0.3">
      <c r="A184" s="1">
        <f t="shared" si="18"/>
        <v>100</v>
      </c>
      <c r="B184" s="1" t="s">
        <v>181</v>
      </c>
      <c r="C184" s="1" t="s">
        <v>602</v>
      </c>
      <c r="D184" s="1">
        <v>75</v>
      </c>
      <c r="E184" s="1">
        <v>16</v>
      </c>
      <c r="F184" s="1">
        <v>7</v>
      </c>
      <c r="G184" s="1">
        <v>2</v>
      </c>
      <c r="H184" s="1">
        <v>3</v>
      </c>
      <c r="I184" s="1">
        <f t="shared" si="19"/>
        <v>75</v>
      </c>
      <c r="J184" s="1">
        <f>HLOOKUP(I184,D184:$G$603,K184,0)</f>
        <v>1</v>
      </c>
      <c r="K184" s="1">
        <v>420</v>
      </c>
      <c r="L184" s="1" t="str">
        <f t="shared" si="20"/>
        <v>31</v>
      </c>
    </row>
    <row r="185" spans="1:12" x14ac:dyDescent="0.3">
      <c r="A185" s="1">
        <f t="shared" si="18"/>
        <v>100</v>
      </c>
      <c r="B185" s="1" t="s">
        <v>182</v>
      </c>
      <c r="C185" s="1" t="s">
        <v>602</v>
      </c>
      <c r="D185" s="1">
        <v>22</v>
      </c>
      <c r="E185" s="1">
        <v>16</v>
      </c>
      <c r="F185" s="1">
        <v>1</v>
      </c>
      <c r="G185" s="1">
        <v>61</v>
      </c>
      <c r="H185" s="1">
        <v>1</v>
      </c>
      <c r="I185" s="1">
        <f t="shared" si="19"/>
        <v>61</v>
      </c>
      <c r="J185" s="1">
        <f>HLOOKUP(I185,D185:$G$603,K185,0)</f>
        <v>4</v>
      </c>
      <c r="K185" s="1">
        <v>419</v>
      </c>
      <c r="L185" s="1" t="str">
        <f t="shared" si="20"/>
        <v>14</v>
      </c>
    </row>
    <row r="186" spans="1:12" x14ac:dyDescent="0.3">
      <c r="A186" s="1">
        <f t="shared" si="18"/>
        <v>100</v>
      </c>
      <c r="B186" s="1" t="s">
        <v>183</v>
      </c>
      <c r="C186" s="1" t="s">
        <v>602</v>
      </c>
      <c r="D186" s="1">
        <v>30</v>
      </c>
      <c r="E186" s="1">
        <v>50</v>
      </c>
      <c r="F186" s="1">
        <v>8</v>
      </c>
      <c r="G186" s="1">
        <v>12</v>
      </c>
      <c r="H186" s="1">
        <v>2</v>
      </c>
      <c r="I186" s="1">
        <f t="shared" si="19"/>
        <v>50</v>
      </c>
      <c r="J186" s="1">
        <f>HLOOKUP(I186,D186:$G$603,K186,0)</f>
        <v>2</v>
      </c>
      <c r="K186" s="1">
        <v>418</v>
      </c>
      <c r="L186" s="1" t="str">
        <f t="shared" si="20"/>
        <v>22</v>
      </c>
    </row>
    <row r="187" spans="1:12" x14ac:dyDescent="0.3">
      <c r="A187" s="1">
        <f t="shared" si="18"/>
        <v>100</v>
      </c>
      <c r="B187" s="1" t="s">
        <v>184</v>
      </c>
      <c r="C187" s="1" t="s">
        <v>602</v>
      </c>
      <c r="D187" s="1">
        <v>71</v>
      </c>
      <c r="E187" s="1">
        <v>10</v>
      </c>
      <c r="F187" s="1">
        <v>7</v>
      </c>
      <c r="G187" s="1">
        <v>12</v>
      </c>
      <c r="H187" s="1">
        <v>1</v>
      </c>
      <c r="I187" s="1">
        <f t="shared" si="19"/>
        <v>71</v>
      </c>
      <c r="J187" s="1">
        <f>HLOOKUP(I187,D187:$G$603,K187,0)</f>
        <v>1</v>
      </c>
      <c r="K187" s="1">
        <v>417</v>
      </c>
      <c r="L187" s="1" t="str">
        <f t="shared" si="20"/>
        <v>11</v>
      </c>
    </row>
    <row r="188" spans="1:12" x14ac:dyDescent="0.3">
      <c r="A188" s="1">
        <f t="shared" si="18"/>
        <v>100</v>
      </c>
      <c r="B188" s="1" t="s">
        <v>185</v>
      </c>
      <c r="C188" s="1" t="s">
        <v>602</v>
      </c>
      <c r="D188" s="1">
        <v>30</v>
      </c>
      <c r="E188" s="1">
        <v>59</v>
      </c>
      <c r="F188" s="1">
        <v>9</v>
      </c>
      <c r="G188" s="1">
        <v>2</v>
      </c>
      <c r="H188" s="1">
        <v>1</v>
      </c>
      <c r="I188" s="1">
        <f t="shared" si="19"/>
        <v>59</v>
      </c>
      <c r="J188" s="1">
        <f>HLOOKUP(I188,D188:$G$603,K188,0)</f>
        <v>2</v>
      </c>
      <c r="K188" s="1">
        <v>416</v>
      </c>
      <c r="L188" s="1" t="str">
        <f t="shared" si="20"/>
        <v>12</v>
      </c>
    </row>
    <row r="189" spans="1:12" x14ac:dyDescent="0.3">
      <c r="A189" s="1">
        <f t="shared" si="18"/>
        <v>100</v>
      </c>
      <c r="B189" s="1" t="s">
        <v>186</v>
      </c>
      <c r="C189" s="1" t="s">
        <v>602</v>
      </c>
      <c r="D189" s="1">
        <v>74</v>
      </c>
      <c r="E189" s="1">
        <v>0</v>
      </c>
      <c r="F189" s="1">
        <v>7</v>
      </c>
      <c r="G189" s="1">
        <v>19</v>
      </c>
      <c r="H189" s="1">
        <v>4</v>
      </c>
      <c r="I189" s="1">
        <f t="shared" si="19"/>
        <v>74</v>
      </c>
      <c r="J189" s="1">
        <f>HLOOKUP(I189,D189:$G$603,K189,0)</f>
        <v>1</v>
      </c>
      <c r="K189" s="1">
        <v>415</v>
      </c>
      <c r="L189" s="1" t="str">
        <f t="shared" si="20"/>
        <v>41</v>
      </c>
    </row>
    <row r="190" spans="1:12" x14ac:dyDescent="0.3">
      <c r="A190" s="1">
        <f t="shared" si="18"/>
        <v>100</v>
      </c>
      <c r="B190" s="1" t="s">
        <v>187</v>
      </c>
      <c r="C190" s="1" t="s">
        <v>602</v>
      </c>
      <c r="D190" s="1">
        <v>63</v>
      </c>
      <c r="E190" s="1">
        <v>9</v>
      </c>
      <c r="F190" s="1">
        <v>21</v>
      </c>
      <c r="G190" s="1">
        <v>7</v>
      </c>
      <c r="H190" s="1">
        <v>4</v>
      </c>
      <c r="I190" s="1">
        <f t="shared" si="19"/>
        <v>63</v>
      </c>
      <c r="J190" s="1">
        <f>HLOOKUP(I190,D190:$G$603,K190,0)</f>
        <v>1</v>
      </c>
      <c r="K190" s="1">
        <v>414</v>
      </c>
      <c r="L190" s="1" t="str">
        <f t="shared" si="20"/>
        <v>41</v>
      </c>
    </row>
    <row r="191" spans="1:12" x14ac:dyDescent="0.3">
      <c r="A191" s="1">
        <f t="shared" si="18"/>
        <v>100</v>
      </c>
      <c r="B191" s="1" t="s">
        <v>188</v>
      </c>
      <c r="C191" s="1" t="s">
        <v>602</v>
      </c>
      <c r="D191" s="1">
        <v>74</v>
      </c>
      <c r="E191" s="1">
        <v>4</v>
      </c>
      <c r="F191" s="1">
        <v>21</v>
      </c>
      <c r="G191" s="1">
        <v>1</v>
      </c>
      <c r="H191" s="1">
        <v>2</v>
      </c>
      <c r="I191" s="1">
        <f t="shared" si="19"/>
        <v>74</v>
      </c>
      <c r="J191" s="1">
        <f>HLOOKUP(I191,D191:$G$603,K191,0)</f>
        <v>1</v>
      </c>
      <c r="K191" s="1">
        <v>413</v>
      </c>
      <c r="L191" s="1" t="str">
        <f t="shared" si="20"/>
        <v>21</v>
      </c>
    </row>
    <row r="192" spans="1:12" x14ac:dyDescent="0.3">
      <c r="A192" s="1">
        <f t="shared" si="18"/>
        <v>100</v>
      </c>
      <c r="B192" s="1" t="s">
        <v>189</v>
      </c>
      <c r="C192" s="1" t="s">
        <v>602</v>
      </c>
      <c r="D192" s="1">
        <v>98</v>
      </c>
      <c r="E192" s="1">
        <v>0</v>
      </c>
      <c r="F192" s="1">
        <v>0</v>
      </c>
      <c r="G192" s="1">
        <v>2</v>
      </c>
      <c r="H192" s="1">
        <v>1</v>
      </c>
      <c r="I192" s="1">
        <f t="shared" si="19"/>
        <v>98</v>
      </c>
      <c r="J192" s="1">
        <f>HLOOKUP(I192,D192:$G$603,K192,0)</f>
        <v>1</v>
      </c>
      <c r="K192" s="1">
        <v>412</v>
      </c>
      <c r="L192" s="1" t="str">
        <f t="shared" si="20"/>
        <v>11</v>
      </c>
    </row>
    <row r="193" spans="1:12" x14ac:dyDescent="0.3">
      <c r="A193" s="1">
        <f t="shared" si="18"/>
        <v>100</v>
      </c>
      <c r="B193" s="1" t="s">
        <v>190</v>
      </c>
      <c r="C193" s="1" t="s">
        <v>602</v>
      </c>
      <c r="D193" s="1">
        <v>57</v>
      </c>
      <c r="E193" s="1">
        <v>6</v>
      </c>
      <c r="F193" s="1">
        <v>11</v>
      </c>
      <c r="G193" s="1">
        <v>26</v>
      </c>
      <c r="H193" s="1">
        <v>4</v>
      </c>
      <c r="I193" s="1">
        <f t="shared" si="19"/>
        <v>57</v>
      </c>
      <c r="J193" s="1">
        <f>HLOOKUP(I193,D193:$G$603,K193,0)</f>
        <v>1</v>
      </c>
      <c r="K193" s="1">
        <v>411</v>
      </c>
      <c r="L193" s="1" t="str">
        <f t="shared" si="20"/>
        <v>41</v>
      </c>
    </row>
    <row r="194" spans="1:12" x14ac:dyDescent="0.3">
      <c r="A194" s="1">
        <f t="shared" si="18"/>
        <v>100</v>
      </c>
      <c r="B194" s="1" t="s">
        <v>191</v>
      </c>
      <c r="C194" s="1" t="s">
        <v>602</v>
      </c>
      <c r="D194" s="1">
        <v>11</v>
      </c>
      <c r="E194" s="1">
        <v>88</v>
      </c>
      <c r="F194" s="1">
        <v>0</v>
      </c>
      <c r="G194" s="1">
        <v>1</v>
      </c>
      <c r="H194" s="1">
        <v>1</v>
      </c>
      <c r="I194" s="1">
        <f t="shared" si="19"/>
        <v>88</v>
      </c>
      <c r="J194" s="1">
        <f>HLOOKUP(I194,D194:$G$603,K194,0)</f>
        <v>2</v>
      </c>
      <c r="K194" s="1">
        <v>410</v>
      </c>
      <c r="L194" s="1" t="str">
        <f t="shared" si="20"/>
        <v>12</v>
      </c>
    </row>
    <row r="195" spans="1:12" x14ac:dyDescent="0.3">
      <c r="A195" s="1">
        <f t="shared" si="18"/>
        <v>100</v>
      </c>
      <c r="B195" s="1" t="s">
        <v>192</v>
      </c>
      <c r="C195" s="1" t="s">
        <v>602</v>
      </c>
      <c r="D195" s="1">
        <v>10</v>
      </c>
      <c r="E195" s="1">
        <v>78</v>
      </c>
      <c r="F195" s="1">
        <v>8</v>
      </c>
      <c r="G195" s="1">
        <v>4</v>
      </c>
      <c r="H195" s="1">
        <v>3</v>
      </c>
      <c r="I195" s="1">
        <f t="shared" si="19"/>
        <v>78</v>
      </c>
      <c r="J195" s="1">
        <f>HLOOKUP(I195,D195:$G$603,K195,0)</f>
        <v>2</v>
      </c>
      <c r="K195" s="1">
        <v>409</v>
      </c>
      <c r="L195" s="1" t="str">
        <f t="shared" si="20"/>
        <v>32</v>
      </c>
    </row>
    <row r="196" spans="1:12" x14ac:dyDescent="0.3">
      <c r="A196" s="1">
        <f t="shared" ref="A196:A259" si="21">SUM(D196:G196)</f>
        <v>100</v>
      </c>
      <c r="B196" s="1" t="s">
        <v>193</v>
      </c>
      <c r="C196" s="1" t="s">
        <v>602</v>
      </c>
      <c r="D196" s="1">
        <v>76</v>
      </c>
      <c r="E196" s="1">
        <v>9</v>
      </c>
      <c r="F196" s="1">
        <v>12</v>
      </c>
      <c r="G196" s="1">
        <v>3</v>
      </c>
      <c r="H196" s="1">
        <v>1</v>
      </c>
      <c r="I196" s="1">
        <f t="shared" ref="I196:I259" si="22">MAX(D196:G196)</f>
        <v>76</v>
      </c>
      <c r="J196" s="1">
        <f>HLOOKUP(I196,D196:$G$603,K196,0)</f>
        <v>1</v>
      </c>
      <c r="K196" s="1">
        <v>408</v>
      </c>
      <c r="L196" s="1" t="str">
        <f t="shared" ref="L196:L259" si="23">H196&amp;J196</f>
        <v>11</v>
      </c>
    </row>
    <row r="197" spans="1:12" x14ac:dyDescent="0.3">
      <c r="A197" s="1">
        <f t="shared" si="21"/>
        <v>100</v>
      </c>
      <c r="B197" s="1" t="s">
        <v>194</v>
      </c>
      <c r="C197" s="1" t="s">
        <v>602</v>
      </c>
      <c r="D197" s="1">
        <v>92</v>
      </c>
      <c r="E197" s="1">
        <v>6</v>
      </c>
      <c r="F197" s="1">
        <v>2</v>
      </c>
      <c r="G197" s="1">
        <v>0</v>
      </c>
      <c r="H197" s="1">
        <v>3</v>
      </c>
      <c r="I197" s="1">
        <f t="shared" si="22"/>
        <v>92</v>
      </c>
      <c r="J197" s="1">
        <f>HLOOKUP(I197,D197:$G$603,K197,0)</f>
        <v>1</v>
      </c>
      <c r="K197" s="1">
        <v>407</v>
      </c>
      <c r="L197" s="1" t="str">
        <f t="shared" si="23"/>
        <v>31</v>
      </c>
    </row>
    <row r="198" spans="1:12" x14ac:dyDescent="0.3">
      <c r="A198" s="1">
        <f t="shared" si="21"/>
        <v>100</v>
      </c>
      <c r="B198" s="1" t="s">
        <v>195</v>
      </c>
      <c r="C198" s="1" t="s">
        <v>602</v>
      </c>
      <c r="D198" s="1">
        <v>6</v>
      </c>
      <c r="E198" s="1">
        <v>12</v>
      </c>
      <c r="F198" s="1">
        <v>45</v>
      </c>
      <c r="G198" s="1">
        <v>37</v>
      </c>
      <c r="H198" s="1">
        <v>3</v>
      </c>
      <c r="I198" s="1">
        <f t="shared" si="22"/>
        <v>45</v>
      </c>
      <c r="J198" s="1">
        <f>HLOOKUP(I198,D198:$G$603,K198,0)</f>
        <v>3</v>
      </c>
      <c r="K198" s="1">
        <v>406</v>
      </c>
      <c r="L198" s="1" t="str">
        <f t="shared" si="23"/>
        <v>33</v>
      </c>
    </row>
    <row r="199" spans="1:12" x14ac:dyDescent="0.3">
      <c r="A199" s="1">
        <f t="shared" si="21"/>
        <v>100</v>
      </c>
      <c r="B199" s="1" t="s">
        <v>196</v>
      </c>
      <c r="C199" s="1" t="s">
        <v>602</v>
      </c>
      <c r="D199" s="1">
        <v>21</v>
      </c>
      <c r="E199" s="1">
        <v>65</v>
      </c>
      <c r="F199" s="1">
        <v>9</v>
      </c>
      <c r="G199" s="1">
        <v>5</v>
      </c>
      <c r="H199" s="1">
        <v>4</v>
      </c>
      <c r="I199" s="1">
        <f t="shared" si="22"/>
        <v>65</v>
      </c>
      <c r="J199" s="1">
        <f>HLOOKUP(I199,D199:$G$603,K199,0)</f>
        <v>2</v>
      </c>
      <c r="K199" s="1">
        <v>405</v>
      </c>
      <c r="L199" s="1" t="str">
        <f t="shared" si="23"/>
        <v>42</v>
      </c>
    </row>
    <row r="200" spans="1:12" x14ac:dyDescent="0.3">
      <c r="A200" s="1">
        <f t="shared" si="21"/>
        <v>100</v>
      </c>
      <c r="B200" s="1" t="s">
        <v>197</v>
      </c>
      <c r="C200" s="1" t="s">
        <v>602</v>
      </c>
      <c r="D200" s="1">
        <v>56</v>
      </c>
      <c r="E200" s="1">
        <v>44</v>
      </c>
      <c r="F200" s="1">
        <v>0</v>
      </c>
      <c r="G200" s="1">
        <v>0</v>
      </c>
      <c r="H200" s="1">
        <v>1</v>
      </c>
      <c r="I200" s="1">
        <f t="shared" si="22"/>
        <v>56</v>
      </c>
      <c r="J200" s="1">
        <f>HLOOKUP(I200,D200:$G$603,K200,0)</f>
        <v>1</v>
      </c>
      <c r="K200" s="1">
        <v>404</v>
      </c>
      <c r="L200" s="1" t="str">
        <f t="shared" si="23"/>
        <v>11</v>
      </c>
    </row>
    <row r="201" spans="1:12" x14ac:dyDescent="0.3">
      <c r="A201" s="1">
        <f t="shared" si="21"/>
        <v>100</v>
      </c>
      <c r="B201" s="1" t="s">
        <v>198</v>
      </c>
      <c r="C201" s="1" t="s">
        <v>602</v>
      </c>
      <c r="D201" s="1">
        <v>4</v>
      </c>
      <c r="E201" s="1">
        <v>90</v>
      </c>
      <c r="F201" s="1">
        <v>6</v>
      </c>
      <c r="G201" s="1">
        <v>0</v>
      </c>
      <c r="H201" s="1">
        <v>2</v>
      </c>
      <c r="I201" s="1">
        <f t="shared" si="22"/>
        <v>90</v>
      </c>
      <c r="J201" s="1">
        <f>HLOOKUP(I201,D201:$G$603,K201,0)</f>
        <v>2</v>
      </c>
      <c r="K201" s="1">
        <v>403</v>
      </c>
      <c r="L201" s="1" t="str">
        <f t="shared" si="23"/>
        <v>22</v>
      </c>
    </row>
    <row r="202" spans="1:12" x14ac:dyDescent="0.3">
      <c r="A202" s="1">
        <f t="shared" si="21"/>
        <v>100</v>
      </c>
      <c r="B202" s="1" t="s">
        <v>199</v>
      </c>
      <c r="C202" s="1" t="s">
        <v>602</v>
      </c>
      <c r="D202" s="1">
        <v>14</v>
      </c>
      <c r="E202" s="1">
        <v>29</v>
      </c>
      <c r="F202" s="1">
        <v>26</v>
      </c>
      <c r="G202" s="1">
        <v>31</v>
      </c>
      <c r="H202" s="1">
        <v>1</v>
      </c>
      <c r="I202" s="1">
        <f t="shared" si="22"/>
        <v>31</v>
      </c>
      <c r="J202" s="1">
        <f>HLOOKUP(I202,D202:$G$603,K202,0)</f>
        <v>4</v>
      </c>
      <c r="K202" s="1">
        <v>402</v>
      </c>
      <c r="L202" s="1" t="str">
        <f t="shared" si="23"/>
        <v>14</v>
      </c>
    </row>
    <row r="203" spans="1:12" x14ac:dyDescent="0.3">
      <c r="A203" s="1">
        <f t="shared" si="21"/>
        <v>100</v>
      </c>
      <c r="B203" s="1" t="s">
        <v>200</v>
      </c>
      <c r="C203" s="1" t="s">
        <v>602</v>
      </c>
      <c r="D203" s="1">
        <v>29</v>
      </c>
      <c r="E203" s="1">
        <v>18</v>
      </c>
      <c r="F203" s="1">
        <v>28</v>
      </c>
      <c r="G203" s="1">
        <v>25</v>
      </c>
      <c r="H203" s="1">
        <v>2</v>
      </c>
      <c r="I203" s="1">
        <f t="shared" si="22"/>
        <v>29</v>
      </c>
      <c r="J203" s="1">
        <f>HLOOKUP(I203,D203:$G$603,K203,0)</f>
        <v>1</v>
      </c>
      <c r="K203" s="1">
        <v>401</v>
      </c>
      <c r="L203" s="1" t="str">
        <f t="shared" si="23"/>
        <v>21</v>
      </c>
    </row>
    <row r="204" spans="1:12" x14ac:dyDescent="0.3">
      <c r="A204" s="1">
        <f t="shared" si="21"/>
        <v>100</v>
      </c>
      <c r="B204" s="1" t="s">
        <v>201</v>
      </c>
      <c r="C204" s="1" t="s">
        <v>602</v>
      </c>
      <c r="D204" s="1">
        <v>61</v>
      </c>
      <c r="E204" s="1">
        <v>36</v>
      </c>
      <c r="F204" s="1">
        <v>2</v>
      </c>
      <c r="G204" s="1">
        <v>1</v>
      </c>
      <c r="H204" s="1">
        <v>1</v>
      </c>
      <c r="I204" s="1">
        <f t="shared" si="22"/>
        <v>61</v>
      </c>
      <c r="J204" s="1">
        <f>HLOOKUP(I204,D204:$G$603,K204,0)</f>
        <v>1</v>
      </c>
      <c r="K204" s="1">
        <v>400</v>
      </c>
      <c r="L204" s="1" t="str">
        <f t="shared" si="23"/>
        <v>11</v>
      </c>
    </row>
    <row r="205" spans="1:12" x14ac:dyDescent="0.3">
      <c r="A205" s="1">
        <f t="shared" si="21"/>
        <v>100</v>
      </c>
      <c r="B205" s="1" t="s">
        <v>202</v>
      </c>
      <c r="C205" s="1" t="s">
        <v>602</v>
      </c>
      <c r="D205" s="1">
        <v>82</v>
      </c>
      <c r="E205" s="1">
        <v>11</v>
      </c>
      <c r="F205" s="1">
        <v>0</v>
      </c>
      <c r="G205" s="1">
        <v>7</v>
      </c>
      <c r="H205" s="1">
        <v>2</v>
      </c>
      <c r="I205" s="1">
        <f t="shared" si="22"/>
        <v>82</v>
      </c>
      <c r="J205" s="1">
        <f>HLOOKUP(I205,D205:$G$603,K205,0)</f>
        <v>1</v>
      </c>
      <c r="K205" s="1">
        <v>399</v>
      </c>
      <c r="L205" s="1" t="str">
        <f t="shared" si="23"/>
        <v>21</v>
      </c>
    </row>
    <row r="206" spans="1:12" x14ac:dyDescent="0.3">
      <c r="A206" s="1">
        <f t="shared" si="21"/>
        <v>100</v>
      </c>
      <c r="B206" s="1" t="s">
        <v>203</v>
      </c>
      <c r="C206" s="1" t="s">
        <v>602</v>
      </c>
      <c r="D206" s="1">
        <v>19</v>
      </c>
      <c r="E206" s="1">
        <v>25</v>
      </c>
      <c r="F206" s="1">
        <v>48</v>
      </c>
      <c r="G206" s="1">
        <v>8</v>
      </c>
      <c r="H206" s="1">
        <v>3</v>
      </c>
      <c r="I206" s="1">
        <f t="shared" si="22"/>
        <v>48</v>
      </c>
      <c r="J206" s="1">
        <f>HLOOKUP(I206,D206:$G$603,K206,0)</f>
        <v>3</v>
      </c>
      <c r="K206" s="1">
        <v>398</v>
      </c>
      <c r="L206" s="1" t="str">
        <f t="shared" si="23"/>
        <v>33</v>
      </c>
    </row>
    <row r="207" spans="1:12" x14ac:dyDescent="0.3">
      <c r="A207" s="1">
        <f t="shared" si="21"/>
        <v>100</v>
      </c>
      <c r="B207" s="1" t="s">
        <v>204</v>
      </c>
      <c r="C207" s="1" t="s">
        <v>602</v>
      </c>
      <c r="D207" s="1">
        <v>59</v>
      </c>
      <c r="E207" s="1">
        <v>1</v>
      </c>
      <c r="F207" s="1">
        <v>28</v>
      </c>
      <c r="G207" s="1">
        <v>12</v>
      </c>
      <c r="H207" s="1">
        <v>2</v>
      </c>
      <c r="I207" s="1">
        <f t="shared" si="22"/>
        <v>59</v>
      </c>
      <c r="J207" s="1">
        <f>HLOOKUP(I207,D207:$G$603,K207,0)</f>
        <v>1</v>
      </c>
      <c r="K207" s="1">
        <v>397</v>
      </c>
      <c r="L207" s="1" t="str">
        <f t="shared" si="23"/>
        <v>21</v>
      </c>
    </row>
    <row r="208" spans="1:12" x14ac:dyDescent="0.3">
      <c r="A208" s="1">
        <f t="shared" si="21"/>
        <v>100</v>
      </c>
      <c r="B208" s="1" t="s">
        <v>205</v>
      </c>
      <c r="C208" s="1" t="s">
        <v>602</v>
      </c>
      <c r="D208" s="1">
        <v>5</v>
      </c>
      <c r="E208" s="1">
        <v>13</v>
      </c>
      <c r="F208" s="1">
        <v>37</v>
      </c>
      <c r="G208" s="1">
        <v>45</v>
      </c>
      <c r="H208" s="1">
        <v>2</v>
      </c>
      <c r="I208" s="1">
        <f t="shared" si="22"/>
        <v>45</v>
      </c>
      <c r="J208" s="1">
        <f>HLOOKUP(I208,D208:$G$603,K208,0)</f>
        <v>4</v>
      </c>
      <c r="K208" s="1">
        <v>396</v>
      </c>
      <c r="L208" s="1" t="str">
        <f t="shared" si="23"/>
        <v>24</v>
      </c>
    </row>
    <row r="209" spans="1:12" x14ac:dyDescent="0.3">
      <c r="A209" s="1">
        <f t="shared" si="21"/>
        <v>100</v>
      </c>
      <c r="B209" s="1" t="s">
        <v>206</v>
      </c>
      <c r="C209" s="1" t="s">
        <v>602</v>
      </c>
      <c r="D209" s="1">
        <v>93</v>
      </c>
      <c r="E209" s="1">
        <v>6</v>
      </c>
      <c r="F209" s="1">
        <v>1</v>
      </c>
      <c r="G209" s="1">
        <v>0</v>
      </c>
      <c r="H209" s="1">
        <v>4</v>
      </c>
      <c r="I209" s="1">
        <f t="shared" si="22"/>
        <v>93</v>
      </c>
      <c r="J209" s="1">
        <f>HLOOKUP(I209,D209:$G$603,K209,0)</f>
        <v>1</v>
      </c>
      <c r="K209" s="1">
        <v>395</v>
      </c>
      <c r="L209" s="1" t="str">
        <f t="shared" si="23"/>
        <v>41</v>
      </c>
    </row>
    <row r="210" spans="1:12" x14ac:dyDescent="0.3">
      <c r="A210" s="1">
        <f t="shared" si="21"/>
        <v>100</v>
      </c>
      <c r="B210" s="1" t="s">
        <v>207</v>
      </c>
      <c r="C210" s="1" t="s">
        <v>602</v>
      </c>
      <c r="D210" s="1">
        <v>2</v>
      </c>
      <c r="E210" s="1">
        <v>25</v>
      </c>
      <c r="F210" s="1">
        <v>4</v>
      </c>
      <c r="G210" s="1">
        <v>69</v>
      </c>
      <c r="H210" s="1">
        <v>1</v>
      </c>
      <c r="I210" s="1">
        <f t="shared" si="22"/>
        <v>69</v>
      </c>
      <c r="J210" s="1">
        <f>HLOOKUP(I210,D210:$G$603,K210,0)</f>
        <v>4</v>
      </c>
      <c r="K210" s="1">
        <v>394</v>
      </c>
      <c r="L210" s="1" t="str">
        <f t="shared" si="23"/>
        <v>14</v>
      </c>
    </row>
    <row r="211" spans="1:12" x14ac:dyDescent="0.3">
      <c r="A211" s="1">
        <f t="shared" si="21"/>
        <v>100</v>
      </c>
      <c r="B211" s="1" t="s">
        <v>208</v>
      </c>
      <c r="C211" s="1" t="s">
        <v>602</v>
      </c>
      <c r="D211" s="1">
        <v>18</v>
      </c>
      <c r="E211" s="1">
        <v>4</v>
      </c>
      <c r="F211" s="1">
        <v>9</v>
      </c>
      <c r="G211" s="1">
        <v>69</v>
      </c>
      <c r="H211" s="1">
        <v>1</v>
      </c>
      <c r="I211" s="1">
        <f t="shared" si="22"/>
        <v>69</v>
      </c>
      <c r="J211" s="1">
        <f>HLOOKUP(I211,D211:$G$603,K211,0)</f>
        <v>4</v>
      </c>
      <c r="K211" s="1">
        <v>393</v>
      </c>
      <c r="L211" s="1" t="str">
        <f t="shared" si="23"/>
        <v>14</v>
      </c>
    </row>
    <row r="212" spans="1:12" x14ac:dyDescent="0.3">
      <c r="A212" s="1">
        <f t="shared" si="21"/>
        <v>100</v>
      </c>
      <c r="B212" s="1" t="s">
        <v>209</v>
      </c>
      <c r="C212" s="1" t="s">
        <v>602</v>
      </c>
      <c r="D212" s="1">
        <v>56</v>
      </c>
      <c r="E212" s="1">
        <v>0</v>
      </c>
      <c r="F212" s="1">
        <v>31</v>
      </c>
      <c r="G212" s="1">
        <v>13</v>
      </c>
      <c r="H212" s="1">
        <v>2</v>
      </c>
      <c r="I212" s="1">
        <f t="shared" si="22"/>
        <v>56</v>
      </c>
      <c r="J212" s="1">
        <f>HLOOKUP(I212,D212:$G$603,K212,0)</f>
        <v>1</v>
      </c>
      <c r="K212" s="1">
        <v>392</v>
      </c>
      <c r="L212" s="1" t="str">
        <f t="shared" si="23"/>
        <v>21</v>
      </c>
    </row>
    <row r="213" spans="1:12" x14ac:dyDescent="0.3">
      <c r="A213" s="1">
        <f t="shared" si="21"/>
        <v>100</v>
      </c>
      <c r="B213" s="1" t="s">
        <v>210</v>
      </c>
      <c r="C213" s="1" t="s">
        <v>602</v>
      </c>
      <c r="D213" s="1">
        <v>3</v>
      </c>
      <c r="E213" s="1">
        <v>72</v>
      </c>
      <c r="F213" s="1">
        <v>6</v>
      </c>
      <c r="G213" s="1">
        <v>19</v>
      </c>
      <c r="H213" s="1">
        <v>1</v>
      </c>
      <c r="I213" s="1">
        <f t="shared" si="22"/>
        <v>72</v>
      </c>
      <c r="J213" s="1">
        <f>HLOOKUP(I213,D213:$G$603,K213,0)</f>
        <v>2</v>
      </c>
      <c r="K213" s="1">
        <v>391</v>
      </c>
      <c r="L213" s="1" t="str">
        <f t="shared" si="23"/>
        <v>12</v>
      </c>
    </row>
    <row r="214" spans="1:12" x14ac:dyDescent="0.3">
      <c r="A214" s="1">
        <f t="shared" si="21"/>
        <v>100</v>
      </c>
      <c r="B214" s="1" t="s">
        <v>211</v>
      </c>
      <c r="C214" s="1" t="s">
        <v>602</v>
      </c>
      <c r="D214" s="1">
        <v>94</v>
      </c>
      <c r="E214" s="1">
        <v>2</v>
      </c>
      <c r="F214" s="1">
        <v>4</v>
      </c>
      <c r="G214" s="1">
        <v>0</v>
      </c>
      <c r="H214" s="1">
        <v>3</v>
      </c>
      <c r="I214" s="1">
        <f t="shared" si="22"/>
        <v>94</v>
      </c>
      <c r="J214" s="1">
        <f>HLOOKUP(I214,D214:$G$603,K214,0)</f>
        <v>1</v>
      </c>
      <c r="K214" s="1">
        <v>390</v>
      </c>
      <c r="L214" s="1" t="str">
        <f t="shared" si="23"/>
        <v>31</v>
      </c>
    </row>
    <row r="215" spans="1:12" x14ac:dyDescent="0.3">
      <c r="A215" s="1">
        <f t="shared" si="21"/>
        <v>100</v>
      </c>
      <c r="B215" s="1" t="s">
        <v>212</v>
      </c>
      <c r="C215" s="1" t="s">
        <v>602</v>
      </c>
      <c r="D215" s="1">
        <v>74</v>
      </c>
      <c r="E215" s="1">
        <v>18</v>
      </c>
      <c r="F215" s="1">
        <v>4</v>
      </c>
      <c r="G215" s="1">
        <v>4</v>
      </c>
      <c r="H215" s="1">
        <v>4</v>
      </c>
      <c r="I215" s="1">
        <f t="shared" si="22"/>
        <v>74</v>
      </c>
      <c r="J215" s="1">
        <f>HLOOKUP(I215,D215:$G$603,K215,0)</f>
        <v>1</v>
      </c>
      <c r="K215" s="1">
        <v>389</v>
      </c>
      <c r="L215" s="1" t="str">
        <f t="shared" si="23"/>
        <v>41</v>
      </c>
    </row>
    <row r="216" spans="1:12" x14ac:dyDescent="0.3">
      <c r="A216" s="1">
        <f t="shared" si="21"/>
        <v>100</v>
      </c>
      <c r="B216" s="1" t="s">
        <v>213</v>
      </c>
      <c r="C216" s="1" t="s">
        <v>602</v>
      </c>
      <c r="D216" s="1">
        <v>88</v>
      </c>
      <c r="E216" s="1">
        <v>2</v>
      </c>
      <c r="F216" s="1">
        <v>0</v>
      </c>
      <c r="G216" s="1">
        <v>10</v>
      </c>
      <c r="H216" s="1">
        <v>4</v>
      </c>
      <c r="I216" s="1">
        <f t="shared" si="22"/>
        <v>88</v>
      </c>
      <c r="J216" s="1">
        <f>HLOOKUP(I216,D216:$G$603,K216,0)</f>
        <v>1</v>
      </c>
      <c r="K216" s="1">
        <v>388</v>
      </c>
      <c r="L216" s="1" t="str">
        <f t="shared" si="23"/>
        <v>41</v>
      </c>
    </row>
    <row r="217" spans="1:12" x14ac:dyDescent="0.3">
      <c r="A217" s="1">
        <f t="shared" si="21"/>
        <v>100</v>
      </c>
      <c r="B217" s="1" t="s">
        <v>214</v>
      </c>
      <c r="C217" s="1" t="s">
        <v>602</v>
      </c>
      <c r="D217" s="1">
        <v>98</v>
      </c>
      <c r="E217" s="1">
        <v>0</v>
      </c>
      <c r="F217" s="1">
        <v>1</v>
      </c>
      <c r="G217" s="1">
        <v>1</v>
      </c>
      <c r="H217" s="1">
        <v>3</v>
      </c>
      <c r="I217" s="1">
        <f t="shared" si="22"/>
        <v>98</v>
      </c>
      <c r="J217" s="1">
        <f>HLOOKUP(I217,D217:$G$603,K217,0)</f>
        <v>1</v>
      </c>
      <c r="K217" s="1">
        <v>387</v>
      </c>
      <c r="L217" s="1" t="str">
        <f t="shared" si="23"/>
        <v>31</v>
      </c>
    </row>
    <row r="218" spans="1:12" x14ac:dyDescent="0.3">
      <c r="A218" s="1">
        <f t="shared" si="21"/>
        <v>100</v>
      </c>
      <c r="B218" s="1" t="s">
        <v>215</v>
      </c>
      <c r="C218" s="1" t="s">
        <v>602</v>
      </c>
      <c r="D218" s="1">
        <v>7</v>
      </c>
      <c r="E218" s="1">
        <v>19</v>
      </c>
      <c r="F218" s="1">
        <v>56</v>
      </c>
      <c r="G218" s="1">
        <v>18</v>
      </c>
      <c r="H218" s="1">
        <v>4</v>
      </c>
      <c r="I218" s="1">
        <f t="shared" si="22"/>
        <v>56</v>
      </c>
      <c r="J218" s="1">
        <f>HLOOKUP(I218,D218:$G$603,K218,0)</f>
        <v>3</v>
      </c>
      <c r="K218" s="1">
        <v>386</v>
      </c>
      <c r="L218" s="1" t="str">
        <f t="shared" si="23"/>
        <v>43</v>
      </c>
    </row>
    <row r="219" spans="1:12" x14ac:dyDescent="0.3">
      <c r="A219" s="1">
        <f t="shared" si="21"/>
        <v>100</v>
      </c>
      <c r="B219" s="1" t="s">
        <v>216</v>
      </c>
      <c r="C219" s="1" t="s">
        <v>602</v>
      </c>
      <c r="D219" s="1">
        <v>80</v>
      </c>
      <c r="E219" s="1">
        <v>14</v>
      </c>
      <c r="F219" s="1">
        <v>1</v>
      </c>
      <c r="G219" s="1">
        <v>5</v>
      </c>
      <c r="H219" s="1">
        <v>2</v>
      </c>
      <c r="I219" s="1">
        <f t="shared" si="22"/>
        <v>80</v>
      </c>
      <c r="J219" s="1">
        <f>HLOOKUP(I219,D219:$G$603,K219,0)</f>
        <v>1</v>
      </c>
      <c r="K219" s="1">
        <v>385</v>
      </c>
      <c r="L219" s="1" t="str">
        <f t="shared" si="23"/>
        <v>21</v>
      </c>
    </row>
    <row r="220" spans="1:12" x14ac:dyDescent="0.3">
      <c r="A220" s="1">
        <f t="shared" si="21"/>
        <v>100</v>
      </c>
      <c r="B220" s="1" t="s">
        <v>217</v>
      </c>
      <c r="C220" s="1" t="s">
        <v>602</v>
      </c>
      <c r="D220" s="1">
        <v>78</v>
      </c>
      <c r="E220" s="1">
        <v>4</v>
      </c>
      <c r="F220" s="1">
        <v>3</v>
      </c>
      <c r="G220" s="1">
        <v>15</v>
      </c>
      <c r="H220" s="1">
        <v>1</v>
      </c>
      <c r="I220" s="1">
        <f t="shared" si="22"/>
        <v>78</v>
      </c>
      <c r="J220" s="1">
        <f>HLOOKUP(I220,D220:$G$603,K220,0)</f>
        <v>1</v>
      </c>
      <c r="K220" s="1">
        <v>384</v>
      </c>
      <c r="L220" s="1" t="str">
        <f t="shared" si="23"/>
        <v>11</v>
      </c>
    </row>
    <row r="221" spans="1:12" x14ac:dyDescent="0.3">
      <c r="A221" s="1">
        <f t="shared" si="21"/>
        <v>100</v>
      </c>
      <c r="B221" s="1" t="s">
        <v>218</v>
      </c>
      <c r="C221" s="1" t="s">
        <v>602</v>
      </c>
      <c r="D221" s="1">
        <v>94</v>
      </c>
      <c r="E221" s="1">
        <v>2</v>
      </c>
      <c r="F221" s="1">
        <v>2</v>
      </c>
      <c r="G221" s="1">
        <v>2</v>
      </c>
      <c r="H221" s="1">
        <v>3</v>
      </c>
      <c r="I221" s="1">
        <f t="shared" si="22"/>
        <v>94</v>
      </c>
      <c r="J221" s="1">
        <f>HLOOKUP(I221,D221:$G$603,K221,0)</f>
        <v>1</v>
      </c>
      <c r="K221" s="1">
        <v>383</v>
      </c>
      <c r="L221" s="1" t="str">
        <f t="shared" si="23"/>
        <v>31</v>
      </c>
    </row>
    <row r="222" spans="1:12" x14ac:dyDescent="0.3">
      <c r="A222" s="1">
        <f t="shared" si="21"/>
        <v>100</v>
      </c>
      <c r="B222" s="1" t="s">
        <v>219</v>
      </c>
      <c r="C222" s="1" t="s">
        <v>602</v>
      </c>
      <c r="D222" s="1">
        <v>14</v>
      </c>
      <c r="E222" s="1">
        <v>74</v>
      </c>
      <c r="F222" s="1">
        <v>6</v>
      </c>
      <c r="G222" s="1">
        <v>6</v>
      </c>
      <c r="H222" s="1">
        <v>2</v>
      </c>
      <c r="I222" s="1">
        <f t="shared" si="22"/>
        <v>74</v>
      </c>
      <c r="J222" s="1">
        <f>HLOOKUP(I222,D222:$G$603,K222,0)</f>
        <v>2</v>
      </c>
      <c r="K222" s="1">
        <v>382</v>
      </c>
      <c r="L222" s="1" t="str">
        <f t="shared" si="23"/>
        <v>22</v>
      </c>
    </row>
    <row r="223" spans="1:12" x14ac:dyDescent="0.3">
      <c r="A223" s="1">
        <f t="shared" si="21"/>
        <v>100</v>
      </c>
      <c r="B223" s="1" t="s">
        <v>220</v>
      </c>
      <c r="C223" s="1" t="s">
        <v>602</v>
      </c>
      <c r="D223" s="1">
        <v>75</v>
      </c>
      <c r="E223" s="1">
        <v>3</v>
      </c>
      <c r="F223" s="1">
        <v>11</v>
      </c>
      <c r="G223" s="1">
        <v>11</v>
      </c>
      <c r="H223" s="1">
        <v>2</v>
      </c>
      <c r="I223" s="1">
        <f t="shared" si="22"/>
        <v>75</v>
      </c>
      <c r="J223" s="1">
        <f>HLOOKUP(I223,D223:$G$603,K223,0)</f>
        <v>1</v>
      </c>
      <c r="K223" s="1">
        <v>381</v>
      </c>
      <c r="L223" s="1" t="str">
        <f t="shared" si="23"/>
        <v>21</v>
      </c>
    </row>
    <row r="224" spans="1:12" x14ac:dyDescent="0.3">
      <c r="A224" s="1">
        <f t="shared" si="21"/>
        <v>100</v>
      </c>
      <c r="B224" s="1" t="s">
        <v>221</v>
      </c>
      <c r="C224" s="1" t="s">
        <v>602</v>
      </c>
      <c r="D224" s="1">
        <v>14</v>
      </c>
      <c r="E224" s="1">
        <v>70</v>
      </c>
      <c r="F224" s="1">
        <v>7</v>
      </c>
      <c r="G224" s="1">
        <v>9</v>
      </c>
      <c r="H224" s="1">
        <v>4</v>
      </c>
      <c r="I224" s="1">
        <f t="shared" si="22"/>
        <v>70</v>
      </c>
      <c r="J224" s="1">
        <f>HLOOKUP(I224,D224:$G$603,K224,0)</f>
        <v>2</v>
      </c>
      <c r="K224" s="1">
        <v>380</v>
      </c>
      <c r="L224" s="1" t="str">
        <f t="shared" si="23"/>
        <v>42</v>
      </c>
    </row>
    <row r="225" spans="1:12" x14ac:dyDescent="0.3">
      <c r="A225" s="1">
        <f t="shared" si="21"/>
        <v>100</v>
      </c>
      <c r="B225" s="1" t="s">
        <v>222</v>
      </c>
      <c r="C225" s="1" t="s">
        <v>602</v>
      </c>
      <c r="D225" s="1">
        <v>84</v>
      </c>
      <c r="E225" s="1">
        <v>14</v>
      </c>
      <c r="F225" s="1">
        <v>0</v>
      </c>
      <c r="G225" s="1">
        <v>2</v>
      </c>
      <c r="H225" s="1">
        <v>2</v>
      </c>
      <c r="I225" s="1">
        <f t="shared" si="22"/>
        <v>84</v>
      </c>
      <c r="J225" s="1">
        <f>HLOOKUP(I225,D225:$G$603,K225,0)</f>
        <v>1</v>
      </c>
      <c r="K225" s="1">
        <v>379</v>
      </c>
      <c r="L225" s="1" t="str">
        <f t="shared" si="23"/>
        <v>21</v>
      </c>
    </row>
    <row r="226" spans="1:12" x14ac:dyDescent="0.3">
      <c r="A226" s="1">
        <f t="shared" si="21"/>
        <v>100</v>
      </c>
      <c r="B226" s="1" t="s">
        <v>223</v>
      </c>
      <c r="C226" s="1" t="s">
        <v>602</v>
      </c>
      <c r="D226" s="1">
        <v>72</v>
      </c>
      <c r="E226" s="1">
        <v>26</v>
      </c>
      <c r="F226" s="1">
        <v>2</v>
      </c>
      <c r="G226" s="1">
        <v>0</v>
      </c>
      <c r="H226" s="1">
        <v>1</v>
      </c>
      <c r="I226" s="1">
        <f t="shared" si="22"/>
        <v>72</v>
      </c>
      <c r="J226" s="1">
        <f>HLOOKUP(I226,D226:$G$603,K226,0)</f>
        <v>1</v>
      </c>
      <c r="K226" s="1">
        <v>378</v>
      </c>
      <c r="L226" s="1" t="str">
        <f t="shared" si="23"/>
        <v>11</v>
      </c>
    </row>
    <row r="227" spans="1:12" x14ac:dyDescent="0.3">
      <c r="A227" s="1">
        <f t="shared" si="21"/>
        <v>100</v>
      </c>
      <c r="B227" s="1" t="s">
        <v>224</v>
      </c>
      <c r="C227" s="1" t="s">
        <v>602</v>
      </c>
      <c r="D227" s="1">
        <v>46</v>
      </c>
      <c r="E227" s="1">
        <v>39</v>
      </c>
      <c r="F227" s="1">
        <v>3</v>
      </c>
      <c r="G227" s="1">
        <v>12</v>
      </c>
      <c r="H227" s="1">
        <v>4</v>
      </c>
      <c r="I227" s="1">
        <f t="shared" si="22"/>
        <v>46</v>
      </c>
      <c r="J227" s="1">
        <f>HLOOKUP(I227,D227:$G$603,K227,0)</f>
        <v>1</v>
      </c>
      <c r="K227" s="1">
        <v>377</v>
      </c>
      <c r="L227" s="1" t="str">
        <f t="shared" si="23"/>
        <v>41</v>
      </c>
    </row>
    <row r="228" spans="1:12" x14ac:dyDescent="0.3">
      <c r="A228" s="1">
        <f t="shared" si="21"/>
        <v>100</v>
      </c>
      <c r="B228" s="1" t="s">
        <v>225</v>
      </c>
      <c r="C228" s="1" t="s">
        <v>602</v>
      </c>
      <c r="D228" s="1">
        <v>89</v>
      </c>
      <c r="E228" s="1">
        <v>11</v>
      </c>
      <c r="F228" s="1">
        <v>0</v>
      </c>
      <c r="G228" s="1">
        <v>0</v>
      </c>
      <c r="H228" s="1">
        <v>2</v>
      </c>
      <c r="I228" s="1">
        <f t="shared" si="22"/>
        <v>89</v>
      </c>
      <c r="J228" s="1">
        <f>HLOOKUP(I228,D228:$G$603,K228,0)</f>
        <v>1</v>
      </c>
      <c r="K228" s="1">
        <v>376</v>
      </c>
      <c r="L228" s="1" t="str">
        <f t="shared" si="23"/>
        <v>21</v>
      </c>
    </row>
    <row r="229" spans="1:12" x14ac:dyDescent="0.3">
      <c r="A229" s="1">
        <f t="shared" si="21"/>
        <v>100</v>
      </c>
      <c r="B229" s="1" t="s">
        <v>226</v>
      </c>
      <c r="C229" s="1" t="s">
        <v>602</v>
      </c>
      <c r="D229" s="1">
        <v>52</v>
      </c>
      <c r="E229" s="1">
        <v>14</v>
      </c>
      <c r="F229" s="1">
        <v>15</v>
      </c>
      <c r="G229" s="1">
        <v>19</v>
      </c>
      <c r="H229" s="1">
        <v>2</v>
      </c>
      <c r="I229" s="1">
        <f t="shared" si="22"/>
        <v>52</v>
      </c>
      <c r="J229" s="1">
        <f>HLOOKUP(I229,D229:$G$603,K229,0)</f>
        <v>1</v>
      </c>
      <c r="K229" s="1">
        <v>375</v>
      </c>
      <c r="L229" s="1" t="str">
        <f t="shared" si="23"/>
        <v>21</v>
      </c>
    </row>
    <row r="230" spans="1:12" x14ac:dyDescent="0.3">
      <c r="A230" s="1">
        <f t="shared" si="21"/>
        <v>100</v>
      </c>
      <c r="B230" s="1" t="s">
        <v>227</v>
      </c>
      <c r="C230" s="1" t="s">
        <v>602</v>
      </c>
      <c r="D230" s="1">
        <v>96</v>
      </c>
      <c r="E230" s="1">
        <v>2</v>
      </c>
      <c r="F230" s="1">
        <v>0</v>
      </c>
      <c r="G230" s="1">
        <v>2</v>
      </c>
      <c r="H230" s="1">
        <v>4</v>
      </c>
      <c r="I230" s="1">
        <f t="shared" si="22"/>
        <v>96</v>
      </c>
      <c r="J230" s="1">
        <f>HLOOKUP(I230,D230:$G$603,K230,0)</f>
        <v>1</v>
      </c>
      <c r="K230" s="1">
        <v>374</v>
      </c>
      <c r="L230" s="1" t="str">
        <f t="shared" si="23"/>
        <v>41</v>
      </c>
    </row>
    <row r="231" spans="1:12" x14ac:dyDescent="0.3">
      <c r="A231" s="1">
        <f t="shared" si="21"/>
        <v>100</v>
      </c>
      <c r="B231" s="1" t="s">
        <v>228</v>
      </c>
      <c r="C231" s="1" t="s">
        <v>602</v>
      </c>
      <c r="D231" s="1">
        <v>92</v>
      </c>
      <c r="E231" s="1">
        <v>8</v>
      </c>
      <c r="F231" s="1">
        <v>0</v>
      </c>
      <c r="G231" s="1">
        <v>0</v>
      </c>
      <c r="H231" s="1">
        <v>1</v>
      </c>
      <c r="I231" s="1">
        <f t="shared" si="22"/>
        <v>92</v>
      </c>
      <c r="J231" s="1">
        <f>HLOOKUP(I231,D231:$G$603,K231,0)</f>
        <v>1</v>
      </c>
      <c r="K231" s="1">
        <v>373</v>
      </c>
      <c r="L231" s="1" t="str">
        <f t="shared" si="23"/>
        <v>11</v>
      </c>
    </row>
    <row r="232" spans="1:12" x14ac:dyDescent="0.3">
      <c r="A232" s="1">
        <f t="shared" si="21"/>
        <v>100</v>
      </c>
      <c r="B232" s="1" t="s">
        <v>229</v>
      </c>
      <c r="C232" s="1" t="s">
        <v>602</v>
      </c>
      <c r="D232" s="1">
        <v>11</v>
      </c>
      <c r="E232" s="1">
        <v>38</v>
      </c>
      <c r="F232" s="1">
        <v>38</v>
      </c>
      <c r="G232" s="1">
        <v>13</v>
      </c>
      <c r="H232" s="1">
        <v>2</v>
      </c>
      <c r="I232" s="1">
        <f t="shared" si="22"/>
        <v>38</v>
      </c>
      <c r="J232" s="1">
        <f>HLOOKUP(I232,D232:$G$603,K232,0)</f>
        <v>2</v>
      </c>
      <c r="K232" s="1">
        <v>372</v>
      </c>
      <c r="L232" s="1" t="str">
        <f t="shared" si="23"/>
        <v>22</v>
      </c>
    </row>
    <row r="233" spans="1:12" x14ac:dyDescent="0.3">
      <c r="A233" s="1">
        <f t="shared" si="21"/>
        <v>100</v>
      </c>
      <c r="B233" s="1" t="s">
        <v>230</v>
      </c>
      <c r="C233" s="1" t="s">
        <v>602</v>
      </c>
      <c r="D233" s="1">
        <v>65</v>
      </c>
      <c r="E233" s="1">
        <v>32</v>
      </c>
      <c r="F233" s="1">
        <v>0</v>
      </c>
      <c r="G233" s="1">
        <v>3</v>
      </c>
      <c r="H233" s="1">
        <v>4</v>
      </c>
      <c r="I233" s="1">
        <f t="shared" si="22"/>
        <v>65</v>
      </c>
      <c r="J233" s="1">
        <f>HLOOKUP(I233,D233:$G$603,K233,0)</f>
        <v>1</v>
      </c>
      <c r="K233" s="1">
        <v>371</v>
      </c>
      <c r="L233" s="1" t="str">
        <f t="shared" si="23"/>
        <v>41</v>
      </c>
    </row>
    <row r="234" spans="1:12" x14ac:dyDescent="0.3">
      <c r="A234" s="1">
        <f t="shared" si="21"/>
        <v>100</v>
      </c>
      <c r="B234" s="1" t="s">
        <v>231</v>
      </c>
      <c r="C234" s="1" t="s">
        <v>602</v>
      </c>
      <c r="D234" s="1">
        <v>46</v>
      </c>
      <c r="E234" s="1">
        <v>32</v>
      </c>
      <c r="F234" s="1">
        <v>21</v>
      </c>
      <c r="G234" s="1">
        <v>1</v>
      </c>
      <c r="H234" s="1">
        <v>4</v>
      </c>
      <c r="I234" s="1">
        <f t="shared" si="22"/>
        <v>46</v>
      </c>
      <c r="J234" s="1">
        <f>HLOOKUP(I234,D234:$G$603,K234,0)</f>
        <v>1</v>
      </c>
      <c r="K234" s="1">
        <v>370</v>
      </c>
      <c r="L234" s="1" t="str">
        <f t="shared" si="23"/>
        <v>41</v>
      </c>
    </row>
    <row r="235" spans="1:12" x14ac:dyDescent="0.3">
      <c r="A235" s="1">
        <f t="shared" si="21"/>
        <v>100</v>
      </c>
      <c r="B235" s="1" t="s">
        <v>232</v>
      </c>
      <c r="C235" s="1" t="s">
        <v>602</v>
      </c>
      <c r="D235" s="1">
        <v>47</v>
      </c>
      <c r="E235" s="1">
        <v>11</v>
      </c>
      <c r="F235" s="1">
        <v>13</v>
      </c>
      <c r="G235" s="1">
        <v>29</v>
      </c>
      <c r="H235" s="1">
        <v>2</v>
      </c>
      <c r="I235" s="1">
        <f t="shared" si="22"/>
        <v>47</v>
      </c>
      <c r="J235" s="1">
        <f>HLOOKUP(I235,D235:$G$603,K235,0)</f>
        <v>1</v>
      </c>
      <c r="K235" s="1">
        <v>369</v>
      </c>
      <c r="L235" s="1" t="str">
        <f t="shared" si="23"/>
        <v>21</v>
      </c>
    </row>
    <row r="236" spans="1:12" x14ac:dyDescent="0.3">
      <c r="A236" s="1">
        <f t="shared" si="21"/>
        <v>100</v>
      </c>
      <c r="B236" s="1" t="s">
        <v>233</v>
      </c>
      <c r="C236" s="1" t="s">
        <v>602</v>
      </c>
      <c r="D236" s="1">
        <v>5</v>
      </c>
      <c r="E236" s="1">
        <v>52</v>
      </c>
      <c r="F236" s="1">
        <v>27</v>
      </c>
      <c r="G236" s="1">
        <v>16</v>
      </c>
      <c r="H236" s="1">
        <v>2</v>
      </c>
      <c r="I236" s="1">
        <f t="shared" si="22"/>
        <v>52</v>
      </c>
      <c r="J236" s="1">
        <f>HLOOKUP(I236,D236:$G$603,K236,0)</f>
        <v>2</v>
      </c>
      <c r="K236" s="1">
        <v>368</v>
      </c>
      <c r="L236" s="1" t="str">
        <f t="shared" si="23"/>
        <v>22</v>
      </c>
    </row>
    <row r="237" spans="1:12" x14ac:dyDescent="0.3">
      <c r="A237" s="1">
        <f t="shared" si="21"/>
        <v>100</v>
      </c>
      <c r="B237" s="1" t="s">
        <v>234</v>
      </c>
      <c r="C237" s="1" t="s">
        <v>602</v>
      </c>
      <c r="D237" s="1">
        <v>13</v>
      </c>
      <c r="E237" s="1">
        <v>15</v>
      </c>
      <c r="F237" s="1">
        <v>17</v>
      </c>
      <c r="G237" s="1">
        <v>55</v>
      </c>
      <c r="H237" s="1">
        <v>3</v>
      </c>
      <c r="I237" s="1">
        <f t="shared" si="22"/>
        <v>55</v>
      </c>
      <c r="J237" s="1">
        <f>HLOOKUP(I237,D237:$G$603,K237,0)</f>
        <v>4</v>
      </c>
      <c r="K237" s="1">
        <v>367</v>
      </c>
      <c r="L237" s="1" t="str">
        <f t="shared" si="23"/>
        <v>34</v>
      </c>
    </row>
    <row r="238" spans="1:12" x14ac:dyDescent="0.3">
      <c r="A238" s="1">
        <f t="shared" si="21"/>
        <v>100</v>
      </c>
      <c r="B238" s="1" t="s">
        <v>235</v>
      </c>
      <c r="C238" s="1" t="s">
        <v>602</v>
      </c>
      <c r="D238" s="1">
        <v>69</v>
      </c>
      <c r="E238" s="1">
        <v>24</v>
      </c>
      <c r="F238" s="1">
        <v>7</v>
      </c>
      <c r="G238" s="1">
        <v>0</v>
      </c>
      <c r="H238" s="1">
        <v>2</v>
      </c>
      <c r="I238" s="1">
        <f t="shared" si="22"/>
        <v>69</v>
      </c>
      <c r="J238" s="1">
        <f>HLOOKUP(I238,D238:$G$603,K238,0)</f>
        <v>1</v>
      </c>
      <c r="K238" s="1">
        <v>366</v>
      </c>
      <c r="L238" s="1" t="str">
        <f t="shared" si="23"/>
        <v>21</v>
      </c>
    </row>
    <row r="239" spans="1:12" x14ac:dyDescent="0.3">
      <c r="A239" s="1">
        <f t="shared" si="21"/>
        <v>100</v>
      </c>
      <c r="B239" s="1" t="s">
        <v>236</v>
      </c>
      <c r="C239" s="1" t="s">
        <v>602</v>
      </c>
      <c r="D239" s="1">
        <v>51</v>
      </c>
      <c r="E239" s="1">
        <v>0</v>
      </c>
      <c r="F239" s="1">
        <v>23</v>
      </c>
      <c r="G239" s="1">
        <v>26</v>
      </c>
      <c r="H239" s="1">
        <v>4</v>
      </c>
      <c r="I239" s="1">
        <f t="shared" si="22"/>
        <v>51</v>
      </c>
      <c r="J239" s="1">
        <f>HLOOKUP(I239,D239:$G$603,K239,0)</f>
        <v>1</v>
      </c>
      <c r="K239" s="1">
        <v>365</v>
      </c>
      <c r="L239" s="1" t="str">
        <f t="shared" si="23"/>
        <v>41</v>
      </c>
    </row>
    <row r="240" spans="1:12" x14ac:dyDescent="0.3">
      <c r="A240" s="1">
        <f t="shared" si="21"/>
        <v>100</v>
      </c>
      <c r="B240" s="1" t="s">
        <v>237</v>
      </c>
      <c r="C240" s="1" t="s">
        <v>602</v>
      </c>
      <c r="D240" s="1">
        <v>33</v>
      </c>
      <c r="E240" s="1">
        <v>56</v>
      </c>
      <c r="F240" s="1">
        <v>7</v>
      </c>
      <c r="G240" s="1">
        <v>4</v>
      </c>
      <c r="H240" s="1">
        <v>4</v>
      </c>
      <c r="I240" s="1">
        <f t="shared" si="22"/>
        <v>56</v>
      </c>
      <c r="J240" s="1">
        <f>HLOOKUP(I240,D240:$G$603,K240,0)</f>
        <v>2</v>
      </c>
      <c r="K240" s="1">
        <v>364</v>
      </c>
      <c r="L240" s="1" t="str">
        <f t="shared" si="23"/>
        <v>42</v>
      </c>
    </row>
    <row r="241" spans="1:12" x14ac:dyDescent="0.3">
      <c r="A241" s="1">
        <f t="shared" si="21"/>
        <v>100</v>
      </c>
      <c r="B241" s="1" t="s">
        <v>238</v>
      </c>
      <c r="C241" s="1" t="s">
        <v>602</v>
      </c>
      <c r="D241" s="1">
        <v>99</v>
      </c>
      <c r="E241" s="1">
        <v>0</v>
      </c>
      <c r="F241" s="1">
        <v>0</v>
      </c>
      <c r="G241" s="1">
        <v>1</v>
      </c>
      <c r="H241" s="1">
        <v>2</v>
      </c>
      <c r="I241" s="1">
        <f t="shared" si="22"/>
        <v>99</v>
      </c>
      <c r="J241" s="1">
        <f>HLOOKUP(I241,D241:$G$603,K241,0)</f>
        <v>1</v>
      </c>
      <c r="K241" s="1">
        <v>363</v>
      </c>
      <c r="L241" s="1" t="str">
        <f t="shared" si="23"/>
        <v>21</v>
      </c>
    </row>
    <row r="242" spans="1:12" x14ac:dyDescent="0.3">
      <c r="A242" s="1">
        <f t="shared" si="21"/>
        <v>100</v>
      </c>
      <c r="B242" s="1" t="s">
        <v>239</v>
      </c>
      <c r="C242" s="1" t="s">
        <v>602</v>
      </c>
      <c r="D242" s="1">
        <v>10</v>
      </c>
      <c r="E242" s="1">
        <v>12</v>
      </c>
      <c r="F242" s="1">
        <v>12</v>
      </c>
      <c r="G242" s="1">
        <v>66</v>
      </c>
      <c r="H242" s="1">
        <v>2</v>
      </c>
      <c r="I242" s="1">
        <f t="shared" si="22"/>
        <v>66</v>
      </c>
      <c r="J242" s="1">
        <f>HLOOKUP(I242,D242:$G$603,K242,0)</f>
        <v>4</v>
      </c>
      <c r="K242" s="1">
        <v>362</v>
      </c>
      <c r="L242" s="1" t="str">
        <f t="shared" si="23"/>
        <v>24</v>
      </c>
    </row>
    <row r="243" spans="1:12" x14ac:dyDescent="0.3">
      <c r="A243" s="1">
        <f t="shared" si="21"/>
        <v>100</v>
      </c>
      <c r="B243" s="1" t="s">
        <v>240</v>
      </c>
      <c r="C243" s="1" t="s">
        <v>602</v>
      </c>
      <c r="D243" s="1">
        <v>71</v>
      </c>
      <c r="E243" s="1">
        <v>8</v>
      </c>
      <c r="F243" s="1">
        <v>14</v>
      </c>
      <c r="G243" s="1">
        <v>7</v>
      </c>
      <c r="H243" s="1">
        <v>3</v>
      </c>
      <c r="I243" s="1">
        <f t="shared" si="22"/>
        <v>71</v>
      </c>
      <c r="J243" s="1">
        <f>HLOOKUP(I243,D243:$G$603,K243,0)</f>
        <v>1</v>
      </c>
      <c r="K243" s="1">
        <v>361</v>
      </c>
      <c r="L243" s="1" t="str">
        <f t="shared" si="23"/>
        <v>31</v>
      </c>
    </row>
    <row r="244" spans="1:12" x14ac:dyDescent="0.3">
      <c r="A244" s="1">
        <f t="shared" si="21"/>
        <v>100</v>
      </c>
      <c r="B244" s="1" t="s">
        <v>241</v>
      </c>
      <c r="C244" s="1" t="s">
        <v>602</v>
      </c>
      <c r="D244" s="1">
        <v>68</v>
      </c>
      <c r="E244" s="1">
        <v>17</v>
      </c>
      <c r="F244" s="1">
        <v>2</v>
      </c>
      <c r="G244" s="1">
        <v>13</v>
      </c>
      <c r="H244" s="1">
        <v>3</v>
      </c>
      <c r="I244" s="1">
        <f t="shared" si="22"/>
        <v>68</v>
      </c>
      <c r="J244" s="1">
        <f>HLOOKUP(I244,D244:$G$603,K244,0)</f>
        <v>1</v>
      </c>
      <c r="K244" s="1">
        <v>360</v>
      </c>
      <c r="L244" s="1" t="str">
        <f t="shared" si="23"/>
        <v>31</v>
      </c>
    </row>
    <row r="245" spans="1:12" x14ac:dyDescent="0.3">
      <c r="A245" s="1">
        <f t="shared" si="21"/>
        <v>100</v>
      </c>
      <c r="B245" s="1" t="s">
        <v>242</v>
      </c>
      <c r="C245" s="1" t="s">
        <v>602</v>
      </c>
      <c r="D245" s="1">
        <v>67</v>
      </c>
      <c r="E245" s="1">
        <v>12</v>
      </c>
      <c r="F245" s="1">
        <v>14</v>
      </c>
      <c r="G245" s="1">
        <v>7</v>
      </c>
      <c r="H245" s="1">
        <v>3</v>
      </c>
      <c r="I245" s="1">
        <f t="shared" si="22"/>
        <v>67</v>
      </c>
      <c r="J245" s="1">
        <f>HLOOKUP(I245,D245:$G$603,K245,0)</f>
        <v>1</v>
      </c>
      <c r="K245" s="1">
        <v>359</v>
      </c>
      <c r="L245" s="1" t="str">
        <f t="shared" si="23"/>
        <v>31</v>
      </c>
    </row>
    <row r="246" spans="1:12" x14ac:dyDescent="0.3">
      <c r="A246" s="1">
        <f t="shared" si="21"/>
        <v>100</v>
      </c>
      <c r="B246" s="1" t="s">
        <v>243</v>
      </c>
      <c r="C246" s="1" t="s">
        <v>602</v>
      </c>
      <c r="D246" s="1">
        <v>66</v>
      </c>
      <c r="E246" s="1">
        <v>18</v>
      </c>
      <c r="F246" s="1">
        <v>1</v>
      </c>
      <c r="G246" s="1">
        <v>15</v>
      </c>
      <c r="H246" s="1">
        <v>1</v>
      </c>
      <c r="I246" s="1">
        <f t="shared" si="22"/>
        <v>66</v>
      </c>
      <c r="J246" s="1">
        <f>HLOOKUP(I246,D246:$G$603,K246,0)</f>
        <v>1</v>
      </c>
      <c r="K246" s="1">
        <v>358</v>
      </c>
      <c r="L246" s="1" t="str">
        <f t="shared" si="23"/>
        <v>11</v>
      </c>
    </row>
    <row r="247" spans="1:12" x14ac:dyDescent="0.3">
      <c r="A247" s="1">
        <f t="shared" si="21"/>
        <v>100</v>
      </c>
      <c r="B247" s="1" t="s">
        <v>244</v>
      </c>
      <c r="C247" s="1" t="s">
        <v>602</v>
      </c>
      <c r="D247" s="1">
        <v>17</v>
      </c>
      <c r="E247" s="1">
        <v>60</v>
      </c>
      <c r="F247" s="1">
        <v>14</v>
      </c>
      <c r="G247" s="1">
        <v>9</v>
      </c>
      <c r="H247" s="1">
        <v>2</v>
      </c>
      <c r="I247" s="1">
        <f t="shared" si="22"/>
        <v>60</v>
      </c>
      <c r="J247" s="1">
        <f>HLOOKUP(I247,D247:$G$603,K247,0)</f>
        <v>2</v>
      </c>
      <c r="K247" s="1">
        <v>357</v>
      </c>
      <c r="L247" s="1" t="str">
        <f t="shared" si="23"/>
        <v>22</v>
      </c>
    </row>
    <row r="248" spans="1:12" x14ac:dyDescent="0.3">
      <c r="A248" s="1">
        <f t="shared" si="21"/>
        <v>100</v>
      </c>
      <c r="B248" s="1" t="s">
        <v>245</v>
      </c>
      <c r="C248" s="1" t="s">
        <v>602</v>
      </c>
      <c r="D248" s="1">
        <v>35</v>
      </c>
      <c r="E248" s="1">
        <v>3</v>
      </c>
      <c r="F248" s="1">
        <v>23</v>
      </c>
      <c r="G248" s="1">
        <v>39</v>
      </c>
      <c r="H248" s="1">
        <v>2</v>
      </c>
      <c r="I248" s="1">
        <f t="shared" si="22"/>
        <v>39</v>
      </c>
      <c r="J248" s="1">
        <f>HLOOKUP(I248,D248:$G$603,K248,0)</f>
        <v>4</v>
      </c>
      <c r="K248" s="1">
        <v>356</v>
      </c>
      <c r="L248" s="1" t="str">
        <f t="shared" si="23"/>
        <v>24</v>
      </c>
    </row>
    <row r="249" spans="1:12" x14ac:dyDescent="0.3">
      <c r="A249" s="1">
        <f t="shared" si="21"/>
        <v>100</v>
      </c>
      <c r="B249" s="1" t="s">
        <v>246</v>
      </c>
      <c r="C249" s="1" t="s">
        <v>602</v>
      </c>
      <c r="D249" s="1">
        <v>40</v>
      </c>
      <c r="E249" s="1">
        <v>7</v>
      </c>
      <c r="F249" s="1">
        <v>51</v>
      </c>
      <c r="G249" s="1">
        <v>2</v>
      </c>
      <c r="H249" s="1">
        <v>4</v>
      </c>
      <c r="I249" s="1">
        <f t="shared" si="22"/>
        <v>51</v>
      </c>
      <c r="J249" s="1">
        <f>HLOOKUP(I249,D249:$G$603,K249,0)</f>
        <v>3</v>
      </c>
      <c r="K249" s="1">
        <v>355</v>
      </c>
      <c r="L249" s="1" t="str">
        <f t="shared" si="23"/>
        <v>43</v>
      </c>
    </row>
    <row r="250" spans="1:12" x14ac:dyDescent="0.3">
      <c r="A250" s="1">
        <f t="shared" si="21"/>
        <v>100</v>
      </c>
      <c r="B250" s="1" t="s">
        <v>247</v>
      </c>
      <c r="C250" s="1" t="s">
        <v>602</v>
      </c>
      <c r="D250" s="1">
        <v>22</v>
      </c>
      <c r="E250" s="1">
        <v>52</v>
      </c>
      <c r="F250" s="1">
        <v>24</v>
      </c>
      <c r="G250" s="1">
        <v>2</v>
      </c>
      <c r="H250" s="1">
        <v>4</v>
      </c>
      <c r="I250" s="1">
        <f t="shared" si="22"/>
        <v>52</v>
      </c>
      <c r="J250" s="1">
        <f>HLOOKUP(I250,D250:$G$603,K250,0)</f>
        <v>2</v>
      </c>
      <c r="K250" s="1">
        <v>354</v>
      </c>
      <c r="L250" s="1" t="str">
        <f t="shared" si="23"/>
        <v>42</v>
      </c>
    </row>
    <row r="251" spans="1:12" x14ac:dyDescent="0.3">
      <c r="A251" s="1">
        <f t="shared" si="21"/>
        <v>100</v>
      </c>
      <c r="B251" s="1" t="s">
        <v>248</v>
      </c>
      <c r="C251" s="1" t="s">
        <v>602</v>
      </c>
      <c r="D251" s="1">
        <v>94</v>
      </c>
      <c r="E251" s="1">
        <v>5</v>
      </c>
      <c r="F251" s="1">
        <v>1</v>
      </c>
      <c r="G251" s="1">
        <v>0</v>
      </c>
      <c r="H251" s="1">
        <v>2</v>
      </c>
      <c r="I251" s="1">
        <f t="shared" si="22"/>
        <v>94</v>
      </c>
      <c r="J251" s="1">
        <f>HLOOKUP(I251,D251:$G$603,K251,0)</f>
        <v>1</v>
      </c>
      <c r="K251" s="1">
        <v>353</v>
      </c>
      <c r="L251" s="1" t="str">
        <f t="shared" si="23"/>
        <v>21</v>
      </c>
    </row>
    <row r="252" spans="1:12" x14ac:dyDescent="0.3">
      <c r="A252" s="1">
        <f t="shared" si="21"/>
        <v>100</v>
      </c>
      <c r="B252" s="1" t="s">
        <v>249</v>
      </c>
      <c r="C252" s="1" t="s">
        <v>602</v>
      </c>
      <c r="D252" s="1">
        <v>100</v>
      </c>
      <c r="E252" s="1">
        <v>0</v>
      </c>
      <c r="F252" s="1">
        <v>0</v>
      </c>
      <c r="G252" s="1">
        <v>0</v>
      </c>
      <c r="H252" s="1">
        <v>1</v>
      </c>
      <c r="I252" s="1">
        <f t="shared" si="22"/>
        <v>100</v>
      </c>
      <c r="J252" s="1">
        <f>HLOOKUP(I252,D252:$G$603,K252,0)</f>
        <v>1</v>
      </c>
      <c r="K252" s="1">
        <v>352</v>
      </c>
      <c r="L252" s="1" t="str">
        <f t="shared" si="23"/>
        <v>11</v>
      </c>
    </row>
    <row r="253" spans="1:12" x14ac:dyDescent="0.3">
      <c r="A253" s="1">
        <f t="shared" si="21"/>
        <v>100</v>
      </c>
      <c r="B253" s="1" t="s">
        <v>250</v>
      </c>
      <c r="C253" s="1" t="s">
        <v>602</v>
      </c>
      <c r="D253" s="1">
        <v>70</v>
      </c>
      <c r="E253" s="1">
        <v>29</v>
      </c>
      <c r="F253" s="1">
        <v>0</v>
      </c>
      <c r="G253" s="1">
        <v>1</v>
      </c>
      <c r="H253" s="1">
        <v>3</v>
      </c>
      <c r="I253" s="1">
        <f t="shared" si="22"/>
        <v>70</v>
      </c>
      <c r="J253" s="1">
        <f>HLOOKUP(I253,D253:$G$603,K253,0)</f>
        <v>1</v>
      </c>
      <c r="K253" s="1">
        <v>351</v>
      </c>
      <c r="L253" s="1" t="str">
        <f t="shared" si="23"/>
        <v>31</v>
      </c>
    </row>
    <row r="254" spans="1:12" x14ac:dyDescent="0.3">
      <c r="A254" s="1">
        <f t="shared" si="21"/>
        <v>100</v>
      </c>
      <c r="B254" s="1" t="s">
        <v>251</v>
      </c>
      <c r="C254" s="1" t="s">
        <v>602</v>
      </c>
      <c r="D254" s="1">
        <v>45</v>
      </c>
      <c r="E254" s="1">
        <v>35</v>
      </c>
      <c r="F254" s="1">
        <v>1</v>
      </c>
      <c r="G254" s="1">
        <v>19</v>
      </c>
      <c r="H254" s="1">
        <v>2</v>
      </c>
      <c r="I254" s="1">
        <f t="shared" si="22"/>
        <v>45</v>
      </c>
      <c r="J254" s="1">
        <f>HLOOKUP(I254,D254:$G$603,K254,0)</f>
        <v>1</v>
      </c>
      <c r="K254" s="1">
        <v>350</v>
      </c>
      <c r="L254" s="1" t="str">
        <f t="shared" si="23"/>
        <v>21</v>
      </c>
    </row>
    <row r="255" spans="1:12" x14ac:dyDescent="0.3">
      <c r="A255" s="1">
        <f t="shared" si="21"/>
        <v>100</v>
      </c>
      <c r="B255" s="1" t="s">
        <v>252</v>
      </c>
      <c r="C255" s="1" t="s">
        <v>602</v>
      </c>
      <c r="D255" s="1">
        <v>69</v>
      </c>
      <c r="E255" s="1">
        <v>12</v>
      </c>
      <c r="F255" s="1">
        <v>7</v>
      </c>
      <c r="G255" s="1">
        <v>12</v>
      </c>
      <c r="H255" s="1">
        <v>4</v>
      </c>
      <c r="I255" s="1">
        <f t="shared" si="22"/>
        <v>69</v>
      </c>
      <c r="J255" s="1">
        <f>HLOOKUP(I255,D255:$G$603,K255,0)</f>
        <v>1</v>
      </c>
      <c r="K255" s="1">
        <v>349</v>
      </c>
      <c r="L255" s="1" t="str">
        <f t="shared" si="23"/>
        <v>41</v>
      </c>
    </row>
    <row r="256" spans="1:12" x14ac:dyDescent="0.3">
      <c r="A256" s="1">
        <f t="shared" si="21"/>
        <v>100</v>
      </c>
      <c r="B256" s="1" t="s">
        <v>253</v>
      </c>
      <c r="C256" s="1" t="s">
        <v>602</v>
      </c>
      <c r="D256" s="1">
        <v>85</v>
      </c>
      <c r="E256" s="1">
        <v>5</v>
      </c>
      <c r="F256" s="1">
        <v>10</v>
      </c>
      <c r="G256" s="1">
        <v>0</v>
      </c>
      <c r="H256" s="1">
        <v>2</v>
      </c>
      <c r="I256" s="1">
        <f t="shared" si="22"/>
        <v>85</v>
      </c>
      <c r="J256" s="1">
        <f>HLOOKUP(I256,D256:$G$603,K256,0)</f>
        <v>1</v>
      </c>
      <c r="K256" s="1">
        <v>348</v>
      </c>
      <c r="L256" s="1" t="str">
        <f t="shared" si="23"/>
        <v>21</v>
      </c>
    </row>
    <row r="257" spans="1:12" x14ac:dyDescent="0.3">
      <c r="A257" s="1">
        <f t="shared" si="21"/>
        <v>100</v>
      </c>
      <c r="B257" s="1" t="s">
        <v>254</v>
      </c>
      <c r="C257" s="1" t="s">
        <v>602</v>
      </c>
      <c r="D257" s="1">
        <v>28</v>
      </c>
      <c r="E257" s="1">
        <v>15</v>
      </c>
      <c r="F257" s="1">
        <v>32</v>
      </c>
      <c r="G257" s="1">
        <v>25</v>
      </c>
      <c r="H257" s="1">
        <v>2</v>
      </c>
      <c r="I257" s="1">
        <f t="shared" si="22"/>
        <v>32</v>
      </c>
      <c r="J257" s="1">
        <f>HLOOKUP(I257,D257:$G$603,K257,0)</f>
        <v>3</v>
      </c>
      <c r="K257" s="1">
        <v>347</v>
      </c>
      <c r="L257" s="1" t="str">
        <f t="shared" si="23"/>
        <v>23</v>
      </c>
    </row>
    <row r="258" spans="1:12" x14ac:dyDescent="0.3">
      <c r="A258" s="1">
        <f t="shared" si="21"/>
        <v>100</v>
      </c>
      <c r="B258" s="1" t="s">
        <v>255</v>
      </c>
      <c r="C258" s="1" t="s">
        <v>602</v>
      </c>
      <c r="D258" s="1">
        <v>83</v>
      </c>
      <c r="E258" s="1">
        <v>10</v>
      </c>
      <c r="F258" s="1">
        <v>4</v>
      </c>
      <c r="G258" s="1">
        <v>3</v>
      </c>
      <c r="H258" s="1">
        <v>2</v>
      </c>
      <c r="I258" s="1">
        <f t="shared" si="22"/>
        <v>83</v>
      </c>
      <c r="J258" s="1">
        <f>HLOOKUP(I258,D258:$G$603,K258,0)</f>
        <v>1</v>
      </c>
      <c r="K258" s="1">
        <v>346</v>
      </c>
      <c r="L258" s="1" t="str">
        <f t="shared" si="23"/>
        <v>21</v>
      </c>
    </row>
    <row r="259" spans="1:12" x14ac:dyDescent="0.3">
      <c r="A259" s="1">
        <f t="shared" si="21"/>
        <v>100</v>
      </c>
      <c r="B259" s="1" t="s">
        <v>256</v>
      </c>
      <c r="C259" s="1" t="s">
        <v>602</v>
      </c>
      <c r="D259" s="1">
        <v>41</v>
      </c>
      <c r="E259" s="1">
        <v>3</v>
      </c>
      <c r="F259" s="1">
        <v>12</v>
      </c>
      <c r="G259" s="1">
        <v>44</v>
      </c>
      <c r="H259" s="1">
        <v>4</v>
      </c>
      <c r="I259" s="1">
        <f t="shared" si="22"/>
        <v>44</v>
      </c>
      <c r="J259" s="1">
        <f>HLOOKUP(I259,D259:$G$603,K259,0)</f>
        <v>4</v>
      </c>
      <c r="K259" s="1">
        <v>345</v>
      </c>
      <c r="L259" s="1" t="str">
        <f t="shared" si="23"/>
        <v>44</v>
      </c>
    </row>
    <row r="260" spans="1:12" x14ac:dyDescent="0.3">
      <c r="A260" s="1">
        <f t="shared" ref="A260:A323" si="24">SUM(D260:G260)</f>
        <v>100</v>
      </c>
      <c r="B260" s="1" t="s">
        <v>257</v>
      </c>
      <c r="C260" s="1" t="s">
        <v>602</v>
      </c>
      <c r="D260" s="1">
        <v>49</v>
      </c>
      <c r="E260" s="1">
        <v>22</v>
      </c>
      <c r="F260" s="1">
        <v>4</v>
      </c>
      <c r="G260" s="1">
        <v>25</v>
      </c>
      <c r="H260" s="1">
        <v>4</v>
      </c>
      <c r="I260" s="1">
        <f t="shared" ref="I260:I323" si="25">MAX(D260:G260)</f>
        <v>49</v>
      </c>
      <c r="J260" s="1">
        <f>HLOOKUP(I260,D260:$G$603,K260,0)</f>
        <v>1</v>
      </c>
      <c r="K260" s="1">
        <v>344</v>
      </c>
      <c r="L260" s="1" t="str">
        <f t="shared" ref="L260:L323" si="26">H260&amp;J260</f>
        <v>41</v>
      </c>
    </row>
    <row r="261" spans="1:12" x14ac:dyDescent="0.3">
      <c r="A261" s="1">
        <f t="shared" si="24"/>
        <v>100</v>
      </c>
      <c r="B261" s="1" t="s">
        <v>258</v>
      </c>
      <c r="C261" s="1" t="s">
        <v>602</v>
      </c>
      <c r="D261" s="1">
        <v>42</v>
      </c>
      <c r="E261" s="1">
        <v>44</v>
      </c>
      <c r="F261" s="1">
        <v>2</v>
      </c>
      <c r="G261" s="1">
        <v>12</v>
      </c>
      <c r="H261" s="1">
        <v>1</v>
      </c>
      <c r="I261" s="1">
        <f t="shared" si="25"/>
        <v>44</v>
      </c>
      <c r="J261" s="1">
        <f>HLOOKUP(I261,D261:$G$603,K261,0)</f>
        <v>2</v>
      </c>
      <c r="K261" s="1">
        <v>343</v>
      </c>
      <c r="L261" s="1" t="str">
        <f t="shared" si="26"/>
        <v>12</v>
      </c>
    </row>
    <row r="262" spans="1:12" x14ac:dyDescent="0.3">
      <c r="A262" s="1">
        <f t="shared" si="24"/>
        <v>100</v>
      </c>
      <c r="B262" s="1" t="s">
        <v>259</v>
      </c>
      <c r="C262" s="1" t="s">
        <v>602</v>
      </c>
      <c r="D262" s="1">
        <v>49</v>
      </c>
      <c r="E262" s="1">
        <v>29</v>
      </c>
      <c r="F262" s="1">
        <v>16</v>
      </c>
      <c r="G262" s="1">
        <v>6</v>
      </c>
      <c r="H262" s="1">
        <v>2</v>
      </c>
      <c r="I262" s="1">
        <f t="shared" si="25"/>
        <v>49</v>
      </c>
      <c r="J262" s="1">
        <f>HLOOKUP(I262,D262:$G$603,K262,0)</f>
        <v>1</v>
      </c>
      <c r="K262" s="1">
        <v>342</v>
      </c>
      <c r="L262" s="1" t="str">
        <f t="shared" si="26"/>
        <v>21</v>
      </c>
    </row>
    <row r="263" spans="1:12" x14ac:dyDescent="0.3">
      <c r="A263" s="1">
        <f t="shared" si="24"/>
        <v>100</v>
      </c>
      <c r="B263" s="1" t="s">
        <v>260</v>
      </c>
      <c r="C263" s="1" t="s">
        <v>602</v>
      </c>
      <c r="D263" s="1">
        <v>32</v>
      </c>
      <c r="E263" s="1">
        <v>53</v>
      </c>
      <c r="F263" s="1">
        <v>8</v>
      </c>
      <c r="G263" s="1">
        <v>7</v>
      </c>
      <c r="H263" s="1">
        <v>3</v>
      </c>
      <c r="I263" s="1">
        <f t="shared" si="25"/>
        <v>53</v>
      </c>
      <c r="J263" s="1">
        <f>HLOOKUP(I263,D263:$G$603,K263,0)</f>
        <v>2</v>
      </c>
      <c r="K263" s="1">
        <v>341</v>
      </c>
      <c r="L263" s="1" t="str">
        <f t="shared" si="26"/>
        <v>32</v>
      </c>
    </row>
    <row r="264" spans="1:12" x14ac:dyDescent="0.3">
      <c r="A264" s="1">
        <f t="shared" si="24"/>
        <v>100</v>
      </c>
      <c r="B264" s="1" t="s">
        <v>261</v>
      </c>
      <c r="C264" s="1" t="s">
        <v>602</v>
      </c>
      <c r="D264" s="1">
        <v>34</v>
      </c>
      <c r="E264" s="1">
        <v>66</v>
      </c>
      <c r="F264" s="1">
        <v>0</v>
      </c>
      <c r="G264" s="1">
        <v>0</v>
      </c>
      <c r="H264" s="1">
        <v>2</v>
      </c>
      <c r="I264" s="1">
        <f t="shared" si="25"/>
        <v>66</v>
      </c>
      <c r="J264" s="1">
        <f>HLOOKUP(I264,D264:$G$603,K264,0)</f>
        <v>2</v>
      </c>
      <c r="K264" s="1">
        <v>340</v>
      </c>
      <c r="L264" s="1" t="str">
        <f t="shared" si="26"/>
        <v>22</v>
      </c>
    </row>
    <row r="265" spans="1:12" x14ac:dyDescent="0.3">
      <c r="A265" s="1">
        <f t="shared" si="24"/>
        <v>100</v>
      </c>
      <c r="B265" s="1" t="s">
        <v>262</v>
      </c>
      <c r="C265" s="1" t="s">
        <v>602</v>
      </c>
      <c r="D265" s="1">
        <v>36</v>
      </c>
      <c r="E265" s="1">
        <v>34</v>
      </c>
      <c r="F265" s="1">
        <v>8</v>
      </c>
      <c r="G265" s="1">
        <v>22</v>
      </c>
      <c r="H265" s="1">
        <v>4</v>
      </c>
      <c r="I265" s="1">
        <f t="shared" si="25"/>
        <v>36</v>
      </c>
      <c r="J265" s="1">
        <f>HLOOKUP(I265,D265:$G$603,K265,0)</f>
        <v>1</v>
      </c>
      <c r="K265" s="1">
        <v>339</v>
      </c>
      <c r="L265" s="1" t="str">
        <f t="shared" si="26"/>
        <v>41</v>
      </c>
    </row>
    <row r="266" spans="1:12" x14ac:dyDescent="0.3">
      <c r="A266" s="1">
        <f t="shared" si="24"/>
        <v>100</v>
      </c>
      <c r="B266" s="1" t="s">
        <v>263</v>
      </c>
      <c r="C266" s="1" t="s">
        <v>602</v>
      </c>
      <c r="D266" s="1">
        <v>12</v>
      </c>
      <c r="E266" s="1">
        <v>27</v>
      </c>
      <c r="F266" s="1">
        <v>44</v>
      </c>
      <c r="G266" s="1">
        <v>17</v>
      </c>
      <c r="H266" s="1">
        <v>1</v>
      </c>
      <c r="I266" s="1">
        <f t="shared" si="25"/>
        <v>44</v>
      </c>
      <c r="J266" s="1">
        <f>HLOOKUP(I266,D266:$G$603,K266,0)</f>
        <v>3</v>
      </c>
      <c r="K266" s="1">
        <v>338</v>
      </c>
      <c r="L266" s="1" t="str">
        <f t="shared" si="26"/>
        <v>13</v>
      </c>
    </row>
    <row r="267" spans="1:12" x14ac:dyDescent="0.3">
      <c r="A267" s="1">
        <f t="shared" si="24"/>
        <v>100</v>
      </c>
      <c r="B267" s="1" t="s">
        <v>264</v>
      </c>
      <c r="C267" s="1" t="s">
        <v>602</v>
      </c>
      <c r="D267" s="1">
        <v>49</v>
      </c>
      <c r="E267" s="1">
        <v>28</v>
      </c>
      <c r="F267" s="1">
        <v>9</v>
      </c>
      <c r="G267" s="1">
        <v>14</v>
      </c>
      <c r="H267" s="1">
        <v>4</v>
      </c>
      <c r="I267" s="1">
        <f t="shared" si="25"/>
        <v>49</v>
      </c>
      <c r="J267" s="1">
        <f>HLOOKUP(I267,D267:$G$603,K267,0)</f>
        <v>1</v>
      </c>
      <c r="K267" s="1">
        <v>337</v>
      </c>
      <c r="L267" s="1" t="str">
        <f t="shared" si="26"/>
        <v>41</v>
      </c>
    </row>
    <row r="268" spans="1:12" x14ac:dyDescent="0.3">
      <c r="A268" s="1">
        <f t="shared" si="24"/>
        <v>100</v>
      </c>
      <c r="B268" s="1" t="s">
        <v>265</v>
      </c>
      <c r="C268" s="1" t="s">
        <v>602</v>
      </c>
      <c r="D268" s="1">
        <v>21</v>
      </c>
      <c r="E268" s="1">
        <v>37</v>
      </c>
      <c r="F268" s="1">
        <v>35</v>
      </c>
      <c r="G268" s="1">
        <v>7</v>
      </c>
      <c r="H268" s="1">
        <v>4</v>
      </c>
      <c r="I268" s="1">
        <f t="shared" si="25"/>
        <v>37</v>
      </c>
      <c r="J268" s="1">
        <f>HLOOKUP(I268,D268:$G$603,K268,0)</f>
        <v>2</v>
      </c>
      <c r="K268" s="1">
        <v>336</v>
      </c>
      <c r="L268" s="1" t="str">
        <f t="shared" si="26"/>
        <v>42</v>
      </c>
    </row>
    <row r="269" spans="1:12" x14ac:dyDescent="0.3">
      <c r="A269" s="1">
        <f t="shared" si="24"/>
        <v>100</v>
      </c>
      <c r="B269" s="1" t="s">
        <v>266</v>
      </c>
      <c r="C269" s="1" t="s">
        <v>602</v>
      </c>
      <c r="D269" s="1">
        <v>35</v>
      </c>
      <c r="E269" s="1">
        <v>41</v>
      </c>
      <c r="F269" s="1">
        <v>13</v>
      </c>
      <c r="G269" s="1">
        <v>11</v>
      </c>
      <c r="H269" s="1">
        <v>4</v>
      </c>
      <c r="I269" s="1">
        <f t="shared" si="25"/>
        <v>41</v>
      </c>
      <c r="J269" s="1">
        <f>HLOOKUP(I269,D269:$G$603,K269,0)</f>
        <v>2</v>
      </c>
      <c r="K269" s="1">
        <v>335</v>
      </c>
      <c r="L269" s="1" t="str">
        <f t="shared" si="26"/>
        <v>42</v>
      </c>
    </row>
    <row r="270" spans="1:12" x14ac:dyDescent="0.3">
      <c r="A270" s="1">
        <f t="shared" si="24"/>
        <v>100</v>
      </c>
      <c r="B270" s="1" t="s">
        <v>267</v>
      </c>
      <c r="C270" s="1" t="s">
        <v>602</v>
      </c>
      <c r="D270" s="1">
        <v>42</v>
      </c>
      <c r="E270" s="1">
        <v>6</v>
      </c>
      <c r="F270" s="1">
        <v>1</v>
      </c>
      <c r="G270" s="1">
        <v>51</v>
      </c>
      <c r="H270" s="1">
        <v>1</v>
      </c>
      <c r="I270" s="1">
        <f t="shared" si="25"/>
        <v>51</v>
      </c>
      <c r="J270" s="1">
        <f>HLOOKUP(I270,D270:$G$603,K270,0)</f>
        <v>4</v>
      </c>
      <c r="K270" s="1">
        <v>334</v>
      </c>
      <c r="L270" s="1" t="str">
        <f t="shared" si="26"/>
        <v>14</v>
      </c>
    </row>
    <row r="271" spans="1:12" x14ac:dyDescent="0.3">
      <c r="A271" s="1">
        <f t="shared" si="24"/>
        <v>100</v>
      </c>
      <c r="B271" s="1" t="s">
        <v>268</v>
      </c>
      <c r="C271" s="1" t="s">
        <v>602</v>
      </c>
      <c r="D271" s="1">
        <v>90</v>
      </c>
      <c r="E271" s="1">
        <v>2</v>
      </c>
      <c r="F271" s="1">
        <v>0</v>
      </c>
      <c r="G271" s="1">
        <v>8</v>
      </c>
      <c r="H271" s="1">
        <v>4</v>
      </c>
      <c r="I271" s="1">
        <f t="shared" si="25"/>
        <v>90</v>
      </c>
      <c r="J271" s="1">
        <f>HLOOKUP(I271,D271:$G$603,K271,0)</f>
        <v>1</v>
      </c>
      <c r="K271" s="1">
        <v>333</v>
      </c>
      <c r="L271" s="1" t="str">
        <f t="shared" si="26"/>
        <v>41</v>
      </c>
    </row>
    <row r="272" spans="1:12" x14ac:dyDescent="0.3">
      <c r="A272" s="1">
        <f t="shared" si="24"/>
        <v>100</v>
      </c>
      <c r="B272" s="1" t="s">
        <v>269</v>
      </c>
      <c r="C272" s="1" t="s">
        <v>602</v>
      </c>
      <c r="D272" s="1">
        <v>77</v>
      </c>
      <c r="E272" s="1">
        <v>8</v>
      </c>
      <c r="F272" s="1">
        <v>4</v>
      </c>
      <c r="G272" s="1">
        <v>11</v>
      </c>
      <c r="H272" s="1">
        <v>1</v>
      </c>
      <c r="I272" s="1">
        <f t="shared" si="25"/>
        <v>77</v>
      </c>
      <c r="J272" s="1">
        <f>HLOOKUP(I272,D272:$G$603,K272,0)</f>
        <v>1</v>
      </c>
      <c r="K272" s="1">
        <v>332</v>
      </c>
      <c r="L272" s="1" t="str">
        <f t="shared" si="26"/>
        <v>11</v>
      </c>
    </row>
    <row r="273" spans="1:12" x14ac:dyDescent="0.3">
      <c r="A273" s="1">
        <f t="shared" si="24"/>
        <v>100</v>
      </c>
      <c r="B273" s="1" t="s">
        <v>270</v>
      </c>
      <c r="C273" s="1" t="s">
        <v>602</v>
      </c>
      <c r="D273" s="1">
        <v>29</v>
      </c>
      <c r="E273" s="1">
        <v>31</v>
      </c>
      <c r="F273" s="1">
        <v>34</v>
      </c>
      <c r="G273" s="1">
        <v>6</v>
      </c>
      <c r="H273" s="1">
        <v>2</v>
      </c>
      <c r="I273" s="1">
        <f t="shared" si="25"/>
        <v>34</v>
      </c>
      <c r="J273" s="1">
        <f>HLOOKUP(I273,D273:$G$603,K273,0)</f>
        <v>3</v>
      </c>
      <c r="K273" s="1">
        <v>331</v>
      </c>
      <c r="L273" s="1" t="str">
        <f t="shared" si="26"/>
        <v>23</v>
      </c>
    </row>
    <row r="274" spans="1:12" x14ac:dyDescent="0.3">
      <c r="A274" s="1">
        <f t="shared" si="24"/>
        <v>100</v>
      </c>
      <c r="B274" s="1" t="s">
        <v>271</v>
      </c>
      <c r="C274" s="1" t="s">
        <v>602</v>
      </c>
      <c r="D274" s="1">
        <v>37</v>
      </c>
      <c r="E274" s="1">
        <v>61</v>
      </c>
      <c r="F274" s="1">
        <v>1</v>
      </c>
      <c r="G274" s="1">
        <v>1</v>
      </c>
      <c r="H274" s="1">
        <v>3</v>
      </c>
      <c r="I274" s="1">
        <f t="shared" si="25"/>
        <v>61</v>
      </c>
      <c r="J274" s="1">
        <f>HLOOKUP(I274,D274:$G$603,K274,0)</f>
        <v>2</v>
      </c>
      <c r="K274" s="1">
        <v>330</v>
      </c>
      <c r="L274" s="1" t="str">
        <f t="shared" si="26"/>
        <v>32</v>
      </c>
    </row>
    <row r="275" spans="1:12" x14ac:dyDescent="0.3">
      <c r="A275" s="1">
        <f t="shared" si="24"/>
        <v>100</v>
      </c>
      <c r="B275" s="1" t="s">
        <v>272</v>
      </c>
      <c r="C275" s="1" t="s">
        <v>602</v>
      </c>
      <c r="D275" s="1">
        <v>37</v>
      </c>
      <c r="E275" s="1">
        <v>42</v>
      </c>
      <c r="F275" s="1">
        <v>19</v>
      </c>
      <c r="G275" s="1">
        <v>2</v>
      </c>
      <c r="H275" s="1">
        <v>2</v>
      </c>
      <c r="I275" s="1">
        <f t="shared" si="25"/>
        <v>42</v>
      </c>
      <c r="J275" s="1">
        <f>HLOOKUP(I275,D275:$G$603,K275,0)</f>
        <v>2</v>
      </c>
      <c r="K275" s="1">
        <v>329</v>
      </c>
      <c r="L275" s="1" t="str">
        <f t="shared" si="26"/>
        <v>22</v>
      </c>
    </row>
    <row r="276" spans="1:12" x14ac:dyDescent="0.3">
      <c r="A276" s="1">
        <f t="shared" si="24"/>
        <v>100</v>
      </c>
      <c r="B276" s="1" t="s">
        <v>273</v>
      </c>
      <c r="C276" s="1" t="s">
        <v>602</v>
      </c>
      <c r="D276" s="1">
        <v>48</v>
      </c>
      <c r="E276" s="1">
        <v>0</v>
      </c>
      <c r="F276" s="1">
        <v>3</v>
      </c>
      <c r="G276" s="1">
        <v>49</v>
      </c>
      <c r="H276" s="1">
        <v>3</v>
      </c>
      <c r="I276" s="1">
        <f t="shared" si="25"/>
        <v>49</v>
      </c>
      <c r="J276" s="1">
        <f>HLOOKUP(I276,D276:$G$603,K276,0)</f>
        <v>4</v>
      </c>
      <c r="K276" s="1">
        <v>328</v>
      </c>
      <c r="L276" s="1" t="str">
        <f t="shared" si="26"/>
        <v>34</v>
      </c>
    </row>
    <row r="277" spans="1:12" x14ac:dyDescent="0.3">
      <c r="A277" s="1">
        <f t="shared" si="24"/>
        <v>100</v>
      </c>
      <c r="B277" s="1" t="s">
        <v>274</v>
      </c>
      <c r="C277" s="1" t="s">
        <v>602</v>
      </c>
      <c r="D277" s="1">
        <v>57</v>
      </c>
      <c r="E277" s="1">
        <v>11</v>
      </c>
      <c r="F277" s="1">
        <v>14</v>
      </c>
      <c r="G277" s="1">
        <v>18</v>
      </c>
      <c r="H277" s="1">
        <v>2</v>
      </c>
      <c r="I277" s="1">
        <f t="shared" si="25"/>
        <v>57</v>
      </c>
      <c r="J277" s="1">
        <f>HLOOKUP(I277,D277:$G$603,K277,0)</f>
        <v>1</v>
      </c>
      <c r="K277" s="1">
        <v>327</v>
      </c>
      <c r="L277" s="1" t="str">
        <f t="shared" si="26"/>
        <v>21</v>
      </c>
    </row>
    <row r="278" spans="1:12" x14ac:dyDescent="0.3">
      <c r="A278" s="1">
        <f t="shared" si="24"/>
        <v>100</v>
      </c>
      <c r="B278" s="1" t="s">
        <v>275</v>
      </c>
      <c r="C278" s="1" t="s">
        <v>602</v>
      </c>
      <c r="D278" s="1">
        <v>37</v>
      </c>
      <c r="E278" s="1">
        <v>15</v>
      </c>
      <c r="F278" s="1">
        <v>3</v>
      </c>
      <c r="G278" s="1">
        <v>45</v>
      </c>
      <c r="H278" s="1">
        <v>2</v>
      </c>
      <c r="I278" s="1">
        <f t="shared" si="25"/>
        <v>45</v>
      </c>
      <c r="J278" s="1">
        <f>HLOOKUP(I278,D278:$G$603,K278,0)</f>
        <v>4</v>
      </c>
      <c r="K278" s="1">
        <v>326</v>
      </c>
      <c r="L278" s="1" t="str">
        <f t="shared" si="26"/>
        <v>24</v>
      </c>
    </row>
    <row r="279" spans="1:12" x14ac:dyDescent="0.3">
      <c r="A279" s="1">
        <f t="shared" si="24"/>
        <v>100</v>
      </c>
      <c r="B279" s="1" t="s">
        <v>276</v>
      </c>
      <c r="C279" s="1" t="s">
        <v>602</v>
      </c>
      <c r="D279" s="1">
        <v>92</v>
      </c>
      <c r="E279" s="1">
        <v>4</v>
      </c>
      <c r="F279" s="1">
        <v>4</v>
      </c>
      <c r="G279" s="1">
        <v>0</v>
      </c>
      <c r="H279" s="1">
        <v>4</v>
      </c>
      <c r="I279" s="1">
        <f t="shared" si="25"/>
        <v>92</v>
      </c>
      <c r="J279" s="1">
        <f>HLOOKUP(I279,D279:$G$603,K279,0)</f>
        <v>1</v>
      </c>
      <c r="K279" s="1">
        <v>325</v>
      </c>
      <c r="L279" s="1" t="str">
        <f t="shared" si="26"/>
        <v>41</v>
      </c>
    </row>
    <row r="280" spans="1:12" x14ac:dyDescent="0.3">
      <c r="A280" s="1">
        <f t="shared" si="24"/>
        <v>100</v>
      </c>
      <c r="B280" s="1" t="s">
        <v>277</v>
      </c>
      <c r="C280" s="1" t="s">
        <v>602</v>
      </c>
      <c r="D280" s="1">
        <v>47</v>
      </c>
      <c r="E280" s="1">
        <v>3</v>
      </c>
      <c r="F280" s="1">
        <v>20</v>
      </c>
      <c r="G280" s="1">
        <v>30</v>
      </c>
      <c r="H280" s="1">
        <v>1</v>
      </c>
      <c r="I280" s="1">
        <f t="shared" si="25"/>
        <v>47</v>
      </c>
      <c r="J280" s="1">
        <f>HLOOKUP(I280,D280:$G$603,K280,0)</f>
        <v>1</v>
      </c>
      <c r="K280" s="1">
        <v>324</v>
      </c>
      <c r="L280" s="1" t="str">
        <f t="shared" si="26"/>
        <v>11</v>
      </c>
    </row>
    <row r="281" spans="1:12" x14ac:dyDescent="0.3">
      <c r="A281" s="1">
        <f t="shared" si="24"/>
        <v>100</v>
      </c>
      <c r="B281" s="1" t="s">
        <v>278</v>
      </c>
      <c r="C281" s="1" t="s">
        <v>602</v>
      </c>
      <c r="D281" s="1">
        <v>19</v>
      </c>
      <c r="E281" s="1">
        <v>30</v>
      </c>
      <c r="F281" s="1">
        <v>3</v>
      </c>
      <c r="G281" s="1">
        <v>48</v>
      </c>
      <c r="H281" s="1">
        <v>4</v>
      </c>
      <c r="I281" s="1">
        <f t="shared" si="25"/>
        <v>48</v>
      </c>
      <c r="J281" s="1">
        <f>HLOOKUP(I281,D281:$G$603,K281,0)</f>
        <v>4</v>
      </c>
      <c r="K281" s="1">
        <v>323</v>
      </c>
      <c r="L281" s="1" t="str">
        <f t="shared" si="26"/>
        <v>44</v>
      </c>
    </row>
    <row r="282" spans="1:12" x14ac:dyDescent="0.3">
      <c r="A282" s="1">
        <f t="shared" si="24"/>
        <v>100</v>
      </c>
      <c r="B282" s="1" t="s">
        <v>279</v>
      </c>
      <c r="C282" s="1" t="s">
        <v>602</v>
      </c>
      <c r="D282" s="1">
        <v>16</v>
      </c>
      <c r="E282" s="1">
        <v>30</v>
      </c>
      <c r="F282" s="1">
        <v>28</v>
      </c>
      <c r="G282" s="1">
        <v>26</v>
      </c>
      <c r="H282" s="1">
        <v>1</v>
      </c>
      <c r="I282" s="1">
        <f t="shared" si="25"/>
        <v>30</v>
      </c>
      <c r="J282" s="1">
        <f>HLOOKUP(I282,D282:$G$603,K282,0)</f>
        <v>2</v>
      </c>
      <c r="K282" s="1">
        <v>322</v>
      </c>
      <c r="L282" s="1" t="str">
        <f t="shared" si="26"/>
        <v>12</v>
      </c>
    </row>
    <row r="283" spans="1:12" x14ac:dyDescent="0.3">
      <c r="A283" s="1">
        <f t="shared" si="24"/>
        <v>100</v>
      </c>
      <c r="B283" s="1" t="s">
        <v>280</v>
      </c>
      <c r="C283" s="1" t="s">
        <v>602</v>
      </c>
      <c r="D283" s="1">
        <v>91</v>
      </c>
      <c r="E283" s="1">
        <v>8</v>
      </c>
      <c r="F283" s="1">
        <v>1</v>
      </c>
      <c r="G283" s="1">
        <v>0</v>
      </c>
      <c r="H283" s="1">
        <v>4</v>
      </c>
      <c r="I283" s="1">
        <f t="shared" si="25"/>
        <v>91</v>
      </c>
      <c r="J283" s="1">
        <f>HLOOKUP(I283,D283:$G$603,K283,0)</f>
        <v>1</v>
      </c>
      <c r="K283" s="1">
        <v>321</v>
      </c>
      <c r="L283" s="1" t="str">
        <f t="shared" si="26"/>
        <v>41</v>
      </c>
    </row>
    <row r="284" spans="1:12" x14ac:dyDescent="0.3">
      <c r="A284" s="1">
        <f t="shared" si="24"/>
        <v>100</v>
      </c>
      <c r="B284" s="1" t="s">
        <v>281</v>
      </c>
      <c r="C284" s="1" t="s">
        <v>602</v>
      </c>
      <c r="D284" s="1">
        <v>70</v>
      </c>
      <c r="E284" s="1">
        <v>0</v>
      </c>
      <c r="F284" s="1">
        <v>13</v>
      </c>
      <c r="G284" s="1">
        <v>17</v>
      </c>
      <c r="H284" s="1">
        <v>1</v>
      </c>
      <c r="I284" s="1">
        <f t="shared" si="25"/>
        <v>70</v>
      </c>
      <c r="J284" s="1">
        <f>HLOOKUP(I284,D284:$G$603,K284,0)</f>
        <v>1</v>
      </c>
      <c r="K284" s="1">
        <v>320</v>
      </c>
      <c r="L284" s="1" t="str">
        <f t="shared" si="26"/>
        <v>11</v>
      </c>
    </row>
    <row r="285" spans="1:12" x14ac:dyDescent="0.3">
      <c r="A285" s="1">
        <f t="shared" si="24"/>
        <v>100</v>
      </c>
      <c r="B285" s="1" t="s">
        <v>282</v>
      </c>
      <c r="C285" s="1" t="s">
        <v>602</v>
      </c>
      <c r="D285" s="1">
        <v>17</v>
      </c>
      <c r="E285" s="1">
        <v>70</v>
      </c>
      <c r="F285" s="1">
        <v>13</v>
      </c>
      <c r="G285" s="1">
        <v>0</v>
      </c>
      <c r="H285" s="1">
        <v>3</v>
      </c>
      <c r="I285" s="1">
        <f t="shared" si="25"/>
        <v>70</v>
      </c>
      <c r="J285" s="1">
        <f>HLOOKUP(I285,D285:$G$603,K285,0)</f>
        <v>2</v>
      </c>
      <c r="K285" s="1">
        <v>319</v>
      </c>
      <c r="L285" s="1" t="str">
        <f t="shared" si="26"/>
        <v>32</v>
      </c>
    </row>
    <row r="286" spans="1:12" x14ac:dyDescent="0.3">
      <c r="A286" s="1">
        <f t="shared" si="24"/>
        <v>100</v>
      </c>
      <c r="B286" s="1" t="s">
        <v>283</v>
      </c>
      <c r="C286" s="1" t="s">
        <v>602</v>
      </c>
      <c r="D286" s="1">
        <v>65</v>
      </c>
      <c r="E286" s="1">
        <v>9</v>
      </c>
      <c r="F286" s="1">
        <v>24</v>
      </c>
      <c r="G286" s="1">
        <v>2</v>
      </c>
      <c r="H286" s="1">
        <v>4</v>
      </c>
      <c r="I286" s="1">
        <f t="shared" si="25"/>
        <v>65</v>
      </c>
      <c r="J286" s="1">
        <f>HLOOKUP(I286,D286:$G$603,K286,0)</f>
        <v>1</v>
      </c>
      <c r="K286" s="1">
        <v>318</v>
      </c>
      <c r="L286" s="1" t="str">
        <f t="shared" si="26"/>
        <v>41</v>
      </c>
    </row>
    <row r="287" spans="1:12" x14ac:dyDescent="0.3">
      <c r="A287" s="1">
        <f t="shared" si="24"/>
        <v>100</v>
      </c>
      <c r="B287" s="1" t="s">
        <v>284</v>
      </c>
      <c r="C287" s="1" t="s">
        <v>602</v>
      </c>
      <c r="D287" s="1">
        <v>96</v>
      </c>
      <c r="E287" s="1">
        <v>4</v>
      </c>
      <c r="F287" s="1">
        <v>0</v>
      </c>
      <c r="G287" s="1">
        <v>0</v>
      </c>
      <c r="H287" s="1">
        <v>2</v>
      </c>
      <c r="I287" s="1">
        <f t="shared" si="25"/>
        <v>96</v>
      </c>
      <c r="J287" s="1">
        <f>HLOOKUP(I287,D287:$G$603,K287,0)</f>
        <v>1</v>
      </c>
      <c r="K287" s="1">
        <v>317</v>
      </c>
      <c r="L287" s="1" t="str">
        <f t="shared" si="26"/>
        <v>21</v>
      </c>
    </row>
    <row r="288" spans="1:12" x14ac:dyDescent="0.3">
      <c r="A288" s="1">
        <f t="shared" si="24"/>
        <v>100</v>
      </c>
      <c r="B288" s="1" t="s">
        <v>285</v>
      </c>
      <c r="C288" s="1" t="s">
        <v>602</v>
      </c>
      <c r="D288" s="1">
        <v>21</v>
      </c>
      <c r="E288" s="1">
        <v>39</v>
      </c>
      <c r="F288" s="1">
        <v>40</v>
      </c>
      <c r="G288" s="1">
        <v>0</v>
      </c>
      <c r="H288" s="1">
        <v>3</v>
      </c>
      <c r="I288" s="1">
        <f t="shared" si="25"/>
        <v>40</v>
      </c>
      <c r="J288" s="1">
        <f>HLOOKUP(I288,D288:$G$603,K288,0)</f>
        <v>3</v>
      </c>
      <c r="K288" s="1">
        <v>316</v>
      </c>
      <c r="L288" s="1" t="str">
        <f t="shared" si="26"/>
        <v>33</v>
      </c>
    </row>
    <row r="289" spans="1:12" x14ac:dyDescent="0.3">
      <c r="A289" s="1">
        <f t="shared" si="24"/>
        <v>100</v>
      </c>
      <c r="B289" s="1" t="s">
        <v>286</v>
      </c>
      <c r="C289" s="1" t="s">
        <v>602</v>
      </c>
      <c r="D289" s="1">
        <v>97</v>
      </c>
      <c r="E289" s="1">
        <v>1</v>
      </c>
      <c r="F289" s="1">
        <v>0</v>
      </c>
      <c r="G289" s="1">
        <v>2</v>
      </c>
      <c r="H289" s="1">
        <v>3</v>
      </c>
      <c r="I289" s="1">
        <f t="shared" si="25"/>
        <v>97</v>
      </c>
      <c r="J289" s="1">
        <f>HLOOKUP(I289,D289:$G$603,K289,0)</f>
        <v>1</v>
      </c>
      <c r="K289" s="1">
        <v>315</v>
      </c>
      <c r="L289" s="1" t="str">
        <f t="shared" si="26"/>
        <v>31</v>
      </c>
    </row>
    <row r="290" spans="1:12" x14ac:dyDescent="0.3">
      <c r="A290" s="1">
        <f t="shared" si="24"/>
        <v>100</v>
      </c>
      <c r="B290" s="1" t="s">
        <v>287</v>
      </c>
      <c r="C290" s="1" t="s">
        <v>602</v>
      </c>
      <c r="D290" s="1">
        <v>51</v>
      </c>
      <c r="E290" s="1">
        <v>49</v>
      </c>
      <c r="F290" s="1">
        <v>0</v>
      </c>
      <c r="G290" s="1">
        <v>0</v>
      </c>
      <c r="H290" s="1">
        <v>2</v>
      </c>
      <c r="I290" s="1">
        <f t="shared" si="25"/>
        <v>51</v>
      </c>
      <c r="J290" s="1">
        <f>HLOOKUP(I290,D290:$G$603,K290,0)</f>
        <v>1</v>
      </c>
      <c r="K290" s="1">
        <v>314</v>
      </c>
      <c r="L290" s="1" t="str">
        <f t="shared" si="26"/>
        <v>21</v>
      </c>
    </row>
    <row r="291" spans="1:12" x14ac:dyDescent="0.3">
      <c r="A291" s="1">
        <f t="shared" si="24"/>
        <v>100</v>
      </c>
      <c r="B291" s="1" t="s">
        <v>288</v>
      </c>
      <c r="C291" s="1" t="s">
        <v>602</v>
      </c>
      <c r="D291" s="1">
        <v>7</v>
      </c>
      <c r="E291" s="1">
        <v>27</v>
      </c>
      <c r="F291" s="1">
        <v>28</v>
      </c>
      <c r="G291" s="1">
        <v>38</v>
      </c>
      <c r="H291" s="1">
        <v>4</v>
      </c>
      <c r="I291" s="1">
        <f t="shared" si="25"/>
        <v>38</v>
      </c>
      <c r="J291" s="1">
        <f>HLOOKUP(I291,D291:$G$603,K291,0)</f>
        <v>4</v>
      </c>
      <c r="K291" s="1">
        <v>313</v>
      </c>
      <c r="L291" s="1" t="str">
        <f t="shared" si="26"/>
        <v>44</v>
      </c>
    </row>
    <row r="292" spans="1:12" x14ac:dyDescent="0.3">
      <c r="A292" s="1">
        <f t="shared" si="24"/>
        <v>100</v>
      </c>
      <c r="B292" s="1" t="s">
        <v>289</v>
      </c>
      <c r="C292" s="1" t="s">
        <v>602</v>
      </c>
      <c r="D292" s="1">
        <v>36</v>
      </c>
      <c r="E292" s="1">
        <v>36</v>
      </c>
      <c r="F292" s="1">
        <v>0</v>
      </c>
      <c r="G292" s="1">
        <v>28</v>
      </c>
      <c r="H292" s="1">
        <v>3</v>
      </c>
      <c r="I292" s="1">
        <f t="shared" si="25"/>
        <v>36</v>
      </c>
      <c r="J292" s="1">
        <f>HLOOKUP(I292,D292:$G$603,K292,0)</f>
        <v>1</v>
      </c>
      <c r="K292" s="1">
        <v>312</v>
      </c>
      <c r="L292" s="1" t="str">
        <f t="shared" si="26"/>
        <v>31</v>
      </c>
    </row>
    <row r="293" spans="1:12" x14ac:dyDescent="0.3">
      <c r="A293" s="1">
        <f t="shared" si="24"/>
        <v>100</v>
      </c>
      <c r="B293" s="1" t="s">
        <v>290</v>
      </c>
      <c r="C293" s="1" t="s">
        <v>602</v>
      </c>
      <c r="D293" s="1">
        <v>61</v>
      </c>
      <c r="E293" s="1">
        <v>2</v>
      </c>
      <c r="F293" s="1">
        <v>9</v>
      </c>
      <c r="G293" s="1">
        <v>28</v>
      </c>
      <c r="H293" s="1">
        <v>4</v>
      </c>
      <c r="I293" s="1">
        <f t="shared" si="25"/>
        <v>61</v>
      </c>
      <c r="J293" s="1">
        <f>HLOOKUP(I293,D293:$G$603,K293,0)</f>
        <v>1</v>
      </c>
      <c r="K293" s="1">
        <v>311</v>
      </c>
      <c r="L293" s="1" t="str">
        <f t="shared" si="26"/>
        <v>41</v>
      </c>
    </row>
    <row r="294" spans="1:12" x14ac:dyDescent="0.3">
      <c r="A294" s="1">
        <f t="shared" si="24"/>
        <v>100</v>
      </c>
      <c r="B294" s="1" t="s">
        <v>291</v>
      </c>
      <c r="C294" s="1" t="s">
        <v>602</v>
      </c>
      <c r="D294" s="1">
        <v>34</v>
      </c>
      <c r="E294" s="1">
        <v>62</v>
      </c>
      <c r="F294" s="1">
        <v>0</v>
      </c>
      <c r="G294" s="1">
        <v>4</v>
      </c>
      <c r="H294" s="1">
        <v>1</v>
      </c>
      <c r="I294" s="1">
        <f t="shared" si="25"/>
        <v>62</v>
      </c>
      <c r="J294" s="1">
        <f>HLOOKUP(I294,D294:$G$603,K294,0)</f>
        <v>2</v>
      </c>
      <c r="K294" s="1">
        <v>310</v>
      </c>
      <c r="L294" s="1" t="str">
        <f t="shared" si="26"/>
        <v>12</v>
      </c>
    </row>
    <row r="295" spans="1:12" x14ac:dyDescent="0.3">
      <c r="A295" s="1">
        <f t="shared" si="24"/>
        <v>100</v>
      </c>
      <c r="B295" s="1" t="s">
        <v>292</v>
      </c>
      <c r="C295" s="1" t="s">
        <v>602</v>
      </c>
      <c r="D295" s="1">
        <v>43</v>
      </c>
      <c r="E295" s="1">
        <v>48</v>
      </c>
      <c r="F295" s="1">
        <v>6</v>
      </c>
      <c r="G295" s="1">
        <v>3</v>
      </c>
      <c r="H295" s="1">
        <v>4</v>
      </c>
      <c r="I295" s="1">
        <f t="shared" si="25"/>
        <v>48</v>
      </c>
      <c r="J295" s="1">
        <f>HLOOKUP(I295,D295:$G$603,K295,0)</f>
        <v>2</v>
      </c>
      <c r="K295" s="1">
        <v>309</v>
      </c>
      <c r="L295" s="1" t="str">
        <f t="shared" si="26"/>
        <v>42</v>
      </c>
    </row>
    <row r="296" spans="1:12" x14ac:dyDescent="0.3">
      <c r="A296" s="1">
        <f t="shared" si="24"/>
        <v>100</v>
      </c>
      <c r="B296" s="1" t="s">
        <v>293</v>
      </c>
      <c r="C296" s="1" t="s">
        <v>602</v>
      </c>
      <c r="D296" s="1">
        <v>11</v>
      </c>
      <c r="E296" s="1">
        <v>59</v>
      </c>
      <c r="F296" s="1">
        <v>10</v>
      </c>
      <c r="G296" s="1">
        <v>20</v>
      </c>
      <c r="H296" s="1">
        <v>1</v>
      </c>
      <c r="I296" s="1">
        <f t="shared" si="25"/>
        <v>59</v>
      </c>
      <c r="J296" s="1">
        <f>HLOOKUP(I296,D296:$G$603,K296,0)</f>
        <v>2</v>
      </c>
      <c r="K296" s="1">
        <v>308</v>
      </c>
      <c r="L296" s="1" t="str">
        <f t="shared" si="26"/>
        <v>12</v>
      </c>
    </row>
    <row r="297" spans="1:12" x14ac:dyDescent="0.3">
      <c r="A297" s="1">
        <f t="shared" si="24"/>
        <v>100</v>
      </c>
      <c r="B297" s="1" t="s">
        <v>294</v>
      </c>
      <c r="C297" s="1" t="s">
        <v>602</v>
      </c>
      <c r="D297" s="1">
        <v>9</v>
      </c>
      <c r="E297" s="1">
        <v>20</v>
      </c>
      <c r="F297" s="1">
        <v>0</v>
      </c>
      <c r="G297" s="1">
        <v>71</v>
      </c>
      <c r="H297" s="1">
        <v>4</v>
      </c>
      <c r="I297" s="1">
        <f t="shared" si="25"/>
        <v>71</v>
      </c>
      <c r="J297" s="1">
        <f>HLOOKUP(I297,D297:$G$603,K297,0)</f>
        <v>4</v>
      </c>
      <c r="K297" s="1">
        <v>307</v>
      </c>
      <c r="L297" s="1" t="str">
        <f t="shared" si="26"/>
        <v>44</v>
      </c>
    </row>
    <row r="298" spans="1:12" x14ac:dyDescent="0.3">
      <c r="A298" s="1">
        <f t="shared" si="24"/>
        <v>100</v>
      </c>
      <c r="B298" s="1" t="s">
        <v>295</v>
      </c>
      <c r="C298" s="1" t="s">
        <v>602</v>
      </c>
      <c r="D298" s="1">
        <v>92</v>
      </c>
      <c r="E298" s="1">
        <v>7</v>
      </c>
      <c r="F298" s="1">
        <v>0</v>
      </c>
      <c r="G298" s="1">
        <v>1</v>
      </c>
      <c r="H298" s="1">
        <v>2</v>
      </c>
      <c r="I298" s="1">
        <f t="shared" si="25"/>
        <v>92</v>
      </c>
      <c r="J298" s="1">
        <f>HLOOKUP(I298,D298:$G$603,K298,0)</f>
        <v>1</v>
      </c>
      <c r="K298" s="1">
        <v>306</v>
      </c>
      <c r="L298" s="1" t="str">
        <f t="shared" si="26"/>
        <v>21</v>
      </c>
    </row>
    <row r="299" spans="1:12" x14ac:dyDescent="0.3">
      <c r="A299" s="1">
        <f t="shared" si="24"/>
        <v>100</v>
      </c>
      <c r="B299" s="1" t="s">
        <v>296</v>
      </c>
      <c r="C299" s="1" t="s">
        <v>602</v>
      </c>
      <c r="D299" s="1">
        <v>84</v>
      </c>
      <c r="E299" s="1">
        <v>3</v>
      </c>
      <c r="F299" s="1">
        <v>5</v>
      </c>
      <c r="G299" s="1">
        <v>8</v>
      </c>
      <c r="H299" s="1">
        <v>4</v>
      </c>
      <c r="I299" s="1">
        <f t="shared" si="25"/>
        <v>84</v>
      </c>
      <c r="J299" s="1">
        <f>HLOOKUP(I299,D299:$G$603,K299,0)</f>
        <v>1</v>
      </c>
      <c r="K299" s="1">
        <v>305</v>
      </c>
      <c r="L299" s="1" t="str">
        <f t="shared" si="26"/>
        <v>41</v>
      </c>
    </row>
    <row r="300" spans="1:12" x14ac:dyDescent="0.3">
      <c r="A300" s="1">
        <f t="shared" si="24"/>
        <v>100</v>
      </c>
      <c r="B300" s="1" t="s">
        <v>297</v>
      </c>
      <c r="C300" s="1" t="s">
        <v>602</v>
      </c>
      <c r="D300" s="1">
        <v>91</v>
      </c>
      <c r="E300" s="1">
        <v>0</v>
      </c>
      <c r="F300" s="1">
        <v>4</v>
      </c>
      <c r="G300" s="1">
        <v>5</v>
      </c>
      <c r="H300" s="1">
        <v>4</v>
      </c>
      <c r="I300" s="1">
        <f t="shared" si="25"/>
        <v>91</v>
      </c>
      <c r="J300" s="1">
        <f>HLOOKUP(I300,D300:$G$603,K300,0)</f>
        <v>1</v>
      </c>
      <c r="K300" s="1">
        <v>304</v>
      </c>
      <c r="L300" s="1" t="str">
        <f t="shared" si="26"/>
        <v>41</v>
      </c>
    </row>
    <row r="301" spans="1:12" x14ac:dyDescent="0.3">
      <c r="A301" s="1">
        <f t="shared" si="24"/>
        <v>100</v>
      </c>
      <c r="B301" s="1" t="s">
        <v>298</v>
      </c>
      <c r="C301" s="1" t="s">
        <v>602</v>
      </c>
      <c r="D301" s="1">
        <v>59</v>
      </c>
      <c r="E301" s="1">
        <v>24</v>
      </c>
      <c r="F301" s="1">
        <v>13</v>
      </c>
      <c r="G301" s="1">
        <v>4</v>
      </c>
      <c r="H301" s="1">
        <v>4</v>
      </c>
      <c r="I301" s="1">
        <f t="shared" si="25"/>
        <v>59</v>
      </c>
      <c r="J301" s="1">
        <f>HLOOKUP(I301,D301:$G$603,K301,0)</f>
        <v>1</v>
      </c>
      <c r="K301" s="1">
        <v>303</v>
      </c>
      <c r="L301" s="1" t="str">
        <f t="shared" si="26"/>
        <v>41</v>
      </c>
    </row>
    <row r="302" spans="1:12" x14ac:dyDescent="0.3">
      <c r="A302" s="1">
        <f t="shared" si="24"/>
        <v>100</v>
      </c>
      <c r="B302" s="1" t="s">
        <v>299</v>
      </c>
      <c r="C302" s="1" t="s">
        <v>602</v>
      </c>
      <c r="D302" s="1">
        <v>7</v>
      </c>
      <c r="E302" s="1">
        <v>30</v>
      </c>
      <c r="F302" s="1">
        <v>55</v>
      </c>
      <c r="G302" s="1">
        <v>8</v>
      </c>
      <c r="H302" s="1">
        <v>3</v>
      </c>
      <c r="I302" s="1">
        <f t="shared" si="25"/>
        <v>55</v>
      </c>
      <c r="J302" s="1">
        <f>HLOOKUP(I302,D302:$G$603,K302,0)</f>
        <v>3</v>
      </c>
      <c r="K302" s="1">
        <v>302</v>
      </c>
      <c r="L302" s="1" t="str">
        <f t="shared" si="26"/>
        <v>33</v>
      </c>
    </row>
    <row r="303" spans="1:12" x14ac:dyDescent="0.3">
      <c r="A303" s="1">
        <f t="shared" si="24"/>
        <v>100</v>
      </c>
      <c r="B303" s="1" t="s">
        <v>300</v>
      </c>
      <c r="C303" s="1" t="s">
        <v>602</v>
      </c>
      <c r="D303" s="1">
        <v>65</v>
      </c>
      <c r="E303" s="1">
        <v>13</v>
      </c>
      <c r="F303" s="1">
        <v>15</v>
      </c>
      <c r="G303" s="1">
        <v>7</v>
      </c>
      <c r="H303" s="1">
        <v>4</v>
      </c>
      <c r="I303" s="1">
        <f t="shared" si="25"/>
        <v>65</v>
      </c>
      <c r="J303" s="1">
        <f>HLOOKUP(I303,D303:$G$603,K303,0)</f>
        <v>1</v>
      </c>
      <c r="K303" s="1">
        <v>301</v>
      </c>
      <c r="L303" s="1" t="str">
        <f t="shared" si="26"/>
        <v>41</v>
      </c>
    </row>
    <row r="304" spans="1:12" x14ac:dyDescent="0.3">
      <c r="A304" s="1">
        <f t="shared" si="24"/>
        <v>100</v>
      </c>
      <c r="B304" s="1" t="s">
        <v>301</v>
      </c>
      <c r="C304" s="1" t="s">
        <v>602</v>
      </c>
      <c r="D304" s="1">
        <v>4</v>
      </c>
      <c r="E304" s="1">
        <v>2</v>
      </c>
      <c r="F304" s="1">
        <v>57</v>
      </c>
      <c r="G304" s="1">
        <v>37</v>
      </c>
      <c r="H304" s="1">
        <v>2</v>
      </c>
      <c r="I304" s="1">
        <f t="shared" si="25"/>
        <v>57</v>
      </c>
      <c r="J304" s="1">
        <f>HLOOKUP(I304,D304:$G$603,K304,0)</f>
        <v>3</v>
      </c>
      <c r="K304" s="1">
        <v>300</v>
      </c>
      <c r="L304" s="1" t="str">
        <f t="shared" si="26"/>
        <v>23</v>
      </c>
    </row>
    <row r="305" spans="1:12" x14ac:dyDescent="0.3">
      <c r="A305" s="1">
        <f t="shared" si="24"/>
        <v>100</v>
      </c>
      <c r="B305" s="1" t="s">
        <v>302</v>
      </c>
      <c r="C305" s="1" t="s">
        <v>602</v>
      </c>
      <c r="D305" s="1">
        <v>88</v>
      </c>
      <c r="E305" s="1">
        <v>8</v>
      </c>
      <c r="F305" s="1">
        <v>2</v>
      </c>
      <c r="G305" s="1">
        <v>2</v>
      </c>
      <c r="H305" s="1">
        <v>4</v>
      </c>
      <c r="I305" s="1">
        <f t="shared" si="25"/>
        <v>88</v>
      </c>
      <c r="J305" s="1">
        <f>HLOOKUP(I305,D305:$G$603,K305,0)</f>
        <v>1</v>
      </c>
      <c r="K305" s="1">
        <v>299</v>
      </c>
      <c r="L305" s="1" t="str">
        <f t="shared" si="26"/>
        <v>41</v>
      </c>
    </row>
    <row r="306" spans="1:12" x14ac:dyDescent="0.3">
      <c r="A306" s="1">
        <f t="shared" si="24"/>
        <v>100</v>
      </c>
      <c r="B306" s="1" t="s">
        <v>303</v>
      </c>
      <c r="C306" s="1" t="s">
        <v>602</v>
      </c>
      <c r="D306" s="1">
        <v>59</v>
      </c>
      <c r="E306" s="1">
        <v>36</v>
      </c>
      <c r="F306" s="1">
        <v>4</v>
      </c>
      <c r="G306" s="1">
        <v>1</v>
      </c>
      <c r="H306" s="1">
        <v>3</v>
      </c>
      <c r="I306" s="1">
        <f t="shared" si="25"/>
        <v>59</v>
      </c>
      <c r="J306" s="1">
        <f>HLOOKUP(I306,D306:$G$603,K306,0)</f>
        <v>1</v>
      </c>
      <c r="K306" s="1">
        <v>298</v>
      </c>
      <c r="L306" s="1" t="str">
        <f t="shared" si="26"/>
        <v>31</v>
      </c>
    </row>
    <row r="307" spans="1:12" x14ac:dyDescent="0.3">
      <c r="A307" s="1">
        <f t="shared" si="24"/>
        <v>100</v>
      </c>
      <c r="B307" s="1" t="s">
        <v>304</v>
      </c>
      <c r="C307" s="1" t="s">
        <v>602</v>
      </c>
      <c r="D307" s="1">
        <v>30</v>
      </c>
      <c r="E307" s="1">
        <v>46</v>
      </c>
      <c r="F307" s="1">
        <v>15</v>
      </c>
      <c r="G307" s="1">
        <v>9</v>
      </c>
      <c r="H307" s="1">
        <v>4</v>
      </c>
      <c r="I307" s="1">
        <f t="shared" si="25"/>
        <v>46</v>
      </c>
      <c r="J307" s="1">
        <f>HLOOKUP(I307,D307:$G$603,K307,0)</f>
        <v>2</v>
      </c>
      <c r="K307" s="1">
        <v>297</v>
      </c>
      <c r="L307" s="1" t="str">
        <f t="shared" si="26"/>
        <v>42</v>
      </c>
    </row>
    <row r="308" spans="1:12" x14ac:dyDescent="0.3">
      <c r="A308" s="1">
        <f t="shared" si="24"/>
        <v>100</v>
      </c>
      <c r="B308" s="1" t="s">
        <v>305</v>
      </c>
      <c r="C308" s="1" t="s">
        <v>602</v>
      </c>
      <c r="D308" s="1">
        <v>30</v>
      </c>
      <c r="E308" s="1">
        <v>53</v>
      </c>
      <c r="F308" s="1">
        <v>13</v>
      </c>
      <c r="G308" s="1">
        <v>4</v>
      </c>
      <c r="H308" s="1">
        <v>2</v>
      </c>
      <c r="I308" s="1">
        <f t="shared" si="25"/>
        <v>53</v>
      </c>
      <c r="J308" s="1">
        <f>HLOOKUP(I308,D308:$G$603,K308,0)</f>
        <v>2</v>
      </c>
      <c r="K308" s="1">
        <v>296</v>
      </c>
      <c r="L308" s="1" t="str">
        <f t="shared" si="26"/>
        <v>22</v>
      </c>
    </row>
    <row r="309" spans="1:12" x14ac:dyDescent="0.3">
      <c r="A309" s="1">
        <f t="shared" si="24"/>
        <v>100</v>
      </c>
      <c r="B309" s="1" t="s">
        <v>306</v>
      </c>
      <c r="C309" s="1" t="s">
        <v>602</v>
      </c>
      <c r="D309" s="1">
        <v>85</v>
      </c>
      <c r="E309" s="1">
        <v>11</v>
      </c>
      <c r="F309" s="1">
        <v>1</v>
      </c>
      <c r="G309" s="1">
        <v>3</v>
      </c>
      <c r="H309" s="1">
        <v>1</v>
      </c>
      <c r="I309" s="1">
        <f t="shared" si="25"/>
        <v>85</v>
      </c>
      <c r="J309" s="1">
        <f>HLOOKUP(I309,D309:$G$603,K309,0)</f>
        <v>1</v>
      </c>
      <c r="K309" s="1">
        <v>295</v>
      </c>
      <c r="L309" s="1" t="str">
        <f t="shared" si="26"/>
        <v>11</v>
      </c>
    </row>
    <row r="310" spans="1:12" x14ac:dyDescent="0.3">
      <c r="A310" s="1">
        <f t="shared" si="24"/>
        <v>100</v>
      </c>
      <c r="B310" s="1" t="s">
        <v>307</v>
      </c>
      <c r="C310" s="1" t="s">
        <v>602</v>
      </c>
      <c r="D310" s="1">
        <v>22</v>
      </c>
      <c r="E310" s="1">
        <v>73</v>
      </c>
      <c r="F310" s="1">
        <v>1</v>
      </c>
      <c r="G310" s="1">
        <v>4</v>
      </c>
      <c r="H310" s="1">
        <v>3</v>
      </c>
      <c r="I310" s="1">
        <f t="shared" si="25"/>
        <v>73</v>
      </c>
      <c r="J310" s="1">
        <f>HLOOKUP(I310,D310:$G$603,K310,0)</f>
        <v>2</v>
      </c>
      <c r="K310" s="1">
        <v>294</v>
      </c>
      <c r="L310" s="1" t="str">
        <f t="shared" si="26"/>
        <v>32</v>
      </c>
    </row>
    <row r="311" spans="1:12" x14ac:dyDescent="0.3">
      <c r="A311" s="1">
        <f t="shared" si="24"/>
        <v>100</v>
      </c>
      <c r="B311" s="1" t="s">
        <v>308</v>
      </c>
      <c r="C311" s="1" t="s">
        <v>602</v>
      </c>
      <c r="D311" s="1">
        <v>17</v>
      </c>
      <c r="E311" s="1">
        <v>33</v>
      </c>
      <c r="F311" s="1">
        <v>3</v>
      </c>
      <c r="G311" s="1">
        <v>47</v>
      </c>
      <c r="H311" s="1">
        <v>4</v>
      </c>
      <c r="I311" s="1">
        <f t="shared" si="25"/>
        <v>47</v>
      </c>
      <c r="J311" s="1">
        <f>HLOOKUP(I311,D311:$G$603,K311,0)</f>
        <v>4</v>
      </c>
      <c r="K311" s="1">
        <v>293</v>
      </c>
      <c r="L311" s="1" t="str">
        <f t="shared" si="26"/>
        <v>44</v>
      </c>
    </row>
    <row r="312" spans="1:12" x14ac:dyDescent="0.3">
      <c r="A312" s="1">
        <f t="shared" si="24"/>
        <v>100</v>
      </c>
      <c r="B312" s="1" t="s">
        <v>309</v>
      </c>
      <c r="C312" s="1" t="s">
        <v>602</v>
      </c>
      <c r="D312" s="1">
        <v>31</v>
      </c>
      <c r="E312" s="1">
        <v>59</v>
      </c>
      <c r="F312" s="1">
        <v>10</v>
      </c>
      <c r="G312" s="1">
        <v>0</v>
      </c>
      <c r="H312" s="1">
        <v>2</v>
      </c>
      <c r="I312" s="1">
        <f t="shared" si="25"/>
        <v>59</v>
      </c>
      <c r="J312" s="1">
        <f>HLOOKUP(I312,D312:$G$603,K312,0)</f>
        <v>2</v>
      </c>
      <c r="K312" s="1">
        <v>292</v>
      </c>
      <c r="L312" s="1" t="str">
        <f t="shared" si="26"/>
        <v>22</v>
      </c>
    </row>
    <row r="313" spans="1:12" x14ac:dyDescent="0.3">
      <c r="A313" s="1">
        <f t="shared" si="24"/>
        <v>100</v>
      </c>
      <c r="B313" s="1" t="s">
        <v>310</v>
      </c>
      <c r="C313" s="1" t="s">
        <v>602</v>
      </c>
      <c r="D313" s="1">
        <v>34</v>
      </c>
      <c r="E313" s="1">
        <v>25</v>
      </c>
      <c r="F313" s="1">
        <v>38</v>
      </c>
      <c r="G313" s="1">
        <v>3</v>
      </c>
      <c r="H313" s="1">
        <v>4</v>
      </c>
      <c r="I313" s="1">
        <f t="shared" si="25"/>
        <v>38</v>
      </c>
      <c r="J313" s="1">
        <f>HLOOKUP(I313,D313:$G$603,K313,0)</f>
        <v>3</v>
      </c>
      <c r="K313" s="1">
        <v>291</v>
      </c>
      <c r="L313" s="1" t="str">
        <f t="shared" si="26"/>
        <v>43</v>
      </c>
    </row>
    <row r="314" spans="1:12" x14ac:dyDescent="0.3">
      <c r="A314" s="1">
        <f t="shared" si="24"/>
        <v>100</v>
      </c>
      <c r="B314" s="1" t="s">
        <v>311</v>
      </c>
      <c r="C314" s="1" t="s">
        <v>602</v>
      </c>
      <c r="D314" s="1">
        <v>50</v>
      </c>
      <c r="E314" s="1">
        <v>38</v>
      </c>
      <c r="F314" s="1">
        <v>4</v>
      </c>
      <c r="G314" s="1">
        <v>8</v>
      </c>
      <c r="H314" s="1">
        <v>3</v>
      </c>
      <c r="I314" s="1">
        <f t="shared" si="25"/>
        <v>50</v>
      </c>
      <c r="J314" s="1">
        <f>HLOOKUP(I314,D314:$G$603,K314,0)</f>
        <v>1</v>
      </c>
      <c r="K314" s="1">
        <v>290</v>
      </c>
      <c r="L314" s="1" t="str">
        <f t="shared" si="26"/>
        <v>31</v>
      </c>
    </row>
    <row r="315" spans="1:12" x14ac:dyDescent="0.3">
      <c r="A315" s="1">
        <f t="shared" si="24"/>
        <v>100</v>
      </c>
      <c r="B315" s="1" t="s">
        <v>312</v>
      </c>
      <c r="C315" s="1" t="s">
        <v>602</v>
      </c>
      <c r="D315" s="1">
        <v>57</v>
      </c>
      <c r="E315" s="1">
        <v>21</v>
      </c>
      <c r="F315" s="1">
        <v>2</v>
      </c>
      <c r="G315" s="1">
        <v>20</v>
      </c>
      <c r="H315" s="1">
        <v>1</v>
      </c>
      <c r="I315" s="1">
        <f t="shared" si="25"/>
        <v>57</v>
      </c>
      <c r="J315" s="1">
        <f>HLOOKUP(I315,D315:$G$603,K315,0)</f>
        <v>1</v>
      </c>
      <c r="K315" s="1">
        <v>289</v>
      </c>
      <c r="L315" s="1" t="str">
        <f t="shared" si="26"/>
        <v>11</v>
      </c>
    </row>
    <row r="316" spans="1:12" x14ac:dyDescent="0.3">
      <c r="A316" s="1">
        <f t="shared" si="24"/>
        <v>100</v>
      </c>
      <c r="B316" s="1" t="s">
        <v>313</v>
      </c>
      <c r="C316" s="1" t="s">
        <v>602</v>
      </c>
      <c r="D316" s="1">
        <v>52</v>
      </c>
      <c r="E316" s="1">
        <v>24</v>
      </c>
      <c r="F316" s="1">
        <v>0</v>
      </c>
      <c r="G316" s="1">
        <v>24</v>
      </c>
      <c r="H316" s="1">
        <v>4</v>
      </c>
      <c r="I316" s="1">
        <f t="shared" si="25"/>
        <v>52</v>
      </c>
      <c r="J316" s="1">
        <f>HLOOKUP(I316,D316:$G$603,K316,0)</f>
        <v>1</v>
      </c>
      <c r="K316" s="1">
        <v>288</v>
      </c>
      <c r="L316" s="1" t="str">
        <f t="shared" si="26"/>
        <v>41</v>
      </c>
    </row>
    <row r="317" spans="1:12" x14ac:dyDescent="0.3">
      <c r="A317" s="1">
        <f t="shared" si="24"/>
        <v>100</v>
      </c>
      <c r="B317" s="1" t="s">
        <v>314</v>
      </c>
      <c r="C317" s="1" t="s">
        <v>602</v>
      </c>
      <c r="D317" s="1">
        <v>41</v>
      </c>
      <c r="E317" s="1">
        <v>50</v>
      </c>
      <c r="F317" s="1">
        <v>1</v>
      </c>
      <c r="G317" s="1">
        <v>8</v>
      </c>
      <c r="H317" s="1">
        <v>1</v>
      </c>
      <c r="I317" s="1">
        <f t="shared" si="25"/>
        <v>50</v>
      </c>
      <c r="J317" s="1">
        <f>HLOOKUP(I317,D317:$G$603,K317,0)</f>
        <v>2</v>
      </c>
      <c r="K317" s="1">
        <v>287</v>
      </c>
      <c r="L317" s="1" t="str">
        <f t="shared" si="26"/>
        <v>12</v>
      </c>
    </row>
    <row r="318" spans="1:12" x14ac:dyDescent="0.3">
      <c r="A318" s="1">
        <f t="shared" si="24"/>
        <v>100</v>
      </c>
      <c r="B318" s="1" t="s">
        <v>315</v>
      </c>
      <c r="C318" s="1" t="s">
        <v>602</v>
      </c>
      <c r="D318" s="1">
        <v>42</v>
      </c>
      <c r="E318" s="1">
        <v>46</v>
      </c>
      <c r="F318" s="1">
        <v>5</v>
      </c>
      <c r="G318" s="1">
        <v>7</v>
      </c>
      <c r="H318" s="1">
        <v>4</v>
      </c>
      <c r="I318" s="1">
        <f t="shared" si="25"/>
        <v>46</v>
      </c>
      <c r="J318" s="1">
        <f>HLOOKUP(I318,D318:$G$603,K318,0)</f>
        <v>2</v>
      </c>
      <c r="K318" s="1">
        <v>286</v>
      </c>
      <c r="L318" s="1" t="str">
        <f t="shared" si="26"/>
        <v>42</v>
      </c>
    </row>
    <row r="319" spans="1:12" x14ac:dyDescent="0.3">
      <c r="A319" s="1">
        <f t="shared" si="24"/>
        <v>100</v>
      </c>
      <c r="B319" s="1" t="s">
        <v>316</v>
      </c>
      <c r="C319" s="1" t="s">
        <v>602</v>
      </c>
      <c r="D319" s="1">
        <v>16</v>
      </c>
      <c r="E319" s="1">
        <v>56</v>
      </c>
      <c r="F319" s="1">
        <v>10</v>
      </c>
      <c r="G319" s="1">
        <v>18</v>
      </c>
      <c r="H319" s="1">
        <v>4</v>
      </c>
      <c r="I319" s="1">
        <f t="shared" si="25"/>
        <v>56</v>
      </c>
      <c r="J319" s="1">
        <f>HLOOKUP(I319,D319:$G$603,K319,0)</f>
        <v>2</v>
      </c>
      <c r="K319" s="1">
        <v>285</v>
      </c>
      <c r="L319" s="1" t="str">
        <f t="shared" si="26"/>
        <v>42</v>
      </c>
    </row>
    <row r="320" spans="1:12" x14ac:dyDescent="0.3">
      <c r="A320" s="1">
        <f t="shared" si="24"/>
        <v>100</v>
      </c>
      <c r="B320" s="1" t="s">
        <v>317</v>
      </c>
      <c r="C320" s="1" t="s">
        <v>602</v>
      </c>
      <c r="D320" s="1">
        <v>14</v>
      </c>
      <c r="E320" s="1">
        <v>20</v>
      </c>
      <c r="F320" s="1">
        <v>56</v>
      </c>
      <c r="G320" s="1">
        <v>10</v>
      </c>
      <c r="H320" s="1">
        <v>1</v>
      </c>
      <c r="I320" s="1">
        <f t="shared" si="25"/>
        <v>56</v>
      </c>
      <c r="J320" s="1">
        <f>HLOOKUP(I320,D320:$G$603,K320,0)</f>
        <v>3</v>
      </c>
      <c r="K320" s="1">
        <v>284</v>
      </c>
      <c r="L320" s="1" t="str">
        <f t="shared" si="26"/>
        <v>13</v>
      </c>
    </row>
    <row r="321" spans="1:12" x14ac:dyDescent="0.3">
      <c r="A321" s="1">
        <f t="shared" si="24"/>
        <v>100</v>
      </c>
      <c r="B321" s="1" t="s">
        <v>318</v>
      </c>
      <c r="C321" s="1" t="s">
        <v>602</v>
      </c>
      <c r="D321" s="1">
        <v>83</v>
      </c>
      <c r="E321" s="1">
        <v>8</v>
      </c>
      <c r="F321" s="1">
        <v>3</v>
      </c>
      <c r="G321" s="1">
        <v>6</v>
      </c>
      <c r="H321" s="1">
        <v>3</v>
      </c>
      <c r="I321" s="1">
        <f t="shared" si="25"/>
        <v>83</v>
      </c>
      <c r="J321" s="1">
        <f>HLOOKUP(I321,D321:$G$603,K321,0)</f>
        <v>1</v>
      </c>
      <c r="K321" s="1">
        <v>283</v>
      </c>
      <c r="L321" s="1" t="str">
        <f t="shared" si="26"/>
        <v>31</v>
      </c>
    </row>
    <row r="322" spans="1:12" x14ac:dyDescent="0.3">
      <c r="A322" s="1">
        <f t="shared" si="24"/>
        <v>100</v>
      </c>
      <c r="B322" s="1" t="s">
        <v>319</v>
      </c>
      <c r="C322" s="1" t="s">
        <v>602</v>
      </c>
      <c r="D322" s="1">
        <v>15</v>
      </c>
      <c r="E322" s="1">
        <v>4</v>
      </c>
      <c r="F322" s="1">
        <v>19</v>
      </c>
      <c r="G322" s="1">
        <v>62</v>
      </c>
      <c r="H322" s="1">
        <v>4</v>
      </c>
      <c r="I322" s="1">
        <f t="shared" si="25"/>
        <v>62</v>
      </c>
      <c r="J322" s="1">
        <f>HLOOKUP(I322,D322:$G$603,K322,0)</f>
        <v>4</v>
      </c>
      <c r="K322" s="1">
        <v>282</v>
      </c>
      <c r="L322" s="1" t="str">
        <f t="shared" si="26"/>
        <v>44</v>
      </c>
    </row>
    <row r="323" spans="1:12" x14ac:dyDescent="0.3">
      <c r="A323" s="1">
        <f t="shared" si="24"/>
        <v>100</v>
      </c>
      <c r="B323" s="1" t="s">
        <v>320</v>
      </c>
      <c r="C323" s="1" t="s">
        <v>602</v>
      </c>
      <c r="D323" s="1">
        <v>30</v>
      </c>
      <c r="E323" s="1">
        <v>44</v>
      </c>
      <c r="F323" s="1">
        <v>19</v>
      </c>
      <c r="G323" s="1">
        <v>7</v>
      </c>
      <c r="H323" s="1">
        <v>2</v>
      </c>
      <c r="I323" s="1">
        <f t="shared" si="25"/>
        <v>44</v>
      </c>
      <c r="J323" s="1">
        <f>HLOOKUP(I323,D323:$G$603,K323,0)</f>
        <v>2</v>
      </c>
      <c r="K323" s="1">
        <v>281</v>
      </c>
      <c r="L323" s="1" t="str">
        <f t="shared" si="26"/>
        <v>22</v>
      </c>
    </row>
    <row r="324" spans="1:12" x14ac:dyDescent="0.3">
      <c r="A324" s="1">
        <f t="shared" ref="A324:A387" si="27">SUM(D324:G324)</f>
        <v>100</v>
      </c>
      <c r="B324" s="1" t="s">
        <v>321</v>
      </c>
      <c r="C324" s="1" t="s">
        <v>602</v>
      </c>
      <c r="D324" s="1">
        <v>29</v>
      </c>
      <c r="E324" s="1">
        <v>33</v>
      </c>
      <c r="F324" s="1">
        <v>4</v>
      </c>
      <c r="G324" s="1">
        <v>34</v>
      </c>
      <c r="H324" s="1">
        <v>2</v>
      </c>
      <c r="I324" s="1">
        <f t="shared" ref="I324:I387" si="28">MAX(D324:G324)</f>
        <v>34</v>
      </c>
      <c r="J324" s="1">
        <f>HLOOKUP(I324,D324:$G$603,K324,0)</f>
        <v>4</v>
      </c>
      <c r="K324" s="1">
        <v>280</v>
      </c>
      <c r="L324" s="1" t="str">
        <f t="shared" ref="L324:L387" si="29">H324&amp;J324</f>
        <v>24</v>
      </c>
    </row>
    <row r="325" spans="1:12" x14ac:dyDescent="0.3">
      <c r="A325" s="1">
        <f t="shared" si="27"/>
        <v>100</v>
      </c>
      <c r="B325" s="1" t="s">
        <v>322</v>
      </c>
      <c r="C325" s="1" t="s">
        <v>602</v>
      </c>
      <c r="D325" s="1">
        <v>93</v>
      </c>
      <c r="E325" s="1">
        <v>6</v>
      </c>
      <c r="F325" s="1">
        <v>1</v>
      </c>
      <c r="G325" s="1">
        <v>0</v>
      </c>
      <c r="H325" s="1">
        <v>2</v>
      </c>
      <c r="I325" s="1">
        <f t="shared" si="28"/>
        <v>93</v>
      </c>
      <c r="J325" s="1">
        <f>HLOOKUP(I325,D325:$G$603,K325,0)</f>
        <v>1</v>
      </c>
      <c r="K325" s="1">
        <v>279</v>
      </c>
      <c r="L325" s="1" t="str">
        <f t="shared" si="29"/>
        <v>21</v>
      </c>
    </row>
    <row r="326" spans="1:12" x14ac:dyDescent="0.3">
      <c r="A326" s="1">
        <f t="shared" si="27"/>
        <v>100</v>
      </c>
      <c r="B326" s="1" t="s">
        <v>323</v>
      </c>
      <c r="C326" s="1" t="s">
        <v>602</v>
      </c>
      <c r="D326" s="1">
        <v>74</v>
      </c>
      <c r="E326" s="1">
        <v>26</v>
      </c>
      <c r="F326" s="1">
        <v>0</v>
      </c>
      <c r="G326" s="1">
        <v>0</v>
      </c>
      <c r="H326" s="1">
        <v>4</v>
      </c>
      <c r="I326" s="1">
        <f t="shared" si="28"/>
        <v>74</v>
      </c>
      <c r="J326" s="1">
        <f>HLOOKUP(I326,D326:$G$603,K326,0)</f>
        <v>1</v>
      </c>
      <c r="K326" s="1">
        <v>278</v>
      </c>
      <c r="L326" s="1" t="str">
        <f t="shared" si="29"/>
        <v>41</v>
      </c>
    </row>
    <row r="327" spans="1:12" x14ac:dyDescent="0.3">
      <c r="A327" s="1">
        <f t="shared" si="27"/>
        <v>100</v>
      </c>
      <c r="B327" s="1" t="s">
        <v>324</v>
      </c>
      <c r="C327" s="1" t="s">
        <v>602</v>
      </c>
      <c r="D327" s="1">
        <v>85</v>
      </c>
      <c r="E327" s="1">
        <v>5</v>
      </c>
      <c r="F327" s="1">
        <v>6</v>
      </c>
      <c r="G327" s="1">
        <v>4</v>
      </c>
      <c r="H327" s="1">
        <v>1</v>
      </c>
      <c r="I327" s="1">
        <f t="shared" si="28"/>
        <v>85</v>
      </c>
      <c r="J327" s="1">
        <f>HLOOKUP(I327,D327:$G$603,K327,0)</f>
        <v>1</v>
      </c>
      <c r="K327" s="1">
        <v>277</v>
      </c>
      <c r="L327" s="1" t="str">
        <f t="shared" si="29"/>
        <v>11</v>
      </c>
    </row>
    <row r="328" spans="1:12" x14ac:dyDescent="0.3">
      <c r="A328" s="1">
        <f t="shared" si="27"/>
        <v>100</v>
      </c>
      <c r="B328" s="1" t="s">
        <v>325</v>
      </c>
      <c r="C328" s="1" t="s">
        <v>602</v>
      </c>
      <c r="D328" s="1">
        <v>7</v>
      </c>
      <c r="E328" s="1">
        <v>9</v>
      </c>
      <c r="F328" s="1">
        <v>14</v>
      </c>
      <c r="G328" s="1">
        <v>70</v>
      </c>
      <c r="H328" s="1">
        <v>2</v>
      </c>
      <c r="I328" s="1">
        <f t="shared" si="28"/>
        <v>70</v>
      </c>
      <c r="J328" s="1">
        <f>HLOOKUP(I328,D328:$G$603,K328,0)</f>
        <v>4</v>
      </c>
      <c r="K328" s="1">
        <v>276</v>
      </c>
      <c r="L328" s="1" t="str">
        <f t="shared" si="29"/>
        <v>24</v>
      </c>
    </row>
    <row r="329" spans="1:12" x14ac:dyDescent="0.3">
      <c r="A329" s="1">
        <f t="shared" si="27"/>
        <v>100</v>
      </c>
      <c r="B329" s="1" t="s">
        <v>326</v>
      </c>
      <c r="C329" s="1" t="s">
        <v>602</v>
      </c>
      <c r="D329" s="1">
        <v>41</v>
      </c>
      <c r="E329" s="1">
        <v>39</v>
      </c>
      <c r="F329" s="1">
        <v>0</v>
      </c>
      <c r="G329" s="1">
        <v>20</v>
      </c>
      <c r="H329" s="1">
        <v>2</v>
      </c>
      <c r="I329" s="1">
        <f t="shared" si="28"/>
        <v>41</v>
      </c>
      <c r="J329" s="1">
        <f>HLOOKUP(I329,D329:$G$603,K329,0)</f>
        <v>1</v>
      </c>
      <c r="K329" s="1">
        <v>275</v>
      </c>
      <c r="L329" s="1" t="str">
        <f t="shared" si="29"/>
        <v>21</v>
      </c>
    </row>
    <row r="330" spans="1:12" x14ac:dyDescent="0.3">
      <c r="A330" s="1">
        <f t="shared" si="27"/>
        <v>100</v>
      </c>
      <c r="B330" s="1" t="s">
        <v>327</v>
      </c>
      <c r="C330" s="1" t="s">
        <v>602</v>
      </c>
      <c r="D330" s="1">
        <v>29</v>
      </c>
      <c r="E330" s="1">
        <v>63</v>
      </c>
      <c r="F330" s="1">
        <v>5</v>
      </c>
      <c r="G330" s="1">
        <v>3</v>
      </c>
      <c r="H330" s="1">
        <v>4</v>
      </c>
      <c r="I330" s="1">
        <f t="shared" si="28"/>
        <v>63</v>
      </c>
      <c r="J330" s="1">
        <f>HLOOKUP(I330,D330:$G$603,K330,0)</f>
        <v>2</v>
      </c>
      <c r="K330" s="1">
        <v>274</v>
      </c>
      <c r="L330" s="1" t="str">
        <f t="shared" si="29"/>
        <v>42</v>
      </c>
    </row>
    <row r="331" spans="1:12" x14ac:dyDescent="0.3">
      <c r="A331" s="1">
        <f t="shared" si="27"/>
        <v>100</v>
      </c>
      <c r="B331" s="1" t="s">
        <v>328</v>
      </c>
      <c r="C331" s="1" t="s">
        <v>602</v>
      </c>
      <c r="D331" s="1">
        <v>20</v>
      </c>
      <c r="E331" s="1">
        <v>59</v>
      </c>
      <c r="F331" s="1">
        <v>3</v>
      </c>
      <c r="G331" s="1">
        <v>18</v>
      </c>
      <c r="H331" s="1">
        <v>2</v>
      </c>
      <c r="I331" s="1">
        <f t="shared" si="28"/>
        <v>59</v>
      </c>
      <c r="J331" s="1">
        <f>HLOOKUP(I331,D331:$G$603,K331,0)</f>
        <v>2</v>
      </c>
      <c r="K331" s="1">
        <v>273</v>
      </c>
      <c r="L331" s="1" t="str">
        <f t="shared" si="29"/>
        <v>22</v>
      </c>
    </row>
    <row r="332" spans="1:12" x14ac:dyDescent="0.3">
      <c r="A332" s="1">
        <f t="shared" si="27"/>
        <v>100</v>
      </c>
      <c r="B332" s="1" t="s">
        <v>329</v>
      </c>
      <c r="C332" s="1" t="s">
        <v>602</v>
      </c>
      <c r="D332" s="1">
        <v>38</v>
      </c>
      <c r="E332" s="1">
        <v>51</v>
      </c>
      <c r="F332" s="1">
        <v>3</v>
      </c>
      <c r="G332" s="1">
        <v>8</v>
      </c>
      <c r="H332" s="1">
        <v>4</v>
      </c>
      <c r="I332" s="1">
        <f t="shared" si="28"/>
        <v>51</v>
      </c>
      <c r="J332" s="1">
        <f>HLOOKUP(I332,D332:$G$603,K332,0)</f>
        <v>2</v>
      </c>
      <c r="K332" s="1">
        <v>272</v>
      </c>
      <c r="L332" s="1" t="str">
        <f t="shared" si="29"/>
        <v>42</v>
      </c>
    </row>
    <row r="333" spans="1:12" x14ac:dyDescent="0.3">
      <c r="A333" s="1">
        <f t="shared" si="27"/>
        <v>100</v>
      </c>
      <c r="B333" s="1" t="s">
        <v>330</v>
      </c>
      <c r="C333" s="1" t="s">
        <v>602</v>
      </c>
      <c r="D333" s="1">
        <v>22</v>
      </c>
      <c r="E333" s="1">
        <v>9</v>
      </c>
      <c r="F333" s="1">
        <v>44</v>
      </c>
      <c r="G333" s="1">
        <v>25</v>
      </c>
      <c r="H333" s="1">
        <v>3</v>
      </c>
      <c r="I333" s="1">
        <f t="shared" si="28"/>
        <v>44</v>
      </c>
      <c r="J333" s="1">
        <f>HLOOKUP(I333,D333:$G$603,K333,0)</f>
        <v>3</v>
      </c>
      <c r="K333" s="1">
        <v>271</v>
      </c>
      <c r="L333" s="1" t="str">
        <f t="shared" si="29"/>
        <v>33</v>
      </c>
    </row>
    <row r="334" spans="1:12" x14ac:dyDescent="0.3">
      <c r="A334" s="1">
        <f t="shared" si="27"/>
        <v>100</v>
      </c>
      <c r="B334" s="1" t="s">
        <v>331</v>
      </c>
      <c r="C334" s="1" t="s">
        <v>602</v>
      </c>
      <c r="D334" s="1">
        <v>81</v>
      </c>
      <c r="E334" s="1">
        <v>13</v>
      </c>
      <c r="F334" s="1">
        <v>5</v>
      </c>
      <c r="G334" s="1">
        <v>1</v>
      </c>
      <c r="H334" s="1">
        <v>3</v>
      </c>
      <c r="I334" s="1">
        <f t="shared" si="28"/>
        <v>81</v>
      </c>
      <c r="J334" s="1">
        <f>HLOOKUP(I334,D334:$G$603,K334,0)</f>
        <v>1</v>
      </c>
      <c r="K334" s="1">
        <v>270</v>
      </c>
      <c r="L334" s="1" t="str">
        <f t="shared" si="29"/>
        <v>31</v>
      </c>
    </row>
    <row r="335" spans="1:12" x14ac:dyDescent="0.3">
      <c r="A335" s="1">
        <f t="shared" si="27"/>
        <v>100</v>
      </c>
      <c r="B335" s="1" t="s">
        <v>332</v>
      </c>
      <c r="C335" s="1" t="s">
        <v>602</v>
      </c>
      <c r="D335" s="1">
        <v>42</v>
      </c>
      <c r="E335" s="1">
        <v>34</v>
      </c>
      <c r="F335" s="1">
        <v>11</v>
      </c>
      <c r="G335" s="1">
        <v>13</v>
      </c>
      <c r="H335" s="1">
        <v>1</v>
      </c>
      <c r="I335" s="1">
        <f t="shared" si="28"/>
        <v>42</v>
      </c>
      <c r="J335" s="1">
        <f>HLOOKUP(I335,D335:$G$603,K335,0)</f>
        <v>1</v>
      </c>
      <c r="K335" s="1">
        <v>269</v>
      </c>
      <c r="L335" s="1" t="str">
        <f t="shared" si="29"/>
        <v>11</v>
      </c>
    </row>
    <row r="336" spans="1:12" x14ac:dyDescent="0.3">
      <c r="A336" s="1">
        <f t="shared" si="27"/>
        <v>100</v>
      </c>
      <c r="B336" s="1" t="s">
        <v>333</v>
      </c>
      <c r="C336" s="1" t="s">
        <v>602</v>
      </c>
      <c r="D336" s="1">
        <v>45</v>
      </c>
      <c r="E336" s="1">
        <v>27</v>
      </c>
      <c r="F336" s="1">
        <v>9</v>
      </c>
      <c r="G336" s="1">
        <v>19</v>
      </c>
      <c r="H336" s="1">
        <v>3</v>
      </c>
      <c r="I336" s="1">
        <f t="shared" si="28"/>
        <v>45</v>
      </c>
      <c r="J336" s="1">
        <f>HLOOKUP(I336,D336:$G$603,K336,0)</f>
        <v>1</v>
      </c>
      <c r="K336" s="1">
        <v>268</v>
      </c>
      <c r="L336" s="1" t="str">
        <f t="shared" si="29"/>
        <v>31</v>
      </c>
    </row>
    <row r="337" spans="1:12" x14ac:dyDescent="0.3">
      <c r="A337" s="1">
        <f t="shared" si="27"/>
        <v>100</v>
      </c>
      <c r="B337" s="1" t="s">
        <v>334</v>
      </c>
      <c r="C337" s="1" t="s">
        <v>602</v>
      </c>
      <c r="D337" s="1">
        <v>98</v>
      </c>
      <c r="E337" s="1">
        <v>2</v>
      </c>
      <c r="F337" s="1">
        <v>0</v>
      </c>
      <c r="G337" s="1">
        <v>0</v>
      </c>
      <c r="H337" s="1">
        <v>2</v>
      </c>
      <c r="I337" s="1">
        <f t="shared" si="28"/>
        <v>98</v>
      </c>
      <c r="J337" s="1">
        <f>HLOOKUP(I337,D337:$G$603,K337,0)</f>
        <v>1</v>
      </c>
      <c r="K337" s="1">
        <v>267</v>
      </c>
      <c r="L337" s="1" t="str">
        <f t="shared" si="29"/>
        <v>21</v>
      </c>
    </row>
    <row r="338" spans="1:12" x14ac:dyDescent="0.3">
      <c r="A338" s="1">
        <f t="shared" si="27"/>
        <v>100</v>
      </c>
      <c r="B338" s="1" t="s">
        <v>335</v>
      </c>
      <c r="C338" s="1" t="s">
        <v>602</v>
      </c>
      <c r="D338" s="1">
        <v>66</v>
      </c>
      <c r="E338" s="1">
        <v>18</v>
      </c>
      <c r="F338" s="1">
        <v>2</v>
      </c>
      <c r="G338" s="1">
        <v>14</v>
      </c>
      <c r="H338" s="1">
        <v>1</v>
      </c>
      <c r="I338" s="1">
        <f t="shared" si="28"/>
        <v>66</v>
      </c>
      <c r="J338" s="1">
        <f>HLOOKUP(I338,D338:$G$603,K338,0)</f>
        <v>1</v>
      </c>
      <c r="K338" s="1">
        <v>266</v>
      </c>
      <c r="L338" s="1" t="str">
        <f t="shared" si="29"/>
        <v>11</v>
      </c>
    </row>
    <row r="339" spans="1:12" x14ac:dyDescent="0.3">
      <c r="A339" s="1">
        <f t="shared" si="27"/>
        <v>100</v>
      </c>
      <c r="B339" s="1" t="s">
        <v>336</v>
      </c>
      <c r="C339" s="1" t="s">
        <v>602</v>
      </c>
      <c r="D339" s="1">
        <v>65</v>
      </c>
      <c r="E339" s="1">
        <v>31</v>
      </c>
      <c r="F339" s="1">
        <v>1</v>
      </c>
      <c r="G339" s="1">
        <v>3</v>
      </c>
      <c r="H339" s="1">
        <v>4</v>
      </c>
      <c r="I339" s="1">
        <f t="shared" si="28"/>
        <v>65</v>
      </c>
      <c r="J339" s="1">
        <f>HLOOKUP(I339,D339:$G$603,K339,0)</f>
        <v>1</v>
      </c>
      <c r="K339" s="1">
        <v>265</v>
      </c>
      <c r="L339" s="1" t="str">
        <f t="shared" si="29"/>
        <v>41</v>
      </c>
    </row>
    <row r="340" spans="1:12" x14ac:dyDescent="0.3">
      <c r="A340" s="1">
        <f t="shared" si="27"/>
        <v>100</v>
      </c>
      <c r="B340" s="1" t="s">
        <v>337</v>
      </c>
      <c r="C340" s="1" t="s">
        <v>602</v>
      </c>
      <c r="D340" s="1">
        <v>17</v>
      </c>
      <c r="E340" s="1">
        <v>21</v>
      </c>
      <c r="F340" s="1">
        <v>16</v>
      </c>
      <c r="G340" s="1">
        <v>46</v>
      </c>
      <c r="H340" s="1">
        <v>1</v>
      </c>
      <c r="I340" s="1">
        <f t="shared" si="28"/>
        <v>46</v>
      </c>
      <c r="J340" s="1">
        <f>HLOOKUP(I340,D340:$G$603,K340,0)</f>
        <v>4</v>
      </c>
      <c r="K340" s="1">
        <v>264</v>
      </c>
      <c r="L340" s="1" t="str">
        <f t="shared" si="29"/>
        <v>14</v>
      </c>
    </row>
    <row r="341" spans="1:12" x14ac:dyDescent="0.3">
      <c r="A341" s="1">
        <f t="shared" si="27"/>
        <v>100</v>
      </c>
      <c r="B341" s="1" t="s">
        <v>338</v>
      </c>
      <c r="C341" s="1" t="s">
        <v>602</v>
      </c>
      <c r="D341" s="1">
        <v>44</v>
      </c>
      <c r="E341" s="1">
        <v>42</v>
      </c>
      <c r="F341" s="1">
        <v>5</v>
      </c>
      <c r="G341" s="1">
        <v>9</v>
      </c>
      <c r="H341" s="1">
        <v>1</v>
      </c>
      <c r="I341" s="1">
        <f t="shared" si="28"/>
        <v>44</v>
      </c>
      <c r="J341" s="1">
        <f>HLOOKUP(I341,D341:$G$603,K341,0)</f>
        <v>1</v>
      </c>
      <c r="K341" s="1">
        <v>263</v>
      </c>
      <c r="L341" s="1" t="str">
        <f t="shared" si="29"/>
        <v>11</v>
      </c>
    </row>
    <row r="342" spans="1:12" x14ac:dyDescent="0.3">
      <c r="A342" s="1">
        <f t="shared" si="27"/>
        <v>100</v>
      </c>
      <c r="B342" s="1" t="s">
        <v>339</v>
      </c>
      <c r="C342" s="1" t="s">
        <v>602</v>
      </c>
      <c r="D342" s="1">
        <v>44</v>
      </c>
      <c r="E342" s="1">
        <v>44</v>
      </c>
      <c r="F342" s="1">
        <v>9</v>
      </c>
      <c r="G342" s="1">
        <v>3</v>
      </c>
      <c r="H342" s="1">
        <v>2</v>
      </c>
      <c r="I342" s="1">
        <f t="shared" si="28"/>
        <v>44</v>
      </c>
      <c r="J342" s="1">
        <f>HLOOKUP(I342,D342:$G$603,K342,0)</f>
        <v>1</v>
      </c>
      <c r="K342" s="1">
        <v>262</v>
      </c>
      <c r="L342" s="1" t="str">
        <f t="shared" si="29"/>
        <v>21</v>
      </c>
    </row>
    <row r="343" spans="1:12" x14ac:dyDescent="0.3">
      <c r="A343" s="1">
        <f t="shared" si="27"/>
        <v>100</v>
      </c>
      <c r="B343" s="1" t="s">
        <v>340</v>
      </c>
      <c r="C343" s="1" t="s">
        <v>602</v>
      </c>
      <c r="D343" s="1">
        <v>60</v>
      </c>
      <c r="E343" s="1">
        <v>39</v>
      </c>
      <c r="F343" s="1">
        <v>1</v>
      </c>
      <c r="G343" s="1">
        <v>0</v>
      </c>
      <c r="H343" s="1">
        <v>1</v>
      </c>
      <c r="I343" s="1">
        <f t="shared" si="28"/>
        <v>60</v>
      </c>
      <c r="J343" s="1">
        <f>HLOOKUP(I343,D343:$G$603,K343,0)</f>
        <v>1</v>
      </c>
      <c r="K343" s="1">
        <v>261</v>
      </c>
      <c r="L343" s="1" t="str">
        <f t="shared" si="29"/>
        <v>11</v>
      </c>
    </row>
    <row r="344" spans="1:12" x14ac:dyDescent="0.3">
      <c r="A344" s="1">
        <f t="shared" si="27"/>
        <v>100</v>
      </c>
      <c r="B344" s="1" t="s">
        <v>341</v>
      </c>
      <c r="C344" s="1" t="s">
        <v>602</v>
      </c>
      <c r="D344" s="1">
        <v>18</v>
      </c>
      <c r="E344" s="1">
        <v>40</v>
      </c>
      <c r="F344" s="1">
        <v>42</v>
      </c>
      <c r="G344" s="1">
        <v>0</v>
      </c>
      <c r="H344" s="1">
        <v>4</v>
      </c>
      <c r="I344" s="1">
        <f t="shared" si="28"/>
        <v>42</v>
      </c>
      <c r="J344" s="1">
        <f>HLOOKUP(I344,D344:$G$603,K344,0)</f>
        <v>3</v>
      </c>
      <c r="K344" s="1">
        <v>260</v>
      </c>
      <c r="L344" s="1" t="str">
        <f t="shared" si="29"/>
        <v>43</v>
      </c>
    </row>
    <row r="345" spans="1:12" x14ac:dyDescent="0.3">
      <c r="A345" s="1">
        <f t="shared" si="27"/>
        <v>100</v>
      </c>
      <c r="B345" s="1" t="s">
        <v>342</v>
      </c>
      <c r="C345" s="1" t="s">
        <v>602</v>
      </c>
      <c r="D345" s="1">
        <v>25</v>
      </c>
      <c r="E345" s="1">
        <v>17</v>
      </c>
      <c r="F345" s="1">
        <v>31</v>
      </c>
      <c r="G345" s="1">
        <v>27</v>
      </c>
      <c r="H345" s="1">
        <v>3</v>
      </c>
      <c r="I345" s="1">
        <f t="shared" si="28"/>
        <v>31</v>
      </c>
      <c r="J345" s="1">
        <f>HLOOKUP(I345,D345:$G$603,K345,0)</f>
        <v>3</v>
      </c>
      <c r="K345" s="1">
        <v>259</v>
      </c>
      <c r="L345" s="1" t="str">
        <f t="shared" si="29"/>
        <v>33</v>
      </c>
    </row>
    <row r="346" spans="1:12" x14ac:dyDescent="0.3">
      <c r="A346" s="1">
        <f t="shared" si="27"/>
        <v>100</v>
      </c>
      <c r="B346" s="1" t="s">
        <v>343</v>
      </c>
      <c r="C346" s="1" t="s">
        <v>602</v>
      </c>
      <c r="D346" s="1">
        <v>6</v>
      </c>
      <c r="E346" s="1">
        <v>16</v>
      </c>
      <c r="F346" s="1">
        <v>14</v>
      </c>
      <c r="G346" s="1">
        <v>64</v>
      </c>
      <c r="H346" s="1">
        <v>2</v>
      </c>
      <c r="I346" s="1">
        <f t="shared" si="28"/>
        <v>64</v>
      </c>
      <c r="J346" s="1">
        <f>HLOOKUP(I346,D346:$G$603,K346,0)</f>
        <v>4</v>
      </c>
      <c r="K346" s="1">
        <v>258</v>
      </c>
      <c r="L346" s="1" t="str">
        <f t="shared" si="29"/>
        <v>24</v>
      </c>
    </row>
    <row r="347" spans="1:12" x14ac:dyDescent="0.3">
      <c r="A347" s="1">
        <f t="shared" si="27"/>
        <v>100</v>
      </c>
      <c r="B347" s="1" t="s">
        <v>344</v>
      </c>
      <c r="C347" s="1" t="s">
        <v>602</v>
      </c>
      <c r="D347" s="1">
        <v>96</v>
      </c>
      <c r="E347" s="1">
        <v>4</v>
      </c>
      <c r="F347" s="1">
        <v>0</v>
      </c>
      <c r="G347" s="1">
        <v>0</v>
      </c>
      <c r="H347" s="1">
        <v>2</v>
      </c>
      <c r="I347" s="1">
        <f t="shared" si="28"/>
        <v>96</v>
      </c>
      <c r="J347" s="1">
        <f>HLOOKUP(I347,D347:$G$603,K347,0)</f>
        <v>1</v>
      </c>
      <c r="K347" s="1">
        <v>257</v>
      </c>
      <c r="L347" s="1" t="str">
        <f t="shared" si="29"/>
        <v>21</v>
      </c>
    </row>
    <row r="348" spans="1:12" x14ac:dyDescent="0.3">
      <c r="A348" s="1">
        <f t="shared" si="27"/>
        <v>100</v>
      </c>
      <c r="B348" s="1" t="s">
        <v>345</v>
      </c>
      <c r="C348" s="1" t="s">
        <v>602</v>
      </c>
      <c r="D348" s="1">
        <v>94</v>
      </c>
      <c r="E348" s="1">
        <v>1</v>
      </c>
      <c r="F348" s="1">
        <v>5</v>
      </c>
      <c r="G348" s="1">
        <v>0</v>
      </c>
      <c r="H348" s="1">
        <v>1</v>
      </c>
      <c r="I348" s="1">
        <f t="shared" si="28"/>
        <v>94</v>
      </c>
      <c r="J348" s="1">
        <f>HLOOKUP(I348,D348:$G$603,K348,0)</f>
        <v>1</v>
      </c>
      <c r="K348" s="1">
        <v>256</v>
      </c>
      <c r="L348" s="1" t="str">
        <f t="shared" si="29"/>
        <v>11</v>
      </c>
    </row>
    <row r="349" spans="1:12" x14ac:dyDescent="0.3">
      <c r="A349" s="1">
        <f t="shared" si="27"/>
        <v>100</v>
      </c>
      <c r="B349" s="1" t="s">
        <v>346</v>
      </c>
      <c r="C349" s="1" t="s">
        <v>602</v>
      </c>
      <c r="D349" s="1">
        <v>42</v>
      </c>
      <c r="E349" s="1">
        <v>30</v>
      </c>
      <c r="F349" s="1">
        <v>4</v>
      </c>
      <c r="G349" s="1">
        <v>24</v>
      </c>
      <c r="H349" s="1">
        <v>3</v>
      </c>
      <c r="I349" s="1">
        <f t="shared" si="28"/>
        <v>42</v>
      </c>
      <c r="J349" s="1">
        <f>HLOOKUP(I349,D349:$G$603,K349,0)</f>
        <v>1</v>
      </c>
      <c r="K349" s="1">
        <v>255</v>
      </c>
      <c r="L349" s="1" t="str">
        <f t="shared" si="29"/>
        <v>31</v>
      </c>
    </row>
    <row r="350" spans="1:12" x14ac:dyDescent="0.3">
      <c r="A350" s="1">
        <f t="shared" si="27"/>
        <v>100</v>
      </c>
      <c r="B350" s="1" t="s">
        <v>347</v>
      </c>
      <c r="C350" s="1" t="s">
        <v>602</v>
      </c>
      <c r="D350" s="1">
        <v>89</v>
      </c>
      <c r="E350" s="1">
        <v>10</v>
      </c>
      <c r="F350" s="1">
        <v>0</v>
      </c>
      <c r="G350" s="1">
        <v>1</v>
      </c>
      <c r="H350" s="1">
        <v>1</v>
      </c>
      <c r="I350" s="1">
        <f t="shared" si="28"/>
        <v>89</v>
      </c>
      <c r="J350" s="1">
        <f>HLOOKUP(I350,D350:$G$603,K350,0)</f>
        <v>1</v>
      </c>
      <c r="K350" s="1">
        <v>254</v>
      </c>
      <c r="L350" s="1" t="str">
        <f t="shared" si="29"/>
        <v>11</v>
      </c>
    </row>
    <row r="351" spans="1:12" x14ac:dyDescent="0.3">
      <c r="A351" s="1">
        <f t="shared" si="27"/>
        <v>100</v>
      </c>
      <c r="B351" s="1" t="s">
        <v>348</v>
      </c>
      <c r="C351" s="1" t="s">
        <v>602</v>
      </c>
      <c r="D351" s="1">
        <v>86</v>
      </c>
      <c r="E351" s="1">
        <v>0</v>
      </c>
      <c r="F351" s="1">
        <v>12</v>
      </c>
      <c r="G351" s="1">
        <v>2</v>
      </c>
      <c r="H351" s="1">
        <v>4</v>
      </c>
      <c r="I351" s="1">
        <f t="shared" si="28"/>
        <v>86</v>
      </c>
      <c r="J351" s="1">
        <f>HLOOKUP(I351,D351:$G$603,K351,0)</f>
        <v>1</v>
      </c>
      <c r="K351" s="1">
        <v>253</v>
      </c>
      <c r="L351" s="1" t="str">
        <f t="shared" si="29"/>
        <v>41</v>
      </c>
    </row>
    <row r="352" spans="1:12" x14ac:dyDescent="0.3">
      <c r="A352" s="1">
        <f t="shared" si="27"/>
        <v>100</v>
      </c>
      <c r="B352" s="1" t="s">
        <v>349</v>
      </c>
      <c r="C352" s="1" t="s">
        <v>602</v>
      </c>
      <c r="D352" s="1">
        <v>17</v>
      </c>
      <c r="E352" s="1">
        <v>52</v>
      </c>
      <c r="F352" s="1">
        <v>16</v>
      </c>
      <c r="G352" s="1">
        <v>15</v>
      </c>
      <c r="H352" s="1">
        <v>4</v>
      </c>
      <c r="I352" s="1">
        <f t="shared" si="28"/>
        <v>52</v>
      </c>
      <c r="J352" s="1">
        <f>HLOOKUP(I352,D352:$G$603,K352,0)</f>
        <v>2</v>
      </c>
      <c r="K352" s="1">
        <v>252</v>
      </c>
      <c r="L352" s="1" t="str">
        <f t="shared" si="29"/>
        <v>42</v>
      </c>
    </row>
    <row r="353" spans="1:12" x14ac:dyDescent="0.3">
      <c r="A353" s="1">
        <f t="shared" si="27"/>
        <v>100</v>
      </c>
      <c r="B353" s="1" t="s">
        <v>350</v>
      </c>
      <c r="C353" s="1" t="s">
        <v>602</v>
      </c>
      <c r="D353" s="1">
        <v>27</v>
      </c>
      <c r="E353" s="1">
        <v>36</v>
      </c>
      <c r="F353" s="1">
        <v>0</v>
      </c>
      <c r="G353" s="1">
        <v>37</v>
      </c>
      <c r="H353" s="1">
        <v>1</v>
      </c>
      <c r="I353" s="1">
        <f t="shared" si="28"/>
        <v>37</v>
      </c>
      <c r="J353" s="1">
        <f>HLOOKUP(I353,D353:$G$603,K353,0)</f>
        <v>4</v>
      </c>
      <c r="K353" s="1">
        <v>251</v>
      </c>
      <c r="L353" s="1" t="str">
        <f t="shared" si="29"/>
        <v>14</v>
      </c>
    </row>
    <row r="354" spans="1:12" x14ac:dyDescent="0.3">
      <c r="A354" s="1">
        <f t="shared" si="27"/>
        <v>100</v>
      </c>
      <c r="B354" s="1" t="s">
        <v>351</v>
      </c>
      <c r="C354" s="1" t="s">
        <v>602</v>
      </c>
      <c r="D354" s="1">
        <v>20</v>
      </c>
      <c r="E354" s="1">
        <v>6</v>
      </c>
      <c r="F354" s="1">
        <v>61</v>
      </c>
      <c r="G354" s="1">
        <v>13</v>
      </c>
      <c r="H354" s="1">
        <v>3</v>
      </c>
      <c r="I354" s="1">
        <f t="shared" si="28"/>
        <v>61</v>
      </c>
      <c r="J354" s="1">
        <f>HLOOKUP(I354,D354:$G$603,K354,0)</f>
        <v>3</v>
      </c>
      <c r="K354" s="1">
        <v>250</v>
      </c>
      <c r="L354" s="1" t="str">
        <f t="shared" si="29"/>
        <v>33</v>
      </c>
    </row>
    <row r="355" spans="1:12" x14ac:dyDescent="0.3">
      <c r="A355" s="1">
        <f t="shared" si="27"/>
        <v>100</v>
      </c>
      <c r="B355" s="1" t="s">
        <v>352</v>
      </c>
      <c r="C355" s="1" t="s">
        <v>602</v>
      </c>
      <c r="D355" s="1">
        <v>88</v>
      </c>
      <c r="E355" s="1">
        <v>3</v>
      </c>
      <c r="F355" s="1">
        <v>8</v>
      </c>
      <c r="G355" s="1">
        <v>1</v>
      </c>
      <c r="H355" s="1">
        <v>4</v>
      </c>
      <c r="I355" s="1">
        <f t="shared" si="28"/>
        <v>88</v>
      </c>
      <c r="J355" s="1">
        <f>HLOOKUP(I355,D355:$G$603,K355,0)</f>
        <v>1</v>
      </c>
      <c r="K355" s="1">
        <v>249</v>
      </c>
      <c r="L355" s="1" t="str">
        <f t="shared" si="29"/>
        <v>41</v>
      </c>
    </row>
    <row r="356" spans="1:12" x14ac:dyDescent="0.3">
      <c r="A356" s="1">
        <f t="shared" si="27"/>
        <v>100</v>
      </c>
      <c r="B356" s="1" t="s">
        <v>353</v>
      </c>
      <c r="C356" s="1" t="s">
        <v>602</v>
      </c>
      <c r="D356" s="1">
        <v>84</v>
      </c>
      <c r="E356" s="1">
        <v>5</v>
      </c>
      <c r="F356" s="1">
        <v>2</v>
      </c>
      <c r="G356" s="1">
        <v>9</v>
      </c>
      <c r="H356" s="1">
        <v>4</v>
      </c>
      <c r="I356" s="1">
        <f t="shared" si="28"/>
        <v>84</v>
      </c>
      <c r="J356" s="1">
        <f>HLOOKUP(I356,D356:$G$603,K356,0)</f>
        <v>1</v>
      </c>
      <c r="K356" s="1">
        <v>248</v>
      </c>
      <c r="L356" s="1" t="str">
        <f t="shared" si="29"/>
        <v>41</v>
      </c>
    </row>
    <row r="357" spans="1:12" x14ac:dyDescent="0.3">
      <c r="A357" s="1">
        <f t="shared" si="27"/>
        <v>100</v>
      </c>
      <c r="B357" s="1" t="s">
        <v>354</v>
      </c>
      <c r="C357" s="1" t="s">
        <v>602</v>
      </c>
      <c r="D357" s="1">
        <v>31</v>
      </c>
      <c r="E357" s="1">
        <v>66</v>
      </c>
      <c r="F357" s="1">
        <v>2</v>
      </c>
      <c r="G357" s="1">
        <v>1</v>
      </c>
      <c r="H357" s="1">
        <v>1</v>
      </c>
      <c r="I357" s="1">
        <f t="shared" si="28"/>
        <v>66</v>
      </c>
      <c r="J357" s="1">
        <f>HLOOKUP(I357,D357:$G$603,K357,0)</f>
        <v>2</v>
      </c>
      <c r="K357" s="1">
        <v>247</v>
      </c>
      <c r="L357" s="1" t="str">
        <f t="shared" si="29"/>
        <v>12</v>
      </c>
    </row>
    <row r="358" spans="1:12" x14ac:dyDescent="0.3">
      <c r="A358" s="1">
        <f t="shared" si="27"/>
        <v>100</v>
      </c>
      <c r="B358" s="1" t="s">
        <v>355</v>
      </c>
      <c r="C358" s="1" t="s">
        <v>602</v>
      </c>
      <c r="D358" s="1">
        <v>67</v>
      </c>
      <c r="E358" s="1">
        <v>6</v>
      </c>
      <c r="F358" s="1">
        <v>26</v>
      </c>
      <c r="G358" s="1">
        <v>1</v>
      </c>
      <c r="H358" s="1">
        <v>2</v>
      </c>
      <c r="I358" s="1">
        <f t="shared" si="28"/>
        <v>67</v>
      </c>
      <c r="J358" s="1">
        <f>HLOOKUP(I358,D358:$G$603,K358,0)</f>
        <v>1</v>
      </c>
      <c r="K358" s="1">
        <v>246</v>
      </c>
      <c r="L358" s="1" t="str">
        <f t="shared" si="29"/>
        <v>21</v>
      </c>
    </row>
    <row r="359" spans="1:12" x14ac:dyDescent="0.3">
      <c r="A359" s="1">
        <f t="shared" si="27"/>
        <v>100</v>
      </c>
      <c r="B359" s="1" t="s">
        <v>356</v>
      </c>
      <c r="C359" s="1" t="s">
        <v>602</v>
      </c>
      <c r="D359" s="1">
        <v>20</v>
      </c>
      <c r="E359" s="1">
        <v>28</v>
      </c>
      <c r="F359" s="1">
        <v>6</v>
      </c>
      <c r="G359" s="1">
        <v>46</v>
      </c>
      <c r="H359" s="1">
        <v>2</v>
      </c>
      <c r="I359" s="1">
        <f t="shared" si="28"/>
        <v>46</v>
      </c>
      <c r="J359" s="1">
        <f>HLOOKUP(I359,D359:$G$603,K359,0)</f>
        <v>4</v>
      </c>
      <c r="K359" s="1">
        <v>245</v>
      </c>
      <c r="L359" s="1" t="str">
        <f t="shared" si="29"/>
        <v>24</v>
      </c>
    </row>
    <row r="360" spans="1:12" x14ac:dyDescent="0.3">
      <c r="A360" s="1">
        <f t="shared" si="27"/>
        <v>100</v>
      </c>
      <c r="B360" s="1" t="s">
        <v>357</v>
      </c>
      <c r="C360" s="1" t="s">
        <v>602</v>
      </c>
      <c r="D360" s="1">
        <v>63</v>
      </c>
      <c r="E360" s="1">
        <v>20</v>
      </c>
      <c r="F360" s="1">
        <v>15</v>
      </c>
      <c r="G360" s="1">
        <v>2</v>
      </c>
      <c r="H360" s="1">
        <v>2</v>
      </c>
      <c r="I360" s="1">
        <f t="shared" si="28"/>
        <v>63</v>
      </c>
      <c r="J360" s="1">
        <f>HLOOKUP(I360,D360:$G$603,K360,0)</f>
        <v>1</v>
      </c>
      <c r="K360" s="1">
        <v>244</v>
      </c>
      <c r="L360" s="1" t="str">
        <f t="shared" si="29"/>
        <v>21</v>
      </c>
    </row>
    <row r="361" spans="1:12" x14ac:dyDescent="0.3">
      <c r="A361" s="1">
        <f t="shared" si="27"/>
        <v>100</v>
      </c>
      <c r="B361" s="1" t="s">
        <v>358</v>
      </c>
      <c r="C361" s="1" t="s">
        <v>602</v>
      </c>
      <c r="D361" s="1">
        <v>50</v>
      </c>
      <c r="E361" s="1">
        <v>42</v>
      </c>
      <c r="F361" s="1">
        <v>1</v>
      </c>
      <c r="G361" s="1">
        <v>7</v>
      </c>
      <c r="H361" s="1">
        <v>3</v>
      </c>
      <c r="I361" s="1">
        <f t="shared" si="28"/>
        <v>50</v>
      </c>
      <c r="J361" s="1">
        <f>HLOOKUP(I361,D361:$G$603,K361,0)</f>
        <v>1</v>
      </c>
      <c r="K361" s="1">
        <v>243</v>
      </c>
      <c r="L361" s="1" t="str">
        <f t="shared" si="29"/>
        <v>31</v>
      </c>
    </row>
    <row r="362" spans="1:12" x14ac:dyDescent="0.3">
      <c r="A362" s="1">
        <f t="shared" si="27"/>
        <v>100</v>
      </c>
      <c r="B362" s="1" t="s">
        <v>359</v>
      </c>
      <c r="C362" s="1" t="s">
        <v>602</v>
      </c>
      <c r="D362" s="1">
        <v>21</v>
      </c>
      <c r="E362" s="1">
        <v>18</v>
      </c>
      <c r="F362" s="1">
        <v>54</v>
      </c>
      <c r="G362" s="1">
        <v>7</v>
      </c>
      <c r="H362" s="1">
        <v>2</v>
      </c>
      <c r="I362" s="1">
        <f t="shared" si="28"/>
        <v>54</v>
      </c>
      <c r="J362" s="1">
        <f>HLOOKUP(I362,D362:$G$603,K362,0)</f>
        <v>3</v>
      </c>
      <c r="K362" s="1">
        <v>242</v>
      </c>
      <c r="L362" s="1" t="str">
        <f t="shared" si="29"/>
        <v>23</v>
      </c>
    </row>
    <row r="363" spans="1:12" x14ac:dyDescent="0.3">
      <c r="A363" s="1">
        <f t="shared" si="27"/>
        <v>100</v>
      </c>
      <c r="B363" s="1" t="s">
        <v>360</v>
      </c>
      <c r="C363" s="1" t="s">
        <v>602</v>
      </c>
      <c r="D363" s="1">
        <v>20</v>
      </c>
      <c r="E363" s="1">
        <v>73</v>
      </c>
      <c r="F363" s="1">
        <v>7</v>
      </c>
      <c r="G363" s="1">
        <v>0</v>
      </c>
      <c r="H363" s="1">
        <v>1</v>
      </c>
      <c r="I363" s="1">
        <f t="shared" si="28"/>
        <v>73</v>
      </c>
      <c r="J363" s="1">
        <f>HLOOKUP(I363,D363:$G$603,K363,0)</f>
        <v>2</v>
      </c>
      <c r="K363" s="1">
        <v>241</v>
      </c>
      <c r="L363" s="1" t="str">
        <f t="shared" si="29"/>
        <v>12</v>
      </c>
    </row>
    <row r="364" spans="1:12" x14ac:dyDescent="0.3">
      <c r="A364" s="1">
        <f t="shared" si="27"/>
        <v>100</v>
      </c>
      <c r="B364" s="1" t="s">
        <v>361</v>
      </c>
      <c r="C364" s="1" t="s">
        <v>602</v>
      </c>
      <c r="D364" s="1">
        <v>23</v>
      </c>
      <c r="E364" s="1">
        <v>41</v>
      </c>
      <c r="F364" s="1">
        <v>26</v>
      </c>
      <c r="G364" s="1">
        <v>10</v>
      </c>
      <c r="H364" s="1">
        <v>2</v>
      </c>
      <c r="I364" s="1">
        <f t="shared" si="28"/>
        <v>41</v>
      </c>
      <c r="J364" s="1">
        <f>HLOOKUP(I364,D364:$G$603,K364,0)</f>
        <v>2</v>
      </c>
      <c r="K364" s="1">
        <v>240</v>
      </c>
      <c r="L364" s="1" t="str">
        <f t="shared" si="29"/>
        <v>22</v>
      </c>
    </row>
    <row r="365" spans="1:12" x14ac:dyDescent="0.3">
      <c r="A365" s="1">
        <f t="shared" si="27"/>
        <v>100</v>
      </c>
      <c r="B365" s="1" t="s">
        <v>362</v>
      </c>
      <c r="C365" s="1" t="s">
        <v>602</v>
      </c>
      <c r="D365" s="1">
        <v>40</v>
      </c>
      <c r="E365" s="1">
        <v>6</v>
      </c>
      <c r="F365" s="1">
        <v>16</v>
      </c>
      <c r="G365" s="1">
        <v>38</v>
      </c>
      <c r="H365" s="1">
        <v>4</v>
      </c>
      <c r="I365" s="1">
        <f t="shared" si="28"/>
        <v>40</v>
      </c>
      <c r="J365" s="1">
        <f>HLOOKUP(I365,D365:$G$603,K365,0)</f>
        <v>1</v>
      </c>
      <c r="K365" s="1">
        <v>239</v>
      </c>
      <c r="L365" s="1" t="str">
        <f t="shared" si="29"/>
        <v>41</v>
      </c>
    </row>
    <row r="366" spans="1:12" x14ac:dyDescent="0.3">
      <c r="A366" s="1">
        <f t="shared" si="27"/>
        <v>100</v>
      </c>
      <c r="B366" s="1" t="s">
        <v>363</v>
      </c>
      <c r="C366" s="1" t="s">
        <v>602</v>
      </c>
      <c r="D366" s="1">
        <v>21</v>
      </c>
      <c r="E366" s="1">
        <v>7</v>
      </c>
      <c r="F366" s="1">
        <v>63</v>
      </c>
      <c r="G366" s="1">
        <v>9</v>
      </c>
      <c r="H366" s="1">
        <v>3</v>
      </c>
      <c r="I366" s="1">
        <f t="shared" si="28"/>
        <v>63</v>
      </c>
      <c r="J366" s="1">
        <f>HLOOKUP(I366,D366:$G$603,K366,0)</f>
        <v>3</v>
      </c>
      <c r="K366" s="1">
        <v>238</v>
      </c>
      <c r="L366" s="1" t="str">
        <f t="shared" si="29"/>
        <v>33</v>
      </c>
    </row>
    <row r="367" spans="1:12" x14ac:dyDescent="0.3">
      <c r="A367" s="1">
        <f t="shared" si="27"/>
        <v>100</v>
      </c>
      <c r="B367" s="1" t="s">
        <v>364</v>
      </c>
      <c r="C367" s="1" t="s">
        <v>602</v>
      </c>
      <c r="D367" s="1">
        <v>46</v>
      </c>
      <c r="E367" s="1">
        <v>51</v>
      </c>
      <c r="F367" s="1">
        <v>0</v>
      </c>
      <c r="G367" s="1">
        <v>3</v>
      </c>
      <c r="H367" s="1">
        <v>4</v>
      </c>
      <c r="I367" s="1">
        <f t="shared" si="28"/>
        <v>51</v>
      </c>
      <c r="J367" s="1">
        <f>HLOOKUP(I367,D367:$G$603,K367,0)</f>
        <v>2</v>
      </c>
      <c r="K367" s="1">
        <v>237</v>
      </c>
      <c r="L367" s="1" t="str">
        <f t="shared" si="29"/>
        <v>42</v>
      </c>
    </row>
    <row r="368" spans="1:12" x14ac:dyDescent="0.3">
      <c r="A368" s="1">
        <f t="shared" si="27"/>
        <v>100</v>
      </c>
      <c r="B368" s="1" t="s">
        <v>365</v>
      </c>
      <c r="C368" s="1" t="s">
        <v>602</v>
      </c>
      <c r="D368" s="1">
        <v>53</v>
      </c>
      <c r="E368" s="1">
        <v>47</v>
      </c>
      <c r="F368" s="1">
        <v>0</v>
      </c>
      <c r="G368" s="1">
        <v>0</v>
      </c>
      <c r="H368" s="1">
        <v>4</v>
      </c>
      <c r="I368" s="1">
        <f t="shared" si="28"/>
        <v>53</v>
      </c>
      <c r="J368" s="1">
        <f>HLOOKUP(I368,D368:$G$603,K368,0)</f>
        <v>1</v>
      </c>
      <c r="K368" s="1">
        <v>236</v>
      </c>
      <c r="L368" s="1" t="str">
        <f t="shared" si="29"/>
        <v>41</v>
      </c>
    </row>
    <row r="369" spans="1:12" x14ac:dyDescent="0.3">
      <c r="A369" s="1">
        <f t="shared" si="27"/>
        <v>100</v>
      </c>
      <c r="B369" s="1" t="s">
        <v>366</v>
      </c>
      <c r="C369" s="1" t="s">
        <v>602</v>
      </c>
      <c r="D369" s="1">
        <v>24</v>
      </c>
      <c r="E369" s="1">
        <v>71</v>
      </c>
      <c r="F369" s="1">
        <v>3</v>
      </c>
      <c r="G369" s="1">
        <v>2</v>
      </c>
      <c r="H369" s="1">
        <v>4</v>
      </c>
      <c r="I369" s="1">
        <f t="shared" si="28"/>
        <v>71</v>
      </c>
      <c r="J369" s="1">
        <f>HLOOKUP(I369,D369:$G$603,K369,0)</f>
        <v>2</v>
      </c>
      <c r="K369" s="1">
        <v>235</v>
      </c>
      <c r="L369" s="1" t="str">
        <f t="shared" si="29"/>
        <v>42</v>
      </c>
    </row>
    <row r="370" spans="1:12" x14ac:dyDescent="0.3">
      <c r="A370" s="1">
        <f t="shared" si="27"/>
        <v>100</v>
      </c>
      <c r="B370" s="1" t="s">
        <v>367</v>
      </c>
      <c r="C370" s="1" t="s">
        <v>602</v>
      </c>
      <c r="D370" s="1">
        <v>53</v>
      </c>
      <c r="E370" s="1">
        <v>13</v>
      </c>
      <c r="F370" s="1">
        <v>17</v>
      </c>
      <c r="G370" s="1">
        <v>17</v>
      </c>
      <c r="H370" s="1">
        <v>4</v>
      </c>
      <c r="I370" s="1">
        <f t="shared" si="28"/>
        <v>53</v>
      </c>
      <c r="J370" s="1">
        <f>HLOOKUP(I370,D370:$G$603,K370,0)</f>
        <v>1</v>
      </c>
      <c r="K370" s="1">
        <v>234</v>
      </c>
      <c r="L370" s="1" t="str">
        <f t="shared" si="29"/>
        <v>41</v>
      </c>
    </row>
    <row r="371" spans="1:12" x14ac:dyDescent="0.3">
      <c r="A371" s="1">
        <f t="shared" si="27"/>
        <v>100</v>
      </c>
      <c r="B371" s="1" t="s">
        <v>368</v>
      </c>
      <c r="C371" s="1" t="s">
        <v>602</v>
      </c>
      <c r="D371" s="1">
        <v>24</v>
      </c>
      <c r="E371" s="1">
        <v>13</v>
      </c>
      <c r="F371" s="1">
        <v>10</v>
      </c>
      <c r="G371" s="1">
        <v>53</v>
      </c>
      <c r="H371" s="1">
        <v>3</v>
      </c>
      <c r="I371" s="1">
        <f t="shared" si="28"/>
        <v>53</v>
      </c>
      <c r="J371" s="1">
        <f>HLOOKUP(I371,D371:$G$603,K371,0)</f>
        <v>4</v>
      </c>
      <c r="K371" s="1">
        <v>233</v>
      </c>
      <c r="L371" s="1" t="str">
        <f t="shared" si="29"/>
        <v>34</v>
      </c>
    </row>
    <row r="372" spans="1:12" x14ac:dyDescent="0.3">
      <c r="A372" s="1">
        <f t="shared" si="27"/>
        <v>100</v>
      </c>
      <c r="B372" s="1" t="s">
        <v>369</v>
      </c>
      <c r="C372" s="1" t="s">
        <v>602</v>
      </c>
      <c r="D372" s="1">
        <v>57</v>
      </c>
      <c r="E372" s="1">
        <v>16</v>
      </c>
      <c r="F372" s="1">
        <v>4</v>
      </c>
      <c r="G372" s="1">
        <v>23</v>
      </c>
      <c r="H372" s="1">
        <v>1</v>
      </c>
      <c r="I372" s="1">
        <f t="shared" si="28"/>
        <v>57</v>
      </c>
      <c r="J372" s="1">
        <f>HLOOKUP(I372,D372:$G$603,K372,0)</f>
        <v>1</v>
      </c>
      <c r="K372" s="1">
        <v>232</v>
      </c>
      <c r="L372" s="1" t="str">
        <f t="shared" si="29"/>
        <v>11</v>
      </c>
    </row>
    <row r="373" spans="1:12" x14ac:dyDescent="0.3">
      <c r="A373" s="1">
        <f t="shared" si="27"/>
        <v>100</v>
      </c>
      <c r="B373" s="1" t="s">
        <v>370</v>
      </c>
      <c r="C373" s="1" t="s">
        <v>602</v>
      </c>
      <c r="D373" s="1">
        <v>22</v>
      </c>
      <c r="E373" s="1">
        <v>20</v>
      </c>
      <c r="F373" s="1">
        <v>25</v>
      </c>
      <c r="G373" s="1">
        <v>33</v>
      </c>
      <c r="H373" s="1">
        <v>4</v>
      </c>
      <c r="I373" s="1">
        <f t="shared" si="28"/>
        <v>33</v>
      </c>
      <c r="J373" s="1">
        <f>HLOOKUP(I373,D373:$G$603,K373,0)</f>
        <v>4</v>
      </c>
      <c r="K373" s="1">
        <v>231</v>
      </c>
      <c r="L373" s="1" t="str">
        <f t="shared" si="29"/>
        <v>44</v>
      </c>
    </row>
    <row r="374" spans="1:12" x14ac:dyDescent="0.3">
      <c r="A374" s="1">
        <f t="shared" si="27"/>
        <v>100</v>
      </c>
      <c r="B374" s="1" t="s">
        <v>371</v>
      </c>
      <c r="C374" s="1" t="s">
        <v>602</v>
      </c>
      <c r="D374" s="1">
        <v>7</v>
      </c>
      <c r="E374" s="1">
        <v>36</v>
      </c>
      <c r="F374" s="1">
        <v>42</v>
      </c>
      <c r="G374" s="1">
        <v>15</v>
      </c>
      <c r="H374" s="1">
        <v>3</v>
      </c>
      <c r="I374" s="1">
        <f t="shared" si="28"/>
        <v>42</v>
      </c>
      <c r="J374" s="1">
        <f>HLOOKUP(I374,D374:$G$603,K374,0)</f>
        <v>3</v>
      </c>
      <c r="K374" s="1">
        <v>230</v>
      </c>
      <c r="L374" s="1" t="str">
        <f t="shared" si="29"/>
        <v>33</v>
      </c>
    </row>
    <row r="375" spans="1:12" x14ac:dyDescent="0.3">
      <c r="A375" s="1">
        <f t="shared" si="27"/>
        <v>100</v>
      </c>
      <c r="B375" s="1" t="s">
        <v>372</v>
      </c>
      <c r="C375" s="1" t="s">
        <v>602</v>
      </c>
      <c r="D375" s="1">
        <v>70</v>
      </c>
      <c r="E375" s="1">
        <v>1</v>
      </c>
      <c r="F375" s="1">
        <v>27</v>
      </c>
      <c r="G375" s="1">
        <v>2</v>
      </c>
      <c r="H375" s="1">
        <v>1</v>
      </c>
      <c r="I375" s="1">
        <f t="shared" si="28"/>
        <v>70</v>
      </c>
      <c r="J375" s="1">
        <f>HLOOKUP(I375,D375:$G$603,K375,0)</f>
        <v>1</v>
      </c>
      <c r="K375" s="1">
        <v>229</v>
      </c>
      <c r="L375" s="1" t="str">
        <f t="shared" si="29"/>
        <v>11</v>
      </c>
    </row>
    <row r="376" spans="1:12" x14ac:dyDescent="0.3">
      <c r="A376" s="1">
        <f t="shared" si="27"/>
        <v>100</v>
      </c>
      <c r="B376" s="1" t="s">
        <v>373</v>
      </c>
      <c r="C376" s="1" t="s">
        <v>602</v>
      </c>
      <c r="D376" s="1">
        <v>14</v>
      </c>
      <c r="E376" s="1">
        <v>68</v>
      </c>
      <c r="F376" s="1">
        <v>16</v>
      </c>
      <c r="G376" s="1">
        <v>2</v>
      </c>
      <c r="H376" s="1">
        <v>2</v>
      </c>
      <c r="I376" s="1">
        <f t="shared" si="28"/>
        <v>68</v>
      </c>
      <c r="J376" s="1">
        <f>HLOOKUP(I376,D376:$G$603,K376,0)</f>
        <v>2</v>
      </c>
      <c r="K376" s="1">
        <v>228</v>
      </c>
      <c r="L376" s="1" t="str">
        <f t="shared" si="29"/>
        <v>22</v>
      </c>
    </row>
    <row r="377" spans="1:12" x14ac:dyDescent="0.3">
      <c r="A377" s="1">
        <f t="shared" si="27"/>
        <v>100</v>
      </c>
      <c r="B377" s="1" t="s">
        <v>374</v>
      </c>
      <c r="C377" s="1" t="s">
        <v>602</v>
      </c>
      <c r="D377" s="1">
        <v>89</v>
      </c>
      <c r="E377" s="1">
        <v>0</v>
      </c>
      <c r="F377" s="1">
        <v>3</v>
      </c>
      <c r="G377" s="1">
        <v>8</v>
      </c>
      <c r="H377" s="1">
        <v>2</v>
      </c>
      <c r="I377" s="1">
        <f t="shared" si="28"/>
        <v>89</v>
      </c>
      <c r="J377" s="1">
        <f>HLOOKUP(I377,D377:$G$603,K377,0)</f>
        <v>1</v>
      </c>
      <c r="K377" s="1">
        <v>227</v>
      </c>
      <c r="L377" s="1" t="str">
        <f t="shared" si="29"/>
        <v>21</v>
      </c>
    </row>
    <row r="378" spans="1:12" x14ac:dyDescent="0.3">
      <c r="A378" s="1">
        <f t="shared" si="27"/>
        <v>100</v>
      </c>
      <c r="B378" s="1" t="s">
        <v>375</v>
      </c>
      <c r="C378" s="1" t="s">
        <v>602</v>
      </c>
      <c r="D378" s="1">
        <v>7</v>
      </c>
      <c r="E378" s="1">
        <v>49</v>
      </c>
      <c r="F378" s="1">
        <v>29</v>
      </c>
      <c r="G378" s="1">
        <v>15</v>
      </c>
      <c r="H378" s="1">
        <v>3</v>
      </c>
      <c r="I378" s="1">
        <f t="shared" si="28"/>
        <v>49</v>
      </c>
      <c r="J378" s="1">
        <f>HLOOKUP(I378,D378:$G$603,K378,0)</f>
        <v>2</v>
      </c>
      <c r="K378" s="1">
        <v>226</v>
      </c>
      <c r="L378" s="1" t="str">
        <f t="shared" si="29"/>
        <v>32</v>
      </c>
    </row>
    <row r="379" spans="1:12" x14ac:dyDescent="0.3">
      <c r="A379" s="1">
        <f t="shared" si="27"/>
        <v>100</v>
      </c>
      <c r="B379" s="1" t="s">
        <v>376</v>
      </c>
      <c r="C379" s="1" t="s">
        <v>602</v>
      </c>
      <c r="D379" s="1">
        <v>11</v>
      </c>
      <c r="E379" s="1">
        <v>74</v>
      </c>
      <c r="F379" s="1">
        <v>5</v>
      </c>
      <c r="G379" s="1">
        <v>10</v>
      </c>
      <c r="H379" s="1">
        <v>3</v>
      </c>
      <c r="I379" s="1">
        <f t="shared" si="28"/>
        <v>74</v>
      </c>
      <c r="J379" s="1">
        <f>HLOOKUP(I379,D379:$G$603,K379,0)</f>
        <v>2</v>
      </c>
      <c r="K379" s="1">
        <v>225</v>
      </c>
      <c r="L379" s="1" t="str">
        <f t="shared" si="29"/>
        <v>32</v>
      </c>
    </row>
    <row r="380" spans="1:12" x14ac:dyDescent="0.3">
      <c r="A380" s="1">
        <f t="shared" si="27"/>
        <v>100</v>
      </c>
      <c r="B380" s="1" t="s">
        <v>377</v>
      </c>
      <c r="C380" s="1" t="s">
        <v>602</v>
      </c>
      <c r="D380" s="1">
        <v>7</v>
      </c>
      <c r="E380" s="1">
        <v>66</v>
      </c>
      <c r="F380" s="1">
        <v>26</v>
      </c>
      <c r="G380" s="1">
        <v>1</v>
      </c>
      <c r="H380" s="1">
        <v>3</v>
      </c>
      <c r="I380" s="1">
        <f t="shared" si="28"/>
        <v>66</v>
      </c>
      <c r="J380" s="1">
        <f>HLOOKUP(I380,D380:$G$603,K380,0)</f>
        <v>2</v>
      </c>
      <c r="K380" s="1">
        <v>224</v>
      </c>
      <c r="L380" s="1" t="str">
        <f t="shared" si="29"/>
        <v>32</v>
      </c>
    </row>
    <row r="381" spans="1:12" x14ac:dyDescent="0.3">
      <c r="A381" s="1">
        <f t="shared" si="27"/>
        <v>100</v>
      </c>
      <c r="B381" s="1" t="s">
        <v>378</v>
      </c>
      <c r="C381" s="1" t="s">
        <v>602</v>
      </c>
      <c r="D381" s="1">
        <v>70</v>
      </c>
      <c r="E381" s="1">
        <v>17</v>
      </c>
      <c r="F381" s="1">
        <v>4</v>
      </c>
      <c r="G381" s="1">
        <v>9</v>
      </c>
      <c r="H381" s="1">
        <v>3</v>
      </c>
      <c r="I381" s="1">
        <f t="shared" si="28"/>
        <v>70</v>
      </c>
      <c r="J381" s="1">
        <f>HLOOKUP(I381,D381:$G$603,K381,0)</f>
        <v>1</v>
      </c>
      <c r="K381" s="1">
        <v>223</v>
      </c>
      <c r="L381" s="1" t="str">
        <f t="shared" si="29"/>
        <v>31</v>
      </c>
    </row>
    <row r="382" spans="1:12" x14ac:dyDescent="0.3">
      <c r="A382" s="1">
        <f t="shared" si="27"/>
        <v>100</v>
      </c>
      <c r="B382" s="1" t="s">
        <v>379</v>
      </c>
      <c r="C382" s="1" t="s">
        <v>602</v>
      </c>
      <c r="D382" s="1">
        <v>57</v>
      </c>
      <c r="E382" s="1">
        <v>39</v>
      </c>
      <c r="F382" s="1">
        <v>4</v>
      </c>
      <c r="G382" s="1">
        <v>0</v>
      </c>
      <c r="H382" s="1">
        <v>2</v>
      </c>
      <c r="I382" s="1">
        <f t="shared" si="28"/>
        <v>57</v>
      </c>
      <c r="J382" s="1">
        <f>HLOOKUP(I382,D382:$G$603,K382,0)</f>
        <v>1</v>
      </c>
      <c r="K382" s="1">
        <v>222</v>
      </c>
      <c r="L382" s="1" t="str">
        <f t="shared" si="29"/>
        <v>21</v>
      </c>
    </row>
    <row r="383" spans="1:12" x14ac:dyDescent="0.3">
      <c r="A383" s="1">
        <f t="shared" si="27"/>
        <v>100</v>
      </c>
      <c r="B383" s="1" t="s">
        <v>380</v>
      </c>
      <c r="C383" s="1" t="s">
        <v>602</v>
      </c>
      <c r="D383" s="1">
        <v>25</v>
      </c>
      <c r="E383" s="1">
        <v>11</v>
      </c>
      <c r="F383" s="1">
        <v>22</v>
      </c>
      <c r="G383" s="1">
        <v>42</v>
      </c>
      <c r="H383" s="1">
        <v>3</v>
      </c>
      <c r="I383" s="1">
        <f t="shared" si="28"/>
        <v>42</v>
      </c>
      <c r="J383" s="1">
        <f>HLOOKUP(I383,D383:$G$603,K383,0)</f>
        <v>4</v>
      </c>
      <c r="K383" s="1">
        <v>221</v>
      </c>
      <c r="L383" s="1" t="str">
        <f t="shared" si="29"/>
        <v>34</v>
      </c>
    </row>
    <row r="384" spans="1:12" x14ac:dyDescent="0.3">
      <c r="A384" s="1">
        <f t="shared" si="27"/>
        <v>100</v>
      </c>
      <c r="B384" s="1" t="s">
        <v>381</v>
      </c>
      <c r="C384" s="1" t="s">
        <v>602</v>
      </c>
      <c r="D384" s="1">
        <v>22</v>
      </c>
      <c r="E384" s="1">
        <v>34</v>
      </c>
      <c r="F384" s="1">
        <v>35</v>
      </c>
      <c r="G384" s="1">
        <v>9</v>
      </c>
      <c r="H384" s="1">
        <v>4</v>
      </c>
      <c r="I384" s="1">
        <f t="shared" si="28"/>
        <v>35</v>
      </c>
      <c r="J384" s="1">
        <f>HLOOKUP(I384,D384:$G$603,K384,0)</f>
        <v>3</v>
      </c>
      <c r="K384" s="1">
        <v>220</v>
      </c>
      <c r="L384" s="1" t="str">
        <f t="shared" si="29"/>
        <v>43</v>
      </c>
    </row>
    <row r="385" spans="1:12" x14ac:dyDescent="0.3">
      <c r="A385" s="1">
        <f t="shared" si="27"/>
        <v>100</v>
      </c>
      <c r="B385" s="1" t="s">
        <v>382</v>
      </c>
      <c r="C385" s="1" t="s">
        <v>602</v>
      </c>
      <c r="D385" s="1">
        <v>82</v>
      </c>
      <c r="E385" s="1">
        <v>1</v>
      </c>
      <c r="F385" s="1">
        <v>6</v>
      </c>
      <c r="G385" s="1">
        <v>11</v>
      </c>
      <c r="H385" s="1">
        <v>2</v>
      </c>
      <c r="I385" s="1">
        <f t="shared" si="28"/>
        <v>82</v>
      </c>
      <c r="J385" s="1">
        <f>HLOOKUP(I385,D385:$G$603,K385,0)</f>
        <v>1</v>
      </c>
      <c r="K385" s="1">
        <v>219</v>
      </c>
      <c r="L385" s="1" t="str">
        <f t="shared" si="29"/>
        <v>21</v>
      </c>
    </row>
    <row r="386" spans="1:12" x14ac:dyDescent="0.3">
      <c r="A386" s="1">
        <f t="shared" si="27"/>
        <v>100</v>
      </c>
      <c r="B386" s="1" t="s">
        <v>383</v>
      </c>
      <c r="C386" s="1" t="s">
        <v>602</v>
      </c>
      <c r="D386" s="1">
        <v>45</v>
      </c>
      <c r="E386" s="1">
        <v>32</v>
      </c>
      <c r="F386" s="1">
        <v>4</v>
      </c>
      <c r="G386" s="1">
        <v>19</v>
      </c>
      <c r="H386" s="1">
        <v>1</v>
      </c>
      <c r="I386" s="1">
        <f t="shared" si="28"/>
        <v>45</v>
      </c>
      <c r="J386" s="1">
        <f>HLOOKUP(I386,D386:$G$603,K386,0)</f>
        <v>1</v>
      </c>
      <c r="K386" s="1">
        <v>218</v>
      </c>
      <c r="L386" s="1" t="str">
        <f t="shared" si="29"/>
        <v>11</v>
      </c>
    </row>
    <row r="387" spans="1:12" x14ac:dyDescent="0.3">
      <c r="A387" s="1">
        <f t="shared" si="27"/>
        <v>100</v>
      </c>
      <c r="B387" s="1" t="s">
        <v>384</v>
      </c>
      <c r="C387" s="1" t="s">
        <v>602</v>
      </c>
      <c r="D387" s="1">
        <v>62</v>
      </c>
      <c r="E387" s="1">
        <v>23</v>
      </c>
      <c r="F387" s="1">
        <v>4</v>
      </c>
      <c r="G387" s="1">
        <v>11</v>
      </c>
      <c r="H387" s="1">
        <v>3</v>
      </c>
      <c r="I387" s="1">
        <f t="shared" si="28"/>
        <v>62</v>
      </c>
      <c r="J387" s="1">
        <f>HLOOKUP(I387,D387:$G$603,K387,0)</f>
        <v>1</v>
      </c>
      <c r="K387" s="1">
        <v>217</v>
      </c>
      <c r="L387" s="1" t="str">
        <f t="shared" si="29"/>
        <v>31</v>
      </c>
    </row>
    <row r="388" spans="1:12" x14ac:dyDescent="0.3">
      <c r="A388" s="1">
        <f t="shared" ref="A388:A451" si="30">SUM(D388:G388)</f>
        <v>100</v>
      </c>
      <c r="B388" s="1" t="s">
        <v>385</v>
      </c>
      <c r="C388" s="1" t="s">
        <v>602</v>
      </c>
      <c r="D388" s="1">
        <v>47</v>
      </c>
      <c r="E388" s="1">
        <v>20</v>
      </c>
      <c r="F388" s="1">
        <v>21</v>
      </c>
      <c r="G388" s="1">
        <v>12</v>
      </c>
      <c r="H388" s="1">
        <v>3</v>
      </c>
      <c r="I388" s="1">
        <f t="shared" ref="I388:I451" si="31">MAX(D388:G388)</f>
        <v>47</v>
      </c>
      <c r="J388" s="1">
        <f>HLOOKUP(I388,D388:$G$603,K388,0)</f>
        <v>1</v>
      </c>
      <c r="K388" s="1">
        <v>216</v>
      </c>
      <c r="L388" s="1" t="str">
        <f t="shared" ref="L388:L451" si="32">H388&amp;J388</f>
        <v>31</v>
      </c>
    </row>
    <row r="389" spans="1:12" x14ac:dyDescent="0.3">
      <c r="A389" s="1">
        <f t="shared" si="30"/>
        <v>100</v>
      </c>
      <c r="B389" s="1" t="s">
        <v>386</v>
      </c>
      <c r="C389" s="1" t="s">
        <v>602</v>
      </c>
      <c r="D389" s="1">
        <v>30</v>
      </c>
      <c r="E389" s="1">
        <v>57</v>
      </c>
      <c r="F389" s="1">
        <v>2</v>
      </c>
      <c r="G389" s="1">
        <v>11</v>
      </c>
      <c r="H389" s="1">
        <v>2</v>
      </c>
      <c r="I389" s="1">
        <f t="shared" si="31"/>
        <v>57</v>
      </c>
      <c r="J389" s="1">
        <f>HLOOKUP(I389,D389:$G$603,K389,0)</f>
        <v>2</v>
      </c>
      <c r="K389" s="1">
        <v>215</v>
      </c>
      <c r="L389" s="1" t="str">
        <f t="shared" si="32"/>
        <v>22</v>
      </c>
    </row>
    <row r="390" spans="1:12" x14ac:dyDescent="0.3">
      <c r="A390" s="1">
        <f t="shared" si="30"/>
        <v>100</v>
      </c>
      <c r="B390" s="1" t="s">
        <v>387</v>
      </c>
      <c r="C390" s="1" t="s">
        <v>602</v>
      </c>
      <c r="D390" s="1">
        <v>92</v>
      </c>
      <c r="E390" s="1">
        <v>6</v>
      </c>
      <c r="F390" s="1">
        <v>2</v>
      </c>
      <c r="G390" s="1">
        <v>0</v>
      </c>
      <c r="H390" s="1">
        <v>1</v>
      </c>
      <c r="I390" s="1">
        <f t="shared" si="31"/>
        <v>92</v>
      </c>
      <c r="J390" s="1">
        <f>HLOOKUP(I390,D390:$G$603,K390,0)</f>
        <v>1</v>
      </c>
      <c r="K390" s="1">
        <v>214</v>
      </c>
      <c r="L390" s="1" t="str">
        <f t="shared" si="32"/>
        <v>11</v>
      </c>
    </row>
    <row r="391" spans="1:12" x14ac:dyDescent="0.3">
      <c r="A391" s="1">
        <f t="shared" si="30"/>
        <v>100</v>
      </c>
      <c r="B391" s="1" t="s">
        <v>388</v>
      </c>
      <c r="C391" s="1" t="s">
        <v>602</v>
      </c>
      <c r="D391" s="1">
        <v>27</v>
      </c>
      <c r="E391" s="1">
        <v>35</v>
      </c>
      <c r="F391" s="1">
        <v>2</v>
      </c>
      <c r="G391" s="1">
        <v>36</v>
      </c>
      <c r="H391" s="1">
        <v>2</v>
      </c>
      <c r="I391" s="1">
        <f t="shared" si="31"/>
        <v>36</v>
      </c>
      <c r="J391" s="1">
        <f>HLOOKUP(I391,D391:$G$603,K391,0)</f>
        <v>4</v>
      </c>
      <c r="K391" s="1">
        <v>213</v>
      </c>
      <c r="L391" s="1" t="str">
        <f t="shared" si="32"/>
        <v>24</v>
      </c>
    </row>
    <row r="392" spans="1:12" x14ac:dyDescent="0.3">
      <c r="A392" s="1">
        <f t="shared" si="30"/>
        <v>100</v>
      </c>
      <c r="B392" s="1" t="s">
        <v>389</v>
      </c>
      <c r="C392" s="1" t="s">
        <v>602</v>
      </c>
      <c r="D392" s="1">
        <v>80</v>
      </c>
      <c r="E392" s="1">
        <v>1</v>
      </c>
      <c r="F392" s="1">
        <v>0</v>
      </c>
      <c r="G392" s="1">
        <v>19</v>
      </c>
      <c r="H392" s="1">
        <v>1</v>
      </c>
      <c r="I392" s="1">
        <f t="shared" si="31"/>
        <v>80</v>
      </c>
      <c r="J392" s="1">
        <f>HLOOKUP(I392,D392:$G$603,K392,0)</f>
        <v>1</v>
      </c>
      <c r="K392" s="1">
        <v>212</v>
      </c>
      <c r="L392" s="1" t="str">
        <f t="shared" si="32"/>
        <v>11</v>
      </c>
    </row>
    <row r="393" spans="1:12" x14ac:dyDescent="0.3">
      <c r="A393" s="1">
        <f t="shared" si="30"/>
        <v>100</v>
      </c>
      <c r="B393" s="1" t="s">
        <v>390</v>
      </c>
      <c r="C393" s="1" t="s">
        <v>602</v>
      </c>
      <c r="D393" s="1">
        <v>48</v>
      </c>
      <c r="E393" s="1">
        <v>48</v>
      </c>
      <c r="F393" s="1">
        <v>3</v>
      </c>
      <c r="G393" s="1">
        <v>1</v>
      </c>
      <c r="H393" s="1">
        <v>1</v>
      </c>
      <c r="I393" s="1">
        <f t="shared" si="31"/>
        <v>48</v>
      </c>
      <c r="J393" s="1">
        <f>HLOOKUP(I393,D393:$G$603,K393,0)</f>
        <v>1</v>
      </c>
      <c r="K393" s="1">
        <v>211</v>
      </c>
      <c r="L393" s="1" t="str">
        <f t="shared" si="32"/>
        <v>11</v>
      </c>
    </row>
    <row r="394" spans="1:12" x14ac:dyDescent="0.3">
      <c r="A394" s="1">
        <f t="shared" si="30"/>
        <v>100</v>
      </c>
      <c r="B394" s="1" t="s">
        <v>391</v>
      </c>
      <c r="C394" s="1" t="s">
        <v>602</v>
      </c>
      <c r="D394" s="1">
        <v>93</v>
      </c>
      <c r="E394" s="1">
        <v>3</v>
      </c>
      <c r="F394" s="1">
        <v>3</v>
      </c>
      <c r="G394" s="1">
        <v>1</v>
      </c>
      <c r="H394" s="1">
        <v>3</v>
      </c>
      <c r="I394" s="1">
        <f t="shared" si="31"/>
        <v>93</v>
      </c>
      <c r="J394" s="1">
        <f>HLOOKUP(I394,D394:$G$603,K394,0)</f>
        <v>1</v>
      </c>
      <c r="K394" s="1">
        <v>210</v>
      </c>
      <c r="L394" s="1" t="str">
        <f t="shared" si="32"/>
        <v>31</v>
      </c>
    </row>
    <row r="395" spans="1:12" x14ac:dyDescent="0.3">
      <c r="A395" s="1">
        <f t="shared" si="30"/>
        <v>100</v>
      </c>
      <c r="B395" s="1" t="s">
        <v>392</v>
      </c>
      <c r="C395" s="1" t="s">
        <v>602</v>
      </c>
      <c r="D395" s="1">
        <v>43</v>
      </c>
      <c r="E395" s="1">
        <v>5</v>
      </c>
      <c r="F395" s="1">
        <v>11</v>
      </c>
      <c r="G395" s="1">
        <v>41</v>
      </c>
      <c r="H395" s="1">
        <v>2</v>
      </c>
      <c r="I395" s="1">
        <f t="shared" si="31"/>
        <v>43</v>
      </c>
      <c r="J395" s="1">
        <f>HLOOKUP(I395,D395:$G$603,K395,0)</f>
        <v>1</v>
      </c>
      <c r="K395" s="1">
        <v>209</v>
      </c>
      <c r="L395" s="1" t="str">
        <f t="shared" si="32"/>
        <v>21</v>
      </c>
    </row>
    <row r="396" spans="1:12" x14ac:dyDescent="0.3">
      <c r="A396" s="1">
        <f t="shared" si="30"/>
        <v>100</v>
      </c>
      <c r="B396" s="1" t="s">
        <v>393</v>
      </c>
      <c r="C396" s="1" t="s">
        <v>602</v>
      </c>
      <c r="D396" s="1">
        <v>89</v>
      </c>
      <c r="E396" s="1">
        <v>4</v>
      </c>
      <c r="F396" s="1">
        <v>4</v>
      </c>
      <c r="G396" s="1">
        <v>3</v>
      </c>
      <c r="H396" s="1">
        <v>4</v>
      </c>
      <c r="I396" s="1">
        <f t="shared" si="31"/>
        <v>89</v>
      </c>
      <c r="J396" s="1">
        <f>HLOOKUP(I396,D396:$G$603,K396,0)</f>
        <v>1</v>
      </c>
      <c r="K396" s="1">
        <v>208</v>
      </c>
      <c r="L396" s="1" t="str">
        <f t="shared" si="32"/>
        <v>41</v>
      </c>
    </row>
    <row r="397" spans="1:12" x14ac:dyDescent="0.3">
      <c r="A397" s="1">
        <f t="shared" si="30"/>
        <v>100</v>
      </c>
      <c r="B397" s="1" t="s">
        <v>394</v>
      </c>
      <c r="C397" s="1" t="s">
        <v>602</v>
      </c>
      <c r="D397" s="1">
        <v>64</v>
      </c>
      <c r="E397" s="1">
        <v>18</v>
      </c>
      <c r="F397" s="1">
        <v>12</v>
      </c>
      <c r="G397" s="1">
        <v>6</v>
      </c>
      <c r="H397" s="1">
        <v>1</v>
      </c>
      <c r="I397" s="1">
        <f t="shared" si="31"/>
        <v>64</v>
      </c>
      <c r="J397" s="1">
        <f>HLOOKUP(I397,D397:$G$603,K397,0)</f>
        <v>1</v>
      </c>
      <c r="K397" s="1">
        <v>207</v>
      </c>
      <c r="L397" s="1" t="str">
        <f t="shared" si="32"/>
        <v>11</v>
      </c>
    </row>
    <row r="398" spans="1:12" x14ac:dyDescent="0.3">
      <c r="A398" s="1">
        <f t="shared" si="30"/>
        <v>100</v>
      </c>
      <c r="B398" s="1" t="s">
        <v>395</v>
      </c>
      <c r="C398" s="1" t="s">
        <v>602</v>
      </c>
      <c r="D398" s="1">
        <v>28</v>
      </c>
      <c r="E398" s="1">
        <v>36</v>
      </c>
      <c r="F398" s="1">
        <v>12</v>
      </c>
      <c r="G398" s="1">
        <v>24</v>
      </c>
      <c r="H398" s="1">
        <v>2</v>
      </c>
      <c r="I398" s="1">
        <f t="shared" si="31"/>
        <v>36</v>
      </c>
      <c r="J398" s="1">
        <f>HLOOKUP(I398,D398:$G$603,K398,0)</f>
        <v>2</v>
      </c>
      <c r="K398" s="1">
        <v>206</v>
      </c>
      <c r="L398" s="1" t="str">
        <f t="shared" si="32"/>
        <v>22</v>
      </c>
    </row>
    <row r="399" spans="1:12" x14ac:dyDescent="0.3">
      <c r="A399" s="1">
        <f t="shared" si="30"/>
        <v>100</v>
      </c>
      <c r="B399" s="1" t="s">
        <v>396</v>
      </c>
      <c r="C399" s="1" t="s">
        <v>602</v>
      </c>
      <c r="D399" s="1">
        <v>31</v>
      </c>
      <c r="E399" s="1">
        <v>5</v>
      </c>
      <c r="F399" s="1">
        <v>56</v>
      </c>
      <c r="G399" s="1">
        <v>8</v>
      </c>
      <c r="H399" s="1">
        <v>2</v>
      </c>
      <c r="I399" s="1">
        <f t="shared" si="31"/>
        <v>56</v>
      </c>
      <c r="J399" s="1">
        <f>HLOOKUP(I399,D399:$G$603,K399,0)</f>
        <v>3</v>
      </c>
      <c r="K399" s="1">
        <v>205</v>
      </c>
      <c r="L399" s="1" t="str">
        <f t="shared" si="32"/>
        <v>23</v>
      </c>
    </row>
    <row r="400" spans="1:12" x14ac:dyDescent="0.3">
      <c r="A400" s="1">
        <f t="shared" si="30"/>
        <v>100</v>
      </c>
      <c r="B400" s="1" t="s">
        <v>397</v>
      </c>
      <c r="C400" s="1" t="s">
        <v>602</v>
      </c>
      <c r="D400" s="1">
        <v>87</v>
      </c>
      <c r="E400" s="1">
        <v>11</v>
      </c>
      <c r="F400" s="1">
        <v>2</v>
      </c>
      <c r="G400" s="1">
        <v>0</v>
      </c>
      <c r="H400" s="1">
        <v>2</v>
      </c>
      <c r="I400" s="1">
        <f t="shared" si="31"/>
        <v>87</v>
      </c>
      <c r="J400" s="1">
        <f>HLOOKUP(I400,D400:$G$603,K400,0)</f>
        <v>1</v>
      </c>
      <c r="K400" s="1">
        <v>204</v>
      </c>
      <c r="L400" s="1" t="str">
        <f t="shared" si="32"/>
        <v>21</v>
      </c>
    </row>
    <row r="401" spans="1:12" x14ac:dyDescent="0.3">
      <c r="A401" s="1">
        <f t="shared" si="30"/>
        <v>100</v>
      </c>
      <c r="B401" s="1" t="s">
        <v>398</v>
      </c>
      <c r="C401" s="1" t="s">
        <v>602</v>
      </c>
      <c r="D401" s="1">
        <v>1</v>
      </c>
      <c r="E401" s="1">
        <v>29</v>
      </c>
      <c r="F401" s="1">
        <v>40</v>
      </c>
      <c r="G401" s="1">
        <v>30</v>
      </c>
      <c r="H401" s="1">
        <v>2</v>
      </c>
      <c r="I401" s="1">
        <f t="shared" si="31"/>
        <v>40</v>
      </c>
      <c r="J401" s="1">
        <f>HLOOKUP(I401,D401:$G$603,K401,0)</f>
        <v>3</v>
      </c>
      <c r="K401" s="1">
        <v>203</v>
      </c>
      <c r="L401" s="1" t="str">
        <f t="shared" si="32"/>
        <v>23</v>
      </c>
    </row>
    <row r="402" spans="1:12" x14ac:dyDescent="0.3">
      <c r="A402" s="1">
        <f t="shared" si="30"/>
        <v>100</v>
      </c>
      <c r="B402" s="1" t="s">
        <v>399</v>
      </c>
      <c r="C402" s="1" t="s">
        <v>602</v>
      </c>
      <c r="D402" s="1">
        <v>35</v>
      </c>
      <c r="E402" s="1">
        <v>31</v>
      </c>
      <c r="F402" s="1">
        <v>15</v>
      </c>
      <c r="G402" s="1">
        <v>19</v>
      </c>
      <c r="H402" s="1">
        <v>2</v>
      </c>
      <c r="I402" s="1">
        <f t="shared" si="31"/>
        <v>35</v>
      </c>
      <c r="J402" s="1">
        <f>HLOOKUP(I402,D402:$G$603,K402,0)</f>
        <v>1</v>
      </c>
      <c r="K402" s="1">
        <v>202</v>
      </c>
      <c r="L402" s="1" t="str">
        <f t="shared" si="32"/>
        <v>21</v>
      </c>
    </row>
    <row r="403" spans="1:12" x14ac:dyDescent="0.3">
      <c r="A403" s="1">
        <f t="shared" si="30"/>
        <v>100</v>
      </c>
      <c r="B403" s="1" t="s">
        <v>400</v>
      </c>
      <c r="C403" s="1" t="s">
        <v>602</v>
      </c>
      <c r="D403" s="1">
        <v>48</v>
      </c>
      <c r="E403" s="1">
        <v>39</v>
      </c>
      <c r="F403" s="1">
        <v>2</v>
      </c>
      <c r="G403" s="1">
        <v>11</v>
      </c>
      <c r="H403" s="1">
        <v>1</v>
      </c>
      <c r="I403" s="1">
        <f t="shared" si="31"/>
        <v>48</v>
      </c>
      <c r="J403" s="1">
        <f>HLOOKUP(I403,D403:$G$603,K403,0)</f>
        <v>1</v>
      </c>
      <c r="K403" s="1">
        <v>201</v>
      </c>
      <c r="L403" s="1" t="str">
        <f t="shared" si="32"/>
        <v>11</v>
      </c>
    </row>
    <row r="404" spans="1:12" x14ac:dyDescent="0.3">
      <c r="A404" s="1">
        <f t="shared" si="30"/>
        <v>100</v>
      </c>
      <c r="B404" s="1" t="s">
        <v>401</v>
      </c>
      <c r="C404" s="1" t="s">
        <v>602</v>
      </c>
      <c r="D404" s="1">
        <v>34</v>
      </c>
      <c r="E404" s="1">
        <v>61</v>
      </c>
      <c r="F404" s="1">
        <v>5</v>
      </c>
      <c r="G404" s="1">
        <v>0</v>
      </c>
      <c r="H404" s="1">
        <v>2</v>
      </c>
      <c r="I404" s="1">
        <f t="shared" si="31"/>
        <v>61</v>
      </c>
      <c r="J404" s="1">
        <f>HLOOKUP(I404,D404:$G$603,K404,0)</f>
        <v>2</v>
      </c>
      <c r="K404" s="1">
        <v>200</v>
      </c>
      <c r="L404" s="1" t="str">
        <f t="shared" si="32"/>
        <v>22</v>
      </c>
    </row>
    <row r="405" spans="1:12" x14ac:dyDescent="0.3">
      <c r="A405" s="1">
        <f t="shared" si="30"/>
        <v>100</v>
      </c>
      <c r="B405" s="1" t="s">
        <v>402</v>
      </c>
      <c r="C405" s="1" t="s">
        <v>602</v>
      </c>
      <c r="D405" s="1">
        <v>13</v>
      </c>
      <c r="E405" s="1">
        <v>83</v>
      </c>
      <c r="F405" s="1">
        <v>0</v>
      </c>
      <c r="G405" s="1">
        <v>4</v>
      </c>
      <c r="H405" s="1">
        <v>1</v>
      </c>
      <c r="I405" s="1">
        <f t="shared" si="31"/>
        <v>83</v>
      </c>
      <c r="J405" s="1">
        <f>HLOOKUP(I405,D405:$G$603,K405,0)</f>
        <v>2</v>
      </c>
      <c r="K405" s="1">
        <v>199</v>
      </c>
      <c r="L405" s="1" t="str">
        <f t="shared" si="32"/>
        <v>12</v>
      </c>
    </row>
    <row r="406" spans="1:12" x14ac:dyDescent="0.3">
      <c r="A406" s="1">
        <f t="shared" si="30"/>
        <v>100</v>
      </c>
      <c r="B406" s="1" t="s">
        <v>403</v>
      </c>
      <c r="C406" s="1" t="s">
        <v>602</v>
      </c>
      <c r="D406" s="1">
        <v>26</v>
      </c>
      <c r="E406" s="1">
        <v>0</v>
      </c>
      <c r="F406" s="1">
        <v>42</v>
      </c>
      <c r="G406" s="1">
        <v>32</v>
      </c>
      <c r="H406" s="1">
        <v>3</v>
      </c>
      <c r="I406" s="1">
        <f t="shared" si="31"/>
        <v>42</v>
      </c>
      <c r="J406" s="1">
        <f>HLOOKUP(I406,D406:$G$603,K406,0)</f>
        <v>3</v>
      </c>
      <c r="K406" s="1">
        <v>198</v>
      </c>
      <c r="L406" s="1" t="str">
        <f t="shared" si="32"/>
        <v>33</v>
      </c>
    </row>
    <row r="407" spans="1:12" x14ac:dyDescent="0.3">
      <c r="A407" s="1">
        <f t="shared" si="30"/>
        <v>100</v>
      </c>
      <c r="B407" s="1" t="s">
        <v>404</v>
      </c>
      <c r="C407" s="1" t="s">
        <v>602</v>
      </c>
      <c r="D407" s="1">
        <v>40</v>
      </c>
      <c r="E407" s="1">
        <v>12</v>
      </c>
      <c r="F407" s="1">
        <v>32</v>
      </c>
      <c r="G407" s="1">
        <v>16</v>
      </c>
      <c r="H407" s="1">
        <v>3</v>
      </c>
      <c r="I407" s="1">
        <f t="shared" si="31"/>
        <v>40</v>
      </c>
      <c r="J407" s="1">
        <f>HLOOKUP(I407,D407:$G$603,K407,0)</f>
        <v>1</v>
      </c>
      <c r="K407" s="1">
        <v>197</v>
      </c>
      <c r="L407" s="1" t="str">
        <f t="shared" si="32"/>
        <v>31</v>
      </c>
    </row>
    <row r="408" spans="1:12" x14ac:dyDescent="0.3">
      <c r="A408" s="1">
        <f t="shared" si="30"/>
        <v>100</v>
      </c>
      <c r="B408" s="1" t="s">
        <v>405</v>
      </c>
      <c r="C408" s="1" t="s">
        <v>602</v>
      </c>
      <c r="D408" s="1">
        <v>87</v>
      </c>
      <c r="E408" s="1">
        <v>5</v>
      </c>
      <c r="F408" s="1">
        <v>1</v>
      </c>
      <c r="G408" s="1">
        <v>7</v>
      </c>
      <c r="H408" s="1">
        <v>3</v>
      </c>
      <c r="I408" s="1">
        <f t="shared" si="31"/>
        <v>87</v>
      </c>
      <c r="J408" s="1">
        <f>HLOOKUP(I408,D408:$G$603,K408,0)</f>
        <v>1</v>
      </c>
      <c r="K408" s="1">
        <v>196</v>
      </c>
      <c r="L408" s="1" t="str">
        <f t="shared" si="32"/>
        <v>31</v>
      </c>
    </row>
    <row r="409" spans="1:12" x14ac:dyDescent="0.3">
      <c r="A409" s="1">
        <f t="shared" si="30"/>
        <v>100</v>
      </c>
      <c r="B409" s="1" t="s">
        <v>406</v>
      </c>
      <c r="C409" s="1" t="s">
        <v>602</v>
      </c>
      <c r="D409" s="1">
        <v>5</v>
      </c>
      <c r="E409" s="1">
        <v>82</v>
      </c>
      <c r="F409" s="1">
        <v>0</v>
      </c>
      <c r="G409" s="1">
        <v>13</v>
      </c>
      <c r="H409" s="1">
        <v>2</v>
      </c>
      <c r="I409" s="1">
        <f t="shared" si="31"/>
        <v>82</v>
      </c>
      <c r="J409" s="1">
        <f>HLOOKUP(I409,D409:$G$603,K409,0)</f>
        <v>2</v>
      </c>
      <c r="K409" s="1">
        <v>195</v>
      </c>
      <c r="L409" s="1" t="str">
        <f t="shared" si="32"/>
        <v>22</v>
      </c>
    </row>
    <row r="410" spans="1:12" x14ac:dyDescent="0.3">
      <c r="A410" s="1">
        <f t="shared" si="30"/>
        <v>100</v>
      </c>
      <c r="B410" s="1" t="s">
        <v>407</v>
      </c>
      <c r="C410" s="1" t="s">
        <v>602</v>
      </c>
      <c r="D410" s="1">
        <v>19</v>
      </c>
      <c r="E410" s="1">
        <v>37</v>
      </c>
      <c r="F410" s="1">
        <v>29</v>
      </c>
      <c r="G410" s="1">
        <v>15</v>
      </c>
      <c r="H410" s="1">
        <v>3</v>
      </c>
      <c r="I410" s="1">
        <f t="shared" si="31"/>
        <v>37</v>
      </c>
      <c r="J410" s="1">
        <f>HLOOKUP(I410,D410:$G$603,K410,0)</f>
        <v>2</v>
      </c>
      <c r="K410" s="1">
        <v>194</v>
      </c>
      <c r="L410" s="1" t="str">
        <f t="shared" si="32"/>
        <v>32</v>
      </c>
    </row>
    <row r="411" spans="1:12" x14ac:dyDescent="0.3">
      <c r="A411" s="1">
        <f t="shared" si="30"/>
        <v>100</v>
      </c>
      <c r="B411" s="1" t="s">
        <v>408</v>
      </c>
      <c r="C411" s="1" t="s">
        <v>602</v>
      </c>
      <c r="D411" s="1">
        <v>91</v>
      </c>
      <c r="E411" s="1">
        <v>6</v>
      </c>
      <c r="F411" s="1">
        <v>1</v>
      </c>
      <c r="G411" s="1">
        <v>2</v>
      </c>
      <c r="H411" s="1">
        <v>2</v>
      </c>
      <c r="I411" s="1">
        <f t="shared" si="31"/>
        <v>91</v>
      </c>
      <c r="J411" s="1">
        <f>HLOOKUP(I411,D411:$G$603,K411,0)</f>
        <v>1</v>
      </c>
      <c r="K411" s="1">
        <v>193</v>
      </c>
      <c r="L411" s="1" t="str">
        <f t="shared" si="32"/>
        <v>21</v>
      </c>
    </row>
    <row r="412" spans="1:12" x14ac:dyDescent="0.3">
      <c r="A412" s="1">
        <f t="shared" si="30"/>
        <v>100</v>
      </c>
      <c r="B412" s="1" t="s">
        <v>409</v>
      </c>
      <c r="C412" s="1" t="s">
        <v>602</v>
      </c>
      <c r="D412" s="1">
        <v>72</v>
      </c>
      <c r="E412" s="1">
        <v>1</v>
      </c>
      <c r="F412" s="1">
        <v>18</v>
      </c>
      <c r="G412" s="1">
        <v>9</v>
      </c>
      <c r="H412" s="1">
        <v>1</v>
      </c>
      <c r="I412" s="1">
        <f t="shared" si="31"/>
        <v>72</v>
      </c>
      <c r="J412" s="1">
        <f>HLOOKUP(I412,D412:$G$603,K412,0)</f>
        <v>1</v>
      </c>
      <c r="K412" s="1">
        <v>192</v>
      </c>
      <c r="L412" s="1" t="str">
        <f t="shared" si="32"/>
        <v>11</v>
      </c>
    </row>
    <row r="413" spans="1:12" x14ac:dyDescent="0.3">
      <c r="A413" s="1">
        <f t="shared" si="30"/>
        <v>100</v>
      </c>
      <c r="B413" s="1" t="s">
        <v>410</v>
      </c>
      <c r="C413" s="1" t="s">
        <v>602</v>
      </c>
      <c r="D413" s="1">
        <v>35</v>
      </c>
      <c r="E413" s="1">
        <v>5</v>
      </c>
      <c r="F413" s="1">
        <v>55</v>
      </c>
      <c r="G413" s="1">
        <v>5</v>
      </c>
      <c r="H413" s="1">
        <v>1</v>
      </c>
      <c r="I413" s="1">
        <f t="shared" si="31"/>
        <v>55</v>
      </c>
      <c r="J413" s="1">
        <f>HLOOKUP(I413,D413:$G$603,K413,0)</f>
        <v>3</v>
      </c>
      <c r="K413" s="1">
        <v>191</v>
      </c>
      <c r="L413" s="1" t="str">
        <f t="shared" si="32"/>
        <v>13</v>
      </c>
    </row>
    <row r="414" spans="1:12" x14ac:dyDescent="0.3">
      <c r="A414" s="1">
        <f t="shared" si="30"/>
        <v>100</v>
      </c>
      <c r="B414" s="1" t="s">
        <v>411</v>
      </c>
      <c r="C414" s="1" t="s">
        <v>602</v>
      </c>
      <c r="D414" s="1">
        <v>64</v>
      </c>
      <c r="E414" s="1">
        <v>7</v>
      </c>
      <c r="F414" s="1">
        <v>13</v>
      </c>
      <c r="G414" s="1">
        <v>16</v>
      </c>
      <c r="H414" s="1">
        <v>3</v>
      </c>
      <c r="I414" s="1">
        <f t="shared" si="31"/>
        <v>64</v>
      </c>
      <c r="J414" s="1">
        <f>HLOOKUP(I414,D414:$G$603,K414,0)</f>
        <v>1</v>
      </c>
      <c r="K414" s="1">
        <v>190</v>
      </c>
      <c r="L414" s="1" t="str">
        <f t="shared" si="32"/>
        <v>31</v>
      </c>
    </row>
    <row r="415" spans="1:12" x14ac:dyDescent="0.3">
      <c r="A415" s="1">
        <f t="shared" si="30"/>
        <v>100</v>
      </c>
      <c r="B415" s="1" t="s">
        <v>412</v>
      </c>
      <c r="C415" s="1" t="s">
        <v>602</v>
      </c>
      <c r="D415" s="1">
        <v>96</v>
      </c>
      <c r="E415" s="1">
        <v>1</v>
      </c>
      <c r="F415" s="1">
        <v>2</v>
      </c>
      <c r="G415" s="1">
        <v>1</v>
      </c>
      <c r="H415" s="1">
        <v>4</v>
      </c>
      <c r="I415" s="1">
        <f t="shared" si="31"/>
        <v>96</v>
      </c>
      <c r="J415" s="1">
        <f>HLOOKUP(I415,D415:$G$603,K415,0)</f>
        <v>1</v>
      </c>
      <c r="K415" s="1">
        <v>189</v>
      </c>
      <c r="L415" s="1" t="str">
        <f t="shared" si="32"/>
        <v>41</v>
      </c>
    </row>
    <row r="416" spans="1:12" x14ac:dyDescent="0.3">
      <c r="A416" s="1">
        <f t="shared" si="30"/>
        <v>100</v>
      </c>
      <c r="B416" s="1" t="s">
        <v>413</v>
      </c>
      <c r="C416" s="1" t="s">
        <v>602</v>
      </c>
      <c r="D416" s="1">
        <v>76</v>
      </c>
      <c r="E416" s="1">
        <v>13</v>
      </c>
      <c r="F416" s="1">
        <v>10</v>
      </c>
      <c r="G416" s="1">
        <v>1</v>
      </c>
      <c r="H416" s="1">
        <v>2</v>
      </c>
      <c r="I416" s="1">
        <f t="shared" si="31"/>
        <v>76</v>
      </c>
      <c r="J416" s="1">
        <f>HLOOKUP(I416,D416:$G$603,K416,0)</f>
        <v>1</v>
      </c>
      <c r="K416" s="1">
        <v>188</v>
      </c>
      <c r="L416" s="1" t="str">
        <f t="shared" si="32"/>
        <v>21</v>
      </c>
    </row>
    <row r="417" spans="1:12" x14ac:dyDescent="0.3">
      <c r="A417" s="1">
        <f t="shared" si="30"/>
        <v>100</v>
      </c>
      <c r="B417" s="1" t="s">
        <v>414</v>
      </c>
      <c r="C417" s="1" t="s">
        <v>602</v>
      </c>
      <c r="D417" s="1">
        <v>97</v>
      </c>
      <c r="E417" s="1">
        <v>1</v>
      </c>
      <c r="F417" s="1">
        <v>1</v>
      </c>
      <c r="G417" s="1">
        <v>1</v>
      </c>
      <c r="H417" s="1">
        <v>2</v>
      </c>
      <c r="I417" s="1">
        <f t="shared" si="31"/>
        <v>97</v>
      </c>
      <c r="J417" s="1">
        <f>HLOOKUP(I417,D417:$G$603,K417,0)</f>
        <v>1</v>
      </c>
      <c r="K417" s="1">
        <v>187</v>
      </c>
      <c r="L417" s="1" t="str">
        <f t="shared" si="32"/>
        <v>21</v>
      </c>
    </row>
    <row r="418" spans="1:12" x14ac:dyDescent="0.3">
      <c r="A418" s="1">
        <f t="shared" si="30"/>
        <v>100</v>
      </c>
      <c r="B418" s="1" t="s">
        <v>415</v>
      </c>
      <c r="C418" s="1" t="s">
        <v>602</v>
      </c>
      <c r="D418" s="1">
        <v>39</v>
      </c>
      <c r="E418" s="1">
        <v>7</v>
      </c>
      <c r="F418" s="1">
        <v>3</v>
      </c>
      <c r="G418" s="1">
        <v>51</v>
      </c>
      <c r="H418" s="1">
        <v>1</v>
      </c>
      <c r="I418" s="1">
        <f t="shared" si="31"/>
        <v>51</v>
      </c>
      <c r="J418" s="1">
        <f>HLOOKUP(I418,D418:$G$603,K418,0)</f>
        <v>4</v>
      </c>
      <c r="K418" s="1">
        <v>186</v>
      </c>
      <c r="L418" s="1" t="str">
        <f t="shared" si="32"/>
        <v>14</v>
      </c>
    </row>
    <row r="419" spans="1:12" x14ac:dyDescent="0.3">
      <c r="A419" s="1">
        <f t="shared" si="30"/>
        <v>100</v>
      </c>
      <c r="B419" s="1" t="s">
        <v>416</v>
      </c>
      <c r="C419" s="1" t="s">
        <v>602</v>
      </c>
      <c r="D419" s="1">
        <v>40</v>
      </c>
      <c r="E419" s="1">
        <v>37</v>
      </c>
      <c r="F419" s="1">
        <v>6</v>
      </c>
      <c r="G419" s="1">
        <v>17</v>
      </c>
      <c r="H419" s="1">
        <v>1</v>
      </c>
      <c r="I419" s="1">
        <f t="shared" si="31"/>
        <v>40</v>
      </c>
      <c r="J419" s="1">
        <f>HLOOKUP(I419,D419:$G$603,K419,0)</f>
        <v>1</v>
      </c>
      <c r="K419" s="1">
        <v>185</v>
      </c>
      <c r="L419" s="1" t="str">
        <f t="shared" si="32"/>
        <v>11</v>
      </c>
    </row>
    <row r="420" spans="1:12" x14ac:dyDescent="0.3">
      <c r="A420" s="1">
        <f t="shared" si="30"/>
        <v>100</v>
      </c>
      <c r="B420" s="1" t="s">
        <v>417</v>
      </c>
      <c r="C420" s="1" t="s">
        <v>602</v>
      </c>
      <c r="D420" s="1">
        <v>3</v>
      </c>
      <c r="E420" s="1">
        <v>84</v>
      </c>
      <c r="F420" s="1">
        <v>0</v>
      </c>
      <c r="G420" s="1">
        <v>13</v>
      </c>
      <c r="H420" s="1">
        <v>4</v>
      </c>
      <c r="I420" s="1">
        <f t="shared" si="31"/>
        <v>84</v>
      </c>
      <c r="J420" s="1">
        <f>HLOOKUP(I420,D420:$G$603,K420,0)</f>
        <v>2</v>
      </c>
      <c r="K420" s="1">
        <v>184</v>
      </c>
      <c r="L420" s="1" t="str">
        <f t="shared" si="32"/>
        <v>42</v>
      </c>
    </row>
    <row r="421" spans="1:12" x14ac:dyDescent="0.3">
      <c r="A421" s="1">
        <f t="shared" si="30"/>
        <v>100</v>
      </c>
      <c r="B421" s="1" t="s">
        <v>418</v>
      </c>
      <c r="C421" s="1" t="s">
        <v>602</v>
      </c>
      <c r="D421" s="1">
        <v>20</v>
      </c>
      <c r="E421" s="1">
        <v>49</v>
      </c>
      <c r="F421" s="1">
        <v>23</v>
      </c>
      <c r="G421" s="1">
        <v>8</v>
      </c>
      <c r="H421" s="1">
        <v>2</v>
      </c>
      <c r="I421" s="1">
        <f t="shared" si="31"/>
        <v>49</v>
      </c>
      <c r="J421" s="1">
        <f>HLOOKUP(I421,D421:$G$603,K421,0)</f>
        <v>2</v>
      </c>
      <c r="K421" s="1">
        <v>183</v>
      </c>
      <c r="L421" s="1" t="str">
        <f t="shared" si="32"/>
        <v>22</v>
      </c>
    </row>
    <row r="422" spans="1:12" x14ac:dyDescent="0.3">
      <c r="A422" s="1">
        <f t="shared" si="30"/>
        <v>100</v>
      </c>
      <c r="B422" s="1" t="s">
        <v>419</v>
      </c>
      <c r="C422" s="1" t="s">
        <v>602</v>
      </c>
      <c r="D422" s="1">
        <v>51</v>
      </c>
      <c r="E422" s="1">
        <v>12</v>
      </c>
      <c r="F422" s="1">
        <v>15</v>
      </c>
      <c r="G422" s="1">
        <v>22</v>
      </c>
      <c r="H422" s="1">
        <v>3</v>
      </c>
      <c r="I422" s="1">
        <f t="shared" si="31"/>
        <v>51</v>
      </c>
      <c r="J422" s="1">
        <f>HLOOKUP(I422,D422:$G$603,K422,0)</f>
        <v>1</v>
      </c>
      <c r="K422" s="1">
        <v>182</v>
      </c>
      <c r="L422" s="1" t="str">
        <f t="shared" si="32"/>
        <v>31</v>
      </c>
    </row>
    <row r="423" spans="1:12" x14ac:dyDescent="0.3">
      <c r="A423" s="1">
        <f t="shared" si="30"/>
        <v>100</v>
      </c>
      <c r="B423" s="1" t="s">
        <v>420</v>
      </c>
      <c r="C423" s="1" t="s">
        <v>602</v>
      </c>
      <c r="D423" s="1">
        <v>31</v>
      </c>
      <c r="E423" s="1">
        <v>34</v>
      </c>
      <c r="F423" s="1">
        <v>2</v>
      </c>
      <c r="G423" s="1">
        <v>33</v>
      </c>
      <c r="H423" s="1">
        <v>3</v>
      </c>
      <c r="I423" s="1">
        <f t="shared" si="31"/>
        <v>34</v>
      </c>
      <c r="J423" s="1">
        <f>HLOOKUP(I423,D423:$G$603,K423,0)</f>
        <v>2</v>
      </c>
      <c r="K423" s="1">
        <v>181</v>
      </c>
      <c r="L423" s="1" t="str">
        <f t="shared" si="32"/>
        <v>32</v>
      </c>
    </row>
    <row r="424" spans="1:12" x14ac:dyDescent="0.3">
      <c r="A424" s="1">
        <f t="shared" si="30"/>
        <v>100</v>
      </c>
      <c r="B424" s="1" t="s">
        <v>421</v>
      </c>
      <c r="C424" s="1" t="s">
        <v>602</v>
      </c>
      <c r="D424" s="1">
        <v>98</v>
      </c>
      <c r="E424" s="1">
        <v>1</v>
      </c>
      <c r="F424" s="1">
        <v>0</v>
      </c>
      <c r="G424" s="1">
        <v>1</v>
      </c>
      <c r="H424" s="1">
        <v>2</v>
      </c>
      <c r="I424" s="1">
        <f t="shared" si="31"/>
        <v>98</v>
      </c>
      <c r="J424" s="1">
        <f>HLOOKUP(I424,D424:$G$603,K424,0)</f>
        <v>1</v>
      </c>
      <c r="K424" s="1">
        <v>180</v>
      </c>
      <c r="L424" s="1" t="str">
        <f t="shared" si="32"/>
        <v>21</v>
      </c>
    </row>
    <row r="425" spans="1:12" x14ac:dyDescent="0.3">
      <c r="A425" s="1">
        <f t="shared" si="30"/>
        <v>100</v>
      </c>
      <c r="B425" s="1" t="s">
        <v>422</v>
      </c>
      <c r="C425" s="1" t="s">
        <v>602</v>
      </c>
      <c r="D425" s="1">
        <v>10</v>
      </c>
      <c r="E425" s="1">
        <v>15</v>
      </c>
      <c r="F425" s="1">
        <v>18</v>
      </c>
      <c r="G425" s="1">
        <v>57</v>
      </c>
      <c r="H425" s="1">
        <v>3</v>
      </c>
      <c r="I425" s="1">
        <f t="shared" si="31"/>
        <v>57</v>
      </c>
      <c r="J425" s="1">
        <f>HLOOKUP(I425,D425:$G$603,K425,0)</f>
        <v>4</v>
      </c>
      <c r="K425" s="1">
        <v>179</v>
      </c>
      <c r="L425" s="1" t="str">
        <f t="shared" si="32"/>
        <v>34</v>
      </c>
    </row>
    <row r="426" spans="1:12" x14ac:dyDescent="0.3">
      <c r="A426" s="1">
        <f t="shared" si="30"/>
        <v>100</v>
      </c>
      <c r="B426" s="1" t="s">
        <v>423</v>
      </c>
      <c r="C426" s="1" t="s">
        <v>602</v>
      </c>
      <c r="D426" s="1">
        <v>34</v>
      </c>
      <c r="E426" s="1">
        <v>4</v>
      </c>
      <c r="F426" s="1">
        <v>29</v>
      </c>
      <c r="G426" s="1">
        <v>33</v>
      </c>
      <c r="H426" s="1">
        <v>3</v>
      </c>
      <c r="I426" s="1">
        <f t="shared" si="31"/>
        <v>34</v>
      </c>
      <c r="J426" s="1">
        <f>HLOOKUP(I426,D426:$G$603,K426,0)</f>
        <v>1</v>
      </c>
      <c r="K426" s="1">
        <v>178</v>
      </c>
      <c r="L426" s="1" t="str">
        <f t="shared" si="32"/>
        <v>31</v>
      </c>
    </row>
    <row r="427" spans="1:12" x14ac:dyDescent="0.3">
      <c r="A427" s="1">
        <f t="shared" si="30"/>
        <v>100</v>
      </c>
      <c r="B427" s="1" t="s">
        <v>424</v>
      </c>
      <c r="C427" s="1" t="s">
        <v>602</v>
      </c>
      <c r="D427" s="1">
        <v>100</v>
      </c>
      <c r="E427" s="1">
        <v>0</v>
      </c>
      <c r="F427" s="1">
        <v>0</v>
      </c>
      <c r="G427" s="1">
        <v>0</v>
      </c>
      <c r="H427" s="1">
        <v>3</v>
      </c>
      <c r="I427" s="1">
        <f t="shared" si="31"/>
        <v>100</v>
      </c>
      <c r="J427" s="1">
        <f>HLOOKUP(I427,D427:$G$603,K427,0)</f>
        <v>1</v>
      </c>
      <c r="K427" s="1">
        <v>177</v>
      </c>
      <c r="L427" s="1" t="str">
        <f t="shared" si="32"/>
        <v>31</v>
      </c>
    </row>
    <row r="428" spans="1:12" x14ac:dyDescent="0.3">
      <c r="A428" s="1">
        <f t="shared" si="30"/>
        <v>100</v>
      </c>
      <c r="B428" s="1" t="s">
        <v>425</v>
      </c>
      <c r="C428" s="1" t="s">
        <v>602</v>
      </c>
      <c r="D428" s="1">
        <v>12</v>
      </c>
      <c r="E428" s="1">
        <v>47</v>
      </c>
      <c r="F428" s="1">
        <v>15</v>
      </c>
      <c r="G428" s="1">
        <v>26</v>
      </c>
      <c r="H428" s="1">
        <v>1</v>
      </c>
      <c r="I428" s="1">
        <f t="shared" si="31"/>
        <v>47</v>
      </c>
      <c r="J428" s="1">
        <f>HLOOKUP(I428,D428:$G$603,K428,0)</f>
        <v>2</v>
      </c>
      <c r="K428" s="1">
        <v>176</v>
      </c>
      <c r="L428" s="1" t="str">
        <f t="shared" si="32"/>
        <v>12</v>
      </c>
    </row>
    <row r="429" spans="1:12" x14ac:dyDescent="0.3">
      <c r="A429" s="1">
        <f t="shared" si="30"/>
        <v>100</v>
      </c>
      <c r="B429" s="1" t="s">
        <v>426</v>
      </c>
      <c r="C429" s="1" t="s">
        <v>602</v>
      </c>
      <c r="D429" s="1">
        <v>73</v>
      </c>
      <c r="E429" s="1">
        <v>26</v>
      </c>
      <c r="F429" s="1">
        <v>0</v>
      </c>
      <c r="G429" s="1">
        <v>1</v>
      </c>
      <c r="H429" s="1">
        <v>4</v>
      </c>
      <c r="I429" s="1">
        <f t="shared" si="31"/>
        <v>73</v>
      </c>
      <c r="J429" s="1">
        <f>HLOOKUP(I429,D429:$G$603,K429,0)</f>
        <v>1</v>
      </c>
      <c r="K429" s="1">
        <v>175</v>
      </c>
      <c r="L429" s="1" t="str">
        <f t="shared" si="32"/>
        <v>41</v>
      </c>
    </row>
    <row r="430" spans="1:12" x14ac:dyDescent="0.3">
      <c r="A430" s="1">
        <f t="shared" si="30"/>
        <v>100</v>
      </c>
      <c r="B430" s="1" t="s">
        <v>427</v>
      </c>
      <c r="C430" s="1" t="s">
        <v>602</v>
      </c>
      <c r="D430" s="1">
        <v>71</v>
      </c>
      <c r="E430" s="1">
        <v>21</v>
      </c>
      <c r="F430" s="1">
        <v>1</v>
      </c>
      <c r="G430" s="1">
        <v>7</v>
      </c>
      <c r="H430" s="1">
        <v>4</v>
      </c>
      <c r="I430" s="1">
        <f t="shared" si="31"/>
        <v>71</v>
      </c>
      <c r="J430" s="1">
        <f>HLOOKUP(I430,D430:$G$603,K430,0)</f>
        <v>1</v>
      </c>
      <c r="K430" s="1">
        <v>174</v>
      </c>
      <c r="L430" s="1" t="str">
        <f t="shared" si="32"/>
        <v>41</v>
      </c>
    </row>
    <row r="431" spans="1:12" x14ac:dyDescent="0.3">
      <c r="A431" s="1">
        <f t="shared" si="30"/>
        <v>100</v>
      </c>
      <c r="B431" s="1" t="s">
        <v>428</v>
      </c>
      <c r="C431" s="1" t="s">
        <v>602</v>
      </c>
      <c r="D431" s="1">
        <v>11</v>
      </c>
      <c r="E431" s="1">
        <v>20</v>
      </c>
      <c r="F431" s="1">
        <v>30</v>
      </c>
      <c r="G431" s="1">
        <v>39</v>
      </c>
      <c r="H431" s="1">
        <v>4</v>
      </c>
      <c r="I431" s="1">
        <f t="shared" si="31"/>
        <v>39</v>
      </c>
      <c r="J431" s="1">
        <f>HLOOKUP(I431,D431:$G$603,K431,0)</f>
        <v>4</v>
      </c>
      <c r="K431" s="1">
        <v>173</v>
      </c>
      <c r="L431" s="1" t="str">
        <f t="shared" si="32"/>
        <v>44</v>
      </c>
    </row>
    <row r="432" spans="1:12" x14ac:dyDescent="0.3">
      <c r="A432" s="1">
        <f t="shared" si="30"/>
        <v>100</v>
      </c>
      <c r="B432" s="1" t="s">
        <v>429</v>
      </c>
      <c r="C432" s="1" t="s">
        <v>602</v>
      </c>
      <c r="D432" s="1">
        <v>74</v>
      </c>
      <c r="E432" s="1">
        <v>19</v>
      </c>
      <c r="F432" s="1">
        <v>3</v>
      </c>
      <c r="G432" s="1">
        <v>4</v>
      </c>
      <c r="H432" s="1">
        <v>2</v>
      </c>
      <c r="I432" s="1">
        <f t="shared" si="31"/>
        <v>74</v>
      </c>
      <c r="J432" s="1">
        <f>HLOOKUP(I432,D432:$G$603,K432,0)</f>
        <v>1</v>
      </c>
      <c r="K432" s="1">
        <v>172</v>
      </c>
      <c r="L432" s="1" t="str">
        <f t="shared" si="32"/>
        <v>21</v>
      </c>
    </row>
    <row r="433" spans="1:12" x14ac:dyDescent="0.3">
      <c r="A433" s="1">
        <f t="shared" si="30"/>
        <v>100</v>
      </c>
      <c r="B433" s="1" t="s">
        <v>430</v>
      </c>
      <c r="C433" s="1" t="s">
        <v>602</v>
      </c>
      <c r="D433" s="1">
        <v>47</v>
      </c>
      <c r="E433" s="1">
        <v>19</v>
      </c>
      <c r="F433" s="1">
        <v>7</v>
      </c>
      <c r="G433" s="1">
        <v>27</v>
      </c>
      <c r="H433" s="1">
        <v>3</v>
      </c>
      <c r="I433" s="1">
        <f t="shared" si="31"/>
        <v>47</v>
      </c>
      <c r="J433" s="1">
        <f>HLOOKUP(I433,D433:$G$603,K433,0)</f>
        <v>1</v>
      </c>
      <c r="K433" s="1">
        <v>171</v>
      </c>
      <c r="L433" s="1" t="str">
        <f t="shared" si="32"/>
        <v>31</v>
      </c>
    </row>
    <row r="434" spans="1:12" x14ac:dyDescent="0.3">
      <c r="A434" s="1">
        <f t="shared" si="30"/>
        <v>100</v>
      </c>
      <c r="B434" s="1" t="s">
        <v>431</v>
      </c>
      <c r="C434" s="1" t="s">
        <v>602</v>
      </c>
      <c r="D434" s="1">
        <v>96</v>
      </c>
      <c r="E434" s="1">
        <v>3</v>
      </c>
      <c r="F434" s="1">
        <v>1</v>
      </c>
      <c r="G434" s="1">
        <v>0</v>
      </c>
      <c r="H434" s="1">
        <v>3</v>
      </c>
      <c r="I434" s="1">
        <f t="shared" si="31"/>
        <v>96</v>
      </c>
      <c r="J434" s="1">
        <f>HLOOKUP(I434,D434:$G$603,K434,0)</f>
        <v>1</v>
      </c>
      <c r="K434" s="1">
        <v>170</v>
      </c>
      <c r="L434" s="1" t="str">
        <f t="shared" si="32"/>
        <v>31</v>
      </c>
    </row>
    <row r="435" spans="1:12" x14ac:dyDescent="0.3">
      <c r="A435" s="1">
        <f t="shared" si="30"/>
        <v>100</v>
      </c>
      <c r="B435" s="1" t="s">
        <v>432</v>
      </c>
      <c r="C435" s="1" t="s">
        <v>602</v>
      </c>
      <c r="D435" s="1">
        <v>28</v>
      </c>
      <c r="E435" s="1">
        <v>24</v>
      </c>
      <c r="F435" s="1">
        <v>17</v>
      </c>
      <c r="G435" s="1">
        <v>31</v>
      </c>
      <c r="H435" s="1">
        <v>3</v>
      </c>
      <c r="I435" s="1">
        <f t="shared" si="31"/>
        <v>31</v>
      </c>
      <c r="J435" s="1">
        <f>HLOOKUP(I435,D435:$G$603,K435,0)</f>
        <v>4</v>
      </c>
      <c r="K435" s="1">
        <v>169</v>
      </c>
      <c r="L435" s="1" t="str">
        <f t="shared" si="32"/>
        <v>34</v>
      </c>
    </row>
    <row r="436" spans="1:12" x14ac:dyDescent="0.3">
      <c r="A436" s="1">
        <f t="shared" si="30"/>
        <v>100</v>
      </c>
      <c r="B436" s="1" t="s">
        <v>433</v>
      </c>
      <c r="C436" s="1" t="s">
        <v>602</v>
      </c>
      <c r="D436" s="1">
        <v>67</v>
      </c>
      <c r="E436" s="1">
        <v>26</v>
      </c>
      <c r="F436" s="1">
        <v>5</v>
      </c>
      <c r="G436" s="1">
        <v>2</v>
      </c>
      <c r="H436" s="1">
        <v>3</v>
      </c>
      <c r="I436" s="1">
        <f t="shared" si="31"/>
        <v>67</v>
      </c>
      <c r="J436" s="1">
        <f>HLOOKUP(I436,D436:$G$603,K436,0)</f>
        <v>1</v>
      </c>
      <c r="K436" s="1">
        <v>168</v>
      </c>
      <c r="L436" s="1" t="str">
        <f t="shared" si="32"/>
        <v>31</v>
      </c>
    </row>
    <row r="437" spans="1:12" x14ac:dyDescent="0.3">
      <c r="A437" s="1">
        <f t="shared" si="30"/>
        <v>100</v>
      </c>
      <c r="B437" s="1" t="s">
        <v>434</v>
      </c>
      <c r="C437" s="1" t="s">
        <v>602</v>
      </c>
      <c r="D437" s="1">
        <v>43</v>
      </c>
      <c r="E437" s="1">
        <v>28</v>
      </c>
      <c r="F437" s="1">
        <v>5</v>
      </c>
      <c r="G437" s="1">
        <v>24</v>
      </c>
      <c r="H437" s="1">
        <v>3</v>
      </c>
      <c r="I437" s="1">
        <f t="shared" si="31"/>
        <v>43</v>
      </c>
      <c r="J437" s="1">
        <f>HLOOKUP(I437,D437:$G$603,K437,0)</f>
        <v>1</v>
      </c>
      <c r="K437" s="1">
        <v>167</v>
      </c>
      <c r="L437" s="1" t="str">
        <f t="shared" si="32"/>
        <v>31</v>
      </c>
    </row>
    <row r="438" spans="1:12" x14ac:dyDescent="0.3">
      <c r="A438" s="1">
        <f t="shared" si="30"/>
        <v>100</v>
      </c>
      <c r="B438" s="1" t="s">
        <v>435</v>
      </c>
      <c r="C438" s="1" t="s">
        <v>602</v>
      </c>
      <c r="D438" s="1">
        <v>30</v>
      </c>
      <c r="E438" s="1">
        <v>39</v>
      </c>
      <c r="F438" s="1">
        <v>17</v>
      </c>
      <c r="G438" s="1">
        <v>14</v>
      </c>
      <c r="H438" s="1">
        <v>3</v>
      </c>
      <c r="I438" s="1">
        <f t="shared" si="31"/>
        <v>39</v>
      </c>
      <c r="J438" s="1">
        <f>HLOOKUP(I438,D438:$G$603,K438,0)</f>
        <v>2</v>
      </c>
      <c r="K438" s="1">
        <v>166</v>
      </c>
      <c r="L438" s="1" t="str">
        <f t="shared" si="32"/>
        <v>32</v>
      </c>
    </row>
    <row r="439" spans="1:12" x14ac:dyDescent="0.3">
      <c r="A439" s="1">
        <f t="shared" si="30"/>
        <v>100</v>
      </c>
      <c r="B439" s="1" t="s">
        <v>436</v>
      </c>
      <c r="C439" s="1" t="s">
        <v>602</v>
      </c>
      <c r="D439" s="1">
        <v>54</v>
      </c>
      <c r="E439" s="1">
        <v>43</v>
      </c>
      <c r="F439" s="1">
        <v>3</v>
      </c>
      <c r="G439" s="1">
        <v>0</v>
      </c>
      <c r="H439" s="1">
        <v>1</v>
      </c>
      <c r="I439" s="1">
        <f t="shared" si="31"/>
        <v>54</v>
      </c>
      <c r="J439" s="1">
        <f>HLOOKUP(I439,D439:$G$603,K439,0)</f>
        <v>1</v>
      </c>
      <c r="K439" s="1">
        <v>165</v>
      </c>
      <c r="L439" s="1" t="str">
        <f t="shared" si="32"/>
        <v>11</v>
      </c>
    </row>
    <row r="440" spans="1:12" x14ac:dyDescent="0.3">
      <c r="A440" s="1">
        <f t="shared" si="30"/>
        <v>100</v>
      </c>
      <c r="B440" s="1" t="s">
        <v>437</v>
      </c>
      <c r="C440" s="1" t="s">
        <v>602</v>
      </c>
      <c r="D440" s="1">
        <v>5</v>
      </c>
      <c r="E440" s="1">
        <v>30</v>
      </c>
      <c r="F440" s="1">
        <v>57</v>
      </c>
      <c r="G440" s="1">
        <v>8</v>
      </c>
      <c r="H440" s="1">
        <v>1</v>
      </c>
      <c r="I440" s="1">
        <f t="shared" si="31"/>
        <v>57</v>
      </c>
      <c r="J440" s="1">
        <f>HLOOKUP(I440,D440:$G$603,K440,0)</f>
        <v>3</v>
      </c>
      <c r="K440" s="1">
        <v>164</v>
      </c>
      <c r="L440" s="1" t="str">
        <f t="shared" si="32"/>
        <v>13</v>
      </c>
    </row>
    <row r="441" spans="1:12" x14ac:dyDescent="0.3">
      <c r="A441" s="1">
        <f t="shared" si="30"/>
        <v>100</v>
      </c>
      <c r="B441" s="1" t="s">
        <v>438</v>
      </c>
      <c r="C441" s="1" t="s">
        <v>602</v>
      </c>
      <c r="D441" s="1">
        <v>1</v>
      </c>
      <c r="E441" s="1">
        <v>10</v>
      </c>
      <c r="F441" s="1">
        <v>88</v>
      </c>
      <c r="G441" s="1">
        <v>1</v>
      </c>
      <c r="H441" s="1">
        <v>2</v>
      </c>
      <c r="I441" s="1">
        <f t="shared" si="31"/>
        <v>88</v>
      </c>
      <c r="J441" s="1">
        <f>HLOOKUP(I441,D441:$G$603,K441,0)</f>
        <v>3</v>
      </c>
      <c r="K441" s="1">
        <v>163</v>
      </c>
      <c r="L441" s="1" t="str">
        <f t="shared" si="32"/>
        <v>23</v>
      </c>
    </row>
    <row r="442" spans="1:12" x14ac:dyDescent="0.3">
      <c r="A442" s="1">
        <f t="shared" si="30"/>
        <v>100</v>
      </c>
      <c r="B442" s="1" t="s">
        <v>439</v>
      </c>
      <c r="C442" s="1" t="s">
        <v>602</v>
      </c>
      <c r="D442" s="1">
        <v>53</v>
      </c>
      <c r="E442" s="1">
        <v>1</v>
      </c>
      <c r="F442" s="1">
        <v>10</v>
      </c>
      <c r="G442" s="1">
        <v>36</v>
      </c>
      <c r="H442" s="1">
        <v>2</v>
      </c>
      <c r="I442" s="1">
        <f t="shared" si="31"/>
        <v>53</v>
      </c>
      <c r="J442" s="1">
        <f>HLOOKUP(I442,D442:$G$603,K442,0)</f>
        <v>1</v>
      </c>
      <c r="K442" s="1">
        <v>162</v>
      </c>
      <c r="L442" s="1" t="str">
        <f t="shared" si="32"/>
        <v>21</v>
      </c>
    </row>
    <row r="443" spans="1:12" x14ac:dyDescent="0.3">
      <c r="A443" s="1">
        <f t="shared" si="30"/>
        <v>100</v>
      </c>
      <c r="B443" s="1" t="s">
        <v>440</v>
      </c>
      <c r="C443" s="1" t="s">
        <v>602</v>
      </c>
      <c r="D443" s="1">
        <v>52</v>
      </c>
      <c r="E443" s="1">
        <v>48</v>
      </c>
      <c r="F443" s="1">
        <v>0</v>
      </c>
      <c r="G443" s="1">
        <v>0</v>
      </c>
      <c r="H443" s="1">
        <v>1</v>
      </c>
      <c r="I443" s="1">
        <f t="shared" si="31"/>
        <v>52</v>
      </c>
      <c r="J443" s="1">
        <f>HLOOKUP(I443,D443:$G$603,K443,0)</f>
        <v>1</v>
      </c>
      <c r="K443" s="1">
        <v>161</v>
      </c>
      <c r="L443" s="1" t="str">
        <f t="shared" si="32"/>
        <v>11</v>
      </c>
    </row>
    <row r="444" spans="1:12" x14ac:dyDescent="0.3">
      <c r="A444" s="1">
        <f t="shared" si="30"/>
        <v>100</v>
      </c>
      <c r="B444" s="1" t="s">
        <v>441</v>
      </c>
      <c r="C444" s="1" t="s">
        <v>602</v>
      </c>
      <c r="D444" s="1">
        <v>24</v>
      </c>
      <c r="E444" s="1">
        <v>34</v>
      </c>
      <c r="F444" s="1">
        <v>20</v>
      </c>
      <c r="G444" s="1">
        <v>22</v>
      </c>
      <c r="H444" s="1">
        <v>3</v>
      </c>
      <c r="I444" s="1">
        <f t="shared" si="31"/>
        <v>34</v>
      </c>
      <c r="J444" s="1">
        <f>HLOOKUP(I444,D444:$G$603,K444,0)</f>
        <v>2</v>
      </c>
      <c r="K444" s="1">
        <v>160</v>
      </c>
      <c r="L444" s="1" t="str">
        <f t="shared" si="32"/>
        <v>32</v>
      </c>
    </row>
    <row r="445" spans="1:12" x14ac:dyDescent="0.3">
      <c r="A445" s="1">
        <f t="shared" si="30"/>
        <v>100</v>
      </c>
      <c r="B445" s="1" t="s">
        <v>442</v>
      </c>
      <c r="C445" s="1" t="s">
        <v>602</v>
      </c>
      <c r="D445" s="1">
        <v>98</v>
      </c>
      <c r="E445" s="1">
        <v>2</v>
      </c>
      <c r="F445" s="1">
        <v>0</v>
      </c>
      <c r="G445" s="1">
        <v>0</v>
      </c>
      <c r="H445" s="1">
        <v>2</v>
      </c>
      <c r="I445" s="1">
        <f t="shared" si="31"/>
        <v>98</v>
      </c>
      <c r="J445" s="1">
        <f>HLOOKUP(I445,D445:$G$603,K445,0)</f>
        <v>1</v>
      </c>
      <c r="K445" s="1">
        <v>159</v>
      </c>
      <c r="L445" s="1" t="str">
        <f t="shared" si="32"/>
        <v>21</v>
      </c>
    </row>
    <row r="446" spans="1:12" x14ac:dyDescent="0.3">
      <c r="A446" s="1">
        <f t="shared" si="30"/>
        <v>100</v>
      </c>
      <c r="B446" s="1" t="s">
        <v>443</v>
      </c>
      <c r="C446" s="1" t="s">
        <v>602</v>
      </c>
      <c r="D446" s="1">
        <v>84</v>
      </c>
      <c r="E446" s="1">
        <v>6</v>
      </c>
      <c r="F446" s="1">
        <v>9</v>
      </c>
      <c r="G446" s="1">
        <v>1</v>
      </c>
      <c r="H446" s="1">
        <v>1</v>
      </c>
      <c r="I446" s="1">
        <f t="shared" si="31"/>
        <v>84</v>
      </c>
      <c r="J446" s="1">
        <f>HLOOKUP(I446,D446:$G$603,K446,0)</f>
        <v>1</v>
      </c>
      <c r="K446" s="1">
        <v>158</v>
      </c>
      <c r="L446" s="1" t="str">
        <f t="shared" si="32"/>
        <v>11</v>
      </c>
    </row>
    <row r="447" spans="1:12" x14ac:dyDescent="0.3">
      <c r="A447" s="1">
        <f t="shared" si="30"/>
        <v>100</v>
      </c>
      <c r="B447" s="1" t="s">
        <v>444</v>
      </c>
      <c r="C447" s="1" t="s">
        <v>602</v>
      </c>
      <c r="D447" s="1">
        <v>79</v>
      </c>
      <c r="E447" s="1">
        <v>12</v>
      </c>
      <c r="F447" s="1">
        <v>1</v>
      </c>
      <c r="G447" s="1">
        <v>8</v>
      </c>
      <c r="H447" s="1">
        <v>3</v>
      </c>
      <c r="I447" s="1">
        <f t="shared" si="31"/>
        <v>79</v>
      </c>
      <c r="J447" s="1">
        <f>HLOOKUP(I447,D447:$G$603,K447,0)</f>
        <v>1</v>
      </c>
      <c r="K447" s="1">
        <v>157</v>
      </c>
      <c r="L447" s="1" t="str">
        <f t="shared" si="32"/>
        <v>31</v>
      </c>
    </row>
    <row r="448" spans="1:12" x14ac:dyDescent="0.3">
      <c r="A448" s="1">
        <f t="shared" si="30"/>
        <v>100</v>
      </c>
      <c r="B448" s="1" t="s">
        <v>445</v>
      </c>
      <c r="C448" s="1" t="s">
        <v>602</v>
      </c>
      <c r="D448" s="1">
        <v>76</v>
      </c>
      <c r="E448" s="1">
        <v>22</v>
      </c>
      <c r="F448" s="1">
        <v>1</v>
      </c>
      <c r="G448" s="1">
        <v>1</v>
      </c>
      <c r="H448" s="1">
        <v>1</v>
      </c>
      <c r="I448" s="1">
        <f t="shared" si="31"/>
        <v>76</v>
      </c>
      <c r="J448" s="1">
        <f>HLOOKUP(I448,D448:$G$603,K448,0)</f>
        <v>1</v>
      </c>
      <c r="K448" s="1">
        <v>156</v>
      </c>
      <c r="L448" s="1" t="str">
        <f t="shared" si="32"/>
        <v>11</v>
      </c>
    </row>
    <row r="449" spans="1:12" x14ac:dyDescent="0.3">
      <c r="A449" s="1">
        <f t="shared" si="30"/>
        <v>100</v>
      </c>
      <c r="B449" s="1" t="s">
        <v>446</v>
      </c>
      <c r="C449" s="1" t="s">
        <v>602</v>
      </c>
      <c r="D449" s="1">
        <v>23</v>
      </c>
      <c r="E449" s="1">
        <v>26</v>
      </c>
      <c r="F449" s="1">
        <v>25</v>
      </c>
      <c r="G449" s="1">
        <v>26</v>
      </c>
      <c r="H449" s="1">
        <v>2</v>
      </c>
      <c r="I449" s="1">
        <f t="shared" si="31"/>
        <v>26</v>
      </c>
      <c r="J449" s="1">
        <f>HLOOKUP(I449,D449:$G$603,K449,0)</f>
        <v>2</v>
      </c>
      <c r="K449" s="1">
        <v>155</v>
      </c>
      <c r="L449" s="1" t="str">
        <f t="shared" si="32"/>
        <v>22</v>
      </c>
    </row>
    <row r="450" spans="1:12" x14ac:dyDescent="0.3">
      <c r="A450" s="1">
        <f t="shared" si="30"/>
        <v>100</v>
      </c>
      <c r="B450" s="1" t="s">
        <v>447</v>
      </c>
      <c r="C450" s="1" t="s">
        <v>602</v>
      </c>
      <c r="D450" s="1">
        <v>78</v>
      </c>
      <c r="E450" s="1">
        <v>5</v>
      </c>
      <c r="F450" s="1">
        <v>3</v>
      </c>
      <c r="G450" s="1">
        <v>14</v>
      </c>
      <c r="H450" s="1">
        <v>3</v>
      </c>
      <c r="I450" s="1">
        <f t="shared" si="31"/>
        <v>78</v>
      </c>
      <c r="J450" s="1">
        <f>HLOOKUP(I450,D450:$G$603,K450,0)</f>
        <v>1</v>
      </c>
      <c r="K450" s="1">
        <v>154</v>
      </c>
      <c r="L450" s="1" t="str">
        <f t="shared" si="32"/>
        <v>31</v>
      </c>
    </row>
    <row r="451" spans="1:12" x14ac:dyDescent="0.3">
      <c r="A451" s="1">
        <f t="shared" si="30"/>
        <v>100</v>
      </c>
      <c r="B451" s="1" t="s">
        <v>448</v>
      </c>
      <c r="C451" s="1" t="s">
        <v>602</v>
      </c>
      <c r="D451" s="1">
        <v>79</v>
      </c>
      <c r="E451" s="1">
        <v>20</v>
      </c>
      <c r="F451" s="1">
        <v>0</v>
      </c>
      <c r="G451" s="1">
        <v>1</v>
      </c>
      <c r="H451" s="1">
        <v>2</v>
      </c>
      <c r="I451" s="1">
        <f t="shared" si="31"/>
        <v>79</v>
      </c>
      <c r="J451" s="1">
        <f>HLOOKUP(I451,D451:$G$603,K451,0)</f>
        <v>1</v>
      </c>
      <c r="K451" s="1">
        <v>153</v>
      </c>
      <c r="L451" s="1" t="str">
        <f t="shared" si="32"/>
        <v>21</v>
      </c>
    </row>
    <row r="452" spans="1:12" x14ac:dyDescent="0.3">
      <c r="A452" s="1">
        <f t="shared" ref="A452:A515" si="33">SUM(D452:G452)</f>
        <v>100</v>
      </c>
      <c r="B452" s="1" t="s">
        <v>449</v>
      </c>
      <c r="C452" s="1" t="s">
        <v>602</v>
      </c>
      <c r="D452" s="1">
        <v>41</v>
      </c>
      <c r="E452" s="1">
        <v>35</v>
      </c>
      <c r="F452" s="1">
        <v>5</v>
      </c>
      <c r="G452" s="1">
        <v>19</v>
      </c>
      <c r="H452" s="1">
        <v>4</v>
      </c>
      <c r="I452" s="1">
        <f t="shared" ref="I452:I515" si="34">MAX(D452:G452)</f>
        <v>41</v>
      </c>
      <c r="J452" s="1">
        <f>HLOOKUP(I452,D452:$G$603,K452,0)</f>
        <v>1</v>
      </c>
      <c r="K452" s="1">
        <v>152</v>
      </c>
      <c r="L452" s="1" t="str">
        <f t="shared" ref="L452:L515" si="35">H452&amp;J452</f>
        <v>41</v>
      </c>
    </row>
    <row r="453" spans="1:12" x14ac:dyDescent="0.3">
      <c r="A453" s="1">
        <f t="shared" si="33"/>
        <v>100</v>
      </c>
      <c r="B453" s="1" t="s">
        <v>450</v>
      </c>
      <c r="C453" s="1" t="s">
        <v>602</v>
      </c>
      <c r="D453" s="1">
        <v>6</v>
      </c>
      <c r="E453" s="1">
        <v>72</v>
      </c>
      <c r="F453" s="1">
        <v>7</v>
      </c>
      <c r="G453" s="1">
        <v>15</v>
      </c>
      <c r="H453" s="1">
        <v>4</v>
      </c>
      <c r="I453" s="1">
        <f t="shared" si="34"/>
        <v>72</v>
      </c>
      <c r="J453" s="1">
        <f>HLOOKUP(I453,D453:$G$603,K453,0)</f>
        <v>2</v>
      </c>
      <c r="K453" s="1">
        <v>151</v>
      </c>
      <c r="L453" s="1" t="str">
        <f t="shared" si="35"/>
        <v>42</v>
      </c>
    </row>
    <row r="454" spans="1:12" x14ac:dyDescent="0.3">
      <c r="A454" s="1">
        <f t="shared" si="33"/>
        <v>100</v>
      </c>
      <c r="B454" s="1" t="s">
        <v>451</v>
      </c>
      <c r="C454" s="1" t="s">
        <v>602</v>
      </c>
      <c r="D454" s="1">
        <v>17</v>
      </c>
      <c r="E454" s="1">
        <v>58</v>
      </c>
      <c r="F454" s="1">
        <v>15</v>
      </c>
      <c r="G454" s="1">
        <v>10</v>
      </c>
      <c r="H454" s="1">
        <v>1</v>
      </c>
      <c r="I454" s="1">
        <f t="shared" si="34"/>
        <v>58</v>
      </c>
      <c r="J454" s="1">
        <f>HLOOKUP(I454,D454:$G$603,K454,0)</f>
        <v>2</v>
      </c>
      <c r="K454" s="1">
        <v>150</v>
      </c>
      <c r="L454" s="1" t="str">
        <f t="shared" si="35"/>
        <v>12</v>
      </c>
    </row>
    <row r="455" spans="1:12" x14ac:dyDescent="0.3">
      <c r="A455" s="1">
        <f t="shared" si="33"/>
        <v>100</v>
      </c>
      <c r="B455" s="1" t="s">
        <v>452</v>
      </c>
      <c r="C455" s="1" t="s">
        <v>602</v>
      </c>
      <c r="D455" s="1">
        <v>56</v>
      </c>
      <c r="E455" s="1">
        <v>3</v>
      </c>
      <c r="F455" s="1">
        <v>0</v>
      </c>
      <c r="G455" s="1">
        <v>41</v>
      </c>
      <c r="H455" s="1">
        <v>1</v>
      </c>
      <c r="I455" s="1">
        <f t="shared" si="34"/>
        <v>56</v>
      </c>
      <c r="J455" s="1">
        <f>HLOOKUP(I455,D455:$G$603,K455,0)</f>
        <v>1</v>
      </c>
      <c r="K455" s="1">
        <v>149</v>
      </c>
      <c r="L455" s="1" t="str">
        <f t="shared" si="35"/>
        <v>11</v>
      </c>
    </row>
    <row r="456" spans="1:12" x14ac:dyDescent="0.3">
      <c r="A456" s="1">
        <f t="shared" si="33"/>
        <v>100</v>
      </c>
      <c r="B456" s="1" t="s">
        <v>453</v>
      </c>
      <c r="C456" s="1" t="s">
        <v>602</v>
      </c>
      <c r="D456" s="1">
        <v>16</v>
      </c>
      <c r="E456" s="1">
        <v>2</v>
      </c>
      <c r="F456" s="1">
        <v>10</v>
      </c>
      <c r="G456" s="1">
        <v>72</v>
      </c>
      <c r="H456" s="1">
        <v>4</v>
      </c>
      <c r="I456" s="1">
        <f t="shared" si="34"/>
        <v>72</v>
      </c>
      <c r="J456" s="1">
        <f>HLOOKUP(I456,D456:$G$603,K456,0)</f>
        <v>4</v>
      </c>
      <c r="K456" s="1">
        <v>148</v>
      </c>
      <c r="L456" s="1" t="str">
        <f t="shared" si="35"/>
        <v>44</v>
      </c>
    </row>
    <row r="457" spans="1:12" x14ac:dyDescent="0.3">
      <c r="A457" s="1">
        <f t="shared" si="33"/>
        <v>100</v>
      </c>
      <c r="B457" s="1" t="s">
        <v>454</v>
      </c>
      <c r="C457" s="1" t="s">
        <v>602</v>
      </c>
      <c r="D457" s="1">
        <v>22</v>
      </c>
      <c r="E457" s="1">
        <v>59</v>
      </c>
      <c r="F457" s="1">
        <v>0</v>
      </c>
      <c r="G457" s="1">
        <v>19</v>
      </c>
      <c r="H457" s="1">
        <v>1</v>
      </c>
      <c r="I457" s="1">
        <f t="shared" si="34"/>
        <v>59</v>
      </c>
      <c r="J457" s="1">
        <f>HLOOKUP(I457,D457:$G$603,K457,0)</f>
        <v>2</v>
      </c>
      <c r="K457" s="1">
        <v>147</v>
      </c>
      <c r="L457" s="1" t="str">
        <f t="shared" si="35"/>
        <v>12</v>
      </c>
    </row>
    <row r="458" spans="1:12" x14ac:dyDescent="0.3">
      <c r="A458" s="1">
        <f t="shared" si="33"/>
        <v>100</v>
      </c>
      <c r="B458" s="1" t="s">
        <v>455</v>
      </c>
      <c r="C458" s="1" t="s">
        <v>602</v>
      </c>
      <c r="D458" s="1">
        <v>81</v>
      </c>
      <c r="E458" s="1">
        <v>0</v>
      </c>
      <c r="F458" s="1">
        <v>19</v>
      </c>
      <c r="G458" s="1">
        <v>0</v>
      </c>
      <c r="H458" s="1">
        <v>4</v>
      </c>
      <c r="I458" s="1">
        <f t="shared" si="34"/>
        <v>81</v>
      </c>
      <c r="J458" s="1">
        <f>HLOOKUP(I458,D458:$G$603,K458,0)</f>
        <v>1</v>
      </c>
      <c r="K458" s="1">
        <v>146</v>
      </c>
      <c r="L458" s="1" t="str">
        <f t="shared" si="35"/>
        <v>41</v>
      </c>
    </row>
    <row r="459" spans="1:12" x14ac:dyDescent="0.3">
      <c r="A459" s="1">
        <f t="shared" si="33"/>
        <v>100</v>
      </c>
      <c r="B459" s="1" t="s">
        <v>456</v>
      </c>
      <c r="C459" s="1" t="s">
        <v>602</v>
      </c>
      <c r="D459" s="1">
        <v>87</v>
      </c>
      <c r="E459" s="1">
        <v>9</v>
      </c>
      <c r="F459" s="1">
        <v>4</v>
      </c>
      <c r="G459" s="1">
        <v>0</v>
      </c>
      <c r="H459" s="1">
        <v>2</v>
      </c>
      <c r="I459" s="1">
        <f t="shared" si="34"/>
        <v>87</v>
      </c>
      <c r="J459" s="1">
        <f>HLOOKUP(I459,D459:$G$603,K459,0)</f>
        <v>1</v>
      </c>
      <c r="K459" s="1">
        <v>145</v>
      </c>
      <c r="L459" s="1" t="str">
        <f t="shared" si="35"/>
        <v>21</v>
      </c>
    </row>
    <row r="460" spans="1:12" x14ac:dyDescent="0.3">
      <c r="A460" s="1">
        <f t="shared" si="33"/>
        <v>100</v>
      </c>
      <c r="B460" s="1" t="s">
        <v>457</v>
      </c>
      <c r="C460" s="1" t="s">
        <v>602</v>
      </c>
      <c r="D460" s="1">
        <v>33</v>
      </c>
      <c r="E460" s="1">
        <v>61</v>
      </c>
      <c r="F460" s="1">
        <v>6</v>
      </c>
      <c r="G460" s="1">
        <v>0</v>
      </c>
      <c r="H460" s="1">
        <v>3</v>
      </c>
      <c r="I460" s="1">
        <f t="shared" si="34"/>
        <v>61</v>
      </c>
      <c r="J460" s="1">
        <f>HLOOKUP(I460,D460:$G$603,K460,0)</f>
        <v>2</v>
      </c>
      <c r="K460" s="1">
        <v>144</v>
      </c>
      <c r="L460" s="1" t="str">
        <f t="shared" si="35"/>
        <v>32</v>
      </c>
    </row>
    <row r="461" spans="1:12" x14ac:dyDescent="0.3">
      <c r="A461" s="1">
        <f t="shared" si="33"/>
        <v>100</v>
      </c>
      <c r="B461" s="1" t="s">
        <v>458</v>
      </c>
      <c r="C461" s="1" t="s">
        <v>602</v>
      </c>
      <c r="D461" s="1">
        <v>28</v>
      </c>
      <c r="E461" s="1">
        <v>34</v>
      </c>
      <c r="F461" s="1">
        <v>38</v>
      </c>
      <c r="G461" s="1">
        <v>0</v>
      </c>
      <c r="H461" s="1">
        <v>2</v>
      </c>
      <c r="I461" s="1">
        <f t="shared" si="34"/>
        <v>38</v>
      </c>
      <c r="J461" s="1">
        <f>HLOOKUP(I461,D461:$G$603,K461,0)</f>
        <v>3</v>
      </c>
      <c r="K461" s="1">
        <v>143</v>
      </c>
      <c r="L461" s="1" t="str">
        <f t="shared" si="35"/>
        <v>23</v>
      </c>
    </row>
    <row r="462" spans="1:12" x14ac:dyDescent="0.3">
      <c r="A462" s="1">
        <f t="shared" si="33"/>
        <v>100</v>
      </c>
      <c r="B462" s="1" t="s">
        <v>459</v>
      </c>
      <c r="C462" s="1" t="s">
        <v>602</v>
      </c>
      <c r="D462" s="1">
        <v>66</v>
      </c>
      <c r="E462" s="1">
        <v>19</v>
      </c>
      <c r="F462" s="1">
        <v>13</v>
      </c>
      <c r="G462" s="1">
        <v>2</v>
      </c>
      <c r="H462" s="1">
        <v>4</v>
      </c>
      <c r="I462" s="1">
        <f t="shared" si="34"/>
        <v>66</v>
      </c>
      <c r="J462" s="1">
        <f>HLOOKUP(I462,D462:$G$603,K462,0)</f>
        <v>1</v>
      </c>
      <c r="K462" s="1">
        <v>142</v>
      </c>
      <c r="L462" s="1" t="str">
        <f t="shared" si="35"/>
        <v>41</v>
      </c>
    </row>
    <row r="463" spans="1:12" x14ac:dyDescent="0.3">
      <c r="A463" s="1">
        <f t="shared" si="33"/>
        <v>100</v>
      </c>
      <c r="B463" s="1" t="s">
        <v>460</v>
      </c>
      <c r="C463" s="1" t="s">
        <v>602</v>
      </c>
      <c r="D463" s="1">
        <v>16</v>
      </c>
      <c r="E463" s="1">
        <v>62</v>
      </c>
      <c r="F463" s="1">
        <v>21</v>
      </c>
      <c r="G463" s="1">
        <v>1</v>
      </c>
      <c r="H463" s="1">
        <v>3</v>
      </c>
      <c r="I463" s="1">
        <f t="shared" si="34"/>
        <v>62</v>
      </c>
      <c r="J463" s="1">
        <f>HLOOKUP(I463,D463:$G$603,K463,0)</f>
        <v>2</v>
      </c>
      <c r="K463" s="1">
        <v>141</v>
      </c>
      <c r="L463" s="1" t="str">
        <f t="shared" si="35"/>
        <v>32</v>
      </c>
    </row>
    <row r="464" spans="1:12" x14ac:dyDescent="0.3">
      <c r="A464" s="1">
        <f t="shared" si="33"/>
        <v>100</v>
      </c>
      <c r="B464" s="1" t="s">
        <v>461</v>
      </c>
      <c r="C464" s="1" t="s">
        <v>602</v>
      </c>
      <c r="D464" s="1">
        <v>49</v>
      </c>
      <c r="E464" s="1">
        <v>45</v>
      </c>
      <c r="F464" s="1">
        <v>5</v>
      </c>
      <c r="G464" s="1">
        <v>1</v>
      </c>
      <c r="H464" s="1">
        <v>4</v>
      </c>
      <c r="I464" s="1">
        <f t="shared" si="34"/>
        <v>49</v>
      </c>
      <c r="J464" s="1">
        <f>HLOOKUP(I464,D464:$G$603,K464,0)</f>
        <v>1</v>
      </c>
      <c r="K464" s="1">
        <v>140</v>
      </c>
      <c r="L464" s="1" t="str">
        <f t="shared" si="35"/>
        <v>41</v>
      </c>
    </row>
    <row r="465" spans="1:12" x14ac:dyDescent="0.3">
      <c r="A465" s="1">
        <f t="shared" si="33"/>
        <v>100</v>
      </c>
      <c r="B465" s="1" t="s">
        <v>462</v>
      </c>
      <c r="C465" s="1" t="s">
        <v>602</v>
      </c>
      <c r="D465" s="1">
        <v>47</v>
      </c>
      <c r="E465" s="1">
        <v>29</v>
      </c>
      <c r="F465" s="1">
        <v>15</v>
      </c>
      <c r="G465" s="1">
        <v>9</v>
      </c>
      <c r="H465" s="1">
        <v>2</v>
      </c>
      <c r="I465" s="1">
        <f t="shared" si="34"/>
        <v>47</v>
      </c>
      <c r="J465" s="1">
        <f>HLOOKUP(I465,D465:$G$603,K465,0)</f>
        <v>1</v>
      </c>
      <c r="K465" s="1">
        <v>139</v>
      </c>
      <c r="L465" s="1" t="str">
        <f t="shared" si="35"/>
        <v>21</v>
      </c>
    </row>
    <row r="466" spans="1:12" x14ac:dyDescent="0.3">
      <c r="A466" s="1">
        <f t="shared" si="33"/>
        <v>100</v>
      </c>
      <c r="B466" s="1" t="s">
        <v>463</v>
      </c>
      <c r="C466" s="1" t="s">
        <v>602</v>
      </c>
      <c r="D466" s="1">
        <v>38</v>
      </c>
      <c r="E466" s="1">
        <v>8</v>
      </c>
      <c r="F466" s="1">
        <v>21</v>
      </c>
      <c r="G466" s="1">
        <v>33</v>
      </c>
      <c r="H466" s="1">
        <v>1</v>
      </c>
      <c r="I466" s="1">
        <f t="shared" si="34"/>
        <v>38</v>
      </c>
      <c r="J466" s="1">
        <f>HLOOKUP(I466,D466:$G$603,K466,0)</f>
        <v>1</v>
      </c>
      <c r="K466" s="1">
        <v>138</v>
      </c>
      <c r="L466" s="1" t="str">
        <f t="shared" si="35"/>
        <v>11</v>
      </c>
    </row>
    <row r="467" spans="1:12" x14ac:dyDescent="0.3">
      <c r="A467" s="1">
        <f t="shared" si="33"/>
        <v>100</v>
      </c>
      <c r="B467" s="1" t="s">
        <v>464</v>
      </c>
      <c r="C467" s="1" t="s">
        <v>602</v>
      </c>
      <c r="D467" s="1">
        <v>39</v>
      </c>
      <c r="E467" s="1">
        <v>0</v>
      </c>
      <c r="F467" s="1">
        <v>27</v>
      </c>
      <c r="G467" s="1">
        <v>34</v>
      </c>
      <c r="H467" s="1">
        <v>3</v>
      </c>
      <c r="I467" s="1">
        <f t="shared" si="34"/>
        <v>39</v>
      </c>
      <c r="J467" s="1">
        <f>HLOOKUP(I467,D467:$G$603,K467,0)</f>
        <v>1</v>
      </c>
      <c r="K467" s="1">
        <v>137</v>
      </c>
      <c r="L467" s="1" t="str">
        <f t="shared" si="35"/>
        <v>31</v>
      </c>
    </row>
    <row r="468" spans="1:12" x14ac:dyDescent="0.3">
      <c r="A468" s="1">
        <f t="shared" si="33"/>
        <v>100</v>
      </c>
      <c r="B468" s="1" t="s">
        <v>465</v>
      </c>
      <c r="C468" s="1" t="s">
        <v>602</v>
      </c>
      <c r="D468" s="1">
        <v>6</v>
      </c>
      <c r="E468" s="1">
        <v>57</v>
      </c>
      <c r="F468" s="1">
        <v>17</v>
      </c>
      <c r="G468" s="1">
        <v>20</v>
      </c>
      <c r="H468" s="1">
        <v>2</v>
      </c>
      <c r="I468" s="1">
        <f t="shared" si="34"/>
        <v>57</v>
      </c>
      <c r="J468" s="1">
        <f>HLOOKUP(I468,D468:$G$603,K468,0)</f>
        <v>2</v>
      </c>
      <c r="K468" s="1">
        <v>136</v>
      </c>
      <c r="L468" s="1" t="str">
        <f t="shared" si="35"/>
        <v>22</v>
      </c>
    </row>
    <row r="469" spans="1:12" x14ac:dyDescent="0.3">
      <c r="A469" s="1">
        <f t="shared" si="33"/>
        <v>100</v>
      </c>
      <c r="B469" s="1" t="s">
        <v>466</v>
      </c>
      <c r="C469" s="1" t="s">
        <v>602</v>
      </c>
      <c r="D469" s="1">
        <v>29</v>
      </c>
      <c r="E469" s="1">
        <v>7</v>
      </c>
      <c r="F469" s="1">
        <v>37</v>
      </c>
      <c r="G469" s="1">
        <v>27</v>
      </c>
      <c r="H469" s="1">
        <v>4</v>
      </c>
      <c r="I469" s="1">
        <f t="shared" si="34"/>
        <v>37</v>
      </c>
      <c r="J469" s="1">
        <f>HLOOKUP(I469,D469:$G$603,K469,0)</f>
        <v>3</v>
      </c>
      <c r="K469" s="1">
        <v>135</v>
      </c>
      <c r="L469" s="1" t="str">
        <f t="shared" si="35"/>
        <v>43</v>
      </c>
    </row>
    <row r="470" spans="1:12" x14ac:dyDescent="0.3">
      <c r="A470" s="1">
        <f t="shared" si="33"/>
        <v>100</v>
      </c>
      <c r="B470" s="1" t="s">
        <v>467</v>
      </c>
      <c r="C470" s="1" t="s">
        <v>602</v>
      </c>
      <c r="D470" s="1">
        <v>6</v>
      </c>
      <c r="E470" s="1">
        <v>38</v>
      </c>
      <c r="F470" s="1">
        <v>29</v>
      </c>
      <c r="G470" s="1">
        <v>27</v>
      </c>
      <c r="H470" s="1">
        <v>4</v>
      </c>
      <c r="I470" s="1">
        <f t="shared" si="34"/>
        <v>38</v>
      </c>
      <c r="J470" s="1">
        <f>HLOOKUP(I470,D470:$G$603,K470,0)</f>
        <v>2</v>
      </c>
      <c r="K470" s="1">
        <v>134</v>
      </c>
      <c r="L470" s="1" t="str">
        <f t="shared" si="35"/>
        <v>42</v>
      </c>
    </row>
    <row r="471" spans="1:12" x14ac:dyDescent="0.3">
      <c r="A471" s="1">
        <f t="shared" si="33"/>
        <v>100</v>
      </c>
      <c r="B471" s="1" t="s">
        <v>468</v>
      </c>
      <c r="C471" s="1" t="s">
        <v>602</v>
      </c>
      <c r="D471" s="1">
        <v>61</v>
      </c>
      <c r="E471" s="1">
        <v>0</v>
      </c>
      <c r="F471" s="1">
        <v>17</v>
      </c>
      <c r="G471" s="1">
        <v>22</v>
      </c>
      <c r="H471" s="1">
        <v>3</v>
      </c>
      <c r="I471" s="1">
        <f t="shared" si="34"/>
        <v>61</v>
      </c>
      <c r="J471" s="1">
        <f>HLOOKUP(I471,D471:$G$603,K471,0)</f>
        <v>1</v>
      </c>
      <c r="K471" s="1">
        <v>133</v>
      </c>
      <c r="L471" s="1" t="str">
        <f t="shared" si="35"/>
        <v>31</v>
      </c>
    </row>
    <row r="472" spans="1:12" x14ac:dyDescent="0.3">
      <c r="A472" s="1">
        <f t="shared" si="33"/>
        <v>100</v>
      </c>
      <c r="B472" s="1" t="s">
        <v>469</v>
      </c>
      <c r="C472" s="1" t="s">
        <v>602</v>
      </c>
      <c r="D472" s="1">
        <v>12</v>
      </c>
      <c r="E472" s="1">
        <v>69</v>
      </c>
      <c r="F472" s="1">
        <v>15</v>
      </c>
      <c r="G472" s="1">
        <v>4</v>
      </c>
      <c r="H472" s="1">
        <v>2</v>
      </c>
      <c r="I472" s="1">
        <f t="shared" si="34"/>
        <v>69</v>
      </c>
      <c r="J472" s="1">
        <f>HLOOKUP(I472,D472:$G$603,K472,0)</f>
        <v>2</v>
      </c>
      <c r="K472" s="1">
        <v>132</v>
      </c>
      <c r="L472" s="1" t="str">
        <f t="shared" si="35"/>
        <v>22</v>
      </c>
    </row>
    <row r="473" spans="1:12" x14ac:dyDescent="0.3">
      <c r="A473" s="1">
        <f t="shared" si="33"/>
        <v>100</v>
      </c>
      <c r="B473" s="1" t="s">
        <v>470</v>
      </c>
      <c r="C473" s="1" t="s">
        <v>602</v>
      </c>
      <c r="D473" s="1">
        <v>78</v>
      </c>
      <c r="E473" s="1">
        <v>15</v>
      </c>
      <c r="F473" s="1">
        <v>5</v>
      </c>
      <c r="G473" s="1">
        <v>2</v>
      </c>
      <c r="H473" s="1">
        <v>3</v>
      </c>
      <c r="I473" s="1">
        <f t="shared" si="34"/>
        <v>78</v>
      </c>
      <c r="J473" s="1">
        <f>HLOOKUP(I473,D473:$G$603,K473,0)</f>
        <v>1</v>
      </c>
      <c r="K473" s="1">
        <v>131</v>
      </c>
      <c r="L473" s="1" t="str">
        <f t="shared" si="35"/>
        <v>31</v>
      </c>
    </row>
    <row r="474" spans="1:12" x14ac:dyDescent="0.3">
      <c r="A474" s="1">
        <f t="shared" si="33"/>
        <v>100</v>
      </c>
      <c r="B474" s="1" t="s">
        <v>471</v>
      </c>
      <c r="C474" s="1" t="s">
        <v>602</v>
      </c>
      <c r="D474" s="1">
        <v>4</v>
      </c>
      <c r="E474" s="1">
        <v>15</v>
      </c>
      <c r="F474" s="1">
        <v>38</v>
      </c>
      <c r="G474" s="1">
        <v>43</v>
      </c>
      <c r="H474" s="1">
        <v>2</v>
      </c>
      <c r="I474" s="1">
        <f t="shared" si="34"/>
        <v>43</v>
      </c>
      <c r="J474" s="1">
        <f>HLOOKUP(I474,D474:$G$603,K474,0)</f>
        <v>4</v>
      </c>
      <c r="K474" s="1">
        <v>130</v>
      </c>
      <c r="L474" s="1" t="str">
        <f t="shared" si="35"/>
        <v>24</v>
      </c>
    </row>
    <row r="475" spans="1:12" x14ac:dyDescent="0.3">
      <c r="A475" s="1">
        <f t="shared" si="33"/>
        <v>100</v>
      </c>
      <c r="B475" s="1" t="s">
        <v>472</v>
      </c>
      <c r="C475" s="1" t="s">
        <v>602</v>
      </c>
      <c r="D475" s="1">
        <v>77</v>
      </c>
      <c r="E475" s="1">
        <v>7</v>
      </c>
      <c r="F475" s="1">
        <v>7</v>
      </c>
      <c r="G475" s="1">
        <v>9</v>
      </c>
      <c r="H475" s="1">
        <v>4</v>
      </c>
      <c r="I475" s="1">
        <f t="shared" si="34"/>
        <v>77</v>
      </c>
      <c r="J475" s="1">
        <f>HLOOKUP(I475,D475:$G$603,K475,0)</f>
        <v>1</v>
      </c>
      <c r="K475" s="1">
        <v>129</v>
      </c>
      <c r="L475" s="1" t="str">
        <f t="shared" si="35"/>
        <v>41</v>
      </c>
    </row>
    <row r="476" spans="1:12" x14ac:dyDescent="0.3">
      <c r="A476" s="1">
        <f t="shared" si="33"/>
        <v>100</v>
      </c>
      <c r="B476" s="1" t="s">
        <v>473</v>
      </c>
      <c r="C476" s="1" t="s">
        <v>602</v>
      </c>
      <c r="D476" s="1">
        <v>69</v>
      </c>
      <c r="E476" s="1">
        <v>5</v>
      </c>
      <c r="F476" s="1">
        <v>9</v>
      </c>
      <c r="G476" s="1">
        <v>17</v>
      </c>
      <c r="H476" s="1">
        <v>1</v>
      </c>
      <c r="I476" s="1">
        <f t="shared" si="34"/>
        <v>69</v>
      </c>
      <c r="J476" s="1">
        <f>HLOOKUP(I476,D476:$G$603,K476,0)</f>
        <v>1</v>
      </c>
      <c r="K476" s="1">
        <v>128</v>
      </c>
      <c r="L476" s="1" t="str">
        <f t="shared" si="35"/>
        <v>11</v>
      </c>
    </row>
    <row r="477" spans="1:12" x14ac:dyDescent="0.3">
      <c r="A477" s="1">
        <f t="shared" si="33"/>
        <v>100</v>
      </c>
      <c r="B477" s="1" t="s">
        <v>474</v>
      </c>
      <c r="C477" s="1" t="s">
        <v>602</v>
      </c>
      <c r="D477" s="1">
        <v>33</v>
      </c>
      <c r="E477" s="1">
        <v>57</v>
      </c>
      <c r="F477" s="1">
        <v>5</v>
      </c>
      <c r="G477" s="1">
        <v>5</v>
      </c>
      <c r="H477" s="1">
        <v>3</v>
      </c>
      <c r="I477" s="1">
        <f t="shared" si="34"/>
        <v>57</v>
      </c>
      <c r="J477" s="1">
        <f>HLOOKUP(I477,D477:$G$603,K477,0)</f>
        <v>2</v>
      </c>
      <c r="K477" s="1">
        <v>127</v>
      </c>
      <c r="L477" s="1" t="str">
        <f t="shared" si="35"/>
        <v>32</v>
      </c>
    </row>
    <row r="478" spans="1:12" x14ac:dyDescent="0.3">
      <c r="A478" s="1">
        <f t="shared" si="33"/>
        <v>100</v>
      </c>
      <c r="B478" s="1" t="s">
        <v>475</v>
      </c>
      <c r="C478" s="1" t="s">
        <v>602</v>
      </c>
      <c r="D478" s="1">
        <v>89</v>
      </c>
      <c r="E478" s="1">
        <v>11</v>
      </c>
      <c r="F478" s="1">
        <v>0</v>
      </c>
      <c r="G478" s="1">
        <v>0</v>
      </c>
      <c r="H478" s="1">
        <v>2</v>
      </c>
      <c r="I478" s="1">
        <f t="shared" si="34"/>
        <v>89</v>
      </c>
      <c r="J478" s="1">
        <f>HLOOKUP(I478,D478:$G$603,K478,0)</f>
        <v>1</v>
      </c>
      <c r="K478" s="1">
        <v>126</v>
      </c>
      <c r="L478" s="1" t="str">
        <f t="shared" si="35"/>
        <v>21</v>
      </c>
    </row>
    <row r="479" spans="1:12" x14ac:dyDescent="0.3">
      <c r="A479" s="1">
        <f t="shared" si="33"/>
        <v>100</v>
      </c>
      <c r="B479" s="1" t="s">
        <v>476</v>
      </c>
      <c r="C479" s="1" t="s">
        <v>602</v>
      </c>
      <c r="D479" s="1">
        <v>53</v>
      </c>
      <c r="E479" s="1">
        <v>43</v>
      </c>
      <c r="F479" s="1">
        <v>3</v>
      </c>
      <c r="G479" s="1">
        <v>1</v>
      </c>
      <c r="H479" s="1">
        <v>4</v>
      </c>
      <c r="I479" s="1">
        <f t="shared" si="34"/>
        <v>53</v>
      </c>
      <c r="J479" s="1">
        <f>HLOOKUP(I479,D479:$G$603,K479,0)</f>
        <v>1</v>
      </c>
      <c r="K479" s="1">
        <v>125</v>
      </c>
      <c r="L479" s="1" t="str">
        <f t="shared" si="35"/>
        <v>41</v>
      </c>
    </row>
    <row r="480" spans="1:12" x14ac:dyDescent="0.3">
      <c r="A480" s="1">
        <f t="shared" si="33"/>
        <v>100</v>
      </c>
      <c r="B480" s="1" t="s">
        <v>477</v>
      </c>
      <c r="C480" s="1" t="s">
        <v>602</v>
      </c>
      <c r="D480" s="1">
        <v>82</v>
      </c>
      <c r="E480" s="1">
        <v>9</v>
      </c>
      <c r="F480" s="1">
        <v>6</v>
      </c>
      <c r="G480" s="1">
        <v>3</v>
      </c>
      <c r="H480" s="1">
        <v>3</v>
      </c>
      <c r="I480" s="1">
        <f t="shared" si="34"/>
        <v>82</v>
      </c>
      <c r="J480" s="1">
        <f>HLOOKUP(I480,D480:$G$603,K480,0)</f>
        <v>1</v>
      </c>
      <c r="K480" s="1">
        <v>124</v>
      </c>
      <c r="L480" s="1" t="str">
        <f t="shared" si="35"/>
        <v>31</v>
      </c>
    </row>
    <row r="481" spans="1:12" x14ac:dyDescent="0.3">
      <c r="A481" s="1">
        <f t="shared" si="33"/>
        <v>100</v>
      </c>
      <c r="B481" s="1" t="s">
        <v>478</v>
      </c>
      <c r="C481" s="1" t="s">
        <v>602</v>
      </c>
      <c r="D481" s="1">
        <v>90</v>
      </c>
      <c r="E481" s="1">
        <v>2</v>
      </c>
      <c r="F481" s="1">
        <v>7</v>
      </c>
      <c r="G481" s="1">
        <v>1</v>
      </c>
      <c r="H481" s="1">
        <v>2</v>
      </c>
      <c r="I481" s="1">
        <f t="shared" si="34"/>
        <v>90</v>
      </c>
      <c r="J481" s="1">
        <f>HLOOKUP(I481,D481:$G$603,K481,0)</f>
        <v>1</v>
      </c>
      <c r="K481" s="1">
        <v>123</v>
      </c>
      <c r="L481" s="1" t="str">
        <f t="shared" si="35"/>
        <v>21</v>
      </c>
    </row>
    <row r="482" spans="1:12" x14ac:dyDescent="0.3">
      <c r="A482" s="1">
        <f t="shared" si="33"/>
        <v>100</v>
      </c>
      <c r="B482" s="1" t="s">
        <v>479</v>
      </c>
      <c r="C482" s="1" t="s">
        <v>602</v>
      </c>
      <c r="D482" s="1">
        <v>90</v>
      </c>
      <c r="E482" s="1">
        <v>0</v>
      </c>
      <c r="F482" s="1">
        <v>8</v>
      </c>
      <c r="G482" s="1">
        <v>2</v>
      </c>
      <c r="H482" s="1">
        <v>4</v>
      </c>
      <c r="I482" s="1">
        <f t="shared" si="34"/>
        <v>90</v>
      </c>
      <c r="J482" s="1">
        <f>HLOOKUP(I482,D482:$G$603,K482,0)</f>
        <v>1</v>
      </c>
      <c r="K482" s="1">
        <v>122</v>
      </c>
      <c r="L482" s="1" t="str">
        <f t="shared" si="35"/>
        <v>41</v>
      </c>
    </row>
    <row r="483" spans="1:12" x14ac:dyDescent="0.3">
      <c r="A483" s="1">
        <f t="shared" si="33"/>
        <v>100</v>
      </c>
      <c r="B483" s="1" t="s">
        <v>480</v>
      </c>
      <c r="C483" s="1" t="s">
        <v>602</v>
      </c>
      <c r="D483" s="1">
        <v>92</v>
      </c>
      <c r="E483" s="1">
        <v>2</v>
      </c>
      <c r="F483" s="1">
        <v>5</v>
      </c>
      <c r="G483" s="1">
        <v>1</v>
      </c>
      <c r="H483" s="1">
        <v>4</v>
      </c>
      <c r="I483" s="1">
        <f t="shared" si="34"/>
        <v>92</v>
      </c>
      <c r="J483" s="1">
        <f>HLOOKUP(I483,D483:$G$603,K483,0)</f>
        <v>1</v>
      </c>
      <c r="K483" s="1">
        <v>121</v>
      </c>
      <c r="L483" s="1" t="str">
        <f t="shared" si="35"/>
        <v>41</v>
      </c>
    </row>
    <row r="484" spans="1:12" x14ac:dyDescent="0.3">
      <c r="A484" s="1">
        <f t="shared" si="33"/>
        <v>100</v>
      </c>
      <c r="B484" s="1" t="s">
        <v>481</v>
      </c>
      <c r="C484" s="1" t="s">
        <v>602</v>
      </c>
      <c r="D484" s="1">
        <v>73</v>
      </c>
      <c r="E484" s="1">
        <v>27</v>
      </c>
      <c r="F484" s="1">
        <v>0</v>
      </c>
      <c r="G484" s="1">
        <v>0</v>
      </c>
      <c r="H484" s="1">
        <v>1</v>
      </c>
      <c r="I484" s="1">
        <f t="shared" si="34"/>
        <v>73</v>
      </c>
      <c r="J484" s="1">
        <f>HLOOKUP(I484,D484:$G$603,K484,0)</f>
        <v>1</v>
      </c>
      <c r="K484" s="1">
        <v>120</v>
      </c>
      <c r="L484" s="1" t="str">
        <f t="shared" si="35"/>
        <v>11</v>
      </c>
    </row>
    <row r="485" spans="1:12" x14ac:dyDescent="0.3">
      <c r="A485" s="1">
        <f t="shared" si="33"/>
        <v>100</v>
      </c>
      <c r="B485" s="1" t="s">
        <v>482</v>
      </c>
      <c r="C485" s="1" t="s">
        <v>602</v>
      </c>
      <c r="D485" s="1">
        <v>67</v>
      </c>
      <c r="E485" s="1">
        <v>13</v>
      </c>
      <c r="F485" s="1">
        <v>19</v>
      </c>
      <c r="G485" s="1">
        <v>1</v>
      </c>
      <c r="H485" s="1">
        <v>2</v>
      </c>
      <c r="I485" s="1">
        <f t="shared" si="34"/>
        <v>67</v>
      </c>
      <c r="J485" s="1">
        <f>HLOOKUP(I485,D485:$G$603,K485,0)</f>
        <v>1</v>
      </c>
      <c r="K485" s="1">
        <v>119</v>
      </c>
      <c r="L485" s="1" t="str">
        <f t="shared" si="35"/>
        <v>21</v>
      </c>
    </row>
    <row r="486" spans="1:12" x14ac:dyDescent="0.3">
      <c r="A486" s="1">
        <f t="shared" si="33"/>
        <v>100</v>
      </c>
      <c r="B486" s="1" t="s">
        <v>483</v>
      </c>
      <c r="C486" s="1" t="s">
        <v>602</v>
      </c>
      <c r="D486" s="1">
        <v>9</v>
      </c>
      <c r="E486" s="1">
        <v>34</v>
      </c>
      <c r="F486" s="1">
        <v>40</v>
      </c>
      <c r="G486" s="1">
        <v>17</v>
      </c>
      <c r="H486" s="1">
        <v>2</v>
      </c>
      <c r="I486" s="1">
        <f t="shared" si="34"/>
        <v>40</v>
      </c>
      <c r="J486" s="1">
        <f>HLOOKUP(I486,D486:$G$603,K486,0)</f>
        <v>3</v>
      </c>
      <c r="K486" s="1">
        <v>118</v>
      </c>
      <c r="L486" s="1" t="str">
        <f t="shared" si="35"/>
        <v>23</v>
      </c>
    </row>
    <row r="487" spans="1:12" x14ac:dyDescent="0.3">
      <c r="A487" s="1">
        <f t="shared" si="33"/>
        <v>100</v>
      </c>
      <c r="B487" s="1" t="s">
        <v>484</v>
      </c>
      <c r="C487" s="1" t="s">
        <v>602</v>
      </c>
      <c r="D487" s="1">
        <v>50</v>
      </c>
      <c r="E487" s="1">
        <v>29</v>
      </c>
      <c r="F487" s="1">
        <v>9</v>
      </c>
      <c r="G487" s="1">
        <v>12</v>
      </c>
      <c r="H487" s="1">
        <v>1</v>
      </c>
      <c r="I487" s="1">
        <f t="shared" si="34"/>
        <v>50</v>
      </c>
      <c r="J487" s="1">
        <f>HLOOKUP(I487,D487:$G$603,K487,0)</f>
        <v>1</v>
      </c>
      <c r="K487" s="1">
        <v>117</v>
      </c>
      <c r="L487" s="1" t="str">
        <f t="shared" si="35"/>
        <v>11</v>
      </c>
    </row>
    <row r="488" spans="1:12" x14ac:dyDescent="0.3">
      <c r="A488" s="1">
        <f t="shared" si="33"/>
        <v>100</v>
      </c>
      <c r="B488" s="1" t="s">
        <v>485</v>
      </c>
      <c r="C488" s="1" t="s">
        <v>602</v>
      </c>
      <c r="D488" s="1">
        <v>90</v>
      </c>
      <c r="E488" s="1">
        <v>9</v>
      </c>
      <c r="F488" s="1">
        <v>0</v>
      </c>
      <c r="G488" s="1">
        <v>1</v>
      </c>
      <c r="H488" s="1">
        <v>2</v>
      </c>
      <c r="I488" s="1">
        <f t="shared" si="34"/>
        <v>90</v>
      </c>
      <c r="J488" s="1">
        <f>HLOOKUP(I488,D488:$G$603,K488,0)</f>
        <v>1</v>
      </c>
      <c r="K488" s="1">
        <v>116</v>
      </c>
      <c r="L488" s="1" t="str">
        <f t="shared" si="35"/>
        <v>21</v>
      </c>
    </row>
    <row r="489" spans="1:12" x14ac:dyDescent="0.3">
      <c r="A489" s="1">
        <f t="shared" si="33"/>
        <v>100</v>
      </c>
      <c r="B489" s="1" t="s">
        <v>486</v>
      </c>
      <c r="C489" s="1" t="s">
        <v>602</v>
      </c>
      <c r="D489" s="1">
        <v>76</v>
      </c>
      <c r="E489" s="1">
        <v>23</v>
      </c>
      <c r="F489" s="1">
        <v>0</v>
      </c>
      <c r="G489" s="1">
        <v>1</v>
      </c>
      <c r="H489" s="1">
        <v>1</v>
      </c>
      <c r="I489" s="1">
        <f t="shared" si="34"/>
        <v>76</v>
      </c>
      <c r="J489" s="1">
        <f>HLOOKUP(I489,D489:$G$603,K489,0)</f>
        <v>1</v>
      </c>
      <c r="K489" s="1">
        <v>115</v>
      </c>
      <c r="L489" s="1" t="str">
        <f t="shared" si="35"/>
        <v>11</v>
      </c>
    </row>
    <row r="490" spans="1:12" x14ac:dyDescent="0.3">
      <c r="A490" s="1">
        <f t="shared" si="33"/>
        <v>100</v>
      </c>
      <c r="B490" s="1" t="s">
        <v>487</v>
      </c>
      <c r="C490" s="1" t="s">
        <v>602</v>
      </c>
      <c r="D490" s="1">
        <v>66</v>
      </c>
      <c r="E490" s="1">
        <v>11</v>
      </c>
      <c r="F490" s="1">
        <v>13</v>
      </c>
      <c r="G490" s="1">
        <v>10</v>
      </c>
      <c r="H490" s="1">
        <v>3</v>
      </c>
      <c r="I490" s="1">
        <f t="shared" si="34"/>
        <v>66</v>
      </c>
      <c r="J490" s="1">
        <f>HLOOKUP(I490,D490:$G$603,K490,0)</f>
        <v>1</v>
      </c>
      <c r="K490" s="1">
        <v>114</v>
      </c>
      <c r="L490" s="1" t="str">
        <f t="shared" si="35"/>
        <v>31</v>
      </c>
    </row>
    <row r="491" spans="1:12" x14ac:dyDescent="0.3">
      <c r="A491" s="1">
        <f t="shared" si="33"/>
        <v>100</v>
      </c>
      <c r="B491" s="1" t="s">
        <v>488</v>
      </c>
      <c r="C491" s="1" t="s">
        <v>602</v>
      </c>
      <c r="D491" s="1">
        <v>23</v>
      </c>
      <c r="E491" s="1">
        <v>14</v>
      </c>
      <c r="F491" s="1">
        <v>20</v>
      </c>
      <c r="G491" s="1">
        <v>43</v>
      </c>
      <c r="H491" s="1">
        <v>1</v>
      </c>
      <c r="I491" s="1">
        <f t="shared" si="34"/>
        <v>43</v>
      </c>
      <c r="J491" s="1">
        <f>HLOOKUP(I491,D491:$G$603,K491,0)</f>
        <v>4</v>
      </c>
      <c r="K491" s="1">
        <v>113</v>
      </c>
      <c r="L491" s="1" t="str">
        <f t="shared" si="35"/>
        <v>14</v>
      </c>
    </row>
    <row r="492" spans="1:12" x14ac:dyDescent="0.3">
      <c r="A492" s="1">
        <f t="shared" si="33"/>
        <v>100</v>
      </c>
      <c r="B492" s="1" t="s">
        <v>489</v>
      </c>
      <c r="C492" s="1" t="s">
        <v>602</v>
      </c>
      <c r="D492" s="1">
        <v>17</v>
      </c>
      <c r="E492" s="1">
        <v>42</v>
      </c>
      <c r="F492" s="1">
        <v>31</v>
      </c>
      <c r="G492" s="1">
        <v>10</v>
      </c>
      <c r="H492" s="1">
        <v>3</v>
      </c>
      <c r="I492" s="1">
        <f t="shared" si="34"/>
        <v>42</v>
      </c>
      <c r="J492" s="1">
        <f>HLOOKUP(I492,D492:$G$603,K492,0)</f>
        <v>2</v>
      </c>
      <c r="K492" s="1">
        <v>112</v>
      </c>
      <c r="L492" s="1" t="str">
        <f t="shared" si="35"/>
        <v>32</v>
      </c>
    </row>
    <row r="493" spans="1:12" x14ac:dyDescent="0.3">
      <c r="A493" s="1">
        <f t="shared" si="33"/>
        <v>100</v>
      </c>
      <c r="B493" s="1" t="s">
        <v>490</v>
      </c>
      <c r="C493" s="1" t="s">
        <v>602</v>
      </c>
      <c r="D493" s="1">
        <v>96</v>
      </c>
      <c r="E493" s="1">
        <v>1</v>
      </c>
      <c r="F493" s="1">
        <v>3</v>
      </c>
      <c r="G493" s="1">
        <v>0</v>
      </c>
      <c r="H493" s="1">
        <v>3</v>
      </c>
      <c r="I493" s="1">
        <f t="shared" si="34"/>
        <v>96</v>
      </c>
      <c r="J493" s="1">
        <f>HLOOKUP(I493,D493:$G$603,K493,0)</f>
        <v>1</v>
      </c>
      <c r="K493" s="1">
        <v>111</v>
      </c>
      <c r="L493" s="1" t="str">
        <f t="shared" si="35"/>
        <v>31</v>
      </c>
    </row>
    <row r="494" spans="1:12" x14ac:dyDescent="0.3">
      <c r="A494" s="1">
        <f t="shared" si="33"/>
        <v>100</v>
      </c>
      <c r="B494" s="1" t="s">
        <v>491</v>
      </c>
      <c r="C494" s="1" t="s">
        <v>602</v>
      </c>
      <c r="D494" s="1">
        <v>37</v>
      </c>
      <c r="E494" s="1">
        <v>15</v>
      </c>
      <c r="F494" s="1">
        <v>18</v>
      </c>
      <c r="G494" s="1">
        <v>30</v>
      </c>
      <c r="H494" s="1">
        <v>2</v>
      </c>
      <c r="I494" s="1">
        <f t="shared" si="34"/>
        <v>37</v>
      </c>
      <c r="J494" s="1">
        <f>HLOOKUP(I494,D494:$G$603,K494,0)</f>
        <v>1</v>
      </c>
      <c r="K494" s="1">
        <v>110</v>
      </c>
      <c r="L494" s="1" t="str">
        <f t="shared" si="35"/>
        <v>21</v>
      </c>
    </row>
    <row r="495" spans="1:12" x14ac:dyDescent="0.3">
      <c r="A495" s="1">
        <f t="shared" si="33"/>
        <v>100</v>
      </c>
      <c r="B495" s="1" t="s">
        <v>492</v>
      </c>
      <c r="C495" s="1" t="s">
        <v>602</v>
      </c>
      <c r="D495" s="1">
        <v>71</v>
      </c>
      <c r="E495" s="1">
        <v>24</v>
      </c>
      <c r="F495" s="1">
        <v>4</v>
      </c>
      <c r="G495" s="1">
        <v>1</v>
      </c>
      <c r="H495" s="1">
        <v>4</v>
      </c>
      <c r="I495" s="1">
        <f t="shared" si="34"/>
        <v>71</v>
      </c>
      <c r="J495" s="1">
        <f>HLOOKUP(I495,D495:$G$603,K495,0)</f>
        <v>1</v>
      </c>
      <c r="K495" s="1">
        <v>109</v>
      </c>
      <c r="L495" s="1" t="str">
        <f t="shared" si="35"/>
        <v>41</v>
      </c>
    </row>
    <row r="496" spans="1:12" x14ac:dyDescent="0.3">
      <c r="A496" s="1">
        <f t="shared" si="33"/>
        <v>100</v>
      </c>
      <c r="B496" s="1" t="s">
        <v>493</v>
      </c>
      <c r="C496" s="1" t="s">
        <v>602</v>
      </c>
      <c r="D496" s="1">
        <v>90</v>
      </c>
      <c r="E496" s="1">
        <v>1</v>
      </c>
      <c r="F496" s="1">
        <v>8</v>
      </c>
      <c r="G496" s="1">
        <v>1</v>
      </c>
      <c r="H496" s="1">
        <v>4</v>
      </c>
      <c r="I496" s="1">
        <f t="shared" si="34"/>
        <v>90</v>
      </c>
      <c r="J496" s="1">
        <f>HLOOKUP(I496,D496:$G$603,K496,0)</f>
        <v>1</v>
      </c>
      <c r="K496" s="1">
        <v>108</v>
      </c>
      <c r="L496" s="1" t="str">
        <f t="shared" si="35"/>
        <v>41</v>
      </c>
    </row>
    <row r="497" spans="1:12" x14ac:dyDescent="0.3">
      <c r="A497" s="1">
        <f t="shared" si="33"/>
        <v>100</v>
      </c>
      <c r="B497" s="1" t="s">
        <v>494</v>
      </c>
      <c r="C497" s="1" t="s">
        <v>602</v>
      </c>
      <c r="D497" s="1">
        <v>54</v>
      </c>
      <c r="E497" s="1">
        <v>19</v>
      </c>
      <c r="F497" s="1">
        <v>8</v>
      </c>
      <c r="G497" s="1">
        <v>19</v>
      </c>
      <c r="H497" s="1">
        <v>3</v>
      </c>
      <c r="I497" s="1">
        <f t="shared" si="34"/>
        <v>54</v>
      </c>
      <c r="J497" s="1">
        <f>HLOOKUP(I497,D497:$G$603,K497,0)</f>
        <v>1</v>
      </c>
      <c r="K497" s="1">
        <v>107</v>
      </c>
      <c r="L497" s="1" t="str">
        <f t="shared" si="35"/>
        <v>31</v>
      </c>
    </row>
    <row r="498" spans="1:12" x14ac:dyDescent="0.3">
      <c r="A498" s="1">
        <f t="shared" si="33"/>
        <v>100</v>
      </c>
      <c r="B498" s="1" t="s">
        <v>495</v>
      </c>
      <c r="C498" s="1" t="s">
        <v>602</v>
      </c>
      <c r="D498" s="1">
        <v>85</v>
      </c>
      <c r="E498" s="1">
        <v>14</v>
      </c>
      <c r="F498" s="1">
        <v>1</v>
      </c>
      <c r="G498" s="1">
        <v>0</v>
      </c>
      <c r="H498" s="1">
        <v>3</v>
      </c>
      <c r="I498" s="1">
        <f t="shared" si="34"/>
        <v>85</v>
      </c>
      <c r="J498" s="1">
        <f>HLOOKUP(I498,D498:$G$603,K498,0)</f>
        <v>1</v>
      </c>
      <c r="K498" s="1">
        <v>106</v>
      </c>
      <c r="L498" s="1" t="str">
        <f t="shared" si="35"/>
        <v>31</v>
      </c>
    </row>
    <row r="499" spans="1:12" x14ac:dyDescent="0.3">
      <c r="A499" s="1">
        <f t="shared" si="33"/>
        <v>100</v>
      </c>
      <c r="B499" s="1" t="s">
        <v>496</v>
      </c>
      <c r="C499" s="1" t="s">
        <v>602</v>
      </c>
      <c r="D499" s="1">
        <v>22</v>
      </c>
      <c r="E499" s="1">
        <v>51</v>
      </c>
      <c r="F499" s="1">
        <v>1</v>
      </c>
      <c r="G499" s="1">
        <v>26</v>
      </c>
      <c r="H499" s="1">
        <v>3</v>
      </c>
      <c r="I499" s="1">
        <f t="shared" si="34"/>
        <v>51</v>
      </c>
      <c r="J499" s="1">
        <f>HLOOKUP(I499,D499:$G$603,K499,0)</f>
        <v>2</v>
      </c>
      <c r="K499" s="1">
        <v>105</v>
      </c>
      <c r="L499" s="1" t="str">
        <f t="shared" si="35"/>
        <v>32</v>
      </c>
    </row>
    <row r="500" spans="1:12" x14ac:dyDescent="0.3">
      <c r="A500" s="1">
        <f t="shared" si="33"/>
        <v>100</v>
      </c>
      <c r="B500" s="1" t="s">
        <v>497</v>
      </c>
      <c r="C500" s="1" t="s">
        <v>602</v>
      </c>
      <c r="D500" s="1">
        <v>69</v>
      </c>
      <c r="E500" s="1">
        <v>28</v>
      </c>
      <c r="F500" s="1">
        <v>1</v>
      </c>
      <c r="G500" s="1">
        <v>2</v>
      </c>
      <c r="H500" s="1">
        <v>4</v>
      </c>
      <c r="I500" s="1">
        <f t="shared" si="34"/>
        <v>69</v>
      </c>
      <c r="J500" s="1">
        <f>HLOOKUP(I500,D500:$G$603,K500,0)</f>
        <v>1</v>
      </c>
      <c r="K500" s="1">
        <v>104</v>
      </c>
      <c r="L500" s="1" t="str">
        <f t="shared" si="35"/>
        <v>41</v>
      </c>
    </row>
    <row r="501" spans="1:12" x14ac:dyDescent="0.3">
      <c r="A501" s="1">
        <f t="shared" si="33"/>
        <v>100</v>
      </c>
      <c r="B501" s="1" t="s">
        <v>498</v>
      </c>
      <c r="C501" s="1" t="s">
        <v>602</v>
      </c>
      <c r="D501" s="1">
        <v>14</v>
      </c>
      <c r="E501" s="1">
        <v>6</v>
      </c>
      <c r="F501" s="1">
        <v>46</v>
      </c>
      <c r="G501" s="1">
        <v>34</v>
      </c>
      <c r="H501" s="1">
        <v>4</v>
      </c>
      <c r="I501" s="1">
        <f t="shared" si="34"/>
        <v>46</v>
      </c>
      <c r="J501" s="1">
        <f>HLOOKUP(I501,D501:$G$603,K501,0)</f>
        <v>3</v>
      </c>
      <c r="K501" s="1">
        <v>103</v>
      </c>
      <c r="L501" s="1" t="str">
        <f t="shared" si="35"/>
        <v>43</v>
      </c>
    </row>
    <row r="502" spans="1:12" x14ac:dyDescent="0.3">
      <c r="A502" s="1">
        <f t="shared" si="33"/>
        <v>100</v>
      </c>
      <c r="B502" s="1" t="s">
        <v>499</v>
      </c>
      <c r="C502" s="1" t="s">
        <v>602</v>
      </c>
      <c r="D502" s="1">
        <v>43</v>
      </c>
      <c r="E502" s="1">
        <v>12</v>
      </c>
      <c r="F502" s="1">
        <v>29</v>
      </c>
      <c r="G502" s="1">
        <v>16</v>
      </c>
      <c r="H502" s="1">
        <v>4</v>
      </c>
      <c r="I502" s="1">
        <f t="shared" si="34"/>
        <v>43</v>
      </c>
      <c r="J502" s="1">
        <f>HLOOKUP(I502,D502:$G$603,K502,0)</f>
        <v>1</v>
      </c>
      <c r="K502" s="1">
        <v>102</v>
      </c>
      <c r="L502" s="1" t="str">
        <f t="shared" si="35"/>
        <v>41</v>
      </c>
    </row>
    <row r="503" spans="1:12" x14ac:dyDescent="0.3">
      <c r="A503" s="1">
        <f t="shared" si="33"/>
        <v>100</v>
      </c>
      <c r="B503" s="1" t="s">
        <v>500</v>
      </c>
      <c r="C503" s="1" t="s">
        <v>602</v>
      </c>
      <c r="D503" s="1">
        <v>51</v>
      </c>
      <c r="E503" s="1">
        <v>21</v>
      </c>
      <c r="F503" s="1">
        <v>20</v>
      </c>
      <c r="G503" s="1">
        <v>8</v>
      </c>
      <c r="H503" s="1">
        <v>1</v>
      </c>
      <c r="I503" s="1">
        <f t="shared" si="34"/>
        <v>51</v>
      </c>
      <c r="J503" s="1">
        <f>HLOOKUP(I503,D503:$G$603,K503,0)</f>
        <v>1</v>
      </c>
      <c r="K503" s="1">
        <v>101</v>
      </c>
      <c r="L503" s="1" t="str">
        <f t="shared" si="35"/>
        <v>11</v>
      </c>
    </row>
    <row r="504" spans="1:12" x14ac:dyDescent="0.3">
      <c r="A504" s="1">
        <f t="shared" si="33"/>
        <v>100</v>
      </c>
      <c r="B504" s="1" t="s">
        <v>501</v>
      </c>
      <c r="C504" s="1" t="s">
        <v>602</v>
      </c>
      <c r="D504" s="1">
        <v>1</v>
      </c>
      <c r="E504" s="1">
        <v>33</v>
      </c>
      <c r="F504" s="1">
        <v>43</v>
      </c>
      <c r="G504" s="1">
        <v>23</v>
      </c>
      <c r="H504" s="1">
        <v>1</v>
      </c>
      <c r="I504" s="1">
        <f t="shared" si="34"/>
        <v>43</v>
      </c>
      <c r="J504" s="1">
        <f>HLOOKUP(I504,D504:$G$603,K504,0)</f>
        <v>3</v>
      </c>
      <c r="K504" s="1">
        <v>100</v>
      </c>
      <c r="L504" s="1" t="str">
        <f t="shared" si="35"/>
        <v>13</v>
      </c>
    </row>
    <row r="505" spans="1:12" x14ac:dyDescent="0.3">
      <c r="A505" s="1">
        <f t="shared" si="33"/>
        <v>100</v>
      </c>
      <c r="B505" s="1" t="s">
        <v>502</v>
      </c>
      <c r="C505" s="1" t="s">
        <v>602</v>
      </c>
      <c r="D505" s="1">
        <v>95</v>
      </c>
      <c r="E505" s="1">
        <v>4</v>
      </c>
      <c r="F505" s="1">
        <v>1</v>
      </c>
      <c r="G505" s="1">
        <v>0</v>
      </c>
      <c r="H505" s="1">
        <v>4</v>
      </c>
      <c r="I505" s="1">
        <f t="shared" si="34"/>
        <v>95</v>
      </c>
      <c r="J505" s="1">
        <f>HLOOKUP(I505,D505:$G$603,K505,0)</f>
        <v>1</v>
      </c>
      <c r="K505" s="1">
        <v>99</v>
      </c>
      <c r="L505" s="1" t="str">
        <f t="shared" si="35"/>
        <v>41</v>
      </c>
    </row>
    <row r="506" spans="1:12" x14ac:dyDescent="0.3">
      <c r="A506" s="1">
        <f t="shared" si="33"/>
        <v>100</v>
      </c>
      <c r="B506" s="1" t="s">
        <v>503</v>
      </c>
      <c r="C506" s="1" t="s">
        <v>602</v>
      </c>
      <c r="D506" s="1">
        <v>22</v>
      </c>
      <c r="E506" s="1">
        <v>5</v>
      </c>
      <c r="F506" s="1">
        <v>22</v>
      </c>
      <c r="G506" s="1">
        <v>51</v>
      </c>
      <c r="H506" s="1">
        <v>1</v>
      </c>
      <c r="I506" s="1">
        <f t="shared" si="34"/>
        <v>51</v>
      </c>
      <c r="J506" s="1">
        <f>HLOOKUP(I506,D506:$G$603,K506,0)</f>
        <v>4</v>
      </c>
      <c r="K506" s="1">
        <v>98</v>
      </c>
      <c r="L506" s="1" t="str">
        <f t="shared" si="35"/>
        <v>14</v>
      </c>
    </row>
    <row r="507" spans="1:12" x14ac:dyDescent="0.3">
      <c r="A507" s="1">
        <f t="shared" si="33"/>
        <v>100</v>
      </c>
      <c r="B507" s="1" t="s">
        <v>504</v>
      </c>
      <c r="C507" s="1" t="s">
        <v>602</v>
      </c>
      <c r="D507" s="1">
        <v>31</v>
      </c>
      <c r="E507" s="1">
        <v>5</v>
      </c>
      <c r="F507" s="1">
        <v>15</v>
      </c>
      <c r="G507" s="1">
        <v>49</v>
      </c>
      <c r="H507" s="1">
        <v>4</v>
      </c>
      <c r="I507" s="1">
        <f t="shared" si="34"/>
        <v>49</v>
      </c>
      <c r="J507" s="1">
        <f>HLOOKUP(I507,D507:$G$603,K507,0)</f>
        <v>4</v>
      </c>
      <c r="K507" s="1">
        <v>97</v>
      </c>
      <c r="L507" s="1" t="str">
        <f t="shared" si="35"/>
        <v>44</v>
      </c>
    </row>
    <row r="508" spans="1:12" x14ac:dyDescent="0.3">
      <c r="A508" s="1">
        <f t="shared" si="33"/>
        <v>100</v>
      </c>
      <c r="B508" s="1" t="s">
        <v>505</v>
      </c>
      <c r="C508" s="1" t="s">
        <v>602</v>
      </c>
      <c r="D508" s="1">
        <v>9</v>
      </c>
      <c r="E508" s="1">
        <v>36</v>
      </c>
      <c r="F508" s="1">
        <v>44</v>
      </c>
      <c r="G508" s="1">
        <v>11</v>
      </c>
      <c r="H508" s="1">
        <v>3</v>
      </c>
      <c r="I508" s="1">
        <f t="shared" si="34"/>
        <v>44</v>
      </c>
      <c r="J508" s="1">
        <f>HLOOKUP(I508,D508:$G$603,K508,0)</f>
        <v>3</v>
      </c>
      <c r="K508" s="1">
        <v>96</v>
      </c>
      <c r="L508" s="1" t="str">
        <f t="shared" si="35"/>
        <v>33</v>
      </c>
    </row>
    <row r="509" spans="1:12" x14ac:dyDescent="0.3">
      <c r="A509" s="1">
        <f t="shared" si="33"/>
        <v>100</v>
      </c>
      <c r="B509" s="1" t="s">
        <v>506</v>
      </c>
      <c r="C509" s="1" t="s">
        <v>602</v>
      </c>
      <c r="D509" s="1">
        <v>79</v>
      </c>
      <c r="E509" s="1">
        <v>20</v>
      </c>
      <c r="F509" s="1">
        <v>0</v>
      </c>
      <c r="G509" s="1">
        <v>1</v>
      </c>
      <c r="H509" s="1">
        <v>2</v>
      </c>
      <c r="I509" s="1">
        <f t="shared" si="34"/>
        <v>79</v>
      </c>
      <c r="J509" s="1">
        <f>HLOOKUP(I509,D509:$G$603,K509,0)</f>
        <v>1</v>
      </c>
      <c r="K509" s="1">
        <v>95</v>
      </c>
      <c r="L509" s="1" t="str">
        <f t="shared" si="35"/>
        <v>21</v>
      </c>
    </row>
    <row r="510" spans="1:12" x14ac:dyDescent="0.3">
      <c r="A510" s="1">
        <f t="shared" si="33"/>
        <v>100</v>
      </c>
      <c r="B510" s="1" t="s">
        <v>507</v>
      </c>
      <c r="C510" s="1" t="s">
        <v>602</v>
      </c>
      <c r="D510" s="1">
        <v>23</v>
      </c>
      <c r="E510" s="1">
        <v>2</v>
      </c>
      <c r="F510" s="1">
        <v>20</v>
      </c>
      <c r="G510" s="1">
        <v>55</v>
      </c>
      <c r="H510" s="1">
        <v>2</v>
      </c>
      <c r="I510" s="1">
        <f t="shared" si="34"/>
        <v>55</v>
      </c>
      <c r="J510" s="1">
        <f>HLOOKUP(I510,D510:$G$603,K510,0)</f>
        <v>4</v>
      </c>
      <c r="K510" s="1">
        <v>94</v>
      </c>
      <c r="L510" s="1" t="str">
        <f t="shared" si="35"/>
        <v>24</v>
      </c>
    </row>
    <row r="511" spans="1:12" x14ac:dyDescent="0.3">
      <c r="A511" s="1">
        <f t="shared" si="33"/>
        <v>100</v>
      </c>
      <c r="B511" s="1" t="s">
        <v>508</v>
      </c>
      <c r="C511" s="1" t="s">
        <v>602</v>
      </c>
      <c r="D511" s="1">
        <v>12</v>
      </c>
      <c r="E511" s="1">
        <v>7</v>
      </c>
      <c r="F511" s="1">
        <v>75</v>
      </c>
      <c r="G511" s="1">
        <v>6</v>
      </c>
      <c r="H511" s="1">
        <v>1</v>
      </c>
      <c r="I511" s="1">
        <f t="shared" si="34"/>
        <v>75</v>
      </c>
      <c r="J511" s="1">
        <f>HLOOKUP(I511,D511:$G$603,K511,0)</f>
        <v>3</v>
      </c>
      <c r="K511" s="1">
        <v>93</v>
      </c>
      <c r="L511" s="1" t="str">
        <f t="shared" si="35"/>
        <v>13</v>
      </c>
    </row>
    <row r="512" spans="1:12" x14ac:dyDescent="0.3">
      <c r="A512" s="1">
        <f t="shared" si="33"/>
        <v>100</v>
      </c>
      <c r="B512" s="1" t="s">
        <v>509</v>
      </c>
      <c r="C512" s="1" t="s">
        <v>602</v>
      </c>
      <c r="D512" s="1">
        <v>75</v>
      </c>
      <c r="E512" s="1">
        <v>9</v>
      </c>
      <c r="F512" s="1">
        <v>15</v>
      </c>
      <c r="G512" s="1">
        <v>1</v>
      </c>
      <c r="H512" s="1">
        <v>1</v>
      </c>
      <c r="I512" s="1">
        <f t="shared" si="34"/>
        <v>75</v>
      </c>
      <c r="J512" s="1">
        <f>HLOOKUP(I512,D512:$G$603,K512,0)</f>
        <v>1</v>
      </c>
      <c r="K512" s="1">
        <v>92</v>
      </c>
      <c r="L512" s="1" t="str">
        <f t="shared" si="35"/>
        <v>11</v>
      </c>
    </row>
    <row r="513" spans="1:12" x14ac:dyDescent="0.3">
      <c r="A513" s="1">
        <f t="shared" si="33"/>
        <v>100</v>
      </c>
      <c r="B513" s="1" t="s">
        <v>510</v>
      </c>
      <c r="C513" s="1" t="s">
        <v>602</v>
      </c>
      <c r="D513" s="1">
        <v>32</v>
      </c>
      <c r="E513" s="1">
        <v>44</v>
      </c>
      <c r="F513" s="1">
        <v>20</v>
      </c>
      <c r="G513" s="1">
        <v>4</v>
      </c>
      <c r="H513" s="1">
        <v>4</v>
      </c>
      <c r="I513" s="1">
        <f t="shared" si="34"/>
        <v>44</v>
      </c>
      <c r="J513" s="1">
        <f>HLOOKUP(I513,D513:$G$603,K513,0)</f>
        <v>2</v>
      </c>
      <c r="K513" s="1">
        <v>91</v>
      </c>
      <c r="L513" s="1" t="str">
        <f t="shared" si="35"/>
        <v>42</v>
      </c>
    </row>
    <row r="514" spans="1:12" x14ac:dyDescent="0.3">
      <c r="A514" s="1">
        <f t="shared" si="33"/>
        <v>100</v>
      </c>
      <c r="B514" s="1" t="s">
        <v>511</v>
      </c>
      <c r="C514" s="1" t="s">
        <v>602</v>
      </c>
      <c r="D514" s="1">
        <v>56</v>
      </c>
      <c r="E514" s="1">
        <v>29</v>
      </c>
      <c r="F514" s="1">
        <v>3</v>
      </c>
      <c r="G514" s="1">
        <v>12</v>
      </c>
      <c r="H514" s="1">
        <v>2</v>
      </c>
      <c r="I514" s="1">
        <f t="shared" si="34"/>
        <v>56</v>
      </c>
      <c r="J514" s="1">
        <f>HLOOKUP(I514,D514:$G$603,K514,0)</f>
        <v>1</v>
      </c>
      <c r="K514" s="1">
        <v>90</v>
      </c>
      <c r="L514" s="1" t="str">
        <f t="shared" si="35"/>
        <v>21</v>
      </c>
    </row>
    <row r="515" spans="1:12" x14ac:dyDescent="0.3">
      <c r="A515" s="1">
        <f t="shared" si="33"/>
        <v>100</v>
      </c>
      <c r="B515" s="1" t="s">
        <v>512</v>
      </c>
      <c r="C515" s="1" t="s">
        <v>602</v>
      </c>
      <c r="D515" s="1">
        <v>1</v>
      </c>
      <c r="E515" s="1">
        <v>62</v>
      </c>
      <c r="F515" s="1">
        <v>32</v>
      </c>
      <c r="G515" s="1">
        <v>5</v>
      </c>
      <c r="H515" s="1">
        <v>2</v>
      </c>
      <c r="I515" s="1">
        <f t="shared" si="34"/>
        <v>62</v>
      </c>
      <c r="J515" s="1">
        <f>HLOOKUP(I515,D515:$G$603,K515,0)</f>
        <v>2</v>
      </c>
      <c r="K515" s="1">
        <v>89</v>
      </c>
      <c r="L515" s="1" t="str">
        <f t="shared" si="35"/>
        <v>22</v>
      </c>
    </row>
    <row r="516" spans="1:12" x14ac:dyDescent="0.3">
      <c r="A516" s="1">
        <f t="shared" ref="A516:A579" si="36">SUM(D516:G516)</f>
        <v>100</v>
      </c>
      <c r="B516" s="1" t="s">
        <v>513</v>
      </c>
      <c r="C516" s="1" t="s">
        <v>602</v>
      </c>
      <c r="D516" s="1">
        <v>62</v>
      </c>
      <c r="E516" s="1">
        <v>28</v>
      </c>
      <c r="F516" s="1">
        <v>2</v>
      </c>
      <c r="G516" s="1">
        <v>8</v>
      </c>
      <c r="H516" s="1">
        <v>2</v>
      </c>
      <c r="I516" s="1">
        <f t="shared" ref="I516:I579" si="37">MAX(D516:G516)</f>
        <v>62</v>
      </c>
      <c r="J516" s="1">
        <f>HLOOKUP(I516,D516:$G$603,K516,0)</f>
        <v>1</v>
      </c>
      <c r="K516" s="1">
        <v>88</v>
      </c>
      <c r="L516" s="1" t="str">
        <f t="shared" ref="L516:L579" si="38">H516&amp;J516</f>
        <v>21</v>
      </c>
    </row>
    <row r="517" spans="1:12" x14ac:dyDescent="0.3">
      <c r="A517" s="1">
        <f t="shared" si="36"/>
        <v>100</v>
      </c>
      <c r="B517" s="1" t="s">
        <v>514</v>
      </c>
      <c r="C517" s="1" t="s">
        <v>602</v>
      </c>
      <c r="D517" s="1">
        <v>34</v>
      </c>
      <c r="E517" s="1">
        <v>61</v>
      </c>
      <c r="F517" s="1">
        <v>3</v>
      </c>
      <c r="G517" s="1">
        <v>2</v>
      </c>
      <c r="H517" s="1">
        <v>2</v>
      </c>
      <c r="I517" s="1">
        <f t="shared" si="37"/>
        <v>61</v>
      </c>
      <c r="J517" s="1">
        <f>HLOOKUP(I517,D517:$G$603,K517,0)</f>
        <v>2</v>
      </c>
      <c r="K517" s="1">
        <v>87</v>
      </c>
      <c r="L517" s="1" t="str">
        <f t="shared" si="38"/>
        <v>22</v>
      </c>
    </row>
    <row r="518" spans="1:12" x14ac:dyDescent="0.3">
      <c r="A518" s="1">
        <f t="shared" si="36"/>
        <v>100</v>
      </c>
      <c r="B518" s="1" t="s">
        <v>515</v>
      </c>
      <c r="C518" s="1" t="s">
        <v>602</v>
      </c>
      <c r="D518" s="1">
        <v>38</v>
      </c>
      <c r="E518" s="1">
        <v>6</v>
      </c>
      <c r="F518" s="1">
        <v>28</v>
      </c>
      <c r="G518" s="1">
        <v>28</v>
      </c>
      <c r="H518" s="1">
        <v>3</v>
      </c>
      <c r="I518" s="1">
        <f t="shared" si="37"/>
        <v>38</v>
      </c>
      <c r="J518" s="1">
        <f>HLOOKUP(I518,D518:$G$603,K518,0)</f>
        <v>1</v>
      </c>
      <c r="K518" s="1">
        <v>86</v>
      </c>
      <c r="L518" s="1" t="str">
        <f t="shared" si="38"/>
        <v>31</v>
      </c>
    </row>
    <row r="519" spans="1:12" x14ac:dyDescent="0.3">
      <c r="A519" s="1">
        <f t="shared" si="36"/>
        <v>100</v>
      </c>
      <c r="B519" s="1" t="s">
        <v>516</v>
      </c>
      <c r="C519" s="1" t="s">
        <v>602</v>
      </c>
      <c r="D519" s="1">
        <v>63</v>
      </c>
      <c r="E519" s="1">
        <v>8</v>
      </c>
      <c r="F519" s="1">
        <v>16</v>
      </c>
      <c r="G519" s="1">
        <v>13</v>
      </c>
      <c r="H519" s="1">
        <v>1</v>
      </c>
      <c r="I519" s="1">
        <f t="shared" si="37"/>
        <v>63</v>
      </c>
      <c r="J519" s="1">
        <f>HLOOKUP(I519,D519:$G$603,K519,0)</f>
        <v>1</v>
      </c>
      <c r="K519" s="1">
        <v>85</v>
      </c>
      <c r="L519" s="1" t="str">
        <f t="shared" si="38"/>
        <v>11</v>
      </c>
    </row>
    <row r="520" spans="1:12" x14ac:dyDescent="0.3">
      <c r="A520" s="1">
        <f t="shared" si="36"/>
        <v>100</v>
      </c>
      <c r="B520" s="1" t="s">
        <v>517</v>
      </c>
      <c r="C520" s="1" t="s">
        <v>602</v>
      </c>
      <c r="D520" s="1">
        <v>38</v>
      </c>
      <c r="E520" s="1">
        <v>32</v>
      </c>
      <c r="F520" s="1">
        <v>21</v>
      </c>
      <c r="G520" s="1">
        <v>9</v>
      </c>
      <c r="H520" s="1">
        <v>4</v>
      </c>
      <c r="I520" s="1">
        <f t="shared" si="37"/>
        <v>38</v>
      </c>
      <c r="J520" s="1">
        <f>HLOOKUP(I520,D520:$G$603,K520,0)</f>
        <v>1</v>
      </c>
      <c r="K520" s="1">
        <v>84</v>
      </c>
      <c r="L520" s="1" t="str">
        <f t="shared" si="38"/>
        <v>41</v>
      </c>
    </row>
    <row r="521" spans="1:12" x14ac:dyDescent="0.3">
      <c r="A521" s="1">
        <f t="shared" si="36"/>
        <v>100</v>
      </c>
      <c r="B521" s="1" t="s">
        <v>518</v>
      </c>
      <c r="C521" s="1" t="s">
        <v>602</v>
      </c>
      <c r="D521" s="1">
        <v>21</v>
      </c>
      <c r="E521" s="1">
        <v>22</v>
      </c>
      <c r="F521" s="1">
        <v>11</v>
      </c>
      <c r="G521" s="1">
        <v>46</v>
      </c>
      <c r="H521" s="1">
        <v>3</v>
      </c>
      <c r="I521" s="1">
        <f t="shared" si="37"/>
        <v>46</v>
      </c>
      <c r="J521" s="1">
        <f>HLOOKUP(I521,D521:$G$603,K521,0)</f>
        <v>4</v>
      </c>
      <c r="K521" s="1">
        <v>83</v>
      </c>
      <c r="L521" s="1" t="str">
        <f t="shared" si="38"/>
        <v>34</v>
      </c>
    </row>
    <row r="522" spans="1:12" x14ac:dyDescent="0.3">
      <c r="A522" s="1">
        <f t="shared" si="36"/>
        <v>100</v>
      </c>
      <c r="B522" s="1" t="s">
        <v>519</v>
      </c>
      <c r="C522" s="1" t="s">
        <v>602</v>
      </c>
      <c r="D522" s="1">
        <v>51</v>
      </c>
      <c r="E522" s="1">
        <v>6</v>
      </c>
      <c r="F522" s="1">
        <v>40</v>
      </c>
      <c r="G522" s="1">
        <v>3</v>
      </c>
      <c r="H522" s="1">
        <v>2</v>
      </c>
      <c r="I522" s="1">
        <f t="shared" si="37"/>
        <v>51</v>
      </c>
      <c r="J522" s="1">
        <f>HLOOKUP(I522,D522:$G$603,K522,0)</f>
        <v>1</v>
      </c>
      <c r="K522" s="1">
        <v>82</v>
      </c>
      <c r="L522" s="1" t="str">
        <f t="shared" si="38"/>
        <v>21</v>
      </c>
    </row>
    <row r="523" spans="1:12" x14ac:dyDescent="0.3">
      <c r="A523" s="1">
        <f t="shared" si="36"/>
        <v>100</v>
      </c>
      <c r="B523" s="1" t="s">
        <v>520</v>
      </c>
      <c r="C523" s="1" t="s">
        <v>602</v>
      </c>
      <c r="D523" s="1">
        <v>40</v>
      </c>
      <c r="E523" s="1">
        <v>1</v>
      </c>
      <c r="F523" s="1">
        <v>4</v>
      </c>
      <c r="G523" s="1">
        <v>55</v>
      </c>
      <c r="H523" s="1">
        <v>2</v>
      </c>
      <c r="I523" s="1">
        <f t="shared" si="37"/>
        <v>55</v>
      </c>
      <c r="J523" s="1">
        <f>HLOOKUP(I523,D523:$G$603,K523,0)</f>
        <v>4</v>
      </c>
      <c r="K523" s="1">
        <v>81</v>
      </c>
      <c r="L523" s="1" t="str">
        <f t="shared" si="38"/>
        <v>24</v>
      </c>
    </row>
    <row r="524" spans="1:12" x14ac:dyDescent="0.3">
      <c r="A524" s="1">
        <f t="shared" si="36"/>
        <v>100</v>
      </c>
      <c r="B524" s="1" t="s">
        <v>521</v>
      </c>
      <c r="C524" s="1" t="s">
        <v>602</v>
      </c>
      <c r="D524" s="1">
        <v>52</v>
      </c>
      <c r="E524" s="1">
        <v>23</v>
      </c>
      <c r="F524" s="1">
        <v>22</v>
      </c>
      <c r="G524" s="1">
        <v>3</v>
      </c>
      <c r="H524" s="1">
        <v>3</v>
      </c>
      <c r="I524" s="1">
        <f t="shared" si="37"/>
        <v>52</v>
      </c>
      <c r="J524" s="1">
        <f>HLOOKUP(I524,D524:$G$603,K524,0)</f>
        <v>1</v>
      </c>
      <c r="K524" s="1">
        <v>80</v>
      </c>
      <c r="L524" s="1" t="str">
        <f t="shared" si="38"/>
        <v>31</v>
      </c>
    </row>
    <row r="525" spans="1:12" x14ac:dyDescent="0.3">
      <c r="A525" s="1">
        <f t="shared" si="36"/>
        <v>100</v>
      </c>
      <c r="B525" s="1" t="s">
        <v>522</v>
      </c>
      <c r="C525" s="1" t="s">
        <v>602</v>
      </c>
      <c r="D525" s="1">
        <v>77</v>
      </c>
      <c r="E525" s="1">
        <v>9</v>
      </c>
      <c r="F525" s="1">
        <v>3</v>
      </c>
      <c r="G525" s="1">
        <v>11</v>
      </c>
      <c r="H525" s="1">
        <v>3</v>
      </c>
      <c r="I525" s="1">
        <f t="shared" si="37"/>
        <v>77</v>
      </c>
      <c r="J525" s="1">
        <f>HLOOKUP(I525,D525:$G$603,K525,0)</f>
        <v>1</v>
      </c>
      <c r="K525" s="1">
        <v>79</v>
      </c>
      <c r="L525" s="1" t="str">
        <f t="shared" si="38"/>
        <v>31</v>
      </c>
    </row>
    <row r="526" spans="1:12" x14ac:dyDescent="0.3">
      <c r="A526" s="1">
        <f t="shared" si="36"/>
        <v>100</v>
      </c>
      <c r="B526" s="1" t="s">
        <v>523</v>
      </c>
      <c r="C526" s="1" t="s">
        <v>602</v>
      </c>
      <c r="D526" s="1">
        <v>69</v>
      </c>
      <c r="E526" s="1">
        <v>8</v>
      </c>
      <c r="F526" s="1">
        <v>4</v>
      </c>
      <c r="G526" s="1">
        <v>19</v>
      </c>
      <c r="H526" s="1">
        <v>3</v>
      </c>
      <c r="I526" s="1">
        <f t="shared" si="37"/>
        <v>69</v>
      </c>
      <c r="J526" s="1">
        <f>HLOOKUP(I526,D526:$G$603,K526,0)</f>
        <v>1</v>
      </c>
      <c r="K526" s="1">
        <v>78</v>
      </c>
      <c r="L526" s="1" t="str">
        <f t="shared" si="38"/>
        <v>31</v>
      </c>
    </row>
    <row r="527" spans="1:12" x14ac:dyDescent="0.3">
      <c r="A527" s="1">
        <f t="shared" si="36"/>
        <v>100</v>
      </c>
      <c r="B527" s="1" t="s">
        <v>524</v>
      </c>
      <c r="C527" s="1" t="s">
        <v>602</v>
      </c>
      <c r="D527" s="1">
        <v>7</v>
      </c>
      <c r="E527" s="1">
        <v>82</v>
      </c>
      <c r="F527" s="1">
        <v>2</v>
      </c>
      <c r="G527" s="1">
        <v>9</v>
      </c>
      <c r="H527" s="1">
        <v>4</v>
      </c>
      <c r="I527" s="1">
        <f t="shared" si="37"/>
        <v>82</v>
      </c>
      <c r="J527" s="1">
        <f>HLOOKUP(I527,D527:$G$603,K527,0)</f>
        <v>2</v>
      </c>
      <c r="K527" s="1">
        <v>77</v>
      </c>
      <c r="L527" s="1" t="str">
        <f t="shared" si="38"/>
        <v>42</v>
      </c>
    </row>
    <row r="528" spans="1:12" x14ac:dyDescent="0.3">
      <c r="A528" s="1">
        <f t="shared" si="36"/>
        <v>100</v>
      </c>
      <c r="B528" s="1" t="s">
        <v>525</v>
      </c>
      <c r="C528" s="1" t="s">
        <v>602</v>
      </c>
      <c r="D528" s="1">
        <v>96</v>
      </c>
      <c r="E528" s="1">
        <v>1</v>
      </c>
      <c r="F528" s="1">
        <v>3</v>
      </c>
      <c r="G528" s="1">
        <v>0</v>
      </c>
      <c r="H528" s="1">
        <v>3</v>
      </c>
      <c r="I528" s="1">
        <f t="shared" si="37"/>
        <v>96</v>
      </c>
      <c r="J528" s="1">
        <f>HLOOKUP(I528,D528:$G$603,K528,0)</f>
        <v>1</v>
      </c>
      <c r="K528" s="1">
        <v>76</v>
      </c>
      <c r="L528" s="1" t="str">
        <f t="shared" si="38"/>
        <v>31</v>
      </c>
    </row>
    <row r="529" spans="1:12" x14ac:dyDescent="0.3">
      <c r="A529" s="1">
        <f t="shared" si="36"/>
        <v>100</v>
      </c>
      <c r="B529" s="1" t="s">
        <v>526</v>
      </c>
      <c r="C529" s="1" t="s">
        <v>602</v>
      </c>
      <c r="D529" s="1">
        <v>36</v>
      </c>
      <c r="E529" s="1">
        <v>26</v>
      </c>
      <c r="F529" s="1">
        <v>2</v>
      </c>
      <c r="G529" s="1">
        <v>36</v>
      </c>
      <c r="H529" s="1">
        <v>2</v>
      </c>
      <c r="I529" s="1">
        <f t="shared" si="37"/>
        <v>36</v>
      </c>
      <c r="J529" s="1">
        <f>HLOOKUP(I529,D529:$G$603,K529,0)</f>
        <v>1</v>
      </c>
      <c r="K529" s="1">
        <v>75</v>
      </c>
      <c r="L529" s="1" t="str">
        <f t="shared" si="38"/>
        <v>21</v>
      </c>
    </row>
    <row r="530" spans="1:12" x14ac:dyDescent="0.3">
      <c r="A530" s="1">
        <f t="shared" si="36"/>
        <v>100</v>
      </c>
      <c r="B530" s="1" t="s">
        <v>527</v>
      </c>
      <c r="C530" s="1" t="s">
        <v>602</v>
      </c>
      <c r="D530" s="1">
        <v>14</v>
      </c>
      <c r="E530" s="1">
        <v>6</v>
      </c>
      <c r="F530" s="1">
        <v>46</v>
      </c>
      <c r="G530" s="1">
        <v>34</v>
      </c>
      <c r="H530" s="1">
        <v>3</v>
      </c>
      <c r="I530" s="1">
        <f t="shared" si="37"/>
        <v>46</v>
      </c>
      <c r="J530" s="1">
        <f>HLOOKUP(I530,D530:$G$603,K530,0)</f>
        <v>3</v>
      </c>
      <c r="K530" s="1">
        <v>74</v>
      </c>
      <c r="L530" s="1" t="str">
        <f t="shared" si="38"/>
        <v>33</v>
      </c>
    </row>
    <row r="531" spans="1:12" x14ac:dyDescent="0.3">
      <c r="A531" s="1">
        <f t="shared" si="36"/>
        <v>100</v>
      </c>
      <c r="B531" s="1" t="s">
        <v>528</v>
      </c>
      <c r="C531" s="1" t="s">
        <v>602</v>
      </c>
      <c r="D531" s="1">
        <v>11</v>
      </c>
      <c r="E531" s="1">
        <v>27</v>
      </c>
      <c r="F531" s="1">
        <v>43</v>
      </c>
      <c r="G531" s="1">
        <v>19</v>
      </c>
      <c r="H531" s="1">
        <v>4</v>
      </c>
      <c r="I531" s="1">
        <f t="shared" si="37"/>
        <v>43</v>
      </c>
      <c r="J531" s="1">
        <f>HLOOKUP(I531,D531:$G$603,K531,0)</f>
        <v>3</v>
      </c>
      <c r="K531" s="1">
        <v>73</v>
      </c>
      <c r="L531" s="1" t="str">
        <f t="shared" si="38"/>
        <v>43</v>
      </c>
    </row>
    <row r="532" spans="1:12" x14ac:dyDescent="0.3">
      <c r="A532" s="1">
        <f t="shared" si="36"/>
        <v>100</v>
      </c>
      <c r="B532" s="1" t="s">
        <v>529</v>
      </c>
      <c r="C532" s="1" t="s">
        <v>602</v>
      </c>
      <c r="D532" s="1">
        <v>53</v>
      </c>
      <c r="E532" s="1">
        <v>2</v>
      </c>
      <c r="F532" s="1">
        <v>24</v>
      </c>
      <c r="G532" s="1">
        <v>21</v>
      </c>
      <c r="H532" s="1">
        <v>2</v>
      </c>
      <c r="I532" s="1">
        <f t="shared" si="37"/>
        <v>53</v>
      </c>
      <c r="J532" s="1">
        <f>HLOOKUP(I532,D532:$G$603,K532,0)</f>
        <v>1</v>
      </c>
      <c r="K532" s="1">
        <v>72</v>
      </c>
      <c r="L532" s="1" t="str">
        <f t="shared" si="38"/>
        <v>21</v>
      </c>
    </row>
    <row r="533" spans="1:12" x14ac:dyDescent="0.3">
      <c r="A533" s="1">
        <f t="shared" si="36"/>
        <v>100</v>
      </c>
      <c r="B533" s="1" t="s">
        <v>530</v>
      </c>
      <c r="C533" s="1" t="s">
        <v>602</v>
      </c>
      <c r="D533" s="1">
        <v>83</v>
      </c>
      <c r="E533" s="1">
        <v>15</v>
      </c>
      <c r="F533" s="1">
        <v>1</v>
      </c>
      <c r="G533" s="1">
        <v>1</v>
      </c>
      <c r="H533" s="1">
        <v>1</v>
      </c>
      <c r="I533" s="1">
        <f t="shared" si="37"/>
        <v>83</v>
      </c>
      <c r="J533" s="1">
        <f>HLOOKUP(I533,D533:$G$603,K533,0)</f>
        <v>1</v>
      </c>
      <c r="K533" s="1">
        <v>71</v>
      </c>
      <c r="L533" s="1" t="str">
        <f t="shared" si="38"/>
        <v>11</v>
      </c>
    </row>
    <row r="534" spans="1:12" x14ac:dyDescent="0.3">
      <c r="A534" s="1">
        <f t="shared" si="36"/>
        <v>100</v>
      </c>
      <c r="B534" s="1" t="s">
        <v>531</v>
      </c>
      <c r="C534" s="1" t="s">
        <v>602</v>
      </c>
      <c r="D534" s="1">
        <v>42</v>
      </c>
      <c r="E534" s="1">
        <v>12</v>
      </c>
      <c r="F534" s="1">
        <v>10</v>
      </c>
      <c r="G534" s="1">
        <v>36</v>
      </c>
      <c r="H534" s="1">
        <v>3</v>
      </c>
      <c r="I534" s="1">
        <f t="shared" si="37"/>
        <v>42</v>
      </c>
      <c r="J534" s="1">
        <f>HLOOKUP(I534,D534:$G$603,K534,0)</f>
        <v>1</v>
      </c>
      <c r="K534" s="1">
        <v>70</v>
      </c>
      <c r="L534" s="1" t="str">
        <f t="shared" si="38"/>
        <v>31</v>
      </c>
    </row>
    <row r="535" spans="1:12" x14ac:dyDescent="0.3">
      <c r="A535" s="1">
        <f t="shared" si="36"/>
        <v>100</v>
      </c>
      <c r="B535" s="1" t="s">
        <v>532</v>
      </c>
      <c r="C535" s="1" t="s">
        <v>602</v>
      </c>
      <c r="D535" s="1">
        <v>25</v>
      </c>
      <c r="E535" s="1">
        <v>31</v>
      </c>
      <c r="F535" s="1">
        <v>1</v>
      </c>
      <c r="G535" s="1">
        <v>43</v>
      </c>
      <c r="H535" s="1">
        <v>1</v>
      </c>
      <c r="I535" s="1">
        <f t="shared" si="37"/>
        <v>43</v>
      </c>
      <c r="J535" s="1">
        <f>HLOOKUP(I535,D535:$G$603,K535,0)</f>
        <v>4</v>
      </c>
      <c r="K535" s="1">
        <v>69</v>
      </c>
      <c r="L535" s="1" t="str">
        <f t="shared" si="38"/>
        <v>14</v>
      </c>
    </row>
    <row r="536" spans="1:12" x14ac:dyDescent="0.3">
      <c r="A536" s="1">
        <f t="shared" si="36"/>
        <v>100</v>
      </c>
      <c r="B536" s="1" t="s">
        <v>533</v>
      </c>
      <c r="C536" s="1" t="s">
        <v>602</v>
      </c>
      <c r="D536" s="1">
        <v>9</v>
      </c>
      <c r="E536" s="1">
        <v>64</v>
      </c>
      <c r="F536" s="1">
        <v>27</v>
      </c>
      <c r="G536" s="1">
        <v>0</v>
      </c>
      <c r="H536" s="1">
        <v>2</v>
      </c>
      <c r="I536" s="1">
        <f t="shared" si="37"/>
        <v>64</v>
      </c>
      <c r="J536" s="1">
        <f>HLOOKUP(I536,D536:$G$603,K536,0)</f>
        <v>2</v>
      </c>
      <c r="K536" s="1">
        <v>68</v>
      </c>
      <c r="L536" s="1" t="str">
        <f t="shared" si="38"/>
        <v>22</v>
      </c>
    </row>
    <row r="537" spans="1:12" x14ac:dyDescent="0.3">
      <c r="A537" s="1">
        <f t="shared" si="36"/>
        <v>100</v>
      </c>
      <c r="B537" s="1" t="s">
        <v>534</v>
      </c>
      <c r="C537" s="1" t="s">
        <v>602</v>
      </c>
      <c r="D537" s="1">
        <v>85</v>
      </c>
      <c r="E537" s="1">
        <v>14</v>
      </c>
      <c r="F537" s="1">
        <v>0</v>
      </c>
      <c r="G537" s="1">
        <v>1</v>
      </c>
      <c r="H537" s="1">
        <v>1</v>
      </c>
      <c r="I537" s="1">
        <f t="shared" si="37"/>
        <v>85</v>
      </c>
      <c r="J537" s="1">
        <f>HLOOKUP(I537,D537:$G$603,K537,0)</f>
        <v>1</v>
      </c>
      <c r="K537" s="1">
        <v>67</v>
      </c>
      <c r="L537" s="1" t="str">
        <f t="shared" si="38"/>
        <v>11</v>
      </c>
    </row>
    <row r="538" spans="1:12" x14ac:dyDescent="0.3">
      <c r="A538" s="1">
        <f t="shared" si="36"/>
        <v>100</v>
      </c>
      <c r="B538" s="1" t="s">
        <v>535</v>
      </c>
      <c r="C538" s="1" t="s">
        <v>602</v>
      </c>
      <c r="D538" s="1">
        <v>67</v>
      </c>
      <c r="E538" s="1">
        <v>19</v>
      </c>
      <c r="F538" s="1">
        <v>13</v>
      </c>
      <c r="G538" s="1">
        <v>1</v>
      </c>
      <c r="H538" s="1">
        <v>2</v>
      </c>
      <c r="I538" s="1">
        <f t="shared" si="37"/>
        <v>67</v>
      </c>
      <c r="J538" s="1">
        <f>HLOOKUP(I538,D538:$G$603,K538,0)</f>
        <v>1</v>
      </c>
      <c r="K538" s="1">
        <v>66</v>
      </c>
      <c r="L538" s="1" t="str">
        <f t="shared" si="38"/>
        <v>21</v>
      </c>
    </row>
    <row r="539" spans="1:12" x14ac:dyDescent="0.3">
      <c r="A539" s="1">
        <f t="shared" si="36"/>
        <v>100</v>
      </c>
      <c r="B539" s="1" t="s">
        <v>536</v>
      </c>
      <c r="C539" s="1" t="s">
        <v>602</v>
      </c>
      <c r="D539" s="1">
        <v>52</v>
      </c>
      <c r="E539" s="1">
        <v>34</v>
      </c>
      <c r="F539" s="1">
        <v>2</v>
      </c>
      <c r="G539" s="1">
        <v>12</v>
      </c>
      <c r="H539" s="1">
        <v>4</v>
      </c>
      <c r="I539" s="1">
        <f t="shared" si="37"/>
        <v>52</v>
      </c>
      <c r="J539" s="1">
        <f>HLOOKUP(I539,D539:$G$603,K539,0)</f>
        <v>1</v>
      </c>
      <c r="K539" s="1">
        <v>65</v>
      </c>
      <c r="L539" s="1" t="str">
        <f t="shared" si="38"/>
        <v>41</v>
      </c>
    </row>
    <row r="540" spans="1:12" x14ac:dyDescent="0.3">
      <c r="A540" s="1">
        <f t="shared" si="36"/>
        <v>100</v>
      </c>
      <c r="B540" s="1" t="s">
        <v>537</v>
      </c>
      <c r="C540" s="1" t="s">
        <v>602</v>
      </c>
      <c r="D540" s="1">
        <v>99</v>
      </c>
      <c r="E540" s="1">
        <v>1</v>
      </c>
      <c r="F540" s="1">
        <v>0</v>
      </c>
      <c r="G540" s="1">
        <v>0</v>
      </c>
      <c r="H540" s="1">
        <v>4</v>
      </c>
      <c r="I540" s="1">
        <f t="shared" si="37"/>
        <v>99</v>
      </c>
      <c r="J540" s="1">
        <f>HLOOKUP(I540,D540:$G$603,K540,0)</f>
        <v>1</v>
      </c>
      <c r="K540" s="1">
        <v>64</v>
      </c>
      <c r="L540" s="1" t="str">
        <f t="shared" si="38"/>
        <v>41</v>
      </c>
    </row>
    <row r="541" spans="1:12" x14ac:dyDescent="0.3">
      <c r="A541" s="1">
        <f t="shared" si="36"/>
        <v>100</v>
      </c>
      <c r="B541" s="1" t="s">
        <v>538</v>
      </c>
      <c r="C541" s="1" t="s">
        <v>602</v>
      </c>
      <c r="D541" s="1">
        <v>28</v>
      </c>
      <c r="E541" s="1">
        <v>50</v>
      </c>
      <c r="F541" s="1">
        <v>11</v>
      </c>
      <c r="G541" s="1">
        <v>11</v>
      </c>
      <c r="H541" s="1">
        <v>1</v>
      </c>
      <c r="I541" s="1">
        <f t="shared" si="37"/>
        <v>50</v>
      </c>
      <c r="J541" s="1">
        <f>HLOOKUP(I541,D541:$G$603,K541,0)</f>
        <v>2</v>
      </c>
      <c r="K541" s="1">
        <v>63</v>
      </c>
      <c r="L541" s="1" t="str">
        <f t="shared" si="38"/>
        <v>12</v>
      </c>
    </row>
    <row r="542" spans="1:12" x14ac:dyDescent="0.3">
      <c r="A542" s="1">
        <f t="shared" si="36"/>
        <v>100</v>
      </c>
      <c r="B542" s="1" t="s">
        <v>539</v>
      </c>
      <c r="C542" s="1" t="s">
        <v>602</v>
      </c>
      <c r="D542" s="1">
        <v>97</v>
      </c>
      <c r="E542" s="1">
        <v>2</v>
      </c>
      <c r="F542" s="1">
        <v>0</v>
      </c>
      <c r="G542" s="1">
        <v>1</v>
      </c>
      <c r="H542" s="1">
        <v>4</v>
      </c>
      <c r="I542" s="1">
        <f t="shared" si="37"/>
        <v>97</v>
      </c>
      <c r="J542" s="1">
        <f>HLOOKUP(I542,D542:$G$603,K542,0)</f>
        <v>1</v>
      </c>
      <c r="K542" s="1">
        <v>62</v>
      </c>
      <c r="L542" s="1" t="str">
        <f t="shared" si="38"/>
        <v>41</v>
      </c>
    </row>
    <row r="543" spans="1:12" x14ac:dyDescent="0.3">
      <c r="A543" s="1">
        <f t="shared" si="36"/>
        <v>100</v>
      </c>
      <c r="B543" s="1" t="s">
        <v>540</v>
      </c>
      <c r="C543" s="1" t="s">
        <v>603</v>
      </c>
      <c r="D543" s="1">
        <v>35</v>
      </c>
      <c r="E543" s="1">
        <v>46</v>
      </c>
      <c r="F543" s="1">
        <v>15</v>
      </c>
      <c r="G543" s="1">
        <v>4</v>
      </c>
      <c r="H543" s="1">
        <v>1</v>
      </c>
      <c r="I543" s="1">
        <f t="shared" si="37"/>
        <v>46</v>
      </c>
      <c r="J543" s="1">
        <f>HLOOKUP(I543,D543:$G$603,K543,0)</f>
        <v>2</v>
      </c>
      <c r="K543" s="1">
        <v>61</v>
      </c>
      <c r="L543" s="1" t="str">
        <f t="shared" si="38"/>
        <v>12</v>
      </c>
    </row>
    <row r="544" spans="1:12" x14ac:dyDescent="0.3">
      <c r="A544" s="1">
        <f t="shared" si="36"/>
        <v>100</v>
      </c>
      <c r="B544" s="1" t="s">
        <v>541</v>
      </c>
      <c r="C544" s="1" t="s">
        <v>603</v>
      </c>
      <c r="D544" s="1">
        <v>79</v>
      </c>
      <c r="E544" s="1">
        <v>11</v>
      </c>
      <c r="F544" s="1">
        <v>2</v>
      </c>
      <c r="G544" s="1">
        <v>8</v>
      </c>
      <c r="H544" s="1">
        <v>3</v>
      </c>
      <c r="I544" s="1">
        <f t="shared" si="37"/>
        <v>79</v>
      </c>
      <c r="J544" s="1">
        <f>HLOOKUP(I544,D544:$G$603,K544,0)</f>
        <v>1</v>
      </c>
      <c r="K544" s="1">
        <v>60</v>
      </c>
      <c r="L544" s="1" t="str">
        <f t="shared" si="38"/>
        <v>31</v>
      </c>
    </row>
    <row r="545" spans="1:12" x14ac:dyDescent="0.3">
      <c r="A545" s="1">
        <f t="shared" si="36"/>
        <v>100</v>
      </c>
      <c r="B545" s="1" t="s">
        <v>542</v>
      </c>
      <c r="C545" s="1" t="s">
        <v>603</v>
      </c>
      <c r="D545" s="1">
        <v>79</v>
      </c>
      <c r="E545" s="1">
        <v>8</v>
      </c>
      <c r="F545" s="1">
        <v>10</v>
      </c>
      <c r="G545" s="1">
        <v>3</v>
      </c>
      <c r="H545" s="1">
        <v>3</v>
      </c>
      <c r="I545" s="1">
        <f t="shared" si="37"/>
        <v>79</v>
      </c>
      <c r="J545" s="1">
        <f>HLOOKUP(I545,D545:$G$603,K545,0)</f>
        <v>1</v>
      </c>
      <c r="K545" s="1">
        <v>59</v>
      </c>
      <c r="L545" s="1" t="str">
        <f t="shared" si="38"/>
        <v>31</v>
      </c>
    </row>
    <row r="546" spans="1:12" x14ac:dyDescent="0.3">
      <c r="A546" s="1">
        <f t="shared" si="36"/>
        <v>100</v>
      </c>
      <c r="B546" s="1" t="s">
        <v>543</v>
      </c>
      <c r="C546" s="1" t="s">
        <v>603</v>
      </c>
      <c r="D546" s="1">
        <v>35</v>
      </c>
      <c r="E546" s="1">
        <v>48</v>
      </c>
      <c r="F546" s="1">
        <v>17</v>
      </c>
      <c r="G546" s="1">
        <v>0</v>
      </c>
      <c r="H546" s="1">
        <v>1</v>
      </c>
      <c r="I546" s="1">
        <f t="shared" si="37"/>
        <v>48</v>
      </c>
      <c r="J546" s="1">
        <f>HLOOKUP(I546,D546:$G$603,K546,0)</f>
        <v>2</v>
      </c>
      <c r="K546" s="1">
        <v>58</v>
      </c>
      <c r="L546" s="1" t="str">
        <f t="shared" si="38"/>
        <v>12</v>
      </c>
    </row>
    <row r="547" spans="1:12" x14ac:dyDescent="0.3">
      <c r="A547" s="1">
        <f t="shared" si="36"/>
        <v>100</v>
      </c>
      <c r="B547" s="1" t="s">
        <v>544</v>
      </c>
      <c r="C547" s="1" t="s">
        <v>603</v>
      </c>
      <c r="D547" s="1">
        <v>16</v>
      </c>
      <c r="E547" s="1">
        <v>64</v>
      </c>
      <c r="F547" s="1">
        <v>1</v>
      </c>
      <c r="G547" s="1">
        <v>19</v>
      </c>
      <c r="H547" s="1">
        <v>2</v>
      </c>
      <c r="I547" s="1">
        <f t="shared" si="37"/>
        <v>64</v>
      </c>
      <c r="J547" s="1">
        <f>HLOOKUP(I547,D547:$G$603,K547,0)</f>
        <v>2</v>
      </c>
      <c r="K547" s="1">
        <v>57</v>
      </c>
      <c r="L547" s="1" t="str">
        <f t="shared" si="38"/>
        <v>22</v>
      </c>
    </row>
    <row r="548" spans="1:12" x14ac:dyDescent="0.3">
      <c r="A548" s="1">
        <f t="shared" si="36"/>
        <v>100</v>
      </c>
      <c r="B548" s="1" t="s">
        <v>545</v>
      </c>
      <c r="C548" s="1" t="s">
        <v>603</v>
      </c>
      <c r="D548" s="1">
        <v>98</v>
      </c>
      <c r="E548" s="1">
        <v>1</v>
      </c>
      <c r="F548" s="1">
        <v>1</v>
      </c>
      <c r="G548" s="1">
        <v>0</v>
      </c>
      <c r="H548" s="1">
        <v>1</v>
      </c>
      <c r="I548" s="1">
        <f t="shared" si="37"/>
        <v>98</v>
      </c>
      <c r="J548" s="1">
        <f>HLOOKUP(I548,D548:$G$603,K548,0)</f>
        <v>1</v>
      </c>
      <c r="K548" s="1">
        <v>56</v>
      </c>
      <c r="L548" s="1" t="str">
        <f t="shared" si="38"/>
        <v>11</v>
      </c>
    </row>
    <row r="549" spans="1:12" x14ac:dyDescent="0.3">
      <c r="A549" s="1">
        <f t="shared" si="36"/>
        <v>100</v>
      </c>
      <c r="B549" s="1" t="s">
        <v>546</v>
      </c>
      <c r="C549" s="1" t="s">
        <v>603</v>
      </c>
      <c r="D549" s="1">
        <v>86</v>
      </c>
      <c r="E549" s="1">
        <v>0</v>
      </c>
      <c r="F549" s="1">
        <v>4</v>
      </c>
      <c r="G549" s="1">
        <v>10</v>
      </c>
      <c r="H549" s="1">
        <v>2</v>
      </c>
      <c r="I549" s="1">
        <f t="shared" si="37"/>
        <v>86</v>
      </c>
      <c r="J549" s="1">
        <f>HLOOKUP(I549,D549:$G$603,K549,0)</f>
        <v>1</v>
      </c>
      <c r="K549" s="1">
        <v>55</v>
      </c>
      <c r="L549" s="1" t="str">
        <f t="shared" si="38"/>
        <v>21</v>
      </c>
    </row>
    <row r="550" spans="1:12" x14ac:dyDescent="0.3">
      <c r="A550" s="1">
        <f t="shared" si="36"/>
        <v>100</v>
      </c>
      <c r="B550" s="1" t="s">
        <v>547</v>
      </c>
      <c r="C550" s="1" t="s">
        <v>603</v>
      </c>
      <c r="D550" s="1">
        <v>65</v>
      </c>
      <c r="E550" s="1">
        <v>24</v>
      </c>
      <c r="F550" s="1">
        <v>8</v>
      </c>
      <c r="G550" s="1">
        <v>3</v>
      </c>
      <c r="H550" s="1">
        <v>3</v>
      </c>
      <c r="I550" s="1">
        <f t="shared" si="37"/>
        <v>65</v>
      </c>
      <c r="J550" s="1">
        <f>HLOOKUP(I550,D550:$G$603,K550,0)</f>
        <v>1</v>
      </c>
      <c r="K550" s="1">
        <v>54</v>
      </c>
      <c r="L550" s="1" t="str">
        <f t="shared" si="38"/>
        <v>31</v>
      </c>
    </row>
    <row r="551" spans="1:12" x14ac:dyDescent="0.3">
      <c r="A551" s="1">
        <f t="shared" si="36"/>
        <v>100</v>
      </c>
      <c r="B551" s="1" t="s">
        <v>548</v>
      </c>
      <c r="C551" s="1" t="s">
        <v>603</v>
      </c>
      <c r="D551" s="1">
        <v>86</v>
      </c>
      <c r="E551" s="1">
        <v>4</v>
      </c>
      <c r="F551" s="1">
        <v>0</v>
      </c>
      <c r="G551" s="1">
        <v>10</v>
      </c>
      <c r="H551" s="1">
        <v>2</v>
      </c>
      <c r="I551" s="1">
        <f t="shared" si="37"/>
        <v>86</v>
      </c>
      <c r="J551" s="1">
        <f>HLOOKUP(I551,D551:$G$603,K551,0)</f>
        <v>1</v>
      </c>
      <c r="K551" s="1">
        <v>53</v>
      </c>
      <c r="L551" s="1" t="str">
        <f t="shared" si="38"/>
        <v>21</v>
      </c>
    </row>
    <row r="552" spans="1:12" x14ac:dyDescent="0.3">
      <c r="A552" s="1">
        <f t="shared" si="36"/>
        <v>100</v>
      </c>
      <c r="B552" s="1" t="s">
        <v>549</v>
      </c>
      <c r="C552" s="1" t="s">
        <v>603</v>
      </c>
      <c r="D552" s="1">
        <v>14</v>
      </c>
      <c r="E552" s="1">
        <v>85</v>
      </c>
      <c r="F552" s="1">
        <v>1</v>
      </c>
      <c r="G552" s="1">
        <v>0</v>
      </c>
      <c r="H552" s="1">
        <v>2</v>
      </c>
      <c r="I552" s="1">
        <f t="shared" si="37"/>
        <v>85</v>
      </c>
      <c r="J552" s="1">
        <f>HLOOKUP(I552,D552:$G$603,K552,0)</f>
        <v>2</v>
      </c>
      <c r="K552" s="1">
        <v>52</v>
      </c>
      <c r="L552" s="1" t="str">
        <f t="shared" si="38"/>
        <v>22</v>
      </c>
    </row>
    <row r="553" spans="1:12" x14ac:dyDescent="0.3">
      <c r="A553" s="1">
        <f t="shared" si="36"/>
        <v>100</v>
      </c>
      <c r="B553" s="1" t="s">
        <v>550</v>
      </c>
      <c r="C553" s="1" t="s">
        <v>603</v>
      </c>
      <c r="D553" s="1">
        <v>30</v>
      </c>
      <c r="E553" s="1">
        <v>4</v>
      </c>
      <c r="F553" s="1">
        <v>32</v>
      </c>
      <c r="G553" s="1">
        <v>34</v>
      </c>
      <c r="H553" s="1">
        <v>4</v>
      </c>
      <c r="I553" s="1">
        <f t="shared" si="37"/>
        <v>34</v>
      </c>
      <c r="J553" s="1">
        <f>HLOOKUP(I553,D553:$G$603,K553,0)</f>
        <v>4</v>
      </c>
      <c r="K553" s="1">
        <v>51</v>
      </c>
      <c r="L553" s="1" t="str">
        <f t="shared" si="38"/>
        <v>44</v>
      </c>
    </row>
    <row r="554" spans="1:12" x14ac:dyDescent="0.3">
      <c r="A554" s="1">
        <f t="shared" si="36"/>
        <v>100</v>
      </c>
      <c r="B554" s="1" t="s">
        <v>551</v>
      </c>
      <c r="C554" s="1" t="s">
        <v>603</v>
      </c>
      <c r="D554" s="1">
        <v>34</v>
      </c>
      <c r="E554" s="1">
        <v>23</v>
      </c>
      <c r="F554" s="1">
        <v>42</v>
      </c>
      <c r="G554" s="1">
        <v>1</v>
      </c>
      <c r="H554" s="1">
        <v>1</v>
      </c>
      <c r="I554" s="1">
        <f t="shared" si="37"/>
        <v>42</v>
      </c>
      <c r="J554" s="1">
        <f>HLOOKUP(I554,D554:$G$603,K554,0)</f>
        <v>3</v>
      </c>
      <c r="K554" s="1">
        <v>50</v>
      </c>
      <c r="L554" s="1" t="str">
        <f t="shared" si="38"/>
        <v>13</v>
      </c>
    </row>
    <row r="555" spans="1:12" x14ac:dyDescent="0.3">
      <c r="A555" s="1">
        <f t="shared" si="36"/>
        <v>100</v>
      </c>
      <c r="B555" s="1" t="s">
        <v>552</v>
      </c>
      <c r="C555" s="1" t="s">
        <v>603</v>
      </c>
      <c r="D555" s="1">
        <v>76</v>
      </c>
      <c r="E555" s="1">
        <v>12</v>
      </c>
      <c r="F555" s="1">
        <v>12</v>
      </c>
      <c r="G555" s="1">
        <v>0</v>
      </c>
      <c r="H555" s="1">
        <v>4</v>
      </c>
      <c r="I555" s="1">
        <f t="shared" si="37"/>
        <v>76</v>
      </c>
      <c r="J555" s="1">
        <f>HLOOKUP(I555,D555:$G$603,K555,0)</f>
        <v>1</v>
      </c>
      <c r="K555" s="1">
        <v>49</v>
      </c>
      <c r="L555" s="1" t="str">
        <f t="shared" si="38"/>
        <v>41</v>
      </c>
    </row>
    <row r="556" spans="1:12" x14ac:dyDescent="0.3">
      <c r="A556" s="1">
        <f t="shared" si="36"/>
        <v>100</v>
      </c>
      <c r="B556" s="1" t="s">
        <v>553</v>
      </c>
      <c r="C556" s="1" t="s">
        <v>603</v>
      </c>
      <c r="D556" s="1">
        <v>86</v>
      </c>
      <c r="E556" s="1">
        <v>4</v>
      </c>
      <c r="F556" s="1">
        <v>7</v>
      </c>
      <c r="G556" s="1">
        <v>3</v>
      </c>
      <c r="H556" s="1">
        <v>3</v>
      </c>
      <c r="I556" s="1">
        <f t="shared" si="37"/>
        <v>86</v>
      </c>
      <c r="J556" s="1">
        <f>HLOOKUP(I556,D556:$G$603,K556,0)</f>
        <v>1</v>
      </c>
      <c r="K556" s="1">
        <v>48</v>
      </c>
      <c r="L556" s="1" t="str">
        <f t="shared" si="38"/>
        <v>31</v>
      </c>
    </row>
    <row r="557" spans="1:12" x14ac:dyDescent="0.3">
      <c r="A557" s="1">
        <f t="shared" si="36"/>
        <v>100</v>
      </c>
      <c r="B557" s="1" t="s">
        <v>554</v>
      </c>
      <c r="C557" s="1" t="s">
        <v>603</v>
      </c>
      <c r="D557" s="1">
        <v>70</v>
      </c>
      <c r="E557" s="1">
        <v>26</v>
      </c>
      <c r="F557" s="1">
        <v>2</v>
      </c>
      <c r="G557" s="1">
        <v>2</v>
      </c>
      <c r="H557" s="1">
        <v>4</v>
      </c>
      <c r="I557" s="1">
        <f t="shared" si="37"/>
        <v>70</v>
      </c>
      <c r="J557" s="1">
        <f>HLOOKUP(I557,D557:$G$603,K557,0)</f>
        <v>1</v>
      </c>
      <c r="K557" s="1">
        <v>47</v>
      </c>
      <c r="L557" s="1" t="str">
        <f t="shared" si="38"/>
        <v>41</v>
      </c>
    </row>
    <row r="558" spans="1:12" x14ac:dyDescent="0.3">
      <c r="A558" s="1">
        <f t="shared" si="36"/>
        <v>100</v>
      </c>
      <c r="B558" s="1" t="s">
        <v>555</v>
      </c>
      <c r="C558" s="1" t="s">
        <v>603</v>
      </c>
      <c r="D558" s="1">
        <v>4</v>
      </c>
      <c r="E558" s="1">
        <v>26</v>
      </c>
      <c r="F558" s="1">
        <v>9</v>
      </c>
      <c r="G558" s="1">
        <v>61</v>
      </c>
      <c r="H558" s="1">
        <v>1</v>
      </c>
      <c r="I558" s="1">
        <f t="shared" si="37"/>
        <v>61</v>
      </c>
      <c r="J558" s="1">
        <f>HLOOKUP(I558,D558:$G$603,K558,0)</f>
        <v>4</v>
      </c>
      <c r="K558" s="1">
        <v>46</v>
      </c>
      <c r="L558" s="1" t="str">
        <f t="shared" si="38"/>
        <v>14</v>
      </c>
    </row>
    <row r="559" spans="1:12" x14ac:dyDescent="0.3">
      <c r="A559" s="1">
        <f t="shared" si="36"/>
        <v>100</v>
      </c>
      <c r="B559" s="1" t="s">
        <v>556</v>
      </c>
      <c r="C559" s="1" t="s">
        <v>603</v>
      </c>
      <c r="D559" s="1">
        <v>13</v>
      </c>
      <c r="E559" s="1">
        <v>61</v>
      </c>
      <c r="F559" s="1">
        <v>16</v>
      </c>
      <c r="G559" s="1">
        <v>10</v>
      </c>
      <c r="H559" s="1">
        <v>4</v>
      </c>
      <c r="I559" s="1">
        <f t="shared" si="37"/>
        <v>61</v>
      </c>
      <c r="J559" s="1">
        <f>HLOOKUP(I559,D559:$G$603,K559,0)</f>
        <v>2</v>
      </c>
      <c r="K559" s="1">
        <v>45</v>
      </c>
      <c r="L559" s="1" t="str">
        <f t="shared" si="38"/>
        <v>42</v>
      </c>
    </row>
    <row r="560" spans="1:12" x14ac:dyDescent="0.3">
      <c r="A560" s="1">
        <f t="shared" si="36"/>
        <v>100</v>
      </c>
      <c r="B560" s="1" t="s">
        <v>557</v>
      </c>
      <c r="C560" s="1" t="s">
        <v>603</v>
      </c>
      <c r="D560" s="1">
        <v>40</v>
      </c>
      <c r="E560" s="1">
        <v>21</v>
      </c>
      <c r="F560" s="1">
        <v>12</v>
      </c>
      <c r="G560" s="1">
        <v>27</v>
      </c>
      <c r="H560" s="1">
        <v>3</v>
      </c>
      <c r="I560" s="1">
        <f t="shared" si="37"/>
        <v>40</v>
      </c>
      <c r="J560" s="1">
        <f>HLOOKUP(I560,D560:$G$603,K560,0)</f>
        <v>1</v>
      </c>
      <c r="K560" s="1">
        <v>44</v>
      </c>
      <c r="L560" s="1" t="str">
        <f t="shared" si="38"/>
        <v>31</v>
      </c>
    </row>
    <row r="561" spans="1:12" x14ac:dyDescent="0.3">
      <c r="A561" s="1">
        <f t="shared" si="36"/>
        <v>100</v>
      </c>
      <c r="B561" s="1" t="s">
        <v>558</v>
      </c>
      <c r="C561" s="1" t="s">
        <v>603</v>
      </c>
      <c r="D561" s="1">
        <v>73</v>
      </c>
      <c r="E561" s="1">
        <v>25</v>
      </c>
      <c r="F561" s="1">
        <v>0</v>
      </c>
      <c r="G561" s="1">
        <v>2</v>
      </c>
      <c r="H561" s="1">
        <v>3</v>
      </c>
      <c r="I561" s="1">
        <f t="shared" si="37"/>
        <v>73</v>
      </c>
      <c r="J561" s="1">
        <f>HLOOKUP(I561,D561:$G$603,K561,0)</f>
        <v>1</v>
      </c>
      <c r="K561" s="1">
        <v>43</v>
      </c>
      <c r="L561" s="1" t="str">
        <f t="shared" si="38"/>
        <v>31</v>
      </c>
    </row>
    <row r="562" spans="1:12" x14ac:dyDescent="0.3">
      <c r="A562" s="1">
        <f t="shared" si="36"/>
        <v>100</v>
      </c>
      <c r="B562" s="1" t="s">
        <v>559</v>
      </c>
      <c r="C562" s="1" t="s">
        <v>603</v>
      </c>
      <c r="D562" s="1">
        <v>32</v>
      </c>
      <c r="E562" s="1">
        <v>65</v>
      </c>
      <c r="F562" s="1">
        <v>3</v>
      </c>
      <c r="G562" s="1">
        <v>0</v>
      </c>
      <c r="H562" s="1">
        <v>3</v>
      </c>
      <c r="I562" s="1">
        <f t="shared" si="37"/>
        <v>65</v>
      </c>
      <c r="J562" s="1">
        <f>HLOOKUP(I562,D562:$G$603,K562,0)</f>
        <v>2</v>
      </c>
      <c r="K562" s="1">
        <v>42</v>
      </c>
      <c r="L562" s="1" t="str">
        <f t="shared" si="38"/>
        <v>32</v>
      </c>
    </row>
    <row r="563" spans="1:12" x14ac:dyDescent="0.3">
      <c r="A563" s="1">
        <f t="shared" si="36"/>
        <v>100</v>
      </c>
      <c r="B563" s="1" t="s">
        <v>560</v>
      </c>
      <c r="C563" s="1" t="s">
        <v>603</v>
      </c>
      <c r="D563" s="1">
        <v>37</v>
      </c>
      <c r="E563" s="1">
        <v>17</v>
      </c>
      <c r="F563" s="1">
        <v>5</v>
      </c>
      <c r="G563" s="1">
        <v>41</v>
      </c>
      <c r="H563" s="1">
        <v>1</v>
      </c>
      <c r="I563" s="1">
        <f t="shared" si="37"/>
        <v>41</v>
      </c>
      <c r="J563" s="1">
        <f>HLOOKUP(I563,D563:$G$603,K563,0)</f>
        <v>4</v>
      </c>
      <c r="K563" s="1">
        <v>41</v>
      </c>
      <c r="L563" s="1" t="str">
        <f t="shared" si="38"/>
        <v>14</v>
      </c>
    </row>
    <row r="564" spans="1:12" x14ac:dyDescent="0.3">
      <c r="A564" s="1">
        <f t="shared" si="36"/>
        <v>100</v>
      </c>
      <c r="B564" s="1" t="s">
        <v>561</v>
      </c>
      <c r="C564" s="1" t="s">
        <v>603</v>
      </c>
      <c r="D564" s="1">
        <v>5</v>
      </c>
      <c r="E564" s="1">
        <v>70</v>
      </c>
      <c r="F564" s="1">
        <v>1</v>
      </c>
      <c r="G564" s="1">
        <v>24</v>
      </c>
      <c r="H564" s="1">
        <v>4</v>
      </c>
      <c r="I564" s="1">
        <f t="shared" si="37"/>
        <v>70</v>
      </c>
      <c r="J564" s="1">
        <f>HLOOKUP(I564,D564:$G$603,K564,0)</f>
        <v>2</v>
      </c>
      <c r="K564" s="1">
        <v>40</v>
      </c>
      <c r="L564" s="1" t="str">
        <f t="shared" si="38"/>
        <v>42</v>
      </c>
    </row>
    <row r="565" spans="1:12" x14ac:dyDescent="0.3">
      <c r="A565" s="1">
        <f t="shared" si="36"/>
        <v>100</v>
      </c>
      <c r="B565" s="1" t="s">
        <v>562</v>
      </c>
      <c r="C565" s="1" t="s">
        <v>603</v>
      </c>
      <c r="D565" s="1">
        <v>40</v>
      </c>
      <c r="E565" s="1">
        <v>57</v>
      </c>
      <c r="F565" s="1">
        <v>3</v>
      </c>
      <c r="G565" s="1">
        <v>0</v>
      </c>
      <c r="H565" s="1">
        <v>3</v>
      </c>
      <c r="I565" s="1">
        <f t="shared" si="37"/>
        <v>57</v>
      </c>
      <c r="J565" s="1">
        <f>HLOOKUP(I565,D565:$G$603,K565,0)</f>
        <v>2</v>
      </c>
      <c r="K565" s="1">
        <v>39</v>
      </c>
      <c r="L565" s="1" t="str">
        <f t="shared" si="38"/>
        <v>32</v>
      </c>
    </row>
    <row r="566" spans="1:12" x14ac:dyDescent="0.3">
      <c r="A566" s="1">
        <f t="shared" si="36"/>
        <v>100</v>
      </c>
      <c r="B566" s="1" t="s">
        <v>563</v>
      </c>
      <c r="C566" s="1" t="s">
        <v>603</v>
      </c>
      <c r="D566" s="1">
        <v>71</v>
      </c>
      <c r="E566" s="1">
        <v>19</v>
      </c>
      <c r="F566" s="1">
        <v>8</v>
      </c>
      <c r="G566" s="1">
        <v>2</v>
      </c>
      <c r="H566" s="1">
        <v>1</v>
      </c>
      <c r="I566" s="1">
        <f t="shared" si="37"/>
        <v>71</v>
      </c>
      <c r="J566" s="1">
        <f>HLOOKUP(I566,D566:$G$603,K566,0)</f>
        <v>1</v>
      </c>
      <c r="K566" s="1">
        <v>38</v>
      </c>
      <c r="L566" s="1" t="str">
        <f t="shared" si="38"/>
        <v>11</v>
      </c>
    </row>
    <row r="567" spans="1:12" x14ac:dyDescent="0.3">
      <c r="A567" s="1">
        <f t="shared" si="36"/>
        <v>100</v>
      </c>
      <c r="B567" s="1" t="s">
        <v>564</v>
      </c>
      <c r="C567" s="1" t="s">
        <v>603</v>
      </c>
      <c r="D567" s="1">
        <v>85</v>
      </c>
      <c r="E567" s="1">
        <v>12</v>
      </c>
      <c r="F567" s="1">
        <v>3</v>
      </c>
      <c r="G567" s="1">
        <v>0</v>
      </c>
      <c r="H567" s="1">
        <v>2</v>
      </c>
      <c r="I567" s="1">
        <f t="shared" si="37"/>
        <v>85</v>
      </c>
      <c r="J567" s="1">
        <f>HLOOKUP(I567,D567:$G$603,K567,0)</f>
        <v>1</v>
      </c>
      <c r="K567" s="1">
        <v>37</v>
      </c>
      <c r="L567" s="1" t="str">
        <f t="shared" si="38"/>
        <v>21</v>
      </c>
    </row>
    <row r="568" spans="1:12" x14ac:dyDescent="0.3">
      <c r="A568" s="1">
        <f t="shared" si="36"/>
        <v>100</v>
      </c>
      <c r="B568" s="1" t="s">
        <v>565</v>
      </c>
      <c r="C568" s="1" t="s">
        <v>603</v>
      </c>
      <c r="D568" s="1">
        <v>38</v>
      </c>
      <c r="E568" s="1">
        <v>49</v>
      </c>
      <c r="F568" s="1">
        <v>9</v>
      </c>
      <c r="G568" s="1">
        <v>4</v>
      </c>
      <c r="H568" s="1">
        <v>3</v>
      </c>
      <c r="I568" s="1">
        <f t="shared" si="37"/>
        <v>49</v>
      </c>
      <c r="J568" s="1">
        <f>HLOOKUP(I568,D568:$G$603,K568,0)</f>
        <v>2</v>
      </c>
      <c r="K568" s="1">
        <v>36</v>
      </c>
      <c r="L568" s="1" t="str">
        <f t="shared" si="38"/>
        <v>32</v>
      </c>
    </row>
    <row r="569" spans="1:12" x14ac:dyDescent="0.3">
      <c r="A569" s="1">
        <f t="shared" si="36"/>
        <v>100</v>
      </c>
      <c r="B569" s="1" t="s">
        <v>566</v>
      </c>
      <c r="C569" s="1" t="s">
        <v>603</v>
      </c>
      <c r="D569" s="1">
        <v>27</v>
      </c>
      <c r="E569" s="1">
        <v>19</v>
      </c>
      <c r="F569" s="1">
        <v>20</v>
      </c>
      <c r="G569" s="1">
        <v>34</v>
      </c>
      <c r="H569" s="1">
        <v>1</v>
      </c>
      <c r="I569" s="1">
        <f t="shared" si="37"/>
        <v>34</v>
      </c>
      <c r="J569" s="1">
        <f>HLOOKUP(I569,D569:$G$603,K569,0)</f>
        <v>4</v>
      </c>
      <c r="K569" s="1">
        <v>35</v>
      </c>
      <c r="L569" s="1" t="str">
        <f t="shared" si="38"/>
        <v>14</v>
      </c>
    </row>
    <row r="570" spans="1:12" x14ac:dyDescent="0.3">
      <c r="A570" s="1">
        <f t="shared" si="36"/>
        <v>100</v>
      </c>
      <c r="B570" s="1" t="s">
        <v>567</v>
      </c>
      <c r="C570" s="1" t="s">
        <v>603</v>
      </c>
      <c r="D570" s="1">
        <v>0</v>
      </c>
      <c r="E570" s="1">
        <v>57</v>
      </c>
      <c r="F570" s="1">
        <v>18</v>
      </c>
      <c r="G570" s="1">
        <v>25</v>
      </c>
      <c r="H570" s="1">
        <v>2</v>
      </c>
      <c r="I570" s="1">
        <f t="shared" si="37"/>
        <v>57</v>
      </c>
      <c r="J570" s="1">
        <f>HLOOKUP(I570,D570:$G$603,K570,0)</f>
        <v>2</v>
      </c>
      <c r="K570" s="1">
        <v>34</v>
      </c>
      <c r="L570" s="1" t="str">
        <f t="shared" si="38"/>
        <v>22</v>
      </c>
    </row>
    <row r="571" spans="1:12" x14ac:dyDescent="0.3">
      <c r="A571" s="1">
        <f t="shared" si="36"/>
        <v>100</v>
      </c>
      <c r="B571" s="1" t="s">
        <v>568</v>
      </c>
      <c r="C571" s="1" t="s">
        <v>603</v>
      </c>
      <c r="D571" s="1">
        <v>22</v>
      </c>
      <c r="E571" s="1">
        <v>59</v>
      </c>
      <c r="F571" s="1">
        <v>14</v>
      </c>
      <c r="G571" s="1">
        <v>5</v>
      </c>
      <c r="H571" s="1">
        <v>2</v>
      </c>
      <c r="I571" s="1">
        <f t="shared" si="37"/>
        <v>59</v>
      </c>
      <c r="J571" s="1">
        <f>HLOOKUP(I571,D571:$G$603,K571,0)</f>
        <v>2</v>
      </c>
      <c r="K571" s="1">
        <v>33</v>
      </c>
      <c r="L571" s="1" t="str">
        <f t="shared" si="38"/>
        <v>22</v>
      </c>
    </row>
    <row r="572" spans="1:12" x14ac:dyDescent="0.3">
      <c r="A572" s="1">
        <f t="shared" si="36"/>
        <v>100</v>
      </c>
      <c r="B572" s="1" t="s">
        <v>569</v>
      </c>
      <c r="C572" s="1" t="s">
        <v>603</v>
      </c>
      <c r="D572" s="1">
        <v>71</v>
      </c>
      <c r="E572" s="1">
        <v>7</v>
      </c>
      <c r="F572" s="1">
        <v>14</v>
      </c>
      <c r="G572" s="1">
        <v>8</v>
      </c>
      <c r="H572" s="1">
        <v>3</v>
      </c>
      <c r="I572" s="1">
        <f t="shared" si="37"/>
        <v>71</v>
      </c>
      <c r="J572" s="1">
        <f>HLOOKUP(I572,D572:$G$603,K572,0)</f>
        <v>1</v>
      </c>
      <c r="K572" s="1">
        <v>32</v>
      </c>
      <c r="L572" s="1" t="str">
        <f t="shared" si="38"/>
        <v>31</v>
      </c>
    </row>
    <row r="573" spans="1:12" x14ac:dyDescent="0.3">
      <c r="A573" s="1">
        <f t="shared" si="36"/>
        <v>100</v>
      </c>
      <c r="B573" s="1" t="s">
        <v>570</v>
      </c>
      <c r="C573" s="1" t="s">
        <v>603</v>
      </c>
      <c r="D573" s="1">
        <v>70</v>
      </c>
      <c r="E573" s="1">
        <v>17</v>
      </c>
      <c r="F573" s="1">
        <v>5</v>
      </c>
      <c r="G573" s="1">
        <v>8</v>
      </c>
      <c r="H573" s="1">
        <v>2</v>
      </c>
      <c r="I573" s="1">
        <f t="shared" si="37"/>
        <v>70</v>
      </c>
      <c r="J573" s="1">
        <f>HLOOKUP(I573,D573:$G$603,K573,0)</f>
        <v>1</v>
      </c>
      <c r="K573" s="1">
        <v>31</v>
      </c>
      <c r="L573" s="1" t="str">
        <f t="shared" si="38"/>
        <v>21</v>
      </c>
    </row>
    <row r="574" spans="1:12" x14ac:dyDescent="0.3">
      <c r="A574" s="1">
        <f t="shared" si="36"/>
        <v>100</v>
      </c>
      <c r="B574" s="1" t="s">
        <v>571</v>
      </c>
      <c r="C574" s="1" t="s">
        <v>603</v>
      </c>
      <c r="D574" s="1">
        <v>67</v>
      </c>
      <c r="E574" s="1">
        <v>29</v>
      </c>
      <c r="F574" s="1">
        <v>1</v>
      </c>
      <c r="G574" s="1">
        <v>3</v>
      </c>
      <c r="H574" s="1">
        <v>3</v>
      </c>
      <c r="I574" s="1">
        <f t="shared" si="37"/>
        <v>67</v>
      </c>
      <c r="J574" s="1">
        <f>HLOOKUP(I574,D574:$G$603,K574,0)</f>
        <v>1</v>
      </c>
      <c r="K574" s="1">
        <v>30</v>
      </c>
      <c r="L574" s="1" t="str">
        <f t="shared" si="38"/>
        <v>31</v>
      </c>
    </row>
    <row r="575" spans="1:12" x14ac:dyDescent="0.3">
      <c r="A575" s="1">
        <f t="shared" si="36"/>
        <v>100</v>
      </c>
      <c r="B575" s="1" t="s">
        <v>572</v>
      </c>
      <c r="C575" s="1" t="s">
        <v>603</v>
      </c>
      <c r="D575" s="1">
        <v>20</v>
      </c>
      <c r="E575" s="1">
        <v>39</v>
      </c>
      <c r="F575" s="1">
        <v>1</v>
      </c>
      <c r="G575" s="1">
        <v>40</v>
      </c>
      <c r="H575" s="1">
        <v>2</v>
      </c>
      <c r="I575" s="1">
        <f t="shared" si="37"/>
        <v>40</v>
      </c>
      <c r="J575" s="1">
        <f>HLOOKUP(I575,D575:$G$603,K575,0)</f>
        <v>4</v>
      </c>
      <c r="K575" s="1">
        <v>29</v>
      </c>
      <c r="L575" s="1" t="str">
        <f t="shared" si="38"/>
        <v>24</v>
      </c>
    </row>
    <row r="576" spans="1:12" x14ac:dyDescent="0.3">
      <c r="A576" s="1">
        <f t="shared" si="36"/>
        <v>100</v>
      </c>
      <c r="B576" s="1" t="s">
        <v>573</v>
      </c>
      <c r="C576" s="1" t="s">
        <v>603</v>
      </c>
      <c r="D576" s="1">
        <v>18</v>
      </c>
      <c r="E576" s="1">
        <v>15</v>
      </c>
      <c r="F576" s="1">
        <v>18</v>
      </c>
      <c r="G576" s="1">
        <v>49</v>
      </c>
      <c r="H576" s="1">
        <v>4</v>
      </c>
      <c r="I576" s="1">
        <f t="shared" si="37"/>
        <v>49</v>
      </c>
      <c r="J576" s="1">
        <f>HLOOKUP(I576,D576:$G$603,K576,0)</f>
        <v>4</v>
      </c>
      <c r="K576" s="1">
        <v>28</v>
      </c>
      <c r="L576" s="1" t="str">
        <f t="shared" si="38"/>
        <v>44</v>
      </c>
    </row>
    <row r="577" spans="1:12" x14ac:dyDescent="0.3">
      <c r="A577" s="1">
        <f t="shared" si="36"/>
        <v>100</v>
      </c>
      <c r="B577" s="1" t="s">
        <v>574</v>
      </c>
      <c r="C577" s="1" t="s">
        <v>603</v>
      </c>
      <c r="D577" s="1">
        <v>86</v>
      </c>
      <c r="E577" s="1">
        <v>1</v>
      </c>
      <c r="F577" s="1">
        <v>3</v>
      </c>
      <c r="G577" s="1">
        <v>10</v>
      </c>
      <c r="H577" s="1">
        <v>1</v>
      </c>
      <c r="I577" s="1">
        <f t="shared" si="37"/>
        <v>86</v>
      </c>
      <c r="J577" s="1">
        <f>HLOOKUP(I577,D577:$G$603,K577,0)</f>
        <v>1</v>
      </c>
      <c r="K577" s="1">
        <v>27</v>
      </c>
      <c r="L577" s="1" t="str">
        <f t="shared" si="38"/>
        <v>11</v>
      </c>
    </row>
    <row r="578" spans="1:12" x14ac:dyDescent="0.3">
      <c r="A578" s="1">
        <f t="shared" si="36"/>
        <v>100</v>
      </c>
      <c r="B578" s="1" t="s">
        <v>575</v>
      </c>
      <c r="C578" s="1" t="s">
        <v>603</v>
      </c>
      <c r="D578" s="1">
        <v>49</v>
      </c>
      <c r="E578" s="1">
        <v>38</v>
      </c>
      <c r="F578" s="1">
        <v>4</v>
      </c>
      <c r="G578" s="1">
        <v>9</v>
      </c>
      <c r="H578" s="1">
        <v>2</v>
      </c>
      <c r="I578" s="1">
        <f t="shared" si="37"/>
        <v>49</v>
      </c>
      <c r="J578" s="1">
        <f>HLOOKUP(I578,D578:$G$603,K578,0)</f>
        <v>1</v>
      </c>
      <c r="K578" s="1">
        <v>26</v>
      </c>
      <c r="L578" s="1" t="str">
        <f t="shared" si="38"/>
        <v>21</v>
      </c>
    </row>
    <row r="579" spans="1:12" x14ac:dyDescent="0.3">
      <c r="A579" s="1">
        <f t="shared" si="36"/>
        <v>100</v>
      </c>
      <c r="B579" s="1" t="s">
        <v>576</v>
      </c>
      <c r="C579" s="1" t="s">
        <v>603</v>
      </c>
      <c r="D579" s="1">
        <v>25</v>
      </c>
      <c r="E579" s="1">
        <v>39</v>
      </c>
      <c r="F579" s="1">
        <v>15</v>
      </c>
      <c r="G579" s="1">
        <v>21</v>
      </c>
      <c r="H579" s="1">
        <v>3</v>
      </c>
      <c r="I579" s="1">
        <f t="shared" si="37"/>
        <v>39</v>
      </c>
      <c r="J579" s="1">
        <f>HLOOKUP(I579,D579:$G$603,K579,0)</f>
        <v>2</v>
      </c>
      <c r="K579" s="1">
        <v>25</v>
      </c>
      <c r="L579" s="1" t="str">
        <f t="shared" si="38"/>
        <v>32</v>
      </c>
    </row>
    <row r="580" spans="1:12" x14ac:dyDescent="0.3">
      <c r="A580" s="1">
        <f t="shared" ref="A580:A603" si="39">SUM(D580:G580)</f>
        <v>100</v>
      </c>
      <c r="B580" s="1" t="s">
        <v>577</v>
      </c>
      <c r="C580" s="1" t="s">
        <v>603</v>
      </c>
      <c r="D580" s="1">
        <v>89</v>
      </c>
      <c r="E580" s="1">
        <v>8</v>
      </c>
      <c r="F580" s="1">
        <v>3</v>
      </c>
      <c r="G580" s="1">
        <v>0</v>
      </c>
      <c r="H580" s="1">
        <v>2</v>
      </c>
      <c r="I580" s="1">
        <f t="shared" ref="I580:I602" si="40">MAX(D580:G580)</f>
        <v>89</v>
      </c>
      <c r="J580" s="1">
        <f>HLOOKUP(I580,D580:$G$603,K580,0)</f>
        <v>1</v>
      </c>
      <c r="K580" s="1">
        <v>24</v>
      </c>
      <c r="L580" s="1" t="str">
        <f t="shared" ref="L580:L602" si="41">H580&amp;J580</f>
        <v>21</v>
      </c>
    </row>
    <row r="581" spans="1:12" x14ac:dyDescent="0.3">
      <c r="A581" s="1">
        <f t="shared" si="39"/>
        <v>100</v>
      </c>
      <c r="B581" s="1" t="s">
        <v>578</v>
      </c>
      <c r="C581" s="1" t="s">
        <v>603</v>
      </c>
      <c r="D581" s="1">
        <v>81</v>
      </c>
      <c r="E581" s="1">
        <v>14</v>
      </c>
      <c r="F581" s="1">
        <v>2</v>
      </c>
      <c r="G581" s="1">
        <v>3</v>
      </c>
      <c r="H581" s="1">
        <v>3</v>
      </c>
      <c r="I581" s="1">
        <f t="shared" si="40"/>
        <v>81</v>
      </c>
      <c r="J581" s="1">
        <f>HLOOKUP(I581,D581:$G$603,K581,0)</f>
        <v>1</v>
      </c>
      <c r="K581" s="1">
        <v>23</v>
      </c>
      <c r="L581" s="1" t="str">
        <f t="shared" si="41"/>
        <v>31</v>
      </c>
    </row>
    <row r="582" spans="1:12" x14ac:dyDescent="0.3">
      <c r="A582" s="1">
        <f t="shared" si="39"/>
        <v>100</v>
      </c>
      <c r="B582" s="1" t="s">
        <v>579</v>
      </c>
      <c r="C582" s="1" t="s">
        <v>603</v>
      </c>
      <c r="D582" s="1">
        <v>95</v>
      </c>
      <c r="E582" s="1">
        <v>2</v>
      </c>
      <c r="F582" s="1">
        <v>0</v>
      </c>
      <c r="G582" s="1">
        <v>3</v>
      </c>
      <c r="H582" s="1">
        <v>4</v>
      </c>
      <c r="I582" s="1">
        <f t="shared" si="40"/>
        <v>95</v>
      </c>
      <c r="J582" s="1">
        <f>HLOOKUP(I582,D582:$G$603,K582,0)</f>
        <v>1</v>
      </c>
      <c r="K582" s="1">
        <v>22</v>
      </c>
      <c r="L582" s="1" t="str">
        <f t="shared" si="41"/>
        <v>41</v>
      </c>
    </row>
    <row r="583" spans="1:12" x14ac:dyDescent="0.3">
      <c r="A583" s="1">
        <f t="shared" si="39"/>
        <v>100</v>
      </c>
      <c r="B583" s="1" t="s">
        <v>580</v>
      </c>
      <c r="C583" s="1" t="s">
        <v>603</v>
      </c>
      <c r="D583" s="1">
        <v>58</v>
      </c>
      <c r="E583" s="1">
        <v>26</v>
      </c>
      <c r="F583" s="1">
        <v>13</v>
      </c>
      <c r="G583" s="1">
        <v>3</v>
      </c>
      <c r="H583" s="1">
        <v>2</v>
      </c>
      <c r="I583" s="1">
        <f t="shared" si="40"/>
        <v>58</v>
      </c>
      <c r="J583" s="1">
        <f>HLOOKUP(I583,D583:$G$603,K583,0)</f>
        <v>1</v>
      </c>
      <c r="K583" s="1">
        <v>21</v>
      </c>
      <c r="L583" s="1" t="str">
        <f t="shared" si="41"/>
        <v>21</v>
      </c>
    </row>
    <row r="584" spans="1:12" x14ac:dyDescent="0.3">
      <c r="A584" s="1">
        <f t="shared" si="39"/>
        <v>100</v>
      </c>
      <c r="B584" s="1" t="s">
        <v>581</v>
      </c>
      <c r="C584" s="1" t="s">
        <v>603</v>
      </c>
      <c r="D584" s="1">
        <v>28</v>
      </c>
      <c r="E584" s="1">
        <v>54</v>
      </c>
      <c r="F584" s="1">
        <v>2</v>
      </c>
      <c r="G584" s="1">
        <v>16</v>
      </c>
      <c r="H584" s="1">
        <v>2</v>
      </c>
      <c r="I584" s="1">
        <f t="shared" si="40"/>
        <v>54</v>
      </c>
      <c r="J584" s="1">
        <f>HLOOKUP(I584,D584:$G$603,K584,0)</f>
        <v>2</v>
      </c>
      <c r="K584" s="1">
        <v>20</v>
      </c>
      <c r="L584" s="1" t="str">
        <f t="shared" si="41"/>
        <v>22</v>
      </c>
    </row>
    <row r="585" spans="1:12" x14ac:dyDescent="0.3">
      <c r="A585" s="1">
        <f t="shared" si="39"/>
        <v>100</v>
      </c>
      <c r="B585" s="1" t="s">
        <v>582</v>
      </c>
      <c r="C585" s="1" t="s">
        <v>603</v>
      </c>
      <c r="D585" s="1">
        <v>71</v>
      </c>
      <c r="E585" s="1">
        <v>12</v>
      </c>
      <c r="F585" s="1">
        <v>3</v>
      </c>
      <c r="G585" s="1">
        <v>14</v>
      </c>
      <c r="H585" s="1">
        <v>1</v>
      </c>
      <c r="I585" s="1">
        <f t="shared" si="40"/>
        <v>71</v>
      </c>
      <c r="J585" s="1">
        <f>HLOOKUP(I585,D585:$G$603,K585,0)</f>
        <v>1</v>
      </c>
      <c r="K585" s="1">
        <v>19</v>
      </c>
      <c r="L585" s="1" t="str">
        <f t="shared" si="41"/>
        <v>11</v>
      </c>
    </row>
    <row r="586" spans="1:12" x14ac:dyDescent="0.3">
      <c r="A586" s="1">
        <f t="shared" si="39"/>
        <v>100</v>
      </c>
      <c r="B586" s="1" t="s">
        <v>583</v>
      </c>
      <c r="C586" s="1" t="s">
        <v>603</v>
      </c>
      <c r="D586" s="1">
        <v>1</v>
      </c>
      <c r="E586" s="1">
        <v>22</v>
      </c>
      <c r="F586" s="1">
        <v>74</v>
      </c>
      <c r="G586" s="1">
        <v>3</v>
      </c>
      <c r="H586" s="1">
        <v>3</v>
      </c>
      <c r="I586" s="1">
        <f t="shared" si="40"/>
        <v>74</v>
      </c>
      <c r="J586" s="1">
        <f>HLOOKUP(I586,D586:$G$603,K586,0)</f>
        <v>3</v>
      </c>
      <c r="K586" s="1">
        <v>18</v>
      </c>
      <c r="L586" s="1" t="str">
        <f t="shared" si="41"/>
        <v>33</v>
      </c>
    </row>
    <row r="587" spans="1:12" x14ac:dyDescent="0.3">
      <c r="A587" s="1">
        <f t="shared" si="39"/>
        <v>100</v>
      </c>
      <c r="B587" s="1" t="s">
        <v>584</v>
      </c>
      <c r="C587" s="1" t="s">
        <v>603</v>
      </c>
      <c r="D587" s="1">
        <v>64</v>
      </c>
      <c r="E587" s="1">
        <v>0</v>
      </c>
      <c r="F587" s="1">
        <v>23</v>
      </c>
      <c r="G587" s="1">
        <v>13</v>
      </c>
      <c r="H587" s="1">
        <v>4</v>
      </c>
      <c r="I587" s="1">
        <f t="shared" si="40"/>
        <v>64</v>
      </c>
      <c r="J587" s="1">
        <f>HLOOKUP(I587,D587:$G$603,K587,0)</f>
        <v>1</v>
      </c>
      <c r="K587" s="1">
        <v>17</v>
      </c>
      <c r="L587" s="1" t="str">
        <f t="shared" si="41"/>
        <v>41</v>
      </c>
    </row>
    <row r="588" spans="1:12" x14ac:dyDescent="0.3">
      <c r="A588" s="1">
        <f t="shared" si="39"/>
        <v>100</v>
      </c>
      <c r="B588" s="1" t="s">
        <v>585</v>
      </c>
      <c r="C588" s="1" t="s">
        <v>603</v>
      </c>
      <c r="D588" s="1">
        <v>93</v>
      </c>
      <c r="E588" s="1">
        <v>2</v>
      </c>
      <c r="F588" s="1">
        <v>5</v>
      </c>
      <c r="G588" s="1">
        <v>0</v>
      </c>
      <c r="H588" s="1">
        <v>2</v>
      </c>
      <c r="I588" s="1">
        <f t="shared" si="40"/>
        <v>93</v>
      </c>
      <c r="J588" s="1">
        <f>HLOOKUP(I588,D588:$G$603,K588,0)</f>
        <v>1</v>
      </c>
      <c r="K588" s="1">
        <v>16</v>
      </c>
      <c r="L588" s="1" t="str">
        <f t="shared" si="41"/>
        <v>21</v>
      </c>
    </row>
    <row r="589" spans="1:12" x14ac:dyDescent="0.3">
      <c r="A589" s="1">
        <f t="shared" si="39"/>
        <v>100</v>
      </c>
      <c r="B589" s="1" t="s">
        <v>586</v>
      </c>
      <c r="C589" s="1" t="s">
        <v>603</v>
      </c>
      <c r="D589" s="1">
        <v>23</v>
      </c>
      <c r="E589" s="1">
        <v>32</v>
      </c>
      <c r="F589" s="1">
        <v>9</v>
      </c>
      <c r="G589" s="1">
        <v>36</v>
      </c>
      <c r="H589" s="1">
        <v>1</v>
      </c>
      <c r="I589" s="1">
        <f t="shared" si="40"/>
        <v>36</v>
      </c>
      <c r="J589" s="1">
        <f>HLOOKUP(I589,D589:$G$603,K589,0)</f>
        <v>4</v>
      </c>
      <c r="K589" s="1">
        <v>15</v>
      </c>
      <c r="L589" s="1" t="str">
        <f t="shared" si="41"/>
        <v>14</v>
      </c>
    </row>
    <row r="590" spans="1:12" x14ac:dyDescent="0.3">
      <c r="A590" s="1">
        <f t="shared" si="39"/>
        <v>100</v>
      </c>
      <c r="B590" s="1" t="s">
        <v>587</v>
      </c>
      <c r="C590" s="1" t="s">
        <v>603</v>
      </c>
      <c r="D590" s="1">
        <v>55</v>
      </c>
      <c r="E590" s="1">
        <v>34</v>
      </c>
      <c r="F590" s="1">
        <v>3</v>
      </c>
      <c r="G590" s="1">
        <v>8</v>
      </c>
      <c r="H590" s="1">
        <v>2</v>
      </c>
      <c r="I590" s="1">
        <f t="shared" si="40"/>
        <v>55</v>
      </c>
      <c r="J590" s="1">
        <f>HLOOKUP(I590,D590:$G$603,K590,0)</f>
        <v>1</v>
      </c>
      <c r="K590" s="1">
        <v>14</v>
      </c>
      <c r="L590" s="1" t="str">
        <f t="shared" si="41"/>
        <v>21</v>
      </c>
    </row>
    <row r="591" spans="1:12" x14ac:dyDescent="0.3">
      <c r="A591" s="1">
        <f t="shared" si="39"/>
        <v>100</v>
      </c>
      <c r="B591" s="1" t="s">
        <v>588</v>
      </c>
      <c r="C591" s="1" t="s">
        <v>603</v>
      </c>
      <c r="D591" s="1">
        <v>61</v>
      </c>
      <c r="E591" s="1">
        <v>18</v>
      </c>
      <c r="F591" s="1">
        <v>9</v>
      </c>
      <c r="G591" s="1">
        <v>12</v>
      </c>
      <c r="H591" s="1">
        <v>4</v>
      </c>
      <c r="I591" s="1">
        <f t="shared" si="40"/>
        <v>61</v>
      </c>
      <c r="J591" s="1">
        <f>HLOOKUP(I591,D591:$G$603,K591,0)</f>
        <v>1</v>
      </c>
      <c r="K591" s="1">
        <v>13</v>
      </c>
      <c r="L591" s="1" t="str">
        <f t="shared" si="41"/>
        <v>41</v>
      </c>
    </row>
    <row r="592" spans="1:12" x14ac:dyDescent="0.3">
      <c r="A592" s="1">
        <f t="shared" si="39"/>
        <v>100</v>
      </c>
      <c r="B592" s="1" t="s">
        <v>589</v>
      </c>
      <c r="C592" s="1" t="s">
        <v>603</v>
      </c>
      <c r="D592" s="1">
        <v>2</v>
      </c>
      <c r="E592" s="1">
        <v>76</v>
      </c>
      <c r="F592" s="1">
        <v>19</v>
      </c>
      <c r="G592" s="1">
        <v>3</v>
      </c>
      <c r="H592" s="1">
        <v>2</v>
      </c>
      <c r="I592" s="1">
        <f t="shared" si="40"/>
        <v>76</v>
      </c>
      <c r="J592" s="1">
        <f>HLOOKUP(I592,D592:$G$603,K592,0)</f>
        <v>2</v>
      </c>
      <c r="K592" s="1">
        <v>12</v>
      </c>
      <c r="L592" s="1" t="str">
        <f t="shared" si="41"/>
        <v>22</v>
      </c>
    </row>
    <row r="593" spans="1:12" x14ac:dyDescent="0.3">
      <c r="A593" s="1">
        <f t="shared" si="39"/>
        <v>100</v>
      </c>
      <c r="B593" s="1" t="s">
        <v>590</v>
      </c>
      <c r="C593" s="1" t="s">
        <v>603</v>
      </c>
      <c r="D593" s="1">
        <v>91</v>
      </c>
      <c r="E593" s="1">
        <v>2</v>
      </c>
      <c r="F593" s="1">
        <v>7</v>
      </c>
      <c r="G593" s="1">
        <v>0</v>
      </c>
      <c r="H593" s="1">
        <v>1</v>
      </c>
      <c r="I593" s="1">
        <f t="shared" si="40"/>
        <v>91</v>
      </c>
      <c r="J593" s="1">
        <f>HLOOKUP(I593,D593:$G$603,K593,0)</f>
        <v>1</v>
      </c>
      <c r="K593" s="1">
        <v>11</v>
      </c>
      <c r="L593" s="1" t="str">
        <f t="shared" si="41"/>
        <v>11</v>
      </c>
    </row>
    <row r="594" spans="1:12" x14ac:dyDescent="0.3">
      <c r="A594" s="1">
        <f t="shared" si="39"/>
        <v>100</v>
      </c>
      <c r="B594" s="1" t="s">
        <v>591</v>
      </c>
      <c r="C594" s="1" t="s">
        <v>603</v>
      </c>
      <c r="D594" s="1">
        <v>12</v>
      </c>
      <c r="E594" s="1">
        <v>80</v>
      </c>
      <c r="F594" s="1">
        <v>1</v>
      </c>
      <c r="G594" s="1">
        <v>7</v>
      </c>
      <c r="H594" s="1">
        <v>4</v>
      </c>
      <c r="I594" s="1">
        <f t="shared" si="40"/>
        <v>80</v>
      </c>
      <c r="J594" s="1">
        <f>HLOOKUP(I594,D594:$G$603,K594,0)</f>
        <v>2</v>
      </c>
      <c r="K594" s="1">
        <v>10</v>
      </c>
      <c r="L594" s="1" t="str">
        <f t="shared" si="41"/>
        <v>42</v>
      </c>
    </row>
    <row r="595" spans="1:12" x14ac:dyDescent="0.3">
      <c r="A595" s="1">
        <f t="shared" si="39"/>
        <v>100</v>
      </c>
      <c r="B595" s="1" t="s">
        <v>592</v>
      </c>
      <c r="C595" s="1" t="s">
        <v>603</v>
      </c>
      <c r="D595" s="1">
        <v>22</v>
      </c>
      <c r="E595" s="1">
        <v>24</v>
      </c>
      <c r="F595" s="1">
        <v>50</v>
      </c>
      <c r="G595" s="1">
        <v>4</v>
      </c>
      <c r="H595" s="1">
        <v>3</v>
      </c>
      <c r="I595" s="1">
        <f t="shared" si="40"/>
        <v>50</v>
      </c>
      <c r="J595" s="1">
        <f>HLOOKUP(I595,D595:$G$603,K595,0)</f>
        <v>3</v>
      </c>
      <c r="K595" s="1">
        <v>9</v>
      </c>
      <c r="L595" s="1" t="str">
        <f t="shared" si="41"/>
        <v>33</v>
      </c>
    </row>
    <row r="596" spans="1:12" x14ac:dyDescent="0.3">
      <c r="A596" s="1">
        <f t="shared" si="39"/>
        <v>100</v>
      </c>
      <c r="B596" s="1" t="s">
        <v>593</v>
      </c>
      <c r="C596" s="1" t="s">
        <v>603</v>
      </c>
      <c r="D596" s="1">
        <v>61</v>
      </c>
      <c r="E596" s="1">
        <v>22</v>
      </c>
      <c r="F596" s="1">
        <v>17</v>
      </c>
      <c r="G596" s="1">
        <v>0</v>
      </c>
      <c r="H596" s="1">
        <v>3</v>
      </c>
      <c r="I596" s="1">
        <f t="shared" si="40"/>
        <v>61</v>
      </c>
      <c r="J596" s="1">
        <f>HLOOKUP(I596,D596:$G$603,K596,0)</f>
        <v>1</v>
      </c>
      <c r="K596" s="1">
        <v>8</v>
      </c>
      <c r="L596" s="1" t="str">
        <f t="shared" si="41"/>
        <v>31</v>
      </c>
    </row>
    <row r="597" spans="1:12" x14ac:dyDescent="0.3">
      <c r="A597" s="1">
        <f t="shared" si="39"/>
        <v>100</v>
      </c>
      <c r="B597" s="1" t="s">
        <v>594</v>
      </c>
      <c r="C597" s="1" t="s">
        <v>603</v>
      </c>
      <c r="D597" s="1">
        <v>100</v>
      </c>
      <c r="E597" s="1">
        <v>0</v>
      </c>
      <c r="F597" s="1">
        <v>0</v>
      </c>
      <c r="G597" s="1">
        <v>0</v>
      </c>
      <c r="H597" s="1">
        <v>1</v>
      </c>
      <c r="I597" s="1">
        <f t="shared" si="40"/>
        <v>100</v>
      </c>
      <c r="J597" s="1">
        <f>HLOOKUP(I597,D597:$G$603,K597,0)</f>
        <v>1</v>
      </c>
      <c r="K597" s="1">
        <v>7</v>
      </c>
      <c r="L597" s="1" t="str">
        <f t="shared" si="41"/>
        <v>11</v>
      </c>
    </row>
    <row r="598" spans="1:12" x14ac:dyDescent="0.3">
      <c r="A598" s="1">
        <f t="shared" si="39"/>
        <v>100</v>
      </c>
      <c r="B598" s="1" t="s">
        <v>595</v>
      </c>
      <c r="C598" s="1" t="s">
        <v>603</v>
      </c>
      <c r="D598" s="1">
        <v>81</v>
      </c>
      <c r="E598" s="1">
        <v>12</v>
      </c>
      <c r="F598" s="1">
        <v>1</v>
      </c>
      <c r="G598" s="1">
        <v>6</v>
      </c>
      <c r="H598" s="1">
        <v>1</v>
      </c>
      <c r="I598" s="1">
        <f t="shared" si="40"/>
        <v>81</v>
      </c>
      <c r="J598" s="1">
        <f>HLOOKUP(I598,D598:$G$603,K598,0)</f>
        <v>1</v>
      </c>
      <c r="K598" s="1">
        <v>6</v>
      </c>
      <c r="L598" s="1" t="str">
        <f t="shared" si="41"/>
        <v>11</v>
      </c>
    </row>
    <row r="599" spans="1:12" x14ac:dyDescent="0.3">
      <c r="A599" s="1">
        <f t="shared" si="39"/>
        <v>100</v>
      </c>
      <c r="B599" s="1" t="s">
        <v>596</v>
      </c>
      <c r="C599" s="1" t="s">
        <v>603</v>
      </c>
      <c r="D599" s="1">
        <v>63</v>
      </c>
      <c r="E599" s="1">
        <v>31</v>
      </c>
      <c r="F599" s="1">
        <v>2</v>
      </c>
      <c r="G599" s="1">
        <v>4</v>
      </c>
      <c r="H599" s="1">
        <v>4</v>
      </c>
      <c r="I599" s="1">
        <f t="shared" si="40"/>
        <v>63</v>
      </c>
      <c r="J599" s="1">
        <f>HLOOKUP(I599,D599:$G$603,K599,0)</f>
        <v>1</v>
      </c>
      <c r="K599" s="1">
        <v>5</v>
      </c>
      <c r="L599" s="1" t="str">
        <f t="shared" si="41"/>
        <v>41</v>
      </c>
    </row>
    <row r="600" spans="1:12" x14ac:dyDescent="0.3">
      <c r="A600" s="1">
        <f t="shared" si="39"/>
        <v>100</v>
      </c>
      <c r="B600" s="1" t="s">
        <v>597</v>
      </c>
      <c r="C600" s="1" t="s">
        <v>603</v>
      </c>
      <c r="D600" s="1">
        <v>32</v>
      </c>
      <c r="E600" s="1">
        <v>6</v>
      </c>
      <c r="F600" s="1">
        <v>8</v>
      </c>
      <c r="G600" s="1">
        <v>54</v>
      </c>
      <c r="H600" s="1">
        <v>2</v>
      </c>
      <c r="I600" s="1">
        <f t="shared" si="40"/>
        <v>54</v>
      </c>
      <c r="J600" s="1">
        <f>HLOOKUP(I600,D600:$G$603,K600,0)</f>
        <v>4</v>
      </c>
      <c r="K600" s="1">
        <v>4</v>
      </c>
      <c r="L600" s="1" t="str">
        <f t="shared" si="41"/>
        <v>24</v>
      </c>
    </row>
    <row r="601" spans="1:12" x14ac:dyDescent="0.3">
      <c r="A601" s="1">
        <f t="shared" si="39"/>
        <v>100</v>
      </c>
      <c r="B601" s="1" t="s">
        <v>598</v>
      </c>
      <c r="C601" s="1" t="s">
        <v>603</v>
      </c>
      <c r="D601" s="1">
        <v>14</v>
      </c>
      <c r="E601" s="1">
        <v>51</v>
      </c>
      <c r="F601" s="1">
        <v>28</v>
      </c>
      <c r="G601" s="1">
        <v>7</v>
      </c>
      <c r="H601" s="1">
        <v>4</v>
      </c>
      <c r="I601" s="1">
        <f t="shared" si="40"/>
        <v>51</v>
      </c>
      <c r="J601" s="1">
        <f>HLOOKUP(I601,D601:$G$603,K601,0)</f>
        <v>2</v>
      </c>
      <c r="K601" s="1">
        <v>3</v>
      </c>
      <c r="L601" s="1" t="str">
        <f t="shared" si="41"/>
        <v>42</v>
      </c>
    </row>
    <row r="602" spans="1:12" x14ac:dyDescent="0.3">
      <c r="A602" s="1">
        <f t="shared" si="39"/>
        <v>100</v>
      </c>
      <c r="B602" s="1" t="s">
        <v>599</v>
      </c>
      <c r="C602" s="1" t="s">
        <v>603</v>
      </c>
      <c r="D602" s="1">
        <v>23</v>
      </c>
      <c r="E602" s="1">
        <v>51</v>
      </c>
      <c r="F602" s="1">
        <v>25</v>
      </c>
      <c r="G602" s="1">
        <v>1</v>
      </c>
      <c r="H602" s="1">
        <v>1</v>
      </c>
      <c r="I602" s="1">
        <f t="shared" si="40"/>
        <v>51</v>
      </c>
      <c r="J602" s="1">
        <f>HLOOKUP(I602,D602:$G$603,K602,0)</f>
        <v>2</v>
      </c>
      <c r="K602" s="1">
        <v>2</v>
      </c>
      <c r="L602" s="1" t="str">
        <f t="shared" si="41"/>
        <v>12</v>
      </c>
    </row>
    <row r="603" spans="1:12" x14ac:dyDescent="0.3">
      <c r="A603" s="1">
        <f t="shared" si="39"/>
        <v>10</v>
      </c>
      <c r="C603" s="1" t="s">
        <v>613</v>
      </c>
      <c r="D603" s="1">
        <v>1</v>
      </c>
      <c r="E603" s="1">
        <v>2</v>
      </c>
      <c r="F603" s="1">
        <v>3</v>
      </c>
      <c r="G603" s="1">
        <v>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EF708-E102-4979-A2F8-72597643E0E0}">
  <dimension ref="A1:X541"/>
  <sheetViews>
    <sheetView workbookViewId="0"/>
  </sheetViews>
  <sheetFormatPr defaultRowHeight="14.4" x14ac:dyDescent="0.3"/>
  <cols>
    <col min="5" max="5" width="17" bestFit="1" customWidth="1"/>
    <col min="6" max="6" width="14.77734375" bestFit="1" customWidth="1"/>
    <col min="7" max="21" width="3" bestFit="1" customWidth="1"/>
    <col min="22" max="22" width="9.6640625" bestFit="1" customWidth="1"/>
  </cols>
  <sheetData>
    <row r="1" spans="1:24" x14ac:dyDescent="0.3">
      <c r="A1" t="str">
        <f>rnd_fix1!A2</f>
        <v>person</v>
      </c>
      <c r="B1" t="str">
        <f>rnd_fix1!K2</f>
        <v>Y&amp;Y'</v>
      </c>
      <c r="C1" t="str">
        <f>fix1_oam2!K2</f>
        <v>Y&amp;Y'</v>
      </c>
      <c r="E1" s="16" t="s">
        <v>1825</v>
      </c>
      <c r="F1" s="16" t="s">
        <v>1281</v>
      </c>
    </row>
    <row r="2" spans="1:24" x14ac:dyDescent="0.3">
      <c r="A2" t="str">
        <f>rnd_fix1!A3</f>
        <v>o1</v>
      </c>
      <c r="B2" t="str">
        <f>rnd_fix1!K3</f>
        <v>42</v>
      </c>
      <c r="C2" t="str">
        <f>fix1_oam2!K3</f>
        <v>44</v>
      </c>
      <c r="E2" s="16" t="s">
        <v>1283</v>
      </c>
      <c r="F2" t="s">
        <v>1809</v>
      </c>
      <c r="G2" t="s">
        <v>1810</v>
      </c>
      <c r="H2" t="s">
        <v>1811</v>
      </c>
      <c r="I2" t="s">
        <v>1812</v>
      </c>
      <c r="J2" t="s">
        <v>1813</v>
      </c>
      <c r="K2" t="s">
        <v>1814</v>
      </c>
      <c r="L2" t="s">
        <v>1815</v>
      </c>
      <c r="M2" t="s">
        <v>1816</v>
      </c>
      <c r="N2" t="s">
        <v>1817</v>
      </c>
      <c r="O2" t="s">
        <v>1818</v>
      </c>
      <c r="P2" t="s">
        <v>1819</v>
      </c>
      <c r="Q2" t="s">
        <v>1820</v>
      </c>
      <c r="R2" t="s">
        <v>1821</v>
      </c>
      <c r="S2" t="s">
        <v>1822</v>
      </c>
      <c r="T2" t="s">
        <v>1823</v>
      </c>
      <c r="U2" t="s">
        <v>1824</v>
      </c>
      <c r="V2" t="s">
        <v>1282</v>
      </c>
    </row>
    <row r="3" spans="1:24" x14ac:dyDescent="0.3">
      <c r="A3" t="str">
        <f>rnd_fix1!A4</f>
        <v>o2</v>
      </c>
      <c r="B3" t="str">
        <f>rnd_fix1!K4</f>
        <v>41</v>
      </c>
      <c r="C3" t="str">
        <f>fix1_oam2!K4</f>
        <v>44</v>
      </c>
      <c r="E3" s="17" t="s">
        <v>1809</v>
      </c>
      <c r="F3" s="36">
        <v>31</v>
      </c>
      <c r="G3" s="29">
        <v>31</v>
      </c>
      <c r="H3" s="29">
        <v>34</v>
      </c>
      <c r="I3" s="29">
        <v>31</v>
      </c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0">
        <v>127</v>
      </c>
    </row>
    <row r="4" spans="1:24" x14ac:dyDescent="0.3">
      <c r="A4" t="str">
        <f>rnd_fix1!A5</f>
        <v>o3</v>
      </c>
      <c r="B4" t="str">
        <f>rnd_fix1!K5</f>
        <v>44</v>
      </c>
      <c r="C4" t="str">
        <f>fix1_oam2!K5</f>
        <v>44</v>
      </c>
      <c r="E4" s="17" t="s">
        <v>1812</v>
      </c>
      <c r="F4" s="29">
        <v>8</v>
      </c>
      <c r="G4" s="29">
        <v>6</v>
      </c>
      <c r="H4" s="29">
        <v>3</v>
      </c>
      <c r="I4" s="29">
        <v>15</v>
      </c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18">
        <v>32</v>
      </c>
    </row>
    <row r="5" spans="1:24" x14ac:dyDescent="0.3">
      <c r="A5" t="str">
        <f>rnd_fix1!A6</f>
        <v>o4</v>
      </c>
      <c r="B5" t="str">
        <f>rnd_fix1!K6</f>
        <v>11</v>
      </c>
      <c r="C5" t="str">
        <f>fix1_oam2!K6</f>
        <v>11</v>
      </c>
      <c r="E5" s="17" t="s">
        <v>1813</v>
      </c>
      <c r="F5" s="29"/>
      <c r="G5" s="29"/>
      <c r="H5" s="29"/>
      <c r="I5" s="29"/>
      <c r="J5" s="29">
        <v>22</v>
      </c>
      <c r="K5" s="29">
        <v>27</v>
      </c>
      <c r="L5" s="29">
        <v>23</v>
      </c>
      <c r="M5" s="29">
        <v>13</v>
      </c>
      <c r="N5" s="29"/>
      <c r="O5" s="29"/>
      <c r="P5" s="29"/>
      <c r="Q5" s="29"/>
      <c r="R5" s="29"/>
      <c r="S5" s="29"/>
      <c r="T5" s="29"/>
      <c r="U5" s="29"/>
      <c r="V5" s="18">
        <v>85</v>
      </c>
    </row>
    <row r="6" spans="1:24" x14ac:dyDescent="0.3">
      <c r="A6" t="str">
        <f>rnd_fix1!A7</f>
        <v>o5</v>
      </c>
      <c r="B6" t="str">
        <f>rnd_fix1!K7</f>
        <v>31</v>
      </c>
      <c r="C6" t="str">
        <f>fix1_oam2!K7</f>
        <v>31</v>
      </c>
      <c r="E6" s="17" t="s">
        <v>1816</v>
      </c>
      <c r="F6" s="29"/>
      <c r="G6" s="29"/>
      <c r="H6" s="29"/>
      <c r="I6" s="29"/>
      <c r="J6" s="29">
        <v>5</v>
      </c>
      <c r="K6" s="29">
        <v>8</v>
      </c>
      <c r="L6" s="29">
        <v>5</v>
      </c>
      <c r="M6" s="29">
        <v>6</v>
      </c>
      <c r="N6" s="29"/>
      <c r="O6" s="29"/>
      <c r="P6" s="29"/>
      <c r="Q6" s="29"/>
      <c r="R6" s="29"/>
      <c r="S6" s="29"/>
      <c r="T6" s="29"/>
      <c r="U6" s="29"/>
      <c r="V6" s="18">
        <v>24</v>
      </c>
    </row>
    <row r="7" spans="1:24" x14ac:dyDescent="0.3">
      <c r="A7" t="str">
        <f>rnd_fix1!A8</f>
        <v>o6</v>
      </c>
      <c r="B7" t="str">
        <f>rnd_fix1!K8</f>
        <v>22</v>
      </c>
      <c r="C7" t="str">
        <f>fix1_oam2!K8</f>
        <v>21</v>
      </c>
      <c r="E7" s="17" t="s">
        <v>1817</v>
      </c>
      <c r="F7" s="29"/>
      <c r="G7" s="29"/>
      <c r="H7" s="29"/>
      <c r="I7" s="29"/>
      <c r="J7" s="29"/>
      <c r="K7" s="29"/>
      <c r="L7" s="29"/>
      <c r="M7" s="29"/>
      <c r="N7" s="29">
        <v>25</v>
      </c>
      <c r="O7" s="29">
        <v>40</v>
      </c>
      <c r="P7" s="29">
        <v>40</v>
      </c>
      <c r="Q7" s="29">
        <v>28</v>
      </c>
      <c r="R7" s="29"/>
      <c r="S7" s="29"/>
      <c r="T7" s="29"/>
      <c r="U7" s="29"/>
      <c r="V7" s="18">
        <v>133</v>
      </c>
    </row>
    <row r="8" spans="1:24" x14ac:dyDescent="0.3">
      <c r="A8" t="str">
        <f>rnd_fix1!A9</f>
        <v>o7</v>
      </c>
      <c r="B8" t="str">
        <f>rnd_fix1!K9</f>
        <v>33</v>
      </c>
      <c r="C8" t="str">
        <f>fix1_oam2!K9</f>
        <v>31</v>
      </c>
      <c r="E8" s="17" t="s">
        <v>1820</v>
      </c>
      <c r="F8" s="29"/>
      <c r="G8" s="29"/>
      <c r="H8" s="29"/>
      <c r="I8" s="29"/>
      <c r="J8" s="29"/>
      <c r="K8" s="29"/>
      <c r="L8" s="29"/>
      <c r="M8" s="29"/>
      <c r="N8" s="29">
        <v>4</v>
      </c>
      <c r="O8" s="29"/>
      <c r="P8" s="29">
        <v>1</v>
      </c>
      <c r="Q8" s="29">
        <v>6</v>
      </c>
      <c r="R8" s="29"/>
      <c r="S8" s="29"/>
      <c r="T8" s="29"/>
      <c r="U8" s="29"/>
      <c r="V8" s="18">
        <v>11</v>
      </c>
    </row>
    <row r="9" spans="1:24" x14ac:dyDescent="0.3">
      <c r="A9" t="str">
        <f>rnd_fix1!A10</f>
        <v>o8</v>
      </c>
      <c r="B9" t="str">
        <f>rnd_fix1!K10</f>
        <v>41</v>
      </c>
      <c r="C9" t="str">
        <f>fix1_oam2!K10</f>
        <v>44</v>
      </c>
      <c r="E9" s="17" t="s">
        <v>1824</v>
      </c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>
        <v>38</v>
      </c>
      <c r="S9" s="29">
        <v>27</v>
      </c>
      <c r="T9" s="29">
        <v>25</v>
      </c>
      <c r="U9" s="36">
        <v>38</v>
      </c>
      <c r="V9" s="20">
        <v>128</v>
      </c>
    </row>
    <row r="10" spans="1:24" x14ac:dyDescent="0.3">
      <c r="A10" t="str">
        <f>rnd_fix1!A11</f>
        <v>o9</v>
      </c>
      <c r="B10" t="str">
        <f>rnd_fix1!K11</f>
        <v>21</v>
      </c>
      <c r="C10" t="str">
        <f>fix1_oam2!K11</f>
        <v>21</v>
      </c>
      <c r="E10" s="17" t="s">
        <v>1282</v>
      </c>
      <c r="F10" s="31">
        <v>39</v>
      </c>
      <c r="G10" s="18">
        <v>37</v>
      </c>
      <c r="H10" s="18">
        <v>37</v>
      </c>
      <c r="I10" s="18">
        <v>46</v>
      </c>
      <c r="J10" s="18">
        <v>27</v>
      </c>
      <c r="K10" s="31">
        <v>35</v>
      </c>
      <c r="L10" s="18">
        <v>28</v>
      </c>
      <c r="M10" s="18">
        <v>19</v>
      </c>
      <c r="N10" s="18">
        <v>29</v>
      </c>
      <c r="O10" s="18">
        <v>40</v>
      </c>
      <c r="P10" s="31">
        <v>41</v>
      </c>
      <c r="Q10" s="32">
        <v>34</v>
      </c>
      <c r="R10" s="18">
        <v>38</v>
      </c>
      <c r="S10" s="18">
        <v>27</v>
      </c>
      <c r="T10" s="18">
        <v>25</v>
      </c>
      <c r="U10" s="31">
        <v>38</v>
      </c>
      <c r="V10" s="18">
        <v>540</v>
      </c>
    </row>
    <row r="11" spans="1:24" x14ac:dyDescent="0.3">
      <c r="A11" t="str">
        <f>rnd_fix1!A12</f>
        <v>o10</v>
      </c>
      <c r="B11" t="str">
        <f>rnd_fix1!K12</f>
        <v>11</v>
      </c>
      <c r="C11" t="str">
        <f>fix1_oam2!K12</f>
        <v>11</v>
      </c>
    </row>
    <row r="12" spans="1:24" x14ac:dyDescent="0.3">
      <c r="A12" t="str">
        <f>rnd_fix1!A13</f>
        <v>o11</v>
      </c>
      <c r="B12" t="str">
        <f>rnd_fix1!K13</f>
        <v>11</v>
      </c>
      <c r="C12" t="str">
        <f>fix1_oam2!K13</f>
        <v>11</v>
      </c>
      <c r="X12" s="33">
        <f>GETPIVOTDATA("Y&amp;Y'2",$E$1,"Y&amp;Y'","44")+GETPIVOTDATA("Y&amp;Y'2",$E$1,"Y&amp;Y'","33")+GETPIVOTDATA("Y&amp;Y'2",$E$1,"Y&amp;Y'","22")+GETPIVOTDATA("Y&amp;Y'2",$E$1,"Y&amp;Y'","11")</f>
        <v>153</v>
      </c>
    </row>
    <row r="13" spans="1:24" x14ac:dyDescent="0.3">
      <c r="A13" t="str">
        <f>rnd_fix1!A14</f>
        <v>o12</v>
      </c>
      <c r="B13" t="str">
        <f>rnd_fix1!K14</f>
        <v>32</v>
      </c>
      <c r="C13" t="str">
        <f>fix1_oam2!K14</f>
        <v>31</v>
      </c>
      <c r="W13" s="35">
        <f>GETPIVOTDATA("Y&amp;Y'2",$E$1,"Y&amp;Y'","11","Y&amp;Y'2","11")+GETPIVOTDATA("Y&amp;Y'2",$E$1,"Y&amp;Y'","44","Y&amp;Y'2","44")</f>
        <v>69</v>
      </c>
    </row>
    <row r="14" spans="1:24" x14ac:dyDescent="0.3">
      <c r="A14" t="str">
        <f>rnd_fix1!A15</f>
        <v>o13</v>
      </c>
      <c r="B14" t="str">
        <f>rnd_fix1!K15</f>
        <v>31</v>
      </c>
      <c r="C14" t="str">
        <f>fix1_oam2!K15</f>
        <v>31</v>
      </c>
      <c r="V14" s="34">
        <f>GETPIVOTDATA("Y&amp;Y'2",$E$1,"Y&amp;Y'2","11")+GETPIVOTDATA("Y&amp;Y'2",$E$1,"Y&amp;Y'2","44")</f>
        <v>255</v>
      </c>
    </row>
    <row r="15" spans="1:24" x14ac:dyDescent="0.3">
      <c r="A15" t="str">
        <f>rnd_fix1!A16</f>
        <v>o14</v>
      </c>
      <c r="B15" t="str">
        <f>rnd_fix1!K16</f>
        <v>24</v>
      </c>
      <c r="C15" t="str">
        <f>fix1_oam2!K16</f>
        <v>21</v>
      </c>
    </row>
    <row r="16" spans="1:24" x14ac:dyDescent="0.3">
      <c r="A16" t="str">
        <f>rnd_fix1!A17</f>
        <v>o15</v>
      </c>
      <c r="B16" t="str">
        <f>rnd_fix1!K17</f>
        <v>12</v>
      </c>
      <c r="C16" t="str">
        <f>fix1_oam2!K17</f>
        <v>11</v>
      </c>
    </row>
    <row r="17" spans="1:3" x14ac:dyDescent="0.3">
      <c r="A17" t="str">
        <f>rnd_fix1!A18</f>
        <v>o16</v>
      </c>
      <c r="B17" t="str">
        <f>rnd_fix1!K18</f>
        <v>42</v>
      </c>
      <c r="C17" t="str">
        <f>fix1_oam2!K18</f>
        <v>44</v>
      </c>
    </row>
    <row r="18" spans="1:3" x14ac:dyDescent="0.3">
      <c r="A18" t="str">
        <f>rnd_fix1!A19</f>
        <v>o17</v>
      </c>
      <c r="B18" t="str">
        <f>rnd_fix1!K19</f>
        <v>31</v>
      </c>
      <c r="C18" t="str">
        <f>fix1_oam2!K19</f>
        <v>31</v>
      </c>
    </row>
    <row r="19" spans="1:3" x14ac:dyDescent="0.3">
      <c r="A19" t="str">
        <f>rnd_fix1!A20</f>
        <v>o18</v>
      </c>
      <c r="B19" t="str">
        <f>rnd_fix1!K20</f>
        <v>23</v>
      </c>
      <c r="C19" t="str">
        <f>fix1_oam2!K20</f>
        <v>21</v>
      </c>
    </row>
    <row r="20" spans="1:3" x14ac:dyDescent="0.3">
      <c r="A20" t="str">
        <f>rnd_fix1!A21</f>
        <v>o19</v>
      </c>
      <c r="B20" t="str">
        <f>rnd_fix1!K21</f>
        <v>43</v>
      </c>
      <c r="C20" t="str">
        <f>fix1_oam2!K21</f>
        <v>44</v>
      </c>
    </row>
    <row r="21" spans="1:3" x14ac:dyDescent="0.3">
      <c r="A21" t="str">
        <f>rnd_fix1!A22</f>
        <v>o20</v>
      </c>
      <c r="B21" t="str">
        <f>rnd_fix1!K22</f>
        <v>11</v>
      </c>
      <c r="C21" t="str">
        <f>fix1_oam2!K22</f>
        <v>14</v>
      </c>
    </row>
    <row r="22" spans="1:3" x14ac:dyDescent="0.3">
      <c r="A22" t="str">
        <f>rnd_fix1!A23</f>
        <v>o21</v>
      </c>
      <c r="B22" t="str">
        <f>rnd_fix1!K23</f>
        <v>13</v>
      </c>
      <c r="C22" t="str">
        <f>fix1_oam2!K23</f>
        <v>11</v>
      </c>
    </row>
    <row r="23" spans="1:3" x14ac:dyDescent="0.3">
      <c r="A23" t="str">
        <f>rnd_fix1!A24</f>
        <v>o22</v>
      </c>
      <c r="B23" t="str">
        <f>rnd_fix1!K24</f>
        <v>22</v>
      </c>
      <c r="C23" t="str">
        <f>fix1_oam2!K24</f>
        <v>21</v>
      </c>
    </row>
    <row r="24" spans="1:3" x14ac:dyDescent="0.3">
      <c r="A24" t="str">
        <f>rnd_fix1!A25</f>
        <v>o23</v>
      </c>
      <c r="B24" t="str">
        <f>rnd_fix1!K25</f>
        <v>41</v>
      </c>
      <c r="C24" t="str">
        <f>fix1_oam2!K25</f>
        <v>44</v>
      </c>
    </row>
    <row r="25" spans="1:3" x14ac:dyDescent="0.3">
      <c r="A25" t="str">
        <f>rnd_fix1!A26</f>
        <v>o24</v>
      </c>
      <c r="B25" t="str">
        <f>rnd_fix1!K26</f>
        <v>44</v>
      </c>
      <c r="C25" t="str">
        <f>fix1_oam2!K26</f>
        <v>44</v>
      </c>
    </row>
    <row r="26" spans="1:3" x14ac:dyDescent="0.3">
      <c r="A26" t="str">
        <f>rnd_fix1!A27</f>
        <v>o25</v>
      </c>
      <c r="B26" t="str">
        <f>rnd_fix1!K27</f>
        <v>24</v>
      </c>
      <c r="C26" t="str">
        <f>fix1_oam2!K27</f>
        <v>24</v>
      </c>
    </row>
    <row r="27" spans="1:3" x14ac:dyDescent="0.3">
      <c r="A27" t="str">
        <f>rnd_fix1!A28</f>
        <v>o26</v>
      </c>
      <c r="B27" t="str">
        <f>rnd_fix1!K28</f>
        <v>31</v>
      </c>
      <c r="C27" t="str">
        <f>fix1_oam2!K28</f>
        <v>31</v>
      </c>
    </row>
    <row r="28" spans="1:3" x14ac:dyDescent="0.3">
      <c r="A28" t="str">
        <f>rnd_fix1!A29</f>
        <v>o27</v>
      </c>
      <c r="B28" t="str">
        <f>rnd_fix1!K29</f>
        <v>33</v>
      </c>
      <c r="C28" t="str">
        <f>fix1_oam2!K29</f>
        <v>31</v>
      </c>
    </row>
    <row r="29" spans="1:3" x14ac:dyDescent="0.3">
      <c r="A29" t="str">
        <f>rnd_fix1!A30</f>
        <v>o28</v>
      </c>
      <c r="B29" t="str">
        <f>rnd_fix1!K30</f>
        <v>23</v>
      </c>
      <c r="C29" t="str">
        <f>fix1_oam2!K30</f>
        <v>24</v>
      </c>
    </row>
    <row r="30" spans="1:3" x14ac:dyDescent="0.3">
      <c r="A30" t="str">
        <f>rnd_fix1!A31</f>
        <v>o29</v>
      </c>
      <c r="B30" t="str">
        <f>rnd_fix1!K31</f>
        <v>23</v>
      </c>
      <c r="C30" t="str">
        <f>fix1_oam2!K31</f>
        <v>21</v>
      </c>
    </row>
    <row r="31" spans="1:3" x14ac:dyDescent="0.3">
      <c r="A31" t="str">
        <f>rnd_fix1!A32</f>
        <v>o30</v>
      </c>
      <c r="B31" t="str">
        <f>rnd_fix1!K32</f>
        <v>32</v>
      </c>
      <c r="C31" t="str">
        <f>fix1_oam2!K32</f>
        <v>31</v>
      </c>
    </row>
    <row r="32" spans="1:3" x14ac:dyDescent="0.3">
      <c r="A32" t="str">
        <f>rnd_fix1!A33</f>
        <v>o31</v>
      </c>
      <c r="B32" t="str">
        <f>rnd_fix1!K33</f>
        <v>43</v>
      </c>
      <c r="C32" t="str">
        <f>fix1_oam2!K33</f>
        <v>44</v>
      </c>
    </row>
    <row r="33" spans="1:3" x14ac:dyDescent="0.3">
      <c r="A33" t="str">
        <f>rnd_fix1!A34</f>
        <v>o32</v>
      </c>
      <c r="B33" t="str">
        <f>rnd_fix1!K34</f>
        <v>43</v>
      </c>
      <c r="C33" t="str">
        <f>fix1_oam2!K34</f>
        <v>44</v>
      </c>
    </row>
    <row r="34" spans="1:3" x14ac:dyDescent="0.3">
      <c r="A34" t="str">
        <f>rnd_fix1!A35</f>
        <v>o33</v>
      </c>
      <c r="B34" t="str">
        <f>rnd_fix1!K35</f>
        <v>44</v>
      </c>
      <c r="C34" t="str">
        <f>fix1_oam2!K35</f>
        <v>44</v>
      </c>
    </row>
    <row r="35" spans="1:3" x14ac:dyDescent="0.3">
      <c r="A35" t="str">
        <f>rnd_fix1!A36</f>
        <v>o34</v>
      </c>
      <c r="B35" t="str">
        <f>rnd_fix1!K36</f>
        <v>12</v>
      </c>
      <c r="C35" t="str">
        <f>fix1_oam2!K36</f>
        <v>11</v>
      </c>
    </row>
    <row r="36" spans="1:3" x14ac:dyDescent="0.3">
      <c r="A36" t="str">
        <f>rnd_fix1!A37</f>
        <v>o35</v>
      </c>
      <c r="B36" t="str">
        <f>rnd_fix1!K37</f>
        <v>33</v>
      </c>
      <c r="C36" t="str">
        <f>fix1_oam2!K37</f>
        <v>31</v>
      </c>
    </row>
    <row r="37" spans="1:3" x14ac:dyDescent="0.3">
      <c r="A37" t="str">
        <f>rnd_fix1!A38</f>
        <v>o36</v>
      </c>
      <c r="B37" t="str">
        <f>rnd_fix1!K38</f>
        <v>13</v>
      </c>
      <c r="C37" t="str">
        <f>fix1_oam2!K38</f>
        <v>11</v>
      </c>
    </row>
    <row r="38" spans="1:3" x14ac:dyDescent="0.3">
      <c r="A38" t="str">
        <f>rnd_fix1!A39</f>
        <v>o37</v>
      </c>
      <c r="B38" t="str">
        <f>rnd_fix1!K39</f>
        <v>32</v>
      </c>
      <c r="C38" t="str">
        <f>fix1_oam2!K39</f>
        <v>31</v>
      </c>
    </row>
    <row r="39" spans="1:3" x14ac:dyDescent="0.3">
      <c r="A39" t="str">
        <f>rnd_fix1!A40</f>
        <v>o38</v>
      </c>
      <c r="B39" t="str">
        <f>rnd_fix1!K40</f>
        <v>21</v>
      </c>
      <c r="C39" t="str">
        <f>fix1_oam2!K40</f>
        <v>21</v>
      </c>
    </row>
    <row r="40" spans="1:3" x14ac:dyDescent="0.3">
      <c r="A40" t="str">
        <f>rnd_fix1!A41</f>
        <v>o39</v>
      </c>
      <c r="B40" t="str">
        <f>rnd_fix1!K41</f>
        <v>33</v>
      </c>
      <c r="C40" t="str">
        <f>fix1_oam2!K41</f>
        <v>31</v>
      </c>
    </row>
    <row r="41" spans="1:3" x14ac:dyDescent="0.3">
      <c r="A41" t="str">
        <f>rnd_fix1!A42</f>
        <v>o40</v>
      </c>
      <c r="B41" t="str">
        <f>rnd_fix1!K42</f>
        <v>13</v>
      </c>
      <c r="C41" t="str">
        <f>fix1_oam2!K42</f>
        <v>11</v>
      </c>
    </row>
    <row r="42" spans="1:3" x14ac:dyDescent="0.3">
      <c r="A42" t="str">
        <f>rnd_fix1!A43</f>
        <v>o41</v>
      </c>
      <c r="B42" t="str">
        <f>rnd_fix1!K43</f>
        <v>43</v>
      </c>
      <c r="C42" t="str">
        <f>fix1_oam2!K43</f>
        <v>44</v>
      </c>
    </row>
    <row r="43" spans="1:3" x14ac:dyDescent="0.3">
      <c r="A43" t="str">
        <f>rnd_fix1!A44</f>
        <v>o42</v>
      </c>
      <c r="B43" t="str">
        <f>rnd_fix1!K44</f>
        <v>22</v>
      </c>
      <c r="C43" t="str">
        <f>fix1_oam2!K44</f>
        <v>21</v>
      </c>
    </row>
    <row r="44" spans="1:3" x14ac:dyDescent="0.3">
      <c r="A44" t="str">
        <f>rnd_fix1!A45</f>
        <v>o43</v>
      </c>
      <c r="B44" t="str">
        <f>rnd_fix1!K45</f>
        <v>32</v>
      </c>
      <c r="C44" t="str">
        <f>fix1_oam2!K45</f>
        <v>31</v>
      </c>
    </row>
    <row r="45" spans="1:3" x14ac:dyDescent="0.3">
      <c r="A45" t="str">
        <f>rnd_fix1!A46</f>
        <v>o44</v>
      </c>
      <c r="B45" t="str">
        <f>rnd_fix1!K46</f>
        <v>24</v>
      </c>
      <c r="C45" t="str">
        <f>fix1_oam2!K46</f>
        <v>21</v>
      </c>
    </row>
    <row r="46" spans="1:3" x14ac:dyDescent="0.3">
      <c r="A46" t="str">
        <f>rnd_fix1!A47</f>
        <v>o45</v>
      </c>
      <c r="B46" t="str">
        <f>rnd_fix1!K47</f>
        <v>14</v>
      </c>
      <c r="C46" t="str">
        <f>fix1_oam2!K47</f>
        <v>11</v>
      </c>
    </row>
    <row r="47" spans="1:3" x14ac:dyDescent="0.3">
      <c r="A47" t="str">
        <f>rnd_fix1!A48</f>
        <v>o46</v>
      </c>
      <c r="B47" t="str">
        <f>rnd_fix1!K48</f>
        <v>33</v>
      </c>
      <c r="C47" t="str">
        <f>fix1_oam2!K48</f>
        <v>31</v>
      </c>
    </row>
    <row r="48" spans="1:3" x14ac:dyDescent="0.3">
      <c r="A48" t="str">
        <f>rnd_fix1!A49</f>
        <v>o47</v>
      </c>
      <c r="B48" t="str">
        <f>rnd_fix1!K49</f>
        <v>41</v>
      </c>
      <c r="C48" t="str">
        <f>fix1_oam2!K49</f>
        <v>44</v>
      </c>
    </row>
    <row r="49" spans="1:3" x14ac:dyDescent="0.3">
      <c r="A49" t="str">
        <f>rnd_fix1!A50</f>
        <v>o48</v>
      </c>
      <c r="B49" t="str">
        <f>rnd_fix1!K50</f>
        <v>11</v>
      </c>
      <c r="C49" t="str">
        <f>fix1_oam2!K50</f>
        <v>11</v>
      </c>
    </row>
    <row r="50" spans="1:3" x14ac:dyDescent="0.3">
      <c r="A50" t="str">
        <f>rnd_fix1!A51</f>
        <v>o49</v>
      </c>
      <c r="B50" t="str">
        <f>rnd_fix1!K51</f>
        <v>12</v>
      </c>
      <c r="C50" t="str">
        <f>fix1_oam2!K51</f>
        <v>14</v>
      </c>
    </row>
    <row r="51" spans="1:3" x14ac:dyDescent="0.3">
      <c r="A51" t="str">
        <f>rnd_fix1!A52</f>
        <v>o50</v>
      </c>
      <c r="B51" t="str">
        <f>rnd_fix1!K52</f>
        <v>13</v>
      </c>
      <c r="C51" t="str">
        <f>fix1_oam2!K52</f>
        <v>14</v>
      </c>
    </row>
    <row r="52" spans="1:3" x14ac:dyDescent="0.3">
      <c r="A52" t="str">
        <f>rnd_fix1!A53</f>
        <v>o51</v>
      </c>
      <c r="B52" t="str">
        <f>rnd_fix1!K53</f>
        <v>31</v>
      </c>
      <c r="C52" t="str">
        <f>fix1_oam2!K53</f>
        <v>31</v>
      </c>
    </row>
    <row r="53" spans="1:3" x14ac:dyDescent="0.3">
      <c r="A53" t="str">
        <f>rnd_fix1!A54</f>
        <v>o52</v>
      </c>
      <c r="B53" t="str">
        <f>rnd_fix1!K54</f>
        <v>43</v>
      </c>
      <c r="C53" t="str">
        <f>fix1_oam2!K54</f>
        <v>44</v>
      </c>
    </row>
    <row r="54" spans="1:3" x14ac:dyDescent="0.3">
      <c r="A54" t="str">
        <f>rnd_fix1!A55</f>
        <v>o53</v>
      </c>
      <c r="B54" t="str">
        <f>rnd_fix1!K55</f>
        <v>14</v>
      </c>
      <c r="C54" t="str">
        <f>fix1_oam2!K55</f>
        <v>14</v>
      </c>
    </row>
    <row r="55" spans="1:3" x14ac:dyDescent="0.3">
      <c r="A55" t="str">
        <f>rnd_fix1!A56</f>
        <v>o54</v>
      </c>
      <c r="B55" t="str">
        <f>rnd_fix1!K56</f>
        <v>24</v>
      </c>
      <c r="C55" t="str">
        <f>fix1_oam2!K56</f>
        <v>21</v>
      </c>
    </row>
    <row r="56" spans="1:3" x14ac:dyDescent="0.3">
      <c r="A56" t="str">
        <f>rnd_fix1!A57</f>
        <v>o55</v>
      </c>
      <c r="B56" t="str">
        <f>rnd_fix1!K57</f>
        <v>33</v>
      </c>
      <c r="C56" t="str">
        <f>fix1_oam2!K57</f>
        <v>31</v>
      </c>
    </row>
    <row r="57" spans="1:3" x14ac:dyDescent="0.3">
      <c r="A57" t="str">
        <f>rnd_fix1!A58</f>
        <v>o56</v>
      </c>
      <c r="B57" t="str">
        <f>rnd_fix1!K58</f>
        <v>24</v>
      </c>
      <c r="C57" t="str">
        <f>fix1_oam2!K58</f>
        <v>24</v>
      </c>
    </row>
    <row r="58" spans="1:3" x14ac:dyDescent="0.3">
      <c r="A58" t="str">
        <f>rnd_fix1!A59</f>
        <v>o57</v>
      </c>
      <c r="B58" t="str">
        <f>rnd_fix1!K59</f>
        <v>33</v>
      </c>
      <c r="C58" t="str">
        <f>fix1_oam2!K59</f>
        <v>31</v>
      </c>
    </row>
    <row r="59" spans="1:3" x14ac:dyDescent="0.3">
      <c r="A59" t="str">
        <f>rnd_fix1!A60</f>
        <v>o58</v>
      </c>
      <c r="B59" t="str">
        <f>rnd_fix1!K60</f>
        <v>33</v>
      </c>
      <c r="C59" t="str">
        <f>fix1_oam2!K60</f>
        <v>31</v>
      </c>
    </row>
    <row r="60" spans="1:3" x14ac:dyDescent="0.3">
      <c r="A60" t="str">
        <f>rnd_fix1!A61</f>
        <v>o59</v>
      </c>
      <c r="B60" t="str">
        <f>rnd_fix1!K61</f>
        <v>34</v>
      </c>
      <c r="C60" t="str">
        <f>fix1_oam2!K61</f>
        <v>31</v>
      </c>
    </row>
    <row r="61" spans="1:3" x14ac:dyDescent="0.3">
      <c r="A61" t="str">
        <f>rnd_fix1!A62</f>
        <v>o60</v>
      </c>
      <c r="B61" t="str">
        <f>rnd_fix1!K62</f>
        <v>21</v>
      </c>
      <c r="C61" t="str">
        <f>fix1_oam2!K62</f>
        <v>24</v>
      </c>
    </row>
    <row r="62" spans="1:3" x14ac:dyDescent="0.3">
      <c r="A62" t="str">
        <f>rnd_fix1!A63</f>
        <v>o61</v>
      </c>
      <c r="B62" t="str">
        <f>rnd_fix1!K63</f>
        <v>41</v>
      </c>
      <c r="C62" t="str">
        <f>fix1_oam2!K63</f>
        <v>44</v>
      </c>
    </row>
    <row r="63" spans="1:3" x14ac:dyDescent="0.3">
      <c r="A63" t="str">
        <f>rnd_fix1!A64</f>
        <v>o62</v>
      </c>
      <c r="B63" t="str">
        <f>rnd_fix1!K64</f>
        <v>44</v>
      </c>
      <c r="C63" t="str">
        <f>fix1_oam2!K64</f>
        <v>44</v>
      </c>
    </row>
    <row r="64" spans="1:3" x14ac:dyDescent="0.3">
      <c r="A64" t="str">
        <f>rnd_fix1!A65</f>
        <v>o63</v>
      </c>
      <c r="B64" t="str">
        <f>rnd_fix1!K65</f>
        <v>32</v>
      </c>
      <c r="C64" t="str">
        <f>fix1_oam2!K65</f>
        <v>31</v>
      </c>
    </row>
    <row r="65" spans="1:3" x14ac:dyDescent="0.3">
      <c r="A65" t="str">
        <f>rnd_fix1!A66</f>
        <v>o64</v>
      </c>
      <c r="B65" t="str">
        <f>rnd_fix1!K66</f>
        <v>33</v>
      </c>
      <c r="C65" t="str">
        <f>fix1_oam2!K66</f>
        <v>31</v>
      </c>
    </row>
    <row r="66" spans="1:3" x14ac:dyDescent="0.3">
      <c r="A66" t="str">
        <f>rnd_fix1!A67</f>
        <v>o65</v>
      </c>
      <c r="B66" t="str">
        <f>rnd_fix1!K67</f>
        <v>32</v>
      </c>
      <c r="C66" t="str">
        <f>fix1_oam2!K67</f>
        <v>31</v>
      </c>
    </row>
    <row r="67" spans="1:3" x14ac:dyDescent="0.3">
      <c r="A67" t="str">
        <f>rnd_fix1!A68</f>
        <v>o66</v>
      </c>
      <c r="B67" t="str">
        <f>rnd_fix1!K68</f>
        <v>43</v>
      </c>
      <c r="C67" t="str">
        <f>fix1_oam2!K68</f>
        <v>44</v>
      </c>
    </row>
    <row r="68" spans="1:3" x14ac:dyDescent="0.3">
      <c r="A68" t="str">
        <f>rnd_fix1!A69</f>
        <v>o67</v>
      </c>
      <c r="B68" t="str">
        <f>rnd_fix1!K69</f>
        <v>12</v>
      </c>
      <c r="C68" t="str">
        <f>fix1_oam2!K69</f>
        <v>11</v>
      </c>
    </row>
    <row r="69" spans="1:3" x14ac:dyDescent="0.3">
      <c r="A69" t="str">
        <f>rnd_fix1!A70</f>
        <v>o68</v>
      </c>
      <c r="B69" t="str">
        <f>rnd_fix1!K70</f>
        <v>31</v>
      </c>
      <c r="C69" t="str">
        <f>fix1_oam2!K70</f>
        <v>31</v>
      </c>
    </row>
    <row r="70" spans="1:3" x14ac:dyDescent="0.3">
      <c r="A70" t="str">
        <f>rnd_fix1!A71</f>
        <v>o69</v>
      </c>
      <c r="B70" t="str">
        <f>rnd_fix1!K71</f>
        <v>32</v>
      </c>
      <c r="C70" t="str">
        <f>fix1_oam2!K71</f>
        <v>31</v>
      </c>
    </row>
    <row r="71" spans="1:3" x14ac:dyDescent="0.3">
      <c r="A71" t="str">
        <f>rnd_fix1!A72</f>
        <v>o70</v>
      </c>
      <c r="B71" t="str">
        <f>rnd_fix1!K72</f>
        <v>21</v>
      </c>
      <c r="C71" t="str">
        <f>fix1_oam2!K72</f>
        <v>21</v>
      </c>
    </row>
    <row r="72" spans="1:3" x14ac:dyDescent="0.3">
      <c r="A72" t="str">
        <f>rnd_fix1!A73</f>
        <v>o71</v>
      </c>
      <c r="B72" t="str">
        <f>rnd_fix1!K73</f>
        <v>14</v>
      </c>
      <c r="C72" t="str">
        <f>fix1_oam2!K73</f>
        <v>14</v>
      </c>
    </row>
    <row r="73" spans="1:3" x14ac:dyDescent="0.3">
      <c r="A73" t="str">
        <f>rnd_fix1!A74</f>
        <v>o72</v>
      </c>
      <c r="B73" t="str">
        <f>rnd_fix1!K74</f>
        <v>23</v>
      </c>
      <c r="C73" t="str">
        <f>fix1_oam2!K74</f>
        <v>21</v>
      </c>
    </row>
    <row r="74" spans="1:3" x14ac:dyDescent="0.3">
      <c r="A74" t="str">
        <f>rnd_fix1!A75</f>
        <v>o73</v>
      </c>
      <c r="B74" t="str">
        <f>rnd_fix1!K75</f>
        <v>42</v>
      </c>
      <c r="C74" t="str">
        <f>fix1_oam2!K75</f>
        <v>44</v>
      </c>
    </row>
    <row r="75" spans="1:3" x14ac:dyDescent="0.3">
      <c r="A75" t="str">
        <f>rnd_fix1!A76</f>
        <v>o74</v>
      </c>
      <c r="B75" t="str">
        <f>rnd_fix1!K76</f>
        <v>11</v>
      </c>
      <c r="C75" t="str">
        <f>fix1_oam2!K76</f>
        <v>11</v>
      </c>
    </row>
    <row r="76" spans="1:3" x14ac:dyDescent="0.3">
      <c r="A76" t="str">
        <f>rnd_fix1!A77</f>
        <v>o75</v>
      </c>
      <c r="B76" t="str">
        <f>rnd_fix1!K77</f>
        <v>43</v>
      </c>
      <c r="C76" t="str">
        <f>fix1_oam2!K77</f>
        <v>44</v>
      </c>
    </row>
    <row r="77" spans="1:3" x14ac:dyDescent="0.3">
      <c r="A77" t="str">
        <f>rnd_fix1!A78</f>
        <v>o76</v>
      </c>
      <c r="B77" t="str">
        <f>rnd_fix1!K78</f>
        <v>12</v>
      </c>
      <c r="C77" t="str">
        <f>fix1_oam2!K78</f>
        <v>14</v>
      </c>
    </row>
    <row r="78" spans="1:3" x14ac:dyDescent="0.3">
      <c r="A78" t="str">
        <f>rnd_fix1!A79</f>
        <v>o77</v>
      </c>
      <c r="B78" t="str">
        <f>rnd_fix1!K79</f>
        <v>13</v>
      </c>
      <c r="C78" t="str">
        <f>fix1_oam2!K79</f>
        <v>11</v>
      </c>
    </row>
    <row r="79" spans="1:3" x14ac:dyDescent="0.3">
      <c r="A79" t="str">
        <f>rnd_fix1!A80</f>
        <v>o78</v>
      </c>
      <c r="B79" t="str">
        <f>rnd_fix1!K80</f>
        <v>41</v>
      </c>
      <c r="C79" t="str">
        <f>fix1_oam2!K80</f>
        <v>44</v>
      </c>
    </row>
    <row r="80" spans="1:3" x14ac:dyDescent="0.3">
      <c r="A80" t="str">
        <f>rnd_fix1!A81</f>
        <v>o79</v>
      </c>
      <c r="B80" t="str">
        <f>rnd_fix1!K81</f>
        <v>41</v>
      </c>
      <c r="C80" t="str">
        <f>fix1_oam2!K81</f>
        <v>44</v>
      </c>
    </row>
    <row r="81" spans="1:3" x14ac:dyDescent="0.3">
      <c r="A81" t="str">
        <f>rnd_fix1!A82</f>
        <v>o80</v>
      </c>
      <c r="B81" t="str">
        <f>rnd_fix1!K82</f>
        <v>12</v>
      </c>
      <c r="C81" t="str">
        <f>fix1_oam2!K82</f>
        <v>14</v>
      </c>
    </row>
    <row r="82" spans="1:3" x14ac:dyDescent="0.3">
      <c r="A82" t="str">
        <f>rnd_fix1!A83</f>
        <v>o81</v>
      </c>
      <c r="B82" t="str">
        <f>rnd_fix1!K83</f>
        <v>42</v>
      </c>
      <c r="C82" t="str">
        <f>fix1_oam2!K83</f>
        <v>44</v>
      </c>
    </row>
    <row r="83" spans="1:3" x14ac:dyDescent="0.3">
      <c r="A83" t="str">
        <f>rnd_fix1!A84</f>
        <v>o82</v>
      </c>
      <c r="B83" t="str">
        <f>rnd_fix1!K84</f>
        <v>32</v>
      </c>
      <c r="C83" t="str">
        <f>fix1_oam2!K84</f>
        <v>31</v>
      </c>
    </row>
    <row r="84" spans="1:3" x14ac:dyDescent="0.3">
      <c r="A84" t="str">
        <f>rnd_fix1!A85</f>
        <v>o83</v>
      </c>
      <c r="B84" t="str">
        <f>rnd_fix1!K85</f>
        <v>34</v>
      </c>
      <c r="C84" t="str">
        <f>fix1_oam2!K85</f>
        <v>31</v>
      </c>
    </row>
    <row r="85" spans="1:3" x14ac:dyDescent="0.3">
      <c r="A85" t="str">
        <f>rnd_fix1!A86</f>
        <v>o84</v>
      </c>
      <c r="B85" t="str">
        <f>rnd_fix1!K86</f>
        <v>21</v>
      </c>
      <c r="C85" t="str">
        <f>fix1_oam2!K86</f>
        <v>21</v>
      </c>
    </row>
    <row r="86" spans="1:3" x14ac:dyDescent="0.3">
      <c r="A86" t="str">
        <f>rnd_fix1!A87</f>
        <v>o85</v>
      </c>
      <c r="B86" t="str">
        <f>rnd_fix1!K87</f>
        <v>13</v>
      </c>
      <c r="C86" t="str">
        <f>fix1_oam2!K87</f>
        <v>11</v>
      </c>
    </row>
    <row r="87" spans="1:3" x14ac:dyDescent="0.3">
      <c r="A87" t="str">
        <f>rnd_fix1!A88</f>
        <v>o86</v>
      </c>
      <c r="B87" t="str">
        <f>rnd_fix1!K88</f>
        <v>41</v>
      </c>
      <c r="C87" t="str">
        <f>fix1_oam2!K88</f>
        <v>44</v>
      </c>
    </row>
    <row r="88" spans="1:3" x14ac:dyDescent="0.3">
      <c r="A88" t="str">
        <f>rnd_fix1!A89</f>
        <v>o87</v>
      </c>
      <c r="B88" t="str">
        <f>rnd_fix1!K89</f>
        <v>14</v>
      </c>
      <c r="C88" t="str">
        <f>fix1_oam2!K89</f>
        <v>14</v>
      </c>
    </row>
    <row r="89" spans="1:3" x14ac:dyDescent="0.3">
      <c r="A89" t="str">
        <f>rnd_fix1!A90</f>
        <v>o88</v>
      </c>
      <c r="B89" t="str">
        <f>rnd_fix1!K90</f>
        <v>14</v>
      </c>
      <c r="C89" t="str">
        <f>fix1_oam2!K90</f>
        <v>11</v>
      </c>
    </row>
    <row r="90" spans="1:3" x14ac:dyDescent="0.3">
      <c r="A90" t="str">
        <f>rnd_fix1!A91</f>
        <v>o89</v>
      </c>
      <c r="B90" t="str">
        <f>rnd_fix1!K91</f>
        <v>24</v>
      </c>
      <c r="C90" t="str">
        <f>fix1_oam2!K91</f>
        <v>21</v>
      </c>
    </row>
    <row r="91" spans="1:3" x14ac:dyDescent="0.3">
      <c r="A91" t="str">
        <f>rnd_fix1!A92</f>
        <v>o90</v>
      </c>
      <c r="B91" t="str">
        <f>rnd_fix1!K92</f>
        <v>44</v>
      </c>
      <c r="C91" t="str">
        <f>fix1_oam2!K92</f>
        <v>44</v>
      </c>
    </row>
    <row r="92" spans="1:3" x14ac:dyDescent="0.3">
      <c r="A92" t="str">
        <f>rnd_fix1!A93</f>
        <v>o91</v>
      </c>
      <c r="B92" t="str">
        <f>rnd_fix1!K93</f>
        <v>12</v>
      </c>
      <c r="C92" t="str">
        <f>fix1_oam2!K93</f>
        <v>11</v>
      </c>
    </row>
    <row r="93" spans="1:3" x14ac:dyDescent="0.3">
      <c r="A93" t="str">
        <f>rnd_fix1!A94</f>
        <v>o92</v>
      </c>
      <c r="B93" t="str">
        <f>rnd_fix1!K94</f>
        <v>41</v>
      </c>
      <c r="C93" t="str">
        <f>fix1_oam2!K94</f>
        <v>44</v>
      </c>
    </row>
    <row r="94" spans="1:3" x14ac:dyDescent="0.3">
      <c r="A94" t="str">
        <f>rnd_fix1!A95</f>
        <v>o93</v>
      </c>
      <c r="B94" t="str">
        <f>rnd_fix1!K95</f>
        <v>44</v>
      </c>
      <c r="C94" t="str">
        <f>fix1_oam2!K95</f>
        <v>44</v>
      </c>
    </row>
    <row r="95" spans="1:3" x14ac:dyDescent="0.3">
      <c r="A95" t="str">
        <f>rnd_fix1!A96</f>
        <v>o94</v>
      </c>
      <c r="B95" t="str">
        <f>rnd_fix1!K96</f>
        <v>31</v>
      </c>
      <c r="C95" t="str">
        <f>fix1_oam2!K96</f>
        <v>31</v>
      </c>
    </row>
    <row r="96" spans="1:3" x14ac:dyDescent="0.3">
      <c r="A96" t="str">
        <f>rnd_fix1!A97</f>
        <v>o95</v>
      </c>
      <c r="B96" t="str">
        <f>rnd_fix1!K97</f>
        <v>41</v>
      </c>
      <c r="C96" t="str">
        <f>fix1_oam2!K97</f>
        <v>44</v>
      </c>
    </row>
    <row r="97" spans="1:3" x14ac:dyDescent="0.3">
      <c r="A97" t="str">
        <f>rnd_fix1!A98</f>
        <v>o96</v>
      </c>
      <c r="B97" t="str">
        <f>rnd_fix1!K98</f>
        <v>44</v>
      </c>
      <c r="C97" t="str">
        <f>fix1_oam2!K98</f>
        <v>44</v>
      </c>
    </row>
    <row r="98" spans="1:3" x14ac:dyDescent="0.3">
      <c r="A98" t="str">
        <f>rnd_fix1!A99</f>
        <v>o97</v>
      </c>
      <c r="B98" t="str">
        <f>rnd_fix1!K99</f>
        <v>23</v>
      </c>
      <c r="C98" t="str">
        <f>fix1_oam2!K99</f>
        <v>24</v>
      </c>
    </row>
    <row r="99" spans="1:3" x14ac:dyDescent="0.3">
      <c r="A99" t="str">
        <f>rnd_fix1!A100</f>
        <v>o98</v>
      </c>
      <c r="B99" t="str">
        <f>rnd_fix1!K100</f>
        <v>23</v>
      </c>
      <c r="C99" t="str">
        <f>fix1_oam2!K100</f>
        <v>24</v>
      </c>
    </row>
    <row r="100" spans="1:3" x14ac:dyDescent="0.3">
      <c r="A100" t="str">
        <f>rnd_fix1!A101</f>
        <v>o99</v>
      </c>
      <c r="B100" t="str">
        <f>rnd_fix1!K101</f>
        <v>23</v>
      </c>
      <c r="C100" t="str">
        <f>fix1_oam2!K101</f>
        <v>21</v>
      </c>
    </row>
    <row r="101" spans="1:3" x14ac:dyDescent="0.3">
      <c r="A101" t="str">
        <f>rnd_fix1!A102</f>
        <v>o100</v>
      </c>
      <c r="B101" t="str">
        <f>rnd_fix1!K102</f>
        <v>23</v>
      </c>
      <c r="C101" t="str">
        <f>fix1_oam2!K102</f>
        <v>21</v>
      </c>
    </row>
    <row r="102" spans="1:3" x14ac:dyDescent="0.3">
      <c r="A102" t="str">
        <f>rnd_fix1!A103</f>
        <v>o101</v>
      </c>
      <c r="B102" t="str">
        <f>rnd_fix1!K103</f>
        <v>13</v>
      </c>
      <c r="C102" t="str">
        <f>fix1_oam2!K103</f>
        <v>11</v>
      </c>
    </row>
    <row r="103" spans="1:3" x14ac:dyDescent="0.3">
      <c r="A103" t="str">
        <f>rnd_fix1!A104</f>
        <v>o102</v>
      </c>
      <c r="B103" t="str">
        <f>rnd_fix1!K104</f>
        <v>23</v>
      </c>
      <c r="C103" t="str">
        <f>fix1_oam2!K104</f>
        <v>21</v>
      </c>
    </row>
    <row r="104" spans="1:3" x14ac:dyDescent="0.3">
      <c r="A104" t="str">
        <f>rnd_fix1!A105</f>
        <v>o103</v>
      </c>
      <c r="B104" t="str">
        <f>rnd_fix1!K105</f>
        <v>11</v>
      </c>
      <c r="C104" t="str">
        <f>fix1_oam2!K105</f>
        <v>11</v>
      </c>
    </row>
    <row r="105" spans="1:3" x14ac:dyDescent="0.3">
      <c r="A105" t="str">
        <f>rnd_fix1!A106</f>
        <v>o104</v>
      </c>
      <c r="B105" t="str">
        <f>rnd_fix1!K106</f>
        <v>14</v>
      </c>
      <c r="C105" t="str">
        <f>fix1_oam2!K106</f>
        <v>11</v>
      </c>
    </row>
    <row r="106" spans="1:3" x14ac:dyDescent="0.3">
      <c r="A106" t="str">
        <f>rnd_fix1!A107</f>
        <v>o105</v>
      </c>
      <c r="B106" t="str">
        <f>rnd_fix1!K107</f>
        <v>44</v>
      </c>
      <c r="C106" t="str">
        <f>fix1_oam2!K107</f>
        <v>44</v>
      </c>
    </row>
    <row r="107" spans="1:3" x14ac:dyDescent="0.3">
      <c r="A107" t="str">
        <f>rnd_fix1!A108</f>
        <v>o106</v>
      </c>
      <c r="B107" t="str">
        <f>rnd_fix1!K108</f>
        <v>41</v>
      </c>
      <c r="C107" t="str">
        <f>fix1_oam2!K108</f>
        <v>44</v>
      </c>
    </row>
    <row r="108" spans="1:3" x14ac:dyDescent="0.3">
      <c r="A108" t="str">
        <f>rnd_fix1!A109</f>
        <v>o107</v>
      </c>
      <c r="B108" t="str">
        <f>rnd_fix1!K109</f>
        <v>43</v>
      </c>
      <c r="C108" t="str">
        <f>fix1_oam2!K109</f>
        <v>44</v>
      </c>
    </row>
    <row r="109" spans="1:3" x14ac:dyDescent="0.3">
      <c r="A109" t="str">
        <f>rnd_fix1!A110</f>
        <v>o108</v>
      </c>
      <c r="B109" t="str">
        <f>rnd_fix1!K110</f>
        <v>42</v>
      </c>
      <c r="C109" t="str">
        <f>fix1_oam2!K110</f>
        <v>44</v>
      </c>
    </row>
    <row r="110" spans="1:3" x14ac:dyDescent="0.3">
      <c r="A110" t="str">
        <f>rnd_fix1!A111</f>
        <v>o109</v>
      </c>
      <c r="B110" t="str">
        <f>rnd_fix1!K111</f>
        <v>42</v>
      </c>
      <c r="C110" t="str">
        <f>fix1_oam2!K111</f>
        <v>44</v>
      </c>
    </row>
    <row r="111" spans="1:3" x14ac:dyDescent="0.3">
      <c r="A111" t="str">
        <f>rnd_fix1!A112</f>
        <v>o110</v>
      </c>
      <c r="B111" t="str">
        <f>rnd_fix1!K112</f>
        <v>23</v>
      </c>
      <c r="C111" t="str">
        <f>fix1_oam2!K112</f>
        <v>24</v>
      </c>
    </row>
    <row r="112" spans="1:3" x14ac:dyDescent="0.3">
      <c r="A112" t="str">
        <f>rnd_fix1!A113</f>
        <v>o111</v>
      </c>
      <c r="B112" t="str">
        <f>rnd_fix1!K113</f>
        <v>33</v>
      </c>
      <c r="C112" t="str">
        <f>fix1_oam2!K113</f>
        <v>31</v>
      </c>
    </row>
    <row r="113" spans="1:3" x14ac:dyDescent="0.3">
      <c r="A113" t="str">
        <f>rnd_fix1!A114</f>
        <v>o112</v>
      </c>
      <c r="B113" t="str">
        <f>rnd_fix1!K114</f>
        <v>32</v>
      </c>
      <c r="C113" t="str">
        <f>fix1_oam2!K114</f>
        <v>31</v>
      </c>
    </row>
    <row r="114" spans="1:3" x14ac:dyDescent="0.3">
      <c r="A114" t="str">
        <f>rnd_fix1!A115</f>
        <v>o113</v>
      </c>
      <c r="B114" t="str">
        <f>rnd_fix1!K115</f>
        <v>13</v>
      </c>
      <c r="C114" t="str">
        <f>fix1_oam2!K115</f>
        <v>11</v>
      </c>
    </row>
    <row r="115" spans="1:3" x14ac:dyDescent="0.3">
      <c r="A115" t="str">
        <f>rnd_fix1!A116</f>
        <v>o114</v>
      </c>
      <c r="B115" t="str">
        <f>rnd_fix1!K116</f>
        <v>14</v>
      </c>
      <c r="C115" t="str">
        <f>fix1_oam2!K116</f>
        <v>14</v>
      </c>
    </row>
    <row r="116" spans="1:3" x14ac:dyDescent="0.3">
      <c r="A116" t="str">
        <f>rnd_fix1!A117</f>
        <v>o115</v>
      </c>
      <c r="B116" t="str">
        <f>rnd_fix1!K117</f>
        <v>11</v>
      </c>
      <c r="C116" t="str">
        <f>fix1_oam2!K117</f>
        <v>14</v>
      </c>
    </row>
    <row r="117" spans="1:3" x14ac:dyDescent="0.3">
      <c r="A117" t="str">
        <f>rnd_fix1!A118</f>
        <v>o116</v>
      </c>
      <c r="B117" t="str">
        <f>rnd_fix1!K118</f>
        <v>22</v>
      </c>
      <c r="C117" t="str">
        <f>fix1_oam2!K118</f>
        <v>21</v>
      </c>
    </row>
    <row r="118" spans="1:3" x14ac:dyDescent="0.3">
      <c r="A118" t="str">
        <f>rnd_fix1!A119</f>
        <v>o117</v>
      </c>
      <c r="B118" t="str">
        <f>rnd_fix1!K119</f>
        <v>33</v>
      </c>
      <c r="C118" t="str">
        <f>fix1_oam2!K119</f>
        <v>31</v>
      </c>
    </row>
    <row r="119" spans="1:3" x14ac:dyDescent="0.3">
      <c r="A119" t="str">
        <f>rnd_fix1!A120</f>
        <v>o118</v>
      </c>
      <c r="B119" t="str">
        <f>rnd_fix1!K120</f>
        <v>12</v>
      </c>
      <c r="C119" t="str">
        <f>fix1_oam2!K120</f>
        <v>11</v>
      </c>
    </row>
    <row r="120" spans="1:3" x14ac:dyDescent="0.3">
      <c r="A120" t="str">
        <f>rnd_fix1!A121</f>
        <v>o119</v>
      </c>
      <c r="B120" t="str">
        <f>rnd_fix1!K121</f>
        <v>12</v>
      </c>
      <c r="C120" t="str">
        <f>fix1_oam2!K121</f>
        <v>11</v>
      </c>
    </row>
    <row r="121" spans="1:3" x14ac:dyDescent="0.3">
      <c r="A121" t="str">
        <f>rnd_fix1!A122</f>
        <v>o120</v>
      </c>
      <c r="B121" t="str">
        <f>rnd_fix1!K122</f>
        <v>31</v>
      </c>
      <c r="C121" t="str">
        <f>fix1_oam2!K122</f>
        <v>31</v>
      </c>
    </row>
    <row r="122" spans="1:3" x14ac:dyDescent="0.3">
      <c r="A122" t="str">
        <f>rnd_fix1!A123</f>
        <v>o121</v>
      </c>
      <c r="B122" t="str">
        <f>rnd_fix1!K123</f>
        <v>11</v>
      </c>
      <c r="C122" t="str">
        <f>fix1_oam2!K123</f>
        <v>11</v>
      </c>
    </row>
    <row r="123" spans="1:3" x14ac:dyDescent="0.3">
      <c r="A123" t="str">
        <f>rnd_fix1!A124</f>
        <v>o122</v>
      </c>
      <c r="B123" t="str">
        <f>rnd_fix1!K124</f>
        <v>13</v>
      </c>
      <c r="C123" t="str">
        <f>fix1_oam2!K124</f>
        <v>11</v>
      </c>
    </row>
    <row r="124" spans="1:3" x14ac:dyDescent="0.3">
      <c r="A124" t="str">
        <f>rnd_fix1!A125</f>
        <v>o123</v>
      </c>
      <c r="B124" t="str">
        <f>rnd_fix1!K125</f>
        <v>42</v>
      </c>
      <c r="C124" t="str">
        <f>fix1_oam2!K125</f>
        <v>44</v>
      </c>
    </row>
    <row r="125" spans="1:3" x14ac:dyDescent="0.3">
      <c r="A125" t="str">
        <f>rnd_fix1!A126</f>
        <v>o124</v>
      </c>
      <c r="B125" t="str">
        <f>rnd_fix1!K126</f>
        <v>24</v>
      </c>
      <c r="C125" t="str">
        <f>fix1_oam2!K126</f>
        <v>24</v>
      </c>
    </row>
    <row r="126" spans="1:3" x14ac:dyDescent="0.3">
      <c r="A126" t="str">
        <f>rnd_fix1!A127</f>
        <v>o125</v>
      </c>
      <c r="B126" t="str">
        <f>rnd_fix1!K127</f>
        <v>42</v>
      </c>
      <c r="C126" t="str">
        <f>fix1_oam2!K127</f>
        <v>44</v>
      </c>
    </row>
    <row r="127" spans="1:3" x14ac:dyDescent="0.3">
      <c r="A127" t="str">
        <f>rnd_fix1!A128</f>
        <v>o126</v>
      </c>
      <c r="B127" t="str">
        <f>rnd_fix1!K128</f>
        <v>33</v>
      </c>
      <c r="C127" t="str">
        <f>fix1_oam2!K128</f>
        <v>31</v>
      </c>
    </row>
    <row r="128" spans="1:3" x14ac:dyDescent="0.3">
      <c r="A128" t="str">
        <f>rnd_fix1!A129</f>
        <v>o127</v>
      </c>
      <c r="B128" t="str">
        <f>rnd_fix1!K129</f>
        <v>14</v>
      </c>
      <c r="C128" t="str">
        <f>fix1_oam2!K129</f>
        <v>11</v>
      </c>
    </row>
    <row r="129" spans="1:3" x14ac:dyDescent="0.3">
      <c r="A129" t="str">
        <f>rnd_fix1!A130</f>
        <v>o128</v>
      </c>
      <c r="B129" t="str">
        <f>rnd_fix1!K130</f>
        <v>32</v>
      </c>
      <c r="C129" t="str">
        <f>fix1_oam2!K130</f>
        <v>31</v>
      </c>
    </row>
    <row r="130" spans="1:3" x14ac:dyDescent="0.3">
      <c r="A130" t="str">
        <f>rnd_fix1!A131</f>
        <v>o129</v>
      </c>
      <c r="B130" t="str">
        <f>rnd_fix1!K131</f>
        <v>11</v>
      </c>
      <c r="C130" t="str">
        <f>fix1_oam2!K131</f>
        <v>14</v>
      </c>
    </row>
    <row r="131" spans="1:3" x14ac:dyDescent="0.3">
      <c r="A131" t="str">
        <f>rnd_fix1!A132</f>
        <v>o130</v>
      </c>
      <c r="B131" t="str">
        <f>rnd_fix1!K132</f>
        <v>14</v>
      </c>
      <c r="C131" t="str">
        <f>fix1_oam2!K132</f>
        <v>11</v>
      </c>
    </row>
    <row r="132" spans="1:3" x14ac:dyDescent="0.3">
      <c r="A132" t="str">
        <f>rnd_fix1!A133</f>
        <v>o131</v>
      </c>
      <c r="B132" t="str">
        <f>rnd_fix1!K133</f>
        <v>11</v>
      </c>
      <c r="C132" t="str">
        <f>fix1_oam2!K133</f>
        <v>14</v>
      </c>
    </row>
    <row r="133" spans="1:3" x14ac:dyDescent="0.3">
      <c r="A133" t="str">
        <f>rnd_fix1!A134</f>
        <v>o132</v>
      </c>
      <c r="B133" t="str">
        <f>rnd_fix1!K134</f>
        <v>22</v>
      </c>
      <c r="C133" t="str">
        <f>fix1_oam2!K134</f>
        <v>21</v>
      </c>
    </row>
    <row r="134" spans="1:3" x14ac:dyDescent="0.3">
      <c r="A134" t="str">
        <f>rnd_fix1!A135</f>
        <v>o133</v>
      </c>
      <c r="B134" t="str">
        <f>rnd_fix1!K135</f>
        <v>14</v>
      </c>
      <c r="C134" t="str">
        <f>fix1_oam2!K135</f>
        <v>14</v>
      </c>
    </row>
    <row r="135" spans="1:3" x14ac:dyDescent="0.3">
      <c r="A135" t="str">
        <f>rnd_fix1!A136</f>
        <v>o134</v>
      </c>
      <c r="B135" t="str">
        <f>rnd_fix1!K136</f>
        <v>44</v>
      </c>
      <c r="C135" t="str">
        <f>fix1_oam2!K136</f>
        <v>44</v>
      </c>
    </row>
    <row r="136" spans="1:3" x14ac:dyDescent="0.3">
      <c r="A136" t="str">
        <f>rnd_fix1!A137</f>
        <v>o135</v>
      </c>
      <c r="B136" t="str">
        <f>rnd_fix1!K137</f>
        <v>34</v>
      </c>
      <c r="C136" t="str">
        <f>fix1_oam2!K137</f>
        <v>31</v>
      </c>
    </row>
    <row r="137" spans="1:3" x14ac:dyDescent="0.3">
      <c r="A137" t="str">
        <f>rnd_fix1!A138</f>
        <v>o136</v>
      </c>
      <c r="B137" t="str">
        <f>rnd_fix1!K138</f>
        <v>12</v>
      </c>
      <c r="C137" t="str">
        <f>fix1_oam2!K138</f>
        <v>11</v>
      </c>
    </row>
    <row r="138" spans="1:3" x14ac:dyDescent="0.3">
      <c r="A138" t="str">
        <f>rnd_fix1!A139</f>
        <v>o137</v>
      </c>
      <c r="B138" t="str">
        <f>rnd_fix1!K139</f>
        <v>21</v>
      </c>
      <c r="C138" t="str">
        <f>fix1_oam2!K139</f>
        <v>21</v>
      </c>
    </row>
    <row r="139" spans="1:3" x14ac:dyDescent="0.3">
      <c r="A139" t="str">
        <f>rnd_fix1!A140</f>
        <v>o138</v>
      </c>
      <c r="B139" t="str">
        <f>rnd_fix1!K140</f>
        <v>14</v>
      </c>
      <c r="C139" t="str">
        <f>fix1_oam2!K140</f>
        <v>14</v>
      </c>
    </row>
    <row r="140" spans="1:3" x14ac:dyDescent="0.3">
      <c r="A140" t="str">
        <f>rnd_fix1!A141</f>
        <v>o139</v>
      </c>
      <c r="B140" t="str">
        <f>rnd_fix1!K141</f>
        <v>11</v>
      </c>
      <c r="C140" t="str">
        <f>fix1_oam2!K141</f>
        <v>11</v>
      </c>
    </row>
    <row r="141" spans="1:3" x14ac:dyDescent="0.3">
      <c r="A141" t="str">
        <f>rnd_fix1!A142</f>
        <v>o140</v>
      </c>
      <c r="B141" t="str">
        <f>rnd_fix1!K142</f>
        <v>43</v>
      </c>
      <c r="C141" t="str">
        <f>fix1_oam2!K142</f>
        <v>44</v>
      </c>
    </row>
    <row r="142" spans="1:3" x14ac:dyDescent="0.3">
      <c r="A142" t="str">
        <f>rnd_fix1!A143</f>
        <v>o141</v>
      </c>
      <c r="B142" t="str">
        <f>rnd_fix1!K143</f>
        <v>22</v>
      </c>
      <c r="C142" t="str">
        <f>fix1_oam2!K143</f>
        <v>21</v>
      </c>
    </row>
    <row r="143" spans="1:3" x14ac:dyDescent="0.3">
      <c r="A143" t="str">
        <f>rnd_fix1!A144</f>
        <v>o142</v>
      </c>
      <c r="B143" t="str">
        <f>rnd_fix1!K144</f>
        <v>23</v>
      </c>
      <c r="C143" t="str">
        <f>fix1_oam2!K144</f>
        <v>21</v>
      </c>
    </row>
    <row r="144" spans="1:3" x14ac:dyDescent="0.3">
      <c r="A144" t="str">
        <f>rnd_fix1!A145</f>
        <v>o143</v>
      </c>
      <c r="B144" t="str">
        <f>rnd_fix1!K145</f>
        <v>43</v>
      </c>
      <c r="C144" t="str">
        <f>fix1_oam2!K145</f>
        <v>44</v>
      </c>
    </row>
    <row r="145" spans="1:3" x14ac:dyDescent="0.3">
      <c r="A145" t="str">
        <f>rnd_fix1!A146</f>
        <v>o144</v>
      </c>
      <c r="B145" t="str">
        <f>rnd_fix1!K146</f>
        <v>13</v>
      </c>
      <c r="C145" t="str">
        <f>fix1_oam2!K146</f>
        <v>11</v>
      </c>
    </row>
    <row r="146" spans="1:3" x14ac:dyDescent="0.3">
      <c r="A146" t="str">
        <f>rnd_fix1!A147</f>
        <v>o145</v>
      </c>
      <c r="B146" t="str">
        <f>rnd_fix1!K147</f>
        <v>32</v>
      </c>
      <c r="C146" t="str">
        <f>fix1_oam2!K147</f>
        <v>31</v>
      </c>
    </row>
    <row r="147" spans="1:3" x14ac:dyDescent="0.3">
      <c r="A147" t="str">
        <f>rnd_fix1!A148</f>
        <v>o146</v>
      </c>
      <c r="B147" t="str">
        <f>rnd_fix1!K148</f>
        <v>11</v>
      </c>
      <c r="C147" t="str">
        <f>fix1_oam2!K148</f>
        <v>14</v>
      </c>
    </row>
    <row r="148" spans="1:3" x14ac:dyDescent="0.3">
      <c r="A148" t="str">
        <f>rnd_fix1!A149</f>
        <v>o147</v>
      </c>
      <c r="B148" t="str">
        <f>rnd_fix1!K149</f>
        <v>34</v>
      </c>
      <c r="C148" t="str">
        <f>fix1_oam2!K149</f>
        <v>34</v>
      </c>
    </row>
    <row r="149" spans="1:3" x14ac:dyDescent="0.3">
      <c r="A149" t="str">
        <f>rnd_fix1!A150</f>
        <v>o148</v>
      </c>
      <c r="B149" t="str">
        <f>rnd_fix1!K150</f>
        <v>32</v>
      </c>
      <c r="C149" t="str">
        <f>fix1_oam2!K150</f>
        <v>31</v>
      </c>
    </row>
    <row r="150" spans="1:3" x14ac:dyDescent="0.3">
      <c r="A150" t="str">
        <f>rnd_fix1!A151</f>
        <v>o149</v>
      </c>
      <c r="B150" t="str">
        <f>rnd_fix1!K151</f>
        <v>34</v>
      </c>
      <c r="C150" t="str">
        <f>fix1_oam2!K151</f>
        <v>34</v>
      </c>
    </row>
    <row r="151" spans="1:3" x14ac:dyDescent="0.3">
      <c r="A151" t="str">
        <f>rnd_fix1!A152</f>
        <v>o150</v>
      </c>
      <c r="B151" t="str">
        <f>rnd_fix1!K152</f>
        <v>11</v>
      </c>
      <c r="C151" t="str">
        <f>fix1_oam2!K152</f>
        <v>11</v>
      </c>
    </row>
    <row r="152" spans="1:3" x14ac:dyDescent="0.3">
      <c r="A152" t="str">
        <f>rnd_fix1!A153</f>
        <v>o151</v>
      </c>
      <c r="B152" t="str">
        <f>rnd_fix1!K153</f>
        <v>41</v>
      </c>
      <c r="C152" t="str">
        <f>fix1_oam2!K153</f>
        <v>44</v>
      </c>
    </row>
    <row r="153" spans="1:3" x14ac:dyDescent="0.3">
      <c r="A153" t="str">
        <f>rnd_fix1!A154</f>
        <v>o152</v>
      </c>
      <c r="B153" t="str">
        <f>rnd_fix1!K154</f>
        <v>21</v>
      </c>
      <c r="C153" t="str">
        <f>fix1_oam2!K154</f>
        <v>24</v>
      </c>
    </row>
    <row r="154" spans="1:3" x14ac:dyDescent="0.3">
      <c r="A154" t="str">
        <f>rnd_fix1!A155</f>
        <v>o153</v>
      </c>
      <c r="B154" t="str">
        <f>rnd_fix1!K155</f>
        <v>33</v>
      </c>
      <c r="C154" t="str">
        <f>fix1_oam2!K155</f>
        <v>31</v>
      </c>
    </row>
    <row r="155" spans="1:3" x14ac:dyDescent="0.3">
      <c r="A155" t="str">
        <f>rnd_fix1!A156</f>
        <v>o154</v>
      </c>
      <c r="B155" t="str">
        <f>rnd_fix1!K156</f>
        <v>23</v>
      </c>
      <c r="C155" t="str">
        <f>fix1_oam2!K156</f>
        <v>21</v>
      </c>
    </row>
    <row r="156" spans="1:3" x14ac:dyDescent="0.3">
      <c r="A156" t="str">
        <f>rnd_fix1!A157</f>
        <v>o155</v>
      </c>
      <c r="B156" t="str">
        <f>rnd_fix1!K157</f>
        <v>12</v>
      </c>
      <c r="C156" t="str">
        <f>fix1_oam2!K157</f>
        <v>11</v>
      </c>
    </row>
    <row r="157" spans="1:3" x14ac:dyDescent="0.3">
      <c r="A157" t="str">
        <f>rnd_fix1!A158</f>
        <v>o156</v>
      </c>
      <c r="B157" t="str">
        <f>rnd_fix1!K158</f>
        <v>33</v>
      </c>
      <c r="C157" t="str">
        <f>fix1_oam2!K158</f>
        <v>31</v>
      </c>
    </row>
    <row r="158" spans="1:3" x14ac:dyDescent="0.3">
      <c r="A158" t="str">
        <f>rnd_fix1!A159</f>
        <v>o157</v>
      </c>
      <c r="B158" t="str">
        <f>rnd_fix1!K159</f>
        <v>14</v>
      </c>
      <c r="C158" t="str">
        <f>fix1_oam2!K159</f>
        <v>11</v>
      </c>
    </row>
    <row r="159" spans="1:3" x14ac:dyDescent="0.3">
      <c r="A159" t="str">
        <f>rnd_fix1!A160</f>
        <v>o158</v>
      </c>
      <c r="B159" t="str">
        <f>rnd_fix1!K160</f>
        <v>11</v>
      </c>
      <c r="C159" t="str">
        <f>fix1_oam2!K160</f>
        <v>11</v>
      </c>
    </row>
    <row r="160" spans="1:3" x14ac:dyDescent="0.3">
      <c r="A160" t="str">
        <f>rnd_fix1!A161</f>
        <v>o159</v>
      </c>
      <c r="B160" t="str">
        <f>rnd_fix1!K161</f>
        <v>14</v>
      </c>
      <c r="C160" t="str">
        <f>fix1_oam2!K161</f>
        <v>11</v>
      </c>
    </row>
    <row r="161" spans="1:3" x14ac:dyDescent="0.3">
      <c r="A161" t="str">
        <f>rnd_fix1!A162</f>
        <v>o160</v>
      </c>
      <c r="B161" t="str">
        <f>rnd_fix1!K162</f>
        <v>14</v>
      </c>
      <c r="C161" t="str">
        <f>fix1_oam2!K162</f>
        <v>14</v>
      </c>
    </row>
    <row r="162" spans="1:3" x14ac:dyDescent="0.3">
      <c r="A162" t="str">
        <f>rnd_fix1!A163</f>
        <v>o161</v>
      </c>
      <c r="B162" t="str">
        <f>rnd_fix1!K163</f>
        <v>14</v>
      </c>
      <c r="C162" t="str">
        <f>fix1_oam2!K163</f>
        <v>11</v>
      </c>
    </row>
    <row r="163" spans="1:3" x14ac:dyDescent="0.3">
      <c r="A163" t="str">
        <f>rnd_fix1!A164</f>
        <v>o162</v>
      </c>
      <c r="B163" t="str">
        <f>rnd_fix1!K164</f>
        <v>14</v>
      </c>
      <c r="C163" t="str">
        <f>fix1_oam2!K164</f>
        <v>11</v>
      </c>
    </row>
    <row r="164" spans="1:3" x14ac:dyDescent="0.3">
      <c r="A164" t="str">
        <f>rnd_fix1!A165</f>
        <v>o163</v>
      </c>
      <c r="B164" t="str">
        <f>rnd_fix1!K165</f>
        <v>42</v>
      </c>
      <c r="C164" t="str">
        <f>fix1_oam2!K165</f>
        <v>44</v>
      </c>
    </row>
    <row r="165" spans="1:3" x14ac:dyDescent="0.3">
      <c r="A165" t="str">
        <f>rnd_fix1!A166</f>
        <v>o164</v>
      </c>
      <c r="B165" t="str">
        <f>rnd_fix1!K166</f>
        <v>12</v>
      </c>
      <c r="C165" t="str">
        <f>fix1_oam2!K166</f>
        <v>11</v>
      </c>
    </row>
    <row r="166" spans="1:3" x14ac:dyDescent="0.3">
      <c r="A166" t="str">
        <f>rnd_fix1!A167</f>
        <v>o165</v>
      </c>
      <c r="B166" t="str">
        <f>rnd_fix1!K167</f>
        <v>11</v>
      </c>
      <c r="C166" t="str">
        <f>fix1_oam2!K167</f>
        <v>11</v>
      </c>
    </row>
    <row r="167" spans="1:3" x14ac:dyDescent="0.3">
      <c r="A167" t="str">
        <f>rnd_fix1!A168</f>
        <v>o166</v>
      </c>
      <c r="B167" t="str">
        <f>rnd_fix1!K168</f>
        <v>44</v>
      </c>
      <c r="C167" t="str">
        <f>fix1_oam2!K168</f>
        <v>44</v>
      </c>
    </row>
    <row r="168" spans="1:3" x14ac:dyDescent="0.3">
      <c r="A168" t="str">
        <f>rnd_fix1!A169</f>
        <v>o167</v>
      </c>
      <c r="B168" t="str">
        <f>rnd_fix1!K169</f>
        <v>41</v>
      </c>
      <c r="C168" t="str">
        <f>fix1_oam2!K169</f>
        <v>44</v>
      </c>
    </row>
    <row r="169" spans="1:3" x14ac:dyDescent="0.3">
      <c r="A169" t="str">
        <f>rnd_fix1!A170</f>
        <v>o168</v>
      </c>
      <c r="B169" t="str">
        <f>rnd_fix1!K170</f>
        <v>23</v>
      </c>
      <c r="C169" t="str">
        <f>fix1_oam2!K170</f>
        <v>21</v>
      </c>
    </row>
    <row r="170" spans="1:3" x14ac:dyDescent="0.3">
      <c r="A170" t="str">
        <f>rnd_fix1!A171</f>
        <v>o169</v>
      </c>
      <c r="B170" t="str">
        <f>rnd_fix1!K171</f>
        <v>13</v>
      </c>
      <c r="C170" t="str">
        <f>fix1_oam2!K171</f>
        <v>11</v>
      </c>
    </row>
    <row r="171" spans="1:3" x14ac:dyDescent="0.3">
      <c r="A171" t="str">
        <f>rnd_fix1!A172</f>
        <v>o170</v>
      </c>
      <c r="B171" t="str">
        <f>rnd_fix1!K172</f>
        <v>24</v>
      </c>
      <c r="C171" t="str">
        <f>fix1_oam2!K172</f>
        <v>21</v>
      </c>
    </row>
    <row r="172" spans="1:3" x14ac:dyDescent="0.3">
      <c r="A172" t="str">
        <f>rnd_fix1!A173</f>
        <v>o171</v>
      </c>
      <c r="B172" t="str">
        <f>rnd_fix1!K173</f>
        <v>22</v>
      </c>
      <c r="C172" t="str">
        <f>fix1_oam2!K173</f>
        <v>21</v>
      </c>
    </row>
    <row r="173" spans="1:3" x14ac:dyDescent="0.3">
      <c r="A173" t="str">
        <f>rnd_fix1!A174</f>
        <v>o172</v>
      </c>
      <c r="B173" t="str">
        <f>rnd_fix1!K174</f>
        <v>43</v>
      </c>
      <c r="C173" t="str">
        <f>fix1_oam2!K174</f>
        <v>44</v>
      </c>
    </row>
    <row r="174" spans="1:3" x14ac:dyDescent="0.3">
      <c r="A174" t="str">
        <f>rnd_fix1!A175</f>
        <v>o173</v>
      </c>
      <c r="B174" t="str">
        <f>rnd_fix1!K175</f>
        <v>44</v>
      </c>
      <c r="C174" t="str">
        <f>fix1_oam2!K175</f>
        <v>44</v>
      </c>
    </row>
    <row r="175" spans="1:3" x14ac:dyDescent="0.3">
      <c r="A175" t="str">
        <f>rnd_fix1!A176</f>
        <v>o174</v>
      </c>
      <c r="B175" t="str">
        <f>rnd_fix1!K176</f>
        <v>34</v>
      </c>
      <c r="C175" t="str">
        <f>fix1_oam2!K176</f>
        <v>31</v>
      </c>
    </row>
    <row r="176" spans="1:3" x14ac:dyDescent="0.3">
      <c r="A176" t="str">
        <f>rnd_fix1!A177</f>
        <v>o175</v>
      </c>
      <c r="B176" t="str">
        <f>rnd_fix1!K177</f>
        <v>12</v>
      </c>
      <c r="C176" t="str">
        <f>fix1_oam2!K177</f>
        <v>11</v>
      </c>
    </row>
    <row r="177" spans="1:3" x14ac:dyDescent="0.3">
      <c r="A177" t="str">
        <f>rnd_fix1!A178</f>
        <v>o176</v>
      </c>
      <c r="B177" t="str">
        <f>rnd_fix1!K178</f>
        <v>23</v>
      </c>
      <c r="C177" t="str">
        <f>fix1_oam2!K178</f>
        <v>21</v>
      </c>
    </row>
    <row r="178" spans="1:3" x14ac:dyDescent="0.3">
      <c r="A178" t="str">
        <f>rnd_fix1!A179</f>
        <v>o177</v>
      </c>
      <c r="B178" t="str">
        <f>rnd_fix1!K179</f>
        <v>41</v>
      </c>
      <c r="C178" t="str">
        <f>fix1_oam2!K179</f>
        <v>44</v>
      </c>
    </row>
    <row r="179" spans="1:3" x14ac:dyDescent="0.3">
      <c r="A179" t="str">
        <f>rnd_fix1!A180</f>
        <v>o178</v>
      </c>
      <c r="B179" t="str">
        <f>rnd_fix1!K180</f>
        <v>42</v>
      </c>
      <c r="C179" t="str">
        <f>fix1_oam2!K180</f>
        <v>44</v>
      </c>
    </row>
    <row r="180" spans="1:3" x14ac:dyDescent="0.3">
      <c r="A180" t="str">
        <f>rnd_fix1!A181</f>
        <v>o179</v>
      </c>
      <c r="B180" t="str">
        <f>rnd_fix1!K181</f>
        <v>22</v>
      </c>
      <c r="C180" t="str">
        <f>fix1_oam2!K181</f>
        <v>21</v>
      </c>
    </row>
    <row r="181" spans="1:3" x14ac:dyDescent="0.3">
      <c r="A181" t="str">
        <f>rnd_fix1!A182</f>
        <v>o180</v>
      </c>
      <c r="B181" t="str">
        <f>rnd_fix1!K182</f>
        <v>41</v>
      </c>
      <c r="C181" t="str">
        <f>fix1_oam2!K182</f>
        <v>44</v>
      </c>
    </row>
    <row r="182" spans="1:3" x14ac:dyDescent="0.3">
      <c r="A182" t="str">
        <f>rnd_fix1!A183</f>
        <v>o181</v>
      </c>
      <c r="B182" t="str">
        <f>rnd_fix1!K183</f>
        <v>13</v>
      </c>
      <c r="C182" t="str">
        <f>fix1_oam2!K183</f>
        <v>11</v>
      </c>
    </row>
    <row r="183" spans="1:3" x14ac:dyDescent="0.3">
      <c r="A183" t="str">
        <f>rnd_fix1!A184</f>
        <v>o182</v>
      </c>
      <c r="B183" t="str">
        <f>rnd_fix1!K184</f>
        <v>21</v>
      </c>
      <c r="C183" t="str">
        <f>fix1_oam2!K184</f>
        <v>21</v>
      </c>
    </row>
    <row r="184" spans="1:3" x14ac:dyDescent="0.3">
      <c r="A184" t="str">
        <f>rnd_fix1!A185</f>
        <v>o183</v>
      </c>
      <c r="B184" t="str">
        <f>rnd_fix1!K185</f>
        <v>14</v>
      </c>
      <c r="C184" t="str">
        <f>fix1_oam2!K185</f>
        <v>11</v>
      </c>
    </row>
    <row r="185" spans="1:3" x14ac:dyDescent="0.3">
      <c r="A185" t="str">
        <f>rnd_fix1!A186</f>
        <v>o184</v>
      </c>
      <c r="B185" t="str">
        <f>rnd_fix1!K186</f>
        <v>34</v>
      </c>
      <c r="C185" t="str">
        <f>fix1_oam2!K186</f>
        <v>31</v>
      </c>
    </row>
    <row r="186" spans="1:3" x14ac:dyDescent="0.3">
      <c r="A186" t="str">
        <f>rnd_fix1!A187</f>
        <v>o185</v>
      </c>
      <c r="B186" t="str">
        <f>rnd_fix1!K187</f>
        <v>11</v>
      </c>
      <c r="C186" t="str">
        <f>fix1_oam2!K187</f>
        <v>11</v>
      </c>
    </row>
    <row r="187" spans="1:3" x14ac:dyDescent="0.3">
      <c r="A187" t="str">
        <f>rnd_fix1!A188</f>
        <v>o186</v>
      </c>
      <c r="B187" t="str">
        <f>rnd_fix1!K188</f>
        <v>32</v>
      </c>
      <c r="C187" t="str">
        <f>fix1_oam2!K188</f>
        <v>31</v>
      </c>
    </row>
    <row r="188" spans="1:3" x14ac:dyDescent="0.3">
      <c r="A188" t="str">
        <f>rnd_fix1!A189</f>
        <v>o187</v>
      </c>
      <c r="B188" t="str">
        <f>rnd_fix1!K189</f>
        <v>31</v>
      </c>
      <c r="C188" t="str">
        <f>fix1_oam2!K189</f>
        <v>31</v>
      </c>
    </row>
    <row r="189" spans="1:3" x14ac:dyDescent="0.3">
      <c r="A189" t="str">
        <f>rnd_fix1!A190</f>
        <v>o188</v>
      </c>
      <c r="B189" t="str">
        <f>rnd_fix1!K190</f>
        <v>44</v>
      </c>
      <c r="C189" t="str">
        <f>fix1_oam2!K190</f>
        <v>44</v>
      </c>
    </row>
    <row r="190" spans="1:3" x14ac:dyDescent="0.3">
      <c r="A190" t="str">
        <f>rnd_fix1!A191</f>
        <v>o189</v>
      </c>
      <c r="B190" t="str">
        <f>rnd_fix1!K191</f>
        <v>34</v>
      </c>
      <c r="C190" t="str">
        <f>fix1_oam2!K191</f>
        <v>31</v>
      </c>
    </row>
    <row r="191" spans="1:3" x14ac:dyDescent="0.3">
      <c r="A191" t="str">
        <f>rnd_fix1!A192</f>
        <v>o190</v>
      </c>
      <c r="B191" t="str">
        <f>rnd_fix1!K192</f>
        <v>34</v>
      </c>
      <c r="C191" t="str">
        <f>fix1_oam2!K192</f>
        <v>31</v>
      </c>
    </row>
    <row r="192" spans="1:3" x14ac:dyDescent="0.3">
      <c r="A192" t="str">
        <f>rnd_fix1!A193</f>
        <v>o191</v>
      </c>
      <c r="B192" t="str">
        <f>rnd_fix1!K193</f>
        <v>11</v>
      </c>
      <c r="C192" t="str">
        <f>fix1_oam2!K193</f>
        <v>11</v>
      </c>
    </row>
    <row r="193" spans="1:3" x14ac:dyDescent="0.3">
      <c r="A193" t="str">
        <f>rnd_fix1!A194</f>
        <v>o192</v>
      </c>
      <c r="B193" t="str">
        <f>rnd_fix1!K194</f>
        <v>13</v>
      </c>
      <c r="C193" t="str">
        <f>fix1_oam2!K194</f>
        <v>11</v>
      </c>
    </row>
    <row r="194" spans="1:3" x14ac:dyDescent="0.3">
      <c r="A194" t="str">
        <f>rnd_fix1!A195</f>
        <v>o193</v>
      </c>
      <c r="B194" t="str">
        <f>rnd_fix1!K195</f>
        <v>11</v>
      </c>
      <c r="C194" t="str">
        <f>fix1_oam2!K195</f>
        <v>11</v>
      </c>
    </row>
    <row r="195" spans="1:3" x14ac:dyDescent="0.3">
      <c r="A195" t="str">
        <f>rnd_fix1!A196</f>
        <v>o194</v>
      </c>
      <c r="B195" t="str">
        <f>rnd_fix1!K196</f>
        <v>41</v>
      </c>
      <c r="C195" t="str">
        <f>fix1_oam2!K196</f>
        <v>44</v>
      </c>
    </row>
    <row r="196" spans="1:3" x14ac:dyDescent="0.3">
      <c r="A196" t="str">
        <f>rnd_fix1!A197</f>
        <v>o195</v>
      </c>
      <c r="B196" t="str">
        <f>rnd_fix1!K197</f>
        <v>24</v>
      </c>
      <c r="C196" t="str">
        <f>fix1_oam2!K197</f>
        <v>21</v>
      </c>
    </row>
    <row r="197" spans="1:3" x14ac:dyDescent="0.3">
      <c r="A197" t="str">
        <f>rnd_fix1!A198</f>
        <v>o196</v>
      </c>
      <c r="B197" t="str">
        <f>rnd_fix1!K198</f>
        <v>33</v>
      </c>
      <c r="C197" t="str">
        <f>fix1_oam2!K198</f>
        <v>31</v>
      </c>
    </row>
    <row r="198" spans="1:3" x14ac:dyDescent="0.3">
      <c r="A198" t="str">
        <f>rnd_fix1!A199</f>
        <v>o197</v>
      </c>
      <c r="B198" t="str">
        <f>rnd_fix1!K199</f>
        <v>21</v>
      </c>
      <c r="C198" t="str">
        <f>fix1_oam2!K199</f>
        <v>21</v>
      </c>
    </row>
    <row r="199" spans="1:3" x14ac:dyDescent="0.3">
      <c r="A199" t="str">
        <f>rnd_fix1!A200</f>
        <v>o198</v>
      </c>
      <c r="B199" t="str">
        <f>rnd_fix1!K200</f>
        <v>14</v>
      </c>
      <c r="C199" t="str">
        <f>fix1_oam2!K200</f>
        <v>11</v>
      </c>
    </row>
    <row r="200" spans="1:3" x14ac:dyDescent="0.3">
      <c r="A200" t="str">
        <f>rnd_fix1!A201</f>
        <v>o199</v>
      </c>
      <c r="B200" t="str">
        <f>rnd_fix1!K201</f>
        <v>31</v>
      </c>
      <c r="C200" t="str">
        <f>fix1_oam2!K201</f>
        <v>31</v>
      </c>
    </row>
    <row r="201" spans="1:3" x14ac:dyDescent="0.3">
      <c r="A201" t="str">
        <f>rnd_fix1!A202</f>
        <v>o200</v>
      </c>
      <c r="B201" t="str">
        <f>rnd_fix1!K202</f>
        <v>43</v>
      </c>
      <c r="C201" t="str">
        <f>fix1_oam2!K202</f>
        <v>44</v>
      </c>
    </row>
    <row r="202" spans="1:3" x14ac:dyDescent="0.3">
      <c r="A202" t="str">
        <f>rnd_fix1!A203</f>
        <v>o201</v>
      </c>
      <c r="B202" t="str">
        <f>rnd_fix1!K203</f>
        <v>24</v>
      </c>
      <c r="C202" t="str">
        <f>fix1_oam2!K203</f>
        <v>24</v>
      </c>
    </row>
    <row r="203" spans="1:3" x14ac:dyDescent="0.3">
      <c r="A203" t="str">
        <f>rnd_fix1!A204</f>
        <v>o202</v>
      </c>
      <c r="B203" t="str">
        <f>rnd_fix1!K204</f>
        <v>23</v>
      </c>
      <c r="C203" t="str">
        <f>fix1_oam2!K204</f>
        <v>21</v>
      </c>
    </row>
    <row r="204" spans="1:3" x14ac:dyDescent="0.3">
      <c r="A204" t="str">
        <f>rnd_fix1!A205</f>
        <v>o203</v>
      </c>
      <c r="B204" t="str">
        <f>rnd_fix1!K205</f>
        <v>14</v>
      </c>
      <c r="C204" t="str">
        <f>fix1_oam2!K205</f>
        <v>11</v>
      </c>
    </row>
    <row r="205" spans="1:3" x14ac:dyDescent="0.3">
      <c r="A205" t="str">
        <f>rnd_fix1!A206</f>
        <v>o204</v>
      </c>
      <c r="B205" t="str">
        <f>rnd_fix1!K206</f>
        <v>23</v>
      </c>
      <c r="C205" t="str">
        <f>fix1_oam2!K206</f>
        <v>21</v>
      </c>
    </row>
    <row r="206" spans="1:3" x14ac:dyDescent="0.3">
      <c r="A206" t="str">
        <f>rnd_fix1!A207</f>
        <v>o205</v>
      </c>
      <c r="B206" t="str">
        <f>rnd_fix1!K207</f>
        <v>11</v>
      </c>
      <c r="C206" t="str">
        <f>fix1_oam2!K207</f>
        <v>11</v>
      </c>
    </row>
    <row r="207" spans="1:3" x14ac:dyDescent="0.3">
      <c r="A207" t="str">
        <f>rnd_fix1!A208</f>
        <v>o206</v>
      </c>
      <c r="B207" t="str">
        <f>rnd_fix1!K208</f>
        <v>33</v>
      </c>
      <c r="C207" t="str">
        <f>fix1_oam2!K208</f>
        <v>31</v>
      </c>
    </row>
    <row r="208" spans="1:3" x14ac:dyDescent="0.3">
      <c r="A208" t="str">
        <f>rnd_fix1!A209</f>
        <v>o207</v>
      </c>
      <c r="B208" t="str">
        <f>rnd_fix1!K209</f>
        <v>33</v>
      </c>
      <c r="C208" t="str">
        <f>fix1_oam2!K209</f>
        <v>31</v>
      </c>
    </row>
    <row r="209" spans="1:3" x14ac:dyDescent="0.3">
      <c r="A209" t="str">
        <f>rnd_fix1!A210</f>
        <v>o208</v>
      </c>
      <c r="B209" t="str">
        <f>rnd_fix1!K210</f>
        <v>13</v>
      </c>
      <c r="C209" t="str">
        <f>fix1_oam2!K210</f>
        <v>11</v>
      </c>
    </row>
    <row r="210" spans="1:3" x14ac:dyDescent="0.3">
      <c r="A210" t="str">
        <f>rnd_fix1!A211</f>
        <v>o209</v>
      </c>
      <c r="B210" t="str">
        <f>rnd_fix1!K211</f>
        <v>24</v>
      </c>
      <c r="C210" t="str">
        <f>fix1_oam2!K211</f>
        <v>21</v>
      </c>
    </row>
    <row r="211" spans="1:3" x14ac:dyDescent="0.3">
      <c r="A211" t="str">
        <f>rnd_fix1!A212</f>
        <v>o210</v>
      </c>
      <c r="B211" t="str">
        <f>rnd_fix1!K212</f>
        <v>32</v>
      </c>
      <c r="C211" t="str">
        <f>fix1_oam2!K212</f>
        <v>31</v>
      </c>
    </row>
    <row r="212" spans="1:3" x14ac:dyDescent="0.3">
      <c r="A212" t="str">
        <f>rnd_fix1!A213</f>
        <v>o211</v>
      </c>
      <c r="B212" t="str">
        <f>rnd_fix1!K213</f>
        <v>14</v>
      </c>
      <c r="C212" t="str">
        <f>fix1_oam2!K213</f>
        <v>11</v>
      </c>
    </row>
    <row r="213" spans="1:3" x14ac:dyDescent="0.3">
      <c r="A213" t="str">
        <f>rnd_fix1!A214</f>
        <v>o212</v>
      </c>
      <c r="B213" t="str">
        <f>rnd_fix1!K214</f>
        <v>34</v>
      </c>
      <c r="C213" t="str">
        <f>fix1_oam2!K214</f>
        <v>31</v>
      </c>
    </row>
    <row r="214" spans="1:3" x14ac:dyDescent="0.3">
      <c r="A214" t="str">
        <f>rnd_fix1!A215</f>
        <v>o213</v>
      </c>
      <c r="B214" t="str">
        <f>rnd_fix1!K215</f>
        <v>21</v>
      </c>
      <c r="C214" t="str">
        <f>fix1_oam2!K215</f>
        <v>21</v>
      </c>
    </row>
    <row r="215" spans="1:3" x14ac:dyDescent="0.3">
      <c r="A215" t="str">
        <f>rnd_fix1!A216</f>
        <v>o214</v>
      </c>
      <c r="B215" t="str">
        <f>rnd_fix1!K216</f>
        <v>11</v>
      </c>
      <c r="C215" t="str">
        <f>fix1_oam2!K216</f>
        <v>14</v>
      </c>
    </row>
    <row r="216" spans="1:3" x14ac:dyDescent="0.3">
      <c r="A216" t="str">
        <f>rnd_fix1!A217</f>
        <v>o215</v>
      </c>
      <c r="B216" t="str">
        <f>rnd_fix1!K217</f>
        <v>14</v>
      </c>
      <c r="C216" t="str">
        <f>fix1_oam2!K217</f>
        <v>14</v>
      </c>
    </row>
    <row r="217" spans="1:3" x14ac:dyDescent="0.3">
      <c r="A217" t="str">
        <f>rnd_fix1!A218</f>
        <v>o216</v>
      </c>
      <c r="B217" t="str">
        <f>rnd_fix1!K218</f>
        <v>41</v>
      </c>
      <c r="C217" t="str">
        <f>fix1_oam2!K218</f>
        <v>44</v>
      </c>
    </row>
    <row r="218" spans="1:3" x14ac:dyDescent="0.3">
      <c r="A218" t="str">
        <f>rnd_fix1!A219</f>
        <v>o217</v>
      </c>
      <c r="B218" t="str">
        <f>rnd_fix1!K219</f>
        <v>44</v>
      </c>
      <c r="C218" t="str">
        <f>fix1_oam2!K219</f>
        <v>44</v>
      </c>
    </row>
    <row r="219" spans="1:3" x14ac:dyDescent="0.3">
      <c r="A219" t="str">
        <f>rnd_fix1!A220</f>
        <v>o218</v>
      </c>
      <c r="B219" t="str">
        <f>rnd_fix1!K220</f>
        <v>23</v>
      </c>
      <c r="C219" t="str">
        <f>fix1_oam2!K220</f>
        <v>21</v>
      </c>
    </row>
    <row r="220" spans="1:3" x14ac:dyDescent="0.3">
      <c r="A220" t="str">
        <f>rnd_fix1!A221</f>
        <v>o219</v>
      </c>
      <c r="B220" t="str">
        <f>rnd_fix1!K221</f>
        <v>21</v>
      </c>
      <c r="C220" t="str">
        <f>fix1_oam2!K221</f>
        <v>21</v>
      </c>
    </row>
    <row r="221" spans="1:3" x14ac:dyDescent="0.3">
      <c r="A221" t="str">
        <f>rnd_fix1!A222</f>
        <v>o220</v>
      </c>
      <c r="B221" t="str">
        <f>rnd_fix1!K222</f>
        <v>12</v>
      </c>
      <c r="C221" t="str">
        <f>fix1_oam2!K222</f>
        <v>11</v>
      </c>
    </row>
    <row r="222" spans="1:3" x14ac:dyDescent="0.3">
      <c r="A222" t="str">
        <f>rnd_fix1!A223</f>
        <v>o221</v>
      </c>
      <c r="B222" t="str">
        <f>rnd_fix1!K223</f>
        <v>23</v>
      </c>
      <c r="C222" t="str">
        <f>fix1_oam2!K223</f>
        <v>21</v>
      </c>
    </row>
    <row r="223" spans="1:3" x14ac:dyDescent="0.3">
      <c r="A223" t="str">
        <f>rnd_fix1!A224</f>
        <v>o222</v>
      </c>
      <c r="B223" t="str">
        <f>rnd_fix1!K224</f>
        <v>14</v>
      </c>
      <c r="C223" t="str">
        <f>fix1_oam2!K224</f>
        <v>14</v>
      </c>
    </row>
    <row r="224" spans="1:3" x14ac:dyDescent="0.3">
      <c r="A224" t="str">
        <f>rnd_fix1!A225</f>
        <v>o223</v>
      </c>
      <c r="B224" t="str">
        <f>rnd_fix1!K225</f>
        <v>11</v>
      </c>
      <c r="C224" t="str">
        <f>fix1_oam2!K225</f>
        <v>11</v>
      </c>
    </row>
    <row r="225" spans="1:3" x14ac:dyDescent="0.3">
      <c r="A225" t="str">
        <f>rnd_fix1!A226</f>
        <v>o224</v>
      </c>
      <c r="B225" t="str">
        <f>rnd_fix1!K226</f>
        <v>32</v>
      </c>
      <c r="C225" t="str">
        <f>fix1_oam2!K226</f>
        <v>31</v>
      </c>
    </row>
    <row r="226" spans="1:3" x14ac:dyDescent="0.3">
      <c r="A226" t="str">
        <f>rnd_fix1!A227</f>
        <v>o225</v>
      </c>
      <c r="B226" t="str">
        <f>rnd_fix1!K227</f>
        <v>32</v>
      </c>
      <c r="C226" t="str">
        <f>fix1_oam2!K227</f>
        <v>31</v>
      </c>
    </row>
    <row r="227" spans="1:3" x14ac:dyDescent="0.3">
      <c r="A227" t="str">
        <f>rnd_fix1!A228</f>
        <v>o226</v>
      </c>
      <c r="B227" t="str">
        <f>rnd_fix1!K228</f>
        <v>23</v>
      </c>
      <c r="C227" t="str">
        <f>fix1_oam2!K228</f>
        <v>21</v>
      </c>
    </row>
    <row r="228" spans="1:3" x14ac:dyDescent="0.3">
      <c r="A228" t="str">
        <f>rnd_fix1!A229</f>
        <v>o227</v>
      </c>
      <c r="B228" t="str">
        <f>rnd_fix1!K229</f>
        <v>21</v>
      </c>
      <c r="C228" t="str">
        <f>fix1_oam2!K229</f>
        <v>21</v>
      </c>
    </row>
    <row r="229" spans="1:3" x14ac:dyDescent="0.3">
      <c r="A229" t="str">
        <f>rnd_fix1!A230</f>
        <v>o228</v>
      </c>
      <c r="B229" t="str">
        <f>rnd_fix1!K230</f>
        <v>13</v>
      </c>
      <c r="C229" t="str">
        <f>fix1_oam2!K230</f>
        <v>11</v>
      </c>
    </row>
    <row r="230" spans="1:3" x14ac:dyDescent="0.3">
      <c r="A230" t="str">
        <f>rnd_fix1!A231</f>
        <v>o229</v>
      </c>
      <c r="B230" t="str">
        <f>rnd_fix1!K231</f>
        <v>13</v>
      </c>
      <c r="C230" t="str">
        <f>fix1_oam2!K231</f>
        <v>11</v>
      </c>
    </row>
    <row r="231" spans="1:3" x14ac:dyDescent="0.3">
      <c r="A231" t="str">
        <f>rnd_fix1!A232</f>
        <v>o230</v>
      </c>
      <c r="B231" t="str">
        <f>rnd_fix1!K232</f>
        <v>32</v>
      </c>
      <c r="C231" t="str">
        <f>fix1_oam2!K232</f>
        <v>31</v>
      </c>
    </row>
    <row r="232" spans="1:3" x14ac:dyDescent="0.3">
      <c r="A232" t="str">
        <f>rnd_fix1!A233</f>
        <v>o231</v>
      </c>
      <c r="B232" t="str">
        <f>rnd_fix1!K233</f>
        <v>31</v>
      </c>
      <c r="C232" t="str">
        <f>fix1_oam2!K233</f>
        <v>31</v>
      </c>
    </row>
    <row r="233" spans="1:3" x14ac:dyDescent="0.3">
      <c r="A233" t="str">
        <f>rnd_fix1!A234</f>
        <v>o232</v>
      </c>
      <c r="B233" t="str">
        <f>rnd_fix1!K234</f>
        <v>23</v>
      </c>
      <c r="C233" t="str">
        <f>fix1_oam2!K234</f>
        <v>21</v>
      </c>
    </row>
    <row r="234" spans="1:3" x14ac:dyDescent="0.3">
      <c r="A234" t="str">
        <f>rnd_fix1!A235</f>
        <v>o233</v>
      </c>
      <c r="B234" t="str">
        <f>rnd_fix1!K235</f>
        <v>34</v>
      </c>
      <c r="C234" t="str">
        <f>fix1_oam2!K235</f>
        <v>31</v>
      </c>
    </row>
    <row r="235" spans="1:3" x14ac:dyDescent="0.3">
      <c r="A235" t="str">
        <f>rnd_fix1!A236</f>
        <v>o234</v>
      </c>
      <c r="B235" t="str">
        <f>rnd_fix1!K236</f>
        <v>41</v>
      </c>
      <c r="C235" t="str">
        <f>fix1_oam2!K236</f>
        <v>44</v>
      </c>
    </row>
    <row r="236" spans="1:3" x14ac:dyDescent="0.3">
      <c r="A236" t="str">
        <f>rnd_fix1!A237</f>
        <v>o235</v>
      </c>
      <c r="B236" t="str">
        <f>rnd_fix1!K237</f>
        <v>22</v>
      </c>
      <c r="C236" t="str">
        <f>fix1_oam2!K237</f>
        <v>21</v>
      </c>
    </row>
    <row r="237" spans="1:3" x14ac:dyDescent="0.3">
      <c r="A237" t="str">
        <f>rnd_fix1!A238</f>
        <v>o236</v>
      </c>
      <c r="B237" t="str">
        <f>rnd_fix1!K238</f>
        <v>34</v>
      </c>
      <c r="C237" t="str">
        <f>fix1_oam2!K238</f>
        <v>31</v>
      </c>
    </row>
    <row r="238" spans="1:3" x14ac:dyDescent="0.3">
      <c r="A238" t="str">
        <f>rnd_fix1!A239</f>
        <v>o237</v>
      </c>
      <c r="B238" t="str">
        <f>rnd_fix1!K239</f>
        <v>12</v>
      </c>
      <c r="C238" t="str">
        <f>fix1_oam2!K239</f>
        <v>11</v>
      </c>
    </row>
    <row r="239" spans="1:3" x14ac:dyDescent="0.3">
      <c r="A239" t="str">
        <f>rnd_fix1!A240</f>
        <v>o238</v>
      </c>
      <c r="B239" t="str">
        <f>rnd_fix1!K240</f>
        <v>41</v>
      </c>
      <c r="C239" t="str">
        <f>fix1_oam2!K240</f>
        <v>44</v>
      </c>
    </row>
    <row r="240" spans="1:3" x14ac:dyDescent="0.3">
      <c r="A240" t="str">
        <f>rnd_fix1!A241</f>
        <v>o239</v>
      </c>
      <c r="B240" t="str">
        <f>rnd_fix1!K241</f>
        <v>43</v>
      </c>
      <c r="C240" t="str">
        <f>fix1_oam2!K241</f>
        <v>44</v>
      </c>
    </row>
    <row r="241" spans="1:3" x14ac:dyDescent="0.3">
      <c r="A241" t="str">
        <f>rnd_fix1!A242</f>
        <v>o240</v>
      </c>
      <c r="B241" t="str">
        <f>rnd_fix1!K242</f>
        <v>32</v>
      </c>
      <c r="C241" t="str">
        <f>fix1_oam2!K242</f>
        <v>31</v>
      </c>
    </row>
    <row r="242" spans="1:3" x14ac:dyDescent="0.3">
      <c r="A242" t="str">
        <f>rnd_fix1!A243</f>
        <v>o241</v>
      </c>
      <c r="B242" t="str">
        <f>rnd_fix1!K243</f>
        <v>44</v>
      </c>
      <c r="C242" t="str">
        <f>fix1_oam2!K243</f>
        <v>44</v>
      </c>
    </row>
    <row r="243" spans="1:3" x14ac:dyDescent="0.3">
      <c r="A243" t="str">
        <f>rnd_fix1!A244</f>
        <v>o242</v>
      </c>
      <c r="B243" t="str">
        <f>rnd_fix1!K244</f>
        <v>22</v>
      </c>
      <c r="C243" t="str">
        <f>fix1_oam2!K244</f>
        <v>21</v>
      </c>
    </row>
    <row r="244" spans="1:3" x14ac:dyDescent="0.3">
      <c r="A244" t="str">
        <f>rnd_fix1!A245</f>
        <v>o243</v>
      </c>
      <c r="B244" t="str">
        <f>rnd_fix1!K245</f>
        <v>43</v>
      </c>
      <c r="C244" t="str">
        <f>fix1_oam2!K245</f>
        <v>44</v>
      </c>
    </row>
    <row r="245" spans="1:3" x14ac:dyDescent="0.3">
      <c r="A245" t="str">
        <f>rnd_fix1!A246</f>
        <v>o244</v>
      </c>
      <c r="B245" t="str">
        <f>rnd_fix1!K246</f>
        <v>22</v>
      </c>
      <c r="C245" t="str">
        <f>fix1_oam2!K246</f>
        <v>21</v>
      </c>
    </row>
    <row r="246" spans="1:3" x14ac:dyDescent="0.3">
      <c r="A246" t="str">
        <f>rnd_fix1!A247</f>
        <v>o245</v>
      </c>
      <c r="B246" t="str">
        <f>rnd_fix1!K247</f>
        <v>14</v>
      </c>
      <c r="C246" t="str">
        <f>fix1_oam2!K247</f>
        <v>11</v>
      </c>
    </row>
    <row r="247" spans="1:3" x14ac:dyDescent="0.3">
      <c r="A247" t="str">
        <f>rnd_fix1!A248</f>
        <v>o246</v>
      </c>
      <c r="B247" t="str">
        <f>rnd_fix1!K248</f>
        <v>13</v>
      </c>
      <c r="C247" t="str">
        <f>fix1_oam2!K248</f>
        <v>11</v>
      </c>
    </row>
    <row r="248" spans="1:3" x14ac:dyDescent="0.3">
      <c r="A248" t="str">
        <f>rnd_fix1!A249</f>
        <v>o247</v>
      </c>
      <c r="B248" t="str">
        <f>rnd_fix1!K249</f>
        <v>12</v>
      </c>
      <c r="C248" t="str">
        <f>fix1_oam2!K249</f>
        <v>11</v>
      </c>
    </row>
    <row r="249" spans="1:3" x14ac:dyDescent="0.3">
      <c r="A249" t="str">
        <f>rnd_fix1!A250</f>
        <v>o248</v>
      </c>
      <c r="B249" t="str">
        <f>rnd_fix1!K250</f>
        <v>22</v>
      </c>
      <c r="C249" t="str">
        <f>fix1_oam2!K250</f>
        <v>21</v>
      </c>
    </row>
    <row r="250" spans="1:3" x14ac:dyDescent="0.3">
      <c r="A250" t="str">
        <f>rnd_fix1!A251</f>
        <v>o249</v>
      </c>
      <c r="B250" t="str">
        <f>rnd_fix1!K251</f>
        <v>11</v>
      </c>
      <c r="C250" t="str">
        <f>fix1_oam2!K251</f>
        <v>11</v>
      </c>
    </row>
    <row r="251" spans="1:3" x14ac:dyDescent="0.3">
      <c r="A251" t="str">
        <f>rnd_fix1!A252</f>
        <v>o250</v>
      </c>
      <c r="B251" t="str">
        <f>rnd_fix1!K252</f>
        <v>44</v>
      </c>
      <c r="C251" t="str">
        <f>fix1_oam2!K252</f>
        <v>44</v>
      </c>
    </row>
    <row r="252" spans="1:3" x14ac:dyDescent="0.3">
      <c r="A252" t="str">
        <f>rnd_fix1!A253</f>
        <v>o251</v>
      </c>
      <c r="B252" t="str">
        <f>rnd_fix1!K253</f>
        <v>13</v>
      </c>
      <c r="C252" t="str">
        <f>fix1_oam2!K253</f>
        <v>11</v>
      </c>
    </row>
    <row r="253" spans="1:3" x14ac:dyDescent="0.3">
      <c r="A253" t="str">
        <f>rnd_fix1!A254</f>
        <v>o252</v>
      </c>
      <c r="B253" t="str">
        <f>rnd_fix1!K254</f>
        <v>33</v>
      </c>
      <c r="C253" t="str">
        <f>fix1_oam2!K254</f>
        <v>31</v>
      </c>
    </row>
    <row r="254" spans="1:3" x14ac:dyDescent="0.3">
      <c r="A254" t="str">
        <f>rnd_fix1!A255</f>
        <v>o253</v>
      </c>
      <c r="B254" t="str">
        <f>rnd_fix1!K255</f>
        <v>41</v>
      </c>
      <c r="C254" t="str">
        <f>fix1_oam2!K255</f>
        <v>44</v>
      </c>
    </row>
    <row r="255" spans="1:3" x14ac:dyDescent="0.3">
      <c r="A255" t="str">
        <f>rnd_fix1!A256</f>
        <v>o254</v>
      </c>
      <c r="B255" t="str">
        <f>rnd_fix1!K256</f>
        <v>22</v>
      </c>
      <c r="C255" t="str">
        <f>fix1_oam2!K256</f>
        <v>21</v>
      </c>
    </row>
    <row r="256" spans="1:3" x14ac:dyDescent="0.3">
      <c r="A256" t="str">
        <f>rnd_fix1!A257</f>
        <v>o255</v>
      </c>
      <c r="B256" t="str">
        <f>rnd_fix1!K257</f>
        <v>31</v>
      </c>
      <c r="C256" t="str">
        <f>fix1_oam2!K257</f>
        <v>31</v>
      </c>
    </row>
    <row r="257" spans="1:3" x14ac:dyDescent="0.3">
      <c r="A257" t="str">
        <f>rnd_fix1!A258</f>
        <v>o256</v>
      </c>
      <c r="B257" t="str">
        <f>rnd_fix1!K258</f>
        <v>42</v>
      </c>
      <c r="C257" t="str">
        <f>fix1_oam2!K258</f>
        <v>44</v>
      </c>
    </row>
    <row r="258" spans="1:3" x14ac:dyDescent="0.3">
      <c r="A258" t="str">
        <f>rnd_fix1!A259</f>
        <v>o257</v>
      </c>
      <c r="B258" t="str">
        <f>rnd_fix1!K259</f>
        <v>11</v>
      </c>
      <c r="C258" t="str">
        <f>fix1_oam2!K259</f>
        <v>11</v>
      </c>
    </row>
    <row r="259" spans="1:3" x14ac:dyDescent="0.3">
      <c r="A259" t="str">
        <f>rnd_fix1!A260</f>
        <v>o258</v>
      </c>
      <c r="B259" t="str">
        <f>rnd_fix1!K260</f>
        <v>13</v>
      </c>
      <c r="C259" t="str">
        <f>fix1_oam2!K260</f>
        <v>14</v>
      </c>
    </row>
    <row r="260" spans="1:3" x14ac:dyDescent="0.3">
      <c r="A260" t="str">
        <f>rnd_fix1!A261</f>
        <v>o259</v>
      </c>
      <c r="B260" t="str">
        <f>rnd_fix1!K261</f>
        <v>34</v>
      </c>
      <c r="C260" t="str">
        <f>fix1_oam2!K261</f>
        <v>34</v>
      </c>
    </row>
    <row r="261" spans="1:3" x14ac:dyDescent="0.3">
      <c r="A261" t="str">
        <f>rnd_fix1!A262</f>
        <v>o260</v>
      </c>
      <c r="B261" t="str">
        <f>rnd_fix1!K262</f>
        <v>13</v>
      </c>
      <c r="C261" t="str">
        <f>fix1_oam2!K262</f>
        <v>11</v>
      </c>
    </row>
    <row r="262" spans="1:3" x14ac:dyDescent="0.3">
      <c r="A262" t="str">
        <f>rnd_fix1!A263</f>
        <v>o261</v>
      </c>
      <c r="B262" t="str">
        <f>rnd_fix1!K263</f>
        <v>44</v>
      </c>
      <c r="C262" t="str">
        <f>fix1_oam2!K263</f>
        <v>44</v>
      </c>
    </row>
    <row r="263" spans="1:3" x14ac:dyDescent="0.3">
      <c r="A263" t="str">
        <f>rnd_fix1!A264</f>
        <v>o262</v>
      </c>
      <c r="B263" t="str">
        <f>rnd_fix1!K264</f>
        <v>32</v>
      </c>
      <c r="C263" t="str">
        <f>fix1_oam2!K264</f>
        <v>31</v>
      </c>
    </row>
    <row r="264" spans="1:3" x14ac:dyDescent="0.3">
      <c r="A264" t="str">
        <f>rnd_fix1!A265</f>
        <v>o263</v>
      </c>
      <c r="B264" t="str">
        <f>rnd_fix1!K265</f>
        <v>32</v>
      </c>
      <c r="C264" t="str">
        <f>fix1_oam2!K265</f>
        <v>31</v>
      </c>
    </row>
    <row r="265" spans="1:3" x14ac:dyDescent="0.3">
      <c r="A265" t="str">
        <f>rnd_fix1!A266</f>
        <v>o264</v>
      </c>
      <c r="B265" t="str">
        <f>rnd_fix1!K266</f>
        <v>12</v>
      </c>
      <c r="C265" t="str">
        <f>fix1_oam2!K266</f>
        <v>11</v>
      </c>
    </row>
    <row r="266" spans="1:3" x14ac:dyDescent="0.3">
      <c r="A266" t="str">
        <f>rnd_fix1!A267</f>
        <v>o265</v>
      </c>
      <c r="B266" t="str">
        <f>rnd_fix1!K267</f>
        <v>44</v>
      </c>
      <c r="C266" t="str">
        <f>fix1_oam2!K267</f>
        <v>44</v>
      </c>
    </row>
    <row r="267" spans="1:3" x14ac:dyDescent="0.3">
      <c r="A267" t="str">
        <f>rnd_fix1!A268</f>
        <v>o266</v>
      </c>
      <c r="B267" t="str">
        <f>rnd_fix1!K268</f>
        <v>34</v>
      </c>
      <c r="C267" t="str">
        <f>fix1_oam2!K268</f>
        <v>34</v>
      </c>
    </row>
    <row r="268" spans="1:3" x14ac:dyDescent="0.3">
      <c r="A268" t="str">
        <f>rnd_fix1!A269</f>
        <v>o267</v>
      </c>
      <c r="B268" t="str">
        <f>rnd_fix1!K269</f>
        <v>34</v>
      </c>
      <c r="C268" t="str">
        <f>fix1_oam2!K269</f>
        <v>31</v>
      </c>
    </row>
    <row r="269" spans="1:3" x14ac:dyDescent="0.3">
      <c r="A269" t="str">
        <f>rnd_fix1!A270</f>
        <v>o268</v>
      </c>
      <c r="B269" t="str">
        <f>rnd_fix1!K270</f>
        <v>12</v>
      </c>
      <c r="C269" t="str">
        <f>fix1_oam2!K270</f>
        <v>11</v>
      </c>
    </row>
    <row r="270" spans="1:3" x14ac:dyDescent="0.3">
      <c r="A270" t="str">
        <f>rnd_fix1!A271</f>
        <v>o269</v>
      </c>
      <c r="B270" t="str">
        <f>rnd_fix1!K271</f>
        <v>32</v>
      </c>
      <c r="C270" t="str">
        <f>fix1_oam2!K271</f>
        <v>31</v>
      </c>
    </row>
    <row r="271" spans="1:3" x14ac:dyDescent="0.3">
      <c r="A271" t="str">
        <f>rnd_fix1!A272</f>
        <v>o270</v>
      </c>
      <c r="B271" t="str">
        <f>rnd_fix1!K272</f>
        <v>31</v>
      </c>
      <c r="C271" t="str">
        <f>fix1_oam2!K272</f>
        <v>34</v>
      </c>
    </row>
    <row r="272" spans="1:3" x14ac:dyDescent="0.3">
      <c r="A272" t="str">
        <f>rnd_fix1!A273</f>
        <v>o271</v>
      </c>
      <c r="B272" t="str">
        <f>rnd_fix1!K273</f>
        <v>14</v>
      </c>
      <c r="C272" t="str">
        <f>fix1_oam2!K273</f>
        <v>14</v>
      </c>
    </row>
    <row r="273" spans="1:3" x14ac:dyDescent="0.3">
      <c r="A273" t="str">
        <f>rnd_fix1!A274</f>
        <v>o272</v>
      </c>
      <c r="B273" t="str">
        <f>rnd_fix1!K274</f>
        <v>23</v>
      </c>
      <c r="C273" t="str">
        <f>fix1_oam2!K274</f>
        <v>24</v>
      </c>
    </row>
    <row r="274" spans="1:3" x14ac:dyDescent="0.3">
      <c r="A274" t="str">
        <f>rnd_fix1!A275</f>
        <v>o273</v>
      </c>
      <c r="B274" t="str">
        <f>rnd_fix1!K275</f>
        <v>43</v>
      </c>
      <c r="C274" t="str">
        <f>fix1_oam2!K275</f>
        <v>44</v>
      </c>
    </row>
    <row r="275" spans="1:3" x14ac:dyDescent="0.3">
      <c r="A275" t="str">
        <f>rnd_fix1!A276</f>
        <v>o274</v>
      </c>
      <c r="B275" t="str">
        <f>rnd_fix1!K276</f>
        <v>13</v>
      </c>
      <c r="C275" t="str">
        <f>fix1_oam2!K276</f>
        <v>11</v>
      </c>
    </row>
    <row r="276" spans="1:3" x14ac:dyDescent="0.3">
      <c r="A276" t="str">
        <f>rnd_fix1!A277</f>
        <v>o275</v>
      </c>
      <c r="B276" t="str">
        <f>rnd_fix1!K277</f>
        <v>22</v>
      </c>
      <c r="C276" t="str">
        <f>fix1_oam2!K277</f>
        <v>21</v>
      </c>
    </row>
    <row r="277" spans="1:3" x14ac:dyDescent="0.3">
      <c r="A277" t="str">
        <f>rnd_fix1!A278</f>
        <v>o276</v>
      </c>
      <c r="B277" t="str">
        <f>rnd_fix1!K278</f>
        <v>34</v>
      </c>
      <c r="C277" t="str">
        <f>fix1_oam2!K278</f>
        <v>31</v>
      </c>
    </row>
    <row r="278" spans="1:3" x14ac:dyDescent="0.3">
      <c r="A278" t="str">
        <f>rnd_fix1!A279</f>
        <v>o277</v>
      </c>
      <c r="B278" t="str">
        <f>rnd_fix1!K279</f>
        <v>33</v>
      </c>
      <c r="C278" t="str">
        <f>fix1_oam2!K279</f>
        <v>31</v>
      </c>
    </row>
    <row r="279" spans="1:3" x14ac:dyDescent="0.3">
      <c r="A279" t="str">
        <f>rnd_fix1!A280</f>
        <v>o278</v>
      </c>
      <c r="B279" t="str">
        <f>rnd_fix1!K280</f>
        <v>34</v>
      </c>
      <c r="C279" t="str">
        <f>fix1_oam2!K280</f>
        <v>34</v>
      </c>
    </row>
    <row r="280" spans="1:3" x14ac:dyDescent="0.3">
      <c r="A280" t="str">
        <f>rnd_fix1!A281</f>
        <v>o279</v>
      </c>
      <c r="B280" t="str">
        <f>rnd_fix1!K281</f>
        <v>21</v>
      </c>
      <c r="C280" t="str">
        <f>fix1_oam2!K281</f>
        <v>21</v>
      </c>
    </row>
    <row r="281" spans="1:3" x14ac:dyDescent="0.3">
      <c r="A281" t="str">
        <f>rnd_fix1!A282</f>
        <v>o280</v>
      </c>
      <c r="B281" t="str">
        <f>rnd_fix1!K282</f>
        <v>22</v>
      </c>
      <c r="C281" t="str">
        <f>fix1_oam2!K282</f>
        <v>21</v>
      </c>
    </row>
    <row r="282" spans="1:3" x14ac:dyDescent="0.3">
      <c r="A282" t="str">
        <f>rnd_fix1!A283</f>
        <v>o281</v>
      </c>
      <c r="B282" t="str">
        <f>rnd_fix1!K283</f>
        <v>13</v>
      </c>
      <c r="C282" t="str">
        <f>fix1_oam2!K283</f>
        <v>11</v>
      </c>
    </row>
    <row r="283" spans="1:3" x14ac:dyDescent="0.3">
      <c r="A283" t="str">
        <f>rnd_fix1!A284</f>
        <v>o282</v>
      </c>
      <c r="B283" t="str">
        <f>rnd_fix1!K284</f>
        <v>24</v>
      </c>
      <c r="C283" t="str">
        <f>fix1_oam2!K284</f>
        <v>24</v>
      </c>
    </row>
    <row r="284" spans="1:3" x14ac:dyDescent="0.3">
      <c r="A284" t="str">
        <f>rnd_fix1!A285</f>
        <v>o283</v>
      </c>
      <c r="B284" t="str">
        <f>rnd_fix1!K285</f>
        <v>23</v>
      </c>
      <c r="C284" t="str">
        <f>fix1_oam2!K285</f>
        <v>21</v>
      </c>
    </row>
    <row r="285" spans="1:3" x14ac:dyDescent="0.3">
      <c r="A285" t="str">
        <f>rnd_fix1!A286</f>
        <v>o284</v>
      </c>
      <c r="B285" t="str">
        <f>rnd_fix1!K286</f>
        <v>44</v>
      </c>
      <c r="C285" t="str">
        <f>fix1_oam2!K286</f>
        <v>44</v>
      </c>
    </row>
    <row r="286" spans="1:3" x14ac:dyDescent="0.3">
      <c r="A286" t="str">
        <f>rnd_fix1!A287</f>
        <v>o285</v>
      </c>
      <c r="B286" t="str">
        <f>rnd_fix1!K287</f>
        <v>12</v>
      </c>
      <c r="C286" t="str">
        <f>fix1_oam2!K287</f>
        <v>11</v>
      </c>
    </row>
    <row r="287" spans="1:3" x14ac:dyDescent="0.3">
      <c r="A287" t="str">
        <f>rnd_fix1!A288</f>
        <v>o286</v>
      </c>
      <c r="B287" t="str">
        <f>rnd_fix1!K288</f>
        <v>41</v>
      </c>
      <c r="C287" t="str">
        <f>fix1_oam2!K288</f>
        <v>44</v>
      </c>
    </row>
    <row r="288" spans="1:3" x14ac:dyDescent="0.3">
      <c r="A288" t="str">
        <f>rnd_fix1!A289</f>
        <v>o287</v>
      </c>
      <c r="B288" t="str">
        <f>rnd_fix1!K289</f>
        <v>31</v>
      </c>
      <c r="C288" t="str">
        <f>fix1_oam2!K289</f>
        <v>34</v>
      </c>
    </row>
    <row r="289" spans="1:3" x14ac:dyDescent="0.3">
      <c r="A289" t="str">
        <f>rnd_fix1!A290</f>
        <v>o288</v>
      </c>
      <c r="B289" t="str">
        <f>rnd_fix1!K290</f>
        <v>11</v>
      </c>
      <c r="C289" t="str">
        <f>fix1_oam2!K290</f>
        <v>11</v>
      </c>
    </row>
    <row r="290" spans="1:3" x14ac:dyDescent="0.3">
      <c r="A290" t="str">
        <f>rnd_fix1!A291</f>
        <v>o289</v>
      </c>
      <c r="B290" t="str">
        <f>rnd_fix1!K291</f>
        <v>21</v>
      </c>
      <c r="C290" t="str">
        <f>fix1_oam2!K291</f>
        <v>21</v>
      </c>
    </row>
    <row r="291" spans="1:3" x14ac:dyDescent="0.3">
      <c r="A291" t="str">
        <f>rnd_fix1!A292</f>
        <v>o290</v>
      </c>
      <c r="B291" t="str">
        <f>rnd_fix1!K292</f>
        <v>13</v>
      </c>
      <c r="C291" t="str">
        <f>fix1_oam2!K292</f>
        <v>11</v>
      </c>
    </row>
    <row r="292" spans="1:3" x14ac:dyDescent="0.3">
      <c r="A292" t="str">
        <f>rnd_fix1!A293</f>
        <v>o291</v>
      </c>
      <c r="B292" t="str">
        <f>rnd_fix1!K293</f>
        <v>14</v>
      </c>
      <c r="C292" t="str">
        <f>fix1_oam2!K293</f>
        <v>11</v>
      </c>
    </row>
    <row r="293" spans="1:3" x14ac:dyDescent="0.3">
      <c r="A293" t="str">
        <f>rnd_fix1!A294</f>
        <v>o292</v>
      </c>
      <c r="B293" t="str">
        <f>rnd_fix1!K294</f>
        <v>32</v>
      </c>
      <c r="C293" t="str">
        <f>fix1_oam2!K294</f>
        <v>31</v>
      </c>
    </row>
    <row r="294" spans="1:3" x14ac:dyDescent="0.3">
      <c r="A294" t="str">
        <f>rnd_fix1!A295</f>
        <v>o293</v>
      </c>
      <c r="B294" t="str">
        <f>rnd_fix1!K295</f>
        <v>13</v>
      </c>
      <c r="C294" t="str">
        <f>fix1_oam2!K295</f>
        <v>11</v>
      </c>
    </row>
    <row r="295" spans="1:3" x14ac:dyDescent="0.3">
      <c r="A295" t="str">
        <f>rnd_fix1!A296</f>
        <v>o294</v>
      </c>
      <c r="B295" t="str">
        <f>rnd_fix1!K296</f>
        <v>34</v>
      </c>
      <c r="C295" t="str">
        <f>fix1_oam2!K296</f>
        <v>31</v>
      </c>
    </row>
    <row r="296" spans="1:3" x14ac:dyDescent="0.3">
      <c r="A296" t="str">
        <f>rnd_fix1!A297</f>
        <v>o295</v>
      </c>
      <c r="B296" t="str">
        <f>rnd_fix1!K297</f>
        <v>11</v>
      </c>
      <c r="C296" t="str">
        <f>fix1_oam2!K297</f>
        <v>11</v>
      </c>
    </row>
    <row r="297" spans="1:3" x14ac:dyDescent="0.3">
      <c r="A297" t="str">
        <f>rnd_fix1!A298</f>
        <v>o296</v>
      </c>
      <c r="B297" t="str">
        <f>rnd_fix1!K298</f>
        <v>44</v>
      </c>
      <c r="C297" t="str">
        <f>fix1_oam2!K298</f>
        <v>44</v>
      </c>
    </row>
    <row r="298" spans="1:3" x14ac:dyDescent="0.3">
      <c r="A298" t="str">
        <f>rnd_fix1!A299</f>
        <v>o297</v>
      </c>
      <c r="B298" t="str">
        <f>rnd_fix1!K299</f>
        <v>12</v>
      </c>
      <c r="C298" t="str">
        <f>fix1_oam2!K299</f>
        <v>11</v>
      </c>
    </row>
    <row r="299" spans="1:3" x14ac:dyDescent="0.3">
      <c r="A299" t="str">
        <f>rnd_fix1!A300</f>
        <v>o298</v>
      </c>
      <c r="B299" t="str">
        <f>rnd_fix1!K300</f>
        <v>12</v>
      </c>
      <c r="C299" t="str">
        <f>fix1_oam2!K300</f>
        <v>14</v>
      </c>
    </row>
    <row r="300" spans="1:3" x14ac:dyDescent="0.3">
      <c r="A300" t="str">
        <f>rnd_fix1!A301</f>
        <v>o299</v>
      </c>
      <c r="B300" t="str">
        <f>rnd_fix1!K301</f>
        <v>34</v>
      </c>
      <c r="C300" t="str">
        <f>fix1_oam2!K301</f>
        <v>31</v>
      </c>
    </row>
    <row r="301" spans="1:3" x14ac:dyDescent="0.3">
      <c r="A301" t="str">
        <f>rnd_fix1!A302</f>
        <v>o300</v>
      </c>
      <c r="B301" t="str">
        <f>rnd_fix1!K302</f>
        <v>23</v>
      </c>
      <c r="C301" t="str">
        <f>fix1_oam2!K302</f>
        <v>21</v>
      </c>
    </row>
    <row r="302" spans="1:3" x14ac:dyDescent="0.3">
      <c r="A302" t="str">
        <f>rnd_fix1!A303</f>
        <v>o301</v>
      </c>
      <c r="B302" t="str">
        <f>rnd_fix1!K303</f>
        <v>42</v>
      </c>
      <c r="C302" t="str">
        <f>fix1_oam2!K303</f>
        <v>44</v>
      </c>
    </row>
    <row r="303" spans="1:3" x14ac:dyDescent="0.3">
      <c r="A303" t="str">
        <f>rnd_fix1!A304</f>
        <v>o302</v>
      </c>
      <c r="B303" t="str">
        <f>rnd_fix1!K304</f>
        <v>24</v>
      </c>
      <c r="C303" t="str">
        <f>fix1_oam2!K304</f>
        <v>21</v>
      </c>
    </row>
    <row r="304" spans="1:3" x14ac:dyDescent="0.3">
      <c r="A304" t="str">
        <f>rnd_fix1!A305</f>
        <v>o303</v>
      </c>
      <c r="B304" t="str">
        <f>rnd_fix1!K305</f>
        <v>14</v>
      </c>
      <c r="C304" t="str">
        <f>fix1_oam2!K305</f>
        <v>11</v>
      </c>
    </row>
    <row r="305" spans="1:3" x14ac:dyDescent="0.3">
      <c r="A305" t="str">
        <f>rnd_fix1!A306</f>
        <v>o304</v>
      </c>
      <c r="B305" t="str">
        <f>rnd_fix1!K306</f>
        <v>14</v>
      </c>
      <c r="C305" t="str">
        <f>fix1_oam2!K306</f>
        <v>11</v>
      </c>
    </row>
    <row r="306" spans="1:3" x14ac:dyDescent="0.3">
      <c r="A306" t="str">
        <f>rnd_fix1!A307</f>
        <v>o305</v>
      </c>
      <c r="B306" t="str">
        <f>rnd_fix1!K307</f>
        <v>33</v>
      </c>
      <c r="C306" t="str">
        <f>fix1_oam2!K307</f>
        <v>31</v>
      </c>
    </row>
    <row r="307" spans="1:3" x14ac:dyDescent="0.3">
      <c r="A307" t="str">
        <f>rnd_fix1!A308</f>
        <v>o306</v>
      </c>
      <c r="B307" t="str">
        <f>rnd_fix1!K308</f>
        <v>13</v>
      </c>
      <c r="C307" t="str">
        <f>fix1_oam2!K308</f>
        <v>11</v>
      </c>
    </row>
    <row r="308" spans="1:3" x14ac:dyDescent="0.3">
      <c r="A308" t="str">
        <f>rnd_fix1!A309</f>
        <v>o307</v>
      </c>
      <c r="B308" t="str">
        <f>rnd_fix1!K309</f>
        <v>42</v>
      </c>
      <c r="C308" t="str">
        <f>fix1_oam2!K309</f>
        <v>44</v>
      </c>
    </row>
    <row r="309" spans="1:3" x14ac:dyDescent="0.3">
      <c r="A309" t="str">
        <f>rnd_fix1!A310</f>
        <v>o308</v>
      </c>
      <c r="B309" t="str">
        <f>rnd_fix1!K310</f>
        <v>32</v>
      </c>
      <c r="C309" t="str">
        <f>fix1_oam2!K310</f>
        <v>31</v>
      </c>
    </row>
    <row r="310" spans="1:3" x14ac:dyDescent="0.3">
      <c r="A310" t="str">
        <f>rnd_fix1!A311</f>
        <v>o309</v>
      </c>
      <c r="B310" t="str">
        <f>rnd_fix1!K311</f>
        <v>41</v>
      </c>
      <c r="C310" t="str">
        <f>fix1_oam2!K311</f>
        <v>44</v>
      </c>
    </row>
    <row r="311" spans="1:3" x14ac:dyDescent="0.3">
      <c r="A311" t="str">
        <f>rnd_fix1!A312</f>
        <v>o310</v>
      </c>
      <c r="B311" t="str">
        <f>rnd_fix1!K312</f>
        <v>31</v>
      </c>
      <c r="C311" t="str">
        <f>fix1_oam2!K312</f>
        <v>34</v>
      </c>
    </row>
    <row r="312" spans="1:3" x14ac:dyDescent="0.3">
      <c r="A312" t="str">
        <f>rnd_fix1!A313</f>
        <v>o311</v>
      </c>
      <c r="B312" t="str">
        <f>rnd_fix1!K313</f>
        <v>34</v>
      </c>
      <c r="C312" t="str">
        <f>fix1_oam2!K313</f>
        <v>31</v>
      </c>
    </row>
    <row r="313" spans="1:3" x14ac:dyDescent="0.3">
      <c r="A313" t="str">
        <f>rnd_fix1!A314</f>
        <v>o312</v>
      </c>
      <c r="B313" t="str">
        <f>rnd_fix1!K314</f>
        <v>34</v>
      </c>
      <c r="C313" t="str">
        <f>fix1_oam2!K314</f>
        <v>31</v>
      </c>
    </row>
    <row r="314" spans="1:3" x14ac:dyDescent="0.3">
      <c r="A314" t="str">
        <f>rnd_fix1!A315</f>
        <v>o313</v>
      </c>
      <c r="B314" t="str">
        <f>rnd_fix1!K315</f>
        <v>12</v>
      </c>
      <c r="C314" t="str">
        <f>fix1_oam2!K315</f>
        <v>11</v>
      </c>
    </row>
    <row r="315" spans="1:3" x14ac:dyDescent="0.3">
      <c r="A315" t="str">
        <f>rnd_fix1!A316</f>
        <v>o314</v>
      </c>
      <c r="B315" t="str">
        <f>rnd_fix1!K316</f>
        <v>41</v>
      </c>
      <c r="C315" t="str">
        <f>fix1_oam2!K316</f>
        <v>44</v>
      </c>
    </row>
    <row r="316" spans="1:3" x14ac:dyDescent="0.3">
      <c r="A316" t="str">
        <f>rnd_fix1!A317</f>
        <v>o315</v>
      </c>
      <c r="B316" t="str">
        <f>rnd_fix1!K317</f>
        <v>44</v>
      </c>
      <c r="C316" t="str">
        <f>fix1_oam2!K317</f>
        <v>44</v>
      </c>
    </row>
    <row r="317" spans="1:3" x14ac:dyDescent="0.3">
      <c r="A317" t="str">
        <f>rnd_fix1!A318</f>
        <v>o316</v>
      </c>
      <c r="B317" t="str">
        <f>rnd_fix1!K318</f>
        <v>22</v>
      </c>
      <c r="C317" t="str">
        <f>fix1_oam2!K318</f>
        <v>24</v>
      </c>
    </row>
    <row r="318" spans="1:3" x14ac:dyDescent="0.3">
      <c r="A318" t="str">
        <f>rnd_fix1!A319</f>
        <v>o317</v>
      </c>
      <c r="B318" t="str">
        <f>rnd_fix1!K319</f>
        <v>12</v>
      </c>
      <c r="C318" t="str">
        <f>fix1_oam2!K319</f>
        <v>14</v>
      </c>
    </row>
    <row r="319" spans="1:3" x14ac:dyDescent="0.3">
      <c r="A319" t="str">
        <f>rnd_fix1!A320</f>
        <v>o318</v>
      </c>
      <c r="B319" t="str">
        <f>rnd_fix1!K320</f>
        <v>22</v>
      </c>
      <c r="C319" t="str">
        <f>fix1_oam2!K320</f>
        <v>21</v>
      </c>
    </row>
    <row r="320" spans="1:3" x14ac:dyDescent="0.3">
      <c r="A320" t="str">
        <f>rnd_fix1!A321</f>
        <v>o319</v>
      </c>
      <c r="B320" t="str">
        <f>rnd_fix1!K321</f>
        <v>41</v>
      </c>
      <c r="C320" t="str">
        <f>fix1_oam2!K321</f>
        <v>44</v>
      </c>
    </row>
    <row r="321" spans="1:3" x14ac:dyDescent="0.3">
      <c r="A321" t="str">
        <f>rnd_fix1!A322</f>
        <v>o320</v>
      </c>
      <c r="B321" t="str">
        <f>rnd_fix1!K322</f>
        <v>44</v>
      </c>
      <c r="C321" t="str">
        <f>fix1_oam2!K322</f>
        <v>44</v>
      </c>
    </row>
    <row r="322" spans="1:3" x14ac:dyDescent="0.3">
      <c r="A322" t="str">
        <f>rnd_fix1!A323</f>
        <v>o321</v>
      </c>
      <c r="B322" t="str">
        <f>rnd_fix1!K323</f>
        <v>41</v>
      </c>
      <c r="C322" t="str">
        <f>fix1_oam2!K323</f>
        <v>44</v>
      </c>
    </row>
    <row r="323" spans="1:3" x14ac:dyDescent="0.3">
      <c r="A323" t="str">
        <f>rnd_fix1!A324</f>
        <v>o322</v>
      </c>
      <c r="B323" t="str">
        <f>rnd_fix1!K324</f>
        <v>32</v>
      </c>
      <c r="C323" t="str">
        <f>fix1_oam2!K324</f>
        <v>31</v>
      </c>
    </row>
    <row r="324" spans="1:3" x14ac:dyDescent="0.3">
      <c r="A324" t="str">
        <f>rnd_fix1!A325</f>
        <v>o323</v>
      </c>
      <c r="B324" t="str">
        <f>rnd_fix1!K325</f>
        <v>22</v>
      </c>
      <c r="C324" t="str">
        <f>fix1_oam2!K325</f>
        <v>21</v>
      </c>
    </row>
    <row r="325" spans="1:3" x14ac:dyDescent="0.3">
      <c r="A325" t="str">
        <f>rnd_fix1!A326</f>
        <v>o324</v>
      </c>
      <c r="B325" t="str">
        <f>rnd_fix1!K326</f>
        <v>31</v>
      </c>
      <c r="C325" t="str">
        <f>fix1_oam2!K326</f>
        <v>34</v>
      </c>
    </row>
    <row r="326" spans="1:3" x14ac:dyDescent="0.3">
      <c r="A326" t="str">
        <f>rnd_fix1!A327</f>
        <v>o325</v>
      </c>
      <c r="B326" t="str">
        <f>rnd_fix1!K327</f>
        <v>11</v>
      </c>
      <c r="C326" t="str">
        <f>fix1_oam2!K327</f>
        <v>11</v>
      </c>
    </row>
    <row r="327" spans="1:3" x14ac:dyDescent="0.3">
      <c r="A327" t="str">
        <f>rnd_fix1!A328</f>
        <v>o326</v>
      </c>
      <c r="B327" t="str">
        <f>rnd_fix1!K328</f>
        <v>12</v>
      </c>
      <c r="C327" t="str">
        <f>fix1_oam2!K328</f>
        <v>11</v>
      </c>
    </row>
    <row r="328" spans="1:3" x14ac:dyDescent="0.3">
      <c r="A328" t="str">
        <f>rnd_fix1!A329</f>
        <v>o327</v>
      </c>
      <c r="B328" t="str">
        <f>rnd_fix1!K329</f>
        <v>41</v>
      </c>
      <c r="C328" t="str">
        <f>fix1_oam2!K329</f>
        <v>44</v>
      </c>
    </row>
    <row r="329" spans="1:3" x14ac:dyDescent="0.3">
      <c r="A329" t="str">
        <f>rnd_fix1!A330</f>
        <v>o328</v>
      </c>
      <c r="B329" t="str">
        <f>rnd_fix1!K330</f>
        <v>44</v>
      </c>
      <c r="C329" t="str">
        <f>fix1_oam2!K330</f>
        <v>44</v>
      </c>
    </row>
    <row r="330" spans="1:3" x14ac:dyDescent="0.3">
      <c r="A330" t="str">
        <f>rnd_fix1!A331</f>
        <v>o329</v>
      </c>
      <c r="B330" t="str">
        <f>rnd_fix1!K331</f>
        <v>11</v>
      </c>
      <c r="C330" t="str">
        <f>fix1_oam2!K331</f>
        <v>11</v>
      </c>
    </row>
    <row r="331" spans="1:3" x14ac:dyDescent="0.3">
      <c r="A331" t="str">
        <f>rnd_fix1!A332</f>
        <v>o330</v>
      </c>
      <c r="B331" t="str">
        <f>rnd_fix1!K332</f>
        <v>24</v>
      </c>
      <c r="C331" t="str">
        <f>fix1_oam2!K332</f>
        <v>24</v>
      </c>
    </row>
    <row r="332" spans="1:3" x14ac:dyDescent="0.3">
      <c r="A332" t="str">
        <f>rnd_fix1!A333</f>
        <v>o331</v>
      </c>
      <c r="B332" t="str">
        <f>rnd_fix1!K333</f>
        <v>12</v>
      </c>
      <c r="C332" t="str">
        <f>fix1_oam2!K333</f>
        <v>11</v>
      </c>
    </row>
    <row r="333" spans="1:3" x14ac:dyDescent="0.3">
      <c r="A333" t="str">
        <f>rnd_fix1!A334</f>
        <v>o332</v>
      </c>
      <c r="B333" t="str">
        <f>rnd_fix1!K334</f>
        <v>12</v>
      </c>
      <c r="C333" t="str">
        <f>fix1_oam2!K334</f>
        <v>11</v>
      </c>
    </row>
    <row r="334" spans="1:3" x14ac:dyDescent="0.3">
      <c r="A334" t="str">
        <f>rnd_fix1!A335</f>
        <v>o333</v>
      </c>
      <c r="B334" t="str">
        <f>rnd_fix1!K335</f>
        <v>12</v>
      </c>
      <c r="C334" t="str">
        <f>fix1_oam2!K335</f>
        <v>14</v>
      </c>
    </row>
    <row r="335" spans="1:3" x14ac:dyDescent="0.3">
      <c r="A335" t="str">
        <f>rnd_fix1!A336</f>
        <v>o334</v>
      </c>
      <c r="B335" t="str">
        <f>rnd_fix1!K336</f>
        <v>31</v>
      </c>
      <c r="C335" t="str">
        <f>fix1_oam2!K336</f>
        <v>31</v>
      </c>
    </row>
    <row r="336" spans="1:3" x14ac:dyDescent="0.3">
      <c r="A336" t="str">
        <f>rnd_fix1!A337</f>
        <v>o335</v>
      </c>
      <c r="B336" t="str">
        <f>rnd_fix1!K337</f>
        <v>11</v>
      </c>
      <c r="C336" t="str">
        <f>fix1_oam2!K337</f>
        <v>14</v>
      </c>
    </row>
    <row r="337" spans="1:3" x14ac:dyDescent="0.3">
      <c r="A337" t="str">
        <f>rnd_fix1!A338</f>
        <v>o336</v>
      </c>
      <c r="B337" t="str">
        <f>rnd_fix1!K338</f>
        <v>14</v>
      </c>
      <c r="C337" t="str">
        <f>fix1_oam2!K338</f>
        <v>11</v>
      </c>
    </row>
    <row r="338" spans="1:3" x14ac:dyDescent="0.3">
      <c r="A338" t="str">
        <f>rnd_fix1!A339</f>
        <v>o337</v>
      </c>
      <c r="B338" t="str">
        <f>rnd_fix1!K339</f>
        <v>13</v>
      </c>
      <c r="C338" t="str">
        <f>fix1_oam2!K339</f>
        <v>11</v>
      </c>
    </row>
    <row r="339" spans="1:3" x14ac:dyDescent="0.3">
      <c r="A339" t="str">
        <f>rnd_fix1!A340</f>
        <v>o338</v>
      </c>
      <c r="B339" t="str">
        <f>rnd_fix1!K340</f>
        <v>33</v>
      </c>
      <c r="C339" t="str">
        <f>fix1_oam2!K340</f>
        <v>31</v>
      </c>
    </row>
    <row r="340" spans="1:3" x14ac:dyDescent="0.3">
      <c r="A340" t="str">
        <f>rnd_fix1!A341</f>
        <v>o339</v>
      </c>
      <c r="B340" t="str">
        <f>rnd_fix1!K341</f>
        <v>12</v>
      </c>
      <c r="C340" t="str">
        <f>fix1_oam2!K341</f>
        <v>11</v>
      </c>
    </row>
    <row r="341" spans="1:3" x14ac:dyDescent="0.3">
      <c r="A341" t="str">
        <f>rnd_fix1!A342</f>
        <v>o340</v>
      </c>
      <c r="B341" t="str">
        <f>rnd_fix1!K342</f>
        <v>23</v>
      </c>
      <c r="C341" t="str">
        <f>fix1_oam2!K342</f>
        <v>21</v>
      </c>
    </row>
    <row r="342" spans="1:3" x14ac:dyDescent="0.3">
      <c r="A342" t="str">
        <f>rnd_fix1!A343</f>
        <v>o341</v>
      </c>
      <c r="B342" t="str">
        <f>rnd_fix1!K343</f>
        <v>42</v>
      </c>
      <c r="C342" t="str">
        <f>fix1_oam2!K343</f>
        <v>44</v>
      </c>
    </row>
    <row r="343" spans="1:3" x14ac:dyDescent="0.3">
      <c r="A343" t="str">
        <f>rnd_fix1!A344</f>
        <v>o342</v>
      </c>
      <c r="B343" t="str">
        <f>rnd_fix1!K344</f>
        <v>22</v>
      </c>
      <c r="C343" t="str">
        <f>fix1_oam2!K344</f>
        <v>21</v>
      </c>
    </row>
    <row r="344" spans="1:3" x14ac:dyDescent="0.3">
      <c r="A344" t="str">
        <f>rnd_fix1!A345</f>
        <v>o343</v>
      </c>
      <c r="B344" t="str">
        <f>rnd_fix1!K345</f>
        <v>34</v>
      </c>
      <c r="C344" t="str">
        <f>fix1_oam2!K345</f>
        <v>31</v>
      </c>
    </row>
    <row r="345" spans="1:3" x14ac:dyDescent="0.3">
      <c r="A345" t="str">
        <f>rnd_fix1!A346</f>
        <v>o344</v>
      </c>
      <c r="B345" t="str">
        <f>rnd_fix1!K346</f>
        <v>32</v>
      </c>
      <c r="C345" t="str">
        <f>fix1_oam2!K346</f>
        <v>31</v>
      </c>
    </row>
    <row r="346" spans="1:3" x14ac:dyDescent="0.3">
      <c r="A346" t="str">
        <f>rnd_fix1!A347</f>
        <v>o345</v>
      </c>
      <c r="B346" t="str">
        <f>rnd_fix1!K347</f>
        <v>44</v>
      </c>
      <c r="C346" t="str">
        <f>fix1_oam2!K347</f>
        <v>44</v>
      </c>
    </row>
    <row r="347" spans="1:3" x14ac:dyDescent="0.3">
      <c r="A347" t="str">
        <f>rnd_fix1!A348</f>
        <v>o346</v>
      </c>
      <c r="B347" t="str">
        <f>rnd_fix1!K348</f>
        <v>12</v>
      </c>
      <c r="C347" t="str">
        <f>fix1_oam2!K348</f>
        <v>11</v>
      </c>
    </row>
    <row r="348" spans="1:3" x14ac:dyDescent="0.3">
      <c r="A348" t="str">
        <f>rnd_fix1!A349</f>
        <v>o347</v>
      </c>
      <c r="B348" t="str">
        <f>rnd_fix1!K349</f>
        <v>31</v>
      </c>
      <c r="C348" t="str">
        <f>fix1_oam2!K349</f>
        <v>31</v>
      </c>
    </row>
    <row r="349" spans="1:3" x14ac:dyDescent="0.3">
      <c r="A349" t="str">
        <f>rnd_fix1!A350</f>
        <v>o348</v>
      </c>
      <c r="B349" t="str">
        <f>rnd_fix1!K350</f>
        <v>33</v>
      </c>
      <c r="C349" t="str">
        <f>fix1_oam2!K350</f>
        <v>31</v>
      </c>
    </row>
    <row r="350" spans="1:3" x14ac:dyDescent="0.3">
      <c r="A350" t="str">
        <f>rnd_fix1!A351</f>
        <v>o349</v>
      </c>
      <c r="B350" t="str">
        <f>rnd_fix1!K351</f>
        <v>33</v>
      </c>
      <c r="C350" t="str">
        <f>fix1_oam2!K351</f>
        <v>31</v>
      </c>
    </row>
    <row r="351" spans="1:3" x14ac:dyDescent="0.3">
      <c r="A351" t="str">
        <f>rnd_fix1!A352</f>
        <v>o350</v>
      </c>
      <c r="B351" t="str">
        <f>rnd_fix1!K352</f>
        <v>14</v>
      </c>
      <c r="C351" t="str">
        <f>fix1_oam2!K352</f>
        <v>11</v>
      </c>
    </row>
    <row r="352" spans="1:3" x14ac:dyDescent="0.3">
      <c r="A352" t="str">
        <f>rnd_fix1!A353</f>
        <v>o351</v>
      </c>
      <c r="B352" t="str">
        <f>rnd_fix1!K353</f>
        <v>14</v>
      </c>
      <c r="C352" t="str">
        <f>fix1_oam2!K353</f>
        <v>11</v>
      </c>
    </row>
    <row r="353" spans="1:3" x14ac:dyDescent="0.3">
      <c r="A353" t="str">
        <f>rnd_fix1!A354</f>
        <v>o352</v>
      </c>
      <c r="B353" t="str">
        <f>rnd_fix1!K354</f>
        <v>14</v>
      </c>
      <c r="C353" t="str">
        <f>fix1_oam2!K354</f>
        <v>11</v>
      </c>
    </row>
    <row r="354" spans="1:3" x14ac:dyDescent="0.3">
      <c r="A354" t="str">
        <f>rnd_fix1!A355</f>
        <v>o353</v>
      </c>
      <c r="B354" t="str">
        <f>rnd_fix1!K355</f>
        <v>34</v>
      </c>
      <c r="C354" t="str">
        <f>fix1_oam2!K355</f>
        <v>31</v>
      </c>
    </row>
    <row r="355" spans="1:3" x14ac:dyDescent="0.3">
      <c r="A355" t="str">
        <f>rnd_fix1!A356</f>
        <v>o354</v>
      </c>
      <c r="B355" t="str">
        <f>rnd_fix1!K356</f>
        <v>33</v>
      </c>
      <c r="C355" t="str">
        <f>fix1_oam2!K356</f>
        <v>31</v>
      </c>
    </row>
    <row r="356" spans="1:3" x14ac:dyDescent="0.3">
      <c r="A356" t="str">
        <f>rnd_fix1!A357</f>
        <v>o355</v>
      </c>
      <c r="B356" t="str">
        <f>rnd_fix1!K357</f>
        <v>12</v>
      </c>
      <c r="C356" t="str">
        <f>fix1_oam2!K357</f>
        <v>11</v>
      </c>
    </row>
    <row r="357" spans="1:3" x14ac:dyDescent="0.3">
      <c r="A357" t="str">
        <f>rnd_fix1!A358</f>
        <v>o356</v>
      </c>
      <c r="B357" t="str">
        <f>rnd_fix1!K358</f>
        <v>22</v>
      </c>
      <c r="C357" t="str">
        <f>fix1_oam2!K358</f>
        <v>24</v>
      </c>
    </row>
    <row r="358" spans="1:3" x14ac:dyDescent="0.3">
      <c r="A358" t="str">
        <f>rnd_fix1!A359</f>
        <v>o357</v>
      </c>
      <c r="B358" t="str">
        <f>rnd_fix1!K359</f>
        <v>11</v>
      </c>
      <c r="C358" t="str">
        <f>fix1_oam2!K359</f>
        <v>11</v>
      </c>
    </row>
    <row r="359" spans="1:3" x14ac:dyDescent="0.3">
      <c r="A359" t="str">
        <f>rnd_fix1!A360</f>
        <v>o358</v>
      </c>
      <c r="B359" t="str">
        <f>rnd_fix1!K360</f>
        <v>21</v>
      </c>
      <c r="C359" t="str">
        <f>fix1_oam2!K360</f>
        <v>24</v>
      </c>
    </row>
    <row r="360" spans="1:3" x14ac:dyDescent="0.3">
      <c r="A360" t="str">
        <f>rnd_fix1!A361</f>
        <v>o359</v>
      </c>
      <c r="B360" t="str">
        <f>rnd_fix1!K361</f>
        <v>13</v>
      </c>
      <c r="C360" t="str">
        <f>fix1_oam2!K361</f>
        <v>14</v>
      </c>
    </row>
    <row r="361" spans="1:3" x14ac:dyDescent="0.3">
      <c r="A361" t="str">
        <f>rnd_fix1!A362</f>
        <v>o360</v>
      </c>
      <c r="B361" t="str">
        <f>rnd_fix1!K362</f>
        <v>22</v>
      </c>
      <c r="C361" t="str">
        <f>fix1_oam2!K362</f>
        <v>21</v>
      </c>
    </row>
    <row r="362" spans="1:3" x14ac:dyDescent="0.3">
      <c r="A362" t="str">
        <f>rnd_fix1!A363</f>
        <v>o361</v>
      </c>
      <c r="B362" t="str">
        <f>rnd_fix1!K363</f>
        <v>31</v>
      </c>
      <c r="C362" t="str">
        <f>fix1_oam2!K363</f>
        <v>31</v>
      </c>
    </row>
    <row r="363" spans="1:3" x14ac:dyDescent="0.3">
      <c r="A363" t="str">
        <f>rnd_fix1!A364</f>
        <v>o362</v>
      </c>
      <c r="B363" t="str">
        <f>rnd_fix1!K364</f>
        <v>41</v>
      </c>
      <c r="C363" t="str">
        <f>fix1_oam2!K364</f>
        <v>44</v>
      </c>
    </row>
    <row r="364" spans="1:3" x14ac:dyDescent="0.3">
      <c r="A364" t="str">
        <f>rnd_fix1!A365</f>
        <v>o363</v>
      </c>
      <c r="B364" t="str">
        <f>rnd_fix1!K365</f>
        <v>32</v>
      </c>
      <c r="C364" t="str">
        <f>fix1_oam2!K365</f>
        <v>31</v>
      </c>
    </row>
    <row r="365" spans="1:3" x14ac:dyDescent="0.3">
      <c r="A365" t="str">
        <f>rnd_fix1!A366</f>
        <v>o364</v>
      </c>
      <c r="B365" t="str">
        <f>rnd_fix1!K366</f>
        <v>41</v>
      </c>
      <c r="C365" t="str">
        <f>fix1_oam2!K366</f>
        <v>44</v>
      </c>
    </row>
    <row r="366" spans="1:3" x14ac:dyDescent="0.3">
      <c r="A366" t="str">
        <f>rnd_fix1!A367</f>
        <v>o365</v>
      </c>
      <c r="B366" t="str">
        <f>rnd_fix1!K367</f>
        <v>23</v>
      </c>
      <c r="C366" t="str">
        <f>fix1_oam2!K367</f>
        <v>21</v>
      </c>
    </row>
    <row r="367" spans="1:3" x14ac:dyDescent="0.3">
      <c r="A367" t="str">
        <f>rnd_fix1!A368</f>
        <v>o366</v>
      </c>
      <c r="B367" t="str">
        <f>rnd_fix1!K368</f>
        <v>42</v>
      </c>
      <c r="C367" t="str">
        <f>fix1_oam2!K368</f>
        <v>44</v>
      </c>
    </row>
    <row r="368" spans="1:3" x14ac:dyDescent="0.3">
      <c r="A368" t="str">
        <f>rnd_fix1!A369</f>
        <v>o367</v>
      </c>
      <c r="B368" t="str">
        <f>rnd_fix1!K369</f>
        <v>41</v>
      </c>
      <c r="C368" t="str">
        <f>fix1_oam2!K369</f>
        <v>44</v>
      </c>
    </row>
    <row r="369" spans="1:3" x14ac:dyDescent="0.3">
      <c r="A369" t="str">
        <f>rnd_fix1!A370</f>
        <v>o368</v>
      </c>
      <c r="B369" t="str">
        <f>rnd_fix1!K370</f>
        <v>42</v>
      </c>
      <c r="C369" t="str">
        <f>fix1_oam2!K370</f>
        <v>44</v>
      </c>
    </row>
    <row r="370" spans="1:3" x14ac:dyDescent="0.3">
      <c r="A370" t="str">
        <f>rnd_fix1!A371</f>
        <v>o369</v>
      </c>
      <c r="B370" t="str">
        <f>rnd_fix1!K371</f>
        <v>23</v>
      </c>
      <c r="C370" t="str">
        <f>fix1_oam2!K371</f>
        <v>21</v>
      </c>
    </row>
    <row r="371" spans="1:3" x14ac:dyDescent="0.3">
      <c r="A371" t="str">
        <f>rnd_fix1!A372</f>
        <v>o370</v>
      </c>
      <c r="B371" t="str">
        <f>rnd_fix1!K372</f>
        <v>42</v>
      </c>
      <c r="C371" t="str">
        <f>fix1_oam2!K372</f>
        <v>44</v>
      </c>
    </row>
    <row r="372" spans="1:3" x14ac:dyDescent="0.3">
      <c r="A372" t="str">
        <f>rnd_fix1!A373</f>
        <v>o371</v>
      </c>
      <c r="B372" t="str">
        <f>rnd_fix1!K373</f>
        <v>34</v>
      </c>
      <c r="C372" t="str">
        <f>fix1_oam2!K373</f>
        <v>31</v>
      </c>
    </row>
    <row r="373" spans="1:3" x14ac:dyDescent="0.3">
      <c r="A373" t="str">
        <f>rnd_fix1!A374</f>
        <v>o372</v>
      </c>
      <c r="B373" t="str">
        <f>rnd_fix1!K374</f>
        <v>22</v>
      </c>
      <c r="C373" t="str">
        <f>fix1_oam2!K374</f>
        <v>24</v>
      </c>
    </row>
    <row r="374" spans="1:3" x14ac:dyDescent="0.3">
      <c r="A374" t="str">
        <f>rnd_fix1!A375</f>
        <v>o373</v>
      </c>
      <c r="B374" t="str">
        <f>rnd_fix1!K375</f>
        <v>41</v>
      </c>
      <c r="C374" t="str">
        <f>fix1_oam2!K375</f>
        <v>44</v>
      </c>
    </row>
    <row r="375" spans="1:3" x14ac:dyDescent="0.3">
      <c r="A375" t="str">
        <f>rnd_fix1!A376</f>
        <v>o374</v>
      </c>
      <c r="B375" t="str">
        <f>rnd_fix1!K376</f>
        <v>22</v>
      </c>
      <c r="C375" t="str">
        <f>fix1_oam2!K376</f>
        <v>21</v>
      </c>
    </row>
    <row r="376" spans="1:3" x14ac:dyDescent="0.3">
      <c r="A376" t="str">
        <f>rnd_fix1!A377</f>
        <v>o375</v>
      </c>
      <c r="B376" t="str">
        <f>rnd_fix1!K377</f>
        <v>41</v>
      </c>
      <c r="C376" t="str">
        <f>fix1_oam2!K377</f>
        <v>44</v>
      </c>
    </row>
    <row r="377" spans="1:3" x14ac:dyDescent="0.3">
      <c r="A377" t="str">
        <f>rnd_fix1!A378</f>
        <v>o376</v>
      </c>
      <c r="B377" t="str">
        <f>rnd_fix1!K378</f>
        <v>22</v>
      </c>
      <c r="C377" t="str">
        <f>fix1_oam2!K378</f>
        <v>24</v>
      </c>
    </row>
    <row r="378" spans="1:3" x14ac:dyDescent="0.3">
      <c r="A378" t="str">
        <f>rnd_fix1!A379</f>
        <v>o377</v>
      </c>
      <c r="B378" t="str">
        <f>rnd_fix1!K379</f>
        <v>14</v>
      </c>
      <c r="C378" t="str">
        <f>fix1_oam2!K379</f>
        <v>11</v>
      </c>
    </row>
    <row r="379" spans="1:3" x14ac:dyDescent="0.3">
      <c r="A379" t="str">
        <f>rnd_fix1!A380</f>
        <v>o378</v>
      </c>
      <c r="B379" t="str">
        <f>rnd_fix1!K380</f>
        <v>21</v>
      </c>
      <c r="C379" t="str">
        <f>fix1_oam2!K380</f>
        <v>24</v>
      </c>
    </row>
    <row r="380" spans="1:3" x14ac:dyDescent="0.3">
      <c r="A380" t="str">
        <f>rnd_fix1!A381</f>
        <v>o379</v>
      </c>
      <c r="B380" t="str">
        <f>rnd_fix1!K381</f>
        <v>11</v>
      </c>
      <c r="C380" t="str">
        <f>fix1_oam2!K381</f>
        <v>11</v>
      </c>
    </row>
    <row r="381" spans="1:3" x14ac:dyDescent="0.3">
      <c r="A381" t="str">
        <f>rnd_fix1!A382</f>
        <v>o380</v>
      </c>
      <c r="B381" t="str">
        <f>rnd_fix1!K382</f>
        <v>21</v>
      </c>
      <c r="C381" t="str">
        <f>fix1_oam2!K382</f>
        <v>21</v>
      </c>
    </row>
    <row r="382" spans="1:3" x14ac:dyDescent="0.3">
      <c r="A382" t="str">
        <f>rnd_fix1!A383</f>
        <v>o381</v>
      </c>
      <c r="B382" t="str">
        <f>rnd_fix1!K383</f>
        <v>42</v>
      </c>
      <c r="C382" t="str">
        <f>fix1_oam2!K383</f>
        <v>44</v>
      </c>
    </row>
    <row r="383" spans="1:3" x14ac:dyDescent="0.3">
      <c r="A383" t="str">
        <f>rnd_fix1!A384</f>
        <v>o382</v>
      </c>
      <c r="B383" t="str">
        <f>rnd_fix1!K384</f>
        <v>22</v>
      </c>
      <c r="C383" t="str">
        <f>fix1_oam2!K384</f>
        <v>24</v>
      </c>
    </row>
    <row r="384" spans="1:3" x14ac:dyDescent="0.3">
      <c r="A384" t="str">
        <f>rnd_fix1!A385</f>
        <v>o383</v>
      </c>
      <c r="B384" t="str">
        <f>rnd_fix1!K385</f>
        <v>41</v>
      </c>
      <c r="C384" t="str">
        <f>fix1_oam2!K385</f>
        <v>44</v>
      </c>
    </row>
    <row r="385" spans="1:3" x14ac:dyDescent="0.3">
      <c r="A385" t="str">
        <f>rnd_fix1!A386</f>
        <v>o384</v>
      </c>
      <c r="B385" t="str">
        <f>rnd_fix1!K386</f>
        <v>44</v>
      </c>
      <c r="C385" t="str">
        <f>fix1_oam2!K386</f>
        <v>44</v>
      </c>
    </row>
    <row r="386" spans="1:3" x14ac:dyDescent="0.3">
      <c r="A386" t="str">
        <f>rnd_fix1!A387</f>
        <v>o385</v>
      </c>
      <c r="B386" t="str">
        <f>rnd_fix1!K387</f>
        <v>34</v>
      </c>
      <c r="C386" t="str">
        <f>fix1_oam2!K387</f>
        <v>31</v>
      </c>
    </row>
    <row r="387" spans="1:3" x14ac:dyDescent="0.3">
      <c r="A387" t="str">
        <f>rnd_fix1!A388</f>
        <v>o386</v>
      </c>
      <c r="B387" t="str">
        <f>rnd_fix1!K388</f>
        <v>34</v>
      </c>
      <c r="C387" t="str">
        <f>fix1_oam2!K388</f>
        <v>31</v>
      </c>
    </row>
    <row r="388" spans="1:3" x14ac:dyDescent="0.3">
      <c r="A388" t="str">
        <f>rnd_fix1!A389</f>
        <v>o387</v>
      </c>
      <c r="B388" t="str">
        <f>rnd_fix1!K389</f>
        <v>12</v>
      </c>
      <c r="C388" t="str">
        <f>fix1_oam2!K389</f>
        <v>11</v>
      </c>
    </row>
    <row r="389" spans="1:3" x14ac:dyDescent="0.3">
      <c r="A389" t="str">
        <f>rnd_fix1!A390</f>
        <v>o388</v>
      </c>
      <c r="B389" t="str">
        <f>rnd_fix1!K390</f>
        <v>31</v>
      </c>
      <c r="C389" t="str">
        <f>fix1_oam2!K390</f>
        <v>31</v>
      </c>
    </row>
    <row r="390" spans="1:3" x14ac:dyDescent="0.3">
      <c r="A390" t="str">
        <f>rnd_fix1!A391</f>
        <v>o389</v>
      </c>
      <c r="B390" t="str">
        <f>rnd_fix1!K391</f>
        <v>12</v>
      </c>
      <c r="C390" t="str">
        <f>fix1_oam2!K391</f>
        <v>11</v>
      </c>
    </row>
    <row r="391" spans="1:3" x14ac:dyDescent="0.3">
      <c r="A391" t="str">
        <f>rnd_fix1!A392</f>
        <v>o390</v>
      </c>
      <c r="B391" t="str">
        <f>rnd_fix1!K392</f>
        <v>41</v>
      </c>
      <c r="C391" t="str">
        <f>fix1_oam2!K392</f>
        <v>44</v>
      </c>
    </row>
    <row r="392" spans="1:3" x14ac:dyDescent="0.3">
      <c r="A392" t="str">
        <f>rnd_fix1!A393</f>
        <v>o391</v>
      </c>
      <c r="B392" t="str">
        <f>rnd_fix1!K393</f>
        <v>34</v>
      </c>
      <c r="C392" t="str">
        <f>fix1_oam2!K393</f>
        <v>31</v>
      </c>
    </row>
    <row r="393" spans="1:3" x14ac:dyDescent="0.3">
      <c r="A393" t="str">
        <f>rnd_fix1!A394</f>
        <v>o392</v>
      </c>
      <c r="B393" t="str">
        <f>rnd_fix1!K394</f>
        <v>32</v>
      </c>
      <c r="C393" t="str">
        <f>fix1_oam2!K394</f>
        <v>31</v>
      </c>
    </row>
    <row r="394" spans="1:3" x14ac:dyDescent="0.3">
      <c r="A394" t="str">
        <f>rnd_fix1!A395</f>
        <v>o393</v>
      </c>
      <c r="B394" t="str">
        <f>rnd_fix1!K395</f>
        <v>11</v>
      </c>
      <c r="C394" t="str">
        <f>fix1_oam2!K395</f>
        <v>11</v>
      </c>
    </row>
    <row r="395" spans="1:3" x14ac:dyDescent="0.3">
      <c r="A395" t="str">
        <f>rnd_fix1!A396</f>
        <v>o394</v>
      </c>
      <c r="B395" t="str">
        <f>rnd_fix1!K396</f>
        <v>44</v>
      </c>
      <c r="C395" t="str">
        <f>fix1_oam2!K396</f>
        <v>44</v>
      </c>
    </row>
    <row r="396" spans="1:3" x14ac:dyDescent="0.3">
      <c r="A396" t="str">
        <f>rnd_fix1!A397</f>
        <v>o395</v>
      </c>
      <c r="B396" t="str">
        <f>rnd_fix1!K397</f>
        <v>11</v>
      </c>
      <c r="C396" t="str">
        <f>fix1_oam2!K397</f>
        <v>11</v>
      </c>
    </row>
    <row r="397" spans="1:3" x14ac:dyDescent="0.3">
      <c r="A397" t="str">
        <f>rnd_fix1!A398</f>
        <v>o396</v>
      </c>
      <c r="B397" t="str">
        <f>rnd_fix1!K398</f>
        <v>33</v>
      </c>
      <c r="C397" t="str">
        <f>fix1_oam2!K398</f>
        <v>31</v>
      </c>
    </row>
    <row r="398" spans="1:3" x14ac:dyDescent="0.3">
      <c r="A398" t="str">
        <f>rnd_fix1!A399</f>
        <v>o397</v>
      </c>
      <c r="B398" t="str">
        <f>rnd_fix1!K399</f>
        <v>44</v>
      </c>
      <c r="C398" t="str">
        <f>fix1_oam2!K399</f>
        <v>44</v>
      </c>
    </row>
    <row r="399" spans="1:3" x14ac:dyDescent="0.3">
      <c r="A399" t="str">
        <f>rnd_fix1!A400</f>
        <v>o398</v>
      </c>
      <c r="B399" t="str">
        <f>rnd_fix1!K400</f>
        <v>22</v>
      </c>
      <c r="C399" t="str">
        <f>fix1_oam2!K400</f>
        <v>24</v>
      </c>
    </row>
    <row r="400" spans="1:3" x14ac:dyDescent="0.3">
      <c r="A400" t="str">
        <f>rnd_fix1!A401</f>
        <v>o399</v>
      </c>
      <c r="B400" t="str">
        <f>rnd_fix1!K401</f>
        <v>34</v>
      </c>
      <c r="C400" t="str">
        <f>fix1_oam2!K401</f>
        <v>31</v>
      </c>
    </row>
    <row r="401" spans="1:3" x14ac:dyDescent="0.3">
      <c r="A401" t="str">
        <f>rnd_fix1!A402</f>
        <v>o400</v>
      </c>
      <c r="B401" t="str">
        <f>rnd_fix1!K402</f>
        <v>31</v>
      </c>
      <c r="C401" t="str">
        <f>fix1_oam2!K402</f>
        <v>31</v>
      </c>
    </row>
    <row r="402" spans="1:3" x14ac:dyDescent="0.3">
      <c r="A402" t="str">
        <f>rnd_fix1!A403</f>
        <v>o401</v>
      </c>
      <c r="B402" t="str">
        <f>rnd_fix1!K403</f>
        <v>34</v>
      </c>
      <c r="C402" t="str">
        <f>fix1_oam2!K403</f>
        <v>31</v>
      </c>
    </row>
    <row r="403" spans="1:3" x14ac:dyDescent="0.3">
      <c r="A403" t="str">
        <f>rnd_fix1!A404</f>
        <v>o402</v>
      </c>
      <c r="B403" t="str">
        <f>rnd_fix1!K404</f>
        <v>33</v>
      </c>
      <c r="C403" t="str">
        <f>fix1_oam2!K404</f>
        <v>31</v>
      </c>
    </row>
    <row r="404" spans="1:3" x14ac:dyDescent="0.3">
      <c r="A404" t="str">
        <f>rnd_fix1!A405</f>
        <v>o403</v>
      </c>
      <c r="B404" t="str">
        <f>rnd_fix1!K405</f>
        <v>43</v>
      </c>
      <c r="C404" t="str">
        <f>fix1_oam2!K405</f>
        <v>44</v>
      </c>
    </row>
    <row r="405" spans="1:3" x14ac:dyDescent="0.3">
      <c r="A405" t="str">
        <f>rnd_fix1!A406</f>
        <v>o404</v>
      </c>
      <c r="B405" t="str">
        <f>rnd_fix1!K406</f>
        <v>43</v>
      </c>
      <c r="C405" t="str">
        <f>fix1_oam2!K406</f>
        <v>44</v>
      </c>
    </row>
    <row r="406" spans="1:3" x14ac:dyDescent="0.3">
      <c r="A406" t="str">
        <f>rnd_fix1!A407</f>
        <v>o405</v>
      </c>
      <c r="B406" t="str">
        <f>rnd_fix1!K407</f>
        <v>33</v>
      </c>
      <c r="C406" t="str">
        <f>fix1_oam2!K407</f>
        <v>31</v>
      </c>
    </row>
    <row r="407" spans="1:3" x14ac:dyDescent="0.3">
      <c r="A407" t="str">
        <f>rnd_fix1!A408</f>
        <v>o406</v>
      </c>
      <c r="B407" t="str">
        <f>rnd_fix1!K408</f>
        <v>22</v>
      </c>
      <c r="C407" t="str">
        <f>fix1_oam2!K408</f>
        <v>21</v>
      </c>
    </row>
    <row r="408" spans="1:3" x14ac:dyDescent="0.3">
      <c r="A408" t="str">
        <f>rnd_fix1!A409</f>
        <v>o407</v>
      </c>
      <c r="B408" t="str">
        <f>rnd_fix1!K409</f>
        <v>42</v>
      </c>
      <c r="C408" t="str">
        <f>fix1_oam2!K409</f>
        <v>44</v>
      </c>
    </row>
    <row r="409" spans="1:3" x14ac:dyDescent="0.3">
      <c r="A409" t="str">
        <f>rnd_fix1!A410</f>
        <v>o408</v>
      </c>
      <c r="B409" t="str">
        <f>rnd_fix1!K410</f>
        <v>32</v>
      </c>
      <c r="C409" t="str">
        <f>fix1_oam2!K410</f>
        <v>31</v>
      </c>
    </row>
    <row r="410" spans="1:3" x14ac:dyDescent="0.3">
      <c r="A410" t="str">
        <f>rnd_fix1!A411</f>
        <v>o409</v>
      </c>
      <c r="B410" t="str">
        <f>rnd_fix1!K411</f>
        <v>42</v>
      </c>
      <c r="C410" t="str">
        <f>fix1_oam2!K411</f>
        <v>44</v>
      </c>
    </row>
    <row r="411" spans="1:3" x14ac:dyDescent="0.3">
      <c r="A411" t="str">
        <f>rnd_fix1!A412</f>
        <v>o410</v>
      </c>
      <c r="B411" t="str">
        <f>rnd_fix1!K412</f>
        <v>43</v>
      </c>
      <c r="C411" t="str">
        <f>fix1_oam2!K412</f>
        <v>44</v>
      </c>
    </row>
    <row r="412" spans="1:3" x14ac:dyDescent="0.3">
      <c r="A412" t="str">
        <f>rnd_fix1!A413</f>
        <v>o411</v>
      </c>
      <c r="B412" t="str">
        <f>rnd_fix1!K413</f>
        <v>13</v>
      </c>
      <c r="C412" t="str">
        <f>fix1_oam2!K413</f>
        <v>11</v>
      </c>
    </row>
    <row r="413" spans="1:3" x14ac:dyDescent="0.3">
      <c r="A413" t="str">
        <f>rnd_fix1!A414</f>
        <v>o412</v>
      </c>
      <c r="B413" t="str">
        <f>rnd_fix1!K414</f>
        <v>32</v>
      </c>
      <c r="C413" t="str">
        <f>fix1_oam2!K414</f>
        <v>31</v>
      </c>
    </row>
    <row r="414" spans="1:3" x14ac:dyDescent="0.3">
      <c r="A414" t="str">
        <f>rnd_fix1!A415</f>
        <v>o413</v>
      </c>
      <c r="B414" t="str">
        <f>rnd_fix1!K415</f>
        <v>13</v>
      </c>
      <c r="C414" t="str">
        <f>fix1_oam2!K415</f>
        <v>11</v>
      </c>
    </row>
    <row r="415" spans="1:3" x14ac:dyDescent="0.3">
      <c r="A415" t="str">
        <f>rnd_fix1!A416</f>
        <v>o414</v>
      </c>
      <c r="B415" t="str">
        <f>rnd_fix1!K416</f>
        <v>14</v>
      </c>
      <c r="C415" t="str">
        <f>fix1_oam2!K416</f>
        <v>11</v>
      </c>
    </row>
    <row r="416" spans="1:3" x14ac:dyDescent="0.3">
      <c r="A416" t="str">
        <f>rnd_fix1!A417</f>
        <v>o415</v>
      </c>
      <c r="B416" t="str">
        <f>rnd_fix1!K417</f>
        <v>12</v>
      </c>
      <c r="C416" t="str">
        <f>fix1_oam2!K417</f>
        <v>11</v>
      </c>
    </row>
    <row r="417" spans="1:3" x14ac:dyDescent="0.3">
      <c r="A417" t="str">
        <f>rnd_fix1!A418</f>
        <v>o416</v>
      </c>
      <c r="B417" t="str">
        <f>rnd_fix1!K418</f>
        <v>14</v>
      </c>
      <c r="C417" t="str">
        <f>fix1_oam2!K418</f>
        <v>11</v>
      </c>
    </row>
    <row r="418" spans="1:3" x14ac:dyDescent="0.3">
      <c r="A418" t="str">
        <f>rnd_fix1!A419</f>
        <v>o417</v>
      </c>
      <c r="B418" t="str">
        <f>rnd_fix1!K419</f>
        <v>14</v>
      </c>
      <c r="C418" t="str">
        <f>fix1_oam2!K419</f>
        <v>14</v>
      </c>
    </row>
    <row r="419" spans="1:3" x14ac:dyDescent="0.3">
      <c r="A419" t="str">
        <f>rnd_fix1!A420</f>
        <v>o418</v>
      </c>
      <c r="B419" t="str">
        <f>rnd_fix1!K420</f>
        <v>31</v>
      </c>
      <c r="C419" t="str">
        <f>fix1_oam2!K420</f>
        <v>31</v>
      </c>
    </row>
    <row r="420" spans="1:3" x14ac:dyDescent="0.3">
      <c r="A420" t="str">
        <f>rnd_fix1!A421</f>
        <v>o419</v>
      </c>
      <c r="B420" t="str">
        <f>rnd_fix1!K421</f>
        <v>34</v>
      </c>
      <c r="C420" t="str">
        <f>fix1_oam2!K421</f>
        <v>31</v>
      </c>
    </row>
    <row r="421" spans="1:3" x14ac:dyDescent="0.3">
      <c r="A421" t="str">
        <f>rnd_fix1!A422</f>
        <v>o420</v>
      </c>
      <c r="B421" t="str">
        <f>rnd_fix1!K422</f>
        <v>32</v>
      </c>
      <c r="C421" t="str">
        <f>fix1_oam2!K422</f>
        <v>31</v>
      </c>
    </row>
    <row r="422" spans="1:3" x14ac:dyDescent="0.3">
      <c r="A422" t="str">
        <f>rnd_fix1!A423</f>
        <v>o421</v>
      </c>
      <c r="B422" t="str">
        <f>rnd_fix1!K423</f>
        <v>14</v>
      </c>
      <c r="C422" t="str">
        <f>fix1_oam2!K423</f>
        <v>11</v>
      </c>
    </row>
    <row r="423" spans="1:3" x14ac:dyDescent="0.3">
      <c r="A423" t="str">
        <f>rnd_fix1!A424</f>
        <v>o422</v>
      </c>
      <c r="B423" t="str">
        <f>rnd_fix1!K424</f>
        <v>11</v>
      </c>
      <c r="C423" t="str">
        <f>fix1_oam2!K424</f>
        <v>11</v>
      </c>
    </row>
    <row r="424" spans="1:3" x14ac:dyDescent="0.3">
      <c r="A424" t="str">
        <f>rnd_fix1!A425</f>
        <v>o423</v>
      </c>
      <c r="B424" t="str">
        <f>rnd_fix1!K425</f>
        <v>13</v>
      </c>
      <c r="C424" t="str">
        <f>fix1_oam2!K425</f>
        <v>11</v>
      </c>
    </row>
    <row r="425" spans="1:3" x14ac:dyDescent="0.3">
      <c r="A425" t="str">
        <f>rnd_fix1!A426</f>
        <v>o424</v>
      </c>
      <c r="B425" t="str">
        <f>rnd_fix1!K426</f>
        <v>43</v>
      </c>
      <c r="C425" t="str">
        <f>fix1_oam2!K426</f>
        <v>44</v>
      </c>
    </row>
    <row r="426" spans="1:3" x14ac:dyDescent="0.3">
      <c r="A426" t="str">
        <f>rnd_fix1!A427</f>
        <v>o425</v>
      </c>
      <c r="B426" t="str">
        <f>rnd_fix1!K427</f>
        <v>43</v>
      </c>
      <c r="C426" t="str">
        <f>fix1_oam2!K427</f>
        <v>44</v>
      </c>
    </row>
    <row r="427" spans="1:3" x14ac:dyDescent="0.3">
      <c r="A427" t="str">
        <f>rnd_fix1!A428</f>
        <v>o426</v>
      </c>
      <c r="B427" t="str">
        <f>rnd_fix1!K428</f>
        <v>44</v>
      </c>
      <c r="C427" t="str">
        <f>fix1_oam2!K428</f>
        <v>44</v>
      </c>
    </row>
    <row r="428" spans="1:3" x14ac:dyDescent="0.3">
      <c r="A428" t="str">
        <f>rnd_fix1!A429</f>
        <v>o427</v>
      </c>
      <c r="B428" t="str">
        <f>rnd_fix1!K429</f>
        <v>42</v>
      </c>
      <c r="C428" t="str">
        <f>fix1_oam2!K429</f>
        <v>44</v>
      </c>
    </row>
    <row r="429" spans="1:3" x14ac:dyDescent="0.3">
      <c r="A429" t="str">
        <f>rnd_fix1!A430</f>
        <v>o428</v>
      </c>
      <c r="B429" t="str">
        <f>rnd_fix1!K430</f>
        <v>33</v>
      </c>
      <c r="C429" t="str">
        <f>fix1_oam2!K430</f>
        <v>31</v>
      </c>
    </row>
    <row r="430" spans="1:3" x14ac:dyDescent="0.3">
      <c r="A430" t="str">
        <f>rnd_fix1!A431</f>
        <v>o429</v>
      </c>
      <c r="B430" t="str">
        <f>rnd_fix1!K431</f>
        <v>34</v>
      </c>
      <c r="C430" t="str">
        <f>fix1_oam2!K431</f>
        <v>31</v>
      </c>
    </row>
    <row r="431" spans="1:3" x14ac:dyDescent="0.3">
      <c r="A431" t="str">
        <f>rnd_fix1!A432</f>
        <v>o430</v>
      </c>
      <c r="B431" t="str">
        <f>rnd_fix1!K432</f>
        <v>24</v>
      </c>
      <c r="C431" t="str">
        <f>fix1_oam2!K432</f>
        <v>21</v>
      </c>
    </row>
    <row r="432" spans="1:3" x14ac:dyDescent="0.3">
      <c r="A432" t="str">
        <f>rnd_fix1!A433</f>
        <v>o431</v>
      </c>
      <c r="B432" t="str">
        <f>rnd_fix1!K433</f>
        <v>32</v>
      </c>
      <c r="C432" t="str">
        <f>fix1_oam2!K433</f>
        <v>31</v>
      </c>
    </row>
    <row r="433" spans="1:3" x14ac:dyDescent="0.3">
      <c r="A433" t="str">
        <f>rnd_fix1!A434</f>
        <v>o432</v>
      </c>
      <c r="B433" t="str">
        <f>rnd_fix1!K434</f>
        <v>22</v>
      </c>
      <c r="C433" t="str">
        <f>fix1_oam2!K434</f>
        <v>21</v>
      </c>
    </row>
    <row r="434" spans="1:3" x14ac:dyDescent="0.3">
      <c r="A434" t="str">
        <f>rnd_fix1!A435</f>
        <v>o433</v>
      </c>
      <c r="B434" t="str">
        <f>rnd_fix1!K435</f>
        <v>42</v>
      </c>
      <c r="C434" t="str">
        <f>fix1_oam2!K435</f>
        <v>44</v>
      </c>
    </row>
    <row r="435" spans="1:3" x14ac:dyDescent="0.3">
      <c r="A435" t="str">
        <f>rnd_fix1!A436</f>
        <v>o434</v>
      </c>
      <c r="B435" t="str">
        <f>rnd_fix1!K436</f>
        <v>34</v>
      </c>
      <c r="C435" t="str">
        <f>fix1_oam2!K436</f>
        <v>31</v>
      </c>
    </row>
    <row r="436" spans="1:3" x14ac:dyDescent="0.3">
      <c r="A436" t="str">
        <f>rnd_fix1!A437</f>
        <v>o435</v>
      </c>
      <c r="B436" t="str">
        <f>rnd_fix1!K437</f>
        <v>31</v>
      </c>
      <c r="C436" t="str">
        <f>fix1_oam2!K437</f>
        <v>31</v>
      </c>
    </row>
    <row r="437" spans="1:3" x14ac:dyDescent="0.3">
      <c r="A437" t="str">
        <f>rnd_fix1!A438</f>
        <v>o436</v>
      </c>
      <c r="B437" t="str">
        <f>rnd_fix1!K438</f>
        <v>41</v>
      </c>
      <c r="C437" t="str">
        <f>fix1_oam2!K438</f>
        <v>44</v>
      </c>
    </row>
    <row r="438" spans="1:3" x14ac:dyDescent="0.3">
      <c r="A438" t="str">
        <f>rnd_fix1!A439</f>
        <v>o437</v>
      </c>
      <c r="B438" t="str">
        <f>rnd_fix1!K439</f>
        <v>44</v>
      </c>
      <c r="C438" t="str">
        <f>fix1_oam2!K439</f>
        <v>44</v>
      </c>
    </row>
    <row r="439" spans="1:3" x14ac:dyDescent="0.3">
      <c r="A439" t="str">
        <f>rnd_fix1!A440</f>
        <v>o438</v>
      </c>
      <c r="B439" t="str">
        <f>rnd_fix1!K440</f>
        <v>24</v>
      </c>
      <c r="C439" t="str">
        <f>fix1_oam2!K440</f>
        <v>21</v>
      </c>
    </row>
    <row r="440" spans="1:3" x14ac:dyDescent="0.3">
      <c r="A440" t="str">
        <f>rnd_fix1!A441</f>
        <v>o439</v>
      </c>
      <c r="B440" t="str">
        <f>rnd_fix1!K441</f>
        <v>43</v>
      </c>
      <c r="C440" t="str">
        <f>fix1_oam2!K441</f>
        <v>44</v>
      </c>
    </row>
    <row r="441" spans="1:3" x14ac:dyDescent="0.3">
      <c r="A441" t="str">
        <f>rnd_fix1!A442</f>
        <v>o440</v>
      </c>
      <c r="B441" t="str">
        <f>rnd_fix1!K442</f>
        <v>24</v>
      </c>
      <c r="C441" t="str">
        <f>fix1_oam2!K442</f>
        <v>21</v>
      </c>
    </row>
    <row r="442" spans="1:3" x14ac:dyDescent="0.3">
      <c r="A442" t="str">
        <f>rnd_fix1!A443</f>
        <v>o441</v>
      </c>
      <c r="B442" t="str">
        <f>rnd_fix1!K443</f>
        <v>44</v>
      </c>
      <c r="C442" t="str">
        <f>fix1_oam2!K443</f>
        <v>44</v>
      </c>
    </row>
    <row r="443" spans="1:3" x14ac:dyDescent="0.3">
      <c r="A443" t="str">
        <f>rnd_fix1!A444</f>
        <v>o442</v>
      </c>
      <c r="B443" t="str">
        <f>rnd_fix1!K444</f>
        <v>12</v>
      </c>
      <c r="C443" t="str">
        <f>fix1_oam2!K444</f>
        <v>11</v>
      </c>
    </row>
    <row r="444" spans="1:3" x14ac:dyDescent="0.3">
      <c r="A444" t="str">
        <f>rnd_fix1!A445</f>
        <v>o443</v>
      </c>
      <c r="B444" t="str">
        <f>rnd_fix1!K445</f>
        <v>32</v>
      </c>
      <c r="C444" t="str">
        <f>fix1_oam2!K445</f>
        <v>31</v>
      </c>
    </row>
    <row r="445" spans="1:3" x14ac:dyDescent="0.3">
      <c r="A445" t="str">
        <f>rnd_fix1!A446</f>
        <v>o444</v>
      </c>
      <c r="B445" t="str">
        <f>rnd_fix1!K446</f>
        <v>42</v>
      </c>
      <c r="C445" t="str">
        <f>fix1_oam2!K446</f>
        <v>44</v>
      </c>
    </row>
    <row r="446" spans="1:3" x14ac:dyDescent="0.3">
      <c r="A446" t="str">
        <f>rnd_fix1!A447</f>
        <v>o445</v>
      </c>
      <c r="B446" t="str">
        <f>rnd_fix1!K447</f>
        <v>33</v>
      </c>
      <c r="C446" t="str">
        <f>fix1_oam2!K447</f>
        <v>31</v>
      </c>
    </row>
    <row r="447" spans="1:3" x14ac:dyDescent="0.3">
      <c r="A447" t="str">
        <f>rnd_fix1!A448</f>
        <v>o446</v>
      </c>
      <c r="B447" t="str">
        <f>rnd_fix1!K448</f>
        <v>11</v>
      </c>
      <c r="C447" t="str">
        <f>fix1_oam2!K448</f>
        <v>11</v>
      </c>
    </row>
    <row r="448" spans="1:3" x14ac:dyDescent="0.3">
      <c r="A448" t="str">
        <f>rnd_fix1!A449</f>
        <v>o447</v>
      </c>
      <c r="B448" t="str">
        <f>rnd_fix1!K449</f>
        <v>12</v>
      </c>
      <c r="C448" t="str">
        <f>fix1_oam2!K449</f>
        <v>11</v>
      </c>
    </row>
    <row r="449" spans="1:3" x14ac:dyDescent="0.3">
      <c r="A449" t="str">
        <f>rnd_fix1!A450</f>
        <v>o448</v>
      </c>
      <c r="B449" t="str">
        <f>rnd_fix1!K450</f>
        <v>21</v>
      </c>
      <c r="C449" t="str">
        <f>fix1_oam2!K450</f>
        <v>21</v>
      </c>
    </row>
    <row r="450" spans="1:3" x14ac:dyDescent="0.3">
      <c r="A450" t="str">
        <f>rnd_fix1!A451</f>
        <v>o449</v>
      </c>
      <c r="B450" t="str">
        <f>rnd_fix1!K451</f>
        <v>32</v>
      </c>
      <c r="C450" t="str">
        <f>fix1_oam2!K451</f>
        <v>31</v>
      </c>
    </row>
    <row r="451" spans="1:3" x14ac:dyDescent="0.3">
      <c r="A451" t="str">
        <f>rnd_fix1!A452</f>
        <v>o450</v>
      </c>
      <c r="B451" t="str">
        <f>rnd_fix1!K452</f>
        <v>22</v>
      </c>
      <c r="C451" t="str">
        <f>fix1_oam2!K452</f>
        <v>21</v>
      </c>
    </row>
    <row r="452" spans="1:3" x14ac:dyDescent="0.3">
      <c r="A452" t="str">
        <f>rnd_fix1!A453</f>
        <v>o451</v>
      </c>
      <c r="B452" t="str">
        <f>rnd_fix1!K453</f>
        <v>32</v>
      </c>
      <c r="C452" t="str">
        <f>fix1_oam2!K453</f>
        <v>31</v>
      </c>
    </row>
    <row r="453" spans="1:3" x14ac:dyDescent="0.3">
      <c r="A453" t="str">
        <f>rnd_fix1!A454</f>
        <v>o452</v>
      </c>
      <c r="B453" t="str">
        <f>rnd_fix1!K454</f>
        <v>33</v>
      </c>
      <c r="C453" t="str">
        <f>fix1_oam2!K454</f>
        <v>34</v>
      </c>
    </row>
    <row r="454" spans="1:3" x14ac:dyDescent="0.3">
      <c r="A454" t="str">
        <f>rnd_fix1!A455</f>
        <v>o453</v>
      </c>
      <c r="B454" t="str">
        <f>rnd_fix1!K455</f>
        <v>13</v>
      </c>
      <c r="C454" t="str">
        <f>fix1_oam2!K455</f>
        <v>11</v>
      </c>
    </row>
    <row r="455" spans="1:3" x14ac:dyDescent="0.3">
      <c r="A455" t="str">
        <f>rnd_fix1!A456</f>
        <v>o454</v>
      </c>
      <c r="B455" t="str">
        <f>rnd_fix1!K456</f>
        <v>14</v>
      </c>
      <c r="C455" t="str">
        <f>fix1_oam2!K456</f>
        <v>11</v>
      </c>
    </row>
    <row r="456" spans="1:3" x14ac:dyDescent="0.3">
      <c r="A456" t="str">
        <f>rnd_fix1!A457</f>
        <v>o455</v>
      </c>
      <c r="B456" t="str">
        <f>rnd_fix1!K457</f>
        <v>14</v>
      </c>
      <c r="C456" t="str">
        <f>fix1_oam2!K457</f>
        <v>11</v>
      </c>
    </row>
    <row r="457" spans="1:3" x14ac:dyDescent="0.3">
      <c r="A457" t="str">
        <f>rnd_fix1!A458</f>
        <v>o456</v>
      </c>
      <c r="B457" t="str">
        <f>rnd_fix1!K458</f>
        <v>41</v>
      </c>
      <c r="C457" t="str">
        <f>fix1_oam2!K458</f>
        <v>44</v>
      </c>
    </row>
    <row r="458" spans="1:3" x14ac:dyDescent="0.3">
      <c r="A458" t="str">
        <f>rnd_fix1!A459</f>
        <v>o457</v>
      </c>
      <c r="B458" t="str">
        <f>rnd_fix1!K459</f>
        <v>33</v>
      </c>
      <c r="C458" t="str">
        <f>fix1_oam2!K459</f>
        <v>31</v>
      </c>
    </row>
    <row r="459" spans="1:3" x14ac:dyDescent="0.3">
      <c r="A459" t="str">
        <f>rnd_fix1!A460</f>
        <v>o458</v>
      </c>
      <c r="B459" t="str">
        <f>rnd_fix1!K460</f>
        <v>31</v>
      </c>
      <c r="C459" t="str">
        <f>fix1_oam2!K460</f>
        <v>31</v>
      </c>
    </row>
    <row r="460" spans="1:3" x14ac:dyDescent="0.3">
      <c r="A460" t="str">
        <f>rnd_fix1!A461</f>
        <v>o459</v>
      </c>
      <c r="B460" t="str">
        <f>rnd_fix1!K461</f>
        <v>31</v>
      </c>
      <c r="C460" t="str">
        <f>fix1_oam2!K461</f>
        <v>31</v>
      </c>
    </row>
    <row r="461" spans="1:3" x14ac:dyDescent="0.3">
      <c r="A461" t="str">
        <f>rnd_fix1!A462</f>
        <v>o460</v>
      </c>
      <c r="B461" t="str">
        <f>rnd_fix1!K462</f>
        <v>43</v>
      </c>
      <c r="C461" t="str">
        <f>fix1_oam2!K462</f>
        <v>44</v>
      </c>
    </row>
    <row r="462" spans="1:3" x14ac:dyDescent="0.3">
      <c r="A462" t="str">
        <f>rnd_fix1!A463</f>
        <v>o461</v>
      </c>
      <c r="B462" t="str">
        <f>rnd_fix1!K463</f>
        <v>12</v>
      </c>
      <c r="C462" t="str">
        <f>fix1_oam2!K463</f>
        <v>11</v>
      </c>
    </row>
    <row r="463" spans="1:3" x14ac:dyDescent="0.3">
      <c r="A463" t="str">
        <f>rnd_fix1!A464</f>
        <v>o462</v>
      </c>
      <c r="B463" t="str">
        <f>rnd_fix1!K464</f>
        <v>24</v>
      </c>
      <c r="C463" t="str">
        <f>fix1_oam2!K464</f>
        <v>21</v>
      </c>
    </row>
    <row r="464" spans="1:3" x14ac:dyDescent="0.3">
      <c r="A464" t="str">
        <f>rnd_fix1!A465</f>
        <v>o463</v>
      </c>
      <c r="B464" t="str">
        <f>rnd_fix1!K465</f>
        <v>14</v>
      </c>
      <c r="C464" t="str">
        <f>fix1_oam2!K465</f>
        <v>14</v>
      </c>
    </row>
    <row r="465" spans="1:3" x14ac:dyDescent="0.3">
      <c r="A465" t="str">
        <f>rnd_fix1!A466</f>
        <v>o464</v>
      </c>
      <c r="B465" t="str">
        <f>rnd_fix1!K466</f>
        <v>31</v>
      </c>
      <c r="C465" t="str">
        <f>fix1_oam2!K466</f>
        <v>31</v>
      </c>
    </row>
    <row r="466" spans="1:3" x14ac:dyDescent="0.3">
      <c r="A466" t="str">
        <f>rnd_fix1!A467</f>
        <v>o465</v>
      </c>
      <c r="B466" t="str">
        <f>rnd_fix1!K467</f>
        <v>21</v>
      </c>
      <c r="C466" t="str">
        <f>fix1_oam2!K467</f>
        <v>21</v>
      </c>
    </row>
    <row r="467" spans="1:3" x14ac:dyDescent="0.3">
      <c r="A467" t="str">
        <f>rnd_fix1!A468</f>
        <v>o466</v>
      </c>
      <c r="B467" t="str">
        <f>rnd_fix1!K468</f>
        <v>13</v>
      </c>
      <c r="C467" t="str">
        <f>fix1_oam2!K468</f>
        <v>11</v>
      </c>
    </row>
    <row r="468" spans="1:3" x14ac:dyDescent="0.3">
      <c r="A468" t="str">
        <f>rnd_fix1!A469</f>
        <v>o467</v>
      </c>
      <c r="B468" t="str">
        <f>rnd_fix1!K469</f>
        <v>14</v>
      </c>
      <c r="C468" t="str">
        <f>fix1_oam2!K469</f>
        <v>14</v>
      </c>
    </row>
    <row r="469" spans="1:3" x14ac:dyDescent="0.3">
      <c r="A469" t="str">
        <f>rnd_fix1!A470</f>
        <v>o468</v>
      </c>
      <c r="B469" t="str">
        <f>rnd_fix1!K470</f>
        <v>44</v>
      </c>
      <c r="C469" t="str">
        <f>fix1_oam2!K470</f>
        <v>44</v>
      </c>
    </row>
    <row r="470" spans="1:3" x14ac:dyDescent="0.3">
      <c r="A470" t="str">
        <f>rnd_fix1!A471</f>
        <v>o469</v>
      </c>
      <c r="B470" t="str">
        <f>rnd_fix1!K471</f>
        <v>43</v>
      </c>
      <c r="C470" t="str">
        <f>fix1_oam2!K471</f>
        <v>44</v>
      </c>
    </row>
    <row r="471" spans="1:3" x14ac:dyDescent="0.3">
      <c r="A471" t="str">
        <f>rnd_fix1!A472</f>
        <v>o470</v>
      </c>
      <c r="B471" t="str">
        <f>rnd_fix1!K472</f>
        <v>34</v>
      </c>
      <c r="C471" t="str">
        <f>fix1_oam2!K472</f>
        <v>34</v>
      </c>
    </row>
    <row r="472" spans="1:3" x14ac:dyDescent="0.3">
      <c r="A472" t="str">
        <f>rnd_fix1!A473</f>
        <v>o471</v>
      </c>
      <c r="B472" t="str">
        <f>rnd_fix1!K473</f>
        <v>22</v>
      </c>
      <c r="C472" t="str">
        <f>fix1_oam2!K473</f>
        <v>21</v>
      </c>
    </row>
    <row r="473" spans="1:3" x14ac:dyDescent="0.3">
      <c r="A473" t="str">
        <f>rnd_fix1!A474</f>
        <v>o472</v>
      </c>
      <c r="B473" t="str">
        <f>rnd_fix1!K474</f>
        <v>32</v>
      </c>
      <c r="C473" t="str">
        <f>fix1_oam2!K474</f>
        <v>31</v>
      </c>
    </row>
    <row r="474" spans="1:3" x14ac:dyDescent="0.3">
      <c r="A474" t="str">
        <f>rnd_fix1!A475</f>
        <v>o473</v>
      </c>
      <c r="B474" t="str">
        <f>rnd_fix1!K475</f>
        <v>11</v>
      </c>
      <c r="C474" t="str">
        <f>fix1_oam2!K475</f>
        <v>11</v>
      </c>
    </row>
    <row r="475" spans="1:3" x14ac:dyDescent="0.3">
      <c r="A475" t="str">
        <f>rnd_fix1!A476</f>
        <v>o474</v>
      </c>
      <c r="B475" t="str">
        <f>rnd_fix1!K476</f>
        <v>14</v>
      </c>
      <c r="C475" t="str">
        <f>fix1_oam2!K476</f>
        <v>11</v>
      </c>
    </row>
    <row r="476" spans="1:3" x14ac:dyDescent="0.3">
      <c r="A476" t="str">
        <f>rnd_fix1!A477</f>
        <v>o475</v>
      </c>
      <c r="B476" t="str">
        <f>rnd_fix1!K477</f>
        <v>14</v>
      </c>
      <c r="C476" t="str">
        <f>fix1_oam2!K477</f>
        <v>11</v>
      </c>
    </row>
    <row r="477" spans="1:3" x14ac:dyDescent="0.3">
      <c r="A477" t="str">
        <f>rnd_fix1!A478</f>
        <v>o476</v>
      </c>
      <c r="B477" t="str">
        <f>rnd_fix1!K478</f>
        <v>21</v>
      </c>
      <c r="C477" t="str">
        <f>fix1_oam2!K478</f>
        <v>21</v>
      </c>
    </row>
    <row r="478" spans="1:3" x14ac:dyDescent="0.3">
      <c r="A478" t="str">
        <f>rnd_fix1!A479</f>
        <v>o477</v>
      </c>
      <c r="B478" t="str">
        <f>rnd_fix1!K479</f>
        <v>44</v>
      </c>
      <c r="C478" t="str">
        <f>fix1_oam2!K479</f>
        <v>44</v>
      </c>
    </row>
    <row r="479" spans="1:3" x14ac:dyDescent="0.3">
      <c r="A479" t="str">
        <f>rnd_fix1!A480</f>
        <v>o478</v>
      </c>
      <c r="B479" t="str">
        <f>rnd_fix1!K480</f>
        <v>13</v>
      </c>
      <c r="C479" t="str">
        <f>fix1_oam2!K480</f>
        <v>11</v>
      </c>
    </row>
    <row r="480" spans="1:3" x14ac:dyDescent="0.3">
      <c r="A480" t="str">
        <f>rnd_fix1!A481</f>
        <v>o479</v>
      </c>
      <c r="B480" t="str">
        <f>rnd_fix1!K481</f>
        <v>22</v>
      </c>
      <c r="C480" t="str">
        <f>fix1_oam2!K481</f>
        <v>21</v>
      </c>
    </row>
    <row r="481" spans="1:3" x14ac:dyDescent="0.3">
      <c r="A481" t="str">
        <f>rnd_fix1!A482</f>
        <v>o480</v>
      </c>
      <c r="B481" t="str">
        <f>rnd_fix1!K482</f>
        <v>33</v>
      </c>
      <c r="C481" t="str">
        <f>fix1_oam2!K482</f>
        <v>31</v>
      </c>
    </row>
    <row r="482" spans="1:3" x14ac:dyDescent="0.3">
      <c r="A482" t="str">
        <f>rnd_fix1!A483</f>
        <v>o481</v>
      </c>
      <c r="B482" t="str">
        <f>rnd_fix1!K483</f>
        <v>33</v>
      </c>
      <c r="C482" t="str">
        <f>fix1_oam2!K483</f>
        <v>31</v>
      </c>
    </row>
    <row r="483" spans="1:3" x14ac:dyDescent="0.3">
      <c r="A483" t="str">
        <f>rnd_fix1!A484</f>
        <v>o482</v>
      </c>
      <c r="B483" t="str">
        <f>rnd_fix1!K484</f>
        <v>42</v>
      </c>
      <c r="C483" t="str">
        <f>fix1_oam2!K484</f>
        <v>44</v>
      </c>
    </row>
    <row r="484" spans="1:3" x14ac:dyDescent="0.3">
      <c r="A484" t="str">
        <f>rnd_fix1!A485</f>
        <v>o483</v>
      </c>
      <c r="B484" t="str">
        <f>rnd_fix1!K485</f>
        <v>44</v>
      </c>
      <c r="C484" t="str">
        <f>fix1_oam2!K485</f>
        <v>44</v>
      </c>
    </row>
    <row r="485" spans="1:3" x14ac:dyDescent="0.3">
      <c r="A485" t="str">
        <f>rnd_fix1!A486</f>
        <v>o484</v>
      </c>
      <c r="B485" t="str">
        <f>rnd_fix1!K486</f>
        <v>22</v>
      </c>
      <c r="C485" t="str">
        <f>fix1_oam2!K486</f>
        <v>24</v>
      </c>
    </row>
    <row r="486" spans="1:3" x14ac:dyDescent="0.3">
      <c r="A486" t="str">
        <f>rnd_fix1!A487</f>
        <v>o485</v>
      </c>
      <c r="B486" t="str">
        <f>rnd_fix1!K487</f>
        <v>22</v>
      </c>
      <c r="C486" t="str">
        <f>fix1_oam2!K487</f>
        <v>21</v>
      </c>
    </row>
    <row r="487" spans="1:3" x14ac:dyDescent="0.3">
      <c r="A487" t="str">
        <f>rnd_fix1!A488</f>
        <v>o486</v>
      </c>
      <c r="B487" t="str">
        <f>rnd_fix1!K488</f>
        <v>41</v>
      </c>
      <c r="C487" t="str">
        <f>fix1_oam2!K488</f>
        <v>44</v>
      </c>
    </row>
    <row r="488" spans="1:3" x14ac:dyDescent="0.3">
      <c r="A488" t="str">
        <f>rnd_fix1!A489</f>
        <v>o487</v>
      </c>
      <c r="B488" t="str">
        <f>rnd_fix1!K489</f>
        <v>33</v>
      </c>
      <c r="C488" t="str">
        <f>fix1_oam2!K489</f>
        <v>31</v>
      </c>
    </row>
    <row r="489" spans="1:3" x14ac:dyDescent="0.3">
      <c r="A489" t="str">
        <f>rnd_fix1!A490</f>
        <v>o488</v>
      </c>
      <c r="B489" t="str">
        <f>rnd_fix1!K490</f>
        <v>33</v>
      </c>
      <c r="C489" t="str">
        <f>fix1_oam2!K490</f>
        <v>31</v>
      </c>
    </row>
    <row r="490" spans="1:3" x14ac:dyDescent="0.3">
      <c r="A490" t="str">
        <f>rnd_fix1!A491</f>
        <v>o489</v>
      </c>
      <c r="B490" t="str">
        <f>rnd_fix1!K491</f>
        <v>32</v>
      </c>
      <c r="C490" t="str">
        <f>fix1_oam2!K491</f>
        <v>31</v>
      </c>
    </row>
    <row r="491" spans="1:3" x14ac:dyDescent="0.3">
      <c r="A491" t="str">
        <f>rnd_fix1!A492</f>
        <v>o490</v>
      </c>
      <c r="B491" t="str">
        <f>rnd_fix1!K492</f>
        <v>13</v>
      </c>
      <c r="C491" t="str">
        <f>fix1_oam2!K492</f>
        <v>11</v>
      </c>
    </row>
    <row r="492" spans="1:3" x14ac:dyDescent="0.3">
      <c r="A492" t="str">
        <f>rnd_fix1!A493</f>
        <v>o491</v>
      </c>
      <c r="B492" t="str">
        <f>rnd_fix1!K493</f>
        <v>44</v>
      </c>
      <c r="C492" t="str">
        <f>fix1_oam2!K493</f>
        <v>44</v>
      </c>
    </row>
    <row r="493" spans="1:3" x14ac:dyDescent="0.3">
      <c r="A493" t="str">
        <f>rnd_fix1!A494</f>
        <v>o492</v>
      </c>
      <c r="B493" t="str">
        <f>rnd_fix1!K494</f>
        <v>43</v>
      </c>
      <c r="C493" t="str">
        <f>fix1_oam2!K494</f>
        <v>44</v>
      </c>
    </row>
    <row r="494" spans="1:3" x14ac:dyDescent="0.3">
      <c r="A494" t="str">
        <f>rnd_fix1!A495</f>
        <v>o493</v>
      </c>
      <c r="B494" t="str">
        <f>rnd_fix1!K495</f>
        <v>21</v>
      </c>
      <c r="C494" t="str">
        <f>fix1_oam2!K495</f>
        <v>21</v>
      </c>
    </row>
    <row r="495" spans="1:3" x14ac:dyDescent="0.3">
      <c r="A495" t="str">
        <f>rnd_fix1!A496</f>
        <v>o494</v>
      </c>
      <c r="B495" t="str">
        <f>rnd_fix1!K496</f>
        <v>11</v>
      </c>
      <c r="C495" t="str">
        <f>fix1_oam2!K496</f>
        <v>11</v>
      </c>
    </row>
    <row r="496" spans="1:3" x14ac:dyDescent="0.3">
      <c r="A496" t="str">
        <f>rnd_fix1!A497</f>
        <v>o495</v>
      </c>
      <c r="B496" t="str">
        <f>rnd_fix1!K497</f>
        <v>44</v>
      </c>
      <c r="C496" t="str">
        <f>fix1_oam2!K497</f>
        <v>44</v>
      </c>
    </row>
    <row r="497" spans="1:3" x14ac:dyDescent="0.3">
      <c r="A497" t="str">
        <f>rnd_fix1!A498</f>
        <v>o496</v>
      </c>
      <c r="B497" t="str">
        <f>rnd_fix1!K498</f>
        <v>33</v>
      </c>
      <c r="C497" t="str">
        <f>fix1_oam2!K498</f>
        <v>31</v>
      </c>
    </row>
    <row r="498" spans="1:3" x14ac:dyDescent="0.3">
      <c r="A498" t="str">
        <f>rnd_fix1!A499</f>
        <v>o497</v>
      </c>
      <c r="B498" t="str">
        <f>rnd_fix1!K499</f>
        <v>41</v>
      </c>
      <c r="C498" t="str">
        <f>fix1_oam2!K499</f>
        <v>44</v>
      </c>
    </row>
    <row r="499" spans="1:3" x14ac:dyDescent="0.3">
      <c r="A499" t="str">
        <f>rnd_fix1!A500</f>
        <v>o498</v>
      </c>
      <c r="B499" t="str">
        <f>rnd_fix1!K500</f>
        <v>23</v>
      </c>
      <c r="C499" t="str">
        <f>fix1_oam2!K500</f>
        <v>21</v>
      </c>
    </row>
    <row r="500" spans="1:3" x14ac:dyDescent="0.3">
      <c r="A500" t="str">
        <f>rnd_fix1!A501</f>
        <v>o499</v>
      </c>
      <c r="B500" t="str">
        <f>rnd_fix1!K501</f>
        <v>21</v>
      </c>
      <c r="C500" t="str">
        <f>fix1_oam2!K501</f>
        <v>21</v>
      </c>
    </row>
    <row r="501" spans="1:3" x14ac:dyDescent="0.3">
      <c r="A501" t="str">
        <f>rnd_fix1!A502</f>
        <v>o500</v>
      </c>
      <c r="B501" t="str">
        <f>rnd_fix1!K502</f>
        <v>14</v>
      </c>
      <c r="C501" t="str">
        <f>fix1_oam2!K502</f>
        <v>14</v>
      </c>
    </row>
    <row r="502" spans="1:3" x14ac:dyDescent="0.3">
      <c r="A502" t="str">
        <f>rnd_fix1!A503</f>
        <v>o501</v>
      </c>
      <c r="B502" t="str">
        <f>rnd_fix1!K503</f>
        <v>44</v>
      </c>
      <c r="C502" t="str">
        <f>fix1_oam2!K503</f>
        <v>44</v>
      </c>
    </row>
    <row r="503" spans="1:3" x14ac:dyDescent="0.3">
      <c r="A503" t="str">
        <f>rnd_fix1!A504</f>
        <v>o502</v>
      </c>
      <c r="B503" t="str">
        <f>rnd_fix1!K504</f>
        <v>11</v>
      </c>
      <c r="C503" t="str">
        <f>fix1_oam2!K504</f>
        <v>14</v>
      </c>
    </row>
    <row r="504" spans="1:3" x14ac:dyDescent="0.3">
      <c r="A504" t="str">
        <f>rnd_fix1!A505</f>
        <v>o503</v>
      </c>
      <c r="B504" t="str">
        <f>rnd_fix1!K505</f>
        <v>13</v>
      </c>
      <c r="C504" t="str">
        <f>fix1_oam2!K505</f>
        <v>11</v>
      </c>
    </row>
    <row r="505" spans="1:3" x14ac:dyDescent="0.3">
      <c r="A505" t="str">
        <f>rnd_fix1!A506</f>
        <v>o504</v>
      </c>
      <c r="B505" t="str">
        <f>rnd_fix1!K506</f>
        <v>21</v>
      </c>
      <c r="C505" t="str">
        <f>fix1_oam2!K506</f>
        <v>21</v>
      </c>
    </row>
    <row r="506" spans="1:3" x14ac:dyDescent="0.3">
      <c r="A506" t="str">
        <f>rnd_fix1!A507</f>
        <v>o505</v>
      </c>
      <c r="B506" t="str">
        <f>rnd_fix1!K507</f>
        <v>32</v>
      </c>
      <c r="C506" t="str">
        <f>fix1_oam2!K507</f>
        <v>31</v>
      </c>
    </row>
    <row r="507" spans="1:3" x14ac:dyDescent="0.3">
      <c r="A507" t="str">
        <f>rnd_fix1!A508</f>
        <v>o506</v>
      </c>
      <c r="B507" t="str">
        <f>rnd_fix1!K508</f>
        <v>14</v>
      </c>
      <c r="C507" t="str">
        <f>fix1_oam2!K508</f>
        <v>11</v>
      </c>
    </row>
    <row r="508" spans="1:3" x14ac:dyDescent="0.3">
      <c r="A508" t="str">
        <f>rnd_fix1!A509</f>
        <v>o507</v>
      </c>
      <c r="B508" t="str">
        <f>rnd_fix1!K509</f>
        <v>23</v>
      </c>
      <c r="C508" t="str">
        <f>fix1_oam2!K509</f>
        <v>21</v>
      </c>
    </row>
    <row r="509" spans="1:3" x14ac:dyDescent="0.3">
      <c r="A509" t="str">
        <f>rnd_fix1!A510</f>
        <v>o508</v>
      </c>
      <c r="B509" t="str">
        <f>rnd_fix1!K510</f>
        <v>22</v>
      </c>
      <c r="C509" t="str">
        <f>fix1_oam2!K510</f>
        <v>21</v>
      </c>
    </row>
    <row r="510" spans="1:3" x14ac:dyDescent="0.3">
      <c r="A510" t="str">
        <f>rnd_fix1!A511</f>
        <v>o509</v>
      </c>
      <c r="B510" t="str">
        <f>rnd_fix1!K511</f>
        <v>14</v>
      </c>
      <c r="C510" t="str">
        <f>fix1_oam2!K511</f>
        <v>14</v>
      </c>
    </row>
    <row r="511" spans="1:3" x14ac:dyDescent="0.3">
      <c r="A511" t="str">
        <f>rnd_fix1!A512</f>
        <v>o510</v>
      </c>
      <c r="B511" t="str">
        <f>rnd_fix1!K512</f>
        <v>11</v>
      </c>
      <c r="C511" t="str">
        <f>fix1_oam2!K512</f>
        <v>11</v>
      </c>
    </row>
    <row r="512" spans="1:3" x14ac:dyDescent="0.3">
      <c r="A512" t="str">
        <f>rnd_fix1!A513</f>
        <v>o511</v>
      </c>
      <c r="B512" t="str">
        <f>rnd_fix1!K513</f>
        <v>32</v>
      </c>
      <c r="C512" t="str">
        <f>fix1_oam2!K513</f>
        <v>31</v>
      </c>
    </row>
    <row r="513" spans="1:3" x14ac:dyDescent="0.3">
      <c r="A513" t="str">
        <f>rnd_fix1!A514</f>
        <v>o512</v>
      </c>
      <c r="B513" t="str">
        <f>rnd_fix1!K514</f>
        <v>31</v>
      </c>
      <c r="C513" t="str">
        <f>fix1_oam2!K514</f>
        <v>31</v>
      </c>
    </row>
    <row r="514" spans="1:3" x14ac:dyDescent="0.3">
      <c r="A514" t="str">
        <f>rnd_fix1!A515</f>
        <v>o513</v>
      </c>
      <c r="B514" t="str">
        <f>rnd_fix1!K515</f>
        <v>44</v>
      </c>
      <c r="C514" t="str">
        <f>fix1_oam2!K515</f>
        <v>44</v>
      </c>
    </row>
    <row r="515" spans="1:3" x14ac:dyDescent="0.3">
      <c r="A515" t="str">
        <f>rnd_fix1!A516</f>
        <v>o514</v>
      </c>
      <c r="B515" t="str">
        <f>rnd_fix1!K516</f>
        <v>24</v>
      </c>
      <c r="C515" t="str">
        <f>fix1_oam2!K516</f>
        <v>21</v>
      </c>
    </row>
    <row r="516" spans="1:3" x14ac:dyDescent="0.3">
      <c r="A516" t="str">
        <f>rnd_fix1!A517</f>
        <v>o515</v>
      </c>
      <c r="B516" t="str">
        <f>rnd_fix1!K517</f>
        <v>12</v>
      </c>
      <c r="C516" t="str">
        <f>fix1_oam2!K517</f>
        <v>11</v>
      </c>
    </row>
    <row r="517" spans="1:3" x14ac:dyDescent="0.3">
      <c r="A517" t="str">
        <f>rnd_fix1!A518</f>
        <v>o516</v>
      </c>
      <c r="B517" t="str">
        <f>rnd_fix1!K518</f>
        <v>42</v>
      </c>
      <c r="C517" t="str">
        <f>fix1_oam2!K518</f>
        <v>44</v>
      </c>
    </row>
    <row r="518" spans="1:3" x14ac:dyDescent="0.3">
      <c r="A518" t="str">
        <f>rnd_fix1!A519</f>
        <v>o517</v>
      </c>
      <c r="B518" t="str">
        <f>rnd_fix1!K519</f>
        <v>32</v>
      </c>
      <c r="C518" t="str">
        <f>fix1_oam2!K519</f>
        <v>31</v>
      </c>
    </row>
    <row r="519" spans="1:3" x14ac:dyDescent="0.3">
      <c r="A519" t="str">
        <f>rnd_fix1!A520</f>
        <v>o518</v>
      </c>
      <c r="B519" t="str">
        <f>rnd_fix1!K520</f>
        <v>31</v>
      </c>
      <c r="C519" t="str">
        <f>fix1_oam2!K520</f>
        <v>31</v>
      </c>
    </row>
    <row r="520" spans="1:3" x14ac:dyDescent="0.3">
      <c r="A520" t="str">
        <f>rnd_fix1!A521</f>
        <v>o519</v>
      </c>
      <c r="B520" t="str">
        <f>rnd_fix1!K521</f>
        <v>21</v>
      </c>
      <c r="C520" t="str">
        <f>fix1_oam2!K521</f>
        <v>21</v>
      </c>
    </row>
    <row r="521" spans="1:3" x14ac:dyDescent="0.3">
      <c r="A521" t="str">
        <f>rnd_fix1!A522</f>
        <v>o520</v>
      </c>
      <c r="B521" t="str">
        <f>rnd_fix1!K522</f>
        <v>34</v>
      </c>
      <c r="C521" t="str">
        <f>fix1_oam2!K522</f>
        <v>31</v>
      </c>
    </row>
    <row r="522" spans="1:3" x14ac:dyDescent="0.3">
      <c r="A522" t="str">
        <f>rnd_fix1!A523</f>
        <v>o521</v>
      </c>
      <c r="B522" t="str">
        <f>rnd_fix1!K523</f>
        <v>21</v>
      </c>
      <c r="C522" t="str">
        <f>fix1_oam2!K523</f>
        <v>21</v>
      </c>
    </row>
    <row r="523" spans="1:3" x14ac:dyDescent="0.3">
      <c r="A523" t="str">
        <f>rnd_fix1!A524</f>
        <v>o522</v>
      </c>
      <c r="B523" t="str">
        <f>rnd_fix1!K524</f>
        <v>33</v>
      </c>
      <c r="C523" t="str">
        <f>fix1_oam2!K524</f>
        <v>31</v>
      </c>
    </row>
    <row r="524" spans="1:3" x14ac:dyDescent="0.3">
      <c r="A524" t="str">
        <f>rnd_fix1!A525</f>
        <v>o523</v>
      </c>
      <c r="B524" t="str">
        <f>rnd_fix1!K525</f>
        <v>33</v>
      </c>
      <c r="C524" t="str">
        <f>fix1_oam2!K525</f>
        <v>31</v>
      </c>
    </row>
    <row r="525" spans="1:3" x14ac:dyDescent="0.3">
      <c r="A525" t="str">
        <f>rnd_fix1!A526</f>
        <v>o524</v>
      </c>
      <c r="B525" t="str">
        <f>rnd_fix1!K526</f>
        <v>21</v>
      </c>
      <c r="C525" t="str">
        <f>fix1_oam2!K526</f>
        <v>24</v>
      </c>
    </row>
    <row r="526" spans="1:3" x14ac:dyDescent="0.3">
      <c r="A526" t="str">
        <f>rnd_fix1!A527</f>
        <v>o525</v>
      </c>
      <c r="B526" t="str">
        <f>rnd_fix1!K527</f>
        <v>13</v>
      </c>
      <c r="C526" t="str">
        <f>fix1_oam2!K527</f>
        <v>11</v>
      </c>
    </row>
    <row r="527" spans="1:3" x14ac:dyDescent="0.3">
      <c r="A527" t="str">
        <f>rnd_fix1!A528</f>
        <v>o526</v>
      </c>
      <c r="B527" t="str">
        <f>rnd_fix1!K528</f>
        <v>44</v>
      </c>
      <c r="C527" t="str">
        <f>fix1_oam2!K528</f>
        <v>44</v>
      </c>
    </row>
    <row r="528" spans="1:3" x14ac:dyDescent="0.3">
      <c r="A528" t="str">
        <f>rnd_fix1!A529</f>
        <v>o527</v>
      </c>
      <c r="B528" t="str">
        <f>rnd_fix1!K529</f>
        <v>14</v>
      </c>
      <c r="C528" t="str">
        <f>fix1_oam2!K529</f>
        <v>11</v>
      </c>
    </row>
    <row r="529" spans="1:3" x14ac:dyDescent="0.3">
      <c r="A529" t="str">
        <f>rnd_fix1!A530</f>
        <v>o528</v>
      </c>
      <c r="B529" t="str">
        <f>rnd_fix1!K530</f>
        <v>42</v>
      </c>
      <c r="C529" t="str">
        <f>fix1_oam2!K530</f>
        <v>44</v>
      </c>
    </row>
    <row r="530" spans="1:3" x14ac:dyDescent="0.3">
      <c r="A530" t="str">
        <f>rnd_fix1!A531</f>
        <v>o529</v>
      </c>
      <c r="B530" t="str">
        <f>rnd_fix1!K531</f>
        <v>22</v>
      </c>
      <c r="C530" t="str">
        <f>fix1_oam2!K531</f>
        <v>24</v>
      </c>
    </row>
    <row r="531" spans="1:3" x14ac:dyDescent="0.3">
      <c r="A531" t="str">
        <f>rnd_fix1!A532</f>
        <v>o530</v>
      </c>
      <c r="B531" t="str">
        <f>rnd_fix1!K532</f>
        <v>42</v>
      </c>
      <c r="C531" t="str">
        <f>fix1_oam2!K532</f>
        <v>44</v>
      </c>
    </row>
    <row r="532" spans="1:3" x14ac:dyDescent="0.3">
      <c r="A532" t="str">
        <f>rnd_fix1!A533</f>
        <v>o531</v>
      </c>
      <c r="B532" t="str">
        <f>rnd_fix1!K533</f>
        <v>21</v>
      </c>
      <c r="C532" t="str">
        <f>fix1_oam2!K533</f>
        <v>21</v>
      </c>
    </row>
    <row r="533" spans="1:3" x14ac:dyDescent="0.3">
      <c r="A533" t="str">
        <f>rnd_fix1!A534</f>
        <v>o532</v>
      </c>
      <c r="B533" t="str">
        <f>rnd_fix1!K534</f>
        <v>33</v>
      </c>
      <c r="C533" t="str">
        <f>fix1_oam2!K534</f>
        <v>31</v>
      </c>
    </row>
    <row r="534" spans="1:3" x14ac:dyDescent="0.3">
      <c r="A534" t="str">
        <f>rnd_fix1!A535</f>
        <v>o533</v>
      </c>
      <c r="B534" t="str">
        <f>rnd_fix1!K535</f>
        <v>43</v>
      </c>
      <c r="C534" t="str">
        <f>fix1_oam2!K535</f>
        <v>44</v>
      </c>
    </row>
    <row r="535" spans="1:3" x14ac:dyDescent="0.3">
      <c r="A535" t="str">
        <f>rnd_fix1!A536</f>
        <v>o534</v>
      </c>
      <c r="B535" t="str">
        <f>rnd_fix1!K536</f>
        <v>44</v>
      </c>
      <c r="C535" t="str">
        <f>fix1_oam2!K536</f>
        <v>44</v>
      </c>
    </row>
    <row r="536" spans="1:3" x14ac:dyDescent="0.3">
      <c r="A536" t="str">
        <f>rnd_fix1!A537</f>
        <v>o535</v>
      </c>
      <c r="B536" t="str">
        <f>rnd_fix1!K537</f>
        <v>33</v>
      </c>
      <c r="C536" t="str">
        <f>fix1_oam2!K537</f>
        <v>31</v>
      </c>
    </row>
    <row r="537" spans="1:3" x14ac:dyDescent="0.3">
      <c r="A537" t="str">
        <f>rnd_fix1!A538</f>
        <v>o536</v>
      </c>
      <c r="B537" t="str">
        <f>rnd_fix1!K538</f>
        <v>33</v>
      </c>
      <c r="C537" t="str">
        <f>fix1_oam2!K538</f>
        <v>31</v>
      </c>
    </row>
    <row r="538" spans="1:3" x14ac:dyDescent="0.3">
      <c r="A538" t="str">
        <f>rnd_fix1!A539</f>
        <v>o537</v>
      </c>
      <c r="B538" t="str">
        <f>rnd_fix1!K539</f>
        <v>32</v>
      </c>
      <c r="C538" t="str">
        <f>fix1_oam2!K539</f>
        <v>31</v>
      </c>
    </row>
    <row r="539" spans="1:3" x14ac:dyDescent="0.3">
      <c r="A539" t="str">
        <f>rnd_fix1!A540</f>
        <v>o538</v>
      </c>
      <c r="B539" t="str">
        <f>rnd_fix1!K540</f>
        <v>41</v>
      </c>
      <c r="C539" t="str">
        <f>fix1_oam2!K540</f>
        <v>44</v>
      </c>
    </row>
    <row r="540" spans="1:3" x14ac:dyDescent="0.3">
      <c r="A540" t="str">
        <f>rnd_fix1!A541</f>
        <v>o539</v>
      </c>
      <c r="B540" t="str">
        <f>rnd_fix1!K541</f>
        <v>13</v>
      </c>
      <c r="C540" t="str">
        <f>fix1_oam2!K541</f>
        <v>11</v>
      </c>
    </row>
    <row r="541" spans="1:3" x14ac:dyDescent="0.3">
      <c r="A541" t="str">
        <f>rnd_fix1!A542</f>
        <v>o540</v>
      </c>
      <c r="B541" t="str">
        <f>rnd_fix1!K542</f>
        <v>31</v>
      </c>
      <c r="C541" t="str">
        <f>fix1_oam2!K542</f>
        <v>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0D2B7-1312-4BE4-99A8-3F269FF79D57}">
  <dimension ref="A1:V603"/>
  <sheetViews>
    <sheetView workbookViewId="0"/>
  </sheetViews>
  <sheetFormatPr defaultRowHeight="14.4" x14ac:dyDescent="0.3"/>
  <cols>
    <col min="1" max="1" width="11.109375" style="1" bestFit="1" customWidth="1"/>
    <col min="2" max="2" width="7.44140625" style="1" bestFit="1" customWidth="1"/>
    <col min="3" max="6" width="10.77734375" style="1" bestFit="1" customWidth="1"/>
    <col min="7" max="7" width="8.88671875" style="1"/>
    <col min="8" max="8" width="4.44140625" style="1" bestFit="1" customWidth="1"/>
    <col min="9" max="9" width="12.6640625" style="1" bestFit="1" customWidth="1"/>
    <col min="10" max="10" width="7.44140625" style="1" bestFit="1" customWidth="1"/>
    <col min="11" max="11" width="12.6640625" style="1" bestFit="1" customWidth="1"/>
    <col min="12" max="12" width="8.88671875" style="1"/>
    <col min="13" max="13" width="7.44140625" style="1" bestFit="1" customWidth="1"/>
    <col min="14" max="17" width="4" style="1" bestFit="1" customWidth="1"/>
    <col min="18" max="18" width="4.88671875" style="1" bestFit="1" customWidth="1"/>
    <col min="19" max="19" width="4" style="1" bestFit="1" customWidth="1"/>
    <col min="20" max="21" width="12" style="1" bestFit="1" customWidth="1"/>
    <col min="22" max="16384" width="8.88671875" style="1"/>
  </cols>
  <sheetData>
    <row r="1" spans="1:22" x14ac:dyDescent="0.3">
      <c r="A1" s="1" t="s">
        <v>619</v>
      </c>
      <c r="C1" s="1" t="s">
        <v>609</v>
      </c>
      <c r="D1" s="1" t="s">
        <v>609</v>
      </c>
      <c r="E1" s="1" t="s">
        <v>609</v>
      </c>
      <c r="F1" s="1" t="s">
        <v>609</v>
      </c>
      <c r="G1" s="1" t="s">
        <v>610</v>
      </c>
      <c r="H1" s="1" t="s">
        <v>615</v>
      </c>
      <c r="I1" s="1">
        <f>CORREL(I3:I602,G3:G602)</f>
        <v>-1.819951014836314E-4</v>
      </c>
      <c r="J1" s="1" t="s">
        <v>602</v>
      </c>
      <c r="K1" s="25">
        <f>CORREL(I3:I542,G3:G542)</f>
        <v>-7.8037348638781102E-3</v>
      </c>
    </row>
    <row r="2" spans="1:22" x14ac:dyDescent="0.3">
      <c r="A2" s="1" t="s">
        <v>600</v>
      </c>
      <c r="B2" s="1" t="s">
        <v>601</v>
      </c>
      <c r="C2" s="1" t="s">
        <v>604</v>
      </c>
      <c r="D2" s="1" t="s">
        <v>605</v>
      </c>
      <c r="E2" s="1" t="s">
        <v>606</v>
      </c>
      <c r="F2" s="1" t="s">
        <v>607</v>
      </c>
      <c r="G2" s="1" t="s">
        <v>608</v>
      </c>
      <c r="H2" s="1" t="s">
        <v>611</v>
      </c>
      <c r="I2" s="1" t="s">
        <v>612</v>
      </c>
      <c r="J2" s="1" t="s">
        <v>613</v>
      </c>
      <c r="K2" s="1" t="s">
        <v>614</v>
      </c>
      <c r="M2" s="1" t="s">
        <v>615</v>
      </c>
      <c r="N2" s="1">
        <v>1</v>
      </c>
      <c r="O2" s="1">
        <v>2</v>
      </c>
      <c r="P2" s="1">
        <v>3</v>
      </c>
      <c r="Q2" s="1">
        <v>4</v>
      </c>
      <c r="R2" s="1" t="s">
        <v>616</v>
      </c>
    </row>
    <row r="3" spans="1:22" x14ac:dyDescent="0.3">
      <c r="A3" s="1" t="s">
        <v>0</v>
      </c>
      <c r="B3" s="1" t="s">
        <v>602</v>
      </c>
      <c r="C3" s="2">
        <v>7</v>
      </c>
      <c r="D3" s="2">
        <v>98</v>
      </c>
      <c r="E3" s="2">
        <v>65</v>
      </c>
      <c r="F3" s="2">
        <v>19</v>
      </c>
      <c r="G3" s="2">
        <v>4</v>
      </c>
      <c r="H3" s="1">
        <f>MAX(C3:F3)</f>
        <v>98</v>
      </c>
      <c r="I3" s="1">
        <f>HLOOKUP(H3,C3:$F$603,J3,0)</f>
        <v>2</v>
      </c>
      <c r="J3" s="1">
        <v>601</v>
      </c>
      <c r="K3" s="1" t="str">
        <f>G3&amp;I3</f>
        <v>42</v>
      </c>
      <c r="M3" s="1">
        <v>1</v>
      </c>
      <c r="N3" s="19">
        <f>COUNTIF($K$3:$K$602,N$2&amp;$M3)</f>
        <v>44</v>
      </c>
      <c r="O3" s="1">
        <f t="shared" ref="O3:Q6" si="0">COUNTIF($K$3:$K$602,O$2&amp;$M3)</f>
        <v>30</v>
      </c>
      <c r="P3" s="1">
        <f t="shared" si="0"/>
        <v>32</v>
      </c>
      <c r="Q3" s="1">
        <f t="shared" si="0"/>
        <v>41</v>
      </c>
      <c r="R3" s="1">
        <f>SUM(N3:Q3)</f>
        <v>147</v>
      </c>
    </row>
    <row r="4" spans="1:22" x14ac:dyDescent="0.3">
      <c r="A4" s="1" t="s">
        <v>1</v>
      </c>
      <c r="B4" s="1" t="s">
        <v>602</v>
      </c>
      <c r="C4" s="2">
        <v>90</v>
      </c>
      <c r="D4" s="2">
        <v>63</v>
      </c>
      <c r="E4" s="2">
        <v>16</v>
      </c>
      <c r="F4" s="2">
        <v>37</v>
      </c>
      <c r="G4" s="2">
        <v>4</v>
      </c>
      <c r="H4" s="1">
        <f t="shared" ref="H4:H67" si="1">MAX(C4:F4)</f>
        <v>90</v>
      </c>
      <c r="I4" s="1">
        <f>HLOOKUP(H4,C4:$F$603,J4,0)</f>
        <v>1</v>
      </c>
      <c r="J4" s="1">
        <v>600</v>
      </c>
      <c r="K4" s="1" t="str">
        <f t="shared" ref="K4:K67" si="2">G4&amp;I4</f>
        <v>41</v>
      </c>
      <c r="M4" s="1">
        <v>2</v>
      </c>
      <c r="N4" s="1">
        <f t="shared" ref="N4:N6" si="3">COUNTIF($K$3:$K$602,N$2&amp;$M4)</f>
        <v>40</v>
      </c>
      <c r="O4" s="19">
        <f t="shared" si="0"/>
        <v>36</v>
      </c>
      <c r="P4" s="1">
        <f t="shared" si="0"/>
        <v>43</v>
      </c>
      <c r="Q4" s="1">
        <f t="shared" si="0"/>
        <v>32</v>
      </c>
      <c r="R4" s="1">
        <f t="shared" ref="R4:R6" si="4">SUM(N4:Q4)</f>
        <v>151</v>
      </c>
    </row>
    <row r="5" spans="1:22" x14ac:dyDescent="0.3">
      <c r="A5" s="1" t="s">
        <v>2</v>
      </c>
      <c r="B5" s="1" t="s">
        <v>602</v>
      </c>
      <c r="C5" s="2">
        <v>55</v>
      </c>
      <c r="D5" s="2">
        <v>5</v>
      </c>
      <c r="E5" s="2">
        <v>13</v>
      </c>
      <c r="F5" s="2">
        <v>93</v>
      </c>
      <c r="G5" s="2">
        <v>4</v>
      </c>
      <c r="H5" s="1">
        <f t="shared" si="1"/>
        <v>93</v>
      </c>
      <c r="I5" s="1">
        <f>HLOOKUP(H5,C5:$F$603,J5,0)</f>
        <v>4</v>
      </c>
      <c r="J5" s="1">
        <v>599</v>
      </c>
      <c r="K5" s="1" t="str">
        <f t="shared" si="2"/>
        <v>44</v>
      </c>
      <c r="M5" s="1">
        <v>3</v>
      </c>
      <c r="N5" s="1">
        <f t="shared" si="3"/>
        <v>39</v>
      </c>
      <c r="O5" s="1">
        <f t="shared" si="0"/>
        <v>33</v>
      </c>
      <c r="P5" s="19">
        <f t="shared" si="0"/>
        <v>47</v>
      </c>
      <c r="Q5" s="1">
        <f t="shared" si="0"/>
        <v>29</v>
      </c>
      <c r="R5" s="1">
        <f t="shared" si="4"/>
        <v>148</v>
      </c>
    </row>
    <row r="6" spans="1:22" x14ac:dyDescent="0.3">
      <c r="A6" s="1" t="s">
        <v>3</v>
      </c>
      <c r="B6" s="1" t="s">
        <v>602</v>
      </c>
      <c r="C6" s="2">
        <v>86</v>
      </c>
      <c r="D6" s="2">
        <v>53</v>
      </c>
      <c r="E6" s="2">
        <v>29</v>
      </c>
      <c r="F6" s="2">
        <v>78</v>
      </c>
      <c r="G6" s="2">
        <v>1</v>
      </c>
      <c r="H6" s="1">
        <f t="shared" si="1"/>
        <v>86</v>
      </c>
      <c r="I6" s="1">
        <f>HLOOKUP(H6,C6:$F$603,J6,0)</f>
        <v>1</v>
      </c>
      <c r="J6" s="1">
        <v>598</v>
      </c>
      <c r="K6" s="1" t="str">
        <f t="shared" si="2"/>
        <v>11</v>
      </c>
      <c r="M6" s="1">
        <v>4</v>
      </c>
      <c r="N6" s="1">
        <f t="shared" si="3"/>
        <v>51</v>
      </c>
      <c r="O6" s="1">
        <f t="shared" si="0"/>
        <v>22</v>
      </c>
      <c r="P6" s="1">
        <f t="shared" si="0"/>
        <v>38</v>
      </c>
      <c r="Q6" s="19">
        <f t="shared" si="0"/>
        <v>43</v>
      </c>
      <c r="R6" s="1">
        <f t="shared" si="4"/>
        <v>154</v>
      </c>
    </row>
    <row r="7" spans="1:22" x14ac:dyDescent="0.3">
      <c r="A7" s="1" t="s">
        <v>4</v>
      </c>
      <c r="B7" s="1" t="s">
        <v>602</v>
      </c>
      <c r="C7" s="2">
        <v>89</v>
      </c>
      <c r="D7" s="2">
        <v>72</v>
      </c>
      <c r="E7" s="2">
        <v>52</v>
      </c>
      <c r="F7" s="2">
        <v>60</v>
      </c>
      <c r="G7" s="2">
        <v>3</v>
      </c>
      <c r="H7" s="1">
        <f t="shared" si="1"/>
        <v>89</v>
      </c>
      <c r="I7" s="1">
        <f>HLOOKUP(H7,C7:$F$603,J7,0)</f>
        <v>1</v>
      </c>
      <c r="J7" s="1">
        <v>597</v>
      </c>
      <c r="K7" s="1" t="str">
        <f t="shared" si="2"/>
        <v>31</v>
      </c>
      <c r="M7" s="1" t="s">
        <v>616</v>
      </c>
      <c r="N7" s="1">
        <f>SUM(N3:N6)</f>
        <v>174</v>
      </c>
      <c r="O7" s="1">
        <f t="shared" ref="O7:Q7" si="5">SUM(O3:O6)</f>
        <v>121</v>
      </c>
      <c r="P7" s="1">
        <f t="shared" si="5"/>
        <v>160</v>
      </c>
      <c r="Q7" s="1">
        <f t="shared" si="5"/>
        <v>145</v>
      </c>
      <c r="R7" s="19">
        <f>Q6+P5+O4+N3</f>
        <v>170</v>
      </c>
    </row>
    <row r="8" spans="1:22" x14ac:dyDescent="0.3">
      <c r="A8" s="1" t="s">
        <v>5</v>
      </c>
      <c r="B8" s="1" t="s">
        <v>602</v>
      </c>
      <c r="C8" s="2">
        <v>74</v>
      </c>
      <c r="D8" s="2">
        <v>90</v>
      </c>
      <c r="E8" s="2">
        <v>86</v>
      </c>
      <c r="F8" s="2">
        <v>30</v>
      </c>
      <c r="G8" s="2">
        <v>2</v>
      </c>
      <c r="H8" s="1">
        <f t="shared" si="1"/>
        <v>90</v>
      </c>
      <c r="I8" s="1">
        <f>HLOOKUP(H8,C8:$F$603,J8,0)</f>
        <v>2</v>
      </c>
      <c r="J8" s="1">
        <v>596</v>
      </c>
      <c r="K8" s="1" t="str">
        <f t="shared" si="2"/>
        <v>22</v>
      </c>
      <c r="S8" s="1">
        <f>SUM(N3:Q6)</f>
        <v>600</v>
      </c>
    </row>
    <row r="9" spans="1:22" x14ac:dyDescent="0.3">
      <c r="A9" s="1" t="s">
        <v>6</v>
      </c>
      <c r="B9" s="1" t="s">
        <v>602</v>
      </c>
      <c r="C9" s="2">
        <v>1</v>
      </c>
      <c r="D9" s="2">
        <v>12</v>
      </c>
      <c r="E9" s="2">
        <v>51</v>
      </c>
      <c r="F9" s="2">
        <v>45</v>
      </c>
      <c r="G9" s="2">
        <v>3</v>
      </c>
      <c r="H9" s="1">
        <f t="shared" si="1"/>
        <v>51</v>
      </c>
      <c r="I9" s="1">
        <f>HLOOKUP(H9,C9:$F$603,J9,0)</f>
        <v>3</v>
      </c>
      <c r="J9" s="1">
        <v>595</v>
      </c>
      <c r="K9" s="1" t="str">
        <f t="shared" si="2"/>
        <v>33</v>
      </c>
      <c r="T9" s="24">
        <f>R7/S8</f>
        <v>0.28333333333333333</v>
      </c>
      <c r="U9" s="24">
        <f>T18*0.9+T27*0.1</f>
        <v>0.28333333333333333</v>
      </c>
      <c r="V9" s="23">
        <f>(V25+V16)/S8</f>
        <v>0.48333333333333334</v>
      </c>
    </row>
    <row r="10" spans="1:22" x14ac:dyDescent="0.3">
      <c r="A10" s="1" t="s">
        <v>7</v>
      </c>
      <c r="B10" s="1" t="s">
        <v>602</v>
      </c>
      <c r="C10" s="2">
        <v>56</v>
      </c>
      <c r="D10" s="2">
        <v>55</v>
      </c>
      <c r="E10" s="2">
        <v>54</v>
      </c>
      <c r="F10" s="2">
        <v>41</v>
      </c>
      <c r="G10" s="2">
        <v>4</v>
      </c>
      <c r="H10" s="1">
        <f t="shared" si="1"/>
        <v>56</v>
      </c>
      <c r="I10" s="1">
        <f>HLOOKUP(H10,C10:$F$603,J10,0)</f>
        <v>1</v>
      </c>
      <c r="J10" s="1">
        <v>594</v>
      </c>
      <c r="K10" s="1" t="str">
        <f t="shared" si="2"/>
        <v>41</v>
      </c>
    </row>
    <row r="11" spans="1:22" x14ac:dyDescent="0.3">
      <c r="A11" s="1" t="s">
        <v>8</v>
      </c>
      <c r="B11" s="1" t="s">
        <v>602</v>
      </c>
      <c r="C11" s="2">
        <v>74</v>
      </c>
      <c r="D11" s="2">
        <v>54</v>
      </c>
      <c r="E11" s="2">
        <v>61</v>
      </c>
      <c r="F11" s="2">
        <v>16</v>
      </c>
      <c r="G11" s="2">
        <v>2</v>
      </c>
      <c r="H11" s="1">
        <f t="shared" si="1"/>
        <v>74</v>
      </c>
      <c r="I11" s="1">
        <f>HLOOKUP(H11,C11:$F$603,J11,0)</f>
        <v>1</v>
      </c>
      <c r="J11" s="1">
        <v>593</v>
      </c>
      <c r="K11" s="1" t="str">
        <f t="shared" si="2"/>
        <v>21</v>
      </c>
      <c r="M11" s="1" t="s">
        <v>602</v>
      </c>
      <c r="N11" s="1">
        <v>1</v>
      </c>
      <c r="O11" s="1">
        <v>2</v>
      </c>
      <c r="P11" s="1">
        <v>3</v>
      </c>
      <c r="Q11" s="1">
        <v>4</v>
      </c>
      <c r="R11" s="1" t="s">
        <v>616</v>
      </c>
    </row>
    <row r="12" spans="1:22" x14ac:dyDescent="0.3">
      <c r="A12" s="1" t="s">
        <v>9</v>
      </c>
      <c r="B12" s="1" t="s">
        <v>602</v>
      </c>
      <c r="C12" s="2">
        <v>68</v>
      </c>
      <c r="D12" s="2">
        <v>5</v>
      </c>
      <c r="E12" s="2">
        <v>47</v>
      </c>
      <c r="F12" s="2">
        <v>58</v>
      </c>
      <c r="G12" s="2">
        <v>1</v>
      </c>
      <c r="H12" s="1">
        <f t="shared" si="1"/>
        <v>68</v>
      </c>
      <c r="I12" s="1">
        <f>HLOOKUP(H12,C12:$F$603,J12,0)</f>
        <v>1</v>
      </c>
      <c r="J12" s="1">
        <v>592</v>
      </c>
      <c r="K12" s="1" t="str">
        <f t="shared" si="2"/>
        <v>11</v>
      </c>
      <c r="M12" s="1">
        <v>1</v>
      </c>
      <c r="N12" s="30">
        <f>COUNTIF($K$3:$K$542,N$2&amp;$M12)</f>
        <v>39</v>
      </c>
      <c r="O12" s="1">
        <f t="shared" ref="O12:Q15" si="6">COUNTIF($K$3:$K$542,O$2&amp;$M12)</f>
        <v>27</v>
      </c>
      <c r="P12" s="1">
        <f t="shared" si="6"/>
        <v>29</v>
      </c>
      <c r="Q12" s="1">
        <f t="shared" si="6"/>
        <v>38</v>
      </c>
      <c r="R12" s="1">
        <f>SUM(N12:Q12)</f>
        <v>133</v>
      </c>
    </row>
    <row r="13" spans="1:22" x14ac:dyDescent="0.3">
      <c r="A13" s="1" t="s">
        <v>10</v>
      </c>
      <c r="B13" s="1" t="s">
        <v>602</v>
      </c>
      <c r="C13" s="2">
        <v>89</v>
      </c>
      <c r="D13" s="2">
        <v>62</v>
      </c>
      <c r="E13" s="2">
        <v>29</v>
      </c>
      <c r="F13" s="2">
        <v>53</v>
      </c>
      <c r="G13" s="2">
        <v>1</v>
      </c>
      <c r="H13" s="1">
        <f t="shared" si="1"/>
        <v>89</v>
      </c>
      <c r="I13" s="1">
        <f>HLOOKUP(H13,C13:$F$603,J13,0)</f>
        <v>1</v>
      </c>
      <c r="J13" s="1">
        <v>591</v>
      </c>
      <c r="K13" s="1" t="str">
        <f t="shared" si="2"/>
        <v>11</v>
      </c>
      <c r="M13" s="1">
        <v>2</v>
      </c>
      <c r="N13" s="1">
        <f t="shared" ref="N13:N15" si="7">COUNTIF($K$3:$K$542,N$2&amp;$M13)</f>
        <v>37</v>
      </c>
      <c r="O13" s="30">
        <f t="shared" si="6"/>
        <v>35</v>
      </c>
      <c r="P13" s="1">
        <f t="shared" si="6"/>
        <v>40</v>
      </c>
      <c r="Q13" s="1">
        <f t="shared" si="6"/>
        <v>27</v>
      </c>
      <c r="R13" s="1">
        <f t="shared" ref="R13:R15" si="8">SUM(N13:Q13)</f>
        <v>139</v>
      </c>
    </row>
    <row r="14" spans="1:22" x14ac:dyDescent="0.3">
      <c r="A14" s="1" t="s">
        <v>11</v>
      </c>
      <c r="B14" s="1" t="s">
        <v>602</v>
      </c>
      <c r="C14" s="2">
        <v>76</v>
      </c>
      <c r="D14" s="2">
        <v>80</v>
      </c>
      <c r="E14" s="2">
        <v>55</v>
      </c>
      <c r="F14" s="2">
        <v>64</v>
      </c>
      <c r="G14" s="2">
        <v>3</v>
      </c>
      <c r="H14" s="1">
        <f t="shared" si="1"/>
        <v>80</v>
      </c>
      <c r="I14" s="1">
        <f>HLOOKUP(H14,C14:$F$603,J14,0)</f>
        <v>2</v>
      </c>
      <c r="J14" s="1">
        <v>590</v>
      </c>
      <c r="K14" s="1" t="str">
        <f t="shared" si="2"/>
        <v>32</v>
      </c>
      <c r="M14" s="1">
        <v>3</v>
      </c>
      <c r="N14" s="1">
        <f t="shared" si="7"/>
        <v>37</v>
      </c>
      <c r="O14" s="1">
        <f t="shared" si="6"/>
        <v>28</v>
      </c>
      <c r="P14" s="30">
        <f t="shared" si="6"/>
        <v>41</v>
      </c>
      <c r="Q14" s="1">
        <f t="shared" si="6"/>
        <v>25</v>
      </c>
      <c r="R14" s="1">
        <f t="shared" si="8"/>
        <v>131</v>
      </c>
    </row>
    <row r="15" spans="1:22" x14ac:dyDescent="0.3">
      <c r="A15" s="1" t="s">
        <v>12</v>
      </c>
      <c r="B15" s="1" t="s">
        <v>602</v>
      </c>
      <c r="C15" s="2">
        <v>66</v>
      </c>
      <c r="D15" s="2">
        <v>20</v>
      </c>
      <c r="E15" s="2">
        <v>24</v>
      </c>
      <c r="F15" s="2">
        <v>19</v>
      </c>
      <c r="G15" s="2">
        <v>3</v>
      </c>
      <c r="H15" s="1">
        <f t="shared" si="1"/>
        <v>66</v>
      </c>
      <c r="I15" s="1">
        <f>HLOOKUP(H15,C15:$F$603,J15,0)</f>
        <v>1</v>
      </c>
      <c r="J15" s="1">
        <v>589</v>
      </c>
      <c r="K15" s="1" t="str">
        <f t="shared" si="2"/>
        <v>31</v>
      </c>
      <c r="M15" s="1">
        <v>4</v>
      </c>
      <c r="N15" s="1">
        <f t="shared" si="7"/>
        <v>46</v>
      </c>
      <c r="O15" s="1">
        <f t="shared" si="6"/>
        <v>19</v>
      </c>
      <c r="P15" s="1">
        <f t="shared" si="6"/>
        <v>34</v>
      </c>
      <c r="Q15" s="30">
        <f t="shared" si="6"/>
        <v>38</v>
      </c>
      <c r="R15" s="1">
        <f t="shared" si="8"/>
        <v>137</v>
      </c>
    </row>
    <row r="16" spans="1:22" x14ac:dyDescent="0.3">
      <c r="A16" s="1" t="s">
        <v>13</v>
      </c>
      <c r="B16" s="1" t="s">
        <v>602</v>
      </c>
      <c r="C16" s="2">
        <v>11</v>
      </c>
      <c r="D16" s="2">
        <v>12</v>
      </c>
      <c r="E16" s="2">
        <v>10</v>
      </c>
      <c r="F16" s="2">
        <v>77</v>
      </c>
      <c r="G16" s="2">
        <v>2</v>
      </c>
      <c r="H16" s="1">
        <f t="shared" si="1"/>
        <v>77</v>
      </c>
      <c r="I16" s="1">
        <f>HLOOKUP(H16,C16:$F$603,J16,0)</f>
        <v>4</v>
      </c>
      <c r="J16" s="1">
        <v>588</v>
      </c>
      <c r="K16" s="1" t="str">
        <f t="shared" si="2"/>
        <v>24</v>
      </c>
      <c r="M16" s="1" t="s">
        <v>616</v>
      </c>
      <c r="N16" s="1">
        <f>SUM(N12:N15)</f>
        <v>159</v>
      </c>
      <c r="O16" s="1">
        <f t="shared" ref="O16:Q16" si="9">SUM(O12:O15)</f>
        <v>109</v>
      </c>
      <c r="P16" s="1">
        <f t="shared" si="9"/>
        <v>144</v>
      </c>
      <c r="Q16" s="1">
        <f t="shared" si="9"/>
        <v>128</v>
      </c>
      <c r="R16" s="30">
        <f>Q15+P14+O13+N12</f>
        <v>153</v>
      </c>
      <c r="V16" s="1">
        <f>fix1_fitt1!AL7</f>
        <v>274</v>
      </c>
    </row>
    <row r="17" spans="1:22" x14ac:dyDescent="0.3">
      <c r="A17" s="1" t="s">
        <v>14</v>
      </c>
      <c r="B17" s="1" t="s">
        <v>602</v>
      </c>
      <c r="C17" s="2">
        <v>79</v>
      </c>
      <c r="D17" s="2">
        <v>99</v>
      </c>
      <c r="E17" s="2">
        <v>79</v>
      </c>
      <c r="F17" s="2">
        <v>84</v>
      </c>
      <c r="G17" s="2">
        <v>1</v>
      </c>
      <c r="H17" s="1">
        <f t="shared" si="1"/>
        <v>99</v>
      </c>
      <c r="I17" s="1">
        <f>HLOOKUP(H17,C17:$F$603,J17,0)</f>
        <v>2</v>
      </c>
      <c r="J17" s="1">
        <v>587</v>
      </c>
      <c r="K17" s="1" t="str">
        <f t="shared" si="2"/>
        <v>12</v>
      </c>
      <c r="S17" s="1">
        <f>SUM(N12:Q15)</f>
        <v>540</v>
      </c>
    </row>
    <row r="18" spans="1:22" x14ac:dyDescent="0.3">
      <c r="A18" s="1" t="s">
        <v>15</v>
      </c>
      <c r="B18" s="1" t="s">
        <v>602</v>
      </c>
      <c r="C18" s="2">
        <v>32</v>
      </c>
      <c r="D18" s="2">
        <v>76</v>
      </c>
      <c r="E18" s="2">
        <v>41</v>
      </c>
      <c r="F18" s="2">
        <v>65</v>
      </c>
      <c r="G18" s="2">
        <v>4</v>
      </c>
      <c r="H18" s="1">
        <f t="shared" si="1"/>
        <v>76</v>
      </c>
      <c r="I18" s="1">
        <f>HLOOKUP(H18,C18:$F$603,J18,0)</f>
        <v>2</v>
      </c>
      <c r="J18" s="1">
        <v>586</v>
      </c>
      <c r="K18" s="1" t="str">
        <f t="shared" si="2"/>
        <v>42</v>
      </c>
      <c r="T18" s="24">
        <f>R16/S17</f>
        <v>0.28333333333333333</v>
      </c>
    </row>
    <row r="19" spans="1:22" x14ac:dyDescent="0.3">
      <c r="A19" s="1" t="s">
        <v>16</v>
      </c>
      <c r="B19" s="1" t="s">
        <v>602</v>
      </c>
      <c r="C19" s="2">
        <v>86</v>
      </c>
      <c r="D19" s="2">
        <v>67</v>
      </c>
      <c r="E19" s="2">
        <v>56</v>
      </c>
      <c r="F19" s="2">
        <v>27</v>
      </c>
      <c r="G19" s="2">
        <v>3</v>
      </c>
      <c r="H19" s="1">
        <f t="shared" si="1"/>
        <v>86</v>
      </c>
      <c r="I19" s="1">
        <f>HLOOKUP(H19,C19:$F$603,J19,0)</f>
        <v>1</v>
      </c>
      <c r="J19" s="1">
        <v>585</v>
      </c>
      <c r="K19" s="1" t="str">
        <f t="shared" si="2"/>
        <v>31</v>
      </c>
    </row>
    <row r="20" spans="1:22" x14ac:dyDescent="0.3">
      <c r="A20" s="1" t="s">
        <v>17</v>
      </c>
      <c r="B20" s="1" t="s">
        <v>602</v>
      </c>
      <c r="C20" s="2">
        <v>19</v>
      </c>
      <c r="D20" s="2">
        <v>38</v>
      </c>
      <c r="E20" s="2">
        <v>61</v>
      </c>
      <c r="F20" s="2">
        <v>9</v>
      </c>
      <c r="G20" s="2">
        <v>2</v>
      </c>
      <c r="H20" s="1">
        <f t="shared" si="1"/>
        <v>61</v>
      </c>
      <c r="I20" s="1">
        <f>HLOOKUP(H20,C20:$F$603,J20,0)</f>
        <v>3</v>
      </c>
      <c r="J20" s="1">
        <v>584</v>
      </c>
      <c r="K20" s="1" t="str">
        <f t="shared" si="2"/>
        <v>23</v>
      </c>
      <c r="M20" s="1" t="s">
        <v>617</v>
      </c>
      <c r="N20" s="1">
        <v>1</v>
      </c>
      <c r="O20" s="1">
        <v>2</v>
      </c>
      <c r="P20" s="1">
        <v>3</v>
      </c>
      <c r="Q20" s="1">
        <v>4</v>
      </c>
      <c r="R20" s="1" t="s">
        <v>616</v>
      </c>
    </row>
    <row r="21" spans="1:22" x14ac:dyDescent="0.3">
      <c r="A21" s="1" t="s">
        <v>18</v>
      </c>
      <c r="B21" s="1" t="s">
        <v>602</v>
      </c>
      <c r="C21" s="2">
        <v>14</v>
      </c>
      <c r="D21" s="2">
        <v>41</v>
      </c>
      <c r="E21" s="2">
        <v>79</v>
      </c>
      <c r="F21" s="2">
        <v>34</v>
      </c>
      <c r="G21" s="2">
        <v>4</v>
      </c>
      <c r="H21" s="1">
        <f t="shared" si="1"/>
        <v>79</v>
      </c>
      <c r="I21" s="1">
        <f>HLOOKUP(H21,C21:$F$603,J21,0)</f>
        <v>3</v>
      </c>
      <c r="J21" s="1">
        <v>583</v>
      </c>
      <c r="K21" s="1" t="str">
        <f t="shared" si="2"/>
        <v>43</v>
      </c>
      <c r="M21" s="1">
        <v>1</v>
      </c>
      <c r="N21" s="1">
        <f>COUNTIF($K$543:$K$602,N$2&amp;$M21)</f>
        <v>5</v>
      </c>
      <c r="O21" s="1">
        <f t="shared" ref="O21:Q24" si="10">COUNTIF($K$543:$K$602,O$2&amp;$M21)</f>
        <v>3</v>
      </c>
      <c r="P21" s="1">
        <f t="shared" si="10"/>
        <v>3</v>
      </c>
      <c r="Q21" s="1">
        <f t="shared" si="10"/>
        <v>3</v>
      </c>
      <c r="R21" s="1">
        <f>SUM(N21:Q21)</f>
        <v>14</v>
      </c>
    </row>
    <row r="22" spans="1:22" x14ac:dyDescent="0.3">
      <c r="A22" s="1" t="s">
        <v>19</v>
      </c>
      <c r="B22" s="1" t="s">
        <v>602</v>
      </c>
      <c r="C22" s="2">
        <v>69</v>
      </c>
      <c r="D22" s="2">
        <v>36</v>
      </c>
      <c r="E22" s="2">
        <v>38</v>
      </c>
      <c r="F22" s="2">
        <v>68</v>
      </c>
      <c r="G22" s="2">
        <v>1</v>
      </c>
      <c r="H22" s="1">
        <f t="shared" si="1"/>
        <v>69</v>
      </c>
      <c r="I22" s="1">
        <f>HLOOKUP(H22,C22:$F$603,J22,0)</f>
        <v>1</v>
      </c>
      <c r="J22" s="1">
        <v>582</v>
      </c>
      <c r="K22" s="1" t="str">
        <f t="shared" si="2"/>
        <v>11</v>
      </c>
      <c r="M22" s="1">
        <v>2</v>
      </c>
      <c r="N22" s="1">
        <f t="shared" ref="N22:N24" si="11">COUNTIF($K$543:$K$602,N$2&amp;$M22)</f>
        <v>3</v>
      </c>
      <c r="O22" s="1">
        <f t="shared" si="10"/>
        <v>1</v>
      </c>
      <c r="P22" s="1">
        <f t="shared" si="10"/>
        <v>3</v>
      </c>
      <c r="Q22" s="1">
        <f t="shared" si="10"/>
        <v>5</v>
      </c>
      <c r="R22" s="1">
        <f t="shared" ref="R22:R24" si="12">SUM(N22:Q22)</f>
        <v>12</v>
      </c>
    </row>
    <row r="23" spans="1:22" x14ac:dyDescent="0.3">
      <c r="A23" s="1" t="s">
        <v>20</v>
      </c>
      <c r="B23" s="1" t="s">
        <v>602</v>
      </c>
      <c r="C23" s="2">
        <v>35</v>
      </c>
      <c r="D23" s="2">
        <v>11</v>
      </c>
      <c r="E23" s="2">
        <v>65</v>
      </c>
      <c r="F23" s="2">
        <v>50</v>
      </c>
      <c r="G23" s="2">
        <v>1</v>
      </c>
      <c r="H23" s="1">
        <f t="shared" si="1"/>
        <v>65</v>
      </c>
      <c r="I23" s="1">
        <f>HLOOKUP(H23,C23:$F$603,J23,0)</f>
        <v>3</v>
      </c>
      <c r="J23" s="1">
        <v>581</v>
      </c>
      <c r="K23" s="1" t="str">
        <f t="shared" si="2"/>
        <v>13</v>
      </c>
      <c r="M23" s="1">
        <v>3</v>
      </c>
      <c r="N23" s="1">
        <f t="shared" si="11"/>
        <v>2</v>
      </c>
      <c r="O23" s="1">
        <f t="shared" si="10"/>
        <v>5</v>
      </c>
      <c r="P23" s="1">
        <f t="shared" si="10"/>
        <v>6</v>
      </c>
      <c r="Q23" s="1">
        <f t="shared" si="10"/>
        <v>4</v>
      </c>
      <c r="R23" s="1">
        <f t="shared" si="12"/>
        <v>17</v>
      </c>
    </row>
    <row r="24" spans="1:22" x14ac:dyDescent="0.3">
      <c r="A24" s="1" t="s">
        <v>21</v>
      </c>
      <c r="B24" s="1" t="s">
        <v>602</v>
      </c>
      <c r="C24" s="2">
        <v>50</v>
      </c>
      <c r="D24" s="2">
        <v>91</v>
      </c>
      <c r="E24" s="2">
        <v>71</v>
      </c>
      <c r="F24" s="2">
        <v>65</v>
      </c>
      <c r="G24" s="2">
        <v>2</v>
      </c>
      <c r="H24" s="1">
        <f t="shared" si="1"/>
        <v>91</v>
      </c>
      <c r="I24" s="1">
        <f>HLOOKUP(H24,C24:$F$603,J24,0)</f>
        <v>2</v>
      </c>
      <c r="J24" s="1">
        <v>580</v>
      </c>
      <c r="K24" s="1" t="str">
        <f t="shared" si="2"/>
        <v>22</v>
      </c>
      <c r="M24" s="1">
        <v>4</v>
      </c>
      <c r="N24" s="1">
        <f t="shared" si="11"/>
        <v>5</v>
      </c>
      <c r="O24" s="1">
        <f t="shared" si="10"/>
        <v>3</v>
      </c>
      <c r="P24" s="1">
        <f t="shared" si="10"/>
        <v>4</v>
      </c>
      <c r="Q24" s="1">
        <f t="shared" si="10"/>
        <v>5</v>
      </c>
      <c r="R24" s="1">
        <f t="shared" si="12"/>
        <v>17</v>
      </c>
    </row>
    <row r="25" spans="1:22" x14ac:dyDescent="0.3">
      <c r="A25" s="1" t="s">
        <v>22</v>
      </c>
      <c r="B25" s="1" t="s">
        <v>602</v>
      </c>
      <c r="C25" s="2">
        <v>48</v>
      </c>
      <c r="D25" s="2">
        <v>7</v>
      </c>
      <c r="E25" s="2">
        <v>28</v>
      </c>
      <c r="F25" s="2">
        <v>19</v>
      </c>
      <c r="G25" s="2">
        <v>4</v>
      </c>
      <c r="H25" s="1">
        <f t="shared" si="1"/>
        <v>48</v>
      </c>
      <c r="I25" s="1">
        <f>HLOOKUP(H25,C25:$F$603,J25,0)</f>
        <v>1</v>
      </c>
      <c r="J25" s="1">
        <v>579</v>
      </c>
      <c r="K25" s="1" t="str">
        <f t="shared" si="2"/>
        <v>41</v>
      </c>
      <c r="M25" s="1" t="s">
        <v>616</v>
      </c>
      <c r="N25" s="1">
        <f>SUM(N21:N24)</f>
        <v>15</v>
      </c>
      <c r="O25" s="1">
        <f t="shared" ref="O25:Q25" si="13">SUM(O21:O24)</f>
        <v>12</v>
      </c>
      <c r="P25" s="1">
        <f t="shared" si="13"/>
        <v>16</v>
      </c>
      <c r="Q25" s="1">
        <f t="shared" si="13"/>
        <v>17</v>
      </c>
      <c r="R25" s="41">
        <f>Q24+P23+O22+N21</f>
        <v>17</v>
      </c>
      <c r="V25" s="1">
        <f>fix1_oam1!AT605</f>
        <v>16</v>
      </c>
    </row>
    <row r="26" spans="1:22" x14ac:dyDescent="0.3">
      <c r="A26" s="1" t="s">
        <v>23</v>
      </c>
      <c r="B26" s="1" t="s">
        <v>602</v>
      </c>
      <c r="C26" s="2">
        <v>52</v>
      </c>
      <c r="D26" s="2">
        <v>0</v>
      </c>
      <c r="E26" s="2">
        <v>5</v>
      </c>
      <c r="F26" s="2">
        <v>69</v>
      </c>
      <c r="G26" s="2">
        <v>4</v>
      </c>
      <c r="H26" s="1">
        <f t="shared" si="1"/>
        <v>69</v>
      </c>
      <c r="I26" s="1">
        <f>HLOOKUP(H26,C26:$F$603,J26,0)</f>
        <v>4</v>
      </c>
      <c r="J26" s="1">
        <v>578</v>
      </c>
      <c r="K26" s="1" t="str">
        <f t="shared" si="2"/>
        <v>44</v>
      </c>
      <c r="S26" s="1">
        <f>SUM(N21:Q24)</f>
        <v>60</v>
      </c>
    </row>
    <row r="27" spans="1:22" x14ac:dyDescent="0.3">
      <c r="A27" s="1" t="s">
        <v>24</v>
      </c>
      <c r="B27" s="1" t="s">
        <v>602</v>
      </c>
      <c r="C27" s="2">
        <v>58</v>
      </c>
      <c r="D27" s="2">
        <v>7</v>
      </c>
      <c r="E27" s="2">
        <v>73</v>
      </c>
      <c r="F27" s="2">
        <v>80</v>
      </c>
      <c r="G27" s="2">
        <v>2</v>
      </c>
      <c r="H27" s="1">
        <f t="shared" si="1"/>
        <v>80</v>
      </c>
      <c r="I27" s="1">
        <f>HLOOKUP(H27,C27:$F$603,J27,0)</f>
        <v>4</v>
      </c>
      <c r="J27" s="1">
        <v>577</v>
      </c>
      <c r="K27" s="1" t="str">
        <f t="shared" si="2"/>
        <v>24</v>
      </c>
      <c r="T27" s="24">
        <f>R25/S26</f>
        <v>0.28333333333333333</v>
      </c>
    </row>
    <row r="28" spans="1:22" x14ac:dyDescent="0.3">
      <c r="A28" s="1" t="s">
        <v>25</v>
      </c>
      <c r="B28" s="1" t="s">
        <v>602</v>
      </c>
      <c r="C28" s="2">
        <v>82</v>
      </c>
      <c r="D28" s="2">
        <v>44</v>
      </c>
      <c r="E28" s="2">
        <v>54</v>
      </c>
      <c r="F28" s="2">
        <v>35</v>
      </c>
      <c r="G28" s="2">
        <v>3</v>
      </c>
      <c r="H28" s="1">
        <f t="shared" si="1"/>
        <v>82</v>
      </c>
      <c r="I28" s="1">
        <f>HLOOKUP(H28,C28:$F$603,J28,0)</f>
        <v>1</v>
      </c>
      <c r="J28" s="1">
        <v>576</v>
      </c>
      <c r="K28" s="1" t="str">
        <f t="shared" si="2"/>
        <v>31</v>
      </c>
    </row>
    <row r="29" spans="1:22" x14ac:dyDescent="0.3">
      <c r="A29" s="1" t="s">
        <v>26</v>
      </c>
      <c r="B29" s="1" t="s">
        <v>602</v>
      </c>
      <c r="C29" s="2">
        <v>56</v>
      </c>
      <c r="D29" s="2">
        <v>50</v>
      </c>
      <c r="E29" s="2">
        <v>70</v>
      </c>
      <c r="F29" s="2">
        <v>28</v>
      </c>
      <c r="G29" s="2">
        <v>3</v>
      </c>
      <c r="H29" s="1">
        <f t="shared" si="1"/>
        <v>70</v>
      </c>
      <c r="I29" s="1">
        <f>HLOOKUP(H29,C29:$F$603,J29,0)</f>
        <v>3</v>
      </c>
      <c r="J29" s="1">
        <v>575</v>
      </c>
      <c r="K29" s="1" t="str">
        <f t="shared" si="2"/>
        <v>33</v>
      </c>
    </row>
    <row r="30" spans="1:22" x14ac:dyDescent="0.3">
      <c r="A30" s="1" t="s">
        <v>27</v>
      </c>
      <c r="B30" s="1" t="s">
        <v>602</v>
      </c>
      <c r="C30" s="2">
        <v>96</v>
      </c>
      <c r="D30" s="2">
        <v>50</v>
      </c>
      <c r="E30" s="2">
        <v>100</v>
      </c>
      <c r="F30" s="2">
        <v>86</v>
      </c>
      <c r="G30" s="2">
        <v>2</v>
      </c>
      <c r="H30" s="1">
        <f t="shared" si="1"/>
        <v>100</v>
      </c>
      <c r="I30" s="1">
        <f>HLOOKUP(H30,C30:$F$603,J30,0)</f>
        <v>3</v>
      </c>
      <c r="J30" s="1">
        <v>574</v>
      </c>
      <c r="K30" s="1" t="str">
        <f t="shared" si="2"/>
        <v>23</v>
      </c>
    </row>
    <row r="31" spans="1:22" x14ac:dyDescent="0.3">
      <c r="A31" s="1" t="s">
        <v>28</v>
      </c>
      <c r="B31" s="1" t="s">
        <v>602</v>
      </c>
      <c r="C31" s="2">
        <v>66</v>
      </c>
      <c r="D31" s="2">
        <v>41</v>
      </c>
      <c r="E31" s="2">
        <v>78</v>
      </c>
      <c r="F31" s="2">
        <v>11</v>
      </c>
      <c r="G31" s="2">
        <v>2</v>
      </c>
      <c r="H31" s="1">
        <f t="shared" si="1"/>
        <v>78</v>
      </c>
      <c r="I31" s="1">
        <f>HLOOKUP(H31,C31:$F$603,J31,0)</f>
        <v>3</v>
      </c>
      <c r="J31" s="1">
        <v>573</v>
      </c>
      <c r="K31" s="1" t="str">
        <f t="shared" si="2"/>
        <v>23</v>
      </c>
    </row>
    <row r="32" spans="1:22" x14ac:dyDescent="0.3">
      <c r="A32" s="1" t="s">
        <v>29</v>
      </c>
      <c r="B32" s="1" t="s">
        <v>602</v>
      </c>
      <c r="C32" s="2">
        <v>60</v>
      </c>
      <c r="D32" s="2">
        <v>82</v>
      </c>
      <c r="E32" s="2">
        <v>26</v>
      </c>
      <c r="F32" s="2">
        <v>45</v>
      </c>
      <c r="G32" s="2">
        <v>3</v>
      </c>
      <c r="H32" s="1">
        <f t="shared" si="1"/>
        <v>82</v>
      </c>
      <c r="I32" s="1">
        <f>HLOOKUP(H32,C32:$F$603,J32,0)</f>
        <v>2</v>
      </c>
      <c r="J32" s="1">
        <v>572</v>
      </c>
      <c r="K32" s="1" t="str">
        <f t="shared" si="2"/>
        <v>32</v>
      </c>
    </row>
    <row r="33" spans="1:11" x14ac:dyDescent="0.3">
      <c r="A33" s="1" t="s">
        <v>30</v>
      </c>
      <c r="B33" s="1" t="s">
        <v>602</v>
      </c>
      <c r="C33" s="2">
        <v>32</v>
      </c>
      <c r="D33" s="2">
        <v>35</v>
      </c>
      <c r="E33" s="2">
        <v>72</v>
      </c>
      <c r="F33" s="2">
        <v>31</v>
      </c>
      <c r="G33" s="2">
        <v>4</v>
      </c>
      <c r="H33" s="1">
        <f t="shared" si="1"/>
        <v>72</v>
      </c>
      <c r="I33" s="1">
        <f>HLOOKUP(H33,C33:$F$603,J33,0)</f>
        <v>3</v>
      </c>
      <c r="J33" s="1">
        <v>571</v>
      </c>
      <c r="K33" s="1" t="str">
        <f t="shared" si="2"/>
        <v>43</v>
      </c>
    </row>
    <row r="34" spans="1:11" x14ac:dyDescent="0.3">
      <c r="A34" s="1" t="s">
        <v>31</v>
      </c>
      <c r="B34" s="1" t="s">
        <v>602</v>
      </c>
      <c r="C34" s="2">
        <v>18</v>
      </c>
      <c r="D34" s="2">
        <v>7</v>
      </c>
      <c r="E34" s="2">
        <v>71</v>
      </c>
      <c r="F34" s="2">
        <v>18</v>
      </c>
      <c r="G34" s="2">
        <v>4</v>
      </c>
      <c r="H34" s="1">
        <f t="shared" si="1"/>
        <v>71</v>
      </c>
      <c r="I34" s="1">
        <f>HLOOKUP(H34,C34:$F$603,J34,0)</f>
        <v>3</v>
      </c>
      <c r="J34" s="1">
        <v>570</v>
      </c>
      <c r="K34" s="1" t="str">
        <f t="shared" si="2"/>
        <v>43</v>
      </c>
    </row>
    <row r="35" spans="1:11" x14ac:dyDescent="0.3">
      <c r="A35" s="1" t="s">
        <v>32</v>
      </c>
      <c r="B35" s="1" t="s">
        <v>602</v>
      </c>
      <c r="C35" s="2">
        <v>53</v>
      </c>
      <c r="D35" s="2">
        <v>41</v>
      </c>
      <c r="E35" s="2">
        <v>76</v>
      </c>
      <c r="F35" s="2">
        <v>91</v>
      </c>
      <c r="G35" s="2">
        <v>4</v>
      </c>
      <c r="H35" s="1">
        <f t="shared" si="1"/>
        <v>91</v>
      </c>
      <c r="I35" s="1">
        <f>HLOOKUP(H35,C35:$F$603,J35,0)</f>
        <v>4</v>
      </c>
      <c r="J35" s="1">
        <v>569</v>
      </c>
      <c r="K35" s="1" t="str">
        <f t="shared" si="2"/>
        <v>44</v>
      </c>
    </row>
    <row r="36" spans="1:11" x14ac:dyDescent="0.3">
      <c r="A36" s="1" t="s">
        <v>33</v>
      </c>
      <c r="B36" s="1" t="s">
        <v>602</v>
      </c>
      <c r="C36" s="2">
        <v>80</v>
      </c>
      <c r="D36" s="2">
        <v>88</v>
      </c>
      <c r="E36" s="2">
        <v>48</v>
      </c>
      <c r="F36" s="2">
        <v>41</v>
      </c>
      <c r="G36" s="2">
        <v>1</v>
      </c>
      <c r="H36" s="1">
        <f t="shared" si="1"/>
        <v>88</v>
      </c>
      <c r="I36" s="1">
        <f>HLOOKUP(H36,C36:$F$603,J36,0)</f>
        <v>2</v>
      </c>
      <c r="J36" s="1">
        <v>568</v>
      </c>
      <c r="K36" s="1" t="str">
        <f t="shared" si="2"/>
        <v>12</v>
      </c>
    </row>
    <row r="37" spans="1:11" x14ac:dyDescent="0.3">
      <c r="A37" s="1" t="s">
        <v>34</v>
      </c>
      <c r="B37" s="1" t="s">
        <v>602</v>
      </c>
      <c r="C37" s="2">
        <v>44</v>
      </c>
      <c r="D37" s="2">
        <v>66</v>
      </c>
      <c r="E37" s="2">
        <v>71</v>
      </c>
      <c r="F37" s="2">
        <v>48</v>
      </c>
      <c r="G37" s="2">
        <v>3</v>
      </c>
      <c r="H37" s="1">
        <f t="shared" si="1"/>
        <v>71</v>
      </c>
      <c r="I37" s="1">
        <f>HLOOKUP(H37,C37:$F$603,J37,0)</f>
        <v>3</v>
      </c>
      <c r="J37" s="1">
        <v>567</v>
      </c>
      <c r="K37" s="1" t="str">
        <f t="shared" si="2"/>
        <v>33</v>
      </c>
    </row>
    <row r="38" spans="1:11" x14ac:dyDescent="0.3">
      <c r="A38" s="1" t="s">
        <v>35</v>
      </c>
      <c r="B38" s="1" t="s">
        <v>602</v>
      </c>
      <c r="C38" s="2">
        <v>3</v>
      </c>
      <c r="D38" s="2">
        <v>69</v>
      </c>
      <c r="E38" s="2">
        <v>97</v>
      </c>
      <c r="F38" s="2">
        <v>33</v>
      </c>
      <c r="G38" s="2">
        <v>1</v>
      </c>
      <c r="H38" s="1">
        <f t="shared" si="1"/>
        <v>97</v>
      </c>
      <c r="I38" s="1">
        <f>HLOOKUP(H38,C38:$F$603,J38,0)</f>
        <v>3</v>
      </c>
      <c r="J38" s="1">
        <v>566</v>
      </c>
      <c r="K38" s="1" t="str">
        <f t="shared" si="2"/>
        <v>13</v>
      </c>
    </row>
    <row r="39" spans="1:11" x14ac:dyDescent="0.3">
      <c r="A39" s="1" t="s">
        <v>36</v>
      </c>
      <c r="B39" s="1" t="s">
        <v>602</v>
      </c>
      <c r="C39" s="2">
        <v>70</v>
      </c>
      <c r="D39" s="2">
        <v>95</v>
      </c>
      <c r="E39" s="2">
        <v>32</v>
      </c>
      <c r="F39" s="2">
        <v>26</v>
      </c>
      <c r="G39" s="2">
        <v>3</v>
      </c>
      <c r="H39" s="1">
        <f t="shared" si="1"/>
        <v>95</v>
      </c>
      <c r="I39" s="1">
        <f>HLOOKUP(H39,C39:$F$603,J39,0)</f>
        <v>2</v>
      </c>
      <c r="J39" s="1">
        <v>565</v>
      </c>
      <c r="K39" s="1" t="str">
        <f t="shared" si="2"/>
        <v>32</v>
      </c>
    </row>
    <row r="40" spans="1:11" x14ac:dyDescent="0.3">
      <c r="A40" s="1" t="s">
        <v>37</v>
      </c>
      <c r="B40" s="1" t="s">
        <v>602</v>
      </c>
      <c r="C40" s="2">
        <v>100</v>
      </c>
      <c r="D40" s="2">
        <v>90</v>
      </c>
      <c r="E40" s="2">
        <v>63</v>
      </c>
      <c r="F40" s="2">
        <v>34</v>
      </c>
      <c r="G40" s="2">
        <v>2</v>
      </c>
      <c r="H40" s="1">
        <f t="shared" si="1"/>
        <v>100</v>
      </c>
      <c r="I40" s="1">
        <f>HLOOKUP(H40,C40:$F$603,J40,0)</f>
        <v>1</v>
      </c>
      <c r="J40" s="1">
        <v>564</v>
      </c>
      <c r="K40" s="1" t="str">
        <f t="shared" si="2"/>
        <v>21</v>
      </c>
    </row>
    <row r="41" spans="1:11" x14ac:dyDescent="0.3">
      <c r="A41" s="1" t="s">
        <v>38</v>
      </c>
      <c r="B41" s="1" t="s">
        <v>602</v>
      </c>
      <c r="C41" s="2">
        <v>3</v>
      </c>
      <c r="D41" s="2">
        <v>13</v>
      </c>
      <c r="E41" s="2">
        <v>92</v>
      </c>
      <c r="F41" s="2">
        <v>60</v>
      </c>
      <c r="G41" s="2">
        <v>3</v>
      </c>
      <c r="H41" s="1">
        <f t="shared" si="1"/>
        <v>92</v>
      </c>
      <c r="I41" s="1">
        <f>HLOOKUP(H41,C41:$F$603,J41,0)</f>
        <v>3</v>
      </c>
      <c r="J41" s="1">
        <v>563</v>
      </c>
      <c r="K41" s="1" t="str">
        <f t="shared" si="2"/>
        <v>33</v>
      </c>
    </row>
    <row r="42" spans="1:11" x14ac:dyDescent="0.3">
      <c r="A42" s="1" t="s">
        <v>39</v>
      </c>
      <c r="B42" s="1" t="s">
        <v>602</v>
      </c>
      <c r="C42" s="2">
        <v>73</v>
      </c>
      <c r="D42" s="2">
        <v>55</v>
      </c>
      <c r="E42" s="2">
        <v>75</v>
      </c>
      <c r="F42" s="2">
        <v>66</v>
      </c>
      <c r="G42" s="2">
        <v>1</v>
      </c>
      <c r="H42" s="1">
        <f t="shared" si="1"/>
        <v>75</v>
      </c>
      <c r="I42" s="1">
        <f>HLOOKUP(H42,C42:$F$603,J42,0)</f>
        <v>3</v>
      </c>
      <c r="J42" s="1">
        <v>562</v>
      </c>
      <c r="K42" s="1" t="str">
        <f t="shared" si="2"/>
        <v>13</v>
      </c>
    </row>
    <row r="43" spans="1:11" x14ac:dyDescent="0.3">
      <c r="A43" s="1" t="s">
        <v>40</v>
      </c>
      <c r="B43" s="1" t="s">
        <v>602</v>
      </c>
      <c r="C43" s="2">
        <v>85</v>
      </c>
      <c r="D43" s="2">
        <v>20</v>
      </c>
      <c r="E43" s="2">
        <v>100</v>
      </c>
      <c r="F43" s="2">
        <v>6</v>
      </c>
      <c r="G43" s="2">
        <v>4</v>
      </c>
      <c r="H43" s="1">
        <f t="shared" si="1"/>
        <v>100</v>
      </c>
      <c r="I43" s="1">
        <f>HLOOKUP(H43,C43:$F$603,J43,0)</f>
        <v>3</v>
      </c>
      <c r="J43" s="1">
        <v>561</v>
      </c>
      <c r="K43" s="1" t="str">
        <f t="shared" si="2"/>
        <v>43</v>
      </c>
    </row>
    <row r="44" spans="1:11" x14ac:dyDescent="0.3">
      <c r="A44" s="1" t="s">
        <v>41</v>
      </c>
      <c r="B44" s="1" t="s">
        <v>602</v>
      </c>
      <c r="C44" s="2">
        <v>60</v>
      </c>
      <c r="D44" s="2">
        <v>73</v>
      </c>
      <c r="E44" s="2">
        <v>43</v>
      </c>
      <c r="F44" s="2">
        <v>20</v>
      </c>
      <c r="G44" s="2">
        <v>2</v>
      </c>
      <c r="H44" s="1">
        <f t="shared" si="1"/>
        <v>73</v>
      </c>
      <c r="I44" s="1">
        <f>HLOOKUP(H44,C44:$F$603,J44,0)</f>
        <v>2</v>
      </c>
      <c r="J44" s="1">
        <v>560</v>
      </c>
      <c r="K44" s="1" t="str">
        <f t="shared" si="2"/>
        <v>22</v>
      </c>
    </row>
    <row r="45" spans="1:11" x14ac:dyDescent="0.3">
      <c r="A45" s="1" t="s">
        <v>42</v>
      </c>
      <c r="B45" s="1" t="s">
        <v>602</v>
      </c>
      <c r="C45" s="2">
        <v>36</v>
      </c>
      <c r="D45" s="2">
        <v>85</v>
      </c>
      <c r="E45" s="2">
        <v>5</v>
      </c>
      <c r="F45" s="2">
        <v>50</v>
      </c>
      <c r="G45" s="2">
        <v>3</v>
      </c>
      <c r="H45" s="1">
        <f t="shared" si="1"/>
        <v>85</v>
      </c>
      <c r="I45" s="1">
        <f>HLOOKUP(H45,C45:$F$603,J45,0)</f>
        <v>2</v>
      </c>
      <c r="J45" s="1">
        <v>559</v>
      </c>
      <c r="K45" s="1" t="str">
        <f t="shared" si="2"/>
        <v>32</v>
      </c>
    </row>
    <row r="46" spans="1:11" x14ac:dyDescent="0.3">
      <c r="A46" s="1" t="s">
        <v>43</v>
      </c>
      <c r="B46" s="1" t="s">
        <v>602</v>
      </c>
      <c r="C46" s="2">
        <v>11</v>
      </c>
      <c r="D46" s="2">
        <v>54</v>
      </c>
      <c r="E46" s="2">
        <v>65</v>
      </c>
      <c r="F46" s="2">
        <v>86</v>
      </c>
      <c r="G46" s="2">
        <v>2</v>
      </c>
      <c r="H46" s="1">
        <f t="shared" si="1"/>
        <v>86</v>
      </c>
      <c r="I46" s="1">
        <f>HLOOKUP(H46,C46:$F$603,J46,0)</f>
        <v>4</v>
      </c>
      <c r="J46" s="1">
        <v>558</v>
      </c>
      <c r="K46" s="1" t="str">
        <f t="shared" si="2"/>
        <v>24</v>
      </c>
    </row>
    <row r="47" spans="1:11" x14ac:dyDescent="0.3">
      <c r="A47" s="1" t="s">
        <v>44</v>
      </c>
      <c r="B47" s="1" t="s">
        <v>602</v>
      </c>
      <c r="C47" s="2">
        <v>97</v>
      </c>
      <c r="D47" s="2">
        <v>26</v>
      </c>
      <c r="E47" s="2">
        <v>38</v>
      </c>
      <c r="F47" s="2">
        <v>98</v>
      </c>
      <c r="G47" s="2">
        <v>1</v>
      </c>
      <c r="H47" s="1">
        <f t="shared" si="1"/>
        <v>98</v>
      </c>
      <c r="I47" s="1">
        <f>HLOOKUP(H47,C47:$F$603,J47,0)</f>
        <v>4</v>
      </c>
      <c r="J47" s="1">
        <v>557</v>
      </c>
      <c r="K47" s="1" t="str">
        <f t="shared" si="2"/>
        <v>14</v>
      </c>
    </row>
    <row r="48" spans="1:11" x14ac:dyDescent="0.3">
      <c r="A48" s="1" t="s">
        <v>45</v>
      </c>
      <c r="B48" s="1" t="s">
        <v>602</v>
      </c>
      <c r="C48" s="2">
        <v>12</v>
      </c>
      <c r="D48" s="2">
        <v>88</v>
      </c>
      <c r="E48" s="2">
        <v>91</v>
      </c>
      <c r="F48" s="2">
        <v>50</v>
      </c>
      <c r="G48" s="2">
        <v>3</v>
      </c>
      <c r="H48" s="1">
        <f t="shared" si="1"/>
        <v>91</v>
      </c>
      <c r="I48" s="1">
        <f>HLOOKUP(H48,C48:$F$603,J48,0)</f>
        <v>3</v>
      </c>
      <c r="J48" s="1">
        <v>556</v>
      </c>
      <c r="K48" s="1" t="str">
        <f t="shared" si="2"/>
        <v>33</v>
      </c>
    </row>
    <row r="49" spans="1:11" x14ac:dyDescent="0.3">
      <c r="A49" s="1" t="s">
        <v>46</v>
      </c>
      <c r="B49" s="1" t="s">
        <v>602</v>
      </c>
      <c r="C49" s="2">
        <v>100</v>
      </c>
      <c r="D49" s="2">
        <v>43</v>
      </c>
      <c r="E49" s="2">
        <v>26</v>
      </c>
      <c r="F49" s="2">
        <v>54</v>
      </c>
      <c r="G49" s="2">
        <v>4</v>
      </c>
      <c r="H49" s="1">
        <f t="shared" si="1"/>
        <v>100</v>
      </c>
      <c r="I49" s="1">
        <f>HLOOKUP(H49,C49:$F$603,J49,0)</f>
        <v>1</v>
      </c>
      <c r="J49" s="1">
        <v>555</v>
      </c>
      <c r="K49" s="1" t="str">
        <f t="shared" si="2"/>
        <v>41</v>
      </c>
    </row>
    <row r="50" spans="1:11" x14ac:dyDescent="0.3">
      <c r="A50" s="1" t="s">
        <v>47</v>
      </c>
      <c r="B50" s="1" t="s">
        <v>602</v>
      </c>
      <c r="C50" s="2">
        <v>43</v>
      </c>
      <c r="D50" s="2">
        <v>11</v>
      </c>
      <c r="E50" s="2">
        <v>32</v>
      </c>
      <c r="F50" s="2">
        <v>17</v>
      </c>
      <c r="G50" s="2">
        <v>1</v>
      </c>
      <c r="H50" s="1">
        <f t="shared" si="1"/>
        <v>43</v>
      </c>
      <c r="I50" s="1">
        <f>HLOOKUP(H50,C50:$F$603,J50,0)</f>
        <v>1</v>
      </c>
      <c r="J50" s="1">
        <v>554</v>
      </c>
      <c r="K50" s="1" t="str">
        <f t="shared" si="2"/>
        <v>11</v>
      </c>
    </row>
    <row r="51" spans="1:11" x14ac:dyDescent="0.3">
      <c r="A51" s="1" t="s">
        <v>48</v>
      </c>
      <c r="B51" s="1" t="s">
        <v>602</v>
      </c>
      <c r="C51" s="2">
        <v>35</v>
      </c>
      <c r="D51" s="2">
        <v>76</v>
      </c>
      <c r="E51" s="2">
        <v>56</v>
      </c>
      <c r="F51" s="2">
        <v>45</v>
      </c>
      <c r="G51" s="2">
        <v>1</v>
      </c>
      <c r="H51" s="1">
        <f t="shared" si="1"/>
        <v>76</v>
      </c>
      <c r="I51" s="1">
        <f>HLOOKUP(H51,C51:$F$603,J51,0)</f>
        <v>2</v>
      </c>
      <c r="J51" s="1">
        <v>553</v>
      </c>
      <c r="K51" s="1" t="str">
        <f t="shared" si="2"/>
        <v>12</v>
      </c>
    </row>
    <row r="52" spans="1:11" x14ac:dyDescent="0.3">
      <c r="A52" s="1" t="s">
        <v>49</v>
      </c>
      <c r="B52" s="1" t="s">
        <v>602</v>
      </c>
      <c r="C52" s="2">
        <v>88</v>
      </c>
      <c r="D52" s="2">
        <v>82</v>
      </c>
      <c r="E52" s="2">
        <v>90</v>
      </c>
      <c r="F52" s="2">
        <v>80</v>
      </c>
      <c r="G52" s="2">
        <v>1</v>
      </c>
      <c r="H52" s="1">
        <f t="shared" si="1"/>
        <v>90</v>
      </c>
      <c r="I52" s="1">
        <f>HLOOKUP(H52,C52:$F$603,J52,0)</f>
        <v>3</v>
      </c>
      <c r="J52" s="1">
        <v>552</v>
      </c>
      <c r="K52" s="1" t="str">
        <f t="shared" si="2"/>
        <v>13</v>
      </c>
    </row>
    <row r="53" spans="1:11" x14ac:dyDescent="0.3">
      <c r="A53" s="1" t="s">
        <v>50</v>
      </c>
      <c r="B53" s="1" t="s">
        <v>602</v>
      </c>
      <c r="C53" s="2">
        <v>70</v>
      </c>
      <c r="D53" s="2">
        <v>21</v>
      </c>
      <c r="E53" s="2">
        <v>35</v>
      </c>
      <c r="F53" s="2">
        <v>21</v>
      </c>
      <c r="G53" s="2">
        <v>3</v>
      </c>
      <c r="H53" s="1">
        <f t="shared" si="1"/>
        <v>70</v>
      </c>
      <c r="I53" s="1">
        <f>HLOOKUP(H53,C53:$F$603,J53,0)</f>
        <v>1</v>
      </c>
      <c r="J53" s="1">
        <v>551</v>
      </c>
      <c r="K53" s="1" t="str">
        <f t="shared" si="2"/>
        <v>31</v>
      </c>
    </row>
    <row r="54" spans="1:11" x14ac:dyDescent="0.3">
      <c r="A54" s="1" t="s">
        <v>51</v>
      </c>
      <c r="B54" s="1" t="s">
        <v>602</v>
      </c>
      <c r="C54" s="2">
        <v>5</v>
      </c>
      <c r="D54" s="2">
        <v>2</v>
      </c>
      <c r="E54" s="2">
        <v>46</v>
      </c>
      <c r="F54" s="2">
        <v>0</v>
      </c>
      <c r="G54" s="2">
        <v>4</v>
      </c>
      <c r="H54" s="1">
        <f t="shared" si="1"/>
        <v>46</v>
      </c>
      <c r="I54" s="1">
        <f>HLOOKUP(H54,C54:$F$603,J54,0)</f>
        <v>3</v>
      </c>
      <c r="J54" s="1">
        <v>550</v>
      </c>
      <c r="K54" s="1" t="str">
        <f t="shared" si="2"/>
        <v>43</v>
      </c>
    </row>
    <row r="55" spans="1:11" x14ac:dyDescent="0.3">
      <c r="A55" s="1" t="s">
        <v>52</v>
      </c>
      <c r="B55" s="1" t="s">
        <v>602</v>
      </c>
      <c r="C55" s="2">
        <v>40</v>
      </c>
      <c r="D55" s="2">
        <v>66</v>
      </c>
      <c r="E55" s="2">
        <v>58</v>
      </c>
      <c r="F55" s="2">
        <v>91</v>
      </c>
      <c r="G55" s="2">
        <v>1</v>
      </c>
      <c r="H55" s="1">
        <f t="shared" si="1"/>
        <v>91</v>
      </c>
      <c r="I55" s="1">
        <f>HLOOKUP(H55,C55:$F$603,J55,0)</f>
        <v>4</v>
      </c>
      <c r="J55" s="1">
        <v>549</v>
      </c>
      <c r="K55" s="1" t="str">
        <f t="shared" si="2"/>
        <v>14</v>
      </c>
    </row>
    <row r="56" spans="1:11" x14ac:dyDescent="0.3">
      <c r="A56" s="1" t="s">
        <v>53</v>
      </c>
      <c r="B56" s="1" t="s">
        <v>602</v>
      </c>
      <c r="C56" s="2">
        <v>53</v>
      </c>
      <c r="D56" s="2">
        <v>2</v>
      </c>
      <c r="E56" s="2">
        <v>3</v>
      </c>
      <c r="F56" s="2">
        <v>76</v>
      </c>
      <c r="G56" s="2">
        <v>2</v>
      </c>
      <c r="H56" s="1">
        <f t="shared" si="1"/>
        <v>76</v>
      </c>
      <c r="I56" s="1">
        <f>HLOOKUP(H56,C56:$F$603,J56,0)</f>
        <v>4</v>
      </c>
      <c r="J56" s="1">
        <v>548</v>
      </c>
      <c r="K56" s="1" t="str">
        <f t="shared" si="2"/>
        <v>24</v>
      </c>
    </row>
    <row r="57" spans="1:11" x14ac:dyDescent="0.3">
      <c r="A57" s="1" t="s">
        <v>54</v>
      </c>
      <c r="B57" s="1" t="s">
        <v>602</v>
      </c>
      <c r="C57" s="2">
        <v>41</v>
      </c>
      <c r="D57" s="2">
        <v>50</v>
      </c>
      <c r="E57" s="2">
        <v>78</v>
      </c>
      <c r="F57" s="2">
        <v>5</v>
      </c>
      <c r="G57" s="2">
        <v>3</v>
      </c>
      <c r="H57" s="1">
        <f t="shared" si="1"/>
        <v>78</v>
      </c>
      <c r="I57" s="1">
        <f>HLOOKUP(H57,C57:$F$603,J57,0)</f>
        <v>3</v>
      </c>
      <c r="J57" s="1">
        <v>547</v>
      </c>
      <c r="K57" s="1" t="str">
        <f t="shared" si="2"/>
        <v>33</v>
      </c>
    </row>
    <row r="58" spans="1:11" x14ac:dyDescent="0.3">
      <c r="A58" s="1" t="s">
        <v>55</v>
      </c>
      <c r="B58" s="1" t="s">
        <v>602</v>
      </c>
      <c r="C58" s="2">
        <v>7</v>
      </c>
      <c r="D58" s="2">
        <v>25</v>
      </c>
      <c r="E58" s="2">
        <v>48</v>
      </c>
      <c r="F58" s="2">
        <v>85</v>
      </c>
      <c r="G58" s="2">
        <v>2</v>
      </c>
      <c r="H58" s="1">
        <f t="shared" si="1"/>
        <v>85</v>
      </c>
      <c r="I58" s="1">
        <f>HLOOKUP(H58,C58:$F$603,J58,0)</f>
        <v>4</v>
      </c>
      <c r="J58" s="1">
        <v>546</v>
      </c>
      <c r="K58" s="1" t="str">
        <f t="shared" si="2"/>
        <v>24</v>
      </c>
    </row>
    <row r="59" spans="1:11" x14ac:dyDescent="0.3">
      <c r="A59" s="1" t="s">
        <v>56</v>
      </c>
      <c r="B59" s="1" t="s">
        <v>602</v>
      </c>
      <c r="C59" s="2">
        <v>34</v>
      </c>
      <c r="D59" s="2">
        <v>3</v>
      </c>
      <c r="E59" s="2">
        <v>53</v>
      </c>
      <c r="F59" s="2">
        <v>20</v>
      </c>
      <c r="G59" s="2">
        <v>3</v>
      </c>
      <c r="H59" s="1">
        <f t="shared" si="1"/>
        <v>53</v>
      </c>
      <c r="I59" s="1">
        <f>HLOOKUP(H59,C59:$F$603,J59,0)</f>
        <v>3</v>
      </c>
      <c r="J59" s="1">
        <v>545</v>
      </c>
      <c r="K59" s="1" t="str">
        <f t="shared" si="2"/>
        <v>33</v>
      </c>
    </row>
    <row r="60" spans="1:11" x14ac:dyDescent="0.3">
      <c r="A60" s="1" t="s">
        <v>57</v>
      </c>
      <c r="B60" s="1" t="s">
        <v>602</v>
      </c>
      <c r="C60" s="2">
        <v>14</v>
      </c>
      <c r="D60" s="2">
        <v>43</v>
      </c>
      <c r="E60" s="2">
        <v>64</v>
      </c>
      <c r="F60" s="2">
        <v>53</v>
      </c>
      <c r="G60" s="2">
        <v>3</v>
      </c>
      <c r="H60" s="1">
        <f t="shared" si="1"/>
        <v>64</v>
      </c>
      <c r="I60" s="1">
        <f>HLOOKUP(H60,C60:$F$603,J60,0)</f>
        <v>3</v>
      </c>
      <c r="J60" s="1">
        <v>544</v>
      </c>
      <c r="K60" s="1" t="str">
        <f t="shared" si="2"/>
        <v>33</v>
      </c>
    </row>
    <row r="61" spans="1:11" x14ac:dyDescent="0.3">
      <c r="A61" s="1" t="s">
        <v>58</v>
      </c>
      <c r="B61" s="1" t="s">
        <v>602</v>
      </c>
      <c r="C61" s="2">
        <v>25</v>
      </c>
      <c r="D61" s="2">
        <v>37</v>
      </c>
      <c r="E61" s="2">
        <v>15</v>
      </c>
      <c r="F61" s="2">
        <v>94</v>
      </c>
      <c r="G61" s="2">
        <v>3</v>
      </c>
      <c r="H61" s="1">
        <f t="shared" si="1"/>
        <v>94</v>
      </c>
      <c r="I61" s="1">
        <f>HLOOKUP(H61,C61:$F$603,J61,0)</f>
        <v>4</v>
      </c>
      <c r="J61" s="1">
        <v>543</v>
      </c>
      <c r="K61" s="1" t="str">
        <f t="shared" si="2"/>
        <v>34</v>
      </c>
    </row>
    <row r="62" spans="1:11" x14ac:dyDescent="0.3">
      <c r="A62" s="1" t="s">
        <v>59</v>
      </c>
      <c r="B62" s="1" t="s">
        <v>602</v>
      </c>
      <c r="C62" s="2">
        <v>91</v>
      </c>
      <c r="D62" s="2">
        <v>3</v>
      </c>
      <c r="E62" s="2">
        <v>55</v>
      </c>
      <c r="F62" s="2">
        <v>20</v>
      </c>
      <c r="G62" s="2">
        <v>2</v>
      </c>
      <c r="H62" s="1">
        <f t="shared" si="1"/>
        <v>91</v>
      </c>
      <c r="I62" s="1">
        <f>HLOOKUP(H62,C62:$F$603,J62,0)</f>
        <v>1</v>
      </c>
      <c r="J62" s="1">
        <v>542</v>
      </c>
      <c r="K62" s="1" t="str">
        <f t="shared" si="2"/>
        <v>21</v>
      </c>
    </row>
    <row r="63" spans="1:11" x14ac:dyDescent="0.3">
      <c r="A63" s="1" t="s">
        <v>60</v>
      </c>
      <c r="B63" s="1" t="s">
        <v>602</v>
      </c>
      <c r="C63" s="2">
        <v>98</v>
      </c>
      <c r="D63" s="2">
        <v>70</v>
      </c>
      <c r="E63" s="2">
        <v>48</v>
      </c>
      <c r="F63" s="2">
        <v>76</v>
      </c>
      <c r="G63" s="2">
        <v>4</v>
      </c>
      <c r="H63" s="1">
        <f t="shared" si="1"/>
        <v>98</v>
      </c>
      <c r="I63" s="1">
        <f>HLOOKUP(H63,C63:$F$603,J63,0)</f>
        <v>1</v>
      </c>
      <c r="J63" s="1">
        <v>541</v>
      </c>
      <c r="K63" s="1" t="str">
        <f t="shared" si="2"/>
        <v>41</v>
      </c>
    </row>
    <row r="64" spans="1:11" x14ac:dyDescent="0.3">
      <c r="A64" s="1" t="s">
        <v>61</v>
      </c>
      <c r="B64" s="1" t="s">
        <v>602</v>
      </c>
      <c r="C64" s="2">
        <v>92</v>
      </c>
      <c r="D64" s="2">
        <v>22</v>
      </c>
      <c r="E64" s="2">
        <v>57</v>
      </c>
      <c r="F64" s="2">
        <v>94</v>
      </c>
      <c r="G64" s="2">
        <v>4</v>
      </c>
      <c r="H64" s="1">
        <f t="shared" si="1"/>
        <v>94</v>
      </c>
      <c r="I64" s="1">
        <f>HLOOKUP(H64,C64:$F$603,J64,0)</f>
        <v>4</v>
      </c>
      <c r="J64" s="1">
        <v>540</v>
      </c>
      <c r="K64" s="1" t="str">
        <f t="shared" si="2"/>
        <v>44</v>
      </c>
    </row>
    <row r="65" spans="1:11" x14ac:dyDescent="0.3">
      <c r="A65" s="1" t="s">
        <v>62</v>
      </c>
      <c r="B65" s="1" t="s">
        <v>602</v>
      </c>
      <c r="C65" s="2">
        <v>5</v>
      </c>
      <c r="D65" s="2">
        <v>64</v>
      </c>
      <c r="E65" s="2">
        <v>27</v>
      </c>
      <c r="F65" s="2">
        <v>38</v>
      </c>
      <c r="G65" s="2">
        <v>3</v>
      </c>
      <c r="H65" s="1">
        <f t="shared" si="1"/>
        <v>64</v>
      </c>
      <c r="I65" s="1">
        <f>HLOOKUP(H65,C65:$F$603,J65,0)</f>
        <v>2</v>
      </c>
      <c r="J65" s="1">
        <v>539</v>
      </c>
      <c r="K65" s="1" t="str">
        <f t="shared" si="2"/>
        <v>32</v>
      </c>
    </row>
    <row r="66" spans="1:11" x14ac:dyDescent="0.3">
      <c r="A66" s="1" t="s">
        <v>63</v>
      </c>
      <c r="B66" s="1" t="s">
        <v>602</v>
      </c>
      <c r="C66" s="2">
        <v>0</v>
      </c>
      <c r="D66" s="2">
        <v>76</v>
      </c>
      <c r="E66" s="2">
        <v>100</v>
      </c>
      <c r="F66" s="2">
        <v>41</v>
      </c>
      <c r="G66" s="2">
        <v>3</v>
      </c>
      <c r="H66" s="1">
        <f t="shared" si="1"/>
        <v>100</v>
      </c>
      <c r="I66" s="1">
        <f>HLOOKUP(H66,C66:$F$603,J66,0)</f>
        <v>3</v>
      </c>
      <c r="J66" s="1">
        <v>538</v>
      </c>
      <c r="K66" s="1" t="str">
        <f t="shared" si="2"/>
        <v>33</v>
      </c>
    </row>
    <row r="67" spans="1:11" x14ac:dyDescent="0.3">
      <c r="A67" s="1" t="s">
        <v>64</v>
      </c>
      <c r="B67" s="1" t="s">
        <v>602</v>
      </c>
      <c r="C67" s="2">
        <v>13</v>
      </c>
      <c r="D67" s="2">
        <v>93</v>
      </c>
      <c r="E67" s="2">
        <v>1</v>
      </c>
      <c r="F67" s="2">
        <v>47</v>
      </c>
      <c r="G67" s="2">
        <v>3</v>
      </c>
      <c r="H67" s="1">
        <f t="shared" si="1"/>
        <v>93</v>
      </c>
      <c r="I67" s="1">
        <f>HLOOKUP(H67,C67:$F$603,J67,0)</f>
        <v>2</v>
      </c>
      <c r="J67" s="1">
        <v>537</v>
      </c>
      <c r="K67" s="1" t="str">
        <f t="shared" si="2"/>
        <v>32</v>
      </c>
    </row>
    <row r="68" spans="1:11" x14ac:dyDescent="0.3">
      <c r="A68" s="1" t="s">
        <v>65</v>
      </c>
      <c r="B68" s="1" t="s">
        <v>602</v>
      </c>
      <c r="C68" s="2">
        <v>18</v>
      </c>
      <c r="D68" s="2">
        <v>14</v>
      </c>
      <c r="E68" s="2">
        <v>95</v>
      </c>
      <c r="F68" s="2">
        <v>6</v>
      </c>
      <c r="G68" s="2">
        <v>4</v>
      </c>
      <c r="H68" s="1">
        <f t="shared" ref="H68:H131" si="14">MAX(C68:F68)</f>
        <v>95</v>
      </c>
      <c r="I68" s="1">
        <f>HLOOKUP(H68,C68:$F$603,J68,0)</f>
        <v>3</v>
      </c>
      <c r="J68" s="1">
        <v>536</v>
      </c>
      <c r="K68" s="1" t="str">
        <f t="shared" ref="K68:K131" si="15">G68&amp;I68</f>
        <v>43</v>
      </c>
    </row>
    <row r="69" spans="1:11" x14ac:dyDescent="0.3">
      <c r="A69" s="1" t="s">
        <v>66</v>
      </c>
      <c r="B69" s="1" t="s">
        <v>602</v>
      </c>
      <c r="C69" s="2">
        <v>80</v>
      </c>
      <c r="D69" s="2">
        <v>81</v>
      </c>
      <c r="E69" s="2">
        <v>12</v>
      </c>
      <c r="F69" s="2">
        <v>6</v>
      </c>
      <c r="G69" s="2">
        <v>1</v>
      </c>
      <c r="H69" s="1">
        <f t="shared" si="14"/>
        <v>81</v>
      </c>
      <c r="I69" s="1">
        <f>HLOOKUP(H69,C69:$F$603,J69,0)</f>
        <v>2</v>
      </c>
      <c r="J69" s="1">
        <v>535</v>
      </c>
      <c r="K69" s="1" t="str">
        <f t="shared" si="15"/>
        <v>12</v>
      </c>
    </row>
    <row r="70" spans="1:11" x14ac:dyDescent="0.3">
      <c r="A70" s="1" t="s">
        <v>67</v>
      </c>
      <c r="B70" s="1" t="s">
        <v>602</v>
      </c>
      <c r="C70" s="2">
        <v>76</v>
      </c>
      <c r="D70" s="2">
        <v>32</v>
      </c>
      <c r="E70" s="2">
        <v>23</v>
      </c>
      <c r="F70" s="2">
        <v>12</v>
      </c>
      <c r="G70" s="2">
        <v>3</v>
      </c>
      <c r="H70" s="1">
        <f t="shared" si="14"/>
        <v>76</v>
      </c>
      <c r="I70" s="1">
        <f>HLOOKUP(H70,C70:$F$603,J70,0)</f>
        <v>1</v>
      </c>
      <c r="J70" s="1">
        <v>534</v>
      </c>
      <c r="K70" s="1" t="str">
        <f t="shared" si="15"/>
        <v>31</v>
      </c>
    </row>
    <row r="71" spans="1:11" x14ac:dyDescent="0.3">
      <c r="A71" s="1" t="s">
        <v>68</v>
      </c>
      <c r="B71" s="1" t="s">
        <v>602</v>
      </c>
      <c r="C71" s="2">
        <v>91</v>
      </c>
      <c r="D71" s="2">
        <v>100</v>
      </c>
      <c r="E71" s="2">
        <v>22</v>
      </c>
      <c r="F71" s="2">
        <v>62</v>
      </c>
      <c r="G71" s="2">
        <v>3</v>
      </c>
      <c r="H71" s="1">
        <f t="shared" si="14"/>
        <v>100</v>
      </c>
      <c r="I71" s="1">
        <f>HLOOKUP(H71,C71:$F$603,J71,0)</f>
        <v>2</v>
      </c>
      <c r="J71" s="1">
        <v>533</v>
      </c>
      <c r="K71" s="1" t="str">
        <f t="shared" si="15"/>
        <v>32</v>
      </c>
    </row>
    <row r="72" spans="1:11" x14ac:dyDescent="0.3">
      <c r="A72" s="1" t="s">
        <v>69</v>
      </c>
      <c r="B72" s="1" t="s">
        <v>602</v>
      </c>
      <c r="C72" s="2">
        <v>86</v>
      </c>
      <c r="D72" s="2">
        <v>62</v>
      </c>
      <c r="E72" s="2">
        <v>47</v>
      </c>
      <c r="F72" s="2">
        <v>72</v>
      </c>
      <c r="G72" s="2">
        <v>2</v>
      </c>
      <c r="H72" s="1">
        <f t="shared" si="14"/>
        <v>86</v>
      </c>
      <c r="I72" s="1">
        <f>HLOOKUP(H72,C72:$F$603,J72,0)</f>
        <v>1</v>
      </c>
      <c r="J72" s="1">
        <v>532</v>
      </c>
      <c r="K72" s="1" t="str">
        <f t="shared" si="15"/>
        <v>21</v>
      </c>
    </row>
    <row r="73" spans="1:11" x14ac:dyDescent="0.3">
      <c r="A73" s="1" t="s">
        <v>70</v>
      </c>
      <c r="B73" s="1" t="s">
        <v>602</v>
      </c>
      <c r="C73" s="2">
        <v>74</v>
      </c>
      <c r="D73" s="2">
        <v>71</v>
      </c>
      <c r="E73" s="2">
        <v>9</v>
      </c>
      <c r="F73" s="2">
        <v>91</v>
      </c>
      <c r="G73" s="2">
        <v>1</v>
      </c>
      <c r="H73" s="1">
        <f t="shared" si="14"/>
        <v>91</v>
      </c>
      <c r="I73" s="1">
        <f>HLOOKUP(H73,C73:$F$603,J73,0)</f>
        <v>4</v>
      </c>
      <c r="J73" s="1">
        <v>531</v>
      </c>
      <c r="K73" s="1" t="str">
        <f t="shared" si="15"/>
        <v>14</v>
      </c>
    </row>
    <row r="74" spans="1:11" x14ac:dyDescent="0.3">
      <c r="A74" s="1" t="s">
        <v>71</v>
      </c>
      <c r="B74" s="1" t="s">
        <v>602</v>
      </c>
      <c r="C74" s="2">
        <v>54</v>
      </c>
      <c r="D74" s="2">
        <v>83</v>
      </c>
      <c r="E74" s="2">
        <v>96</v>
      </c>
      <c r="F74" s="2">
        <v>85</v>
      </c>
      <c r="G74" s="2">
        <v>2</v>
      </c>
      <c r="H74" s="1">
        <f t="shared" si="14"/>
        <v>96</v>
      </c>
      <c r="I74" s="1">
        <f>HLOOKUP(H74,C74:$F$603,J74,0)</f>
        <v>3</v>
      </c>
      <c r="J74" s="1">
        <v>530</v>
      </c>
      <c r="K74" s="1" t="str">
        <f t="shared" si="15"/>
        <v>23</v>
      </c>
    </row>
    <row r="75" spans="1:11" x14ac:dyDescent="0.3">
      <c r="A75" s="1" t="s">
        <v>72</v>
      </c>
      <c r="B75" s="1" t="s">
        <v>602</v>
      </c>
      <c r="C75" s="2">
        <v>41</v>
      </c>
      <c r="D75" s="2">
        <v>66</v>
      </c>
      <c r="E75" s="2">
        <v>39</v>
      </c>
      <c r="F75" s="2">
        <v>6</v>
      </c>
      <c r="G75" s="2">
        <v>4</v>
      </c>
      <c r="H75" s="1">
        <f t="shared" si="14"/>
        <v>66</v>
      </c>
      <c r="I75" s="1">
        <f>HLOOKUP(H75,C75:$F$603,J75,0)</f>
        <v>2</v>
      </c>
      <c r="J75" s="1">
        <v>529</v>
      </c>
      <c r="K75" s="1" t="str">
        <f t="shared" si="15"/>
        <v>42</v>
      </c>
    </row>
    <row r="76" spans="1:11" x14ac:dyDescent="0.3">
      <c r="A76" s="1" t="s">
        <v>73</v>
      </c>
      <c r="B76" s="1" t="s">
        <v>602</v>
      </c>
      <c r="C76" s="2">
        <v>78</v>
      </c>
      <c r="D76" s="2">
        <v>68</v>
      </c>
      <c r="E76" s="2">
        <v>55</v>
      </c>
      <c r="F76" s="2">
        <v>59</v>
      </c>
      <c r="G76" s="2">
        <v>1</v>
      </c>
      <c r="H76" s="1">
        <f t="shared" si="14"/>
        <v>78</v>
      </c>
      <c r="I76" s="1">
        <f>HLOOKUP(H76,C76:$F$603,J76,0)</f>
        <v>1</v>
      </c>
      <c r="J76" s="1">
        <v>528</v>
      </c>
      <c r="K76" s="1" t="str">
        <f t="shared" si="15"/>
        <v>11</v>
      </c>
    </row>
    <row r="77" spans="1:11" x14ac:dyDescent="0.3">
      <c r="A77" s="1" t="s">
        <v>74</v>
      </c>
      <c r="B77" s="1" t="s">
        <v>602</v>
      </c>
      <c r="C77" s="2">
        <v>30</v>
      </c>
      <c r="D77" s="2">
        <v>65</v>
      </c>
      <c r="E77" s="2">
        <v>72</v>
      </c>
      <c r="F77" s="2">
        <v>5</v>
      </c>
      <c r="G77" s="2">
        <v>4</v>
      </c>
      <c r="H77" s="1">
        <f t="shared" si="14"/>
        <v>72</v>
      </c>
      <c r="I77" s="1">
        <f>HLOOKUP(H77,C77:$F$603,J77,0)</f>
        <v>3</v>
      </c>
      <c r="J77" s="1">
        <v>527</v>
      </c>
      <c r="K77" s="1" t="str">
        <f t="shared" si="15"/>
        <v>43</v>
      </c>
    </row>
    <row r="78" spans="1:11" x14ac:dyDescent="0.3">
      <c r="A78" s="1" t="s">
        <v>75</v>
      </c>
      <c r="B78" s="1" t="s">
        <v>602</v>
      </c>
      <c r="C78" s="2">
        <v>74</v>
      </c>
      <c r="D78" s="2">
        <v>79</v>
      </c>
      <c r="E78" s="2">
        <v>44</v>
      </c>
      <c r="F78" s="2">
        <v>45</v>
      </c>
      <c r="G78" s="2">
        <v>1</v>
      </c>
      <c r="H78" s="1">
        <f t="shared" si="14"/>
        <v>79</v>
      </c>
      <c r="I78" s="1">
        <f>HLOOKUP(H78,C78:$F$603,J78,0)</f>
        <v>2</v>
      </c>
      <c r="J78" s="1">
        <v>526</v>
      </c>
      <c r="K78" s="1" t="str">
        <f t="shared" si="15"/>
        <v>12</v>
      </c>
    </row>
    <row r="79" spans="1:11" x14ac:dyDescent="0.3">
      <c r="A79" s="1" t="s">
        <v>76</v>
      </c>
      <c r="B79" s="1" t="s">
        <v>602</v>
      </c>
      <c r="C79" s="2">
        <v>24</v>
      </c>
      <c r="D79" s="2">
        <v>48</v>
      </c>
      <c r="E79" s="2">
        <v>53</v>
      </c>
      <c r="F79" s="2">
        <v>30</v>
      </c>
      <c r="G79" s="2">
        <v>1</v>
      </c>
      <c r="H79" s="1">
        <f t="shared" si="14"/>
        <v>53</v>
      </c>
      <c r="I79" s="1">
        <f>HLOOKUP(H79,C79:$F$603,J79,0)</f>
        <v>3</v>
      </c>
      <c r="J79" s="1">
        <v>525</v>
      </c>
      <c r="K79" s="1" t="str">
        <f t="shared" si="15"/>
        <v>13</v>
      </c>
    </row>
    <row r="80" spans="1:11" x14ac:dyDescent="0.3">
      <c r="A80" s="1" t="s">
        <v>77</v>
      </c>
      <c r="B80" s="1" t="s">
        <v>602</v>
      </c>
      <c r="C80" s="2">
        <v>82</v>
      </c>
      <c r="D80" s="2">
        <v>79</v>
      </c>
      <c r="E80" s="2">
        <v>38</v>
      </c>
      <c r="F80" s="2">
        <v>50</v>
      </c>
      <c r="G80" s="2">
        <v>4</v>
      </c>
      <c r="H80" s="1">
        <f t="shared" si="14"/>
        <v>82</v>
      </c>
      <c r="I80" s="1">
        <f>HLOOKUP(H80,C80:$F$603,J80,0)</f>
        <v>1</v>
      </c>
      <c r="J80" s="1">
        <v>524</v>
      </c>
      <c r="K80" s="1" t="str">
        <f t="shared" si="15"/>
        <v>41</v>
      </c>
    </row>
    <row r="81" spans="1:11" x14ac:dyDescent="0.3">
      <c r="A81" s="1" t="s">
        <v>78</v>
      </c>
      <c r="B81" s="1" t="s">
        <v>602</v>
      </c>
      <c r="C81" s="2">
        <v>83</v>
      </c>
      <c r="D81" s="2">
        <v>38</v>
      </c>
      <c r="E81" s="2">
        <v>33</v>
      </c>
      <c r="F81" s="2">
        <v>9</v>
      </c>
      <c r="G81" s="2">
        <v>4</v>
      </c>
      <c r="H81" s="1">
        <f t="shared" si="14"/>
        <v>83</v>
      </c>
      <c r="I81" s="1">
        <f>HLOOKUP(H81,C81:$F$603,J81,0)</f>
        <v>1</v>
      </c>
      <c r="J81" s="1">
        <v>523</v>
      </c>
      <c r="K81" s="1" t="str">
        <f t="shared" si="15"/>
        <v>41</v>
      </c>
    </row>
    <row r="82" spans="1:11" x14ac:dyDescent="0.3">
      <c r="A82" s="1" t="s">
        <v>79</v>
      </c>
      <c r="B82" s="1" t="s">
        <v>602</v>
      </c>
      <c r="C82" s="2">
        <v>59</v>
      </c>
      <c r="D82" s="2">
        <v>77</v>
      </c>
      <c r="E82" s="2">
        <v>28</v>
      </c>
      <c r="F82" s="2">
        <v>8</v>
      </c>
      <c r="G82" s="2">
        <v>1</v>
      </c>
      <c r="H82" s="1">
        <f t="shared" si="14"/>
        <v>77</v>
      </c>
      <c r="I82" s="1">
        <f>HLOOKUP(H82,C82:$F$603,J82,0)</f>
        <v>2</v>
      </c>
      <c r="J82" s="1">
        <v>522</v>
      </c>
      <c r="K82" s="1" t="str">
        <f t="shared" si="15"/>
        <v>12</v>
      </c>
    </row>
    <row r="83" spans="1:11" x14ac:dyDescent="0.3">
      <c r="A83" s="1" t="s">
        <v>80</v>
      </c>
      <c r="B83" s="1" t="s">
        <v>602</v>
      </c>
      <c r="C83" s="2">
        <v>14</v>
      </c>
      <c r="D83" s="2">
        <v>94</v>
      </c>
      <c r="E83" s="2">
        <v>12</v>
      </c>
      <c r="F83" s="2">
        <v>22</v>
      </c>
      <c r="G83" s="2">
        <v>4</v>
      </c>
      <c r="H83" s="1">
        <f t="shared" si="14"/>
        <v>94</v>
      </c>
      <c r="I83" s="1">
        <f>HLOOKUP(H83,C83:$F$603,J83,0)</f>
        <v>2</v>
      </c>
      <c r="J83" s="1">
        <v>521</v>
      </c>
      <c r="K83" s="1" t="str">
        <f t="shared" si="15"/>
        <v>42</v>
      </c>
    </row>
    <row r="84" spans="1:11" x14ac:dyDescent="0.3">
      <c r="A84" s="1" t="s">
        <v>81</v>
      </c>
      <c r="B84" s="1" t="s">
        <v>602</v>
      </c>
      <c r="C84" s="2">
        <v>34</v>
      </c>
      <c r="D84" s="2">
        <v>90</v>
      </c>
      <c r="E84" s="2">
        <v>28</v>
      </c>
      <c r="F84" s="2">
        <v>35</v>
      </c>
      <c r="G84" s="2">
        <v>3</v>
      </c>
      <c r="H84" s="1">
        <f t="shared" si="14"/>
        <v>90</v>
      </c>
      <c r="I84" s="1">
        <f>HLOOKUP(H84,C84:$F$603,J84,0)</f>
        <v>2</v>
      </c>
      <c r="J84" s="1">
        <v>520</v>
      </c>
      <c r="K84" s="1" t="str">
        <f t="shared" si="15"/>
        <v>32</v>
      </c>
    </row>
    <row r="85" spans="1:11" x14ac:dyDescent="0.3">
      <c r="A85" s="1" t="s">
        <v>82</v>
      </c>
      <c r="B85" s="1" t="s">
        <v>602</v>
      </c>
      <c r="C85" s="2">
        <v>29</v>
      </c>
      <c r="D85" s="2">
        <v>71</v>
      </c>
      <c r="E85" s="2">
        <v>40</v>
      </c>
      <c r="F85" s="2">
        <v>87</v>
      </c>
      <c r="G85" s="2">
        <v>3</v>
      </c>
      <c r="H85" s="1">
        <f t="shared" si="14"/>
        <v>87</v>
      </c>
      <c r="I85" s="1">
        <f>HLOOKUP(H85,C85:$F$603,J85,0)</f>
        <v>4</v>
      </c>
      <c r="J85" s="1">
        <v>519</v>
      </c>
      <c r="K85" s="1" t="str">
        <f t="shared" si="15"/>
        <v>34</v>
      </c>
    </row>
    <row r="86" spans="1:11" x14ac:dyDescent="0.3">
      <c r="A86" s="1" t="s">
        <v>83</v>
      </c>
      <c r="B86" s="1" t="s">
        <v>602</v>
      </c>
      <c r="C86" s="2">
        <v>77</v>
      </c>
      <c r="D86" s="2">
        <v>77</v>
      </c>
      <c r="E86" s="2">
        <v>12</v>
      </c>
      <c r="F86" s="2">
        <v>43</v>
      </c>
      <c r="G86" s="2">
        <v>2</v>
      </c>
      <c r="H86" s="1">
        <f t="shared" si="14"/>
        <v>77</v>
      </c>
      <c r="I86" s="1">
        <f>HLOOKUP(H86,C86:$F$603,J86,0)</f>
        <v>1</v>
      </c>
      <c r="J86" s="1">
        <v>518</v>
      </c>
      <c r="K86" s="1" t="str">
        <f t="shared" si="15"/>
        <v>21</v>
      </c>
    </row>
    <row r="87" spans="1:11" x14ac:dyDescent="0.3">
      <c r="A87" s="1" t="s">
        <v>84</v>
      </c>
      <c r="B87" s="1" t="s">
        <v>602</v>
      </c>
      <c r="C87" s="2">
        <v>87</v>
      </c>
      <c r="D87" s="2">
        <v>26</v>
      </c>
      <c r="E87" s="2">
        <v>100</v>
      </c>
      <c r="F87" s="2">
        <v>66</v>
      </c>
      <c r="G87" s="2">
        <v>1</v>
      </c>
      <c r="H87" s="1">
        <f t="shared" si="14"/>
        <v>100</v>
      </c>
      <c r="I87" s="1">
        <f>HLOOKUP(H87,C87:$F$603,J87,0)</f>
        <v>3</v>
      </c>
      <c r="J87" s="1">
        <v>517</v>
      </c>
      <c r="K87" s="1" t="str">
        <f t="shared" si="15"/>
        <v>13</v>
      </c>
    </row>
    <row r="88" spans="1:11" x14ac:dyDescent="0.3">
      <c r="A88" s="1" t="s">
        <v>85</v>
      </c>
      <c r="B88" s="1" t="s">
        <v>602</v>
      </c>
      <c r="C88" s="2">
        <v>97</v>
      </c>
      <c r="D88" s="2">
        <v>62</v>
      </c>
      <c r="E88" s="2">
        <v>61</v>
      </c>
      <c r="F88" s="2">
        <v>83</v>
      </c>
      <c r="G88" s="2">
        <v>4</v>
      </c>
      <c r="H88" s="1">
        <f t="shared" si="14"/>
        <v>97</v>
      </c>
      <c r="I88" s="1">
        <f>HLOOKUP(H88,C88:$F$603,J88,0)</f>
        <v>1</v>
      </c>
      <c r="J88" s="1">
        <v>516</v>
      </c>
      <c r="K88" s="1" t="str">
        <f t="shared" si="15"/>
        <v>41</v>
      </c>
    </row>
    <row r="89" spans="1:11" x14ac:dyDescent="0.3">
      <c r="A89" s="1" t="s">
        <v>86</v>
      </c>
      <c r="B89" s="1" t="s">
        <v>602</v>
      </c>
      <c r="C89" s="2">
        <v>69</v>
      </c>
      <c r="D89" s="2">
        <v>25</v>
      </c>
      <c r="E89" s="2">
        <v>17</v>
      </c>
      <c r="F89" s="2">
        <v>89</v>
      </c>
      <c r="G89" s="2">
        <v>1</v>
      </c>
      <c r="H89" s="1">
        <f t="shared" si="14"/>
        <v>89</v>
      </c>
      <c r="I89" s="1">
        <f>HLOOKUP(H89,C89:$F$603,J89,0)</f>
        <v>4</v>
      </c>
      <c r="J89" s="1">
        <v>515</v>
      </c>
      <c r="K89" s="1" t="str">
        <f t="shared" si="15"/>
        <v>14</v>
      </c>
    </row>
    <row r="90" spans="1:11" x14ac:dyDescent="0.3">
      <c r="A90" s="1" t="s">
        <v>87</v>
      </c>
      <c r="B90" s="1" t="s">
        <v>602</v>
      </c>
      <c r="C90" s="2">
        <v>56</v>
      </c>
      <c r="D90" s="2">
        <v>31</v>
      </c>
      <c r="E90" s="2">
        <v>3</v>
      </c>
      <c r="F90" s="2">
        <v>64</v>
      </c>
      <c r="G90" s="2">
        <v>1</v>
      </c>
      <c r="H90" s="1">
        <f t="shared" si="14"/>
        <v>64</v>
      </c>
      <c r="I90" s="1">
        <f>HLOOKUP(H90,C90:$F$603,J90,0)</f>
        <v>4</v>
      </c>
      <c r="J90" s="1">
        <v>514</v>
      </c>
      <c r="K90" s="1" t="str">
        <f t="shared" si="15"/>
        <v>14</v>
      </c>
    </row>
    <row r="91" spans="1:11" x14ac:dyDescent="0.3">
      <c r="A91" s="1" t="s">
        <v>88</v>
      </c>
      <c r="B91" s="1" t="s">
        <v>602</v>
      </c>
      <c r="C91" s="2">
        <v>53</v>
      </c>
      <c r="D91" s="2">
        <v>35</v>
      </c>
      <c r="E91" s="2">
        <v>32</v>
      </c>
      <c r="F91" s="2">
        <v>62</v>
      </c>
      <c r="G91" s="2">
        <v>2</v>
      </c>
      <c r="H91" s="1">
        <f t="shared" si="14"/>
        <v>62</v>
      </c>
      <c r="I91" s="1">
        <f>HLOOKUP(H91,C91:$F$603,J91,0)</f>
        <v>4</v>
      </c>
      <c r="J91" s="1">
        <v>513</v>
      </c>
      <c r="K91" s="1" t="str">
        <f t="shared" si="15"/>
        <v>24</v>
      </c>
    </row>
    <row r="92" spans="1:11" x14ac:dyDescent="0.3">
      <c r="A92" s="1" t="s">
        <v>89</v>
      </c>
      <c r="B92" s="1" t="s">
        <v>602</v>
      </c>
      <c r="C92" s="2">
        <v>21</v>
      </c>
      <c r="D92" s="2">
        <v>15</v>
      </c>
      <c r="E92" s="2">
        <v>27</v>
      </c>
      <c r="F92" s="2">
        <v>31</v>
      </c>
      <c r="G92" s="2">
        <v>4</v>
      </c>
      <c r="H92" s="1">
        <f t="shared" si="14"/>
        <v>31</v>
      </c>
      <c r="I92" s="1">
        <f>HLOOKUP(H92,C92:$F$603,J92,0)</f>
        <v>4</v>
      </c>
      <c r="J92" s="1">
        <v>512</v>
      </c>
      <c r="K92" s="1" t="str">
        <f t="shared" si="15"/>
        <v>44</v>
      </c>
    </row>
    <row r="93" spans="1:11" x14ac:dyDescent="0.3">
      <c r="A93" s="1" t="s">
        <v>90</v>
      </c>
      <c r="B93" s="1" t="s">
        <v>602</v>
      </c>
      <c r="C93" s="2">
        <v>69</v>
      </c>
      <c r="D93" s="2">
        <v>77</v>
      </c>
      <c r="E93" s="2">
        <v>37</v>
      </c>
      <c r="F93" s="2">
        <v>30</v>
      </c>
      <c r="G93" s="2">
        <v>1</v>
      </c>
      <c r="H93" s="1">
        <f t="shared" si="14"/>
        <v>77</v>
      </c>
      <c r="I93" s="1">
        <f>HLOOKUP(H93,C93:$F$603,J93,0)</f>
        <v>2</v>
      </c>
      <c r="J93" s="1">
        <v>511</v>
      </c>
      <c r="K93" s="1" t="str">
        <f t="shared" si="15"/>
        <v>12</v>
      </c>
    </row>
    <row r="94" spans="1:11" x14ac:dyDescent="0.3">
      <c r="A94" s="1" t="s">
        <v>91</v>
      </c>
      <c r="B94" s="1" t="s">
        <v>602</v>
      </c>
      <c r="C94" s="2">
        <v>79</v>
      </c>
      <c r="D94" s="2">
        <v>68</v>
      </c>
      <c r="E94" s="2">
        <v>9</v>
      </c>
      <c r="F94" s="2">
        <v>32</v>
      </c>
      <c r="G94" s="2">
        <v>4</v>
      </c>
      <c r="H94" s="1">
        <f t="shared" si="14"/>
        <v>79</v>
      </c>
      <c r="I94" s="1">
        <f>HLOOKUP(H94,C94:$F$603,J94,0)</f>
        <v>1</v>
      </c>
      <c r="J94" s="1">
        <v>510</v>
      </c>
      <c r="K94" s="1" t="str">
        <f t="shared" si="15"/>
        <v>41</v>
      </c>
    </row>
    <row r="95" spans="1:11" x14ac:dyDescent="0.3">
      <c r="A95" s="1" t="s">
        <v>92</v>
      </c>
      <c r="B95" s="1" t="s">
        <v>602</v>
      </c>
      <c r="C95" s="2">
        <v>7</v>
      </c>
      <c r="D95" s="2">
        <v>48</v>
      </c>
      <c r="E95" s="2">
        <v>63</v>
      </c>
      <c r="F95" s="2">
        <v>89</v>
      </c>
      <c r="G95" s="2">
        <v>4</v>
      </c>
      <c r="H95" s="1">
        <f t="shared" si="14"/>
        <v>89</v>
      </c>
      <c r="I95" s="1">
        <f>HLOOKUP(H95,C95:$F$603,J95,0)</f>
        <v>4</v>
      </c>
      <c r="J95" s="1">
        <v>509</v>
      </c>
      <c r="K95" s="1" t="str">
        <f t="shared" si="15"/>
        <v>44</v>
      </c>
    </row>
    <row r="96" spans="1:11" x14ac:dyDescent="0.3">
      <c r="A96" s="1" t="s">
        <v>93</v>
      </c>
      <c r="B96" s="1" t="s">
        <v>602</v>
      </c>
      <c r="C96" s="2">
        <v>99</v>
      </c>
      <c r="D96" s="2">
        <v>19</v>
      </c>
      <c r="E96" s="2">
        <v>89</v>
      </c>
      <c r="F96" s="2">
        <v>2</v>
      </c>
      <c r="G96" s="2">
        <v>3</v>
      </c>
      <c r="H96" s="1">
        <f t="shared" si="14"/>
        <v>99</v>
      </c>
      <c r="I96" s="1">
        <f>HLOOKUP(H96,C96:$F$603,J96,0)</f>
        <v>1</v>
      </c>
      <c r="J96" s="1">
        <v>508</v>
      </c>
      <c r="K96" s="1" t="str">
        <f t="shared" si="15"/>
        <v>31</v>
      </c>
    </row>
    <row r="97" spans="1:11" x14ac:dyDescent="0.3">
      <c r="A97" s="1" t="s">
        <v>94</v>
      </c>
      <c r="B97" s="1" t="s">
        <v>602</v>
      </c>
      <c r="C97" s="2">
        <v>94</v>
      </c>
      <c r="D97" s="2">
        <v>70</v>
      </c>
      <c r="E97" s="2">
        <v>15</v>
      </c>
      <c r="F97" s="2">
        <v>90</v>
      </c>
      <c r="G97" s="2">
        <v>4</v>
      </c>
      <c r="H97" s="1">
        <f t="shared" si="14"/>
        <v>94</v>
      </c>
      <c r="I97" s="1">
        <f>HLOOKUP(H97,C97:$F$603,J97,0)</f>
        <v>1</v>
      </c>
      <c r="J97" s="1">
        <v>507</v>
      </c>
      <c r="K97" s="1" t="str">
        <f t="shared" si="15"/>
        <v>41</v>
      </c>
    </row>
    <row r="98" spans="1:11" x14ac:dyDescent="0.3">
      <c r="A98" s="1" t="s">
        <v>95</v>
      </c>
      <c r="B98" s="1" t="s">
        <v>602</v>
      </c>
      <c r="C98" s="2">
        <v>25</v>
      </c>
      <c r="D98" s="2">
        <v>22</v>
      </c>
      <c r="E98" s="2">
        <v>34</v>
      </c>
      <c r="F98" s="2">
        <v>89</v>
      </c>
      <c r="G98" s="2">
        <v>4</v>
      </c>
      <c r="H98" s="1">
        <f t="shared" si="14"/>
        <v>89</v>
      </c>
      <c r="I98" s="1">
        <f>HLOOKUP(H98,C98:$F$603,J98,0)</f>
        <v>4</v>
      </c>
      <c r="J98" s="1">
        <v>506</v>
      </c>
      <c r="K98" s="1" t="str">
        <f t="shared" si="15"/>
        <v>44</v>
      </c>
    </row>
    <row r="99" spans="1:11" x14ac:dyDescent="0.3">
      <c r="A99" s="1" t="s">
        <v>96</v>
      </c>
      <c r="B99" s="1" t="s">
        <v>602</v>
      </c>
      <c r="C99" s="2">
        <v>8</v>
      </c>
      <c r="D99" s="2">
        <v>19</v>
      </c>
      <c r="E99" s="2">
        <v>53</v>
      </c>
      <c r="F99" s="2">
        <v>26</v>
      </c>
      <c r="G99" s="2">
        <v>2</v>
      </c>
      <c r="H99" s="1">
        <f t="shared" si="14"/>
        <v>53</v>
      </c>
      <c r="I99" s="1">
        <f>HLOOKUP(H99,C99:$F$603,J99,0)</f>
        <v>3</v>
      </c>
      <c r="J99" s="1">
        <v>505</v>
      </c>
      <c r="K99" s="1" t="str">
        <f t="shared" si="15"/>
        <v>23</v>
      </c>
    </row>
    <row r="100" spans="1:11" x14ac:dyDescent="0.3">
      <c r="A100" s="1" t="s">
        <v>97</v>
      </c>
      <c r="B100" s="1" t="s">
        <v>602</v>
      </c>
      <c r="C100" s="2">
        <v>14</v>
      </c>
      <c r="D100" s="2">
        <v>33</v>
      </c>
      <c r="E100" s="2">
        <v>55</v>
      </c>
      <c r="F100" s="2">
        <v>7</v>
      </c>
      <c r="G100" s="2">
        <v>2</v>
      </c>
      <c r="H100" s="1">
        <f t="shared" si="14"/>
        <v>55</v>
      </c>
      <c r="I100" s="1">
        <f>HLOOKUP(H100,C100:$F$603,J100,0)</f>
        <v>3</v>
      </c>
      <c r="J100" s="1">
        <v>504</v>
      </c>
      <c r="K100" s="1" t="str">
        <f t="shared" si="15"/>
        <v>23</v>
      </c>
    </row>
    <row r="101" spans="1:11" x14ac:dyDescent="0.3">
      <c r="A101" s="1" t="s">
        <v>98</v>
      </c>
      <c r="B101" s="1" t="s">
        <v>602</v>
      </c>
      <c r="C101" s="2">
        <v>54</v>
      </c>
      <c r="D101" s="2">
        <v>41</v>
      </c>
      <c r="E101" s="2">
        <v>69</v>
      </c>
      <c r="F101" s="2">
        <v>33</v>
      </c>
      <c r="G101" s="2">
        <v>2</v>
      </c>
      <c r="H101" s="1">
        <f t="shared" si="14"/>
        <v>69</v>
      </c>
      <c r="I101" s="1">
        <f>HLOOKUP(H101,C101:$F$603,J101,0)</f>
        <v>3</v>
      </c>
      <c r="J101" s="1">
        <v>503</v>
      </c>
      <c r="K101" s="1" t="str">
        <f t="shared" si="15"/>
        <v>23</v>
      </c>
    </row>
    <row r="102" spans="1:11" x14ac:dyDescent="0.3">
      <c r="A102" s="1" t="s">
        <v>99</v>
      </c>
      <c r="B102" s="1" t="s">
        <v>602</v>
      </c>
      <c r="C102" s="2">
        <v>20</v>
      </c>
      <c r="D102" s="2">
        <v>49</v>
      </c>
      <c r="E102" s="2">
        <v>63</v>
      </c>
      <c r="F102" s="2">
        <v>9</v>
      </c>
      <c r="G102" s="2">
        <v>2</v>
      </c>
      <c r="H102" s="1">
        <f t="shared" si="14"/>
        <v>63</v>
      </c>
      <c r="I102" s="1">
        <f>HLOOKUP(H102,C102:$F$603,J102,0)</f>
        <v>3</v>
      </c>
      <c r="J102" s="1">
        <v>502</v>
      </c>
      <c r="K102" s="1" t="str">
        <f t="shared" si="15"/>
        <v>23</v>
      </c>
    </row>
    <row r="103" spans="1:11" x14ac:dyDescent="0.3">
      <c r="A103" s="1" t="s">
        <v>100</v>
      </c>
      <c r="B103" s="1" t="s">
        <v>602</v>
      </c>
      <c r="C103" s="2">
        <v>87</v>
      </c>
      <c r="D103" s="2">
        <v>18</v>
      </c>
      <c r="E103" s="2">
        <v>99</v>
      </c>
      <c r="F103" s="2">
        <v>18</v>
      </c>
      <c r="G103" s="2">
        <v>1</v>
      </c>
      <c r="H103" s="1">
        <f t="shared" si="14"/>
        <v>99</v>
      </c>
      <c r="I103" s="1">
        <f>HLOOKUP(H103,C103:$F$603,J103,0)</f>
        <v>3</v>
      </c>
      <c r="J103" s="1">
        <v>501</v>
      </c>
      <c r="K103" s="1" t="str">
        <f t="shared" si="15"/>
        <v>13</v>
      </c>
    </row>
    <row r="104" spans="1:11" x14ac:dyDescent="0.3">
      <c r="A104" s="1" t="s">
        <v>101</v>
      </c>
      <c r="B104" s="1" t="s">
        <v>602</v>
      </c>
      <c r="C104" s="2">
        <v>12</v>
      </c>
      <c r="D104" s="2">
        <v>28</v>
      </c>
      <c r="E104" s="2">
        <v>88</v>
      </c>
      <c r="F104" s="2">
        <v>69</v>
      </c>
      <c r="G104" s="2">
        <v>2</v>
      </c>
      <c r="H104" s="1">
        <f t="shared" si="14"/>
        <v>88</v>
      </c>
      <c r="I104" s="1">
        <f>HLOOKUP(H104,C104:$F$603,J104,0)</f>
        <v>3</v>
      </c>
      <c r="J104" s="1">
        <v>500</v>
      </c>
      <c r="K104" s="1" t="str">
        <f t="shared" si="15"/>
        <v>23</v>
      </c>
    </row>
    <row r="105" spans="1:11" x14ac:dyDescent="0.3">
      <c r="A105" s="1" t="s">
        <v>102</v>
      </c>
      <c r="B105" s="1" t="s">
        <v>602</v>
      </c>
      <c r="C105" s="2">
        <v>85</v>
      </c>
      <c r="D105" s="2">
        <v>64</v>
      </c>
      <c r="E105" s="2">
        <v>64</v>
      </c>
      <c r="F105" s="2">
        <v>59</v>
      </c>
      <c r="G105" s="2">
        <v>1</v>
      </c>
      <c r="H105" s="1">
        <f t="shared" si="14"/>
        <v>85</v>
      </c>
      <c r="I105" s="1">
        <f>HLOOKUP(H105,C105:$F$603,J105,0)</f>
        <v>1</v>
      </c>
      <c r="J105" s="1">
        <v>499</v>
      </c>
      <c r="K105" s="1" t="str">
        <f t="shared" si="15"/>
        <v>11</v>
      </c>
    </row>
    <row r="106" spans="1:11" x14ac:dyDescent="0.3">
      <c r="A106" s="1" t="s">
        <v>103</v>
      </c>
      <c r="B106" s="1" t="s">
        <v>602</v>
      </c>
      <c r="C106" s="2">
        <v>89</v>
      </c>
      <c r="D106" s="2">
        <v>57</v>
      </c>
      <c r="E106" s="2">
        <v>35</v>
      </c>
      <c r="F106" s="2">
        <v>98</v>
      </c>
      <c r="G106" s="2">
        <v>1</v>
      </c>
      <c r="H106" s="1">
        <f t="shared" si="14"/>
        <v>98</v>
      </c>
      <c r="I106" s="1">
        <f>HLOOKUP(H106,C106:$F$603,J106,0)</f>
        <v>4</v>
      </c>
      <c r="J106" s="1">
        <v>498</v>
      </c>
      <c r="K106" s="1" t="str">
        <f t="shared" si="15"/>
        <v>14</v>
      </c>
    </row>
    <row r="107" spans="1:11" x14ac:dyDescent="0.3">
      <c r="A107" s="1" t="s">
        <v>104</v>
      </c>
      <c r="B107" s="1" t="s">
        <v>602</v>
      </c>
      <c r="C107" s="2">
        <v>15</v>
      </c>
      <c r="D107" s="2">
        <v>8</v>
      </c>
      <c r="E107" s="2">
        <v>8</v>
      </c>
      <c r="F107" s="2">
        <v>40</v>
      </c>
      <c r="G107" s="2">
        <v>4</v>
      </c>
      <c r="H107" s="1">
        <f t="shared" si="14"/>
        <v>40</v>
      </c>
      <c r="I107" s="1">
        <f>HLOOKUP(H107,C107:$F$603,J107,0)</f>
        <v>4</v>
      </c>
      <c r="J107" s="1">
        <v>497</v>
      </c>
      <c r="K107" s="1" t="str">
        <f t="shared" si="15"/>
        <v>44</v>
      </c>
    </row>
    <row r="108" spans="1:11" x14ac:dyDescent="0.3">
      <c r="A108" s="1" t="s">
        <v>105</v>
      </c>
      <c r="B108" s="1" t="s">
        <v>602</v>
      </c>
      <c r="C108" s="2">
        <v>83</v>
      </c>
      <c r="D108" s="2">
        <v>60</v>
      </c>
      <c r="E108" s="2">
        <v>63</v>
      </c>
      <c r="F108" s="2">
        <v>48</v>
      </c>
      <c r="G108" s="2">
        <v>4</v>
      </c>
      <c r="H108" s="1">
        <f t="shared" si="14"/>
        <v>83</v>
      </c>
      <c r="I108" s="1">
        <f>HLOOKUP(H108,C108:$F$603,J108,0)</f>
        <v>1</v>
      </c>
      <c r="J108" s="1">
        <v>496</v>
      </c>
      <c r="K108" s="1" t="str">
        <f t="shared" si="15"/>
        <v>41</v>
      </c>
    </row>
    <row r="109" spans="1:11" x14ac:dyDescent="0.3">
      <c r="A109" s="1" t="s">
        <v>106</v>
      </c>
      <c r="B109" s="1" t="s">
        <v>602</v>
      </c>
      <c r="C109" s="2">
        <v>57</v>
      </c>
      <c r="D109" s="2">
        <v>65</v>
      </c>
      <c r="E109" s="2">
        <v>75</v>
      </c>
      <c r="F109" s="2">
        <v>7</v>
      </c>
      <c r="G109" s="2">
        <v>4</v>
      </c>
      <c r="H109" s="1">
        <f t="shared" si="14"/>
        <v>75</v>
      </c>
      <c r="I109" s="1">
        <f>HLOOKUP(H109,C109:$F$603,J109,0)</f>
        <v>3</v>
      </c>
      <c r="J109" s="1">
        <v>495</v>
      </c>
      <c r="K109" s="1" t="str">
        <f t="shared" si="15"/>
        <v>43</v>
      </c>
    </row>
    <row r="110" spans="1:11" x14ac:dyDescent="0.3">
      <c r="A110" s="1" t="s">
        <v>107</v>
      </c>
      <c r="B110" s="1" t="s">
        <v>602</v>
      </c>
      <c r="C110" s="2">
        <v>72</v>
      </c>
      <c r="D110" s="2">
        <v>90</v>
      </c>
      <c r="E110" s="2">
        <v>15</v>
      </c>
      <c r="F110" s="2">
        <v>24</v>
      </c>
      <c r="G110" s="2">
        <v>4</v>
      </c>
      <c r="H110" s="1">
        <f t="shared" si="14"/>
        <v>90</v>
      </c>
      <c r="I110" s="1">
        <f>HLOOKUP(H110,C110:$F$603,J110,0)</f>
        <v>2</v>
      </c>
      <c r="J110" s="1">
        <v>494</v>
      </c>
      <c r="K110" s="1" t="str">
        <f t="shared" si="15"/>
        <v>42</v>
      </c>
    </row>
    <row r="111" spans="1:11" x14ac:dyDescent="0.3">
      <c r="A111" s="1" t="s">
        <v>108</v>
      </c>
      <c r="B111" s="1" t="s">
        <v>602</v>
      </c>
      <c r="C111" s="2">
        <v>57</v>
      </c>
      <c r="D111" s="2">
        <v>99</v>
      </c>
      <c r="E111" s="2">
        <v>86</v>
      </c>
      <c r="F111" s="2">
        <v>56</v>
      </c>
      <c r="G111" s="2">
        <v>4</v>
      </c>
      <c r="H111" s="1">
        <f t="shared" si="14"/>
        <v>99</v>
      </c>
      <c r="I111" s="1">
        <f>HLOOKUP(H111,C111:$F$603,J111,0)</f>
        <v>2</v>
      </c>
      <c r="J111" s="1">
        <v>493</v>
      </c>
      <c r="K111" s="1" t="str">
        <f t="shared" si="15"/>
        <v>42</v>
      </c>
    </row>
    <row r="112" spans="1:11" x14ac:dyDescent="0.3">
      <c r="A112" s="1" t="s">
        <v>109</v>
      </c>
      <c r="B112" s="1" t="s">
        <v>602</v>
      </c>
      <c r="C112" s="2">
        <v>2</v>
      </c>
      <c r="D112" s="2">
        <v>0</v>
      </c>
      <c r="E112" s="2">
        <v>97</v>
      </c>
      <c r="F112" s="2">
        <v>27</v>
      </c>
      <c r="G112" s="2">
        <v>2</v>
      </c>
      <c r="H112" s="1">
        <f t="shared" si="14"/>
        <v>97</v>
      </c>
      <c r="I112" s="1">
        <f>HLOOKUP(H112,C112:$F$603,J112,0)</f>
        <v>3</v>
      </c>
      <c r="J112" s="1">
        <v>492</v>
      </c>
      <c r="K112" s="1" t="str">
        <f t="shared" si="15"/>
        <v>23</v>
      </c>
    </row>
    <row r="113" spans="1:11" x14ac:dyDescent="0.3">
      <c r="A113" s="1" t="s">
        <v>110</v>
      </c>
      <c r="B113" s="1" t="s">
        <v>602</v>
      </c>
      <c r="C113" s="2">
        <v>48</v>
      </c>
      <c r="D113" s="2">
        <v>45</v>
      </c>
      <c r="E113" s="2">
        <v>89</v>
      </c>
      <c r="F113" s="2">
        <v>77</v>
      </c>
      <c r="G113" s="2">
        <v>3</v>
      </c>
      <c r="H113" s="1">
        <f t="shared" si="14"/>
        <v>89</v>
      </c>
      <c r="I113" s="1">
        <f>HLOOKUP(H113,C113:$F$603,J113,0)</f>
        <v>3</v>
      </c>
      <c r="J113" s="1">
        <v>491</v>
      </c>
      <c r="K113" s="1" t="str">
        <f t="shared" si="15"/>
        <v>33</v>
      </c>
    </row>
    <row r="114" spans="1:11" x14ac:dyDescent="0.3">
      <c r="A114" s="1" t="s">
        <v>111</v>
      </c>
      <c r="B114" s="1" t="s">
        <v>602</v>
      </c>
      <c r="C114" s="2">
        <v>65</v>
      </c>
      <c r="D114" s="2">
        <v>98</v>
      </c>
      <c r="E114" s="2">
        <v>4</v>
      </c>
      <c r="F114" s="2">
        <v>13</v>
      </c>
      <c r="G114" s="2">
        <v>3</v>
      </c>
      <c r="H114" s="1">
        <f t="shared" si="14"/>
        <v>98</v>
      </c>
      <c r="I114" s="1">
        <f>HLOOKUP(H114,C114:$F$603,J114,0)</f>
        <v>2</v>
      </c>
      <c r="J114" s="1">
        <v>490</v>
      </c>
      <c r="K114" s="1" t="str">
        <f t="shared" si="15"/>
        <v>32</v>
      </c>
    </row>
    <row r="115" spans="1:11" x14ac:dyDescent="0.3">
      <c r="A115" s="1" t="s">
        <v>112</v>
      </c>
      <c r="B115" s="1" t="s">
        <v>602</v>
      </c>
      <c r="C115" s="2">
        <v>33</v>
      </c>
      <c r="D115" s="2">
        <v>68</v>
      </c>
      <c r="E115" s="2">
        <v>91</v>
      </c>
      <c r="F115" s="2">
        <v>33</v>
      </c>
      <c r="G115" s="2">
        <v>1</v>
      </c>
      <c r="H115" s="1">
        <f t="shared" si="14"/>
        <v>91</v>
      </c>
      <c r="I115" s="1">
        <f>HLOOKUP(H115,C115:$F$603,J115,0)</f>
        <v>3</v>
      </c>
      <c r="J115" s="1">
        <v>489</v>
      </c>
      <c r="K115" s="1" t="str">
        <f t="shared" si="15"/>
        <v>13</v>
      </c>
    </row>
    <row r="116" spans="1:11" x14ac:dyDescent="0.3">
      <c r="A116" s="1" t="s">
        <v>113</v>
      </c>
      <c r="B116" s="1" t="s">
        <v>602</v>
      </c>
      <c r="C116" s="2">
        <v>13</v>
      </c>
      <c r="D116" s="2">
        <v>8</v>
      </c>
      <c r="E116" s="2">
        <v>67</v>
      </c>
      <c r="F116" s="2">
        <v>74</v>
      </c>
      <c r="G116" s="2">
        <v>1</v>
      </c>
      <c r="H116" s="1">
        <f t="shared" si="14"/>
        <v>74</v>
      </c>
      <c r="I116" s="1">
        <f>HLOOKUP(H116,C116:$F$603,J116,0)</f>
        <v>4</v>
      </c>
      <c r="J116" s="1">
        <v>488</v>
      </c>
      <c r="K116" s="1" t="str">
        <f t="shared" si="15"/>
        <v>14</v>
      </c>
    </row>
    <row r="117" spans="1:11" x14ac:dyDescent="0.3">
      <c r="A117" s="1" t="s">
        <v>114</v>
      </c>
      <c r="B117" s="1" t="s">
        <v>602</v>
      </c>
      <c r="C117" s="2">
        <v>75</v>
      </c>
      <c r="D117" s="2">
        <v>6</v>
      </c>
      <c r="E117" s="2">
        <v>2</v>
      </c>
      <c r="F117" s="2">
        <v>22</v>
      </c>
      <c r="G117" s="2">
        <v>1</v>
      </c>
      <c r="H117" s="1">
        <f t="shared" si="14"/>
        <v>75</v>
      </c>
      <c r="I117" s="1">
        <f>HLOOKUP(H117,C117:$F$603,J117,0)</f>
        <v>1</v>
      </c>
      <c r="J117" s="1">
        <v>487</v>
      </c>
      <c r="K117" s="1" t="str">
        <f t="shared" si="15"/>
        <v>11</v>
      </c>
    </row>
    <row r="118" spans="1:11" x14ac:dyDescent="0.3">
      <c r="A118" s="1" t="s">
        <v>115</v>
      </c>
      <c r="B118" s="1" t="s">
        <v>602</v>
      </c>
      <c r="C118" s="2">
        <v>50</v>
      </c>
      <c r="D118" s="2">
        <v>98</v>
      </c>
      <c r="E118" s="2">
        <v>62</v>
      </c>
      <c r="F118" s="2">
        <v>98</v>
      </c>
      <c r="G118" s="2">
        <v>2</v>
      </c>
      <c r="H118" s="1">
        <f t="shared" si="14"/>
        <v>98</v>
      </c>
      <c r="I118" s="1">
        <f>HLOOKUP(H118,C118:$F$603,J118,0)</f>
        <v>2</v>
      </c>
      <c r="J118" s="1">
        <v>486</v>
      </c>
      <c r="K118" s="1" t="str">
        <f t="shared" si="15"/>
        <v>22</v>
      </c>
    </row>
    <row r="119" spans="1:11" x14ac:dyDescent="0.3">
      <c r="A119" s="1" t="s">
        <v>116</v>
      </c>
      <c r="B119" s="1" t="s">
        <v>602</v>
      </c>
      <c r="C119" s="2">
        <v>46</v>
      </c>
      <c r="D119" s="2">
        <v>0</v>
      </c>
      <c r="E119" s="2">
        <v>64</v>
      </c>
      <c r="F119" s="2">
        <v>16</v>
      </c>
      <c r="G119" s="2">
        <v>3</v>
      </c>
      <c r="H119" s="1">
        <f t="shared" si="14"/>
        <v>64</v>
      </c>
      <c r="I119" s="1">
        <f>HLOOKUP(H119,C119:$F$603,J119,0)</f>
        <v>3</v>
      </c>
      <c r="J119" s="1">
        <v>485</v>
      </c>
      <c r="K119" s="1" t="str">
        <f t="shared" si="15"/>
        <v>33</v>
      </c>
    </row>
    <row r="120" spans="1:11" x14ac:dyDescent="0.3">
      <c r="A120" s="1" t="s">
        <v>117</v>
      </c>
      <c r="B120" s="1" t="s">
        <v>602</v>
      </c>
      <c r="C120" s="2">
        <v>11</v>
      </c>
      <c r="D120" s="2">
        <v>44</v>
      </c>
      <c r="E120" s="2">
        <v>42</v>
      </c>
      <c r="F120" s="2">
        <v>20</v>
      </c>
      <c r="G120" s="2">
        <v>1</v>
      </c>
      <c r="H120" s="1">
        <f t="shared" si="14"/>
        <v>44</v>
      </c>
      <c r="I120" s="1">
        <f>HLOOKUP(H120,C120:$F$603,J120,0)</f>
        <v>2</v>
      </c>
      <c r="J120" s="1">
        <v>484</v>
      </c>
      <c r="K120" s="1" t="str">
        <f t="shared" si="15"/>
        <v>12</v>
      </c>
    </row>
    <row r="121" spans="1:11" x14ac:dyDescent="0.3">
      <c r="A121" s="1" t="s">
        <v>118</v>
      </c>
      <c r="B121" s="1" t="s">
        <v>602</v>
      </c>
      <c r="C121" s="2">
        <v>39</v>
      </c>
      <c r="D121" s="2">
        <v>78</v>
      </c>
      <c r="E121" s="2">
        <v>36</v>
      </c>
      <c r="F121" s="2">
        <v>3</v>
      </c>
      <c r="G121" s="2">
        <v>1</v>
      </c>
      <c r="H121" s="1">
        <f t="shared" si="14"/>
        <v>78</v>
      </c>
      <c r="I121" s="1">
        <f>HLOOKUP(H121,C121:$F$603,J121,0)</f>
        <v>2</v>
      </c>
      <c r="J121" s="1">
        <v>483</v>
      </c>
      <c r="K121" s="1" t="str">
        <f t="shared" si="15"/>
        <v>12</v>
      </c>
    </row>
    <row r="122" spans="1:11" x14ac:dyDescent="0.3">
      <c r="A122" s="1" t="s">
        <v>119</v>
      </c>
      <c r="B122" s="1" t="s">
        <v>602</v>
      </c>
      <c r="C122" s="2">
        <v>98</v>
      </c>
      <c r="D122" s="2">
        <v>15</v>
      </c>
      <c r="E122" s="2">
        <v>53</v>
      </c>
      <c r="F122" s="2">
        <v>71</v>
      </c>
      <c r="G122" s="2">
        <v>3</v>
      </c>
      <c r="H122" s="1">
        <f t="shared" si="14"/>
        <v>98</v>
      </c>
      <c r="I122" s="1">
        <f>HLOOKUP(H122,C122:$F$603,J122,0)</f>
        <v>1</v>
      </c>
      <c r="J122" s="1">
        <v>482</v>
      </c>
      <c r="K122" s="1" t="str">
        <f t="shared" si="15"/>
        <v>31</v>
      </c>
    </row>
    <row r="123" spans="1:11" x14ac:dyDescent="0.3">
      <c r="A123" s="1" t="s">
        <v>120</v>
      </c>
      <c r="B123" s="1" t="s">
        <v>602</v>
      </c>
      <c r="C123" s="2">
        <v>88</v>
      </c>
      <c r="D123" s="2">
        <v>6</v>
      </c>
      <c r="E123" s="2">
        <v>84</v>
      </c>
      <c r="F123" s="2">
        <v>18</v>
      </c>
      <c r="G123" s="2">
        <v>1</v>
      </c>
      <c r="H123" s="1">
        <f t="shared" si="14"/>
        <v>88</v>
      </c>
      <c r="I123" s="1">
        <f>HLOOKUP(H123,C123:$F$603,J123,0)</f>
        <v>1</v>
      </c>
      <c r="J123" s="1">
        <v>481</v>
      </c>
      <c r="K123" s="1" t="str">
        <f t="shared" si="15"/>
        <v>11</v>
      </c>
    </row>
    <row r="124" spans="1:11" x14ac:dyDescent="0.3">
      <c r="A124" s="1" t="s">
        <v>121</v>
      </c>
      <c r="B124" s="1" t="s">
        <v>602</v>
      </c>
      <c r="C124" s="2">
        <v>12</v>
      </c>
      <c r="D124" s="2">
        <v>54</v>
      </c>
      <c r="E124" s="2">
        <v>78</v>
      </c>
      <c r="F124" s="2">
        <v>60</v>
      </c>
      <c r="G124" s="2">
        <v>1</v>
      </c>
      <c r="H124" s="1">
        <f t="shared" si="14"/>
        <v>78</v>
      </c>
      <c r="I124" s="1">
        <f>HLOOKUP(H124,C124:$F$603,J124,0)</f>
        <v>3</v>
      </c>
      <c r="J124" s="1">
        <v>480</v>
      </c>
      <c r="K124" s="1" t="str">
        <f t="shared" si="15"/>
        <v>13</v>
      </c>
    </row>
    <row r="125" spans="1:11" x14ac:dyDescent="0.3">
      <c r="A125" s="1" t="s">
        <v>122</v>
      </c>
      <c r="B125" s="1" t="s">
        <v>602</v>
      </c>
      <c r="C125" s="2">
        <v>49</v>
      </c>
      <c r="D125" s="2">
        <v>84</v>
      </c>
      <c r="E125" s="2">
        <v>61</v>
      </c>
      <c r="F125" s="2">
        <v>78</v>
      </c>
      <c r="G125" s="2">
        <v>4</v>
      </c>
      <c r="H125" s="1">
        <f t="shared" si="14"/>
        <v>84</v>
      </c>
      <c r="I125" s="1">
        <f>HLOOKUP(H125,C125:$F$603,J125,0)</f>
        <v>2</v>
      </c>
      <c r="J125" s="1">
        <v>479</v>
      </c>
      <c r="K125" s="1" t="str">
        <f t="shared" si="15"/>
        <v>42</v>
      </c>
    </row>
    <row r="126" spans="1:11" x14ac:dyDescent="0.3">
      <c r="A126" s="1" t="s">
        <v>123</v>
      </c>
      <c r="B126" s="1" t="s">
        <v>602</v>
      </c>
      <c r="C126" s="2">
        <v>93</v>
      </c>
      <c r="D126" s="2">
        <v>59</v>
      </c>
      <c r="E126" s="2">
        <v>8</v>
      </c>
      <c r="F126" s="2">
        <v>95</v>
      </c>
      <c r="G126" s="2">
        <v>2</v>
      </c>
      <c r="H126" s="1">
        <f t="shared" si="14"/>
        <v>95</v>
      </c>
      <c r="I126" s="1">
        <f>HLOOKUP(H126,C126:$F$603,J126,0)</f>
        <v>4</v>
      </c>
      <c r="J126" s="1">
        <v>478</v>
      </c>
      <c r="K126" s="1" t="str">
        <f t="shared" si="15"/>
        <v>24</v>
      </c>
    </row>
    <row r="127" spans="1:11" x14ac:dyDescent="0.3">
      <c r="A127" s="1" t="s">
        <v>124</v>
      </c>
      <c r="B127" s="1" t="s">
        <v>602</v>
      </c>
      <c r="C127" s="2">
        <v>92</v>
      </c>
      <c r="D127" s="2">
        <v>94</v>
      </c>
      <c r="E127" s="2">
        <v>64</v>
      </c>
      <c r="F127" s="2">
        <v>61</v>
      </c>
      <c r="G127" s="2">
        <v>4</v>
      </c>
      <c r="H127" s="1">
        <f t="shared" si="14"/>
        <v>94</v>
      </c>
      <c r="I127" s="1">
        <f>HLOOKUP(H127,C127:$F$603,J127,0)</f>
        <v>2</v>
      </c>
      <c r="J127" s="1">
        <v>477</v>
      </c>
      <c r="K127" s="1" t="str">
        <f t="shared" si="15"/>
        <v>42</v>
      </c>
    </row>
    <row r="128" spans="1:11" x14ac:dyDescent="0.3">
      <c r="A128" s="1" t="s">
        <v>125</v>
      </c>
      <c r="B128" s="1" t="s">
        <v>602</v>
      </c>
      <c r="C128" s="2">
        <v>20</v>
      </c>
      <c r="D128" s="2">
        <v>27</v>
      </c>
      <c r="E128" s="2">
        <v>82</v>
      </c>
      <c r="F128" s="2">
        <v>40</v>
      </c>
      <c r="G128" s="2">
        <v>3</v>
      </c>
      <c r="H128" s="1">
        <f t="shared" si="14"/>
        <v>82</v>
      </c>
      <c r="I128" s="1">
        <f>HLOOKUP(H128,C128:$F$603,J128,0)</f>
        <v>3</v>
      </c>
      <c r="J128" s="1">
        <v>476</v>
      </c>
      <c r="K128" s="1" t="str">
        <f t="shared" si="15"/>
        <v>33</v>
      </c>
    </row>
    <row r="129" spans="1:11" x14ac:dyDescent="0.3">
      <c r="A129" s="1" t="s">
        <v>126</v>
      </c>
      <c r="B129" s="1" t="s">
        <v>602</v>
      </c>
      <c r="C129" s="2">
        <v>41</v>
      </c>
      <c r="D129" s="2">
        <v>30</v>
      </c>
      <c r="E129" s="2">
        <v>22</v>
      </c>
      <c r="F129" s="2">
        <v>89</v>
      </c>
      <c r="G129" s="2">
        <v>1</v>
      </c>
      <c r="H129" s="1">
        <f t="shared" si="14"/>
        <v>89</v>
      </c>
      <c r="I129" s="1">
        <f>HLOOKUP(H129,C129:$F$603,J129,0)</f>
        <v>4</v>
      </c>
      <c r="J129" s="1">
        <v>475</v>
      </c>
      <c r="K129" s="1" t="str">
        <f t="shared" si="15"/>
        <v>14</v>
      </c>
    </row>
    <row r="130" spans="1:11" x14ac:dyDescent="0.3">
      <c r="A130" s="1" t="s">
        <v>127</v>
      </c>
      <c r="B130" s="1" t="s">
        <v>602</v>
      </c>
      <c r="C130" s="2">
        <v>13</v>
      </c>
      <c r="D130" s="2">
        <v>72</v>
      </c>
      <c r="E130" s="2">
        <v>59</v>
      </c>
      <c r="F130" s="2">
        <v>24</v>
      </c>
      <c r="G130" s="2">
        <v>3</v>
      </c>
      <c r="H130" s="1">
        <f t="shared" si="14"/>
        <v>72</v>
      </c>
      <c r="I130" s="1">
        <f>HLOOKUP(H130,C130:$F$603,J130,0)</f>
        <v>2</v>
      </c>
      <c r="J130" s="1">
        <v>474</v>
      </c>
      <c r="K130" s="1" t="str">
        <f t="shared" si="15"/>
        <v>32</v>
      </c>
    </row>
    <row r="131" spans="1:11" x14ac:dyDescent="0.3">
      <c r="A131" s="1" t="s">
        <v>128</v>
      </c>
      <c r="B131" s="1" t="s">
        <v>602</v>
      </c>
      <c r="C131" s="2">
        <v>99</v>
      </c>
      <c r="D131" s="2">
        <v>83</v>
      </c>
      <c r="E131" s="2">
        <v>14</v>
      </c>
      <c r="F131" s="2">
        <v>71</v>
      </c>
      <c r="G131" s="2">
        <v>1</v>
      </c>
      <c r="H131" s="1">
        <f t="shared" si="14"/>
        <v>99</v>
      </c>
      <c r="I131" s="1">
        <f>HLOOKUP(H131,C131:$F$603,J131,0)</f>
        <v>1</v>
      </c>
      <c r="J131" s="1">
        <v>473</v>
      </c>
      <c r="K131" s="1" t="str">
        <f t="shared" si="15"/>
        <v>11</v>
      </c>
    </row>
    <row r="132" spans="1:11" x14ac:dyDescent="0.3">
      <c r="A132" s="1" t="s">
        <v>129</v>
      </c>
      <c r="B132" s="1" t="s">
        <v>602</v>
      </c>
      <c r="C132" s="2">
        <v>61</v>
      </c>
      <c r="D132" s="2">
        <v>20</v>
      </c>
      <c r="E132" s="2">
        <v>85</v>
      </c>
      <c r="F132" s="2">
        <v>86</v>
      </c>
      <c r="G132" s="2">
        <v>1</v>
      </c>
      <c r="H132" s="1">
        <f t="shared" ref="H132:H195" si="16">MAX(C132:F132)</f>
        <v>86</v>
      </c>
      <c r="I132" s="1">
        <f>HLOOKUP(H132,C132:$F$603,J132,0)</f>
        <v>4</v>
      </c>
      <c r="J132" s="1">
        <v>472</v>
      </c>
      <c r="K132" s="1" t="str">
        <f t="shared" ref="K132:K195" si="17">G132&amp;I132</f>
        <v>14</v>
      </c>
    </row>
    <row r="133" spans="1:11" x14ac:dyDescent="0.3">
      <c r="A133" s="1" t="s">
        <v>130</v>
      </c>
      <c r="B133" s="1" t="s">
        <v>602</v>
      </c>
      <c r="C133" s="2">
        <v>84</v>
      </c>
      <c r="D133" s="2">
        <v>43</v>
      </c>
      <c r="E133" s="2">
        <v>29</v>
      </c>
      <c r="F133" s="2">
        <v>49</v>
      </c>
      <c r="G133" s="2">
        <v>1</v>
      </c>
      <c r="H133" s="1">
        <f t="shared" si="16"/>
        <v>84</v>
      </c>
      <c r="I133" s="1">
        <f>HLOOKUP(H133,C133:$F$603,J133,0)</f>
        <v>1</v>
      </c>
      <c r="J133" s="1">
        <v>471</v>
      </c>
      <c r="K133" s="1" t="str">
        <f t="shared" si="17"/>
        <v>11</v>
      </c>
    </row>
    <row r="134" spans="1:11" x14ac:dyDescent="0.3">
      <c r="A134" s="1" t="s">
        <v>131</v>
      </c>
      <c r="B134" s="1" t="s">
        <v>602</v>
      </c>
      <c r="C134" s="2">
        <v>75</v>
      </c>
      <c r="D134" s="2">
        <v>88</v>
      </c>
      <c r="E134" s="2">
        <v>35</v>
      </c>
      <c r="F134" s="2">
        <v>88</v>
      </c>
      <c r="G134" s="2">
        <v>2</v>
      </c>
      <c r="H134" s="1">
        <f t="shared" si="16"/>
        <v>88</v>
      </c>
      <c r="I134" s="1">
        <f>HLOOKUP(H134,C134:$F$603,J134,0)</f>
        <v>2</v>
      </c>
      <c r="J134" s="1">
        <v>470</v>
      </c>
      <c r="K134" s="1" t="str">
        <f t="shared" si="17"/>
        <v>22</v>
      </c>
    </row>
    <row r="135" spans="1:11" x14ac:dyDescent="0.3">
      <c r="A135" s="1" t="s">
        <v>132</v>
      </c>
      <c r="B135" s="1" t="s">
        <v>602</v>
      </c>
      <c r="C135" s="2">
        <v>45</v>
      </c>
      <c r="D135" s="2">
        <v>42</v>
      </c>
      <c r="E135" s="2">
        <v>41</v>
      </c>
      <c r="F135" s="2">
        <v>92</v>
      </c>
      <c r="G135" s="2">
        <v>1</v>
      </c>
      <c r="H135" s="1">
        <f t="shared" si="16"/>
        <v>92</v>
      </c>
      <c r="I135" s="1">
        <f>HLOOKUP(H135,C135:$F$603,J135,0)</f>
        <v>4</v>
      </c>
      <c r="J135" s="1">
        <v>469</v>
      </c>
      <c r="K135" s="1" t="str">
        <f t="shared" si="17"/>
        <v>14</v>
      </c>
    </row>
    <row r="136" spans="1:11" x14ac:dyDescent="0.3">
      <c r="A136" s="1" t="s">
        <v>133</v>
      </c>
      <c r="B136" s="1" t="s">
        <v>602</v>
      </c>
      <c r="C136" s="2">
        <v>39</v>
      </c>
      <c r="D136" s="2">
        <v>43</v>
      </c>
      <c r="E136" s="2">
        <v>27</v>
      </c>
      <c r="F136" s="2">
        <v>74</v>
      </c>
      <c r="G136" s="2">
        <v>4</v>
      </c>
      <c r="H136" s="1">
        <f t="shared" si="16"/>
        <v>74</v>
      </c>
      <c r="I136" s="1">
        <f>HLOOKUP(H136,C136:$F$603,J136,0)</f>
        <v>4</v>
      </c>
      <c r="J136" s="1">
        <v>468</v>
      </c>
      <c r="K136" s="1" t="str">
        <f t="shared" si="17"/>
        <v>44</v>
      </c>
    </row>
    <row r="137" spans="1:11" x14ac:dyDescent="0.3">
      <c r="A137" s="1" t="s">
        <v>134</v>
      </c>
      <c r="B137" s="1" t="s">
        <v>602</v>
      </c>
      <c r="C137" s="2">
        <v>45</v>
      </c>
      <c r="D137" s="2">
        <v>79</v>
      </c>
      <c r="E137" s="2">
        <v>15</v>
      </c>
      <c r="F137" s="2">
        <v>81</v>
      </c>
      <c r="G137" s="2">
        <v>3</v>
      </c>
      <c r="H137" s="1">
        <f t="shared" si="16"/>
        <v>81</v>
      </c>
      <c r="I137" s="1">
        <f>HLOOKUP(H137,C137:$F$603,J137,0)</f>
        <v>4</v>
      </c>
      <c r="J137" s="1">
        <v>467</v>
      </c>
      <c r="K137" s="1" t="str">
        <f t="shared" si="17"/>
        <v>34</v>
      </c>
    </row>
    <row r="138" spans="1:11" x14ac:dyDescent="0.3">
      <c r="A138" s="1" t="s">
        <v>135</v>
      </c>
      <c r="B138" s="1" t="s">
        <v>602</v>
      </c>
      <c r="C138" s="2">
        <v>35</v>
      </c>
      <c r="D138" s="2">
        <v>84</v>
      </c>
      <c r="E138" s="2">
        <v>33</v>
      </c>
      <c r="F138" s="2">
        <v>27</v>
      </c>
      <c r="G138" s="2">
        <v>1</v>
      </c>
      <c r="H138" s="1">
        <f t="shared" si="16"/>
        <v>84</v>
      </c>
      <c r="I138" s="1">
        <f>HLOOKUP(H138,C138:$F$603,J138,0)</f>
        <v>2</v>
      </c>
      <c r="J138" s="1">
        <v>466</v>
      </c>
      <c r="K138" s="1" t="str">
        <f t="shared" si="17"/>
        <v>12</v>
      </c>
    </row>
    <row r="139" spans="1:11" x14ac:dyDescent="0.3">
      <c r="A139" s="1" t="s">
        <v>136</v>
      </c>
      <c r="B139" s="1" t="s">
        <v>602</v>
      </c>
      <c r="C139" s="2">
        <v>94</v>
      </c>
      <c r="D139" s="2">
        <v>62</v>
      </c>
      <c r="E139" s="2">
        <v>9</v>
      </c>
      <c r="F139" s="2">
        <v>11</v>
      </c>
      <c r="G139" s="2">
        <v>2</v>
      </c>
      <c r="H139" s="1">
        <f t="shared" si="16"/>
        <v>94</v>
      </c>
      <c r="I139" s="1">
        <f>HLOOKUP(H139,C139:$F$603,J139,0)</f>
        <v>1</v>
      </c>
      <c r="J139" s="1">
        <v>465</v>
      </c>
      <c r="K139" s="1" t="str">
        <f t="shared" si="17"/>
        <v>21</v>
      </c>
    </row>
    <row r="140" spans="1:11" x14ac:dyDescent="0.3">
      <c r="A140" s="1" t="s">
        <v>137</v>
      </c>
      <c r="B140" s="1" t="s">
        <v>602</v>
      </c>
      <c r="C140" s="2">
        <v>48</v>
      </c>
      <c r="D140" s="2">
        <v>36</v>
      </c>
      <c r="E140" s="2">
        <v>73</v>
      </c>
      <c r="F140" s="2">
        <v>76</v>
      </c>
      <c r="G140" s="2">
        <v>1</v>
      </c>
      <c r="H140" s="1">
        <f t="shared" si="16"/>
        <v>76</v>
      </c>
      <c r="I140" s="1">
        <f>HLOOKUP(H140,C140:$F$603,J140,0)</f>
        <v>4</v>
      </c>
      <c r="J140" s="1">
        <v>464</v>
      </c>
      <c r="K140" s="1" t="str">
        <f t="shared" si="17"/>
        <v>14</v>
      </c>
    </row>
    <row r="141" spans="1:11" x14ac:dyDescent="0.3">
      <c r="A141" s="1" t="s">
        <v>138</v>
      </c>
      <c r="B141" s="1" t="s">
        <v>602</v>
      </c>
      <c r="C141" s="2">
        <v>48</v>
      </c>
      <c r="D141" s="2">
        <v>42</v>
      </c>
      <c r="E141" s="2">
        <v>46</v>
      </c>
      <c r="F141" s="2">
        <v>35</v>
      </c>
      <c r="G141" s="2">
        <v>1</v>
      </c>
      <c r="H141" s="1">
        <f t="shared" si="16"/>
        <v>48</v>
      </c>
      <c r="I141" s="1">
        <f>HLOOKUP(H141,C141:$F$603,J141,0)</f>
        <v>1</v>
      </c>
      <c r="J141" s="1">
        <v>463</v>
      </c>
      <c r="K141" s="1" t="str">
        <f t="shared" si="17"/>
        <v>11</v>
      </c>
    </row>
    <row r="142" spans="1:11" x14ac:dyDescent="0.3">
      <c r="A142" s="1" t="s">
        <v>139</v>
      </c>
      <c r="B142" s="1" t="s">
        <v>602</v>
      </c>
      <c r="C142" s="2">
        <v>68</v>
      </c>
      <c r="D142" s="2">
        <v>55</v>
      </c>
      <c r="E142" s="2">
        <v>86</v>
      </c>
      <c r="F142" s="2">
        <v>43</v>
      </c>
      <c r="G142" s="2">
        <v>4</v>
      </c>
      <c r="H142" s="1">
        <f t="shared" si="16"/>
        <v>86</v>
      </c>
      <c r="I142" s="1">
        <f>HLOOKUP(H142,C142:$F$603,J142,0)</f>
        <v>3</v>
      </c>
      <c r="J142" s="1">
        <v>462</v>
      </c>
      <c r="K142" s="1" t="str">
        <f t="shared" si="17"/>
        <v>43</v>
      </c>
    </row>
    <row r="143" spans="1:11" x14ac:dyDescent="0.3">
      <c r="A143" s="1" t="s">
        <v>140</v>
      </c>
      <c r="B143" s="1" t="s">
        <v>602</v>
      </c>
      <c r="C143" s="2">
        <v>39</v>
      </c>
      <c r="D143" s="2">
        <v>41</v>
      </c>
      <c r="E143" s="2">
        <v>32</v>
      </c>
      <c r="F143" s="2">
        <v>18</v>
      </c>
      <c r="G143" s="2">
        <v>2</v>
      </c>
      <c r="H143" s="1">
        <f t="shared" si="16"/>
        <v>41</v>
      </c>
      <c r="I143" s="1">
        <f>HLOOKUP(H143,C143:$F$603,J143,0)</f>
        <v>2</v>
      </c>
      <c r="J143" s="1">
        <v>461</v>
      </c>
      <c r="K143" s="1" t="str">
        <f t="shared" si="17"/>
        <v>22</v>
      </c>
    </row>
    <row r="144" spans="1:11" x14ac:dyDescent="0.3">
      <c r="A144" s="1" t="s">
        <v>141</v>
      </c>
      <c r="B144" s="1" t="s">
        <v>602</v>
      </c>
      <c r="C144" s="2">
        <v>33</v>
      </c>
      <c r="D144" s="2">
        <v>23</v>
      </c>
      <c r="E144" s="2">
        <v>52</v>
      </c>
      <c r="F144" s="2">
        <v>38</v>
      </c>
      <c r="G144" s="2">
        <v>2</v>
      </c>
      <c r="H144" s="1">
        <f t="shared" si="16"/>
        <v>52</v>
      </c>
      <c r="I144" s="1">
        <f>HLOOKUP(H144,C144:$F$603,J144,0)</f>
        <v>3</v>
      </c>
      <c r="J144" s="1">
        <v>460</v>
      </c>
      <c r="K144" s="1" t="str">
        <f t="shared" si="17"/>
        <v>23</v>
      </c>
    </row>
    <row r="145" spans="1:11" x14ac:dyDescent="0.3">
      <c r="A145" s="1" t="s">
        <v>142</v>
      </c>
      <c r="B145" s="1" t="s">
        <v>602</v>
      </c>
      <c r="C145" s="2">
        <v>20</v>
      </c>
      <c r="D145" s="2">
        <v>48</v>
      </c>
      <c r="E145" s="2">
        <v>71</v>
      </c>
      <c r="F145" s="2">
        <v>68</v>
      </c>
      <c r="G145" s="2">
        <v>4</v>
      </c>
      <c r="H145" s="1">
        <f t="shared" si="16"/>
        <v>71</v>
      </c>
      <c r="I145" s="1">
        <f>HLOOKUP(H145,C145:$F$603,J145,0)</f>
        <v>3</v>
      </c>
      <c r="J145" s="1">
        <v>459</v>
      </c>
      <c r="K145" s="1" t="str">
        <f t="shared" si="17"/>
        <v>43</v>
      </c>
    </row>
    <row r="146" spans="1:11" x14ac:dyDescent="0.3">
      <c r="A146" s="1" t="s">
        <v>143</v>
      </c>
      <c r="B146" s="1" t="s">
        <v>602</v>
      </c>
      <c r="C146" s="2">
        <v>16</v>
      </c>
      <c r="D146" s="2">
        <v>14</v>
      </c>
      <c r="E146" s="2">
        <v>82</v>
      </c>
      <c r="F146" s="2">
        <v>32</v>
      </c>
      <c r="G146" s="2">
        <v>1</v>
      </c>
      <c r="H146" s="1">
        <f t="shared" si="16"/>
        <v>82</v>
      </c>
      <c r="I146" s="1">
        <f>HLOOKUP(H146,C146:$F$603,J146,0)</f>
        <v>3</v>
      </c>
      <c r="J146" s="1">
        <v>458</v>
      </c>
      <c r="K146" s="1" t="str">
        <f t="shared" si="17"/>
        <v>13</v>
      </c>
    </row>
    <row r="147" spans="1:11" x14ac:dyDescent="0.3">
      <c r="A147" s="1" t="s">
        <v>144</v>
      </c>
      <c r="B147" s="1" t="s">
        <v>602</v>
      </c>
      <c r="C147" s="2">
        <v>64</v>
      </c>
      <c r="D147" s="2">
        <v>85</v>
      </c>
      <c r="E147" s="2">
        <v>24</v>
      </c>
      <c r="F147" s="2">
        <v>16</v>
      </c>
      <c r="G147" s="2">
        <v>3</v>
      </c>
      <c r="H147" s="1">
        <f t="shared" si="16"/>
        <v>85</v>
      </c>
      <c r="I147" s="1">
        <f>HLOOKUP(H147,C147:$F$603,J147,0)</f>
        <v>2</v>
      </c>
      <c r="J147" s="1">
        <v>457</v>
      </c>
      <c r="K147" s="1" t="str">
        <f t="shared" si="17"/>
        <v>32</v>
      </c>
    </row>
    <row r="148" spans="1:11" x14ac:dyDescent="0.3">
      <c r="A148" s="1" t="s">
        <v>145</v>
      </c>
      <c r="B148" s="1" t="s">
        <v>602</v>
      </c>
      <c r="C148" s="2">
        <v>98</v>
      </c>
      <c r="D148" s="2">
        <v>71</v>
      </c>
      <c r="E148" s="2">
        <v>14</v>
      </c>
      <c r="F148" s="2">
        <v>88</v>
      </c>
      <c r="G148" s="2">
        <v>1</v>
      </c>
      <c r="H148" s="1">
        <f t="shared" si="16"/>
        <v>98</v>
      </c>
      <c r="I148" s="1">
        <f>HLOOKUP(H148,C148:$F$603,J148,0)</f>
        <v>1</v>
      </c>
      <c r="J148" s="1">
        <v>456</v>
      </c>
      <c r="K148" s="1" t="str">
        <f t="shared" si="17"/>
        <v>11</v>
      </c>
    </row>
    <row r="149" spans="1:11" x14ac:dyDescent="0.3">
      <c r="A149" s="1" t="s">
        <v>146</v>
      </c>
      <c r="B149" s="1" t="s">
        <v>602</v>
      </c>
      <c r="C149" s="2">
        <v>9</v>
      </c>
      <c r="D149" s="2">
        <v>48</v>
      </c>
      <c r="E149" s="2">
        <v>46</v>
      </c>
      <c r="F149" s="2">
        <v>57</v>
      </c>
      <c r="G149" s="2">
        <v>3</v>
      </c>
      <c r="H149" s="1">
        <f t="shared" si="16"/>
        <v>57</v>
      </c>
      <c r="I149" s="1">
        <f>HLOOKUP(H149,C149:$F$603,J149,0)</f>
        <v>4</v>
      </c>
      <c r="J149" s="1">
        <v>455</v>
      </c>
      <c r="K149" s="1" t="str">
        <f t="shared" si="17"/>
        <v>34</v>
      </c>
    </row>
    <row r="150" spans="1:11" x14ac:dyDescent="0.3">
      <c r="A150" s="1" t="s">
        <v>147</v>
      </c>
      <c r="B150" s="1" t="s">
        <v>602</v>
      </c>
      <c r="C150" s="2">
        <v>13</v>
      </c>
      <c r="D150" s="2">
        <v>41</v>
      </c>
      <c r="E150" s="2">
        <v>14</v>
      </c>
      <c r="F150" s="2">
        <v>41</v>
      </c>
      <c r="G150" s="2">
        <v>3</v>
      </c>
      <c r="H150" s="1">
        <f t="shared" si="16"/>
        <v>41</v>
      </c>
      <c r="I150" s="1">
        <f>HLOOKUP(H150,C150:$F$603,J150,0)</f>
        <v>2</v>
      </c>
      <c r="J150" s="1">
        <v>454</v>
      </c>
      <c r="K150" s="1" t="str">
        <f t="shared" si="17"/>
        <v>32</v>
      </c>
    </row>
    <row r="151" spans="1:11" x14ac:dyDescent="0.3">
      <c r="A151" s="1" t="s">
        <v>148</v>
      </c>
      <c r="B151" s="1" t="s">
        <v>602</v>
      </c>
      <c r="C151" s="2">
        <v>19</v>
      </c>
      <c r="D151" s="2">
        <v>44</v>
      </c>
      <c r="E151" s="2">
        <v>44</v>
      </c>
      <c r="F151" s="2">
        <v>75</v>
      </c>
      <c r="G151" s="2">
        <v>3</v>
      </c>
      <c r="H151" s="1">
        <f t="shared" si="16"/>
        <v>75</v>
      </c>
      <c r="I151" s="1">
        <f>HLOOKUP(H151,C151:$F$603,J151,0)</f>
        <v>4</v>
      </c>
      <c r="J151" s="1">
        <v>453</v>
      </c>
      <c r="K151" s="1" t="str">
        <f t="shared" si="17"/>
        <v>34</v>
      </c>
    </row>
    <row r="152" spans="1:11" x14ac:dyDescent="0.3">
      <c r="A152" s="1" t="s">
        <v>149</v>
      </c>
      <c r="B152" s="1" t="s">
        <v>602</v>
      </c>
      <c r="C152" s="2">
        <v>99</v>
      </c>
      <c r="D152" s="2">
        <v>42</v>
      </c>
      <c r="E152" s="2">
        <v>38</v>
      </c>
      <c r="F152" s="2">
        <v>63</v>
      </c>
      <c r="G152" s="2">
        <v>1</v>
      </c>
      <c r="H152" s="1">
        <f t="shared" si="16"/>
        <v>99</v>
      </c>
      <c r="I152" s="1">
        <f>HLOOKUP(H152,C152:$F$603,J152,0)</f>
        <v>1</v>
      </c>
      <c r="J152" s="1">
        <v>452</v>
      </c>
      <c r="K152" s="1" t="str">
        <f t="shared" si="17"/>
        <v>11</v>
      </c>
    </row>
    <row r="153" spans="1:11" x14ac:dyDescent="0.3">
      <c r="A153" s="1" t="s">
        <v>150</v>
      </c>
      <c r="B153" s="1" t="s">
        <v>602</v>
      </c>
      <c r="C153" s="2">
        <v>98</v>
      </c>
      <c r="D153" s="2">
        <v>39</v>
      </c>
      <c r="E153" s="2">
        <v>12</v>
      </c>
      <c r="F153" s="2">
        <v>25</v>
      </c>
      <c r="G153" s="2">
        <v>4</v>
      </c>
      <c r="H153" s="1">
        <f t="shared" si="16"/>
        <v>98</v>
      </c>
      <c r="I153" s="1">
        <f>HLOOKUP(H153,C153:$F$603,J153,0)</f>
        <v>1</v>
      </c>
      <c r="J153" s="1">
        <v>451</v>
      </c>
      <c r="K153" s="1" t="str">
        <f t="shared" si="17"/>
        <v>41</v>
      </c>
    </row>
    <row r="154" spans="1:11" x14ac:dyDescent="0.3">
      <c r="A154" s="1" t="s">
        <v>151</v>
      </c>
      <c r="B154" s="1" t="s">
        <v>602</v>
      </c>
      <c r="C154" s="2">
        <v>73</v>
      </c>
      <c r="D154" s="2">
        <v>37</v>
      </c>
      <c r="E154" s="2">
        <v>9</v>
      </c>
      <c r="F154" s="2">
        <v>24</v>
      </c>
      <c r="G154" s="2">
        <v>2</v>
      </c>
      <c r="H154" s="1">
        <f t="shared" si="16"/>
        <v>73</v>
      </c>
      <c r="I154" s="1">
        <f>HLOOKUP(H154,C154:$F$603,J154,0)</f>
        <v>1</v>
      </c>
      <c r="J154" s="1">
        <v>450</v>
      </c>
      <c r="K154" s="1" t="str">
        <f t="shared" si="17"/>
        <v>21</v>
      </c>
    </row>
    <row r="155" spans="1:11" x14ac:dyDescent="0.3">
      <c r="A155" s="1" t="s">
        <v>152</v>
      </c>
      <c r="B155" s="1" t="s">
        <v>602</v>
      </c>
      <c r="C155" s="2">
        <v>25</v>
      </c>
      <c r="D155" s="2">
        <v>71</v>
      </c>
      <c r="E155" s="2">
        <v>78</v>
      </c>
      <c r="F155" s="2">
        <v>26</v>
      </c>
      <c r="G155" s="2">
        <v>3</v>
      </c>
      <c r="H155" s="1">
        <f t="shared" si="16"/>
        <v>78</v>
      </c>
      <c r="I155" s="1">
        <f>HLOOKUP(H155,C155:$F$603,J155,0)</f>
        <v>3</v>
      </c>
      <c r="J155" s="1">
        <v>449</v>
      </c>
      <c r="K155" s="1" t="str">
        <f t="shared" si="17"/>
        <v>33</v>
      </c>
    </row>
    <row r="156" spans="1:11" x14ac:dyDescent="0.3">
      <c r="A156" s="1" t="s">
        <v>153</v>
      </c>
      <c r="B156" s="1" t="s">
        <v>602</v>
      </c>
      <c r="C156" s="2">
        <v>4</v>
      </c>
      <c r="D156" s="2">
        <v>61</v>
      </c>
      <c r="E156" s="2">
        <v>65</v>
      </c>
      <c r="F156" s="2">
        <v>24</v>
      </c>
      <c r="G156" s="2">
        <v>2</v>
      </c>
      <c r="H156" s="1">
        <f t="shared" si="16"/>
        <v>65</v>
      </c>
      <c r="I156" s="1">
        <f>HLOOKUP(H156,C156:$F$603,J156,0)</f>
        <v>3</v>
      </c>
      <c r="J156" s="1">
        <v>448</v>
      </c>
      <c r="K156" s="1" t="str">
        <f t="shared" si="17"/>
        <v>23</v>
      </c>
    </row>
    <row r="157" spans="1:11" x14ac:dyDescent="0.3">
      <c r="A157" s="1" t="s">
        <v>154</v>
      </c>
      <c r="B157" s="1" t="s">
        <v>602</v>
      </c>
      <c r="C157" s="2">
        <v>77</v>
      </c>
      <c r="D157" s="2">
        <v>90</v>
      </c>
      <c r="E157" s="2">
        <v>23</v>
      </c>
      <c r="F157" s="2">
        <v>6</v>
      </c>
      <c r="G157" s="2">
        <v>1</v>
      </c>
      <c r="H157" s="1">
        <f t="shared" si="16"/>
        <v>90</v>
      </c>
      <c r="I157" s="1">
        <f>HLOOKUP(H157,C157:$F$603,J157,0)</f>
        <v>2</v>
      </c>
      <c r="J157" s="1">
        <v>447</v>
      </c>
      <c r="K157" s="1" t="str">
        <f t="shared" si="17"/>
        <v>12</v>
      </c>
    </row>
    <row r="158" spans="1:11" x14ac:dyDescent="0.3">
      <c r="A158" s="1" t="s">
        <v>155</v>
      </c>
      <c r="B158" s="1" t="s">
        <v>602</v>
      </c>
      <c r="C158" s="2">
        <v>4</v>
      </c>
      <c r="D158" s="2">
        <v>63</v>
      </c>
      <c r="E158" s="2">
        <v>65</v>
      </c>
      <c r="F158" s="2">
        <v>5</v>
      </c>
      <c r="G158" s="2">
        <v>3</v>
      </c>
      <c r="H158" s="1">
        <f t="shared" si="16"/>
        <v>65</v>
      </c>
      <c r="I158" s="1">
        <f>HLOOKUP(H158,C158:$F$603,J158,0)</f>
        <v>3</v>
      </c>
      <c r="J158" s="1">
        <v>446</v>
      </c>
      <c r="K158" s="1" t="str">
        <f t="shared" si="17"/>
        <v>33</v>
      </c>
    </row>
    <row r="159" spans="1:11" x14ac:dyDescent="0.3">
      <c r="A159" s="1" t="s">
        <v>156</v>
      </c>
      <c r="B159" s="1" t="s">
        <v>602</v>
      </c>
      <c r="C159" s="2">
        <v>15</v>
      </c>
      <c r="D159" s="2">
        <v>80</v>
      </c>
      <c r="E159" s="2">
        <v>61</v>
      </c>
      <c r="F159" s="2">
        <v>93</v>
      </c>
      <c r="G159" s="2">
        <v>1</v>
      </c>
      <c r="H159" s="1">
        <f t="shared" si="16"/>
        <v>93</v>
      </c>
      <c r="I159" s="1">
        <f>HLOOKUP(H159,C159:$F$603,J159,0)</f>
        <v>4</v>
      </c>
      <c r="J159" s="1">
        <v>445</v>
      </c>
      <c r="K159" s="1" t="str">
        <f t="shared" si="17"/>
        <v>14</v>
      </c>
    </row>
    <row r="160" spans="1:11" x14ac:dyDescent="0.3">
      <c r="A160" s="1" t="s">
        <v>157</v>
      </c>
      <c r="B160" s="1" t="s">
        <v>602</v>
      </c>
      <c r="C160" s="2">
        <v>83</v>
      </c>
      <c r="D160" s="2">
        <v>74</v>
      </c>
      <c r="E160" s="2">
        <v>57</v>
      </c>
      <c r="F160" s="2">
        <v>81</v>
      </c>
      <c r="G160" s="2">
        <v>1</v>
      </c>
      <c r="H160" s="1">
        <f t="shared" si="16"/>
        <v>83</v>
      </c>
      <c r="I160" s="1">
        <f>HLOOKUP(H160,C160:$F$603,J160,0)</f>
        <v>1</v>
      </c>
      <c r="J160" s="1">
        <v>444</v>
      </c>
      <c r="K160" s="1" t="str">
        <f t="shared" si="17"/>
        <v>11</v>
      </c>
    </row>
    <row r="161" spans="1:11" x14ac:dyDescent="0.3">
      <c r="A161" s="1" t="s">
        <v>158</v>
      </c>
      <c r="B161" s="1" t="s">
        <v>602</v>
      </c>
      <c r="C161" s="2">
        <v>17</v>
      </c>
      <c r="D161" s="2">
        <v>36</v>
      </c>
      <c r="E161" s="2">
        <v>2</v>
      </c>
      <c r="F161" s="2">
        <v>60</v>
      </c>
      <c r="G161" s="2">
        <v>1</v>
      </c>
      <c r="H161" s="1">
        <f t="shared" si="16"/>
        <v>60</v>
      </c>
      <c r="I161" s="1">
        <f>HLOOKUP(H161,C161:$F$603,J161,0)</f>
        <v>4</v>
      </c>
      <c r="J161" s="1">
        <v>443</v>
      </c>
      <c r="K161" s="1" t="str">
        <f t="shared" si="17"/>
        <v>14</v>
      </c>
    </row>
    <row r="162" spans="1:11" x14ac:dyDescent="0.3">
      <c r="A162" s="1" t="s">
        <v>159</v>
      </c>
      <c r="B162" s="1" t="s">
        <v>602</v>
      </c>
      <c r="C162" s="2">
        <v>77</v>
      </c>
      <c r="D162" s="2">
        <v>75</v>
      </c>
      <c r="E162" s="2">
        <v>13</v>
      </c>
      <c r="F162" s="2">
        <v>80</v>
      </c>
      <c r="G162" s="2">
        <v>1</v>
      </c>
      <c r="H162" s="1">
        <f t="shared" si="16"/>
        <v>80</v>
      </c>
      <c r="I162" s="1">
        <f>HLOOKUP(H162,C162:$F$603,J162,0)</f>
        <v>4</v>
      </c>
      <c r="J162" s="1">
        <v>442</v>
      </c>
      <c r="K162" s="1" t="str">
        <f t="shared" si="17"/>
        <v>14</v>
      </c>
    </row>
    <row r="163" spans="1:11" x14ac:dyDescent="0.3">
      <c r="A163" s="1" t="s">
        <v>160</v>
      </c>
      <c r="B163" s="1" t="s">
        <v>602</v>
      </c>
      <c r="C163" s="2">
        <v>0</v>
      </c>
      <c r="D163" s="2">
        <v>15</v>
      </c>
      <c r="E163" s="2">
        <v>7</v>
      </c>
      <c r="F163" s="2">
        <v>31</v>
      </c>
      <c r="G163" s="2">
        <v>1</v>
      </c>
      <c r="H163" s="1">
        <f t="shared" si="16"/>
        <v>31</v>
      </c>
      <c r="I163" s="1">
        <f>HLOOKUP(H163,C163:$F$603,J163,0)</f>
        <v>4</v>
      </c>
      <c r="J163" s="1">
        <v>441</v>
      </c>
      <c r="K163" s="1" t="str">
        <f t="shared" si="17"/>
        <v>14</v>
      </c>
    </row>
    <row r="164" spans="1:11" x14ac:dyDescent="0.3">
      <c r="A164" s="1" t="s">
        <v>161</v>
      </c>
      <c r="B164" s="1" t="s">
        <v>602</v>
      </c>
      <c r="C164" s="2">
        <v>12</v>
      </c>
      <c r="D164" s="2">
        <v>69</v>
      </c>
      <c r="E164" s="2">
        <v>51</v>
      </c>
      <c r="F164" s="2">
        <v>86</v>
      </c>
      <c r="G164" s="2">
        <v>1</v>
      </c>
      <c r="H164" s="1">
        <f t="shared" si="16"/>
        <v>86</v>
      </c>
      <c r="I164" s="1">
        <f>HLOOKUP(H164,C164:$F$603,J164,0)</f>
        <v>4</v>
      </c>
      <c r="J164" s="1">
        <v>440</v>
      </c>
      <c r="K164" s="1" t="str">
        <f t="shared" si="17"/>
        <v>14</v>
      </c>
    </row>
    <row r="165" spans="1:11" x14ac:dyDescent="0.3">
      <c r="A165" s="1" t="s">
        <v>162</v>
      </c>
      <c r="B165" s="1" t="s">
        <v>602</v>
      </c>
      <c r="C165" s="2">
        <v>3</v>
      </c>
      <c r="D165" s="2">
        <v>82</v>
      </c>
      <c r="E165" s="2">
        <v>68</v>
      </c>
      <c r="F165" s="2">
        <v>22</v>
      </c>
      <c r="G165" s="2">
        <v>4</v>
      </c>
      <c r="H165" s="1">
        <f t="shared" si="16"/>
        <v>82</v>
      </c>
      <c r="I165" s="1">
        <f>HLOOKUP(H165,C165:$F$603,J165,0)</f>
        <v>2</v>
      </c>
      <c r="J165" s="1">
        <v>439</v>
      </c>
      <c r="K165" s="1" t="str">
        <f t="shared" si="17"/>
        <v>42</v>
      </c>
    </row>
    <row r="166" spans="1:11" x14ac:dyDescent="0.3">
      <c r="A166" s="1" t="s">
        <v>163</v>
      </c>
      <c r="B166" s="1" t="s">
        <v>602</v>
      </c>
      <c r="C166" s="2">
        <v>20</v>
      </c>
      <c r="D166" s="2">
        <v>85</v>
      </c>
      <c r="E166" s="2">
        <v>25</v>
      </c>
      <c r="F166" s="2">
        <v>1</v>
      </c>
      <c r="G166" s="2">
        <v>1</v>
      </c>
      <c r="H166" s="1">
        <f t="shared" si="16"/>
        <v>85</v>
      </c>
      <c r="I166" s="1">
        <f>HLOOKUP(H166,C166:$F$603,J166,0)</f>
        <v>2</v>
      </c>
      <c r="J166" s="1">
        <v>438</v>
      </c>
      <c r="K166" s="1" t="str">
        <f t="shared" si="17"/>
        <v>12</v>
      </c>
    </row>
    <row r="167" spans="1:11" x14ac:dyDescent="0.3">
      <c r="A167" s="1" t="s">
        <v>164</v>
      </c>
      <c r="B167" s="1" t="s">
        <v>602</v>
      </c>
      <c r="C167" s="2">
        <v>84</v>
      </c>
      <c r="D167" s="2">
        <v>13</v>
      </c>
      <c r="E167" s="2">
        <v>28</v>
      </c>
      <c r="F167" s="2">
        <v>50</v>
      </c>
      <c r="G167" s="2">
        <v>1</v>
      </c>
      <c r="H167" s="1">
        <f t="shared" si="16"/>
        <v>84</v>
      </c>
      <c r="I167" s="1">
        <f>HLOOKUP(H167,C167:$F$603,J167,0)</f>
        <v>1</v>
      </c>
      <c r="J167" s="1">
        <v>437</v>
      </c>
      <c r="K167" s="1" t="str">
        <f t="shared" si="17"/>
        <v>11</v>
      </c>
    </row>
    <row r="168" spans="1:11" x14ac:dyDescent="0.3">
      <c r="A168" s="1" t="s">
        <v>165</v>
      </c>
      <c r="B168" s="1" t="s">
        <v>602</v>
      </c>
      <c r="C168" s="2">
        <v>49</v>
      </c>
      <c r="D168" s="2">
        <v>2</v>
      </c>
      <c r="E168" s="2">
        <v>16</v>
      </c>
      <c r="F168" s="2">
        <v>78</v>
      </c>
      <c r="G168" s="2">
        <v>4</v>
      </c>
      <c r="H168" s="1">
        <f t="shared" si="16"/>
        <v>78</v>
      </c>
      <c r="I168" s="1">
        <f>HLOOKUP(H168,C168:$F$603,J168,0)</f>
        <v>4</v>
      </c>
      <c r="J168" s="1">
        <v>436</v>
      </c>
      <c r="K168" s="1" t="str">
        <f t="shared" si="17"/>
        <v>44</v>
      </c>
    </row>
    <row r="169" spans="1:11" x14ac:dyDescent="0.3">
      <c r="A169" s="1" t="s">
        <v>166</v>
      </c>
      <c r="B169" s="1" t="s">
        <v>602</v>
      </c>
      <c r="C169" s="2">
        <v>90</v>
      </c>
      <c r="D169" s="2">
        <v>7</v>
      </c>
      <c r="E169" s="2">
        <v>73</v>
      </c>
      <c r="F169" s="2">
        <v>61</v>
      </c>
      <c r="G169" s="2">
        <v>4</v>
      </c>
      <c r="H169" s="1">
        <f t="shared" si="16"/>
        <v>90</v>
      </c>
      <c r="I169" s="1">
        <f>HLOOKUP(H169,C169:$F$603,J169,0)</f>
        <v>1</v>
      </c>
      <c r="J169" s="1">
        <v>435</v>
      </c>
      <c r="K169" s="1" t="str">
        <f t="shared" si="17"/>
        <v>41</v>
      </c>
    </row>
    <row r="170" spans="1:11" x14ac:dyDescent="0.3">
      <c r="A170" s="1" t="s">
        <v>167</v>
      </c>
      <c r="B170" s="1" t="s">
        <v>602</v>
      </c>
      <c r="C170" s="2">
        <v>17</v>
      </c>
      <c r="D170" s="2">
        <v>69</v>
      </c>
      <c r="E170" s="2">
        <v>99</v>
      </c>
      <c r="F170" s="2">
        <v>26</v>
      </c>
      <c r="G170" s="2">
        <v>2</v>
      </c>
      <c r="H170" s="1">
        <f t="shared" si="16"/>
        <v>99</v>
      </c>
      <c r="I170" s="1">
        <f>HLOOKUP(H170,C170:$F$603,J170,0)</f>
        <v>3</v>
      </c>
      <c r="J170" s="1">
        <v>434</v>
      </c>
      <c r="K170" s="1" t="str">
        <f t="shared" si="17"/>
        <v>23</v>
      </c>
    </row>
    <row r="171" spans="1:11" x14ac:dyDescent="0.3">
      <c r="A171" s="1" t="s">
        <v>168</v>
      </c>
      <c r="B171" s="1" t="s">
        <v>602</v>
      </c>
      <c r="C171" s="2">
        <v>40</v>
      </c>
      <c r="D171" s="2">
        <v>3</v>
      </c>
      <c r="E171" s="2">
        <v>90</v>
      </c>
      <c r="F171" s="2">
        <v>65</v>
      </c>
      <c r="G171" s="2">
        <v>1</v>
      </c>
      <c r="H171" s="1">
        <f t="shared" si="16"/>
        <v>90</v>
      </c>
      <c r="I171" s="1">
        <f>HLOOKUP(H171,C171:$F$603,J171,0)</f>
        <v>3</v>
      </c>
      <c r="J171" s="1">
        <v>433</v>
      </c>
      <c r="K171" s="1" t="str">
        <f t="shared" si="17"/>
        <v>13</v>
      </c>
    </row>
    <row r="172" spans="1:11" x14ac:dyDescent="0.3">
      <c r="A172" s="1" t="s">
        <v>169</v>
      </c>
      <c r="B172" s="1" t="s">
        <v>602</v>
      </c>
      <c r="C172" s="2">
        <v>63</v>
      </c>
      <c r="D172" s="2">
        <v>52</v>
      </c>
      <c r="E172" s="2">
        <v>53</v>
      </c>
      <c r="F172" s="2">
        <v>80</v>
      </c>
      <c r="G172" s="2">
        <v>2</v>
      </c>
      <c r="H172" s="1">
        <f t="shared" si="16"/>
        <v>80</v>
      </c>
      <c r="I172" s="1">
        <f>HLOOKUP(H172,C172:$F$603,J172,0)</f>
        <v>4</v>
      </c>
      <c r="J172" s="1">
        <v>432</v>
      </c>
      <c r="K172" s="1" t="str">
        <f t="shared" si="17"/>
        <v>24</v>
      </c>
    </row>
    <row r="173" spans="1:11" x14ac:dyDescent="0.3">
      <c r="A173" s="1" t="s">
        <v>170</v>
      </c>
      <c r="B173" s="1" t="s">
        <v>602</v>
      </c>
      <c r="C173" s="2">
        <v>33</v>
      </c>
      <c r="D173" s="2">
        <v>48</v>
      </c>
      <c r="E173" s="2">
        <v>18</v>
      </c>
      <c r="F173" s="2">
        <v>28</v>
      </c>
      <c r="G173" s="2">
        <v>2</v>
      </c>
      <c r="H173" s="1">
        <f t="shared" si="16"/>
        <v>48</v>
      </c>
      <c r="I173" s="1">
        <f>HLOOKUP(H173,C173:$F$603,J173,0)</f>
        <v>2</v>
      </c>
      <c r="J173" s="1">
        <v>431</v>
      </c>
      <c r="K173" s="1" t="str">
        <f t="shared" si="17"/>
        <v>22</v>
      </c>
    </row>
    <row r="174" spans="1:11" x14ac:dyDescent="0.3">
      <c r="A174" s="1" t="s">
        <v>171</v>
      </c>
      <c r="B174" s="1" t="s">
        <v>602</v>
      </c>
      <c r="C174" s="2">
        <v>29</v>
      </c>
      <c r="D174" s="2">
        <v>2</v>
      </c>
      <c r="E174" s="2">
        <v>50</v>
      </c>
      <c r="F174" s="2">
        <v>1</v>
      </c>
      <c r="G174" s="2">
        <v>4</v>
      </c>
      <c r="H174" s="1">
        <f t="shared" si="16"/>
        <v>50</v>
      </c>
      <c r="I174" s="1">
        <f>HLOOKUP(H174,C174:$F$603,J174,0)</f>
        <v>3</v>
      </c>
      <c r="J174" s="1">
        <v>430</v>
      </c>
      <c r="K174" s="1" t="str">
        <f t="shared" si="17"/>
        <v>43</v>
      </c>
    </row>
    <row r="175" spans="1:11" x14ac:dyDescent="0.3">
      <c r="A175" s="1" t="s">
        <v>172</v>
      </c>
      <c r="B175" s="1" t="s">
        <v>602</v>
      </c>
      <c r="C175" s="2">
        <v>67</v>
      </c>
      <c r="D175" s="2">
        <v>36</v>
      </c>
      <c r="E175" s="2">
        <v>65</v>
      </c>
      <c r="F175" s="2">
        <v>89</v>
      </c>
      <c r="G175" s="2">
        <v>4</v>
      </c>
      <c r="H175" s="1">
        <f t="shared" si="16"/>
        <v>89</v>
      </c>
      <c r="I175" s="1">
        <f>HLOOKUP(H175,C175:$F$603,J175,0)</f>
        <v>4</v>
      </c>
      <c r="J175" s="1">
        <v>429</v>
      </c>
      <c r="K175" s="1" t="str">
        <f t="shared" si="17"/>
        <v>44</v>
      </c>
    </row>
    <row r="176" spans="1:11" x14ac:dyDescent="0.3">
      <c r="A176" s="1" t="s">
        <v>173</v>
      </c>
      <c r="B176" s="1" t="s">
        <v>602</v>
      </c>
      <c r="C176" s="2">
        <v>11</v>
      </c>
      <c r="D176" s="2">
        <v>18</v>
      </c>
      <c r="E176" s="2">
        <v>30</v>
      </c>
      <c r="F176" s="2">
        <v>96</v>
      </c>
      <c r="G176" s="2">
        <v>3</v>
      </c>
      <c r="H176" s="1">
        <f t="shared" si="16"/>
        <v>96</v>
      </c>
      <c r="I176" s="1">
        <f>HLOOKUP(H176,C176:$F$603,J176,0)</f>
        <v>4</v>
      </c>
      <c r="J176" s="1">
        <v>428</v>
      </c>
      <c r="K176" s="1" t="str">
        <f t="shared" si="17"/>
        <v>34</v>
      </c>
    </row>
    <row r="177" spans="1:11" x14ac:dyDescent="0.3">
      <c r="A177" s="1" t="s">
        <v>174</v>
      </c>
      <c r="B177" s="1" t="s">
        <v>602</v>
      </c>
      <c r="C177" s="2">
        <v>33</v>
      </c>
      <c r="D177" s="2">
        <v>100</v>
      </c>
      <c r="E177" s="2">
        <v>12</v>
      </c>
      <c r="F177" s="2">
        <v>76</v>
      </c>
      <c r="G177" s="2">
        <v>1</v>
      </c>
      <c r="H177" s="1">
        <f t="shared" si="16"/>
        <v>100</v>
      </c>
      <c r="I177" s="1">
        <f>HLOOKUP(H177,C177:$F$603,J177,0)</f>
        <v>2</v>
      </c>
      <c r="J177" s="1">
        <v>427</v>
      </c>
      <c r="K177" s="1" t="str">
        <f t="shared" si="17"/>
        <v>12</v>
      </c>
    </row>
    <row r="178" spans="1:11" x14ac:dyDescent="0.3">
      <c r="A178" s="1" t="s">
        <v>175</v>
      </c>
      <c r="B178" s="1" t="s">
        <v>602</v>
      </c>
      <c r="C178" s="2">
        <v>69</v>
      </c>
      <c r="D178" s="2">
        <v>72</v>
      </c>
      <c r="E178" s="2">
        <v>93</v>
      </c>
      <c r="F178" s="2">
        <v>55</v>
      </c>
      <c r="G178" s="2">
        <v>2</v>
      </c>
      <c r="H178" s="1">
        <f t="shared" si="16"/>
        <v>93</v>
      </c>
      <c r="I178" s="1">
        <f>HLOOKUP(H178,C178:$F$603,J178,0)</f>
        <v>3</v>
      </c>
      <c r="J178" s="1">
        <v>426</v>
      </c>
      <c r="K178" s="1" t="str">
        <f t="shared" si="17"/>
        <v>23</v>
      </c>
    </row>
    <row r="179" spans="1:11" x14ac:dyDescent="0.3">
      <c r="A179" s="1" t="s">
        <v>176</v>
      </c>
      <c r="B179" s="1" t="s">
        <v>602</v>
      </c>
      <c r="C179" s="2">
        <v>85</v>
      </c>
      <c r="D179" s="2">
        <v>33</v>
      </c>
      <c r="E179" s="2">
        <v>8</v>
      </c>
      <c r="F179" s="2">
        <v>59</v>
      </c>
      <c r="G179" s="2">
        <v>4</v>
      </c>
      <c r="H179" s="1">
        <f t="shared" si="16"/>
        <v>85</v>
      </c>
      <c r="I179" s="1">
        <f>HLOOKUP(H179,C179:$F$603,J179,0)</f>
        <v>1</v>
      </c>
      <c r="J179" s="1">
        <v>425</v>
      </c>
      <c r="K179" s="1" t="str">
        <f t="shared" si="17"/>
        <v>41</v>
      </c>
    </row>
    <row r="180" spans="1:11" x14ac:dyDescent="0.3">
      <c r="A180" s="1" t="s">
        <v>177</v>
      </c>
      <c r="B180" s="1" t="s">
        <v>602</v>
      </c>
      <c r="C180" s="2">
        <v>30</v>
      </c>
      <c r="D180" s="2">
        <v>85</v>
      </c>
      <c r="E180" s="2">
        <v>7</v>
      </c>
      <c r="F180" s="2">
        <v>67</v>
      </c>
      <c r="G180" s="2">
        <v>4</v>
      </c>
      <c r="H180" s="1">
        <f t="shared" si="16"/>
        <v>85</v>
      </c>
      <c r="I180" s="1">
        <f>HLOOKUP(H180,C180:$F$603,J180,0)</f>
        <v>2</v>
      </c>
      <c r="J180" s="1">
        <v>424</v>
      </c>
      <c r="K180" s="1" t="str">
        <f t="shared" si="17"/>
        <v>42</v>
      </c>
    </row>
    <row r="181" spans="1:11" x14ac:dyDescent="0.3">
      <c r="A181" s="1" t="s">
        <v>178</v>
      </c>
      <c r="B181" s="1" t="s">
        <v>602</v>
      </c>
      <c r="C181" s="2">
        <v>34</v>
      </c>
      <c r="D181" s="2">
        <v>70</v>
      </c>
      <c r="E181" s="2">
        <v>68</v>
      </c>
      <c r="F181" s="2">
        <v>22</v>
      </c>
      <c r="G181" s="2">
        <v>2</v>
      </c>
      <c r="H181" s="1">
        <f t="shared" si="16"/>
        <v>70</v>
      </c>
      <c r="I181" s="1">
        <f>HLOOKUP(H181,C181:$F$603,J181,0)</f>
        <v>2</v>
      </c>
      <c r="J181" s="1">
        <v>423</v>
      </c>
      <c r="K181" s="1" t="str">
        <f t="shared" si="17"/>
        <v>22</v>
      </c>
    </row>
    <row r="182" spans="1:11" x14ac:dyDescent="0.3">
      <c r="A182" s="1" t="s">
        <v>179</v>
      </c>
      <c r="B182" s="1" t="s">
        <v>602</v>
      </c>
      <c r="C182" s="2">
        <v>97</v>
      </c>
      <c r="D182" s="2">
        <v>58</v>
      </c>
      <c r="E182" s="2">
        <v>14</v>
      </c>
      <c r="F182" s="2">
        <v>90</v>
      </c>
      <c r="G182" s="2">
        <v>4</v>
      </c>
      <c r="H182" s="1">
        <f t="shared" si="16"/>
        <v>97</v>
      </c>
      <c r="I182" s="1">
        <f>HLOOKUP(H182,C182:$F$603,J182,0)</f>
        <v>1</v>
      </c>
      <c r="J182" s="1">
        <v>422</v>
      </c>
      <c r="K182" s="1" t="str">
        <f t="shared" si="17"/>
        <v>41</v>
      </c>
    </row>
    <row r="183" spans="1:11" x14ac:dyDescent="0.3">
      <c r="A183" s="1" t="s">
        <v>180</v>
      </c>
      <c r="B183" s="1" t="s">
        <v>602</v>
      </c>
      <c r="C183" s="2">
        <v>16</v>
      </c>
      <c r="D183" s="2">
        <v>46</v>
      </c>
      <c r="E183" s="2">
        <v>98</v>
      </c>
      <c r="F183" s="2">
        <v>45</v>
      </c>
      <c r="G183" s="2">
        <v>1</v>
      </c>
      <c r="H183" s="1">
        <f t="shared" si="16"/>
        <v>98</v>
      </c>
      <c r="I183" s="1">
        <f>HLOOKUP(H183,C183:$F$603,J183,0)</f>
        <v>3</v>
      </c>
      <c r="J183" s="1">
        <v>421</v>
      </c>
      <c r="K183" s="1" t="str">
        <f t="shared" si="17"/>
        <v>13</v>
      </c>
    </row>
    <row r="184" spans="1:11" x14ac:dyDescent="0.3">
      <c r="A184" s="1" t="s">
        <v>181</v>
      </c>
      <c r="B184" s="1" t="s">
        <v>602</v>
      </c>
      <c r="C184" s="2">
        <v>94</v>
      </c>
      <c r="D184" s="2">
        <v>71</v>
      </c>
      <c r="E184" s="2">
        <v>22</v>
      </c>
      <c r="F184" s="2">
        <v>36</v>
      </c>
      <c r="G184" s="2">
        <v>2</v>
      </c>
      <c r="H184" s="1">
        <f t="shared" si="16"/>
        <v>94</v>
      </c>
      <c r="I184" s="1">
        <f>HLOOKUP(H184,C184:$F$603,J184,0)</f>
        <v>1</v>
      </c>
      <c r="J184" s="1">
        <v>420</v>
      </c>
      <c r="K184" s="1" t="str">
        <f t="shared" si="17"/>
        <v>21</v>
      </c>
    </row>
    <row r="185" spans="1:11" x14ac:dyDescent="0.3">
      <c r="A185" s="1" t="s">
        <v>182</v>
      </c>
      <c r="B185" s="1" t="s">
        <v>602</v>
      </c>
      <c r="C185" s="2">
        <v>11</v>
      </c>
      <c r="D185" s="2">
        <v>40</v>
      </c>
      <c r="E185" s="2">
        <v>79</v>
      </c>
      <c r="F185" s="2">
        <v>97</v>
      </c>
      <c r="G185" s="2">
        <v>1</v>
      </c>
      <c r="H185" s="1">
        <f t="shared" si="16"/>
        <v>97</v>
      </c>
      <c r="I185" s="1">
        <f>HLOOKUP(H185,C185:$F$603,J185,0)</f>
        <v>4</v>
      </c>
      <c r="J185" s="1">
        <v>419</v>
      </c>
      <c r="K185" s="1" t="str">
        <f t="shared" si="17"/>
        <v>14</v>
      </c>
    </row>
    <row r="186" spans="1:11" x14ac:dyDescent="0.3">
      <c r="A186" s="1" t="s">
        <v>183</v>
      </c>
      <c r="B186" s="1" t="s">
        <v>602</v>
      </c>
      <c r="C186" s="2">
        <v>37</v>
      </c>
      <c r="D186" s="2">
        <v>22</v>
      </c>
      <c r="E186" s="2">
        <v>23</v>
      </c>
      <c r="F186" s="2">
        <v>63</v>
      </c>
      <c r="G186" s="2">
        <v>3</v>
      </c>
      <c r="H186" s="1">
        <f t="shared" si="16"/>
        <v>63</v>
      </c>
      <c r="I186" s="1">
        <f>HLOOKUP(H186,C186:$F$603,J186,0)</f>
        <v>4</v>
      </c>
      <c r="J186" s="1">
        <v>418</v>
      </c>
      <c r="K186" s="1" t="str">
        <f t="shared" si="17"/>
        <v>34</v>
      </c>
    </row>
    <row r="187" spans="1:11" x14ac:dyDescent="0.3">
      <c r="A187" s="1" t="s">
        <v>184</v>
      </c>
      <c r="B187" s="1" t="s">
        <v>602</v>
      </c>
      <c r="C187" s="2">
        <v>94</v>
      </c>
      <c r="D187" s="2">
        <v>26</v>
      </c>
      <c r="E187" s="2">
        <v>46</v>
      </c>
      <c r="F187" s="2">
        <v>50</v>
      </c>
      <c r="G187" s="2">
        <v>1</v>
      </c>
      <c r="H187" s="1">
        <f t="shared" si="16"/>
        <v>94</v>
      </c>
      <c r="I187" s="1">
        <f>HLOOKUP(H187,C187:$F$603,J187,0)</f>
        <v>1</v>
      </c>
      <c r="J187" s="1">
        <v>417</v>
      </c>
      <c r="K187" s="1" t="str">
        <f t="shared" si="17"/>
        <v>11</v>
      </c>
    </row>
    <row r="188" spans="1:11" x14ac:dyDescent="0.3">
      <c r="A188" s="1" t="s">
        <v>185</v>
      </c>
      <c r="B188" s="1" t="s">
        <v>602</v>
      </c>
      <c r="C188" s="2">
        <v>4</v>
      </c>
      <c r="D188" s="2">
        <v>77</v>
      </c>
      <c r="E188" s="2">
        <v>43</v>
      </c>
      <c r="F188" s="2">
        <v>16</v>
      </c>
      <c r="G188" s="2">
        <v>3</v>
      </c>
      <c r="H188" s="1">
        <f t="shared" si="16"/>
        <v>77</v>
      </c>
      <c r="I188" s="1">
        <f>HLOOKUP(H188,C188:$F$603,J188,0)</f>
        <v>2</v>
      </c>
      <c r="J188" s="1">
        <v>416</v>
      </c>
      <c r="K188" s="1" t="str">
        <f t="shared" si="17"/>
        <v>32</v>
      </c>
    </row>
    <row r="189" spans="1:11" x14ac:dyDescent="0.3">
      <c r="A189" s="1" t="s">
        <v>186</v>
      </c>
      <c r="B189" s="1" t="s">
        <v>602</v>
      </c>
      <c r="C189" s="2">
        <v>89</v>
      </c>
      <c r="D189" s="2">
        <v>49</v>
      </c>
      <c r="E189" s="2">
        <v>75</v>
      </c>
      <c r="F189" s="2">
        <v>83</v>
      </c>
      <c r="G189" s="2">
        <v>3</v>
      </c>
      <c r="H189" s="1">
        <f t="shared" si="16"/>
        <v>89</v>
      </c>
      <c r="I189" s="1">
        <f>HLOOKUP(H189,C189:$F$603,J189,0)</f>
        <v>1</v>
      </c>
      <c r="J189" s="1">
        <v>415</v>
      </c>
      <c r="K189" s="1" t="str">
        <f t="shared" si="17"/>
        <v>31</v>
      </c>
    </row>
    <row r="190" spans="1:11" x14ac:dyDescent="0.3">
      <c r="A190" s="1" t="s">
        <v>187</v>
      </c>
      <c r="B190" s="1" t="s">
        <v>602</v>
      </c>
      <c r="C190" s="2">
        <v>5</v>
      </c>
      <c r="D190" s="2">
        <v>33</v>
      </c>
      <c r="E190" s="2">
        <v>32</v>
      </c>
      <c r="F190" s="2">
        <v>77</v>
      </c>
      <c r="G190" s="2">
        <v>4</v>
      </c>
      <c r="H190" s="1">
        <f t="shared" si="16"/>
        <v>77</v>
      </c>
      <c r="I190" s="1">
        <f>HLOOKUP(H190,C190:$F$603,J190,0)</f>
        <v>4</v>
      </c>
      <c r="J190" s="1">
        <v>414</v>
      </c>
      <c r="K190" s="1" t="str">
        <f t="shared" si="17"/>
        <v>44</v>
      </c>
    </row>
    <row r="191" spans="1:11" x14ac:dyDescent="0.3">
      <c r="A191" s="1" t="s">
        <v>188</v>
      </c>
      <c r="B191" s="1" t="s">
        <v>602</v>
      </c>
      <c r="C191" s="2">
        <v>6</v>
      </c>
      <c r="D191" s="2">
        <v>50</v>
      </c>
      <c r="E191" s="2">
        <v>24</v>
      </c>
      <c r="F191" s="2">
        <v>73</v>
      </c>
      <c r="G191" s="2">
        <v>3</v>
      </c>
      <c r="H191" s="1">
        <f t="shared" si="16"/>
        <v>73</v>
      </c>
      <c r="I191" s="1">
        <f>HLOOKUP(H191,C191:$F$603,J191,0)</f>
        <v>4</v>
      </c>
      <c r="J191" s="1">
        <v>413</v>
      </c>
      <c r="K191" s="1" t="str">
        <f t="shared" si="17"/>
        <v>34</v>
      </c>
    </row>
    <row r="192" spans="1:11" x14ac:dyDescent="0.3">
      <c r="A192" s="1" t="s">
        <v>189</v>
      </c>
      <c r="B192" s="1" t="s">
        <v>602</v>
      </c>
      <c r="C192" s="2">
        <v>87</v>
      </c>
      <c r="D192" s="2">
        <v>55</v>
      </c>
      <c r="E192" s="2">
        <v>76</v>
      </c>
      <c r="F192" s="2">
        <v>93</v>
      </c>
      <c r="G192" s="2">
        <v>3</v>
      </c>
      <c r="H192" s="1">
        <f t="shared" si="16"/>
        <v>93</v>
      </c>
      <c r="I192" s="1">
        <f>HLOOKUP(H192,C192:$F$603,J192,0)</f>
        <v>4</v>
      </c>
      <c r="J192" s="1">
        <v>412</v>
      </c>
      <c r="K192" s="1" t="str">
        <f t="shared" si="17"/>
        <v>34</v>
      </c>
    </row>
    <row r="193" spans="1:11" x14ac:dyDescent="0.3">
      <c r="A193" s="1" t="s">
        <v>190</v>
      </c>
      <c r="B193" s="1" t="s">
        <v>602</v>
      </c>
      <c r="C193" s="2">
        <v>94</v>
      </c>
      <c r="D193" s="2">
        <v>60</v>
      </c>
      <c r="E193" s="2">
        <v>87</v>
      </c>
      <c r="F193" s="2">
        <v>76</v>
      </c>
      <c r="G193" s="2">
        <v>1</v>
      </c>
      <c r="H193" s="1">
        <f t="shared" si="16"/>
        <v>94</v>
      </c>
      <c r="I193" s="1">
        <f>HLOOKUP(H193,C193:$F$603,J193,0)</f>
        <v>1</v>
      </c>
      <c r="J193" s="1">
        <v>411</v>
      </c>
      <c r="K193" s="1" t="str">
        <f t="shared" si="17"/>
        <v>11</v>
      </c>
    </row>
    <row r="194" spans="1:11" x14ac:dyDescent="0.3">
      <c r="A194" s="1" t="s">
        <v>191</v>
      </c>
      <c r="B194" s="1" t="s">
        <v>602</v>
      </c>
      <c r="C194" s="2">
        <v>26</v>
      </c>
      <c r="D194" s="2">
        <v>23</v>
      </c>
      <c r="E194" s="2">
        <v>35</v>
      </c>
      <c r="F194" s="2">
        <v>26</v>
      </c>
      <c r="G194" s="2">
        <v>1</v>
      </c>
      <c r="H194" s="1">
        <f t="shared" si="16"/>
        <v>35</v>
      </c>
      <c r="I194" s="1">
        <f>HLOOKUP(H194,C194:$F$603,J194,0)</f>
        <v>3</v>
      </c>
      <c r="J194" s="1">
        <v>410</v>
      </c>
      <c r="K194" s="1" t="str">
        <f t="shared" si="17"/>
        <v>13</v>
      </c>
    </row>
    <row r="195" spans="1:11" x14ac:dyDescent="0.3">
      <c r="A195" s="1" t="s">
        <v>192</v>
      </c>
      <c r="B195" s="1" t="s">
        <v>602</v>
      </c>
      <c r="C195" s="2">
        <v>82</v>
      </c>
      <c r="D195" s="2">
        <v>65</v>
      </c>
      <c r="E195" s="2">
        <v>49</v>
      </c>
      <c r="F195" s="2">
        <v>56</v>
      </c>
      <c r="G195" s="2">
        <v>1</v>
      </c>
      <c r="H195" s="1">
        <f t="shared" si="16"/>
        <v>82</v>
      </c>
      <c r="I195" s="1">
        <f>HLOOKUP(H195,C195:$F$603,J195,0)</f>
        <v>1</v>
      </c>
      <c r="J195" s="1">
        <v>409</v>
      </c>
      <c r="K195" s="1" t="str">
        <f t="shared" si="17"/>
        <v>11</v>
      </c>
    </row>
    <row r="196" spans="1:11" x14ac:dyDescent="0.3">
      <c r="A196" s="1" t="s">
        <v>193</v>
      </c>
      <c r="B196" s="1" t="s">
        <v>602</v>
      </c>
      <c r="C196" s="2">
        <v>93</v>
      </c>
      <c r="D196" s="2">
        <v>65</v>
      </c>
      <c r="E196" s="2">
        <v>28</v>
      </c>
      <c r="F196" s="2">
        <v>92</v>
      </c>
      <c r="G196" s="2">
        <v>4</v>
      </c>
      <c r="H196" s="1">
        <f t="shared" ref="H196:H259" si="18">MAX(C196:F196)</f>
        <v>93</v>
      </c>
      <c r="I196" s="1">
        <f>HLOOKUP(H196,C196:$F$603,J196,0)</f>
        <v>1</v>
      </c>
      <c r="J196" s="1">
        <v>408</v>
      </c>
      <c r="K196" s="1" t="str">
        <f t="shared" ref="K196:K259" si="19">G196&amp;I196</f>
        <v>41</v>
      </c>
    </row>
    <row r="197" spans="1:11" x14ac:dyDescent="0.3">
      <c r="A197" s="1" t="s">
        <v>194</v>
      </c>
      <c r="B197" s="1" t="s">
        <v>602</v>
      </c>
      <c r="C197" s="2">
        <v>7</v>
      </c>
      <c r="D197" s="2">
        <v>21</v>
      </c>
      <c r="E197" s="2">
        <v>53</v>
      </c>
      <c r="F197" s="2">
        <v>58</v>
      </c>
      <c r="G197" s="2">
        <v>2</v>
      </c>
      <c r="H197" s="1">
        <f t="shared" si="18"/>
        <v>58</v>
      </c>
      <c r="I197" s="1">
        <f>HLOOKUP(H197,C197:$F$603,J197,0)</f>
        <v>4</v>
      </c>
      <c r="J197" s="1">
        <v>407</v>
      </c>
      <c r="K197" s="1" t="str">
        <f t="shared" si="19"/>
        <v>24</v>
      </c>
    </row>
    <row r="198" spans="1:11" x14ac:dyDescent="0.3">
      <c r="A198" s="1" t="s">
        <v>195</v>
      </c>
      <c r="B198" s="1" t="s">
        <v>602</v>
      </c>
      <c r="C198" s="2">
        <v>74</v>
      </c>
      <c r="D198" s="2">
        <v>58</v>
      </c>
      <c r="E198" s="2">
        <v>94</v>
      </c>
      <c r="F198" s="2">
        <v>19</v>
      </c>
      <c r="G198" s="2">
        <v>3</v>
      </c>
      <c r="H198" s="1">
        <f t="shared" si="18"/>
        <v>94</v>
      </c>
      <c r="I198" s="1">
        <f>HLOOKUP(H198,C198:$F$603,J198,0)</f>
        <v>3</v>
      </c>
      <c r="J198" s="1">
        <v>406</v>
      </c>
      <c r="K198" s="1" t="str">
        <f t="shared" si="19"/>
        <v>33</v>
      </c>
    </row>
    <row r="199" spans="1:11" x14ac:dyDescent="0.3">
      <c r="A199" s="1" t="s">
        <v>196</v>
      </c>
      <c r="B199" s="1" t="s">
        <v>602</v>
      </c>
      <c r="C199" s="2">
        <v>93</v>
      </c>
      <c r="D199" s="2">
        <v>79</v>
      </c>
      <c r="E199" s="2">
        <v>85</v>
      </c>
      <c r="F199" s="2">
        <v>61</v>
      </c>
      <c r="G199" s="2">
        <v>2</v>
      </c>
      <c r="H199" s="1">
        <f t="shared" si="18"/>
        <v>93</v>
      </c>
      <c r="I199" s="1">
        <f>HLOOKUP(H199,C199:$F$603,J199,0)</f>
        <v>1</v>
      </c>
      <c r="J199" s="1">
        <v>405</v>
      </c>
      <c r="K199" s="1" t="str">
        <f t="shared" si="19"/>
        <v>21</v>
      </c>
    </row>
    <row r="200" spans="1:11" x14ac:dyDescent="0.3">
      <c r="A200" s="1" t="s">
        <v>197</v>
      </c>
      <c r="B200" s="1" t="s">
        <v>602</v>
      </c>
      <c r="C200" s="2">
        <v>56</v>
      </c>
      <c r="D200" s="2">
        <v>33</v>
      </c>
      <c r="E200" s="2">
        <v>69</v>
      </c>
      <c r="F200" s="2">
        <v>88</v>
      </c>
      <c r="G200" s="2">
        <v>1</v>
      </c>
      <c r="H200" s="1">
        <f t="shared" si="18"/>
        <v>88</v>
      </c>
      <c r="I200" s="1">
        <f>HLOOKUP(H200,C200:$F$603,J200,0)</f>
        <v>4</v>
      </c>
      <c r="J200" s="1">
        <v>404</v>
      </c>
      <c r="K200" s="1" t="str">
        <f t="shared" si="19"/>
        <v>14</v>
      </c>
    </row>
    <row r="201" spans="1:11" x14ac:dyDescent="0.3">
      <c r="A201" s="1" t="s">
        <v>198</v>
      </c>
      <c r="B201" s="1" t="s">
        <v>602</v>
      </c>
      <c r="C201" s="2">
        <v>97</v>
      </c>
      <c r="D201" s="2">
        <v>62</v>
      </c>
      <c r="E201" s="2">
        <v>82</v>
      </c>
      <c r="F201" s="2">
        <v>23</v>
      </c>
      <c r="G201" s="2">
        <v>3</v>
      </c>
      <c r="H201" s="1">
        <f t="shared" si="18"/>
        <v>97</v>
      </c>
      <c r="I201" s="1">
        <f>HLOOKUP(H201,C201:$F$603,J201,0)</f>
        <v>1</v>
      </c>
      <c r="J201" s="1">
        <v>403</v>
      </c>
      <c r="K201" s="1" t="str">
        <f t="shared" si="19"/>
        <v>31</v>
      </c>
    </row>
    <row r="202" spans="1:11" x14ac:dyDescent="0.3">
      <c r="A202" s="1" t="s">
        <v>199</v>
      </c>
      <c r="B202" s="1" t="s">
        <v>602</v>
      </c>
      <c r="C202" s="2">
        <v>48</v>
      </c>
      <c r="D202" s="2">
        <v>36</v>
      </c>
      <c r="E202" s="2">
        <v>100</v>
      </c>
      <c r="F202" s="2">
        <v>70</v>
      </c>
      <c r="G202" s="2">
        <v>4</v>
      </c>
      <c r="H202" s="1">
        <f t="shared" si="18"/>
        <v>100</v>
      </c>
      <c r="I202" s="1">
        <f>HLOOKUP(H202,C202:$F$603,J202,0)</f>
        <v>3</v>
      </c>
      <c r="J202" s="1">
        <v>402</v>
      </c>
      <c r="K202" s="1" t="str">
        <f t="shared" si="19"/>
        <v>43</v>
      </c>
    </row>
    <row r="203" spans="1:11" x14ac:dyDescent="0.3">
      <c r="A203" s="1" t="s">
        <v>200</v>
      </c>
      <c r="B203" s="1" t="s">
        <v>602</v>
      </c>
      <c r="C203" s="2">
        <v>18</v>
      </c>
      <c r="D203" s="2">
        <v>35</v>
      </c>
      <c r="E203" s="2">
        <v>23</v>
      </c>
      <c r="F203" s="2">
        <v>93</v>
      </c>
      <c r="G203" s="2">
        <v>2</v>
      </c>
      <c r="H203" s="1">
        <f t="shared" si="18"/>
        <v>93</v>
      </c>
      <c r="I203" s="1">
        <f>HLOOKUP(H203,C203:$F$603,J203,0)</f>
        <v>4</v>
      </c>
      <c r="J203" s="1">
        <v>401</v>
      </c>
      <c r="K203" s="1" t="str">
        <f t="shared" si="19"/>
        <v>24</v>
      </c>
    </row>
    <row r="204" spans="1:11" x14ac:dyDescent="0.3">
      <c r="A204" s="1" t="s">
        <v>201</v>
      </c>
      <c r="B204" s="1" t="s">
        <v>602</v>
      </c>
      <c r="C204" s="2">
        <v>7</v>
      </c>
      <c r="D204" s="2">
        <v>51</v>
      </c>
      <c r="E204" s="2">
        <v>64</v>
      </c>
      <c r="F204" s="2">
        <v>2</v>
      </c>
      <c r="G204" s="2">
        <v>2</v>
      </c>
      <c r="H204" s="1">
        <f t="shared" si="18"/>
        <v>64</v>
      </c>
      <c r="I204" s="1">
        <f>HLOOKUP(H204,C204:$F$603,J204,0)</f>
        <v>3</v>
      </c>
      <c r="J204" s="1">
        <v>400</v>
      </c>
      <c r="K204" s="1" t="str">
        <f t="shared" si="19"/>
        <v>23</v>
      </c>
    </row>
    <row r="205" spans="1:11" x14ac:dyDescent="0.3">
      <c r="A205" s="1" t="s">
        <v>202</v>
      </c>
      <c r="B205" s="1" t="s">
        <v>602</v>
      </c>
      <c r="C205" s="2">
        <v>76</v>
      </c>
      <c r="D205" s="2">
        <v>34</v>
      </c>
      <c r="E205" s="2">
        <v>14</v>
      </c>
      <c r="F205" s="2">
        <v>95</v>
      </c>
      <c r="G205" s="2">
        <v>1</v>
      </c>
      <c r="H205" s="1">
        <f t="shared" si="18"/>
        <v>95</v>
      </c>
      <c r="I205" s="1">
        <f>HLOOKUP(H205,C205:$F$603,J205,0)</f>
        <v>4</v>
      </c>
      <c r="J205" s="1">
        <v>399</v>
      </c>
      <c r="K205" s="1" t="str">
        <f t="shared" si="19"/>
        <v>14</v>
      </c>
    </row>
    <row r="206" spans="1:11" x14ac:dyDescent="0.3">
      <c r="A206" s="1" t="s">
        <v>203</v>
      </c>
      <c r="B206" s="1" t="s">
        <v>602</v>
      </c>
      <c r="C206" s="2">
        <v>20</v>
      </c>
      <c r="D206" s="2">
        <v>64</v>
      </c>
      <c r="E206" s="2">
        <v>94</v>
      </c>
      <c r="F206" s="2">
        <v>19</v>
      </c>
      <c r="G206" s="2">
        <v>2</v>
      </c>
      <c r="H206" s="1">
        <f t="shared" si="18"/>
        <v>94</v>
      </c>
      <c r="I206" s="1">
        <f>HLOOKUP(H206,C206:$F$603,J206,0)</f>
        <v>3</v>
      </c>
      <c r="J206" s="1">
        <v>398</v>
      </c>
      <c r="K206" s="1" t="str">
        <f t="shared" si="19"/>
        <v>23</v>
      </c>
    </row>
    <row r="207" spans="1:11" x14ac:dyDescent="0.3">
      <c r="A207" s="1" t="s">
        <v>204</v>
      </c>
      <c r="B207" s="1" t="s">
        <v>602</v>
      </c>
      <c r="C207" s="2">
        <v>35</v>
      </c>
      <c r="D207" s="2">
        <v>14</v>
      </c>
      <c r="E207" s="2">
        <v>21</v>
      </c>
      <c r="F207" s="2">
        <v>18</v>
      </c>
      <c r="G207" s="2">
        <v>1</v>
      </c>
      <c r="H207" s="1">
        <f t="shared" si="18"/>
        <v>35</v>
      </c>
      <c r="I207" s="1">
        <f>HLOOKUP(H207,C207:$F$603,J207,0)</f>
        <v>1</v>
      </c>
      <c r="J207" s="1">
        <v>397</v>
      </c>
      <c r="K207" s="1" t="str">
        <f t="shared" si="19"/>
        <v>11</v>
      </c>
    </row>
    <row r="208" spans="1:11" x14ac:dyDescent="0.3">
      <c r="A208" s="1" t="s">
        <v>205</v>
      </c>
      <c r="B208" s="1" t="s">
        <v>602</v>
      </c>
      <c r="C208" s="2">
        <v>15</v>
      </c>
      <c r="D208" s="2">
        <v>7</v>
      </c>
      <c r="E208" s="2">
        <v>99</v>
      </c>
      <c r="F208" s="2">
        <v>46</v>
      </c>
      <c r="G208" s="2">
        <v>3</v>
      </c>
      <c r="H208" s="1">
        <f t="shared" si="18"/>
        <v>99</v>
      </c>
      <c r="I208" s="1">
        <f>HLOOKUP(H208,C208:$F$603,J208,0)</f>
        <v>3</v>
      </c>
      <c r="J208" s="1">
        <v>396</v>
      </c>
      <c r="K208" s="1" t="str">
        <f t="shared" si="19"/>
        <v>33</v>
      </c>
    </row>
    <row r="209" spans="1:11" x14ac:dyDescent="0.3">
      <c r="A209" s="1" t="s">
        <v>206</v>
      </c>
      <c r="B209" s="1" t="s">
        <v>602</v>
      </c>
      <c r="C209" s="2">
        <v>42</v>
      </c>
      <c r="D209" s="2">
        <v>46</v>
      </c>
      <c r="E209" s="2">
        <v>64</v>
      </c>
      <c r="F209" s="2">
        <v>42</v>
      </c>
      <c r="G209" s="2">
        <v>3</v>
      </c>
      <c r="H209" s="1">
        <f t="shared" si="18"/>
        <v>64</v>
      </c>
      <c r="I209" s="1">
        <f>HLOOKUP(H209,C209:$F$603,J209,0)</f>
        <v>3</v>
      </c>
      <c r="J209" s="1">
        <v>395</v>
      </c>
      <c r="K209" s="1" t="str">
        <f t="shared" si="19"/>
        <v>33</v>
      </c>
    </row>
    <row r="210" spans="1:11" x14ac:dyDescent="0.3">
      <c r="A210" s="1" t="s">
        <v>207</v>
      </c>
      <c r="B210" s="1" t="s">
        <v>602</v>
      </c>
      <c r="C210" s="2">
        <v>83</v>
      </c>
      <c r="D210" s="2">
        <v>38</v>
      </c>
      <c r="E210" s="2">
        <v>85</v>
      </c>
      <c r="F210" s="2">
        <v>23</v>
      </c>
      <c r="G210" s="2">
        <v>1</v>
      </c>
      <c r="H210" s="1">
        <f t="shared" si="18"/>
        <v>85</v>
      </c>
      <c r="I210" s="1">
        <f>HLOOKUP(H210,C210:$F$603,J210,0)</f>
        <v>3</v>
      </c>
      <c r="J210" s="1">
        <v>394</v>
      </c>
      <c r="K210" s="1" t="str">
        <f t="shared" si="19"/>
        <v>13</v>
      </c>
    </row>
    <row r="211" spans="1:11" x14ac:dyDescent="0.3">
      <c r="A211" s="1" t="s">
        <v>208</v>
      </c>
      <c r="B211" s="1" t="s">
        <v>602</v>
      </c>
      <c r="C211" s="2">
        <v>23</v>
      </c>
      <c r="D211" s="2">
        <v>58</v>
      </c>
      <c r="E211" s="2">
        <v>27</v>
      </c>
      <c r="F211" s="2">
        <v>65</v>
      </c>
      <c r="G211" s="2">
        <v>2</v>
      </c>
      <c r="H211" s="1">
        <f t="shared" si="18"/>
        <v>65</v>
      </c>
      <c r="I211" s="1">
        <f>HLOOKUP(H211,C211:$F$603,J211,0)</f>
        <v>4</v>
      </c>
      <c r="J211" s="1">
        <v>393</v>
      </c>
      <c r="K211" s="1" t="str">
        <f t="shared" si="19"/>
        <v>24</v>
      </c>
    </row>
    <row r="212" spans="1:11" x14ac:dyDescent="0.3">
      <c r="A212" s="1" t="s">
        <v>209</v>
      </c>
      <c r="B212" s="1" t="s">
        <v>602</v>
      </c>
      <c r="C212" s="2">
        <v>6</v>
      </c>
      <c r="D212" s="2">
        <v>99</v>
      </c>
      <c r="E212" s="2">
        <v>59</v>
      </c>
      <c r="F212" s="2">
        <v>42</v>
      </c>
      <c r="G212" s="2">
        <v>3</v>
      </c>
      <c r="H212" s="1">
        <f t="shared" si="18"/>
        <v>99</v>
      </c>
      <c r="I212" s="1">
        <f>HLOOKUP(H212,C212:$F$603,J212,0)</f>
        <v>2</v>
      </c>
      <c r="J212" s="1">
        <v>392</v>
      </c>
      <c r="K212" s="1" t="str">
        <f t="shared" si="19"/>
        <v>32</v>
      </c>
    </row>
    <row r="213" spans="1:11" x14ac:dyDescent="0.3">
      <c r="A213" s="1" t="s">
        <v>210</v>
      </c>
      <c r="B213" s="1" t="s">
        <v>602</v>
      </c>
      <c r="C213" s="2">
        <v>84</v>
      </c>
      <c r="D213" s="2">
        <v>0</v>
      </c>
      <c r="E213" s="2">
        <v>33</v>
      </c>
      <c r="F213" s="2">
        <v>93</v>
      </c>
      <c r="G213" s="2">
        <v>1</v>
      </c>
      <c r="H213" s="1">
        <f t="shared" si="18"/>
        <v>93</v>
      </c>
      <c r="I213" s="1">
        <f>HLOOKUP(H213,C213:$F$603,J213,0)</f>
        <v>4</v>
      </c>
      <c r="J213" s="1">
        <v>391</v>
      </c>
      <c r="K213" s="1" t="str">
        <f t="shared" si="19"/>
        <v>14</v>
      </c>
    </row>
    <row r="214" spans="1:11" x14ac:dyDescent="0.3">
      <c r="A214" s="1" t="s">
        <v>211</v>
      </c>
      <c r="B214" s="1" t="s">
        <v>602</v>
      </c>
      <c r="C214" s="2">
        <v>34</v>
      </c>
      <c r="D214" s="2">
        <v>32</v>
      </c>
      <c r="E214" s="2">
        <v>36</v>
      </c>
      <c r="F214" s="2">
        <v>56</v>
      </c>
      <c r="G214" s="2">
        <v>3</v>
      </c>
      <c r="H214" s="1">
        <f t="shared" si="18"/>
        <v>56</v>
      </c>
      <c r="I214" s="1">
        <f>HLOOKUP(H214,C214:$F$603,J214,0)</f>
        <v>4</v>
      </c>
      <c r="J214" s="1">
        <v>390</v>
      </c>
      <c r="K214" s="1" t="str">
        <f t="shared" si="19"/>
        <v>34</v>
      </c>
    </row>
    <row r="215" spans="1:11" x14ac:dyDescent="0.3">
      <c r="A215" s="1" t="s">
        <v>212</v>
      </c>
      <c r="B215" s="1" t="s">
        <v>602</v>
      </c>
      <c r="C215" s="2">
        <v>64</v>
      </c>
      <c r="D215" s="2">
        <v>16</v>
      </c>
      <c r="E215" s="2">
        <v>63</v>
      </c>
      <c r="F215" s="2">
        <v>32</v>
      </c>
      <c r="G215" s="2">
        <v>2</v>
      </c>
      <c r="H215" s="1">
        <f t="shared" si="18"/>
        <v>64</v>
      </c>
      <c r="I215" s="1">
        <f>HLOOKUP(H215,C215:$F$603,J215,0)</f>
        <v>1</v>
      </c>
      <c r="J215" s="1">
        <v>389</v>
      </c>
      <c r="K215" s="1" t="str">
        <f t="shared" si="19"/>
        <v>21</v>
      </c>
    </row>
    <row r="216" spans="1:11" x14ac:dyDescent="0.3">
      <c r="A216" s="1" t="s">
        <v>213</v>
      </c>
      <c r="B216" s="1" t="s">
        <v>602</v>
      </c>
      <c r="C216" s="2">
        <v>80</v>
      </c>
      <c r="D216" s="2">
        <v>77</v>
      </c>
      <c r="E216" s="2">
        <v>68</v>
      </c>
      <c r="F216" s="2">
        <v>32</v>
      </c>
      <c r="G216" s="2">
        <v>1</v>
      </c>
      <c r="H216" s="1">
        <f t="shared" si="18"/>
        <v>80</v>
      </c>
      <c r="I216" s="1">
        <f>HLOOKUP(H216,C216:$F$603,J216,0)</f>
        <v>1</v>
      </c>
      <c r="J216" s="1">
        <v>388</v>
      </c>
      <c r="K216" s="1" t="str">
        <f t="shared" si="19"/>
        <v>11</v>
      </c>
    </row>
    <row r="217" spans="1:11" x14ac:dyDescent="0.3">
      <c r="A217" s="1" t="s">
        <v>214</v>
      </c>
      <c r="B217" s="1" t="s">
        <v>602</v>
      </c>
      <c r="C217" s="2">
        <v>46</v>
      </c>
      <c r="D217" s="2">
        <v>21</v>
      </c>
      <c r="E217" s="2">
        <v>17</v>
      </c>
      <c r="F217" s="2">
        <v>67</v>
      </c>
      <c r="G217" s="2">
        <v>1</v>
      </c>
      <c r="H217" s="1">
        <f t="shared" si="18"/>
        <v>67</v>
      </c>
      <c r="I217" s="1">
        <f>HLOOKUP(H217,C217:$F$603,J217,0)</f>
        <v>4</v>
      </c>
      <c r="J217" s="1">
        <v>387</v>
      </c>
      <c r="K217" s="1" t="str">
        <f t="shared" si="19"/>
        <v>14</v>
      </c>
    </row>
    <row r="218" spans="1:11" x14ac:dyDescent="0.3">
      <c r="A218" s="1" t="s">
        <v>215</v>
      </c>
      <c r="B218" s="1" t="s">
        <v>602</v>
      </c>
      <c r="C218" s="2">
        <v>50</v>
      </c>
      <c r="D218" s="2">
        <v>8</v>
      </c>
      <c r="E218" s="2">
        <v>14</v>
      </c>
      <c r="F218" s="2">
        <v>15</v>
      </c>
      <c r="G218" s="2">
        <v>4</v>
      </c>
      <c r="H218" s="1">
        <f t="shared" si="18"/>
        <v>50</v>
      </c>
      <c r="I218" s="1">
        <f>HLOOKUP(H218,C218:$F$603,J218,0)</f>
        <v>1</v>
      </c>
      <c r="J218" s="1">
        <v>386</v>
      </c>
      <c r="K218" s="1" t="str">
        <f t="shared" si="19"/>
        <v>41</v>
      </c>
    </row>
    <row r="219" spans="1:11" x14ac:dyDescent="0.3">
      <c r="A219" s="1" t="s">
        <v>216</v>
      </c>
      <c r="B219" s="1" t="s">
        <v>602</v>
      </c>
      <c r="C219" s="2">
        <v>54</v>
      </c>
      <c r="D219" s="2">
        <v>38</v>
      </c>
      <c r="E219" s="2">
        <v>69</v>
      </c>
      <c r="F219" s="2">
        <v>75</v>
      </c>
      <c r="G219" s="2">
        <v>4</v>
      </c>
      <c r="H219" s="1">
        <f t="shared" si="18"/>
        <v>75</v>
      </c>
      <c r="I219" s="1">
        <f>HLOOKUP(H219,C219:$F$603,J219,0)</f>
        <v>4</v>
      </c>
      <c r="J219" s="1">
        <v>385</v>
      </c>
      <c r="K219" s="1" t="str">
        <f t="shared" si="19"/>
        <v>44</v>
      </c>
    </row>
    <row r="220" spans="1:11" x14ac:dyDescent="0.3">
      <c r="A220" s="1" t="s">
        <v>217</v>
      </c>
      <c r="B220" s="1" t="s">
        <v>602</v>
      </c>
      <c r="C220" s="2">
        <v>5</v>
      </c>
      <c r="D220" s="2">
        <v>58</v>
      </c>
      <c r="E220" s="2">
        <v>92</v>
      </c>
      <c r="F220" s="2">
        <v>84</v>
      </c>
      <c r="G220" s="2">
        <v>2</v>
      </c>
      <c r="H220" s="1">
        <f t="shared" si="18"/>
        <v>92</v>
      </c>
      <c r="I220" s="1">
        <f>HLOOKUP(H220,C220:$F$603,J220,0)</f>
        <v>3</v>
      </c>
      <c r="J220" s="1">
        <v>384</v>
      </c>
      <c r="K220" s="1" t="str">
        <f t="shared" si="19"/>
        <v>23</v>
      </c>
    </row>
    <row r="221" spans="1:11" x14ac:dyDescent="0.3">
      <c r="A221" s="1" t="s">
        <v>218</v>
      </c>
      <c r="B221" s="1" t="s">
        <v>602</v>
      </c>
      <c r="C221" s="2">
        <v>87</v>
      </c>
      <c r="D221" s="2">
        <v>10</v>
      </c>
      <c r="E221" s="2">
        <v>68</v>
      </c>
      <c r="F221" s="2">
        <v>2</v>
      </c>
      <c r="G221" s="2">
        <v>2</v>
      </c>
      <c r="H221" s="1">
        <f t="shared" si="18"/>
        <v>87</v>
      </c>
      <c r="I221" s="1">
        <f>HLOOKUP(H221,C221:$F$603,J221,0)</f>
        <v>1</v>
      </c>
      <c r="J221" s="1">
        <v>383</v>
      </c>
      <c r="K221" s="1" t="str">
        <f t="shared" si="19"/>
        <v>21</v>
      </c>
    </row>
    <row r="222" spans="1:11" x14ac:dyDescent="0.3">
      <c r="A222" s="1" t="s">
        <v>219</v>
      </c>
      <c r="B222" s="1" t="s">
        <v>602</v>
      </c>
      <c r="C222" s="2">
        <v>0</v>
      </c>
      <c r="D222" s="2">
        <v>62</v>
      </c>
      <c r="E222" s="2">
        <v>59</v>
      </c>
      <c r="F222" s="2">
        <v>3</v>
      </c>
      <c r="G222" s="2">
        <v>1</v>
      </c>
      <c r="H222" s="1">
        <f t="shared" si="18"/>
        <v>62</v>
      </c>
      <c r="I222" s="1">
        <f>HLOOKUP(H222,C222:$F$603,J222,0)</f>
        <v>2</v>
      </c>
      <c r="J222" s="1">
        <v>382</v>
      </c>
      <c r="K222" s="1" t="str">
        <f t="shared" si="19"/>
        <v>12</v>
      </c>
    </row>
    <row r="223" spans="1:11" x14ac:dyDescent="0.3">
      <c r="A223" s="1" t="s">
        <v>220</v>
      </c>
      <c r="B223" s="1" t="s">
        <v>602</v>
      </c>
      <c r="C223" s="2">
        <v>70</v>
      </c>
      <c r="D223" s="2">
        <v>36</v>
      </c>
      <c r="E223" s="2">
        <v>99</v>
      </c>
      <c r="F223" s="2">
        <v>56</v>
      </c>
      <c r="G223" s="2">
        <v>2</v>
      </c>
      <c r="H223" s="1">
        <f t="shared" si="18"/>
        <v>99</v>
      </c>
      <c r="I223" s="1">
        <f>HLOOKUP(H223,C223:$F$603,J223,0)</f>
        <v>3</v>
      </c>
      <c r="J223" s="1">
        <v>381</v>
      </c>
      <c r="K223" s="1" t="str">
        <f t="shared" si="19"/>
        <v>23</v>
      </c>
    </row>
    <row r="224" spans="1:11" x14ac:dyDescent="0.3">
      <c r="A224" s="1" t="s">
        <v>221</v>
      </c>
      <c r="B224" s="1" t="s">
        <v>602</v>
      </c>
      <c r="C224" s="2">
        <v>35</v>
      </c>
      <c r="D224" s="2">
        <v>52</v>
      </c>
      <c r="E224" s="2">
        <v>1</v>
      </c>
      <c r="F224" s="2">
        <v>92</v>
      </c>
      <c r="G224" s="2">
        <v>1</v>
      </c>
      <c r="H224" s="1">
        <f t="shared" si="18"/>
        <v>92</v>
      </c>
      <c r="I224" s="1">
        <f>HLOOKUP(H224,C224:$F$603,J224,0)</f>
        <v>4</v>
      </c>
      <c r="J224" s="1">
        <v>380</v>
      </c>
      <c r="K224" s="1" t="str">
        <f t="shared" si="19"/>
        <v>14</v>
      </c>
    </row>
    <row r="225" spans="1:11" x14ac:dyDescent="0.3">
      <c r="A225" s="1" t="s">
        <v>222</v>
      </c>
      <c r="B225" s="1" t="s">
        <v>602</v>
      </c>
      <c r="C225" s="2">
        <v>96</v>
      </c>
      <c r="D225" s="2">
        <v>76</v>
      </c>
      <c r="E225" s="2">
        <v>52</v>
      </c>
      <c r="F225" s="2">
        <v>74</v>
      </c>
      <c r="G225" s="2">
        <v>1</v>
      </c>
      <c r="H225" s="1">
        <f t="shared" si="18"/>
        <v>96</v>
      </c>
      <c r="I225" s="1">
        <f>HLOOKUP(H225,C225:$F$603,J225,0)</f>
        <v>1</v>
      </c>
      <c r="J225" s="1">
        <v>379</v>
      </c>
      <c r="K225" s="1" t="str">
        <f t="shared" si="19"/>
        <v>11</v>
      </c>
    </row>
    <row r="226" spans="1:11" x14ac:dyDescent="0.3">
      <c r="A226" s="1" t="s">
        <v>223</v>
      </c>
      <c r="B226" s="1" t="s">
        <v>602</v>
      </c>
      <c r="C226" s="2">
        <v>61</v>
      </c>
      <c r="D226" s="2">
        <v>89</v>
      </c>
      <c r="E226" s="2">
        <v>72</v>
      </c>
      <c r="F226" s="2">
        <v>35</v>
      </c>
      <c r="G226" s="2">
        <v>3</v>
      </c>
      <c r="H226" s="1">
        <f t="shared" si="18"/>
        <v>89</v>
      </c>
      <c r="I226" s="1">
        <f>HLOOKUP(H226,C226:$F$603,J226,0)</f>
        <v>2</v>
      </c>
      <c r="J226" s="1">
        <v>378</v>
      </c>
      <c r="K226" s="1" t="str">
        <f t="shared" si="19"/>
        <v>32</v>
      </c>
    </row>
    <row r="227" spans="1:11" x14ac:dyDescent="0.3">
      <c r="A227" s="1" t="s">
        <v>224</v>
      </c>
      <c r="B227" s="1" t="s">
        <v>602</v>
      </c>
      <c r="C227" s="2">
        <v>40</v>
      </c>
      <c r="D227" s="2">
        <v>94</v>
      </c>
      <c r="E227" s="2">
        <v>78</v>
      </c>
      <c r="F227" s="2">
        <v>60</v>
      </c>
      <c r="G227" s="2">
        <v>3</v>
      </c>
      <c r="H227" s="1">
        <f t="shared" si="18"/>
        <v>94</v>
      </c>
      <c r="I227" s="1">
        <f>HLOOKUP(H227,C227:$F$603,J227,0)</f>
        <v>2</v>
      </c>
      <c r="J227" s="1">
        <v>377</v>
      </c>
      <c r="K227" s="1" t="str">
        <f t="shared" si="19"/>
        <v>32</v>
      </c>
    </row>
    <row r="228" spans="1:11" x14ac:dyDescent="0.3">
      <c r="A228" s="1" t="s">
        <v>225</v>
      </c>
      <c r="B228" s="1" t="s">
        <v>602</v>
      </c>
      <c r="C228" s="2">
        <v>62</v>
      </c>
      <c r="D228" s="2">
        <v>44</v>
      </c>
      <c r="E228" s="2">
        <v>88</v>
      </c>
      <c r="F228" s="2">
        <v>4</v>
      </c>
      <c r="G228" s="2">
        <v>2</v>
      </c>
      <c r="H228" s="1">
        <f t="shared" si="18"/>
        <v>88</v>
      </c>
      <c r="I228" s="1">
        <f>HLOOKUP(H228,C228:$F$603,J228,0)</f>
        <v>3</v>
      </c>
      <c r="J228" s="1">
        <v>376</v>
      </c>
      <c r="K228" s="1" t="str">
        <f t="shared" si="19"/>
        <v>23</v>
      </c>
    </row>
    <row r="229" spans="1:11" x14ac:dyDescent="0.3">
      <c r="A229" s="1" t="s">
        <v>226</v>
      </c>
      <c r="B229" s="1" t="s">
        <v>602</v>
      </c>
      <c r="C229" s="2">
        <v>99</v>
      </c>
      <c r="D229" s="2">
        <v>43</v>
      </c>
      <c r="E229" s="2">
        <v>14</v>
      </c>
      <c r="F229" s="2">
        <v>8</v>
      </c>
      <c r="G229" s="2">
        <v>2</v>
      </c>
      <c r="H229" s="1">
        <f t="shared" si="18"/>
        <v>99</v>
      </c>
      <c r="I229" s="1">
        <f>HLOOKUP(H229,C229:$F$603,J229,0)</f>
        <v>1</v>
      </c>
      <c r="J229" s="1">
        <v>375</v>
      </c>
      <c r="K229" s="1" t="str">
        <f t="shared" si="19"/>
        <v>21</v>
      </c>
    </row>
    <row r="230" spans="1:11" x14ac:dyDescent="0.3">
      <c r="A230" s="1" t="s">
        <v>227</v>
      </c>
      <c r="B230" s="1" t="s">
        <v>602</v>
      </c>
      <c r="C230" s="2">
        <v>59</v>
      </c>
      <c r="D230" s="2">
        <v>29</v>
      </c>
      <c r="E230" s="2">
        <v>73</v>
      </c>
      <c r="F230" s="2">
        <v>2</v>
      </c>
      <c r="G230" s="2">
        <v>1</v>
      </c>
      <c r="H230" s="1">
        <f t="shared" si="18"/>
        <v>73</v>
      </c>
      <c r="I230" s="1">
        <f>HLOOKUP(H230,C230:$F$603,J230,0)</f>
        <v>3</v>
      </c>
      <c r="J230" s="1">
        <v>374</v>
      </c>
      <c r="K230" s="1" t="str">
        <f t="shared" si="19"/>
        <v>13</v>
      </c>
    </row>
    <row r="231" spans="1:11" x14ac:dyDescent="0.3">
      <c r="A231" s="1" t="s">
        <v>228</v>
      </c>
      <c r="B231" s="1" t="s">
        <v>602</v>
      </c>
      <c r="C231" s="2">
        <v>18</v>
      </c>
      <c r="D231" s="2">
        <v>16</v>
      </c>
      <c r="E231" s="2">
        <v>29</v>
      </c>
      <c r="F231" s="2">
        <v>10</v>
      </c>
      <c r="G231" s="2">
        <v>1</v>
      </c>
      <c r="H231" s="1">
        <f t="shared" si="18"/>
        <v>29</v>
      </c>
      <c r="I231" s="1">
        <f>HLOOKUP(H231,C231:$F$603,J231,0)</f>
        <v>3</v>
      </c>
      <c r="J231" s="1">
        <v>373</v>
      </c>
      <c r="K231" s="1" t="str">
        <f t="shared" si="19"/>
        <v>13</v>
      </c>
    </row>
    <row r="232" spans="1:11" x14ac:dyDescent="0.3">
      <c r="A232" s="1" t="s">
        <v>229</v>
      </c>
      <c r="B232" s="1" t="s">
        <v>602</v>
      </c>
      <c r="C232" s="2">
        <v>21</v>
      </c>
      <c r="D232" s="2">
        <v>51</v>
      </c>
      <c r="E232" s="2">
        <v>0</v>
      </c>
      <c r="F232" s="2">
        <v>36</v>
      </c>
      <c r="G232" s="2">
        <v>3</v>
      </c>
      <c r="H232" s="1">
        <f t="shared" si="18"/>
        <v>51</v>
      </c>
      <c r="I232" s="1">
        <f>HLOOKUP(H232,C232:$F$603,J232,0)</f>
        <v>2</v>
      </c>
      <c r="J232" s="1">
        <v>372</v>
      </c>
      <c r="K232" s="1" t="str">
        <f t="shared" si="19"/>
        <v>32</v>
      </c>
    </row>
    <row r="233" spans="1:11" x14ac:dyDescent="0.3">
      <c r="A233" s="1" t="s">
        <v>230</v>
      </c>
      <c r="B233" s="1" t="s">
        <v>602</v>
      </c>
      <c r="C233" s="2">
        <v>87</v>
      </c>
      <c r="D233" s="2">
        <v>8</v>
      </c>
      <c r="E233" s="2">
        <v>64</v>
      </c>
      <c r="F233" s="2">
        <v>50</v>
      </c>
      <c r="G233" s="2">
        <v>3</v>
      </c>
      <c r="H233" s="1">
        <f t="shared" si="18"/>
        <v>87</v>
      </c>
      <c r="I233" s="1">
        <f>HLOOKUP(H233,C233:$F$603,J233,0)</f>
        <v>1</v>
      </c>
      <c r="J233" s="1">
        <v>371</v>
      </c>
      <c r="K233" s="1" t="str">
        <f t="shared" si="19"/>
        <v>31</v>
      </c>
    </row>
    <row r="234" spans="1:11" x14ac:dyDescent="0.3">
      <c r="A234" s="1" t="s">
        <v>231</v>
      </c>
      <c r="B234" s="1" t="s">
        <v>602</v>
      </c>
      <c r="C234" s="2">
        <v>2</v>
      </c>
      <c r="D234" s="2">
        <v>46</v>
      </c>
      <c r="E234" s="2">
        <v>85</v>
      </c>
      <c r="F234" s="2">
        <v>4</v>
      </c>
      <c r="G234" s="2">
        <v>2</v>
      </c>
      <c r="H234" s="1">
        <f t="shared" si="18"/>
        <v>85</v>
      </c>
      <c r="I234" s="1">
        <f>HLOOKUP(H234,C234:$F$603,J234,0)</f>
        <v>3</v>
      </c>
      <c r="J234" s="1">
        <v>370</v>
      </c>
      <c r="K234" s="1" t="str">
        <f t="shared" si="19"/>
        <v>23</v>
      </c>
    </row>
    <row r="235" spans="1:11" x14ac:dyDescent="0.3">
      <c r="A235" s="1" t="s">
        <v>232</v>
      </c>
      <c r="B235" s="1" t="s">
        <v>602</v>
      </c>
      <c r="C235" s="2">
        <v>16</v>
      </c>
      <c r="D235" s="2">
        <v>58</v>
      </c>
      <c r="E235" s="2">
        <v>74</v>
      </c>
      <c r="F235" s="2">
        <v>93</v>
      </c>
      <c r="G235" s="2">
        <v>3</v>
      </c>
      <c r="H235" s="1">
        <f t="shared" si="18"/>
        <v>93</v>
      </c>
      <c r="I235" s="1">
        <f>HLOOKUP(H235,C235:$F$603,J235,0)</f>
        <v>4</v>
      </c>
      <c r="J235" s="1">
        <v>369</v>
      </c>
      <c r="K235" s="1" t="str">
        <f t="shared" si="19"/>
        <v>34</v>
      </c>
    </row>
    <row r="236" spans="1:11" x14ac:dyDescent="0.3">
      <c r="A236" s="1" t="s">
        <v>233</v>
      </c>
      <c r="B236" s="1" t="s">
        <v>602</v>
      </c>
      <c r="C236" s="2">
        <v>99</v>
      </c>
      <c r="D236" s="2">
        <v>59</v>
      </c>
      <c r="E236" s="2">
        <v>52</v>
      </c>
      <c r="F236" s="2">
        <v>59</v>
      </c>
      <c r="G236" s="2">
        <v>4</v>
      </c>
      <c r="H236" s="1">
        <f t="shared" si="18"/>
        <v>99</v>
      </c>
      <c r="I236" s="1">
        <f>HLOOKUP(H236,C236:$F$603,J236,0)</f>
        <v>1</v>
      </c>
      <c r="J236" s="1">
        <v>368</v>
      </c>
      <c r="K236" s="1" t="str">
        <f t="shared" si="19"/>
        <v>41</v>
      </c>
    </row>
    <row r="237" spans="1:11" x14ac:dyDescent="0.3">
      <c r="A237" s="1" t="s">
        <v>234</v>
      </c>
      <c r="B237" s="1" t="s">
        <v>602</v>
      </c>
      <c r="C237" s="2">
        <v>81</v>
      </c>
      <c r="D237" s="2">
        <v>96</v>
      </c>
      <c r="E237" s="2">
        <v>59</v>
      </c>
      <c r="F237" s="2">
        <v>76</v>
      </c>
      <c r="G237" s="2">
        <v>2</v>
      </c>
      <c r="H237" s="1">
        <f t="shared" si="18"/>
        <v>96</v>
      </c>
      <c r="I237" s="1">
        <f>HLOOKUP(H237,C237:$F$603,J237,0)</f>
        <v>2</v>
      </c>
      <c r="J237" s="1">
        <v>367</v>
      </c>
      <c r="K237" s="1" t="str">
        <f t="shared" si="19"/>
        <v>22</v>
      </c>
    </row>
    <row r="238" spans="1:11" x14ac:dyDescent="0.3">
      <c r="A238" s="1" t="s">
        <v>235</v>
      </c>
      <c r="B238" s="1" t="s">
        <v>602</v>
      </c>
      <c r="C238" s="2">
        <v>54</v>
      </c>
      <c r="D238" s="2">
        <v>95</v>
      </c>
      <c r="E238" s="2">
        <v>51</v>
      </c>
      <c r="F238" s="2">
        <v>97</v>
      </c>
      <c r="G238" s="2">
        <v>3</v>
      </c>
      <c r="H238" s="1">
        <f t="shared" si="18"/>
        <v>97</v>
      </c>
      <c r="I238" s="1">
        <f>HLOOKUP(H238,C238:$F$603,J238,0)</f>
        <v>4</v>
      </c>
      <c r="J238" s="1">
        <v>366</v>
      </c>
      <c r="K238" s="1" t="str">
        <f t="shared" si="19"/>
        <v>34</v>
      </c>
    </row>
    <row r="239" spans="1:11" x14ac:dyDescent="0.3">
      <c r="A239" s="1" t="s">
        <v>236</v>
      </c>
      <c r="B239" s="1" t="s">
        <v>602</v>
      </c>
      <c r="C239" s="2">
        <v>28</v>
      </c>
      <c r="D239" s="2">
        <v>79</v>
      </c>
      <c r="E239" s="2">
        <v>43</v>
      </c>
      <c r="F239" s="2">
        <v>19</v>
      </c>
      <c r="G239" s="2">
        <v>1</v>
      </c>
      <c r="H239" s="1">
        <f t="shared" si="18"/>
        <v>79</v>
      </c>
      <c r="I239" s="1">
        <f>HLOOKUP(H239,C239:$F$603,J239,0)</f>
        <v>2</v>
      </c>
      <c r="J239" s="1">
        <v>365</v>
      </c>
      <c r="K239" s="1" t="str">
        <f t="shared" si="19"/>
        <v>12</v>
      </c>
    </row>
    <row r="240" spans="1:11" x14ac:dyDescent="0.3">
      <c r="A240" s="1" t="s">
        <v>237</v>
      </c>
      <c r="B240" s="1" t="s">
        <v>602</v>
      </c>
      <c r="C240" s="2">
        <v>78</v>
      </c>
      <c r="D240" s="2">
        <v>11</v>
      </c>
      <c r="E240" s="2">
        <v>34</v>
      </c>
      <c r="F240" s="2">
        <v>36</v>
      </c>
      <c r="G240" s="2">
        <v>4</v>
      </c>
      <c r="H240" s="1">
        <f t="shared" si="18"/>
        <v>78</v>
      </c>
      <c r="I240" s="1">
        <f>HLOOKUP(H240,C240:$F$603,J240,0)</f>
        <v>1</v>
      </c>
      <c r="J240" s="1">
        <v>364</v>
      </c>
      <c r="K240" s="1" t="str">
        <f t="shared" si="19"/>
        <v>41</v>
      </c>
    </row>
    <row r="241" spans="1:11" x14ac:dyDescent="0.3">
      <c r="A241" s="1" t="s">
        <v>238</v>
      </c>
      <c r="B241" s="1" t="s">
        <v>602</v>
      </c>
      <c r="C241" s="2">
        <v>20</v>
      </c>
      <c r="D241" s="2">
        <v>10</v>
      </c>
      <c r="E241" s="2">
        <v>62</v>
      </c>
      <c r="F241" s="2">
        <v>43</v>
      </c>
      <c r="G241" s="2">
        <v>4</v>
      </c>
      <c r="H241" s="1">
        <f t="shared" si="18"/>
        <v>62</v>
      </c>
      <c r="I241" s="1">
        <f>HLOOKUP(H241,C241:$F$603,J241,0)</f>
        <v>3</v>
      </c>
      <c r="J241" s="1">
        <v>363</v>
      </c>
      <c r="K241" s="1" t="str">
        <f t="shared" si="19"/>
        <v>43</v>
      </c>
    </row>
    <row r="242" spans="1:11" x14ac:dyDescent="0.3">
      <c r="A242" s="1" t="s">
        <v>239</v>
      </c>
      <c r="B242" s="1" t="s">
        <v>602</v>
      </c>
      <c r="C242" s="2">
        <v>1</v>
      </c>
      <c r="D242" s="2">
        <v>94</v>
      </c>
      <c r="E242" s="2">
        <v>94</v>
      </c>
      <c r="F242" s="2">
        <v>50</v>
      </c>
      <c r="G242" s="2">
        <v>3</v>
      </c>
      <c r="H242" s="1">
        <f t="shared" si="18"/>
        <v>94</v>
      </c>
      <c r="I242" s="1">
        <f>HLOOKUP(H242,C242:$F$603,J242,0)</f>
        <v>2</v>
      </c>
      <c r="J242" s="1">
        <v>362</v>
      </c>
      <c r="K242" s="1" t="str">
        <f t="shared" si="19"/>
        <v>32</v>
      </c>
    </row>
    <row r="243" spans="1:11" x14ac:dyDescent="0.3">
      <c r="A243" s="1" t="s">
        <v>240</v>
      </c>
      <c r="B243" s="1" t="s">
        <v>602</v>
      </c>
      <c r="C243" s="2">
        <v>53</v>
      </c>
      <c r="D243" s="2">
        <v>55</v>
      </c>
      <c r="E243" s="2">
        <v>46</v>
      </c>
      <c r="F243" s="2">
        <v>99</v>
      </c>
      <c r="G243" s="2">
        <v>4</v>
      </c>
      <c r="H243" s="1">
        <f t="shared" si="18"/>
        <v>99</v>
      </c>
      <c r="I243" s="1">
        <f>HLOOKUP(H243,C243:$F$603,J243,0)</f>
        <v>4</v>
      </c>
      <c r="J243" s="1">
        <v>361</v>
      </c>
      <c r="K243" s="1" t="str">
        <f t="shared" si="19"/>
        <v>44</v>
      </c>
    </row>
    <row r="244" spans="1:11" x14ac:dyDescent="0.3">
      <c r="A244" s="1" t="s">
        <v>241</v>
      </c>
      <c r="B244" s="1" t="s">
        <v>602</v>
      </c>
      <c r="C244" s="2">
        <v>26</v>
      </c>
      <c r="D244" s="2">
        <v>96</v>
      </c>
      <c r="E244" s="2">
        <v>68</v>
      </c>
      <c r="F244" s="2">
        <v>15</v>
      </c>
      <c r="G244" s="2">
        <v>2</v>
      </c>
      <c r="H244" s="1">
        <f t="shared" si="18"/>
        <v>96</v>
      </c>
      <c r="I244" s="1">
        <f>HLOOKUP(H244,C244:$F$603,J244,0)</f>
        <v>2</v>
      </c>
      <c r="J244" s="1">
        <v>360</v>
      </c>
      <c r="K244" s="1" t="str">
        <f t="shared" si="19"/>
        <v>22</v>
      </c>
    </row>
    <row r="245" spans="1:11" x14ac:dyDescent="0.3">
      <c r="A245" s="1" t="s">
        <v>242</v>
      </c>
      <c r="B245" s="1" t="s">
        <v>602</v>
      </c>
      <c r="C245" s="2">
        <v>52</v>
      </c>
      <c r="D245" s="2">
        <v>84</v>
      </c>
      <c r="E245" s="2">
        <v>89</v>
      </c>
      <c r="F245" s="2">
        <v>59</v>
      </c>
      <c r="G245" s="2">
        <v>4</v>
      </c>
      <c r="H245" s="1">
        <f t="shared" si="18"/>
        <v>89</v>
      </c>
      <c r="I245" s="1">
        <f>HLOOKUP(H245,C245:$F$603,J245,0)</f>
        <v>3</v>
      </c>
      <c r="J245" s="1">
        <v>359</v>
      </c>
      <c r="K245" s="1" t="str">
        <f t="shared" si="19"/>
        <v>43</v>
      </c>
    </row>
    <row r="246" spans="1:11" x14ac:dyDescent="0.3">
      <c r="A246" s="1" t="s">
        <v>243</v>
      </c>
      <c r="B246" s="1" t="s">
        <v>602</v>
      </c>
      <c r="C246" s="2">
        <v>84</v>
      </c>
      <c r="D246" s="2">
        <v>86</v>
      </c>
      <c r="E246" s="2">
        <v>45</v>
      </c>
      <c r="F246" s="2">
        <v>6</v>
      </c>
      <c r="G246" s="2">
        <v>2</v>
      </c>
      <c r="H246" s="1">
        <f t="shared" si="18"/>
        <v>86</v>
      </c>
      <c r="I246" s="1">
        <f>HLOOKUP(H246,C246:$F$603,J246,0)</f>
        <v>2</v>
      </c>
      <c r="J246" s="1">
        <v>358</v>
      </c>
      <c r="K246" s="1" t="str">
        <f t="shared" si="19"/>
        <v>22</v>
      </c>
    </row>
    <row r="247" spans="1:11" x14ac:dyDescent="0.3">
      <c r="A247" s="1" t="s">
        <v>244</v>
      </c>
      <c r="B247" s="1" t="s">
        <v>602</v>
      </c>
      <c r="C247" s="2">
        <v>30</v>
      </c>
      <c r="D247" s="2">
        <v>79</v>
      </c>
      <c r="E247" s="2">
        <v>54</v>
      </c>
      <c r="F247" s="2">
        <v>96</v>
      </c>
      <c r="G247" s="2">
        <v>1</v>
      </c>
      <c r="H247" s="1">
        <f t="shared" si="18"/>
        <v>96</v>
      </c>
      <c r="I247" s="1">
        <f>HLOOKUP(H247,C247:$F$603,J247,0)</f>
        <v>4</v>
      </c>
      <c r="J247" s="1">
        <v>357</v>
      </c>
      <c r="K247" s="1" t="str">
        <f t="shared" si="19"/>
        <v>14</v>
      </c>
    </row>
    <row r="248" spans="1:11" x14ac:dyDescent="0.3">
      <c r="A248" s="1" t="s">
        <v>245</v>
      </c>
      <c r="B248" s="1" t="s">
        <v>602</v>
      </c>
      <c r="C248" s="2">
        <v>81</v>
      </c>
      <c r="D248" s="2">
        <v>45</v>
      </c>
      <c r="E248" s="2">
        <v>82</v>
      </c>
      <c r="F248" s="2">
        <v>42</v>
      </c>
      <c r="G248" s="2">
        <v>1</v>
      </c>
      <c r="H248" s="1">
        <f t="shared" si="18"/>
        <v>82</v>
      </c>
      <c r="I248" s="1">
        <f>HLOOKUP(H248,C248:$F$603,J248,0)</f>
        <v>3</v>
      </c>
      <c r="J248" s="1">
        <v>356</v>
      </c>
      <c r="K248" s="1" t="str">
        <f t="shared" si="19"/>
        <v>13</v>
      </c>
    </row>
    <row r="249" spans="1:11" x14ac:dyDescent="0.3">
      <c r="A249" s="1" t="s">
        <v>246</v>
      </c>
      <c r="B249" s="1" t="s">
        <v>602</v>
      </c>
      <c r="C249" s="2">
        <v>0</v>
      </c>
      <c r="D249" s="2">
        <v>29</v>
      </c>
      <c r="E249" s="2">
        <v>8</v>
      </c>
      <c r="F249" s="2">
        <v>2</v>
      </c>
      <c r="G249" s="2">
        <v>1</v>
      </c>
      <c r="H249" s="1">
        <f t="shared" si="18"/>
        <v>29</v>
      </c>
      <c r="I249" s="1">
        <f>HLOOKUP(H249,C249:$F$603,J249,0)</f>
        <v>2</v>
      </c>
      <c r="J249" s="1">
        <v>355</v>
      </c>
      <c r="K249" s="1" t="str">
        <f t="shared" si="19"/>
        <v>12</v>
      </c>
    </row>
    <row r="250" spans="1:11" x14ac:dyDescent="0.3">
      <c r="A250" s="1" t="s">
        <v>247</v>
      </c>
      <c r="B250" s="1" t="s">
        <v>602</v>
      </c>
      <c r="C250" s="2">
        <v>39</v>
      </c>
      <c r="D250" s="2">
        <v>90</v>
      </c>
      <c r="E250" s="2">
        <v>71</v>
      </c>
      <c r="F250" s="2">
        <v>19</v>
      </c>
      <c r="G250" s="2">
        <v>2</v>
      </c>
      <c r="H250" s="1">
        <f t="shared" si="18"/>
        <v>90</v>
      </c>
      <c r="I250" s="1">
        <f>HLOOKUP(H250,C250:$F$603,J250,0)</f>
        <v>2</v>
      </c>
      <c r="J250" s="1">
        <v>354</v>
      </c>
      <c r="K250" s="1" t="str">
        <f t="shared" si="19"/>
        <v>22</v>
      </c>
    </row>
    <row r="251" spans="1:11" x14ac:dyDescent="0.3">
      <c r="A251" s="1" t="s">
        <v>248</v>
      </c>
      <c r="B251" s="1" t="s">
        <v>602</v>
      </c>
      <c r="C251" s="2">
        <v>91</v>
      </c>
      <c r="D251" s="2">
        <v>36</v>
      </c>
      <c r="E251" s="2">
        <v>79</v>
      </c>
      <c r="F251" s="2">
        <v>61</v>
      </c>
      <c r="G251" s="2">
        <v>1</v>
      </c>
      <c r="H251" s="1">
        <f t="shared" si="18"/>
        <v>91</v>
      </c>
      <c r="I251" s="1">
        <f>HLOOKUP(H251,C251:$F$603,J251,0)</f>
        <v>1</v>
      </c>
      <c r="J251" s="1">
        <v>353</v>
      </c>
      <c r="K251" s="1" t="str">
        <f t="shared" si="19"/>
        <v>11</v>
      </c>
    </row>
    <row r="252" spans="1:11" x14ac:dyDescent="0.3">
      <c r="A252" s="1" t="s">
        <v>249</v>
      </c>
      <c r="B252" s="1" t="s">
        <v>602</v>
      </c>
      <c r="C252" s="2">
        <v>24</v>
      </c>
      <c r="D252" s="2">
        <v>62</v>
      </c>
      <c r="E252" s="2">
        <v>22</v>
      </c>
      <c r="F252" s="2">
        <v>75</v>
      </c>
      <c r="G252" s="2">
        <v>4</v>
      </c>
      <c r="H252" s="1">
        <f t="shared" si="18"/>
        <v>75</v>
      </c>
      <c r="I252" s="1">
        <f>HLOOKUP(H252,C252:$F$603,J252,0)</f>
        <v>4</v>
      </c>
      <c r="J252" s="1">
        <v>352</v>
      </c>
      <c r="K252" s="1" t="str">
        <f t="shared" si="19"/>
        <v>44</v>
      </c>
    </row>
    <row r="253" spans="1:11" x14ac:dyDescent="0.3">
      <c r="A253" s="1" t="s">
        <v>250</v>
      </c>
      <c r="B253" s="1" t="s">
        <v>602</v>
      </c>
      <c r="C253" s="2">
        <v>40</v>
      </c>
      <c r="D253" s="2">
        <v>74</v>
      </c>
      <c r="E253" s="2">
        <v>99</v>
      </c>
      <c r="F253" s="2">
        <v>48</v>
      </c>
      <c r="G253" s="2">
        <v>1</v>
      </c>
      <c r="H253" s="1">
        <f t="shared" si="18"/>
        <v>99</v>
      </c>
      <c r="I253" s="1">
        <f>HLOOKUP(H253,C253:$F$603,J253,0)</f>
        <v>3</v>
      </c>
      <c r="J253" s="1">
        <v>351</v>
      </c>
      <c r="K253" s="1" t="str">
        <f t="shared" si="19"/>
        <v>13</v>
      </c>
    </row>
    <row r="254" spans="1:11" x14ac:dyDescent="0.3">
      <c r="A254" s="1" t="s">
        <v>251</v>
      </c>
      <c r="B254" s="1" t="s">
        <v>602</v>
      </c>
      <c r="C254" s="2">
        <v>84</v>
      </c>
      <c r="D254" s="2">
        <v>9</v>
      </c>
      <c r="E254" s="2">
        <v>93</v>
      </c>
      <c r="F254" s="2">
        <v>53</v>
      </c>
      <c r="G254" s="2">
        <v>3</v>
      </c>
      <c r="H254" s="1">
        <f t="shared" si="18"/>
        <v>93</v>
      </c>
      <c r="I254" s="1">
        <f>HLOOKUP(H254,C254:$F$603,J254,0)</f>
        <v>3</v>
      </c>
      <c r="J254" s="1">
        <v>350</v>
      </c>
      <c r="K254" s="1" t="str">
        <f t="shared" si="19"/>
        <v>33</v>
      </c>
    </row>
    <row r="255" spans="1:11" x14ac:dyDescent="0.3">
      <c r="A255" s="1" t="s">
        <v>252</v>
      </c>
      <c r="B255" s="1" t="s">
        <v>602</v>
      </c>
      <c r="C255" s="2">
        <v>92</v>
      </c>
      <c r="D255" s="2">
        <v>38</v>
      </c>
      <c r="E255" s="2">
        <v>50</v>
      </c>
      <c r="F255" s="2">
        <v>30</v>
      </c>
      <c r="G255" s="2">
        <v>4</v>
      </c>
      <c r="H255" s="1">
        <f t="shared" si="18"/>
        <v>92</v>
      </c>
      <c r="I255" s="1">
        <f>HLOOKUP(H255,C255:$F$603,J255,0)</f>
        <v>1</v>
      </c>
      <c r="J255" s="1">
        <v>349</v>
      </c>
      <c r="K255" s="1" t="str">
        <f t="shared" si="19"/>
        <v>41</v>
      </c>
    </row>
    <row r="256" spans="1:11" x14ac:dyDescent="0.3">
      <c r="A256" s="1" t="s">
        <v>253</v>
      </c>
      <c r="B256" s="1" t="s">
        <v>602</v>
      </c>
      <c r="C256" s="2">
        <v>79</v>
      </c>
      <c r="D256" s="2">
        <v>87</v>
      </c>
      <c r="E256" s="2">
        <v>81</v>
      </c>
      <c r="F256" s="2">
        <v>64</v>
      </c>
      <c r="G256" s="2">
        <v>2</v>
      </c>
      <c r="H256" s="1">
        <f t="shared" si="18"/>
        <v>87</v>
      </c>
      <c r="I256" s="1">
        <f>HLOOKUP(H256,C256:$F$603,J256,0)</f>
        <v>2</v>
      </c>
      <c r="J256" s="1">
        <v>348</v>
      </c>
      <c r="K256" s="1" t="str">
        <f t="shared" si="19"/>
        <v>22</v>
      </c>
    </row>
    <row r="257" spans="1:11" x14ac:dyDescent="0.3">
      <c r="A257" s="1" t="s">
        <v>254</v>
      </c>
      <c r="B257" s="1" t="s">
        <v>602</v>
      </c>
      <c r="C257" s="2">
        <v>58</v>
      </c>
      <c r="D257" s="2">
        <v>50</v>
      </c>
      <c r="E257" s="2">
        <v>40</v>
      </c>
      <c r="F257" s="2">
        <v>41</v>
      </c>
      <c r="G257" s="2">
        <v>3</v>
      </c>
      <c r="H257" s="1">
        <f t="shared" si="18"/>
        <v>58</v>
      </c>
      <c r="I257" s="1">
        <f>HLOOKUP(H257,C257:$F$603,J257,0)</f>
        <v>1</v>
      </c>
      <c r="J257" s="1">
        <v>347</v>
      </c>
      <c r="K257" s="1" t="str">
        <f t="shared" si="19"/>
        <v>31</v>
      </c>
    </row>
    <row r="258" spans="1:11" x14ac:dyDescent="0.3">
      <c r="A258" s="1" t="s">
        <v>255</v>
      </c>
      <c r="B258" s="1" t="s">
        <v>602</v>
      </c>
      <c r="C258" s="2">
        <v>34</v>
      </c>
      <c r="D258" s="2">
        <v>67</v>
      </c>
      <c r="E258" s="2">
        <v>9</v>
      </c>
      <c r="F258" s="2">
        <v>19</v>
      </c>
      <c r="G258" s="2">
        <v>4</v>
      </c>
      <c r="H258" s="1">
        <f t="shared" si="18"/>
        <v>67</v>
      </c>
      <c r="I258" s="1">
        <f>HLOOKUP(H258,C258:$F$603,J258,0)</f>
        <v>2</v>
      </c>
      <c r="J258" s="1">
        <v>346</v>
      </c>
      <c r="K258" s="1" t="str">
        <f t="shared" si="19"/>
        <v>42</v>
      </c>
    </row>
    <row r="259" spans="1:11" x14ac:dyDescent="0.3">
      <c r="A259" s="1" t="s">
        <v>256</v>
      </c>
      <c r="B259" s="1" t="s">
        <v>602</v>
      </c>
      <c r="C259" s="2">
        <v>58</v>
      </c>
      <c r="D259" s="2">
        <v>36</v>
      </c>
      <c r="E259" s="2">
        <v>20</v>
      </c>
      <c r="F259" s="2">
        <v>23</v>
      </c>
      <c r="G259" s="2">
        <v>1</v>
      </c>
      <c r="H259" s="1">
        <f t="shared" si="18"/>
        <v>58</v>
      </c>
      <c r="I259" s="1">
        <f>HLOOKUP(H259,C259:$F$603,J259,0)</f>
        <v>1</v>
      </c>
      <c r="J259" s="1">
        <v>345</v>
      </c>
      <c r="K259" s="1" t="str">
        <f t="shared" si="19"/>
        <v>11</v>
      </c>
    </row>
    <row r="260" spans="1:11" x14ac:dyDescent="0.3">
      <c r="A260" s="1" t="s">
        <v>257</v>
      </c>
      <c r="B260" s="1" t="s">
        <v>602</v>
      </c>
      <c r="C260" s="2">
        <v>9</v>
      </c>
      <c r="D260" s="2">
        <v>26</v>
      </c>
      <c r="E260" s="2">
        <v>85</v>
      </c>
      <c r="F260" s="2">
        <v>54</v>
      </c>
      <c r="G260" s="2">
        <v>1</v>
      </c>
      <c r="H260" s="1">
        <f t="shared" ref="H260:H323" si="20">MAX(C260:F260)</f>
        <v>85</v>
      </c>
      <c r="I260" s="1">
        <f>HLOOKUP(H260,C260:$F$603,J260,0)</f>
        <v>3</v>
      </c>
      <c r="J260" s="1">
        <v>344</v>
      </c>
      <c r="K260" s="1" t="str">
        <f t="shared" ref="K260:K323" si="21">G260&amp;I260</f>
        <v>13</v>
      </c>
    </row>
    <row r="261" spans="1:11" x14ac:dyDescent="0.3">
      <c r="A261" s="1" t="s">
        <v>258</v>
      </c>
      <c r="B261" s="1" t="s">
        <v>602</v>
      </c>
      <c r="C261" s="2">
        <v>1</v>
      </c>
      <c r="D261" s="2">
        <v>89</v>
      </c>
      <c r="E261" s="2">
        <v>82</v>
      </c>
      <c r="F261" s="2">
        <v>98</v>
      </c>
      <c r="G261" s="2">
        <v>3</v>
      </c>
      <c r="H261" s="1">
        <f t="shared" si="20"/>
        <v>98</v>
      </c>
      <c r="I261" s="1">
        <f>HLOOKUP(H261,C261:$F$603,J261,0)</f>
        <v>4</v>
      </c>
      <c r="J261" s="1">
        <v>343</v>
      </c>
      <c r="K261" s="1" t="str">
        <f t="shared" si="21"/>
        <v>34</v>
      </c>
    </row>
    <row r="262" spans="1:11" x14ac:dyDescent="0.3">
      <c r="A262" s="1" t="s">
        <v>259</v>
      </c>
      <c r="B262" s="1" t="s">
        <v>602</v>
      </c>
      <c r="C262" s="2">
        <v>81</v>
      </c>
      <c r="D262" s="2">
        <v>54</v>
      </c>
      <c r="E262" s="2">
        <v>95</v>
      </c>
      <c r="F262" s="2">
        <v>69</v>
      </c>
      <c r="G262" s="2">
        <v>1</v>
      </c>
      <c r="H262" s="1">
        <f t="shared" si="20"/>
        <v>95</v>
      </c>
      <c r="I262" s="1">
        <f>HLOOKUP(H262,C262:$F$603,J262,0)</f>
        <v>3</v>
      </c>
      <c r="J262" s="1">
        <v>342</v>
      </c>
      <c r="K262" s="1" t="str">
        <f t="shared" si="21"/>
        <v>13</v>
      </c>
    </row>
    <row r="263" spans="1:11" x14ac:dyDescent="0.3">
      <c r="A263" s="1" t="s">
        <v>260</v>
      </c>
      <c r="B263" s="1" t="s">
        <v>602</v>
      </c>
      <c r="C263" s="2">
        <v>57</v>
      </c>
      <c r="D263" s="2">
        <v>50</v>
      </c>
      <c r="E263" s="2">
        <v>64</v>
      </c>
      <c r="F263" s="2">
        <v>81</v>
      </c>
      <c r="G263" s="2">
        <v>4</v>
      </c>
      <c r="H263" s="1">
        <f t="shared" si="20"/>
        <v>81</v>
      </c>
      <c r="I263" s="1">
        <f>HLOOKUP(H263,C263:$F$603,J263,0)</f>
        <v>4</v>
      </c>
      <c r="J263" s="1">
        <v>341</v>
      </c>
      <c r="K263" s="1" t="str">
        <f t="shared" si="21"/>
        <v>44</v>
      </c>
    </row>
    <row r="264" spans="1:11" x14ac:dyDescent="0.3">
      <c r="A264" s="1" t="s">
        <v>261</v>
      </c>
      <c r="B264" s="1" t="s">
        <v>602</v>
      </c>
      <c r="C264" s="2">
        <v>30</v>
      </c>
      <c r="D264" s="2">
        <v>58</v>
      </c>
      <c r="E264" s="2">
        <v>15</v>
      </c>
      <c r="F264" s="2">
        <v>11</v>
      </c>
      <c r="G264" s="2">
        <v>3</v>
      </c>
      <c r="H264" s="1">
        <f t="shared" si="20"/>
        <v>58</v>
      </c>
      <c r="I264" s="1">
        <f>HLOOKUP(H264,C264:$F$603,J264,0)</f>
        <v>2</v>
      </c>
      <c r="J264" s="1">
        <v>340</v>
      </c>
      <c r="K264" s="1" t="str">
        <f t="shared" si="21"/>
        <v>32</v>
      </c>
    </row>
    <row r="265" spans="1:11" x14ac:dyDescent="0.3">
      <c r="A265" s="1" t="s">
        <v>262</v>
      </c>
      <c r="B265" s="1" t="s">
        <v>602</v>
      </c>
      <c r="C265" s="2">
        <v>16</v>
      </c>
      <c r="D265" s="2">
        <v>100</v>
      </c>
      <c r="E265" s="2">
        <v>4</v>
      </c>
      <c r="F265" s="2">
        <v>59</v>
      </c>
      <c r="G265" s="2">
        <v>3</v>
      </c>
      <c r="H265" s="1">
        <f t="shared" si="20"/>
        <v>100</v>
      </c>
      <c r="I265" s="1">
        <f>HLOOKUP(H265,C265:$F$603,J265,0)</f>
        <v>2</v>
      </c>
      <c r="J265" s="1">
        <v>339</v>
      </c>
      <c r="K265" s="1" t="str">
        <f t="shared" si="21"/>
        <v>32</v>
      </c>
    </row>
    <row r="266" spans="1:11" x14ac:dyDescent="0.3">
      <c r="A266" s="1" t="s">
        <v>263</v>
      </c>
      <c r="B266" s="1" t="s">
        <v>602</v>
      </c>
      <c r="C266" s="2">
        <v>19</v>
      </c>
      <c r="D266" s="2">
        <v>76</v>
      </c>
      <c r="E266" s="2">
        <v>71</v>
      </c>
      <c r="F266" s="2">
        <v>23</v>
      </c>
      <c r="G266" s="2">
        <v>1</v>
      </c>
      <c r="H266" s="1">
        <f t="shared" si="20"/>
        <v>76</v>
      </c>
      <c r="I266" s="1">
        <f>HLOOKUP(H266,C266:$F$603,J266,0)</f>
        <v>2</v>
      </c>
      <c r="J266" s="1">
        <v>338</v>
      </c>
      <c r="K266" s="1" t="str">
        <f t="shared" si="21"/>
        <v>12</v>
      </c>
    </row>
    <row r="267" spans="1:11" x14ac:dyDescent="0.3">
      <c r="A267" s="1" t="s">
        <v>264</v>
      </c>
      <c r="B267" s="1" t="s">
        <v>602</v>
      </c>
      <c r="C267" s="2">
        <v>7</v>
      </c>
      <c r="D267" s="2">
        <v>32</v>
      </c>
      <c r="E267" s="2">
        <v>1</v>
      </c>
      <c r="F267" s="2">
        <v>88</v>
      </c>
      <c r="G267" s="2">
        <v>4</v>
      </c>
      <c r="H267" s="1">
        <f t="shared" si="20"/>
        <v>88</v>
      </c>
      <c r="I267" s="1">
        <f>HLOOKUP(H267,C267:$F$603,J267,0)</f>
        <v>4</v>
      </c>
      <c r="J267" s="1">
        <v>337</v>
      </c>
      <c r="K267" s="1" t="str">
        <f t="shared" si="21"/>
        <v>44</v>
      </c>
    </row>
    <row r="268" spans="1:11" x14ac:dyDescent="0.3">
      <c r="A268" s="1" t="s">
        <v>265</v>
      </c>
      <c r="B268" s="1" t="s">
        <v>602</v>
      </c>
      <c r="C268" s="2">
        <v>19</v>
      </c>
      <c r="D268" s="2">
        <v>6</v>
      </c>
      <c r="E268" s="2">
        <v>30</v>
      </c>
      <c r="F268" s="2">
        <v>94</v>
      </c>
      <c r="G268" s="2">
        <v>3</v>
      </c>
      <c r="H268" s="1">
        <f t="shared" si="20"/>
        <v>94</v>
      </c>
      <c r="I268" s="1">
        <f>HLOOKUP(H268,C268:$F$603,J268,0)</f>
        <v>4</v>
      </c>
      <c r="J268" s="1">
        <v>336</v>
      </c>
      <c r="K268" s="1" t="str">
        <f t="shared" si="21"/>
        <v>34</v>
      </c>
    </row>
    <row r="269" spans="1:11" x14ac:dyDescent="0.3">
      <c r="A269" s="1" t="s">
        <v>266</v>
      </c>
      <c r="B269" s="1" t="s">
        <v>602</v>
      </c>
      <c r="C269" s="2">
        <v>24</v>
      </c>
      <c r="D269" s="2">
        <v>81</v>
      </c>
      <c r="E269" s="2">
        <v>37</v>
      </c>
      <c r="F269" s="2">
        <v>82</v>
      </c>
      <c r="G269" s="2">
        <v>3</v>
      </c>
      <c r="H269" s="1">
        <f t="shared" si="20"/>
        <v>82</v>
      </c>
      <c r="I269" s="1">
        <f>HLOOKUP(H269,C269:$F$603,J269,0)</f>
        <v>4</v>
      </c>
      <c r="J269" s="1">
        <v>335</v>
      </c>
      <c r="K269" s="1" t="str">
        <f t="shared" si="21"/>
        <v>34</v>
      </c>
    </row>
    <row r="270" spans="1:11" x14ac:dyDescent="0.3">
      <c r="A270" s="1" t="s">
        <v>267</v>
      </c>
      <c r="B270" s="1" t="s">
        <v>602</v>
      </c>
      <c r="C270" s="2">
        <v>36</v>
      </c>
      <c r="D270" s="2">
        <v>84</v>
      </c>
      <c r="E270" s="2">
        <v>76</v>
      </c>
      <c r="F270" s="2">
        <v>71</v>
      </c>
      <c r="G270" s="2">
        <v>1</v>
      </c>
      <c r="H270" s="1">
        <f t="shared" si="20"/>
        <v>84</v>
      </c>
      <c r="I270" s="1">
        <f>HLOOKUP(H270,C270:$F$603,J270,0)</f>
        <v>2</v>
      </c>
      <c r="J270" s="1">
        <v>334</v>
      </c>
      <c r="K270" s="1" t="str">
        <f t="shared" si="21"/>
        <v>12</v>
      </c>
    </row>
    <row r="271" spans="1:11" x14ac:dyDescent="0.3">
      <c r="A271" s="1" t="s">
        <v>268</v>
      </c>
      <c r="B271" s="1" t="s">
        <v>602</v>
      </c>
      <c r="C271" s="2">
        <v>27</v>
      </c>
      <c r="D271" s="2">
        <v>47</v>
      </c>
      <c r="E271" s="2">
        <v>42</v>
      </c>
      <c r="F271" s="2">
        <v>6</v>
      </c>
      <c r="G271" s="2">
        <v>3</v>
      </c>
      <c r="H271" s="1">
        <f t="shared" si="20"/>
        <v>47</v>
      </c>
      <c r="I271" s="1">
        <f>HLOOKUP(H271,C271:$F$603,J271,0)</f>
        <v>2</v>
      </c>
      <c r="J271" s="1">
        <v>333</v>
      </c>
      <c r="K271" s="1" t="str">
        <f t="shared" si="21"/>
        <v>32</v>
      </c>
    </row>
    <row r="272" spans="1:11" x14ac:dyDescent="0.3">
      <c r="A272" s="1" t="s">
        <v>269</v>
      </c>
      <c r="B272" s="1" t="s">
        <v>602</v>
      </c>
      <c r="C272" s="2">
        <v>73</v>
      </c>
      <c r="D272" s="2">
        <v>8</v>
      </c>
      <c r="E272" s="2">
        <v>69</v>
      </c>
      <c r="F272" s="2">
        <v>47</v>
      </c>
      <c r="G272" s="2">
        <v>3</v>
      </c>
      <c r="H272" s="1">
        <f t="shared" si="20"/>
        <v>73</v>
      </c>
      <c r="I272" s="1">
        <f>HLOOKUP(H272,C272:$F$603,J272,0)</f>
        <v>1</v>
      </c>
      <c r="J272" s="1">
        <v>332</v>
      </c>
      <c r="K272" s="1" t="str">
        <f t="shared" si="21"/>
        <v>31</v>
      </c>
    </row>
    <row r="273" spans="1:11" x14ac:dyDescent="0.3">
      <c r="A273" s="1" t="s">
        <v>270</v>
      </c>
      <c r="B273" s="1" t="s">
        <v>602</v>
      </c>
      <c r="C273" s="2">
        <v>34</v>
      </c>
      <c r="D273" s="2">
        <v>48</v>
      </c>
      <c r="E273" s="2">
        <v>2</v>
      </c>
      <c r="F273" s="2">
        <v>93</v>
      </c>
      <c r="G273" s="2">
        <v>1</v>
      </c>
      <c r="H273" s="1">
        <f t="shared" si="20"/>
        <v>93</v>
      </c>
      <c r="I273" s="1">
        <f>HLOOKUP(H273,C273:$F$603,J273,0)</f>
        <v>4</v>
      </c>
      <c r="J273" s="1">
        <v>331</v>
      </c>
      <c r="K273" s="1" t="str">
        <f t="shared" si="21"/>
        <v>14</v>
      </c>
    </row>
    <row r="274" spans="1:11" x14ac:dyDescent="0.3">
      <c r="A274" s="1" t="s">
        <v>271</v>
      </c>
      <c r="B274" s="1" t="s">
        <v>602</v>
      </c>
      <c r="C274" s="2">
        <v>34</v>
      </c>
      <c r="D274" s="2">
        <v>27</v>
      </c>
      <c r="E274" s="2">
        <v>79</v>
      </c>
      <c r="F274" s="2">
        <v>7</v>
      </c>
      <c r="G274" s="2">
        <v>2</v>
      </c>
      <c r="H274" s="1">
        <f t="shared" si="20"/>
        <v>79</v>
      </c>
      <c r="I274" s="1">
        <f>HLOOKUP(H274,C274:$F$603,J274,0)</f>
        <v>3</v>
      </c>
      <c r="J274" s="1">
        <v>330</v>
      </c>
      <c r="K274" s="1" t="str">
        <f t="shared" si="21"/>
        <v>23</v>
      </c>
    </row>
    <row r="275" spans="1:11" x14ac:dyDescent="0.3">
      <c r="A275" s="1" t="s">
        <v>272</v>
      </c>
      <c r="B275" s="1" t="s">
        <v>602</v>
      </c>
      <c r="C275" s="2">
        <v>4</v>
      </c>
      <c r="D275" s="2">
        <v>2</v>
      </c>
      <c r="E275" s="2">
        <v>61</v>
      </c>
      <c r="F275" s="2">
        <v>22</v>
      </c>
      <c r="G275" s="2">
        <v>4</v>
      </c>
      <c r="H275" s="1">
        <f t="shared" si="20"/>
        <v>61</v>
      </c>
      <c r="I275" s="1">
        <f>HLOOKUP(H275,C275:$F$603,J275,0)</f>
        <v>3</v>
      </c>
      <c r="J275" s="1">
        <v>329</v>
      </c>
      <c r="K275" s="1" t="str">
        <f t="shared" si="21"/>
        <v>43</v>
      </c>
    </row>
    <row r="276" spans="1:11" x14ac:dyDescent="0.3">
      <c r="A276" s="1" t="s">
        <v>273</v>
      </c>
      <c r="B276" s="1" t="s">
        <v>602</v>
      </c>
      <c r="C276" s="2">
        <v>59</v>
      </c>
      <c r="D276" s="2">
        <v>59</v>
      </c>
      <c r="E276" s="2">
        <v>80</v>
      </c>
      <c r="F276" s="2">
        <v>17</v>
      </c>
      <c r="G276" s="2">
        <v>1</v>
      </c>
      <c r="H276" s="1">
        <f t="shared" si="20"/>
        <v>80</v>
      </c>
      <c r="I276" s="1">
        <f>HLOOKUP(H276,C276:$F$603,J276,0)</f>
        <v>3</v>
      </c>
      <c r="J276" s="1">
        <v>328</v>
      </c>
      <c r="K276" s="1" t="str">
        <f t="shared" si="21"/>
        <v>13</v>
      </c>
    </row>
    <row r="277" spans="1:11" x14ac:dyDescent="0.3">
      <c r="A277" s="1" t="s">
        <v>274</v>
      </c>
      <c r="B277" s="1" t="s">
        <v>602</v>
      </c>
      <c r="C277" s="2">
        <v>32</v>
      </c>
      <c r="D277" s="2">
        <v>97</v>
      </c>
      <c r="E277" s="2">
        <v>71</v>
      </c>
      <c r="F277" s="2">
        <v>62</v>
      </c>
      <c r="G277" s="2">
        <v>2</v>
      </c>
      <c r="H277" s="1">
        <f t="shared" si="20"/>
        <v>97</v>
      </c>
      <c r="I277" s="1">
        <f>HLOOKUP(H277,C277:$F$603,J277,0)</f>
        <v>2</v>
      </c>
      <c r="J277" s="1">
        <v>327</v>
      </c>
      <c r="K277" s="1" t="str">
        <f t="shared" si="21"/>
        <v>22</v>
      </c>
    </row>
    <row r="278" spans="1:11" x14ac:dyDescent="0.3">
      <c r="A278" s="1" t="s">
        <v>275</v>
      </c>
      <c r="B278" s="1" t="s">
        <v>602</v>
      </c>
      <c r="C278" s="2">
        <v>14</v>
      </c>
      <c r="D278" s="2">
        <v>64</v>
      </c>
      <c r="E278" s="2">
        <v>44</v>
      </c>
      <c r="F278" s="2">
        <v>71</v>
      </c>
      <c r="G278" s="2">
        <v>3</v>
      </c>
      <c r="H278" s="1">
        <f t="shared" si="20"/>
        <v>71</v>
      </c>
      <c r="I278" s="1">
        <f>HLOOKUP(H278,C278:$F$603,J278,0)</f>
        <v>4</v>
      </c>
      <c r="J278" s="1">
        <v>326</v>
      </c>
      <c r="K278" s="1" t="str">
        <f t="shared" si="21"/>
        <v>34</v>
      </c>
    </row>
    <row r="279" spans="1:11" x14ac:dyDescent="0.3">
      <c r="A279" s="1" t="s">
        <v>276</v>
      </c>
      <c r="B279" s="1" t="s">
        <v>602</v>
      </c>
      <c r="C279" s="2">
        <v>25</v>
      </c>
      <c r="D279" s="2">
        <v>22</v>
      </c>
      <c r="E279" s="2">
        <v>44</v>
      </c>
      <c r="F279" s="2">
        <v>14</v>
      </c>
      <c r="G279" s="2">
        <v>3</v>
      </c>
      <c r="H279" s="1">
        <f t="shared" si="20"/>
        <v>44</v>
      </c>
      <c r="I279" s="1">
        <f>HLOOKUP(H279,C279:$F$603,J279,0)</f>
        <v>3</v>
      </c>
      <c r="J279" s="1">
        <v>325</v>
      </c>
      <c r="K279" s="1" t="str">
        <f t="shared" si="21"/>
        <v>33</v>
      </c>
    </row>
    <row r="280" spans="1:11" x14ac:dyDescent="0.3">
      <c r="A280" s="1" t="s">
        <v>277</v>
      </c>
      <c r="B280" s="1" t="s">
        <v>602</v>
      </c>
      <c r="C280" s="2">
        <v>35</v>
      </c>
      <c r="D280" s="2">
        <v>39</v>
      </c>
      <c r="E280" s="2">
        <v>74</v>
      </c>
      <c r="F280" s="2">
        <v>76</v>
      </c>
      <c r="G280" s="2">
        <v>3</v>
      </c>
      <c r="H280" s="1">
        <f t="shared" si="20"/>
        <v>76</v>
      </c>
      <c r="I280" s="1">
        <f>HLOOKUP(H280,C280:$F$603,J280,0)</f>
        <v>4</v>
      </c>
      <c r="J280" s="1">
        <v>324</v>
      </c>
      <c r="K280" s="1" t="str">
        <f t="shared" si="21"/>
        <v>34</v>
      </c>
    </row>
    <row r="281" spans="1:11" x14ac:dyDescent="0.3">
      <c r="A281" s="1" t="s">
        <v>278</v>
      </c>
      <c r="B281" s="1" t="s">
        <v>602</v>
      </c>
      <c r="C281" s="2">
        <v>88</v>
      </c>
      <c r="D281" s="2">
        <v>82</v>
      </c>
      <c r="E281" s="2">
        <v>41</v>
      </c>
      <c r="F281" s="2">
        <v>9</v>
      </c>
      <c r="G281" s="2">
        <v>2</v>
      </c>
      <c r="H281" s="1">
        <f t="shared" si="20"/>
        <v>88</v>
      </c>
      <c r="I281" s="1">
        <f>HLOOKUP(H281,C281:$F$603,J281,0)</f>
        <v>1</v>
      </c>
      <c r="J281" s="1">
        <v>323</v>
      </c>
      <c r="K281" s="1" t="str">
        <f t="shared" si="21"/>
        <v>21</v>
      </c>
    </row>
    <row r="282" spans="1:11" x14ac:dyDescent="0.3">
      <c r="A282" s="1" t="s">
        <v>279</v>
      </c>
      <c r="B282" s="1" t="s">
        <v>602</v>
      </c>
      <c r="C282" s="2">
        <v>71</v>
      </c>
      <c r="D282" s="2">
        <v>88</v>
      </c>
      <c r="E282" s="2">
        <v>21</v>
      </c>
      <c r="F282" s="2">
        <v>66</v>
      </c>
      <c r="G282" s="2">
        <v>2</v>
      </c>
      <c r="H282" s="1">
        <f t="shared" si="20"/>
        <v>88</v>
      </c>
      <c r="I282" s="1">
        <f>HLOOKUP(H282,C282:$F$603,J282,0)</f>
        <v>2</v>
      </c>
      <c r="J282" s="1">
        <v>322</v>
      </c>
      <c r="K282" s="1" t="str">
        <f t="shared" si="21"/>
        <v>22</v>
      </c>
    </row>
    <row r="283" spans="1:11" x14ac:dyDescent="0.3">
      <c r="A283" s="1" t="s">
        <v>280</v>
      </c>
      <c r="B283" s="1" t="s">
        <v>602</v>
      </c>
      <c r="C283" s="2">
        <v>54</v>
      </c>
      <c r="D283" s="2">
        <v>5</v>
      </c>
      <c r="E283" s="2">
        <v>78</v>
      </c>
      <c r="F283" s="2">
        <v>77</v>
      </c>
      <c r="G283" s="2">
        <v>1</v>
      </c>
      <c r="H283" s="1">
        <f t="shared" si="20"/>
        <v>78</v>
      </c>
      <c r="I283" s="1">
        <f>HLOOKUP(H283,C283:$F$603,J283,0)</f>
        <v>3</v>
      </c>
      <c r="J283" s="1">
        <v>321</v>
      </c>
      <c r="K283" s="1" t="str">
        <f t="shared" si="21"/>
        <v>13</v>
      </c>
    </row>
    <row r="284" spans="1:11" x14ac:dyDescent="0.3">
      <c r="A284" s="1" t="s">
        <v>281</v>
      </c>
      <c r="B284" s="1" t="s">
        <v>602</v>
      </c>
      <c r="C284" s="2">
        <v>43</v>
      </c>
      <c r="D284" s="2">
        <v>61</v>
      </c>
      <c r="E284" s="2">
        <v>8</v>
      </c>
      <c r="F284" s="2">
        <v>94</v>
      </c>
      <c r="G284" s="2">
        <v>2</v>
      </c>
      <c r="H284" s="1">
        <f t="shared" si="20"/>
        <v>94</v>
      </c>
      <c r="I284" s="1">
        <f>HLOOKUP(H284,C284:$F$603,J284,0)</f>
        <v>4</v>
      </c>
      <c r="J284" s="1">
        <v>320</v>
      </c>
      <c r="K284" s="1" t="str">
        <f t="shared" si="21"/>
        <v>24</v>
      </c>
    </row>
    <row r="285" spans="1:11" x14ac:dyDescent="0.3">
      <c r="A285" s="1" t="s">
        <v>282</v>
      </c>
      <c r="B285" s="1" t="s">
        <v>602</v>
      </c>
      <c r="C285" s="2">
        <v>34</v>
      </c>
      <c r="D285" s="2">
        <v>20</v>
      </c>
      <c r="E285" s="2">
        <v>83</v>
      </c>
      <c r="F285" s="2">
        <v>80</v>
      </c>
      <c r="G285" s="2">
        <v>2</v>
      </c>
      <c r="H285" s="1">
        <f t="shared" si="20"/>
        <v>83</v>
      </c>
      <c r="I285" s="1">
        <f>HLOOKUP(H285,C285:$F$603,J285,0)</f>
        <v>3</v>
      </c>
      <c r="J285" s="1">
        <v>319</v>
      </c>
      <c r="K285" s="1" t="str">
        <f t="shared" si="21"/>
        <v>23</v>
      </c>
    </row>
    <row r="286" spans="1:11" x14ac:dyDescent="0.3">
      <c r="A286" s="1" t="s">
        <v>283</v>
      </c>
      <c r="B286" s="1" t="s">
        <v>602</v>
      </c>
      <c r="C286" s="2">
        <v>69</v>
      </c>
      <c r="D286" s="2">
        <v>77</v>
      </c>
      <c r="E286" s="2">
        <v>20</v>
      </c>
      <c r="F286" s="2">
        <v>85</v>
      </c>
      <c r="G286" s="2">
        <v>4</v>
      </c>
      <c r="H286" s="1">
        <f t="shared" si="20"/>
        <v>85</v>
      </c>
      <c r="I286" s="1">
        <f>HLOOKUP(H286,C286:$F$603,J286,0)</f>
        <v>4</v>
      </c>
      <c r="J286" s="1">
        <v>318</v>
      </c>
      <c r="K286" s="1" t="str">
        <f t="shared" si="21"/>
        <v>44</v>
      </c>
    </row>
    <row r="287" spans="1:11" x14ac:dyDescent="0.3">
      <c r="A287" s="1" t="s">
        <v>284</v>
      </c>
      <c r="B287" s="1" t="s">
        <v>602</v>
      </c>
      <c r="C287" s="2">
        <v>11</v>
      </c>
      <c r="D287" s="2">
        <v>80</v>
      </c>
      <c r="E287" s="2">
        <v>5</v>
      </c>
      <c r="F287" s="2">
        <v>42</v>
      </c>
      <c r="G287" s="2">
        <v>1</v>
      </c>
      <c r="H287" s="1">
        <f t="shared" si="20"/>
        <v>80</v>
      </c>
      <c r="I287" s="1">
        <f>HLOOKUP(H287,C287:$F$603,J287,0)</f>
        <v>2</v>
      </c>
      <c r="J287" s="1">
        <v>317</v>
      </c>
      <c r="K287" s="1" t="str">
        <f t="shared" si="21"/>
        <v>12</v>
      </c>
    </row>
    <row r="288" spans="1:11" x14ac:dyDescent="0.3">
      <c r="A288" s="1" t="s">
        <v>285</v>
      </c>
      <c r="B288" s="1" t="s">
        <v>602</v>
      </c>
      <c r="C288" s="2">
        <v>98</v>
      </c>
      <c r="D288" s="2">
        <v>50</v>
      </c>
      <c r="E288" s="2">
        <v>48</v>
      </c>
      <c r="F288" s="2">
        <v>17</v>
      </c>
      <c r="G288" s="2">
        <v>4</v>
      </c>
      <c r="H288" s="1">
        <f t="shared" si="20"/>
        <v>98</v>
      </c>
      <c r="I288" s="1">
        <f>HLOOKUP(H288,C288:$F$603,J288,0)</f>
        <v>1</v>
      </c>
      <c r="J288" s="1">
        <v>316</v>
      </c>
      <c r="K288" s="1" t="str">
        <f t="shared" si="21"/>
        <v>41</v>
      </c>
    </row>
    <row r="289" spans="1:11" x14ac:dyDescent="0.3">
      <c r="A289" s="1" t="s">
        <v>286</v>
      </c>
      <c r="B289" s="1" t="s">
        <v>602</v>
      </c>
      <c r="C289" s="2">
        <v>88</v>
      </c>
      <c r="D289" s="2">
        <v>67</v>
      </c>
      <c r="E289" s="2">
        <v>8</v>
      </c>
      <c r="F289" s="2">
        <v>76</v>
      </c>
      <c r="G289" s="2">
        <v>3</v>
      </c>
      <c r="H289" s="1">
        <f t="shared" si="20"/>
        <v>88</v>
      </c>
      <c r="I289" s="1">
        <f>HLOOKUP(H289,C289:$F$603,J289,0)</f>
        <v>1</v>
      </c>
      <c r="J289" s="1">
        <v>315</v>
      </c>
      <c r="K289" s="1" t="str">
        <f t="shared" si="21"/>
        <v>31</v>
      </c>
    </row>
    <row r="290" spans="1:11" x14ac:dyDescent="0.3">
      <c r="A290" s="1" t="s">
        <v>287</v>
      </c>
      <c r="B290" s="1" t="s">
        <v>602</v>
      </c>
      <c r="C290" s="2">
        <v>90</v>
      </c>
      <c r="D290" s="2">
        <v>50</v>
      </c>
      <c r="E290" s="2">
        <v>35</v>
      </c>
      <c r="F290" s="2">
        <v>82</v>
      </c>
      <c r="G290" s="2">
        <v>1</v>
      </c>
      <c r="H290" s="1">
        <f t="shared" si="20"/>
        <v>90</v>
      </c>
      <c r="I290" s="1">
        <f>HLOOKUP(H290,C290:$F$603,J290,0)</f>
        <v>1</v>
      </c>
      <c r="J290" s="1">
        <v>314</v>
      </c>
      <c r="K290" s="1" t="str">
        <f t="shared" si="21"/>
        <v>11</v>
      </c>
    </row>
    <row r="291" spans="1:11" x14ac:dyDescent="0.3">
      <c r="A291" s="1" t="s">
        <v>288</v>
      </c>
      <c r="B291" s="1" t="s">
        <v>602</v>
      </c>
      <c r="C291" s="2">
        <v>64</v>
      </c>
      <c r="D291" s="2">
        <v>31</v>
      </c>
      <c r="E291" s="2">
        <v>11</v>
      </c>
      <c r="F291" s="2">
        <v>11</v>
      </c>
      <c r="G291" s="2">
        <v>2</v>
      </c>
      <c r="H291" s="1">
        <f t="shared" si="20"/>
        <v>64</v>
      </c>
      <c r="I291" s="1">
        <f>HLOOKUP(H291,C291:$F$603,J291,0)</f>
        <v>1</v>
      </c>
      <c r="J291" s="1">
        <v>313</v>
      </c>
      <c r="K291" s="1" t="str">
        <f t="shared" si="21"/>
        <v>21</v>
      </c>
    </row>
    <row r="292" spans="1:11" x14ac:dyDescent="0.3">
      <c r="A292" s="1" t="s">
        <v>289</v>
      </c>
      <c r="B292" s="1" t="s">
        <v>602</v>
      </c>
      <c r="C292" s="2">
        <v>15</v>
      </c>
      <c r="D292" s="2">
        <v>69</v>
      </c>
      <c r="E292" s="2">
        <v>79</v>
      </c>
      <c r="F292" s="2">
        <v>44</v>
      </c>
      <c r="G292" s="2">
        <v>1</v>
      </c>
      <c r="H292" s="1">
        <f t="shared" si="20"/>
        <v>79</v>
      </c>
      <c r="I292" s="1">
        <f>HLOOKUP(H292,C292:$F$603,J292,0)</f>
        <v>3</v>
      </c>
      <c r="J292" s="1">
        <v>312</v>
      </c>
      <c r="K292" s="1" t="str">
        <f t="shared" si="21"/>
        <v>13</v>
      </c>
    </row>
    <row r="293" spans="1:11" x14ac:dyDescent="0.3">
      <c r="A293" s="1" t="s">
        <v>290</v>
      </c>
      <c r="B293" s="1" t="s">
        <v>602</v>
      </c>
      <c r="C293" s="2">
        <v>11</v>
      </c>
      <c r="D293" s="2">
        <v>56</v>
      </c>
      <c r="E293" s="2">
        <v>5</v>
      </c>
      <c r="F293" s="2">
        <v>57</v>
      </c>
      <c r="G293" s="2">
        <v>1</v>
      </c>
      <c r="H293" s="1">
        <f t="shared" si="20"/>
        <v>57</v>
      </c>
      <c r="I293" s="1">
        <f>HLOOKUP(H293,C293:$F$603,J293,0)</f>
        <v>4</v>
      </c>
      <c r="J293" s="1">
        <v>311</v>
      </c>
      <c r="K293" s="1" t="str">
        <f t="shared" si="21"/>
        <v>14</v>
      </c>
    </row>
    <row r="294" spans="1:11" x14ac:dyDescent="0.3">
      <c r="A294" s="1" t="s">
        <v>291</v>
      </c>
      <c r="B294" s="1" t="s">
        <v>602</v>
      </c>
      <c r="C294" s="2">
        <v>20</v>
      </c>
      <c r="D294" s="2">
        <v>99</v>
      </c>
      <c r="E294" s="2">
        <v>56</v>
      </c>
      <c r="F294" s="2">
        <v>4</v>
      </c>
      <c r="G294" s="2">
        <v>3</v>
      </c>
      <c r="H294" s="1">
        <f t="shared" si="20"/>
        <v>99</v>
      </c>
      <c r="I294" s="1">
        <f>HLOOKUP(H294,C294:$F$603,J294,0)</f>
        <v>2</v>
      </c>
      <c r="J294" s="1">
        <v>310</v>
      </c>
      <c r="K294" s="1" t="str">
        <f t="shared" si="21"/>
        <v>32</v>
      </c>
    </row>
    <row r="295" spans="1:11" x14ac:dyDescent="0.3">
      <c r="A295" s="1" t="s">
        <v>292</v>
      </c>
      <c r="B295" s="1" t="s">
        <v>602</v>
      </c>
      <c r="C295" s="2">
        <v>29</v>
      </c>
      <c r="D295" s="2">
        <v>7</v>
      </c>
      <c r="E295" s="2">
        <v>93</v>
      </c>
      <c r="F295" s="2">
        <v>78</v>
      </c>
      <c r="G295" s="2">
        <v>1</v>
      </c>
      <c r="H295" s="1">
        <f t="shared" si="20"/>
        <v>93</v>
      </c>
      <c r="I295" s="1">
        <f>HLOOKUP(H295,C295:$F$603,J295,0)</f>
        <v>3</v>
      </c>
      <c r="J295" s="1">
        <v>309</v>
      </c>
      <c r="K295" s="1" t="str">
        <f t="shared" si="21"/>
        <v>13</v>
      </c>
    </row>
    <row r="296" spans="1:11" x14ac:dyDescent="0.3">
      <c r="A296" s="1" t="s">
        <v>293</v>
      </c>
      <c r="B296" s="1" t="s">
        <v>602</v>
      </c>
      <c r="C296" s="2">
        <v>25</v>
      </c>
      <c r="D296" s="2">
        <v>28</v>
      </c>
      <c r="E296" s="2">
        <v>91</v>
      </c>
      <c r="F296" s="2">
        <v>95</v>
      </c>
      <c r="G296" s="2">
        <v>3</v>
      </c>
      <c r="H296" s="1">
        <f t="shared" si="20"/>
        <v>95</v>
      </c>
      <c r="I296" s="1">
        <f>HLOOKUP(H296,C296:$F$603,J296,0)</f>
        <v>4</v>
      </c>
      <c r="J296" s="1">
        <v>308</v>
      </c>
      <c r="K296" s="1" t="str">
        <f t="shared" si="21"/>
        <v>34</v>
      </c>
    </row>
    <row r="297" spans="1:11" x14ac:dyDescent="0.3">
      <c r="A297" s="1" t="s">
        <v>294</v>
      </c>
      <c r="B297" s="1" t="s">
        <v>602</v>
      </c>
      <c r="C297" s="2">
        <v>98</v>
      </c>
      <c r="D297" s="2">
        <v>74</v>
      </c>
      <c r="E297" s="2">
        <v>51</v>
      </c>
      <c r="F297" s="2">
        <v>91</v>
      </c>
      <c r="G297" s="2">
        <v>1</v>
      </c>
      <c r="H297" s="1">
        <f t="shared" si="20"/>
        <v>98</v>
      </c>
      <c r="I297" s="1">
        <f>HLOOKUP(H297,C297:$F$603,J297,0)</f>
        <v>1</v>
      </c>
      <c r="J297" s="1">
        <v>307</v>
      </c>
      <c r="K297" s="1" t="str">
        <f t="shared" si="21"/>
        <v>11</v>
      </c>
    </row>
    <row r="298" spans="1:11" x14ac:dyDescent="0.3">
      <c r="A298" s="1" t="s">
        <v>295</v>
      </c>
      <c r="B298" s="1" t="s">
        <v>602</v>
      </c>
      <c r="C298" s="2">
        <v>36</v>
      </c>
      <c r="D298" s="2">
        <v>51</v>
      </c>
      <c r="E298" s="2">
        <v>69</v>
      </c>
      <c r="F298" s="2">
        <v>90</v>
      </c>
      <c r="G298" s="2">
        <v>4</v>
      </c>
      <c r="H298" s="1">
        <f t="shared" si="20"/>
        <v>90</v>
      </c>
      <c r="I298" s="1">
        <f>HLOOKUP(H298,C298:$F$603,J298,0)</f>
        <v>4</v>
      </c>
      <c r="J298" s="1">
        <v>306</v>
      </c>
      <c r="K298" s="1" t="str">
        <f t="shared" si="21"/>
        <v>44</v>
      </c>
    </row>
    <row r="299" spans="1:11" x14ac:dyDescent="0.3">
      <c r="A299" s="1" t="s">
        <v>296</v>
      </c>
      <c r="B299" s="1" t="s">
        <v>602</v>
      </c>
      <c r="C299" s="2">
        <v>79</v>
      </c>
      <c r="D299" s="2">
        <v>90</v>
      </c>
      <c r="E299" s="2">
        <v>3</v>
      </c>
      <c r="F299" s="2">
        <v>31</v>
      </c>
      <c r="G299" s="2">
        <v>1</v>
      </c>
      <c r="H299" s="1">
        <f t="shared" si="20"/>
        <v>90</v>
      </c>
      <c r="I299" s="1">
        <f>HLOOKUP(H299,C299:$F$603,J299,0)</f>
        <v>2</v>
      </c>
      <c r="J299" s="1">
        <v>305</v>
      </c>
      <c r="K299" s="1" t="str">
        <f t="shared" si="21"/>
        <v>12</v>
      </c>
    </row>
    <row r="300" spans="1:11" x14ac:dyDescent="0.3">
      <c r="A300" s="1" t="s">
        <v>297</v>
      </c>
      <c r="B300" s="1" t="s">
        <v>602</v>
      </c>
      <c r="C300" s="2">
        <v>35</v>
      </c>
      <c r="D300" s="2">
        <v>71</v>
      </c>
      <c r="E300" s="2">
        <v>25</v>
      </c>
      <c r="F300" s="2">
        <v>56</v>
      </c>
      <c r="G300" s="2">
        <v>1</v>
      </c>
      <c r="H300" s="1">
        <f t="shared" si="20"/>
        <v>71</v>
      </c>
      <c r="I300" s="1">
        <f>HLOOKUP(H300,C300:$F$603,J300,0)</f>
        <v>2</v>
      </c>
      <c r="J300" s="1">
        <v>304</v>
      </c>
      <c r="K300" s="1" t="str">
        <f t="shared" si="21"/>
        <v>12</v>
      </c>
    </row>
    <row r="301" spans="1:11" x14ac:dyDescent="0.3">
      <c r="A301" s="1" t="s">
        <v>298</v>
      </c>
      <c r="B301" s="1" t="s">
        <v>602</v>
      </c>
      <c r="C301" s="2">
        <v>28</v>
      </c>
      <c r="D301" s="2">
        <v>51</v>
      </c>
      <c r="E301" s="2">
        <v>90</v>
      </c>
      <c r="F301" s="2">
        <v>96</v>
      </c>
      <c r="G301" s="2">
        <v>3</v>
      </c>
      <c r="H301" s="1">
        <f t="shared" si="20"/>
        <v>96</v>
      </c>
      <c r="I301" s="1">
        <f>HLOOKUP(H301,C301:$F$603,J301,0)</f>
        <v>4</v>
      </c>
      <c r="J301" s="1">
        <v>303</v>
      </c>
      <c r="K301" s="1" t="str">
        <f t="shared" si="21"/>
        <v>34</v>
      </c>
    </row>
    <row r="302" spans="1:11" x14ac:dyDescent="0.3">
      <c r="A302" s="1" t="s">
        <v>299</v>
      </c>
      <c r="B302" s="1" t="s">
        <v>602</v>
      </c>
      <c r="C302" s="2">
        <v>5</v>
      </c>
      <c r="D302" s="2">
        <v>63</v>
      </c>
      <c r="E302" s="2">
        <v>94</v>
      </c>
      <c r="F302" s="2">
        <v>74</v>
      </c>
      <c r="G302" s="2">
        <v>2</v>
      </c>
      <c r="H302" s="1">
        <f t="shared" si="20"/>
        <v>94</v>
      </c>
      <c r="I302" s="1">
        <f>HLOOKUP(H302,C302:$F$603,J302,0)</f>
        <v>3</v>
      </c>
      <c r="J302" s="1">
        <v>302</v>
      </c>
      <c r="K302" s="1" t="str">
        <f t="shared" si="21"/>
        <v>23</v>
      </c>
    </row>
    <row r="303" spans="1:11" x14ac:dyDescent="0.3">
      <c r="A303" s="1" t="s">
        <v>300</v>
      </c>
      <c r="B303" s="1" t="s">
        <v>602</v>
      </c>
      <c r="C303" s="2">
        <v>6</v>
      </c>
      <c r="D303" s="2">
        <v>79</v>
      </c>
      <c r="E303" s="2">
        <v>53</v>
      </c>
      <c r="F303" s="2">
        <v>5</v>
      </c>
      <c r="G303" s="2">
        <v>4</v>
      </c>
      <c r="H303" s="1">
        <f t="shared" si="20"/>
        <v>79</v>
      </c>
      <c r="I303" s="1">
        <f>HLOOKUP(H303,C303:$F$603,J303,0)</f>
        <v>2</v>
      </c>
      <c r="J303" s="1">
        <v>301</v>
      </c>
      <c r="K303" s="1" t="str">
        <f t="shared" si="21"/>
        <v>42</v>
      </c>
    </row>
    <row r="304" spans="1:11" x14ac:dyDescent="0.3">
      <c r="A304" s="1" t="s">
        <v>301</v>
      </c>
      <c r="B304" s="1" t="s">
        <v>602</v>
      </c>
      <c r="C304" s="2">
        <v>45</v>
      </c>
      <c r="D304" s="2">
        <v>8</v>
      </c>
      <c r="E304" s="2">
        <v>5</v>
      </c>
      <c r="F304" s="2">
        <v>86</v>
      </c>
      <c r="G304" s="2">
        <v>2</v>
      </c>
      <c r="H304" s="1">
        <f t="shared" si="20"/>
        <v>86</v>
      </c>
      <c r="I304" s="1">
        <f>HLOOKUP(H304,C304:$F$603,J304,0)</f>
        <v>4</v>
      </c>
      <c r="J304" s="1">
        <v>300</v>
      </c>
      <c r="K304" s="1" t="str">
        <f t="shared" si="21"/>
        <v>24</v>
      </c>
    </row>
    <row r="305" spans="1:11" x14ac:dyDescent="0.3">
      <c r="A305" s="1" t="s">
        <v>302</v>
      </c>
      <c r="B305" s="1" t="s">
        <v>602</v>
      </c>
      <c r="C305" s="2">
        <v>92</v>
      </c>
      <c r="D305" s="2">
        <v>48</v>
      </c>
      <c r="E305" s="2">
        <v>6</v>
      </c>
      <c r="F305" s="2">
        <v>96</v>
      </c>
      <c r="G305" s="2">
        <v>1</v>
      </c>
      <c r="H305" s="1">
        <f t="shared" si="20"/>
        <v>96</v>
      </c>
      <c r="I305" s="1">
        <f>HLOOKUP(H305,C305:$F$603,J305,0)</f>
        <v>4</v>
      </c>
      <c r="J305" s="1">
        <v>299</v>
      </c>
      <c r="K305" s="1" t="str">
        <f t="shared" si="21"/>
        <v>14</v>
      </c>
    </row>
    <row r="306" spans="1:11" x14ac:dyDescent="0.3">
      <c r="A306" s="1" t="s">
        <v>303</v>
      </c>
      <c r="B306" s="1" t="s">
        <v>602</v>
      </c>
      <c r="C306" s="2">
        <v>11</v>
      </c>
      <c r="D306" s="2">
        <v>6</v>
      </c>
      <c r="E306" s="2">
        <v>16</v>
      </c>
      <c r="F306" s="2">
        <v>35</v>
      </c>
      <c r="G306" s="2">
        <v>1</v>
      </c>
      <c r="H306" s="1">
        <f t="shared" si="20"/>
        <v>35</v>
      </c>
      <c r="I306" s="1">
        <f>HLOOKUP(H306,C306:$F$603,J306,0)</f>
        <v>4</v>
      </c>
      <c r="J306" s="1">
        <v>298</v>
      </c>
      <c r="K306" s="1" t="str">
        <f t="shared" si="21"/>
        <v>14</v>
      </c>
    </row>
    <row r="307" spans="1:11" x14ac:dyDescent="0.3">
      <c r="A307" s="1" t="s">
        <v>304</v>
      </c>
      <c r="B307" s="1" t="s">
        <v>602</v>
      </c>
      <c r="C307" s="2">
        <v>20</v>
      </c>
      <c r="D307" s="2">
        <v>10</v>
      </c>
      <c r="E307" s="2">
        <v>75</v>
      </c>
      <c r="F307" s="2">
        <v>36</v>
      </c>
      <c r="G307" s="2">
        <v>3</v>
      </c>
      <c r="H307" s="1">
        <f t="shared" si="20"/>
        <v>75</v>
      </c>
      <c r="I307" s="1">
        <f>HLOOKUP(H307,C307:$F$603,J307,0)</f>
        <v>3</v>
      </c>
      <c r="J307" s="1">
        <v>297</v>
      </c>
      <c r="K307" s="1" t="str">
        <f t="shared" si="21"/>
        <v>33</v>
      </c>
    </row>
    <row r="308" spans="1:11" x14ac:dyDescent="0.3">
      <c r="A308" s="1" t="s">
        <v>305</v>
      </c>
      <c r="B308" s="1" t="s">
        <v>602</v>
      </c>
      <c r="C308" s="2">
        <v>34</v>
      </c>
      <c r="D308" s="2">
        <v>25</v>
      </c>
      <c r="E308" s="2">
        <v>67</v>
      </c>
      <c r="F308" s="2">
        <v>12</v>
      </c>
      <c r="G308" s="2">
        <v>1</v>
      </c>
      <c r="H308" s="1">
        <f t="shared" si="20"/>
        <v>67</v>
      </c>
      <c r="I308" s="1">
        <f>HLOOKUP(H308,C308:$F$603,J308,0)</f>
        <v>3</v>
      </c>
      <c r="J308" s="1">
        <v>296</v>
      </c>
      <c r="K308" s="1" t="str">
        <f t="shared" si="21"/>
        <v>13</v>
      </c>
    </row>
    <row r="309" spans="1:11" x14ac:dyDescent="0.3">
      <c r="A309" s="1" t="s">
        <v>306</v>
      </c>
      <c r="B309" s="1" t="s">
        <v>602</v>
      </c>
      <c r="C309" s="2">
        <v>66</v>
      </c>
      <c r="D309" s="2">
        <v>93</v>
      </c>
      <c r="E309" s="2">
        <v>35</v>
      </c>
      <c r="F309" s="2">
        <v>46</v>
      </c>
      <c r="G309" s="2">
        <v>4</v>
      </c>
      <c r="H309" s="1">
        <f t="shared" si="20"/>
        <v>93</v>
      </c>
      <c r="I309" s="1">
        <f>HLOOKUP(H309,C309:$F$603,J309,0)</f>
        <v>2</v>
      </c>
      <c r="J309" s="1">
        <v>295</v>
      </c>
      <c r="K309" s="1" t="str">
        <f t="shared" si="21"/>
        <v>42</v>
      </c>
    </row>
    <row r="310" spans="1:11" x14ac:dyDescent="0.3">
      <c r="A310" s="1" t="s">
        <v>307</v>
      </c>
      <c r="B310" s="1" t="s">
        <v>602</v>
      </c>
      <c r="C310" s="2">
        <v>5</v>
      </c>
      <c r="D310" s="2">
        <v>89</v>
      </c>
      <c r="E310" s="2">
        <v>29</v>
      </c>
      <c r="F310" s="2">
        <v>52</v>
      </c>
      <c r="G310" s="2">
        <v>3</v>
      </c>
      <c r="H310" s="1">
        <f t="shared" si="20"/>
        <v>89</v>
      </c>
      <c r="I310" s="1">
        <f>HLOOKUP(H310,C310:$F$603,J310,0)</f>
        <v>2</v>
      </c>
      <c r="J310" s="1">
        <v>294</v>
      </c>
      <c r="K310" s="1" t="str">
        <f t="shared" si="21"/>
        <v>32</v>
      </c>
    </row>
    <row r="311" spans="1:11" x14ac:dyDescent="0.3">
      <c r="A311" s="1" t="s">
        <v>308</v>
      </c>
      <c r="B311" s="1" t="s">
        <v>602</v>
      </c>
      <c r="C311" s="2">
        <v>78</v>
      </c>
      <c r="D311" s="2">
        <v>68</v>
      </c>
      <c r="E311" s="2">
        <v>48</v>
      </c>
      <c r="F311" s="2">
        <v>26</v>
      </c>
      <c r="G311" s="2">
        <v>4</v>
      </c>
      <c r="H311" s="1">
        <f t="shared" si="20"/>
        <v>78</v>
      </c>
      <c r="I311" s="1">
        <f>HLOOKUP(H311,C311:$F$603,J311,0)</f>
        <v>1</v>
      </c>
      <c r="J311" s="1">
        <v>293</v>
      </c>
      <c r="K311" s="1" t="str">
        <f t="shared" si="21"/>
        <v>41</v>
      </c>
    </row>
    <row r="312" spans="1:11" x14ac:dyDescent="0.3">
      <c r="A312" s="1" t="s">
        <v>309</v>
      </c>
      <c r="B312" s="1" t="s">
        <v>602</v>
      </c>
      <c r="C312" s="2">
        <v>95</v>
      </c>
      <c r="D312" s="2">
        <v>64</v>
      </c>
      <c r="E312" s="2">
        <v>20</v>
      </c>
      <c r="F312" s="2">
        <v>90</v>
      </c>
      <c r="G312" s="2">
        <v>3</v>
      </c>
      <c r="H312" s="1">
        <f t="shared" si="20"/>
        <v>95</v>
      </c>
      <c r="I312" s="1">
        <f>HLOOKUP(H312,C312:$F$603,J312,0)</f>
        <v>1</v>
      </c>
      <c r="J312" s="1">
        <v>292</v>
      </c>
      <c r="K312" s="1" t="str">
        <f t="shared" si="21"/>
        <v>31</v>
      </c>
    </row>
    <row r="313" spans="1:11" x14ac:dyDescent="0.3">
      <c r="A313" s="1" t="s">
        <v>310</v>
      </c>
      <c r="B313" s="1" t="s">
        <v>602</v>
      </c>
      <c r="C313" s="2">
        <v>69</v>
      </c>
      <c r="D313" s="2">
        <v>92</v>
      </c>
      <c r="E313" s="2">
        <v>97</v>
      </c>
      <c r="F313" s="2">
        <v>98</v>
      </c>
      <c r="G313" s="2">
        <v>3</v>
      </c>
      <c r="H313" s="1">
        <f t="shared" si="20"/>
        <v>98</v>
      </c>
      <c r="I313" s="1">
        <f>HLOOKUP(H313,C313:$F$603,J313,0)</f>
        <v>4</v>
      </c>
      <c r="J313" s="1">
        <v>291</v>
      </c>
      <c r="K313" s="1" t="str">
        <f t="shared" si="21"/>
        <v>34</v>
      </c>
    </row>
    <row r="314" spans="1:11" x14ac:dyDescent="0.3">
      <c r="A314" s="1" t="s">
        <v>311</v>
      </c>
      <c r="B314" s="1" t="s">
        <v>602</v>
      </c>
      <c r="C314" s="2">
        <v>13</v>
      </c>
      <c r="D314" s="2">
        <v>44</v>
      </c>
      <c r="E314" s="2">
        <v>15</v>
      </c>
      <c r="F314" s="2">
        <v>87</v>
      </c>
      <c r="G314" s="2">
        <v>3</v>
      </c>
      <c r="H314" s="1">
        <f t="shared" si="20"/>
        <v>87</v>
      </c>
      <c r="I314" s="1">
        <f>HLOOKUP(H314,C314:$F$603,J314,0)</f>
        <v>4</v>
      </c>
      <c r="J314" s="1">
        <v>290</v>
      </c>
      <c r="K314" s="1" t="str">
        <f t="shared" si="21"/>
        <v>34</v>
      </c>
    </row>
    <row r="315" spans="1:11" x14ac:dyDescent="0.3">
      <c r="A315" s="1" t="s">
        <v>312</v>
      </c>
      <c r="B315" s="1" t="s">
        <v>602</v>
      </c>
      <c r="C315" s="2">
        <v>27</v>
      </c>
      <c r="D315" s="2">
        <v>74</v>
      </c>
      <c r="E315" s="2">
        <v>59</v>
      </c>
      <c r="F315" s="2">
        <v>21</v>
      </c>
      <c r="G315" s="2">
        <v>1</v>
      </c>
      <c r="H315" s="1">
        <f t="shared" si="20"/>
        <v>74</v>
      </c>
      <c r="I315" s="1">
        <f>HLOOKUP(H315,C315:$F$603,J315,0)</f>
        <v>2</v>
      </c>
      <c r="J315" s="1">
        <v>289</v>
      </c>
      <c r="K315" s="1" t="str">
        <f t="shared" si="21"/>
        <v>12</v>
      </c>
    </row>
    <row r="316" spans="1:11" x14ac:dyDescent="0.3">
      <c r="A316" s="1" t="s">
        <v>313</v>
      </c>
      <c r="B316" s="1" t="s">
        <v>602</v>
      </c>
      <c r="C316" s="2">
        <v>81</v>
      </c>
      <c r="D316" s="2">
        <v>4</v>
      </c>
      <c r="E316" s="2">
        <v>43</v>
      </c>
      <c r="F316" s="2">
        <v>59</v>
      </c>
      <c r="G316" s="2">
        <v>4</v>
      </c>
      <c r="H316" s="1">
        <f t="shared" si="20"/>
        <v>81</v>
      </c>
      <c r="I316" s="1">
        <f>HLOOKUP(H316,C316:$F$603,J316,0)</f>
        <v>1</v>
      </c>
      <c r="J316" s="1">
        <v>288</v>
      </c>
      <c r="K316" s="1" t="str">
        <f t="shared" si="21"/>
        <v>41</v>
      </c>
    </row>
    <row r="317" spans="1:11" x14ac:dyDescent="0.3">
      <c r="A317" s="1" t="s">
        <v>314</v>
      </c>
      <c r="B317" s="1" t="s">
        <v>602</v>
      </c>
      <c r="C317" s="2">
        <v>39</v>
      </c>
      <c r="D317" s="2">
        <v>3</v>
      </c>
      <c r="E317" s="2">
        <v>28</v>
      </c>
      <c r="F317" s="2">
        <v>54</v>
      </c>
      <c r="G317" s="2">
        <v>4</v>
      </c>
      <c r="H317" s="1">
        <f t="shared" si="20"/>
        <v>54</v>
      </c>
      <c r="I317" s="1">
        <f>HLOOKUP(H317,C317:$F$603,J317,0)</f>
        <v>4</v>
      </c>
      <c r="J317" s="1">
        <v>287</v>
      </c>
      <c r="K317" s="1" t="str">
        <f t="shared" si="21"/>
        <v>44</v>
      </c>
    </row>
    <row r="318" spans="1:11" x14ac:dyDescent="0.3">
      <c r="A318" s="1" t="s">
        <v>315</v>
      </c>
      <c r="B318" s="1" t="s">
        <v>602</v>
      </c>
      <c r="C318" s="2">
        <v>30</v>
      </c>
      <c r="D318" s="2">
        <v>71</v>
      </c>
      <c r="E318" s="2">
        <v>65</v>
      </c>
      <c r="F318" s="2">
        <v>35</v>
      </c>
      <c r="G318" s="2">
        <v>2</v>
      </c>
      <c r="H318" s="1">
        <f t="shared" si="20"/>
        <v>71</v>
      </c>
      <c r="I318" s="1">
        <f>HLOOKUP(H318,C318:$F$603,J318,0)</f>
        <v>2</v>
      </c>
      <c r="J318" s="1">
        <v>286</v>
      </c>
      <c r="K318" s="1" t="str">
        <f t="shared" si="21"/>
        <v>22</v>
      </c>
    </row>
    <row r="319" spans="1:11" x14ac:dyDescent="0.3">
      <c r="A319" s="1" t="s">
        <v>316</v>
      </c>
      <c r="B319" s="1" t="s">
        <v>602</v>
      </c>
      <c r="C319" s="2">
        <v>9</v>
      </c>
      <c r="D319" s="2">
        <v>89</v>
      </c>
      <c r="E319" s="2">
        <v>7</v>
      </c>
      <c r="F319" s="2">
        <v>7</v>
      </c>
      <c r="G319" s="2">
        <v>1</v>
      </c>
      <c r="H319" s="1">
        <f t="shared" si="20"/>
        <v>89</v>
      </c>
      <c r="I319" s="1">
        <f>HLOOKUP(H319,C319:$F$603,J319,0)</f>
        <v>2</v>
      </c>
      <c r="J319" s="1">
        <v>285</v>
      </c>
      <c r="K319" s="1" t="str">
        <f t="shared" si="21"/>
        <v>12</v>
      </c>
    </row>
    <row r="320" spans="1:11" x14ac:dyDescent="0.3">
      <c r="A320" s="1" t="s">
        <v>317</v>
      </c>
      <c r="B320" s="1" t="s">
        <v>602</v>
      </c>
      <c r="C320" s="2">
        <v>20</v>
      </c>
      <c r="D320" s="2">
        <v>76</v>
      </c>
      <c r="E320" s="2">
        <v>67</v>
      </c>
      <c r="F320" s="2">
        <v>44</v>
      </c>
      <c r="G320" s="2">
        <v>2</v>
      </c>
      <c r="H320" s="1">
        <f t="shared" si="20"/>
        <v>76</v>
      </c>
      <c r="I320" s="1">
        <f>HLOOKUP(H320,C320:$F$603,J320,0)</f>
        <v>2</v>
      </c>
      <c r="J320" s="1">
        <v>284</v>
      </c>
      <c r="K320" s="1" t="str">
        <f t="shared" si="21"/>
        <v>22</v>
      </c>
    </row>
    <row r="321" spans="1:11" x14ac:dyDescent="0.3">
      <c r="A321" s="1" t="s">
        <v>318</v>
      </c>
      <c r="B321" s="1" t="s">
        <v>602</v>
      </c>
      <c r="C321" s="2">
        <v>100</v>
      </c>
      <c r="D321" s="2">
        <v>31</v>
      </c>
      <c r="E321" s="2">
        <v>35</v>
      </c>
      <c r="F321" s="2">
        <v>13</v>
      </c>
      <c r="G321" s="2">
        <v>4</v>
      </c>
      <c r="H321" s="1">
        <f t="shared" si="20"/>
        <v>100</v>
      </c>
      <c r="I321" s="1">
        <f>HLOOKUP(H321,C321:$F$603,J321,0)</f>
        <v>1</v>
      </c>
      <c r="J321" s="1">
        <v>283</v>
      </c>
      <c r="K321" s="1" t="str">
        <f t="shared" si="21"/>
        <v>41</v>
      </c>
    </row>
    <row r="322" spans="1:11" x14ac:dyDescent="0.3">
      <c r="A322" s="1" t="s">
        <v>319</v>
      </c>
      <c r="B322" s="1" t="s">
        <v>602</v>
      </c>
      <c r="C322" s="2">
        <v>30</v>
      </c>
      <c r="D322" s="2">
        <v>12</v>
      </c>
      <c r="E322" s="2">
        <v>96</v>
      </c>
      <c r="F322" s="2">
        <v>98</v>
      </c>
      <c r="G322" s="2">
        <v>4</v>
      </c>
      <c r="H322" s="1">
        <f t="shared" si="20"/>
        <v>98</v>
      </c>
      <c r="I322" s="1">
        <f>HLOOKUP(H322,C322:$F$603,J322,0)</f>
        <v>4</v>
      </c>
      <c r="J322" s="1">
        <v>282</v>
      </c>
      <c r="K322" s="1" t="str">
        <f t="shared" si="21"/>
        <v>44</v>
      </c>
    </row>
    <row r="323" spans="1:11" x14ac:dyDescent="0.3">
      <c r="A323" s="1" t="s">
        <v>320</v>
      </c>
      <c r="B323" s="1" t="s">
        <v>602</v>
      </c>
      <c r="C323" s="2">
        <v>99</v>
      </c>
      <c r="D323" s="2">
        <v>47</v>
      </c>
      <c r="E323" s="2">
        <v>23</v>
      </c>
      <c r="F323" s="2">
        <v>32</v>
      </c>
      <c r="G323" s="2">
        <v>4</v>
      </c>
      <c r="H323" s="1">
        <f t="shared" si="20"/>
        <v>99</v>
      </c>
      <c r="I323" s="1">
        <f>HLOOKUP(H323,C323:$F$603,J323,0)</f>
        <v>1</v>
      </c>
      <c r="J323" s="1">
        <v>281</v>
      </c>
      <c r="K323" s="1" t="str">
        <f t="shared" si="21"/>
        <v>41</v>
      </c>
    </row>
    <row r="324" spans="1:11" x14ac:dyDescent="0.3">
      <c r="A324" s="1" t="s">
        <v>321</v>
      </c>
      <c r="B324" s="1" t="s">
        <v>602</v>
      </c>
      <c r="C324" s="2">
        <v>26</v>
      </c>
      <c r="D324" s="2">
        <v>44</v>
      </c>
      <c r="E324" s="2">
        <v>5</v>
      </c>
      <c r="F324" s="2">
        <v>42</v>
      </c>
      <c r="G324" s="2">
        <v>3</v>
      </c>
      <c r="H324" s="1">
        <f t="shared" ref="H324:H387" si="22">MAX(C324:F324)</f>
        <v>44</v>
      </c>
      <c r="I324" s="1">
        <f>HLOOKUP(H324,C324:$F$603,J324,0)</f>
        <v>2</v>
      </c>
      <c r="J324" s="1">
        <v>280</v>
      </c>
      <c r="K324" s="1" t="str">
        <f t="shared" ref="K324:K387" si="23">G324&amp;I324</f>
        <v>32</v>
      </c>
    </row>
    <row r="325" spans="1:11" x14ac:dyDescent="0.3">
      <c r="A325" s="1" t="s">
        <v>322</v>
      </c>
      <c r="B325" s="1" t="s">
        <v>602</v>
      </c>
      <c r="C325" s="2">
        <v>6</v>
      </c>
      <c r="D325" s="2">
        <v>99</v>
      </c>
      <c r="E325" s="2">
        <v>86</v>
      </c>
      <c r="F325" s="2">
        <v>40</v>
      </c>
      <c r="G325" s="2">
        <v>2</v>
      </c>
      <c r="H325" s="1">
        <f t="shared" si="22"/>
        <v>99</v>
      </c>
      <c r="I325" s="1">
        <f>HLOOKUP(H325,C325:$F$603,J325,0)</f>
        <v>2</v>
      </c>
      <c r="J325" s="1">
        <v>279</v>
      </c>
      <c r="K325" s="1" t="str">
        <f t="shared" si="23"/>
        <v>22</v>
      </c>
    </row>
    <row r="326" spans="1:11" x14ac:dyDescent="0.3">
      <c r="A326" s="1" t="s">
        <v>323</v>
      </c>
      <c r="B326" s="1" t="s">
        <v>602</v>
      </c>
      <c r="C326" s="2">
        <v>69</v>
      </c>
      <c r="D326" s="2">
        <v>46</v>
      </c>
      <c r="E326" s="2">
        <v>47</v>
      </c>
      <c r="F326" s="2">
        <v>14</v>
      </c>
      <c r="G326" s="2">
        <v>3</v>
      </c>
      <c r="H326" s="1">
        <f t="shared" si="22"/>
        <v>69</v>
      </c>
      <c r="I326" s="1">
        <f>HLOOKUP(H326,C326:$F$603,J326,0)</f>
        <v>1</v>
      </c>
      <c r="J326" s="1">
        <v>278</v>
      </c>
      <c r="K326" s="1" t="str">
        <f t="shared" si="23"/>
        <v>31</v>
      </c>
    </row>
    <row r="327" spans="1:11" x14ac:dyDescent="0.3">
      <c r="A327" s="1" t="s">
        <v>324</v>
      </c>
      <c r="B327" s="1" t="s">
        <v>602</v>
      </c>
      <c r="C327" s="2">
        <v>95</v>
      </c>
      <c r="D327" s="2">
        <v>21</v>
      </c>
      <c r="E327" s="2">
        <v>70</v>
      </c>
      <c r="F327" s="2">
        <v>64</v>
      </c>
      <c r="G327" s="2">
        <v>1</v>
      </c>
      <c r="H327" s="1">
        <f t="shared" si="22"/>
        <v>95</v>
      </c>
      <c r="I327" s="1">
        <f>HLOOKUP(H327,C327:$F$603,J327,0)</f>
        <v>1</v>
      </c>
      <c r="J327" s="1">
        <v>277</v>
      </c>
      <c r="K327" s="1" t="str">
        <f t="shared" si="23"/>
        <v>11</v>
      </c>
    </row>
    <row r="328" spans="1:11" x14ac:dyDescent="0.3">
      <c r="A328" s="1" t="s">
        <v>325</v>
      </c>
      <c r="B328" s="1" t="s">
        <v>602</v>
      </c>
      <c r="C328" s="2">
        <v>35</v>
      </c>
      <c r="D328" s="2">
        <v>95</v>
      </c>
      <c r="E328" s="2">
        <v>94</v>
      </c>
      <c r="F328" s="2">
        <v>26</v>
      </c>
      <c r="G328" s="2">
        <v>1</v>
      </c>
      <c r="H328" s="1">
        <f t="shared" si="22"/>
        <v>95</v>
      </c>
      <c r="I328" s="1">
        <f>HLOOKUP(H328,C328:$F$603,J328,0)</f>
        <v>2</v>
      </c>
      <c r="J328" s="1">
        <v>276</v>
      </c>
      <c r="K328" s="1" t="str">
        <f t="shared" si="23"/>
        <v>12</v>
      </c>
    </row>
    <row r="329" spans="1:11" x14ac:dyDescent="0.3">
      <c r="A329" s="1" t="s">
        <v>326</v>
      </c>
      <c r="B329" s="1" t="s">
        <v>602</v>
      </c>
      <c r="C329" s="2">
        <v>75</v>
      </c>
      <c r="D329" s="2">
        <v>31</v>
      </c>
      <c r="E329" s="2">
        <v>67</v>
      </c>
      <c r="F329" s="2">
        <v>17</v>
      </c>
      <c r="G329" s="2">
        <v>4</v>
      </c>
      <c r="H329" s="1">
        <f t="shared" si="22"/>
        <v>75</v>
      </c>
      <c r="I329" s="1">
        <f>HLOOKUP(H329,C329:$F$603,J329,0)</f>
        <v>1</v>
      </c>
      <c r="J329" s="1">
        <v>275</v>
      </c>
      <c r="K329" s="1" t="str">
        <f t="shared" si="23"/>
        <v>41</v>
      </c>
    </row>
    <row r="330" spans="1:11" x14ac:dyDescent="0.3">
      <c r="A330" s="1" t="s">
        <v>327</v>
      </c>
      <c r="B330" s="1" t="s">
        <v>602</v>
      </c>
      <c r="C330" s="2">
        <v>67</v>
      </c>
      <c r="D330" s="2">
        <v>25</v>
      </c>
      <c r="E330" s="2">
        <v>58</v>
      </c>
      <c r="F330" s="2">
        <v>69</v>
      </c>
      <c r="G330" s="2">
        <v>4</v>
      </c>
      <c r="H330" s="1">
        <f t="shared" si="22"/>
        <v>69</v>
      </c>
      <c r="I330" s="1">
        <f>HLOOKUP(H330,C330:$F$603,J330,0)</f>
        <v>4</v>
      </c>
      <c r="J330" s="1">
        <v>274</v>
      </c>
      <c r="K330" s="1" t="str">
        <f t="shared" si="23"/>
        <v>44</v>
      </c>
    </row>
    <row r="331" spans="1:11" x14ac:dyDescent="0.3">
      <c r="A331" s="1" t="s">
        <v>328</v>
      </c>
      <c r="B331" s="1" t="s">
        <v>602</v>
      </c>
      <c r="C331" s="2">
        <v>61</v>
      </c>
      <c r="D331" s="2">
        <v>43</v>
      </c>
      <c r="E331" s="2">
        <v>21</v>
      </c>
      <c r="F331" s="2">
        <v>55</v>
      </c>
      <c r="G331" s="2">
        <v>1</v>
      </c>
      <c r="H331" s="1">
        <f t="shared" si="22"/>
        <v>61</v>
      </c>
      <c r="I331" s="1">
        <f>HLOOKUP(H331,C331:$F$603,J331,0)</f>
        <v>1</v>
      </c>
      <c r="J331" s="1">
        <v>273</v>
      </c>
      <c r="K331" s="1" t="str">
        <f t="shared" si="23"/>
        <v>11</v>
      </c>
    </row>
    <row r="332" spans="1:11" x14ac:dyDescent="0.3">
      <c r="A332" s="1" t="s">
        <v>329</v>
      </c>
      <c r="B332" s="1" t="s">
        <v>602</v>
      </c>
      <c r="C332" s="2">
        <v>48</v>
      </c>
      <c r="D332" s="2">
        <v>47</v>
      </c>
      <c r="E332" s="2">
        <v>41</v>
      </c>
      <c r="F332" s="2">
        <v>52</v>
      </c>
      <c r="G332" s="2">
        <v>2</v>
      </c>
      <c r="H332" s="1">
        <f t="shared" si="22"/>
        <v>52</v>
      </c>
      <c r="I332" s="1">
        <f>HLOOKUP(H332,C332:$F$603,J332,0)</f>
        <v>4</v>
      </c>
      <c r="J332" s="1">
        <v>272</v>
      </c>
      <c r="K332" s="1" t="str">
        <f t="shared" si="23"/>
        <v>24</v>
      </c>
    </row>
    <row r="333" spans="1:11" x14ac:dyDescent="0.3">
      <c r="A333" s="1" t="s">
        <v>330</v>
      </c>
      <c r="B333" s="1" t="s">
        <v>602</v>
      </c>
      <c r="C333" s="2">
        <v>31</v>
      </c>
      <c r="D333" s="2">
        <v>88</v>
      </c>
      <c r="E333" s="2">
        <v>20</v>
      </c>
      <c r="F333" s="2">
        <v>5</v>
      </c>
      <c r="G333" s="2">
        <v>1</v>
      </c>
      <c r="H333" s="1">
        <f t="shared" si="22"/>
        <v>88</v>
      </c>
      <c r="I333" s="1">
        <f>HLOOKUP(H333,C333:$F$603,J333,0)</f>
        <v>2</v>
      </c>
      <c r="J333" s="1">
        <v>271</v>
      </c>
      <c r="K333" s="1" t="str">
        <f t="shared" si="23"/>
        <v>12</v>
      </c>
    </row>
    <row r="334" spans="1:11" x14ac:dyDescent="0.3">
      <c r="A334" s="1" t="s">
        <v>331</v>
      </c>
      <c r="B334" s="1" t="s">
        <v>602</v>
      </c>
      <c r="C334" s="2">
        <v>61</v>
      </c>
      <c r="D334" s="2">
        <v>99</v>
      </c>
      <c r="E334" s="2">
        <v>11</v>
      </c>
      <c r="F334" s="2">
        <v>10</v>
      </c>
      <c r="G334" s="2">
        <v>1</v>
      </c>
      <c r="H334" s="1">
        <f t="shared" si="22"/>
        <v>99</v>
      </c>
      <c r="I334" s="1">
        <f>HLOOKUP(H334,C334:$F$603,J334,0)</f>
        <v>2</v>
      </c>
      <c r="J334" s="1">
        <v>270</v>
      </c>
      <c r="K334" s="1" t="str">
        <f t="shared" si="23"/>
        <v>12</v>
      </c>
    </row>
    <row r="335" spans="1:11" x14ac:dyDescent="0.3">
      <c r="A335" s="1" t="s">
        <v>332</v>
      </c>
      <c r="B335" s="1" t="s">
        <v>602</v>
      </c>
      <c r="C335" s="2">
        <v>58</v>
      </c>
      <c r="D335" s="2">
        <v>78</v>
      </c>
      <c r="E335" s="2">
        <v>53</v>
      </c>
      <c r="F335" s="2">
        <v>39</v>
      </c>
      <c r="G335" s="2">
        <v>1</v>
      </c>
      <c r="H335" s="1">
        <f t="shared" si="22"/>
        <v>78</v>
      </c>
      <c r="I335" s="1">
        <f>HLOOKUP(H335,C335:$F$603,J335,0)</f>
        <v>2</v>
      </c>
      <c r="J335" s="1">
        <v>269</v>
      </c>
      <c r="K335" s="1" t="str">
        <f t="shared" si="23"/>
        <v>12</v>
      </c>
    </row>
    <row r="336" spans="1:11" x14ac:dyDescent="0.3">
      <c r="A336" s="1" t="s">
        <v>333</v>
      </c>
      <c r="B336" s="1" t="s">
        <v>602</v>
      </c>
      <c r="C336" s="2">
        <v>85</v>
      </c>
      <c r="D336" s="2">
        <v>10</v>
      </c>
      <c r="E336" s="2">
        <v>60</v>
      </c>
      <c r="F336" s="2">
        <v>66</v>
      </c>
      <c r="G336" s="2">
        <v>3</v>
      </c>
      <c r="H336" s="1">
        <f t="shared" si="22"/>
        <v>85</v>
      </c>
      <c r="I336" s="1">
        <f>HLOOKUP(H336,C336:$F$603,J336,0)</f>
        <v>1</v>
      </c>
      <c r="J336" s="1">
        <v>268</v>
      </c>
      <c r="K336" s="1" t="str">
        <f t="shared" si="23"/>
        <v>31</v>
      </c>
    </row>
    <row r="337" spans="1:11" x14ac:dyDescent="0.3">
      <c r="A337" s="1" t="s">
        <v>334</v>
      </c>
      <c r="B337" s="1" t="s">
        <v>602</v>
      </c>
      <c r="C337" s="2">
        <v>99</v>
      </c>
      <c r="D337" s="2">
        <v>0</v>
      </c>
      <c r="E337" s="2">
        <v>69</v>
      </c>
      <c r="F337" s="2">
        <v>96</v>
      </c>
      <c r="G337" s="2">
        <v>1</v>
      </c>
      <c r="H337" s="1">
        <f t="shared" si="22"/>
        <v>99</v>
      </c>
      <c r="I337" s="1">
        <f>HLOOKUP(H337,C337:$F$603,J337,0)</f>
        <v>1</v>
      </c>
      <c r="J337" s="1">
        <v>267</v>
      </c>
      <c r="K337" s="1" t="str">
        <f t="shared" si="23"/>
        <v>11</v>
      </c>
    </row>
    <row r="338" spans="1:11" x14ac:dyDescent="0.3">
      <c r="A338" s="1" t="s">
        <v>335</v>
      </c>
      <c r="B338" s="1" t="s">
        <v>602</v>
      </c>
      <c r="C338" s="2">
        <v>34</v>
      </c>
      <c r="D338" s="2">
        <v>42</v>
      </c>
      <c r="E338" s="2">
        <v>52</v>
      </c>
      <c r="F338" s="2">
        <v>66</v>
      </c>
      <c r="G338" s="2">
        <v>1</v>
      </c>
      <c r="H338" s="1">
        <f t="shared" si="22"/>
        <v>66</v>
      </c>
      <c r="I338" s="1">
        <f>HLOOKUP(H338,C338:$F$603,J338,0)</f>
        <v>4</v>
      </c>
      <c r="J338" s="1">
        <v>266</v>
      </c>
      <c r="K338" s="1" t="str">
        <f t="shared" si="23"/>
        <v>14</v>
      </c>
    </row>
    <row r="339" spans="1:11" x14ac:dyDescent="0.3">
      <c r="A339" s="1" t="s">
        <v>336</v>
      </c>
      <c r="B339" s="1" t="s">
        <v>602</v>
      </c>
      <c r="C339" s="2">
        <v>9</v>
      </c>
      <c r="D339" s="2">
        <v>76</v>
      </c>
      <c r="E339" s="2">
        <v>100</v>
      </c>
      <c r="F339" s="2">
        <v>64</v>
      </c>
      <c r="G339" s="2">
        <v>1</v>
      </c>
      <c r="H339" s="1">
        <f t="shared" si="22"/>
        <v>100</v>
      </c>
      <c r="I339" s="1">
        <f>HLOOKUP(H339,C339:$F$603,J339,0)</f>
        <v>3</v>
      </c>
      <c r="J339" s="1">
        <v>265</v>
      </c>
      <c r="K339" s="1" t="str">
        <f t="shared" si="23"/>
        <v>13</v>
      </c>
    </row>
    <row r="340" spans="1:11" x14ac:dyDescent="0.3">
      <c r="A340" s="1" t="s">
        <v>337</v>
      </c>
      <c r="B340" s="1" t="s">
        <v>602</v>
      </c>
      <c r="C340" s="2">
        <v>35</v>
      </c>
      <c r="D340" s="2">
        <v>1</v>
      </c>
      <c r="E340" s="2">
        <v>81</v>
      </c>
      <c r="F340" s="2">
        <v>44</v>
      </c>
      <c r="G340" s="2">
        <v>3</v>
      </c>
      <c r="H340" s="1">
        <f t="shared" si="22"/>
        <v>81</v>
      </c>
      <c r="I340" s="1">
        <f>HLOOKUP(H340,C340:$F$603,J340,0)</f>
        <v>3</v>
      </c>
      <c r="J340" s="1">
        <v>264</v>
      </c>
      <c r="K340" s="1" t="str">
        <f t="shared" si="23"/>
        <v>33</v>
      </c>
    </row>
    <row r="341" spans="1:11" x14ac:dyDescent="0.3">
      <c r="A341" s="1" t="s">
        <v>338</v>
      </c>
      <c r="B341" s="1" t="s">
        <v>602</v>
      </c>
      <c r="C341" s="2">
        <v>13</v>
      </c>
      <c r="D341" s="2">
        <v>67</v>
      </c>
      <c r="E341" s="2">
        <v>44</v>
      </c>
      <c r="F341" s="2">
        <v>36</v>
      </c>
      <c r="G341" s="2">
        <v>1</v>
      </c>
      <c r="H341" s="1">
        <f t="shared" si="22"/>
        <v>67</v>
      </c>
      <c r="I341" s="1">
        <f>HLOOKUP(H341,C341:$F$603,J341,0)</f>
        <v>2</v>
      </c>
      <c r="J341" s="1">
        <v>263</v>
      </c>
      <c r="K341" s="1" t="str">
        <f t="shared" si="23"/>
        <v>12</v>
      </c>
    </row>
    <row r="342" spans="1:11" x14ac:dyDescent="0.3">
      <c r="A342" s="1" t="s">
        <v>339</v>
      </c>
      <c r="B342" s="1" t="s">
        <v>602</v>
      </c>
      <c r="C342" s="2">
        <v>34</v>
      </c>
      <c r="D342" s="2">
        <v>21</v>
      </c>
      <c r="E342" s="2">
        <v>82</v>
      </c>
      <c r="F342" s="2">
        <v>74</v>
      </c>
      <c r="G342" s="2">
        <v>2</v>
      </c>
      <c r="H342" s="1">
        <f t="shared" si="22"/>
        <v>82</v>
      </c>
      <c r="I342" s="1">
        <f>HLOOKUP(H342,C342:$F$603,J342,0)</f>
        <v>3</v>
      </c>
      <c r="J342" s="1">
        <v>262</v>
      </c>
      <c r="K342" s="1" t="str">
        <f t="shared" si="23"/>
        <v>23</v>
      </c>
    </row>
    <row r="343" spans="1:11" x14ac:dyDescent="0.3">
      <c r="A343" s="1" t="s">
        <v>340</v>
      </c>
      <c r="B343" s="1" t="s">
        <v>602</v>
      </c>
      <c r="C343" s="2">
        <v>39</v>
      </c>
      <c r="D343" s="2">
        <v>91</v>
      </c>
      <c r="E343" s="2">
        <v>2</v>
      </c>
      <c r="F343" s="2">
        <v>24</v>
      </c>
      <c r="G343" s="2">
        <v>4</v>
      </c>
      <c r="H343" s="1">
        <f t="shared" si="22"/>
        <v>91</v>
      </c>
      <c r="I343" s="1">
        <f>HLOOKUP(H343,C343:$F$603,J343,0)</f>
        <v>2</v>
      </c>
      <c r="J343" s="1">
        <v>261</v>
      </c>
      <c r="K343" s="1" t="str">
        <f t="shared" si="23"/>
        <v>42</v>
      </c>
    </row>
    <row r="344" spans="1:11" x14ac:dyDescent="0.3">
      <c r="A344" s="1" t="s">
        <v>341</v>
      </c>
      <c r="B344" s="1" t="s">
        <v>602</v>
      </c>
      <c r="C344" s="2">
        <v>36</v>
      </c>
      <c r="D344" s="2">
        <v>53</v>
      </c>
      <c r="E344" s="2">
        <v>17</v>
      </c>
      <c r="F344" s="2">
        <v>28</v>
      </c>
      <c r="G344" s="2">
        <v>2</v>
      </c>
      <c r="H344" s="1">
        <f t="shared" si="22"/>
        <v>53</v>
      </c>
      <c r="I344" s="1">
        <f>HLOOKUP(H344,C344:$F$603,J344,0)</f>
        <v>2</v>
      </c>
      <c r="J344" s="1">
        <v>260</v>
      </c>
      <c r="K344" s="1" t="str">
        <f t="shared" si="23"/>
        <v>22</v>
      </c>
    </row>
    <row r="345" spans="1:11" x14ac:dyDescent="0.3">
      <c r="A345" s="1" t="s">
        <v>342</v>
      </c>
      <c r="B345" s="1" t="s">
        <v>602</v>
      </c>
      <c r="C345" s="2">
        <v>75</v>
      </c>
      <c r="D345" s="2">
        <v>2</v>
      </c>
      <c r="E345" s="2">
        <v>28</v>
      </c>
      <c r="F345" s="2">
        <v>99</v>
      </c>
      <c r="G345" s="2">
        <v>3</v>
      </c>
      <c r="H345" s="1">
        <f t="shared" si="22"/>
        <v>99</v>
      </c>
      <c r="I345" s="1">
        <f>HLOOKUP(H345,C345:$F$603,J345,0)</f>
        <v>4</v>
      </c>
      <c r="J345" s="1">
        <v>259</v>
      </c>
      <c r="K345" s="1" t="str">
        <f t="shared" si="23"/>
        <v>34</v>
      </c>
    </row>
    <row r="346" spans="1:11" x14ac:dyDescent="0.3">
      <c r="A346" s="1" t="s">
        <v>343</v>
      </c>
      <c r="B346" s="1" t="s">
        <v>602</v>
      </c>
      <c r="C346" s="2">
        <v>0</v>
      </c>
      <c r="D346" s="2">
        <v>44</v>
      </c>
      <c r="E346" s="2">
        <v>14</v>
      </c>
      <c r="F346" s="2">
        <v>19</v>
      </c>
      <c r="G346" s="2">
        <v>3</v>
      </c>
      <c r="H346" s="1">
        <f t="shared" si="22"/>
        <v>44</v>
      </c>
      <c r="I346" s="1">
        <f>HLOOKUP(H346,C346:$F$603,J346,0)</f>
        <v>2</v>
      </c>
      <c r="J346" s="1">
        <v>258</v>
      </c>
      <c r="K346" s="1" t="str">
        <f t="shared" si="23"/>
        <v>32</v>
      </c>
    </row>
    <row r="347" spans="1:11" x14ac:dyDescent="0.3">
      <c r="A347" s="1" t="s">
        <v>344</v>
      </c>
      <c r="B347" s="1" t="s">
        <v>602</v>
      </c>
      <c r="C347" s="2">
        <v>40</v>
      </c>
      <c r="D347" s="2">
        <v>59</v>
      </c>
      <c r="E347" s="2">
        <v>75</v>
      </c>
      <c r="F347" s="2">
        <v>90</v>
      </c>
      <c r="G347" s="2">
        <v>4</v>
      </c>
      <c r="H347" s="1">
        <f t="shared" si="22"/>
        <v>90</v>
      </c>
      <c r="I347" s="1">
        <f>HLOOKUP(H347,C347:$F$603,J347,0)</f>
        <v>4</v>
      </c>
      <c r="J347" s="1">
        <v>257</v>
      </c>
      <c r="K347" s="1" t="str">
        <f t="shared" si="23"/>
        <v>44</v>
      </c>
    </row>
    <row r="348" spans="1:11" x14ac:dyDescent="0.3">
      <c r="A348" s="1" t="s">
        <v>345</v>
      </c>
      <c r="B348" s="1" t="s">
        <v>602</v>
      </c>
      <c r="C348" s="2">
        <v>85</v>
      </c>
      <c r="D348" s="2">
        <v>98</v>
      </c>
      <c r="E348" s="2">
        <v>63</v>
      </c>
      <c r="F348" s="2">
        <v>94</v>
      </c>
      <c r="G348" s="2">
        <v>1</v>
      </c>
      <c r="H348" s="1">
        <f t="shared" si="22"/>
        <v>98</v>
      </c>
      <c r="I348" s="1">
        <f>HLOOKUP(H348,C348:$F$603,J348,0)</f>
        <v>2</v>
      </c>
      <c r="J348" s="1">
        <v>256</v>
      </c>
      <c r="K348" s="1" t="str">
        <f t="shared" si="23"/>
        <v>12</v>
      </c>
    </row>
    <row r="349" spans="1:11" x14ac:dyDescent="0.3">
      <c r="A349" s="1" t="s">
        <v>346</v>
      </c>
      <c r="B349" s="1" t="s">
        <v>602</v>
      </c>
      <c r="C349" s="2">
        <v>90</v>
      </c>
      <c r="D349" s="2">
        <v>54</v>
      </c>
      <c r="E349" s="2">
        <v>51</v>
      </c>
      <c r="F349" s="2">
        <v>12</v>
      </c>
      <c r="G349" s="2">
        <v>3</v>
      </c>
      <c r="H349" s="1">
        <f t="shared" si="22"/>
        <v>90</v>
      </c>
      <c r="I349" s="1">
        <f>HLOOKUP(H349,C349:$F$603,J349,0)</f>
        <v>1</v>
      </c>
      <c r="J349" s="1">
        <v>255</v>
      </c>
      <c r="K349" s="1" t="str">
        <f t="shared" si="23"/>
        <v>31</v>
      </c>
    </row>
    <row r="350" spans="1:11" x14ac:dyDescent="0.3">
      <c r="A350" s="1" t="s">
        <v>347</v>
      </c>
      <c r="B350" s="1" t="s">
        <v>602</v>
      </c>
      <c r="C350" s="2">
        <v>91</v>
      </c>
      <c r="D350" s="2">
        <v>63</v>
      </c>
      <c r="E350" s="2">
        <v>94</v>
      </c>
      <c r="F350" s="2">
        <v>34</v>
      </c>
      <c r="G350" s="2">
        <v>3</v>
      </c>
      <c r="H350" s="1">
        <f t="shared" si="22"/>
        <v>94</v>
      </c>
      <c r="I350" s="1">
        <f>HLOOKUP(H350,C350:$F$603,J350,0)</f>
        <v>3</v>
      </c>
      <c r="J350" s="1">
        <v>254</v>
      </c>
      <c r="K350" s="1" t="str">
        <f t="shared" si="23"/>
        <v>33</v>
      </c>
    </row>
    <row r="351" spans="1:11" x14ac:dyDescent="0.3">
      <c r="A351" s="1" t="s">
        <v>348</v>
      </c>
      <c r="B351" s="1" t="s">
        <v>602</v>
      </c>
      <c r="C351" s="2">
        <v>52</v>
      </c>
      <c r="D351" s="2">
        <v>72</v>
      </c>
      <c r="E351" s="2">
        <v>95</v>
      </c>
      <c r="F351" s="2">
        <v>11</v>
      </c>
      <c r="G351" s="2">
        <v>3</v>
      </c>
      <c r="H351" s="1">
        <f t="shared" si="22"/>
        <v>95</v>
      </c>
      <c r="I351" s="1">
        <f>HLOOKUP(H351,C351:$F$603,J351,0)</f>
        <v>3</v>
      </c>
      <c r="J351" s="1">
        <v>253</v>
      </c>
      <c r="K351" s="1" t="str">
        <f t="shared" si="23"/>
        <v>33</v>
      </c>
    </row>
    <row r="352" spans="1:11" x14ac:dyDescent="0.3">
      <c r="A352" s="1" t="s">
        <v>349</v>
      </c>
      <c r="B352" s="1" t="s">
        <v>602</v>
      </c>
      <c r="C352" s="2">
        <v>19</v>
      </c>
      <c r="D352" s="2">
        <v>37</v>
      </c>
      <c r="E352" s="2">
        <v>7</v>
      </c>
      <c r="F352" s="2">
        <v>40</v>
      </c>
      <c r="G352" s="2">
        <v>1</v>
      </c>
      <c r="H352" s="1">
        <f t="shared" si="22"/>
        <v>40</v>
      </c>
      <c r="I352" s="1">
        <f>HLOOKUP(H352,C352:$F$603,J352,0)</f>
        <v>4</v>
      </c>
      <c r="J352" s="1">
        <v>252</v>
      </c>
      <c r="K352" s="1" t="str">
        <f t="shared" si="23"/>
        <v>14</v>
      </c>
    </row>
    <row r="353" spans="1:11" x14ac:dyDescent="0.3">
      <c r="A353" s="1" t="s">
        <v>350</v>
      </c>
      <c r="B353" s="1" t="s">
        <v>602</v>
      </c>
      <c r="C353" s="2">
        <v>15</v>
      </c>
      <c r="D353" s="2">
        <v>36</v>
      </c>
      <c r="E353" s="2">
        <v>78</v>
      </c>
      <c r="F353" s="2">
        <v>88</v>
      </c>
      <c r="G353" s="2">
        <v>1</v>
      </c>
      <c r="H353" s="1">
        <f t="shared" si="22"/>
        <v>88</v>
      </c>
      <c r="I353" s="1">
        <f>HLOOKUP(H353,C353:$F$603,J353,0)</f>
        <v>4</v>
      </c>
      <c r="J353" s="1">
        <v>251</v>
      </c>
      <c r="K353" s="1" t="str">
        <f t="shared" si="23"/>
        <v>14</v>
      </c>
    </row>
    <row r="354" spans="1:11" x14ac:dyDescent="0.3">
      <c r="A354" s="1" t="s">
        <v>351</v>
      </c>
      <c r="B354" s="1" t="s">
        <v>602</v>
      </c>
      <c r="C354" s="2">
        <v>94</v>
      </c>
      <c r="D354" s="2">
        <v>58</v>
      </c>
      <c r="E354" s="2">
        <v>32</v>
      </c>
      <c r="F354" s="2">
        <v>98</v>
      </c>
      <c r="G354" s="2">
        <v>1</v>
      </c>
      <c r="H354" s="1">
        <f t="shared" si="22"/>
        <v>98</v>
      </c>
      <c r="I354" s="1">
        <f>HLOOKUP(H354,C354:$F$603,J354,0)</f>
        <v>4</v>
      </c>
      <c r="J354" s="1">
        <v>250</v>
      </c>
      <c r="K354" s="1" t="str">
        <f t="shared" si="23"/>
        <v>14</v>
      </c>
    </row>
    <row r="355" spans="1:11" x14ac:dyDescent="0.3">
      <c r="A355" s="1" t="s">
        <v>352</v>
      </c>
      <c r="B355" s="1" t="s">
        <v>602</v>
      </c>
      <c r="C355" s="2">
        <v>37</v>
      </c>
      <c r="D355" s="2">
        <v>44</v>
      </c>
      <c r="E355" s="2">
        <v>84</v>
      </c>
      <c r="F355" s="2">
        <v>99</v>
      </c>
      <c r="G355" s="2">
        <v>3</v>
      </c>
      <c r="H355" s="1">
        <f t="shared" si="22"/>
        <v>99</v>
      </c>
      <c r="I355" s="1">
        <f>HLOOKUP(H355,C355:$F$603,J355,0)</f>
        <v>4</v>
      </c>
      <c r="J355" s="1">
        <v>249</v>
      </c>
      <c r="K355" s="1" t="str">
        <f t="shared" si="23"/>
        <v>34</v>
      </c>
    </row>
    <row r="356" spans="1:11" x14ac:dyDescent="0.3">
      <c r="A356" s="1" t="s">
        <v>353</v>
      </c>
      <c r="B356" s="1" t="s">
        <v>602</v>
      </c>
      <c r="C356" s="2">
        <v>14</v>
      </c>
      <c r="D356" s="2">
        <v>46</v>
      </c>
      <c r="E356" s="2">
        <v>70</v>
      </c>
      <c r="F356" s="2">
        <v>58</v>
      </c>
      <c r="G356" s="2">
        <v>3</v>
      </c>
      <c r="H356" s="1">
        <f t="shared" si="22"/>
        <v>70</v>
      </c>
      <c r="I356" s="1">
        <f>HLOOKUP(H356,C356:$F$603,J356,0)</f>
        <v>3</v>
      </c>
      <c r="J356" s="1">
        <v>248</v>
      </c>
      <c r="K356" s="1" t="str">
        <f t="shared" si="23"/>
        <v>33</v>
      </c>
    </row>
    <row r="357" spans="1:11" x14ac:dyDescent="0.3">
      <c r="A357" s="1" t="s">
        <v>354</v>
      </c>
      <c r="B357" s="1" t="s">
        <v>602</v>
      </c>
      <c r="C357" s="2">
        <v>35</v>
      </c>
      <c r="D357" s="2">
        <v>74</v>
      </c>
      <c r="E357" s="2">
        <v>67</v>
      </c>
      <c r="F357" s="2">
        <v>49</v>
      </c>
      <c r="G357" s="2">
        <v>1</v>
      </c>
      <c r="H357" s="1">
        <f t="shared" si="22"/>
        <v>74</v>
      </c>
      <c r="I357" s="1">
        <f>HLOOKUP(H357,C357:$F$603,J357,0)</f>
        <v>2</v>
      </c>
      <c r="J357" s="1">
        <v>247</v>
      </c>
      <c r="K357" s="1" t="str">
        <f t="shared" si="23"/>
        <v>12</v>
      </c>
    </row>
    <row r="358" spans="1:11" x14ac:dyDescent="0.3">
      <c r="A358" s="1" t="s">
        <v>355</v>
      </c>
      <c r="B358" s="1" t="s">
        <v>602</v>
      </c>
      <c r="C358" s="2">
        <v>55</v>
      </c>
      <c r="D358" s="2">
        <v>88</v>
      </c>
      <c r="E358" s="2">
        <v>49</v>
      </c>
      <c r="F358" s="2">
        <v>54</v>
      </c>
      <c r="G358" s="2">
        <v>2</v>
      </c>
      <c r="H358" s="1">
        <f t="shared" si="22"/>
        <v>88</v>
      </c>
      <c r="I358" s="1">
        <f>HLOOKUP(H358,C358:$F$603,J358,0)</f>
        <v>2</v>
      </c>
      <c r="J358" s="1">
        <v>246</v>
      </c>
      <c r="K358" s="1" t="str">
        <f t="shared" si="23"/>
        <v>22</v>
      </c>
    </row>
    <row r="359" spans="1:11" x14ac:dyDescent="0.3">
      <c r="A359" s="1" t="s">
        <v>356</v>
      </c>
      <c r="B359" s="1" t="s">
        <v>602</v>
      </c>
      <c r="C359" s="2">
        <v>78</v>
      </c>
      <c r="D359" s="2">
        <v>57</v>
      </c>
      <c r="E359" s="2">
        <v>2</v>
      </c>
      <c r="F359" s="2">
        <v>34</v>
      </c>
      <c r="G359" s="2">
        <v>1</v>
      </c>
      <c r="H359" s="1">
        <f t="shared" si="22"/>
        <v>78</v>
      </c>
      <c r="I359" s="1">
        <f>HLOOKUP(H359,C359:$F$603,J359,0)</f>
        <v>1</v>
      </c>
      <c r="J359" s="1">
        <v>245</v>
      </c>
      <c r="K359" s="1" t="str">
        <f t="shared" si="23"/>
        <v>11</v>
      </c>
    </row>
    <row r="360" spans="1:11" x14ac:dyDescent="0.3">
      <c r="A360" s="1" t="s">
        <v>357</v>
      </c>
      <c r="B360" s="1" t="s">
        <v>602</v>
      </c>
      <c r="C360" s="2">
        <v>99</v>
      </c>
      <c r="D360" s="2">
        <v>8</v>
      </c>
      <c r="E360" s="2">
        <v>62</v>
      </c>
      <c r="F360" s="2">
        <v>26</v>
      </c>
      <c r="G360" s="2">
        <v>2</v>
      </c>
      <c r="H360" s="1">
        <f t="shared" si="22"/>
        <v>99</v>
      </c>
      <c r="I360" s="1">
        <f>HLOOKUP(H360,C360:$F$603,J360,0)</f>
        <v>1</v>
      </c>
      <c r="J360" s="1">
        <v>244</v>
      </c>
      <c r="K360" s="1" t="str">
        <f t="shared" si="23"/>
        <v>21</v>
      </c>
    </row>
    <row r="361" spans="1:11" x14ac:dyDescent="0.3">
      <c r="A361" s="1" t="s">
        <v>358</v>
      </c>
      <c r="B361" s="1" t="s">
        <v>602</v>
      </c>
      <c r="C361" s="2">
        <v>6</v>
      </c>
      <c r="D361" s="2">
        <v>24</v>
      </c>
      <c r="E361" s="2">
        <v>93</v>
      </c>
      <c r="F361" s="2">
        <v>91</v>
      </c>
      <c r="G361" s="2">
        <v>1</v>
      </c>
      <c r="H361" s="1">
        <f t="shared" si="22"/>
        <v>93</v>
      </c>
      <c r="I361" s="1">
        <f>HLOOKUP(H361,C361:$F$603,J361,0)</f>
        <v>3</v>
      </c>
      <c r="J361" s="1">
        <v>243</v>
      </c>
      <c r="K361" s="1" t="str">
        <f t="shared" si="23"/>
        <v>13</v>
      </c>
    </row>
    <row r="362" spans="1:11" x14ac:dyDescent="0.3">
      <c r="A362" s="1" t="s">
        <v>359</v>
      </c>
      <c r="B362" s="1" t="s">
        <v>602</v>
      </c>
      <c r="C362" s="2">
        <v>6</v>
      </c>
      <c r="D362" s="2">
        <v>73</v>
      </c>
      <c r="E362" s="2">
        <v>44</v>
      </c>
      <c r="F362" s="2">
        <v>69</v>
      </c>
      <c r="G362" s="2">
        <v>2</v>
      </c>
      <c r="H362" s="1">
        <f t="shared" si="22"/>
        <v>73</v>
      </c>
      <c r="I362" s="1">
        <f>HLOOKUP(H362,C362:$F$603,J362,0)</f>
        <v>2</v>
      </c>
      <c r="J362" s="1">
        <v>242</v>
      </c>
      <c r="K362" s="1" t="str">
        <f t="shared" si="23"/>
        <v>22</v>
      </c>
    </row>
    <row r="363" spans="1:11" x14ac:dyDescent="0.3">
      <c r="A363" s="1" t="s">
        <v>360</v>
      </c>
      <c r="B363" s="1" t="s">
        <v>602</v>
      </c>
      <c r="C363" s="2">
        <v>96</v>
      </c>
      <c r="D363" s="2">
        <v>63</v>
      </c>
      <c r="E363" s="2">
        <v>77</v>
      </c>
      <c r="F363" s="2">
        <v>3</v>
      </c>
      <c r="G363" s="2">
        <v>3</v>
      </c>
      <c r="H363" s="1">
        <f t="shared" si="22"/>
        <v>96</v>
      </c>
      <c r="I363" s="1">
        <f>HLOOKUP(H363,C363:$F$603,J363,0)</f>
        <v>1</v>
      </c>
      <c r="J363" s="1">
        <v>241</v>
      </c>
      <c r="K363" s="1" t="str">
        <f t="shared" si="23"/>
        <v>31</v>
      </c>
    </row>
    <row r="364" spans="1:11" x14ac:dyDescent="0.3">
      <c r="A364" s="1" t="s">
        <v>361</v>
      </c>
      <c r="B364" s="1" t="s">
        <v>602</v>
      </c>
      <c r="C364" s="2">
        <v>94</v>
      </c>
      <c r="D364" s="2">
        <v>39</v>
      </c>
      <c r="E364" s="2">
        <v>60</v>
      </c>
      <c r="F364" s="2">
        <v>69</v>
      </c>
      <c r="G364" s="2">
        <v>4</v>
      </c>
      <c r="H364" s="1">
        <f t="shared" si="22"/>
        <v>94</v>
      </c>
      <c r="I364" s="1">
        <f>HLOOKUP(H364,C364:$F$603,J364,0)</f>
        <v>1</v>
      </c>
      <c r="J364" s="1">
        <v>240</v>
      </c>
      <c r="K364" s="1" t="str">
        <f t="shared" si="23"/>
        <v>41</v>
      </c>
    </row>
    <row r="365" spans="1:11" x14ac:dyDescent="0.3">
      <c r="A365" s="1" t="s">
        <v>362</v>
      </c>
      <c r="B365" s="1" t="s">
        <v>602</v>
      </c>
      <c r="C365" s="2">
        <v>22</v>
      </c>
      <c r="D365" s="2">
        <v>72</v>
      </c>
      <c r="E365" s="2">
        <v>40</v>
      </c>
      <c r="F365" s="2">
        <v>12</v>
      </c>
      <c r="G365" s="2">
        <v>3</v>
      </c>
      <c r="H365" s="1">
        <f t="shared" si="22"/>
        <v>72</v>
      </c>
      <c r="I365" s="1">
        <f>HLOOKUP(H365,C365:$F$603,J365,0)</f>
        <v>2</v>
      </c>
      <c r="J365" s="1">
        <v>239</v>
      </c>
      <c r="K365" s="1" t="str">
        <f t="shared" si="23"/>
        <v>32</v>
      </c>
    </row>
    <row r="366" spans="1:11" x14ac:dyDescent="0.3">
      <c r="A366" s="1" t="s">
        <v>363</v>
      </c>
      <c r="B366" s="1" t="s">
        <v>602</v>
      </c>
      <c r="C366" s="2">
        <v>70</v>
      </c>
      <c r="D366" s="2">
        <v>14</v>
      </c>
      <c r="E366" s="2">
        <v>67</v>
      </c>
      <c r="F366" s="2">
        <v>66</v>
      </c>
      <c r="G366" s="2">
        <v>4</v>
      </c>
      <c r="H366" s="1">
        <f t="shared" si="22"/>
        <v>70</v>
      </c>
      <c r="I366" s="1">
        <f>HLOOKUP(H366,C366:$F$603,J366,0)</f>
        <v>1</v>
      </c>
      <c r="J366" s="1">
        <v>238</v>
      </c>
      <c r="K366" s="1" t="str">
        <f t="shared" si="23"/>
        <v>41</v>
      </c>
    </row>
    <row r="367" spans="1:11" x14ac:dyDescent="0.3">
      <c r="A367" s="1" t="s">
        <v>364</v>
      </c>
      <c r="B367" s="1" t="s">
        <v>602</v>
      </c>
      <c r="C367" s="2">
        <v>89</v>
      </c>
      <c r="D367" s="2">
        <v>9</v>
      </c>
      <c r="E367" s="2">
        <v>94</v>
      </c>
      <c r="F367" s="2">
        <v>25</v>
      </c>
      <c r="G367" s="2">
        <v>2</v>
      </c>
      <c r="H367" s="1">
        <f t="shared" si="22"/>
        <v>94</v>
      </c>
      <c r="I367" s="1">
        <f>HLOOKUP(H367,C367:$F$603,J367,0)</f>
        <v>3</v>
      </c>
      <c r="J367" s="1">
        <v>237</v>
      </c>
      <c r="K367" s="1" t="str">
        <f t="shared" si="23"/>
        <v>23</v>
      </c>
    </row>
    <row r="368" spans="1:11" x14ac:dyDescent="0.3">
      <c r="A368" s="1" t="s">
        <v>365</v>
      </c>
      <c r="B368" s="1" t="s">
        <v>602</v>
      </c>
      <c r="C368" s="2">
        <v>61</v>
      </c>
      <c r="D368" s="2">
        <v>80</v>
      </c>
      <c r="E368" s="2">
        <v>57</v>
      </c>
      <c r="F368" s="2">
        <v>63</v>
      </c>
      <c r="G368" s="2">
        <v>4</v>
      </c>
      <c r="H368" s="1">
        <f t="shared" si="22"/>
        <v>80</v>
      </c>
      <c r="I368" s="1">
        <f>HLOOKUP(H368,C368:$F$603,J368,0)</f>
        <v>2</v>
      </c>
      <c r="J368" s="1">
        <v>236</v>
      </c>
      <c r="K368" s="1" t="str">
        <f t="shared" si="23"/>
        <v>42</v>
      </c>
    </row>
    <row r="369" spans="1:11" x14ac:dyDescent="0.3">
      <c r="A369" s="1" t="s">
        <v>366</v>
      </c>
      <c r="B369" s="1" t="s">
        <v>602</v>
      </c>
      <c r="C369" s="2">
        <v>69</v>
      </c>
      <c r="D369" s="2">
        <v>46</v>
      </c>
      <c r="E369" s="2">
        <v>7</v>
      </c>
      <c r="F369" s="2">
        <v>51</v>
      </c>
      <c r="G369" s="2">
        <v>4</v>
      </c>
      <c r="H369" s="1">
        <f t="shared" si="22"/>
        <v>69</v>
      </c>
      <c r="I369" s="1">
        <f>HLOOKUP(H369,C369:$F$603,J369,0)</f>
        <v>1</v>
      </c>
      <c r="J369" s="1">
        <v>235</v>
      </c>
      <c r="K369" s="1" t="str">
        <f t="shared" si="23"/>
        <v>41</v>
      </c>
    </row>
    <row r="370" spans="1:11" x14ac:dyDescent="0.3">
      <c r="A370" s="1" t="s">
        <v>367</v>
      </c>
      <c r="B370" s="1" t="s">
        <v>602</v>
      </c>
      <c r="C370" s="2">
        <v>71</v>
      </c>
      <c r="D370" s="2">
        <v>88</v>
      </c>
      <c r="E370" s="2">
        <v>56</v>
      </c>
      <c r="F370" s="2">
        <v>41</v>
      </c>
      <c r="G370" s="2">
        <v>4</v>
      </c>
      <c r="H370" s="1">
        <f t="shared" si="22"/>
        <v>88</v>
      </c>
      <c r="I370" s="1">
        <f>HLOOKUP(H370,C370:$F$603,J370,0)</f>
        <v>2</v>
      </c>
      <c r="J370" s="1">
        <v>234</v>
      </c>
      <c r="K370" s="1" t="str">
        <f t="shared" si="23"/>
        <v>42</v>
      </c>
    </row>
    <row r="371" spans="1:11" x14ac:dyDescent="0.3">
      <c r="A371" s="1" t="s">
        <v>368</v>
      </c>
      <c r="B371" s="1" t="s">
        <v>602</v>
      </c>
      <c r="C371" s="2">
        <v>18</v>
      </c>
      <c r="D371" s="2">
        <v>23</v>
      </c>
      <c r="E371" s="2">
        <v>83</v>
      </c>
      <c r="F371" s="2">
        <v>2</v>
      </c>
      <c r="G371" s="2">
        <v>2</v>
      </c>
      <c r="H371" s="1">
        <f t="shared" si="22"/>
        <v>83</v>
      </c>
      <c r="I371" s="1">
        <f>HLOOKUP(H371,C371:$F$603,J371,0)</f>
        <v>3</v>
      </c>
      <c r="J371" s="1">
        <v>233</v>
      </c>
      <c r="K371" s="1" t="str">
        <f t="shared" si="23"/>
        <v>23</v>
      </c>
    </row>
    <row r="372" spans="1:11" x14ac:dyDescent="0.3">
      <c r="A372" s="1" t="s">
        <v>369</v>
      </c>
      <c r="B372" s="1" t="s">
        <v>602</v>
      </c>
      <c r="C372" s="2">
        <v>69</v>
      </c>
      <c r="D372" s="2">
        <v>91</v>
      </c>
      <c r="E372" s="2">
        <v>26</v>
      </c>
      <c r="F372" s="2">
        <v>35</v>
      </c>
      <c r="G372" s="2">
        <v>4</v>
      </c>
      <c r="H372" s="1">
        <f t="shared" si="22"/>
        <v>91</v>
      </c>
      <c r="I372" s="1">
        <f>HLOOKUP(H372,C372:$F$603,J372,0)</f>
        <v>2</v>
      </c>
      <c r="J372" s="1">
        <v>232</v>
      </c>
      <c r="K372" s="1" t="str">
        <f t="shared" si="23"/>
        <v>42</v>
      </c>
    </row>
    <row r="373" spans="1:11" x14ac:dyDescent="0.3">
      <c r="A373" s="1" t="s">
        <v>370</v>
      </c>
      <c r="B373" s="1" t="s">
        <v>602</v>
      </c>
      <c r="C373" s="2">
        <v>65</v>
      </c>
      <c r="D373" s="2">
        <v>4</v>
      </c>
      <c r="E373" s="2">
        <v>48</v>
      </c>
      <c r="F373" s="2">
        <v>81</v>
      </c>
      <c r="G373" s="2">
        <v>3</v>
      </c>
      <c r="H373" s="1">
        <f t="shared" si="22"/>
        <v>81</v>
      </c>
      <c r="I373" s="1">
        <f>HLOOKUP(H373,C373:$F$603,J373,0)</f>
        <v>4</v>
      </c>
      <c r="J373" s="1">
        <v>231</v>
      </c>
      <c r="K373" s="1" t="str">
        <f t="shared" si="23"/>
        <v>34</v>
      </c>
    </row>
    <row r="374" spans="1:11" x14ac:dyDescent="0.3">
      <c r="A374" s="1" t="s">
        <v>371</v>
      </c>
      <c r="B374" s="1" t="s">
        <v>602</v>
      </c>
      <c r="C374" s="2">
        <v>26</v>
      </c>
      <c r="D374" s="2">
        <v>78</v>
      </c>
      <c r="E374" s="2">
        <v>2</v>
      </c>
      <c r="F374" s="2">
        <v>14</v>
      </c>
      <c r="G374" s="2">
        <v>2</v>
      </c>
      <c r="H374" s="1">
        <f t="shared" si="22"/>
        <v>78</v>
      </c>
      <c r="I374" s="1">
        <f>HLOOKUP(H374,C374:$F$603,J374,0)</f>
        <v>2</v>
      </c>
      <c r="J374" s="1">
        <v>230</v>
      </c>
      <c r="K374" s="1" t="str">
        <f t="shared" si="23"/>
        <v>22</v>
      </c>
    </row>
    <row r="375" spans="1:11" x14ac:dyDescent="0.3">
      <c r="A375" s="1" t="s">
        <v>372</v>
      </c>
      <c r="B375" s="1" t="s">
        <v>602</v>
      </c>
      <c r="C375" s="2">
        <v>86</v>
      </c>
      <c r="D375" s="2">
        <v>68</v>
      </c>
      <c r="E375" s="2">
        <v>65</v>
      </c>
      <c r="F375" s="2">
        <v>70</v>
      </c>
      <c r="G375" s="2">
        <v>4</v>
      </c>
      <c r="H375" s="1">
        <f t="shared" si="22"/>
        <v>86</v>
      </c>
      <c r="I375" s="1">
        <f>HLOOKUP(H375,C375:$F$603,J375,0)</f>
        <v>1</v>
      </c>
      <c r="J375" s="1">
        <v>229</v>
      </c>
      <c r="K375" s="1" t="str">
        <f t="shared" si="23"/>
        <v>41</v>
      </c>
    </row>
    <row r="376" spans="1:11" x14ac:dyDescent="0.3">
      <c r="A376" s="1" t="s">
        <v>373</v>
      </c>
      <c r="B376" s="1" t="s">
        <v>602</v>
      </c>
      <c r="C376" s="2">
        <v>40</v>
      </c>
      <c r="D376" s="2">
        <v>91</v>
      </c>
      <c r="E376" s="2">
        <v>44</v>
      </c>
      <c r="F376" s="2">
        <v>36</v>
      </c>
      <c r="G376" s="2">
        <v>2</v>
      </c>
      <c r="H376" s="1">
        <f t="shared" si="22"/>
        <v>91</v>
      </c>
      <c r="I376" s="1">
        <f>HLOOKUP(H376,C376:$F$603,J376,0)</f>
        <v>2</v>
      </c>
      <c r="J376" s="1">
        <v>228</v>
      </c>
      <c r="K376" s="1" t="str">
        <f t="shared" si="23"/>
        <v>22</v>
      </c>
    </row>
    <row r="377" spans="1:11" x14ac:dyDescent="0.3">
      <c r="A377" s="1" t="s">
        <v>374</v>
      </c>
      <c r="B377" s="1" t="s">
        <v>602</v>
      </c>
      <c r="C377" s="2">
        <v>92</v>
      </c>
      <c r="D377" s="2">
        <v>54</v>
      </c>
      <c r="E377" s="2">
        <v>62</v>
      </c>
      <c r="F377" s="2">
        <v>55</v>
      </c>
      <c r="G377" s="2">
        <v>4</v>
      </c>
      <c r="H377" s="1">
        <f t="shared" si="22"/>
        <v>92</v>
      </c>
      <c r="I377" s="1">
        <f>HLOOKUP(H377,C377:$F$603,J377,0)</f>
        <v>1</v>
      </c>
      <c r="J377" s="1">
        <v>227</v>
      </c>
      <c r="K377" s="1" t="str">
        <f t="shared" si="23"/>
        <v>41</v>
      </c>
    </row>
    <row r="378" spans="1:11" x14ac:dyDescent="0.3">
      <c r="A378" s="1" t="s">
        <v>375</v>
      </c>
      <c r="B378" s="1" t="s">
        <v>602</v>
      </c>
      <c r="C378" s="2">
        <v>4</v>
      </c>
      <c r="D378" s="2">
        <v>53</v>
      </c>
      <c r="E378" s="2">
        <v>23</v>
      </c>
      <c r="F378" s="2">
        <v>14</v>
      </c>
      <c r="G378" s="2">
        <v>2</v>
      </c>
      <c r="H378" s="1">
        <f t="shared" si="22"/>
        <v>53</v>
      </c>
      <c r="I378" s="1">
        <f>HLOOKUP(H378,C378:$F$603,J378,0)</f>
        <v>2</v>
      </c>
      <c r="J378" s="1">
        <v>226</v>
      </c>
      <c r="K378" s="1" t="str">
        <f t="shared" si="23"/>
        <v>22</v>
      </c>
    </row>
    <row r="379" spans="1:11" x14ac:dyDescent="0.3">
      <c r="A379" s="1" t="s">
        <v>376</v>
      </c>
      <c r="B379" s="1" t="s">
        <v>602</v>
      </c>
      <c r="C379" s="2">
        <v>30</v>
      </c>
      <c r="D379" s="2">
        <v>81</v>
      </c>
      <c r="E379" s="2">
        <v>6</v>
      </c>
      <c r="F379" s="2">
        <v>97</v>
      </c>
      <c r="G379" s="2">
        <v>1</v>
      </c>
      <c r="H379" s="1">
        <f t="shared" si="22"/>
        <v>97</v>
      </c>
      <c r="I379" s="1">
        <f>HLOOKUP(H379,C379:$F$603,J379,0)</f>
        <v>4</v>
      </c>
      <c r="J379" s="1">
        <v>225</v>
      </c>
      <c r="K379" s="1" t="str">
        <f t="shared" si="23"/>
        <v>14</v>
      </c>
    </row>
    <row r="380" spans="1:11" x14ac:dyDescent="0.3">
      <c r="A380" s="1" t="s">
        <v>377</v>
      </c>
      <c r="B380" s="1" t="s">
        <v>602</v>
      </c>
      <c r="C380" s="2">
        <v>89</v>
      </c>
      <c r="D380" s="2">
        <v>8</v>
      </c>
      <c r="E380" s="2">
        <v>7</v>
      </c>
      <c r="F380" s="2">
        <v>89</v>
      </c>
      <c r="G380" s="2">
        <v>2</v>
      </c>
      <c r="H380" s="1">
        <f t="shared" si="22"/>
        <v>89</v>
      </c>
      <c r="I380" s="1">
        <f>HLOOKUP(H380,C380:$F$603,J380,0)</f>
        <v>1</v>
      </c>
      <c r="J380" s="1">
        <v>224</v>
      </c>
      <c r="K380" s="1" t="str">
        <f t="shared" si="23"/>
        <v>21</v>
      </c>
    </row>
    <row r="381" spans="1:11" x14ac:dyDescent="0.3">
      <c r="A381" s="1" t="s">
        <v>378</v>
      </c>
      <c r="B381" s="1" t="s">
        <v>602</v>
      </c>
      <c r="C381" s="2">
        <v>94</v>
      </c>
      <c r="D381" s="2">
        <v>39</v>
      </c>
      <c r="E381" s="2">
        <v>14</v>
      </c>
      <c r="F381" s="2">
        <v>80</v>
      </c>
      <c r="G381" s="2">
        <v>1</v>
      </c>
      <c r="H381" s="1">
        <f t="shared" si="22"/>
        <v>94</v>
      </c>
      <c r="I381" s="1">
        <f>HLOOKUP(H381,C381:$F$603,J381,0)</f>
        <v>1</v>
      </c>
      <c r="J381" s="1">
        <v>223</v>
      </c>
      <c r="K381" s="1" t="str">
        <f t="shared" si="23"/>
        <v>11</v>
      </c>
    </row>
    <row r="382" spans="1:11" x14ac:dyDescent="0.3">
      <c r="A382" s="1" t="s">
        <v>379</v>
      </c>
      <c r="B382" s="1" t="s">
        <v>602</v>
      </c>
      <c r="C382" s="2">
        <v>78</v>
      </c>
      <c r="D382" s="2">
        <v>70</v>
      </c>
      <c r="E382" s="2">
        <v>39</v>
      </c>
      <c r="F382" s="2">
        <v>28</v>
      </c>
      <c r="G382" s="2">
        <v>2</v>
      </c>
      <c r="H382" s="1">
        <f t="shared" si="22"/>
        <v>78</v>
      </c>
      <c r="I382" s="1">
        <f>HLOOKUP(H382,C382:$F$603,J382,0)</f>
        <v>1</v>
      </c>
      <c r="J382" s="1">
        <v>222</v>
      </c>
      <c r="K382" s="1" t="str">
        <f t="shared" si="23"/>
        <v>21</v>
      </c>
    </row>
    <row r="383" spans="1:11" x14ac:dyDescent="0.3">
      <c r="A383" s="1" t="s">
        <v>380</v>
      </c>
      <c r="B383" s="1" t="s">
        <v>602</v>
      </c>
      <c r="C383" s="2">
        <v>39</v>
      </c>
      <c r="D383" s="2">
        <v>73</v>
      </c>
      <c r="E383" s="2">
        <v>47</v>
      </c>
      <c r="F383" s="2">
        <v>60</v>
      </c>
      <c r="G383" s="2">
        <v>4</v>
      </c>
      <c r="H383" s="1">
        <f t="shared" si="22"/>
        <v>73</v>
      </c>
      <c r="I383" s="1">
        <f>HLOOKUP(H383,C383:$F$603,J383,0)</f>
        <v>2</v>
      </c>
      <c r="J383" s="1">
        <v>221</v>
      </c>
      <c r="K383" s="1" t="str">
        <f t="shared" si="23"/>
        <v>42</v>
      </c>
    </row>
    <row r="384" spans="1:11" x14ac:dyDescent="0.3">
      <c r="A384" s="1" t="s">
        <v>381</v>
      </c>
      <c r="B384" s="1" t="s">
        <v>602</v>
      </c>
      <c r="C384" s="2">
        <v>67</v>
      </c>
      <c r="D384" s="2">
        <v>91</v>
      </c>
      <c r="E384" s="2">
        <v>59</v>
      </c>
      <c r="F384" s="2">
        <v>45</v>
      </c>
      <c r="G384" s="2">
        <v>2</v>
      </c>
      <c r="H384" s="1">
        <f t="shared" si="22"/>
        <v>91</v>
      </c>
      <c r="I384" s="1">
        <f>HLOOKUP(H384,C384:$F$603,J384,0)</f>
        <v>2</v>
      </c>
      <c r="J384" s="1">
        <v>220</v>
      </c>
      <c r="K384" s="1" t="str">
        <f t="shared" si="23"/>
        <v>22</v>
      </c>
    </row>
    <row r="385" spans="1:11" x14ac:dyDescent="0.3">
      <c r="A385" s="1" t="s">
        <v>382</v>
      </c>
      <c r="B385" s="1" t="s">
        <v>602</v>
      </c>
      <c r="C385" s="2">
        <v>73</v>
      </c>
      <c r="D385" s="2">
        <v>38</v>
      </c>
      <c r="E385" s="2">
        <v>28</v>
      </c>
      <c r="F385" s="2">
        <v>12</v>
      </c>
      <c r="G385" s="2">
        <v>4</v>
      </c>
      <c r="H385" s="1">
        <f t="shared" si="22"/>
        <v>73</v>
      </c>
      <c r="I385" s="1">
        <f>HLOOKUP(H385,C385:$F$603,J385,0)</f>
        <v>1</v>
      </c>
      <c r="J385" s="1">
        <v>219</v>
      </c>
      <c r="K385" s="1" t="str">
        <f t="shared" si="23"/>
        <v>41</v>
      </c>
    </row>
    <row r="386" spans="1:11" x14ac:dyDescent="0.3">
      <c r="A386" s="1" t="s">
        <v>383</v>
      </c>
      <c r="B386" s="1" t="s">
        <v>602</v>
      </c>
      <c r="C386" s="2">
        <v>34</v>
      </c>
      <c r="D386" s="2">
        <v>13</v>
      </c>
      <c r="E386" s="2">
        <v>18</v>
      </c>
      <c r="F386" s="2">
        <v>55</v>
      </c>
      <c r="G386" s="2">
        <v>4</v>
      </c>
      <c r="H386" s="1">
        <f t="shared" si="22"/>
        <v>55</v>
      </c>
      <c r="I386" s="1">
        <f>HLOOKUP(H386,C386:$F$603,J386,0)</f>
        <v>4</v>
      </c>
      <c r="J386" s="1">
        <v>218</v>
      </c>
      <c r="K386" s="1" t="str">
        <f t="shared" si="23"/>
        <v>44</v>
      </c>
    </row>
    <row r="387" spans="1:11" x14ac:dyDescent="0.3">
      <c r="A387" s="1" t="s">
        <v>384</v>
      </c>
      <c r="B387" s="1" t="s">
        <v>602</v>
      </c>
      <c r="C387" s="2">
        <v>13</v>
      </c>
      <c r="D387" s="2">
        <v>1</v>
      </c>
      <c r="E387" s="2">
        <v>0</v>
      </c>
      <c r="F387" s="2">
        <v>52</v>
      </c>
      <c r="G387" s="2">
        <v>3</v>
      </c>
      <c r="H387" s="1">
        <f t="shared" si="22"/>
        <v>52</v>
      </c>
      <c r="I387" s="1">
        <f>HLOOKUP(H387,C387:$F$603,J387,0)</f>
        <v>4</v>
      </c>
      <c r="J387" s="1">
        <v>217</v>
      </c>
      <c r="K387" s="1" t="str">
        <f t="shared" si="23"/>
        <v>34</v>
      </c>
    </row>
    <row r="388" spans="1:11" x14ac:dyDescent="0.3">
      <c r="A388" s="1" t="s">
        <v>385</v>
      </c>
      <c r="B388" s="1" t="s">
        <v>602</v>
      </c>
      <c r="C388" s="2">
        <v>41</v>
      </c>
      <c r="D388" s="2">
        <v>7</v>
      </c>
      <c r="E388" s="2">
        <v>52</v>
      </c>
      <c r="F388" s="2">
        <v>64</v>
      </c>
      <c r="G388" s="2">
        <v>3</v>
      </c>
      <c r="H388" s="1">
        <f t="shared" ref="H388:H451" si="24">MAX(C388:F388)</f>
        <v>64</v>
      </c>
      <c r="I388" s="1">
        <f>HLOOKUP(H388,C388:$F$603,J388,0)</f>
        <v>4</v>
      </c>
      <c r="J388" s="1">
        <v>216</v>
      </c>
      <c r="K388" s="1" t="str">
        <f t="shared" ref="K388:K451" si="25">G388&amp;I388</f>
        <v>34</v>
      </c>
    </row>
    <row r="389" spans="1:11" x14ac:dyDescent="0.3">
      <c r="A389" s="1" t="s">
        <v>386</v>
      </c>
      <c r="B389" s="1" t="s">
        <v>602</v>
      </c>
      <c r="C389" s="2">
        <v>29</v>
      </c>
      <c r="D389" s="2">
        <v>84</v>
      </c>
      <c r="E389" s="2">
        <v>84</v>
      </c>
      <c r="F389" s="2">
        <v>39</v>
      </c>
      <c r="G389" s="2">
        <v>1</v>
      </c>
      <c r="H389" s="1">
        <f t="shared" si="24"/>
        <v>84</v>
      </c>
      <c r="I389" s="1">
        <f>HLOOKUP(H389,C389:$F$603,J389,0)</f>
        <v>2</v>
      </c>
      <c r="J389" s="1">
        <v>215</v>
      </c>
      <c r="K389" s="1" t="str">
        <f t="shared" si="25"/>
        <v>12</v>
      </c>
    </row>
    <row r="390" spans="1:11" x14ac:dyDescent="0.3">
      <c r="A390" s="1" t="s">
        <v>387</v>
      </c>
      <c r="B390" s="1" t="s">
        <v>602</v>
      </c>
      <c r="C390" s="2">
        <v>57</v>
      </c>
      <c r="D390" s="2">
        <v>41</v>
      </c>
      <c r="E390" s="2">
        <v>55</v>
      </c>
      <c r="F390" s="2">
        <v>43</v>
      </c>
      <c r="G390" s="2">
        <v>3</v>
      </c>
      <c r="H390" s="1">
        <f t="shared" si="24"/>
        <v>57</v>
      </c>
      <c r="I390" s="1">
        <f>HLOOKUP(H390,C390:$F$603,J390,0)</f>
        <v>1</v>
      </c>
      <c r="J390" s="1">
        <v>214</v>
      </c>
      <c r="K390" s="1" t="str">
        <f t="shared" si="25"/>
        <v>31</v>
      </c>
    </row>
    <row r="391" spans="1:11" x14ac:dyDescent="0.3">
      <c r="A391" s="1" t="s">
        <v>388</v>
      </c>
      <c r="B391" s="1" t="s">
        <v>602</v>
      </c>
      <c r="C391" s="2">
        <v>45</v>
      </c>
      <c r="D391" s="2">
        <v>71</v>
      </c>
      <c r="E391" s="2">
        <v>10</v>
      </c>
      <c r="F391" s="2">
        <v>5</v>
      </c>
      <c r="G391" s="2">
        <v>1</v>
      </c>
      <c r="H391" s="1">
        <f t="shared" si="24"/>
        <v>71</v>
      </c>
      <c r="I391" s="1">
        <f>HLOOKUP(H391,C391:$F$603,J391,0)</f>
        <v>2</v>
      </c>
      <c r="J391" s="1">
        <v>213</v>
      </c>
      <c r="K391" s="1" t="str">
        <f t="shared" si="25"/>
        <v>12</v>
      </c>
    </row>
    <row r="392" spans="1:11" x14ac:dyDescent="0.3">
      <c r="A392" s="1" t="s">
        <v>389</v>
      </c>
      <c r="B392" s="1" t="s">
        <v>602</v>
      </c>
      <c r="C392" s="2">
        <v>100</v>
      </c>
      <c r="D392" s="2">
        <v>73</v>
      </c>
      <c r="E392" s="2">
        <v>80</v>
      </c>
      <c r="F392" s="2">
        <v>6</v>
      </c>
      <c r="G392" s="2">
        <v>4</v>
      </c>
      <c r="H392" s="1">
        <f t="shared" si="24"/>
        <v>100</v>
      </c>
      <c r="I392" s="1">
        <f>HLOOKUP(H392,C392:$F$603,J392,0)</f>
        <v>1</v>
      </c>
      <c r="J392" s="1">
        <v>212</v>
      </c>
      <c r="K392" s="1" t="str">
        <f t="shared" si="25"/>
        <v>41</v>
      </c>
    </row>
    <row r="393" spans="1:11" x14ac:dyDescent="0.3">
      <c r="A393" s="1" t="s">
        <v>390</v>
      </c>
      <c r="B393" s="1" t="s">
        <v>602</v>
      </c>
      <c r="C393" s="2">
        <v>18</v>
      </c>
      <c r="D393" s="2">
        <v>5</v>
      </c>
      <c r="E393" s="2">
        <v>16</v>
      </c>
      <c r="F393" s="2">
        <v>23</v>
      </c>
      <c r="G393" s="2">
        <v>3</v>
      </c>
      <c r="H393" s="1">
        <f t="shared" si="24"/>
        <v>23</v>
      </c>
      <c r="I393" s="1">
        <f>HLOOKUP(H393,C393:$F$603,J393,0)</f>
        <v>4</v>
      </c>
      <c r="J393" s="1">
        <v>211</v>
      </c>
      <c r="K393" s="1" t="str">
        <f t="shared" si="25"/>
        <v>34</v>
      </c>
    </row>
    <row r="394" spans="1:11" x14ac:dyDescent="0.3">
      <c r="A394" s="1" t="s">
        <v>391</v>
      </c>
      <c r="B394" s="1" t="s">
        <v>602</v>
      </c>
      <c r="C394" s="2">
        <v>39</v>
      </c>
      <c r="D394" s="2">
        <v>86</v>
      </c>
      <c r="E394" s="2">
        <v>11</v>
      </c>
      <c r="F394" s="2">
        <v>15</v>
      </c>
      <c r="G394" s="2">
        <v>3</v>
      </c>
      <c r="H394" s="1">
        <f t="shared" si="24"/>
        <v>86</v>
      </c>
      <c r="I394" s="1">
        <f>HLOOKUP(H394,C394:$F$603,J394,0)</f>
        <v>2</v>
      </c>
      <c r="J394" s="1">
        <v>210</v>
      </c>
      <c r="K394" s="1" t="str">
        <f t="shared" si="25"/>
        <v>32</v>
      </c>
    </row>
    <row r="395" spans="1:11" x14ac:dyDescent="0.3">
      <c r="A395" s="1" t="s">
        <v>392</v>
      </c>
      <c r="B395" s="1" t="s">
        <v>602</v>
      </c>
      <c r="C395" s="2">
        <v>95</v>
      </c>
      <c r="D395" s="2">
        <v>1</v>
      </c>
      <c r="E395" s="2">
        <v>36</v>
      </c>
      <c r="F395" s="2">
        <v>73</v>
      </c>
      <c r="G395" s="2">
        <v>1</v>
      </c>
      <c r="H395" s="1">
        <f t="shared" si="24"/>
        <v>95</v>
      </c>
      <c r="I395" s="1">
        <f>HLOOKUP(H395,C395:$F$603,J395,0)</f>
        <v>1</v>
      </c>
      <c r="J395" s="1">
        <v>209</v>
      </c>
      <c r="K395" s="1" t="str">
        <f t="shared" si="25"/>
        <v>11</v>
      </c>
    </row>
    <row r="396" spans="1:11" x14ac:dyDescent="0.3">
      <c r="A396" s="1" t="s">
        <v>393</v>
      </c>
      <c r="B396" s="1" t="s">
        <v>602</v>
      </c>
      <c r="C396" s="2">
        <v>73</v>
      </c>
      <c r="D396" s="2">
        <v>51</v>
      </c>
      <c r="E396" s="2">
        <v>77</v>
      </c>
      <c r="F396" s="2">
        <v>91</v>
      </c>
      <c r="G396" s="2">
        <v>4</v>
      </c>
      <c r="H396" s="1">
        <f t="shared" si="24"/>
        <v>91</v>
      </c>
      <c r="I396" s="1">
        <f>HLOOKUP(H396,C396:$F$603,J396,0)</f>
        <v>4</v>
      </c>
      <c r="J396" s="1">
        <v>208</v>
      </c>
      <c r="K396" s="1" t="str">
        <f t="shared" si="25"/>
        <v>44</v>
      </c>
    </row>
    <row r="397" spans="1:11" x14ac:dyDescent="0.3">
      <c r="A397" s="1" t="s">
        <v>394</v>
      </c>
      <c r="B397" s="1" t="s">
        <v>602</v>
      </c>
      <c r="C397" s="2">
        <v>26</v>
      </c>
      <c r="D397" s="2">
        <v>2</v>
      </c>
      <c r="E397" s="2">
        <v>5</v>
      </c>
      <c r="F397" s="2">
        <v>9</v>
      </c>
      <c r="G397" s="2">
        <v>1</v>
      </c>
      <c r="H397" s="1">
        <f t="shared" si="24"/>
        <v>26</v>
      </c>
      <c r="I397" s="1">
        <f>HLOOKUP(H397,C397:$F$603,J397,0)</f>
        <v>1</v>
      </c>
      <c r="J397" s="1">
        <v>207</v>
      </c>
      <c r="K397" s="1" t="str">
        <f t="shared" si="25"/>
        <v>11</v>
      </c>
    </row>
    <row r="398" spans="1:11" x14ac:dyDescent="0.3">
      <c r="A398" s="1" t="s">
        <v>395</v>
      </c>
      <c r="B398" s="1" t="s">
        <v>602</v>
      </c>
      <c r="C398" s="2">
        <v>72</v>
      </c>
      <c r="D398" s="2">
        <v>14</v>
      </c>
      <c r="E398" s="2">
        <v>92</v>
      </c>
      <c r="F398" s="2">
        <v>47</v>
      </c>
      <c r="G398" s="2">
        <v>3</v>
      </c>
      <c r="H398" s="1">
        <f t="shared" si="24"/>
        <v>92</v>
      </c>
      <c r="I398" s="1">
        <f>HLOOKUP(H398,C398:$F$603,J398,0)</f>
        <v>3</v>
      </c>
      <c r="J398" s="1">
        <v>206</v>
      </c>
      <c r="K398" s="1" t="str">
        <f t="shared" si="25"/>
        <v>33</v>
      </c>
    </row>
    <row r="399" spans="1:11" x14ac:dyDescent="0.3">
      <c r="A399" s="1" t="s">
        <v>396</v>
      </c>
      <c r="B399" s="1" t="s">
        <v>602</v>
      </c>
      <c r="C399" s="2">
        <v>91</v>
      </c>
      <c r="D399" s="2">
        <v>64</v>
      </c>
      <c r="E399" s="2">
        <v>16</v>
      </c>
      <c r="F399" s="2">
        <v>93</v>
      </c>
      <c r="G399" s="2">
        <v>4</v>
      </c>
      <c r="H399" s="1">
        <f t="shared" si="24"/>
        <v>93</v>
      </c>
      <c r="I399" s="1">
        <f>HLOOKUP(H399,C399:$F$603,J399,0)</f>
        <v>4</v>
      </c>
      <c r="J399" s="1">
        <v>205</v>
      </c>
      <c r="K399" s="1" t="str">
        <f t="shared" si="25"/>
        <v>44</v>
      </c>
    </row>
    <row r="400" spans="1:11" x14ac:dyDescent="0.3">
      <c r="A400" s="1" t="s">
        <v>397</v>
      </c>
      <c r="B400" s="1" t="s">
        <v>602</v>
      </c>
      <c r="C400" s="2">
        <v>22</v>
      </c>
      <c r="D400" s="2">
        <v>71</v>
      </c>
      <c r="E400" s="2">
        <v>64</v>
      </c>
      <c r="F400" s="2">
        <v>64</v>
      </c>
      <c r="G400" s="2">
        <v>2</v>
      </c>
      <c r="H400" s="1">
        <f t="shared" si="24"/>
        <v>71</v>
      </c>
      <c r="I400" s="1">
        <f>HLOOKUP(H400,C400:$F$603,J400,0)</f>
        <v>2</v>
      </c>
      <c r="J400" s="1">
        <v>204</v>
      </c>
      <c r="K400" s="1" t="str">
        <f t="shared" si="25"/>
        <v>22</v>
      </c>
    </row>
    <row r="401" spans="1:11" x14ac:dyDescent="0.3">
      <c r="A401" s="1" t="s">
        <v>398</v>
      </c>
      <c r="B401" s="1" t="s">
        <v>602</v>
      </c>
      <c r="C401" s="2">
        <v>58</v>
      </c>
      <c r="D401" s="2">
        <v>6</v>
      </c>
      <c r="E401" s="2">
        <v>70</v>
      </c>
      <c r="F401" s="2">
        <v>76</v>
      </c>
      <c r="G401" s="2">
        <v>3</v>
      </c>
      <c r="H401" s="1">
        <f t="shared" si="24"/>
        <v>76</v>
      </c>
      <c r="I401" s="1">
        <f>HLOOKUP(H401,C401:$F$603,J401,0)</f>
        <v>4</v>
      </c>
      <c r="J401" s="1">
        <v>203</v>
      </c>
      <c r="K401" s="1" t="str">
        <f t="shared" si="25"/>
        <v>34</v>
      </c>
    </row>
    <row r="402" spans="1:11" x14ac:dyDescent="0.3">
      <c r="A402" s="1" t="s">
        <v>399</v>
      </c>
      <c r="B402" s="1" t="s">
        <v>602</v>
      </c>
      <c r="C402" s="2">
        <v>87</v>
      </c>
      <c r="D402" s="2">
        <v>6</v>
      </c>
      <c r="E402" s="2">
        <v>80</v>
      </c>
      <c r="F402" s="2">
        <v>46</v>
      </c>
      <c r="G402" s="2">
        <v>3</v>
      </c>
      <c r="H402" s="1">
        <f t="shared" si="24"/>
        <v>87</v>
      </c>
      <c r="I402" s="1">
        <f>HLOOKUP(H402,C402:$F$603,J402,0)</f>
        <v>1</v>
      </c>
      <c r="J402" s="1">
        <v>202</v>
      </c>
      <c r="K402" s="1" t="str">
        <f t="shared" si="25"/>
        <v>31</v>
      </c>
    </row>
    <row r="403" spans="1:11" x14ac:dyDescent="0.3">
      <c r="A403" s="1" t="s">
        <v>400</v>
      </c>
      <c r="B403" s="1" t="s">
        <v>602</v>
      </c>
      <c r="C403" s="2">
        <v>58</v>
      </c>
      <c r="D403" s="2">
        <v>51</v>
      </c>
      <c r="E403" s="2">
        <v>4</v>
      </c>
      <c r="F403" s="2">
        <v>74</v>
      </c>
      <c r="G403" s="2">
        <v>3</v>
      </c>
      <c r="H403" s="1">
        <f t="shared" si="24"/>
        <v>74</v>
      </c>
      <c r="I403" s="1">
        <f>HLOOKUP(H403,C403:$F$603,J403,0)</f>
        <v>4</v>
      </c>
      <c r="J403" s="1">
        <v>201</v>
      </c>
      <c r="K403" s="1" t="str">
        <f t="shared" si="25"/>
        <v>34</v>
      </c>
    </row>
    <row r="404" spans="1:11" x14ac:dyDescent="0.3">
      <c r="A404" s="1" t="s">
        <v>401</v>
      </c>
      <c r="B404" s="1" t="s">
        <v>602</v>
      </c>
      <c r="C404" s="2">
        <v>82</v>
      </c>
      <c r="D404" s="2">
        <v>89</v>
      </c>
      <c r="E404" s="2">
        <v>96</v>
      </c>
      <c r="F404" s="2">
        <v>54</v>
      </c>
      <c r="G404" s="2">
        <v>3</v>
      </c>
      <c r="H404" s="1">
        <f t="shared" si="24"/>
        <v>96</v>
      </c>
      <c r="I404" s="1">
        <f>HLOOKUP(H404,C404:$F$603,J404,0)</f>
        <v>3</v>
      </c>
      <c r="J404" s="1">
        <v>200</v>
      </c>
      <c r="K404" s="1" t="str">
        <f t="shared" si="25"/>
        <v>33</v>
      </c>
    </row>
    <row r="405" spans="1:11" x14ac:dyDescent="0.3">
      <c r="A405" s="1" t="s">
        <v>402</v>
      </c>
      <c r="B405" s="1" t="s">
        <v>602</v>
      </c>
      <c r="C405" s="2">
        <v>10</v>
      </c>
      <c r="D405" s="2">
        <v>48</v>
      </c>
      <c r="E405" s="2">
        <v>96</v>
      </c>
      <c r="F405" s="2">
        <v>90</v>
      </c>
      <c r="G405" s="2">
        <v>4</v>
      </c>
      <c r="H405" s="1">
        <f t="shared" si="24"/>
        <v>96</v>
      </c>
      <c r="I405" s="1">
        <f>HLOOKUP(H405,C405:$F$603,J405,0)</f>
        <v>3</v>
      </c>
      <c r="J405" s="1">
        <v>199</v>
      </c>
      <c r="K405" s="1" t="str">
        <f t="shared" si="25"/>
        <v>43</v>
      </c>
    </row>
    <row r="406" spans="1:11" x14ac:dyDescent="0.3">
      <c r="A406" s="1" t="s">
        <v>403</v>
      </c>
      <c r="B406" s="1" t="s">
        <v>602</v>
      </c>
      <c r="C406" s="2">
        <v>46</v>
      </c>
      <c r="D406" s="2">
        <v>86</v>
      </c>
      <c r="E406" s="2">
        <v>98</v>
      </c>
      <c r="F406" s="2">
        <v>85</v>
      </c>
      <c r="G406" s="2">
        <v>4</v>
      </c>
      <c r="H406" s="1">
        <f t="shared" si="24"/>
        <v>98</v>
      </c>
      <c r="I406" s="1">
        <f>HLOOKUP(H406,C406:$F$603,J406,0)</f>
        <v>3</v>
      </c>
      <c r="J406" s="1">
        <v>198</v>
      </c>
      <c r="K406" s="1" t="str">
        <f t="shared" si="25"/>
        <v>43</v>
      </c>
    </row>
    <row r="407" spans="1:11" x14ac:dyDescent="0.3">
      <c r="A407" s="1" t="s">
        <v>404</v>
      </c>
      <c r="B407" s="1" t="s">
        <v>602</v>
      </c>
      <c r="C407" s="2">
        <v>5</v>
      </c>
      <c r="D407" s="2">
        <v>66</v>
      </c>
      <c r="E407" s="2">
        <v>80</v>
      </c>
      <c r="F407" s="2">
        <v>12</v>
      </c>
      <c r="G407" s="2">
        <v>3</v>
      </c>
      <c r="H407" s="1">
        <f t="shared" si="24"/>
        <v>80</v>
      </c>
      <c r="I407" s="1">
        <f>HLOOKUP(H407,C407:$F$603,J407,0)</f>
        <v>3</v>
      </c>
      <c r="J407" s="1">
        <v>197</v>
      </c>
      <c r="K407" s="1" t="str">
        <f t="shared" si="25"/>
        <v>33</v>
      </c>
    </row>
    <row r="408" spans="1:11" x14ac:dyDescent="0.3">
      <c r="A408" s="1" t="s">
        <v>405</v>
      </c>
      <c r="B408" s="1" t="s">
        <v>602</v>
      </c>
      <c r="C408" s="2">
        <v>27</v>
      </c>
      <c r="D408" s="2">
        <v>90</v>
      </c>
      <c r="E408" s="2">
        <v>58</v>
      </c>
      <c r="F408" s="2">
        <v>18</v>
      </c>
      <c r="G408" s="2">
        <v>2</v>
      </c>
      <c r="H408" s="1">
        <f t="shared" si="24"/>
        <v>90</v>
      </c>
      <c r="I408" s="1">
        <f>HLOOKUP(H408,C408:$F$603,J408,0)</f>
        <v>2</v>
      </c>
      <c r="J408" s="1">
        <v>196</v>
      </c>
      <c r="K408" s="1" t="str">
        <f t="shared" si="25"/>
        <v>22</v>
      </c>
    </row>
    <row r="409" spans="1:11" x14ac:dyDescent="0.3">
      <c r="A409" s="1" t="s">
        <v>406</v>
      </c>
      <c r="B409" s="1" t="s">
        <v>602</v>
      </c>
      <c r="C409" s="2">
        <v>68</v>
      </c>
      <c r="D409" s="2">
        <v>90</v>
      </c>
      <c r="E409" s="2">
        <v>81</v>
      </c>
      <c r="F409" s="2">
        <v>64</v>
      </c>
      <c r="G409" s="2">
        <v>4</v>
      </c>
      <c r="H409" s="1">
        <f t="shared" si="24"/>
        <v>90</v>
      </c>
      <c r="I409" s="1">
        <f>HLOOKUP(H409,C409:$F$603,J409,0)</f>
        <v>2</v>
      </c>
      <c r="J409" s="1">
        <v>195</v>
      </c>
      <c r="K409" s="1" t="str">
        <f t="shared" si="25"/>
        <v>42</v>
      </c>
    </row>
    <row r="410" spans="1:11" x14ac:dyDescent="0.3">
      <c r="A410" s="1" t="s">
        <v>407</v>
      </c>
      <c r="B410" s="1" t="s">
        <v>602</v>
      </c>
      <c r="C410" s="2">
        <v>39</v>
      </c>
      <c r="D410" s="2">
        <v>90</v>
      </c>
      <c r="E410" s="2">
        <v>24</v>
      </c>
      <c r="F410" s="2">
        <v>85</v>
      </c>
      <c r="G410" s="2">
        <v>3</v>
      </c>
      <c r="H410" s="1">
        <f t="shared" si="24"/>
        <v>90</v>
      </c>
      <c r="I410" s="1">
        <f>HLOOKUP(H410,C410:$F$603,J410,0)</f>
        <v>2</v>
      </c>
      <c r="J410" s="1">
        <v>194</v>
      </c>
      <c r="K410" s="1" t="str">
        <f t="shared" si="25"/>
        <v>32</v>
      </c>
    </row>
    <row r="411" spans="1:11" x14ac:dyDescent="0.3">
      <c r="A411" s="1" t="s">
        <v>408</v>
      </c>
      <c r="B411" s="1" t="s">
        <v>602</v>
      </c>
      <c r="C411" s="2">
        <v>14</v>
      </c>
      <c r="D411" s="2">
        <v>73</v>
      </c>
      <c r="E411" s="2">
        <v>15</v>
      </c>
      <c r="F411" s="2">
        <v>49</v>
      </c>
      <c r="G411" s="2">
        <v>4</v>
      </c>
      <c r="H411" s="1">
        <f t="shared" si="24"/>
        <v>73</v>
      </c>
      <c r="I411" s="1">
        <f>HLOOKUP(H411,C411:$F$603,J411,0)</f>
        <v>2</v>
      </c>
      <c r="J411" s="1">
        <v>193</v>
      </c>
      <c r="K411" s="1" t="str">
        <f t="shared" si="25"/>
        <v>42</v>
      </c>
    </row>
    <row r="412" spans="1:11" x14ac:dyDescent="0.3">
      <c r="A412" s="1" t="s">
        <v>409</v>
      </c>
      <c r="B412" s="1" t="s">
        <v>602</v>
      </c>
      <c r="C412" s="2">
        <v>43</v>
      </c>
      <c r="D412" s="2">
        <v>43</v>
      </c>
      <c r="E412" s="2">
        <v>82</v>
      </c>
      <c r="F412" s="2">
        <v>18</v>
      </c>
      <c r="G412" s="2">
        <v>4</v>
      </c>
      <c r="H412" s="1">
        <f t="shared" si="24"/>
        <v>82</v>
      </c>
      <c r="I412" s="1">
        <f>HLOOKUP(H412,C412:$F$603,J412,0)</f>
        <v>3</v>
      </c>
      <c r="J412" s="1">
        <v>192</v>
      </c>
      <c r="K412" s="1" t="str">
        <f t="shared" si="25"/>
        <v>43</v>
      </c>
    </row>
    <row r="413" spans="1:11" x14ac:dyDescent="0.3">
      <c r="A413" s="1" t="s">
        <v>410</v>
      </c>
      <c r="B413" s="1" t="s">
        <v>602</v>
      </c>
      <c r="C413" s="2">
        <v>79</v>
      </c>
      <c r="D413" s="2">
        <v>90</v>
      </c>
      <c r="E413" s="2">
        <v>91</v>
      </c>
      <c r="F413" s="2">
        <v>35</v>
      </c>
      <c r="G413" s="2">
        <v>1</v>
      </c>
      <c r="H413" s="1">
        <f t="shared" si="24"/>
        <v>91</v>
      </c>
      <c r="I413" s="1">
        <f>HLOOKUP(H413,C413:$F$603,J413,0)</f>
        <v>3</v>
      </c>
      <c r="J413" s="1">
        <v>191</v>
      </c>
      <c r="K413" s="1" t="str">
        <f t="shared" si="25"/>
        <v>13</v>
      </c>
    </row>
    <row r="414" spans="1:11" x14ac:dyDescent="0.3">
      <c r="A414" s="1" t="s">
        <v>411</v>
      </c>
      <c r="B414" s="1" t="s">
        <v>602</v>
      </c>
      <c r="C414" s="2">
        <v>57</v>
      </c>
      <c r="D414" s="2">
        <v>95</v>
      </c>
      <c r="E414" s="2">
        <v>42</v>
      </c>
      <c r="F414" s="2">
        <v>85</v>
      </c>
      <c r="G414" s="2">
        <v>3</v>
      </c>
      <c r="H414" s="1">
        <f t="shared" si="24"/>
        <v>95</v>
      </c>
      <c r="I414" s="1">
        <f>HLOOKUP(H414,C414:$F$603,J414,0)</f>
        <v>2</v>
      </c>
      <c r="J414" s="1">
        <v>190</v>
      </c>
      <c r="K414" s="1" t="str">
        <f t="shared" si="25"/>
        <v>32</v>
      </c>
    </row>
    <row r="415" spans="1:11" x14ac:dyDescent="0.3">
      <c r="A415" s="1" t="s">
        <v>412</v>
      </c>
      <c r="B415" s="1" t="s">
        <v>602</v>
      </c>
      <c r="C415" s="2">
        <v>81</v>
      </c>
      <c r="D415" s="2">
        <v>4</v>
      </c>
      <c r="E415" s="2">
        <v>95</v>
      </c>
      <c r="F415" s="2">
        <v>45</v>
      </c>
      <c r="G415" s="2">
        <v>1</v>
      </c>
      <c r="H415" s="1">
        <f t="shared" si="24"/>
        <v>95</v>
      </c>
      <c r="I415" s="1">
        <f>HLOOKUP(H415,C415:$F$603,J415,0)</f>
        <v>3</v>
      </c>
      <c r="J415" s="1">
        <v>189</v>
      </c>
      <c r="K415" s="1" t="str">
        <f t="shared" si="25"/>
        <v>13</v>
      </c>
    </row>
    <row r="416" spans="1:11" x14ac:dyDescent="0.3">
      <c r="A416" s="1" t="s">
        <v>413</v>
      </c>
      <c r="B416" s="1" t="s">
        <v>602</v>
      </c>
      <c r="C416" s="2">
        <v>45</v>
      </c>
      <c r="D416" s="2">
        <v>62</v>
      </c>
      <c r="E416" s="2">
        <v>26</v>
      </c>
      <c r="F416" s="2">
        <v>100</v>
      </c>
      <c r="G416" s="2">
        <v>1</v>
      </c>
      <c r="H416" s="1">
        <f t="shared" si="24"/>
        <v>100</v>
      </c>
      <c r="I416" s="1">
        <f>HLOOKUP(H416,C416:$F$603,J416,0)</f>
        <v>4</v>
      </c>
      <c r="J416" s="1">
        <v>188</v>
      </c>
      <c r="K416" s="1" t="str">
        <f t="shared" si="25"/>
        <v>14</v>
      </c>
    </row>
    <row r="417" spans="1:11" x14ac:dyDescent="0.3">
      <c r="A417" s="1" t="s">
        <v>414</v>
      </c>
      <c r="B417" s="1" t="s">
        <v>602</v>
      </c>
      <c r="C417" s="2">
        <v>45</v>
      </c>
      <c r="D417" s="2">
        <v>71</v>
      </c>
      <c r="E417" s="2">
        <v>6</v>
      </c>
      <c r="F417" s="2">
        <v>12</v>
      </c>
      <c r="G417" s="2">
        <v>1</v>
      </c>
      <c r="H417" s="1">
        <f t="shared" si="24"/>
        <v>71</v>
      </c>
      <c r="I417" s="1">
        <f>HLOOKUP(H417,C417:$F$603,J417,0)</f>
        <v>2</v>
      </c>
      <c r="J417" s="1">
        <v>187</v>
      </c>
      <c r="K417" s="1" t="str">
        <f t="shared" si="25"/>
        <v>12</v>
      </c>
    </row>
    <row r="418" spans="1:11" x14ac:dyDescent="0.3">
      <c r="A418" s="1" t="s">
        <v>415</v>
      </c>
      <c r="B418" s="1" t="s">
        <v>602</v>
      </c>
      <c r="C418" s="2">
        <v>24</v>
      </c>
      <c r="D418" s="2">
        <v>83</v>
      </c>
      <c r="E418" s="2">
        <v>53</v>
      </c>
      <c r="F418" s="2">
        <v>96</v>
      </c>
      <c r="G418" s="2">
        <v>1</v>
      </c>
      <c r="H418" s="1">
        <f t="shared" si="24"/>
        <v>96</v>
      </c>
      <c r="I418" s="1">
        <f>HLOOKUP(H418,C418:$F$603,J418,0)</f>
        <v>4</v>
      </c>
      <c r="J418" s="1">
        <v>186</v>
      </c>
      <c r="K418" s="1" t="str">
        <f t="shared" si="25"/>
        <v>14</v>
      </c>
    </row>
    <row r="419" spans="1:11" x14ac:dyDescent="0.3">
      <c r="A419" s="1" t="s">
        <v>416</v>
      </c>
      <c r="B419" s="1" t="s">
        <v>602</v>
      </c>
      <c r="C419" s="2">
        <v>22</v>
      </c>
      <c r="D419" s="2">
        <v>10</v>
      </c>
      <c r="E419" s="2">
        <v>0</v>
      </c>
      <c r="F419" s="2">
        <v>87</v>
      </c>
      <c r="G419" s="2">
        <v>1</v>
      </c>
      <c r="H419" s="1">
        <f t="shared" si="24"/>
        <v>87</v>
      </c>
      <c r="I419" s="1">
        <f>HLOOKUP(H419,C419:$F$603,J419,0)</f>
        <v>4</v>
      </c>
      <c r="J419" s="1">
        <v>185</v>
      </c>
      <c r="K419" s="1" t="str">
        <f t="shared" si="25"/>
        <v>14</v>
      </c>
    </row>
    <row r="420" spans="1:11" x14ac:dyDescent="0.3">
      <c r="A420" s="1" t="s">
        <v>417</v>
      </c>
      <c r="B420" s="1" t="s">
        <v>602</v>
      </c>
      <c r="C420" s="2">
        <v>88</v>
      </c>
      <c r="D420" s="2">
        <v>52</v>
      </c>
      <c r="E420" s="2">
        <v>84</v>
      </c>
      <c r="F420" s="2">
        <v>70</v>
      </c>
      <c r="G420" s="2">
        <v>3</v>
      </c>
      <c r="H420" s="1">
        <f t="shared" si="24"/>
        <v>88</v>
      </c>
      <c r="I420" s="1">
        <f>HLOOKUP(H420,C420:$F$603,J420,0)</f>
        <v>1</v>
      </c>
      <c r="J420" s="1">
        <v>184</v>
      </c>
      <c r="K420" s="1" t="str">
        <f t="shared" si="25"/>
        <v>31</v>
      </c>
    </row>
    <row r="421" spans="1:11" x14ac:dyDescent="0.3">
      <c r="A421" s="1" t="s">
        <v>418</v>
      </c>
      <c r="B421" s="1" t="s">
        <v>602</v>
      </c>
      <c r="C421" s="2">
        <v>1</v>
      </c>
      <c r="D421" s="2">
        <v>16</v>
      </c>
      <c r="E421" s="2">
        <v>47</v>
      </c>
      <c r="F421" s="2">
        <v>70</v>
      </c>
      <c r="G421" s="2">
        <v>3</v>
      </c>
      <c r="H421" s="1">
        <f t="shared" si="24"/>
        <v>70</v>
      </c>
      <c r="I421" s="1">
        <f>HLOOKUP(H421,C421:$F$603,J421,0)</f>
        <v>4</v>
      </c>
      <c r="J421" s="1">
        <v>183</v>
      </c>
      <c r="K421" s="1" t="str">
        <f t="shared" si="25"/>
        <v>34</v>
      </c>
    </row>
    <row r="422" spans="1:11" x14ac:dyDescent="0.3">
      <c r="A422" s="1" t="s">
        <v>419</v>
      </c>
      <c r="B422" s="1" t="s">
        <v>602</v>
      </c>
      <c r="C422" s="2">
        <v>41</v>
      </c>
      <c r="D422" s="2">
        <v>57</v>
      </c>
      <c r="E422" s="2">
        <v>33</v>
      </c>
      <c r="F422" s="2">
        <v>14</v>
      </c>
      <c r="G422" s="2">
        <v>3</v>
      </c>
      <c r="H422" s="1">
        <f t="shared" si="24"/>
        <v>57</v>
      </c>
      <c r="I422" s="1">
        <f>HLOOKUP(H422,C422:$F$603,J422,0)</f>
        <v>2</v>
      </c>
      <c r="J422" s="1">
        <v>182</v>
      </c>
      <c r="K422" s="1" t="str">
        <f t="shared" si="25"/>
        <v>32</v>
      </c>
    </row>
    <row r="423" spans="1:11" x14ac:dyDescent="0.3">
      <c r="A423" s="1" t="s">
        <v>420</v>
      </c>
      <c r="B423" s="1" t="s">
        <v>602</v>
      </c>
      <c r="C423" s="2">
        <v>88</v>
      </c>
      <c r="D423" s="2">
        <v>83</v>
      </c>
      <c r="E423" s="2">
        <v>58</v>
      </c>
      <c r="F423" s="2">
        <v>89</v>
      </c>
      <c r="G423" s="2">
        <v>1</v>
      </c>
      <c r="H423" s="1">
        <f t="shared" si="24"/>
        <v>89</v>
      </c>
      <c r="I423" s="1">
        <f>HLOOKUP(H423,C423:$F$603,J423,0)</f>
        <v>4</v>
      </c>
      <c r="J423" s="1">
        <v>181</v>
      </c>
      <c r="K423" s="1" t="str">
        <f t="shared" si="25"/>
        <v>14</v>
      </c>
    </row>
    <row r="424" spans="1:11" x14ac:dyDescent="0.3">
      <c r="A424" s="1" t="s">
        <v>421</v>
      </c>
      <c r="B424" s="1" t="s">
        <v>602</v>
      </c>
      <c r="C424" s="2">
        <v>85</v>
      </c>
      <c r="D424" s="2">
        <v>35</v>
      </c>
      <c r="E424" s="2">
        <v>26</v>
      </c>
      <c r="F424" s="2">
        <v>48</v>
      </c>
      <c r="G424" s="2">
        <v>1</v>
      </c>
      <c r="H424" s="1">
        <f t="shared" si="24"/>
        <v>85</v>
      </c>
      <c r="I424" s="1">
        <f>HLOOKUP(H424,C424:$F$603,J424,0)</f>
        <v>1</v>
      </c>
      <c r="J424" s="1">
        <v>180</v>
      </c>
      <c r="K424" s="1" t="str">
        <f t="shared" si="25"/>
        <v>11</v>
      </c>
    </row>
    <row r="425" spans="1:11" x14ac:dyDescent="0.3">
      <c r="A425" s="1" t="s">
        <v>422</v>
      </c>
      <c r="B425" s="1" t="s">
        <v>602</v>
      </c>
      <c r="C425" s="2">
        <v>47</v>
      </c>
      <c r="D425" s="2">
        <v>80</v>
      </c>
      <c r="E425" s="2">
        <v>95</v>
      </c>
      <c r="F425" s="2">
        <v>46</v>
      </c>
      <c r="G425" s="2">
        <v>1</v>
      </c>
      <c r="H425" s="1">
        <f t="shared" si="24"/>
        <v>95</v>
      </c>
      <c r="I425" s="1">
        <f>HLOOKUP(H425,C425:$F$603,J425,0)</f>
        <v>3</v>
      </c>
      <c r="J425" s="1">
        <v>179</v>
      </c>
      <c r="K425" s="1" t="str">
        <f t="shared" si="25"/>
        <v>13</v>
      </c>
    </row>
    <row r="426" spans="1:11" x14ac:dyDescent="0.3">
      <c r="A426" s="1" t="s">
        <v>423</v>
      </c>
      <c r="B426" s="1" t="s">
        <v>602</v>
      </c>
      <c r="C426" s="2">
        <v>39</v>
      </c>
      <c r="D426" s="2">
        <v>54</v>
      </c>
      <c r="E426" s="2">
        <v>97</v>
      </c>
      <c r="F426" s="2">
        <v>51</v>
      </c>
      <c r="G426" s="2">
        <v>4</v>
      </c>
      <c r="H426" s="1">
        <f t="shared" si="24"/>
        <v>97</v>
      </c>
      <c r="I426" s="1">
        <f>HLOOKUP(H426,C426:$F$603,J426,0)</f>
        <v>3</v>
      </c>
      <c r="J426" s="1">
        <v>178</v>
      </c>
      <c r="K426" s="1" t="str">
        <f t="shared" si="25"/>
        <v>43</v>
      </c>
    </row>
    <row r="427" spans="1:11" x14ac:dyDescent="0.3">
      <c r="A427" s="1" t="s">
        <v>424</v>
      </c>
      <c r="B427" s="1" t="s">
        <v>602</v>
      </c>
      <c r="C427" s="2">
        <v>10</v>
      </c>
      <c r="D427" s="2">
        <v>60</v>
      </c>
      <c r="E427" s="2">
        <v>82</v>
      </c>
      <c r="F427" s="2">
        <v>29</v>
      </c>
      <c r="G427" s="2">
        <v>4</v>
      </c>
      <c r="H427" s="1">
        <f t="shared" si="24"/>
        <v>82</v>
      </c>
      <c r="I427" s="1">
        <f>HLOOKUP(H427,C427:$F$603,J427,0)</f>
        <v>3</v>
      </c>
      <c r="J427" s="1">
        <v>177</v>
      </c>
      <c r="K427" s="1" t="str">
        <f t="shared" si="25"/>
        <v>43</v>
      </c>
    </row>
    <row r="428" spans="1:11" x14ac:dyDescent="0.3">
      <c r="A428" s="1" t="s">
        <v>425</v>
      </c>
      <c r="B428" s="1" t="s">
        <v>602</v>
      </c>
      <c r="C428" s="2">
        <v>21</v>
      </c>
      <c r="D428" s="2">
        <v>12</v>
      </c>
      <c r="E428" s="2">
        <v>51</v>
      </c>
      <c r="F428" s="2">
        <v>73</v>
      </c>
      <c r="G428" s="2">
        <v>4</v>
      </c>
      <c r="H428" s="1">
        <f t="shared" si="24"/>
        <v>73</v>
      </c>
      <c r="I428" s="1">
        <f>HLOOKUP(H428,C428:$F$603,J428,0)</f>
        <v>4</v>
      </c>
      <c r="J428" s="1">
        <v>176</v>
      </c>
      <c r="K428" s="1" t="str">
        <f t="shared" si="25"/>
        <v>44</v>
      </c>
    </row>
    <row r="429" spans="1:11" x14ac:dyDescent="0.3">
      <c r="A429" s="1" t="s">
        <v>426</v>
      </c>
      <c r="B429" s="1" t="s">
        <v>602</v>
      </c>
      <c r="C429" s="2">
        <v>48</v>
      </c>
      <c r="D429" s="2">
        <v>92</v>
      </c>
      <c r="E429" s="2">
        <v>90</v>
      </c>
      <c r="F429" s="2">
        <v>85</v>
      </c>
      <c r="G429" s="2">
        <v>4</v>
      </c>
      <c r="H429" s="1">
        <f t="shared" si="24"/>
        <v>92</v>
      </c>
      <c r="I429" s="1">
        <f>HLOOKUP(H429,C429:$F$603,J429,0)</f>
        <v>2</v>
      </c>
      <c r="J429" s="1">
        <v>175</v>
      </c>
      <c r="K429" s="1" t="str">
        <f t="shared" si="25"/>
        <v>42</v>
      </c>
    </row>
    <row r="430" spans="1:11" x14ac:dyDescent="0.3">
      <c r="A430" s="1" t="s">
        <v>427</v>
      </c>
      <c r="B430" s="1" t="s">
        <v>602</v>
      </c>
      <c r="C430" s="2">
        <v>76</v>
      </c>
      <c r="D430" s="2">
        <v>29</v>
      </c>
      <c r="E430" s="2">
        <v>97</v>
      </c>
      <c r="F430" s="2">
        <v>21</v>
      </c>
      <c r="G430" s="2">
        <v>3</v>
      </c>
      <c r="H430" s="1">
        <f t="shared" si="24"/>
        <v>97</v>
      </c>
      <c r="I430" s="1">
        <f>HLOOKUP(H430,C430:$F$603,J430,0)</f>
        <v>3</v>
      </c>
      <c r="J430" s="1">
        <v>174</v>
      </c>
      <c r="K430" s="1" t="str">
        <f t="shared" si="25"/>
        <v>33</v>
      </c>
    </row>
    <row r="431" spans="1:11" x14ac:dyDescent="0.3">
      <c r="A431" s="1" t="s">
        <v>428</v>
      </c>
      <c r="B431" s="1" t="s">
        <v>602</v>
      </c>
      <c r="C431" s="2">
        <v>66</v>
      </c>
      <c r="D431" s="2">
        <v>25</v>
      </c>
      <c r="E431" s="2">
        <v>28</v>
      </c>
      <c r="F431" s="2">
        <v>97</v>
      </c>
      <c r="G431" s="2">
        <v>3</v>
      </c>
      <c r="H431" s="1">
        <f t="shared" si="24"/>
        <v>97</v>
      </c>
      <c r="I431" s="1">
        <f>HLOOKUP(H431,C431:$F$603,J431,0)</f>
        <v>4</v>
      </c>
      <c r="J431" s="1">
        <v>173</v>
      </c>
      <c r="K431" s="1" t="str">
        <f t="shared" si="25"/>
        <v>34</v>
      </c>
    </row>
    <row r="432" spans="1:11" x14ac:dyDescent="0.3">
      <c r="A432" s="1" t="s">
        <v>429</v>
      </c>
      <c r="B432" s="1" t="s">
        <v>602</v>
      </c>
      <c r="C432" s="2">
        <v>5</v>
      </c>
      <c r="D432" s="2">
        <v>52</v>
      </c>
      <c r="E432" s="2">
        <v>68</v>
      </c>
      <c r="F432" s="2">
        <v>72</v>
      </c>
      <c r="G432" s="2">
        <v>2</v>
      </c>
      <c r="H432" s="1">
        <f t="shared" si="24"/>
        <v>72</v>
      </c>
      <c r="I432" s="1">
        <f>HLOOKUP(H432,C432:$F$603,J432,0)</f>
        <v>4</v>
      </c>
      <c r="J432" s="1">
        <v>172</v>
      </c>
      <c r="K432" s="1" t="str">
        <f t="shared" si="25"/>
        <v>24</v>
      </c>
    </row>
    <row r="433" spans="1:11" x14ac:dyDescent="0.3">
      <c r="A433" s="1" t="s">
        <v>430</v>
      </c>
      <c r="B433" s="1" t="s">
        <v>602</v>
      </c>
      <c r="C433" s="2">
        <v>30</v>
      </c>
      <c r="D433" s="2">
        <v>49</v>
      </c>
      <c r="E433" s="2">
        <v>16</v>
      </c>
      <c r="F433" s="2">
        <v>48</v>
      </c>
      <c r="G433" s="2">
        <v>3</v>
      </c>
      <c r="H433" s="1">
        <f t="shared" si="24"/>
        <v>49</v>
      </c>
      <c r="I433" s="1">
        <f>HLOOKUP(H433,C433:$F$603,J433,0)</f>
        <v>2</v>
      </c>
      <c r="J433" s="1">
        <v>171</v>
      </c>
      <c r="K433" s="1" t="str">
        <f t="shared" si="25"/>
        <v>32</v>
      </c>
    </row>
    <row r="434" spans="1:11" x14ac:dyDescent="0.3">
      <c r="A434" s="1" t="s">
        <v>431</v>
      </c>
      <c r="B434" s="1" t="s">
        <v>602</v>
      </c>
      <c r="C434" s="2">
        <v>66</v>
      </c>
      <c r="D434" s="2">
        <v>82</v>
      </c>
      <c r="E434" s="2">
        <v>5</v>
      </c>
      <c r="F434" s="2">
        <v>72</v>
      </c>
      <c r="G434" s="2">
        <v>2</v>
      </c>
      <c r="H434" s="1">
        <f t="shared" si="24"/>
        <v>82</v>
      </c>
      <c r="I434" s="1">
        <f>HLOOKUP(H434,C434:$F$603,J434,0)</f>
        <v>2</v>
      </c>
      <c r="J434" s="1">
        <v>170</v>
      </c>
      <c r="K434" s="1" t="str">
        <f t="shared" si="25"/>
        <v>22</v>
      </c>
    </row>
    <row r="435" spans="1:11" x14ac:dyDescent="0.3">
      <c r="A435" s="1" t="s">
        <v>432</v>
      </c>
      <c r="B435" s="1" t="s">
        <v>602</v>
      </c>
      <c r="C435" s="2">
        <v>0</v>
      </c>
      <c r="D435" s="2">
        <v>97</v>
      </c>
      <c r="E435" s="2">
        <v>32</v>
      </c>
      <c r="F435" s="2">
        <v>3</v>
      </c>
      <c r="G435" s="2">
        <v>4</v>
      </c>
      <c r="H435" s="1">
        <f t="shared" si="24"/>
        <v>97</v>
      </c>
      <c r="I435" s="1">
        <f>HLOOKUP(H435,C435:$F$603,J435,0)</f>
        <v>2</v>
      </c>
      <c r="J435" s="1">
        <v>169</v>
      </c>
      <c r="K435" s="1" t="str">
        <f t="shared" si="25"/>
        <v>42</v>
      </c>
    </row>
    <row r="436" spans="1:11" x14ac:dyDescent="0.3">
      <c r="A436" s="1" t="s">
        <v>433</v>
      </c>
      <c r="B436" s="1" t="s">
        <v>602</v>
      </c>
      <c r="C436" s="2">
        <v>11</v>
      </c>
      <c r="D436" s="2">
        <v>31</v>
      </c>
      <c r="E436" s="2">
        <v>25</v>
      </c>
      <c r="F436" s="2">
        <v>62</v>
      </c>
      <c r="G436" s="2">
        <v>3</v>
      </c>
      <c r="H436" s="1">
        <f t="shared" si="24"/>
        <v>62</v>
      </c>
      <c r="I436" s="1">
        <f>HLOOKUP(H436,C436:$F$603,J436,0)</f>
        <v>4</v>
      </c>
      <c r="J436" s="1">
        <v>168</v>
      </c>
      <c r="K436" s="1" t="str">
        <f t="shared" si="25"/>
        <v>34</v>
      </c>
    </row>
    <row r="437" spans="1:11" x14ac:dyDescent="0.3">
      <c r="A437" s="1" t="s">
        <v>434</v>
      </c>
      <c r="B437" s="1" t="s">
        <v>602</v>
      </c>
      <c r="C437" s="2">
        <v>93</v>
      </c>
      <c r="D437" s="2">
        <v>6</v>
      </c>
      <c r="E437" s="2">
        <v>69</v>
      </c>
      <c r="F437" s="2">
        <v>60</v>
      </c>
      <c r="G437" s="2">
        <v>3</v>
      </c>
      <c r="H437" s="1">
        <f t="shared" si="24"/>
        <v>93</v>
      </c>
      <c r="I437" s="1">
        <f>HLOOKUP(H437,C437:$F$603,J437,0)</f>
        <v>1</v>
      </c>
      <c r="J437" s="1">
        <v>167</v>
      </c>
      <c r="K437" s="1" t="str">
        <f t="shared" si="25"/>
        <v>31</v>
      </c>
    </row>
    <row r="438" spans="1:11" x14ac:dyDescent="0.3">
      <c r="A438" s="1" t="s">
        <v>435</v>
      </c>
      <c r="B438" s="1" t="s">
        <v>602</v>
      </c>
      <c r="C438" s="2">
        <v>89</v>
      </c>
      <c r="D438" s="2">
        <v>22</v>
      </c>
      <c r="E438" s="2">
        <v>30</v>
      </c>
      <c r="F438" s="2">
        <v>53</v>
      </c>
      <c r="G438" s="2">
        <v>4</v>
      </c>
      <c r="H438" s="1">
        <f t="shared" si="24"/>
        <v>89</v>
      </c>
      <c r="I438" s="1">
        <f>HLOOKUP(H438,C438:$F$603,J438,0)</f>
        <v>1</v>
      </c>
      <c r="J438" s="1">
        <v>166</v>
      </c>
      <c r="K438" s="1" t="str">
        <f t="shared" si="25"/>
        <v>41</v>
      </c>
    </row>
    <row r="439" spans="1:11" x14ac:dyDescent="0.3">
      <c r="A439" s="1" t="s">
        <v>436</v>
      </c>
      <c r="B439" s="1" t="s">
        <v>602</v>
      </c>
      <c r="C439" s="2">
        <v>79</v>
      </c>
      <c r="D439" s="2">
        <v>20</v>
      </c>
      <c r="E439" s="2">
        <v>34</v>
      </c>
      <c r="F439" s="2">
        <v>84</v>
      </c>
      <c r="G439" s="2">
        <v>4</v>
      </c>
      <c r="H439" s="1">
        <f t="shared" si="24"/>
        <v>84</v>
      </c>
      <c r="I439" s="1">
        <f>HLOOKUP(H439,C439:$F$603,J439,0)</f>
        <v>4</v>
      </c>
      <c r="J439" s="1">
        <v>165</v>
      </c>
      <c r="K439" s="1" t="str">
        <f t="shared" si="25"/>
        <v>44</v>
      </c>
    </row>
    <row r="440" spans="1:11" x14ac:dyDescent="0.3">
      <c r="A440" s="1" t="s">
        <v>437</v>
      </c>
      <c r="B440" s="1" t="s">
        <v>602</v>
      </c>
      <c r="C440" s="2">
        <v>5</v>
      </c>
      <c r="D440" s="2">
        <v>69</v>
      </c>
      <c r="E440" s="2">
        <v>62</v>
      </c>
      <c r="F440" s="2">
        <v>86</v>
      </c>
      <c r="G440" s="2">
        <v>2</v>
      </c>
      <c r="H440" s="1">
        <f t="shared" si="24"/>
        <v>86</v>
      </c>
      <c r="I440" s="1">
        <f>HLOOKUP(H440,C440:$F$603,J440,0)</f>
        <v>4</v>
      </c>
      <c r="J440" s="1">
        <v>164</v>
      </c>
      <c r="K440" s="1" t="str">
        <f t="shared" si="25"/>
        <v>24</v>
      </c>
    </row>
    <row r="441" spans="1:11" x14ac:dyDescent="0.3">
      <c r="A441" s="1" t="s">
        <v>438</v>
      </c>
      <c r="B441" s="1" t="s">
        <v>602</v>
      </c>
      <c r="C441" s="2">
        <v>8</v>
      </c>
      <c r="D441" s="2">
        <v>77</v>
      </c>
      <c r="E441" s="2">
        <v>94</v>
      </c>
      <c r="F441" s="2">
        <v>52</v>
      </c>
      <c r="G441" s="2">
        <v>4</v>
      </c>
      <c r="H441" s="1">
        <f t="shared" si="24"/>
        <v>94</v>
      </c>
      <c r="I441" s="1">
        <f>HLOOKUP(H441,C441:$F$603,J441,0)</f>
        <v>3</v>
      </c>
      <c r="J441" s="1">
        <v>163</v>
      </c>
      <c r="K441" s="1" t="str">
        <f t="shared" si="25"/>
        <v>43</v>
      </c>
    </row>
    <row r="442" spans="1:11" x14ac:dyDescent="0.3">
      <c r="A442" s="1" t="s">
        <v>439</v>
      </c>
      <c r="B442" s="1" t="s">
        <v>602</v>
      </c>
      <c r="C442" s="2">
        <v>65</v>
      </c>
      <c r="D442" s="2">
        <v>20</v>
      </c>
      <c r="E442" s="2">
        <v>25</v>
      </c>
      <c r="F442" s="2">
        <v>74</v>
      </c>
      <c r="G442" s="2">
        <v>2</v>
      </c>
      <c r="H442" s="1">
        <f t="shared" si="24"/>
        <v>74</v>
      </c>
      <c r="I442" s="1">
        <f>HLOOKUP(H442,C442:$F$603,J442,0)</f>
        <v>4</v>
      </c>
      <c r="J442" s="1">
        <v>162</v>
      </c>
      <c r="K442" s="1" t="str">
        <f t="shared" si="25"/>
        <v>24</v>
      </c>
    </row>
    <row r="443" spans="1:11" x14ac:dyDescent="0.3">
      <c r="A443" s="1" t="s">
        <v>440</v>
      </c>
      <c r="B443" s="1" t="s">
        <v>602</v>
      </c>
      <c r="C443" s="2">
        <v>32</v>
      </c>
      <c r="D443" s="2">
        <v>53</v>
      </c>
      <c r="E443" s="2">
        <v>66</v>
      </c>
      <c r="F443" s="2">
        <v>68</v>
      </c>
      <c r="G443" s="2">
        <v>4</v>
      </c>
      <c r="H443" s="1">
        <f t="shared" si="24"/>
        <v>68</v>
      </c>
      <c r="I443" s="1">
        <f>HLOOKUP(H443,C443:$F$603,J443,0)</f>
        <v>4</v>
      </c>
      <c r="J443" s="1">
        <v>161</v>
      </c>
      <c r="K443" s="1" t="str">
        <f t="shared" si="25"/>
        <v>44</v>
      </c>
    </row>
    <row r="444" spans="1:11" x14ac:dyDescent="0.3">
      <c r="A444" s="1" t="s">
        <v>441</v>
      </c>
      <c r="B444" s="1" t="s">
        <v>602</v>
      </c>
      <c r="C444" s="2">
        <v>52</v>
      </c>
      <c r="D444" s="2">
        <v>77</v>
      </c>
      <c r="E444" s="2">
        <v>15</v>
      </c>
      <c r="F444" s="2">
        <v>64</v>
      </c>
      <c r="G444" s="2">
        <v>1</v>
      </c>
      <c r="H444" s="1">
        <f t="shared" si="24"/>
        <v>77</v>
      </c>
      <c r="I444" s="1">
        <f>HLOOKUP(H444,C444:$F$603,J444,0)</f>
        <v>2</v>
      </c>
      <c r="J444" s="1">
        <v>160</v>
      </c>
      <c r="K444" s="1" t="str">
        <f t="shared" si="25"/>
        <v>12</v>
      </c>
    </row>
    <row r="445" spans="1:11" x14ac:dyDescent="0.3">
      <c r="A445" s="1" t="s">
        <v>442</v>
      </c>
      <c r="B445" s="1" t="s">
        <v>602</v>
      </c>
      <c r="C445" s="2">
        <v>6</v>
      </c>
      <c r="D445" s="2">
        <v>80</v>
      </c>
      <c r="E445" s="2">
        <v>45</v>
      </c>
      <c r="F445" s="2">
        <v>66</v>
      </c>
      <c r="G445" s="2">
        <v>3</v>
      </c>
      <c r="H445" s="1">
        <f t="shared" si="24"/>
        <v>80</v>
      </c>
      <c r="I445" s="1">
        <f>HLOOKUP(H445,C445:$F$603,J445,0)</f>
        <v>2</v>
      </c>
      <c r="J445" s="1">
        <v>159</v>
      </c>
      <c r="K445" s="1" t="str">
        <f t="shared" si="25"/>
        <v>32</v>
      </c>
    </row>
    <row r="446" spans="1:11" x14ac:dyDescent="0.3">
      <c r="A446" s="1" t="s">
        <v>443</v>
      </c>
      <c r="B446" s="1" t="s">
        <v>602</v>
      </c>
      <c r="C446" s="2">
        <v>0</v>
      </c>
      <c r="D446" s="2">
        <v>89</v>
      </c>
      <c r="E446" s="2">
        <v>46</v>
      </c>
      <c r="F446" s="2">
        <v>37</v>
      </c>
      <c r="G446" s="2">
        <v>4</v>
      </c>
      <c r="H446" s="1">
        <f t="shared" si="24"/>
        <v>89</v>
      </c>
      <c r="I446" s="1">
        <f>HLOOKUP(H446,C446:$F$603,J446,0)</f>
        <v>2</v>
      </c>
      <c r="J446" s="1">
        <v>158</v>
      </c>
      <c r="K446" s="1" t="str">
        <f t="shared" si="25"/>
        <v>42</v>
      </c>
    </row>
    <row r="447" spans="1:11" x14ac:dyDescent="0.3">
      <c r="A447" s="1" t="s">
        <v>444</v>
      </c>
      <c r="B447" s="1" t="s">
        <v>602</v>
      </c>
      <c r="C447" s="2">
        <v>39</v>
      </c>
      <c r="D447" s="2">
        <v>80</v>
      </c>
      <c r="E447" s="2">
        <v>83</v>
      </c>
      <c r="F447" s="2">
        <v>25</v>
      </c>
      <c r="G447" s="2">
        <v>3</v>
      </c>
      <c r="H447" s="1">
        <f t="shared" si="24"/>
        <v>83</v>
      </c>
      <c r="I447" s="1">
        <f>HLOOKUP(H447,C447:$F$603,J447,0)</f>
        <v>3</v>
      </c>
      <c r="J447" s="1">
        <v>157</v>
      </c>
      <c r="K447" s="1" t="str">
        <f t="shared" si="25"/>
        <v>33</v>
      </c>
    </row>
    <row r="448" spans="1:11" x14ac:dyDescent="0.3">
      <c r="A448" s="1" t="s">
        <v>445</v>
      </c>
      <c r="B448" s="1" t="s">
        <v>602</v>
      </c>
      <c r="C448" s="2">
        <v>98</v>
      </c>
      <c r="D448" s="2">
        <v>39</v>
      </c>
      <c r="E448" s="2">
        <v>98</v>
      </c>
      <c r="F448" s="2">
        <v>13</v>
      </c>
      <c r="G448" s="2">
        <v>1</v>
      </c>
      <c r="H448" s="1">
        <f t="shared" si="24"/>
        <v>98</v>
      </c>
      <c r="I448" s="1">
        <f>HLOOKUP(H448,C448:$F$603,J448,0)</f>
        <v>1</v>
      </c>
      <c r="J448" s="1">
        <v>156</v>
      </c>
      <c r="K448" s="1" t="str">
        <f t="shared" si="25"/>
        <v>11</v>
      </c>
    </row>
    <row r="449" spans="1:11" x14ac:dyDescent="0.3">
      <c r="A449" s="1" t="s">
        <v>446</v>
      </c>
      <c r="B449" s="1" t="s">
        <v>602</v>
      </c>
      <c r="C449" s="2">
        <v>88</v>
      </c>
      <c r="D449" s="2">
        <v>93</v>
      </c>
      <c r="E449" s="2">
        <v>53</v>
      </c>
      <c r="F449" s="2">
        <v>5</v>
      </c>
      <c r="G449" s="2">
        <v>1</v>
      </c>
      <c r="H449" s="1">
        <f t="shared" si="24"/>
        <v>93</v>
      </c>
      <c r="I449" s="1">
        <f>HLOOKUP(H449,C449:$F$603,J449,0)</f>
        <v>2</v>
      </c>
      <c r="J449" s="1">
        <v>155</v>
      </c>
      <c r="K449" s="1" t="str">
        <f t="shared" si="25"/>
        <v>12</v>
      </c>
    </row>
    <row r="450" spans="1:11" x14ac:dyDescent="0.3">
      <c r="A450" s="1" t="s">
        <v>447</v>
      </c>
      <c r="B450" s="1" t="s">
        <v>602</v>
      </c>
      <c r="C450" s="2">
        <v>89</v>
      </c>
      <c r="D450" s="2">
        <v>19</v>
      </c>
      <c r="E450" s="2">
        <v>82</v>
      </c>
      <c r="F450" s="2">
        <v>10</v>
      </c>
      <c r="G450" s="2">
        <v>2</v>
      </c>
      <c r="H450" s="1">
        <f t="shared" si="24"/>
        <v>89</v>
      </c>
      <c r="I450" s="1">
        <f>HLOOKUP(H450,C450:$F$603,J450,0)</f>
        <v>1</v>
      </c>
      <c r="J450" s="1">
        <v>154</v>
      </c>
      <c r="K450" s="1" t="str">
        <f t="shared" si="25"/>
        <v>21</v>
      </c>
    </row>
    <row r="451" spans="1:11" x14ac:dyDescent="0.3">
      <c r="A451" s="1" t="s">
        <v>448</v>
      </c>
      <c r="B451" s="1" t="s">
        <v>602</v>
      </c>
      <c r="C451" s="2">
        <v>61</v>
      </c>
      <c r="D451" s="2">
        <v>91</v>
      </c>
      <c r="E451" s="2">
        <v>65</v>
      </c>
      <c r="F451" s="2">
        <v>25</v>
      </c>
      <c r="G451" s="2">
        <v>3</v>
      </c>
      <c r="H451" s="1">
        <f t="shared" si="24"/>
        <v>91</v>
      </c>
      <c r="I451" s="1">
        <f>HLOOKUP(H451,C451:$F$603,J451,0)</f>
        <v>2</v>
      </c>
      <c r="J451" s="1">
        <v>153</v>
      </c>
      <c r="K451" s="1" t="str">
        <f t="shared" si="25"/>
        <v>32</v>
      </c>
    </row>
    <row r="452" spans="1:11" x14ac:dyDescent="0.3">
      <c r="A452" s="1" t="s">
        <v>449</v>
      </c>
      <c r="B452" s="1" t="s">
        <v>602</v>
      </c>
      <c r="C452" s="2">
        <v>21</v>
      </c>
      <c r="D452" s="2">
        <v>99</v>
      </c>
      <c r="E452" s="2">
        <v>36</v>
      </c>
      <c r="F452" s="2">
        <v>9</v>
      </c>
      <c r="G452" s="2">
        <v>2</v>
      </c>
      <c r="H452" s="1">
        <f t="shared" ref="H452:H515" si="26">MAX(C452:F452)</f>
        <v>99</v>
      </c>
      <c r="I452" s="1">
        <f>HLOOKUP(H452,C452:$F$603,J452,0)</f>
        <v>2</v>
      </c>
      <c r="J452" s="1">
        <v>152</v>
      </c>
      <c r="K452" s="1" t="str">
        <f t="shared" ref="K452:K515" si="27">G452&amp;I452</f>
        <v>22</v>
      </c>
    </row>
    <row r="453" spans="1:11" x14ac:dyDescent="0.3">
      <c r="A453" s="1" t="s">
        <v>450</v>
      </c>
      <c r="B453" s="1" t="s">
        <v>602</v>
      </c>
      <c r="C453" s="2">
        <v>23</v>
      </c>
      <c r="D453" s="2">
        <v>91</v>
      </c>
      <c r="E453" s="2">
        <v>30</v>
      </c>
      <c r="F453" s="2">
        <v>82</v>
      </c>
      <c r="G453" s="2">
        <v>3</v>
      </c>
      <c r="H453" s="1">
        <f t="shared" si="26"/>
        <v>91</v>
      </c>
      <c r="I453" s="1">
        <f>HLOOKUP(H453,C453:$F$603,J453,0)</f>
        <v>2</v>
      </c>
      <c r="J453" s="1">
        <v>151</v>
      </c>
      <c r="K453" s="1" t="str">
        <f t="shared" si="27"/>
        <v>32</v>
      </c>
    </row>
    <row r="454" spans="1:11" x14ac:dyDescent="0.3">
      <c r="A454" s="1" t="s">
        <v>451</v>
      </c>
      <c r="B454" s="1" t="s">
        <v>602</v>
      </c>
      <c r="C454" s="2">
        <v>79</v>
      </c>
      <c r="D454" s="2">
        <v>19</v>
      </c>
      <c r="E454" s="2">
        <v>80</v>
      </c>
      <c r="F454" s="2">
        <v>76</v>
      </c>
      <c r="G454" s="2">
        <v>3</v>
      </c>
      <c r="H454" s="1">
        <f t="shared" si="26"/>
        <v>80</v>
      </c>
      <c r="I454" s="1">
        <f>HLOOKUP(H454,C454:$F$603,J454,0)</f>
        <v>3</v>
      </c>
      <c r="J454" s="1">
        <v>150</v>
      </c>
      <c r="K454" s="1" t="str">
        <f t="shared" si="27"/>
        <v>33</v>
      </c>
    </row>
    <row r="455" spans="1:11" x14ac:dyDescent="0.3">
      <c r="A455" s="1" t="s">
        <v>452</v>
      </c>
      <c r="B455" s="1" t="s">
        <v>602</v>
      </c>
      <c r="C455" s="2">
        <v>65</v>
      </c>
      <c r="D455" s="2">
        <v>32</v>
      </c>
      <c r="E455" s="2">
        <v>76</v>
      </c>
      <c r="F455" s="2">
        <v>70</v>
      </c>
      <c r="G455" s="2">
        <v>1</v>
      </c>
      <c r="H455" s="1">
        <f t="shared" si="26"/>
        <v>76</v>
      </c>
      <c r="I455" s="1">
        <f>HLOOKUP(H455,C455:$F$603,J455,0)</f>
        <v>3</v>
      </c>
      <c r="J455" s="1">
        <v>149</v>
      </c>
      <c r="K455" s="1" t="str">
        <f t="shared" si="27"/>
        <v>13</v>
      </c>
    </row>
    <row r="456" spans="1:11" x14ac:dyDescent="0.3">
      <c r="A456" s="1" t="s">
        <v>453</v>
      </c>
      <c r="B456" s="1" t="s">
        <v>602</v>
      </c>
      <c r="C456" s="2">
        <v>38</v>
      </c>
      <c r="D456" s="2">
        <v>61</v>
      </c>
      <c r="E456" s="2">
        <v>27</v>
      </c>
      <c r="F456" s="2">
        <v>88</v>
      </c>
      <c r="G456" s="2">
        <v>1</v>
      </c>
      <c r="H456" s="1">
        <f t="shared" si="26"/>
        <v>88</v>
      </c>
      <c r="I456" s="1">
        <f>HLOOKUP(H456,C456:$F$603,J456,0)</f>
        <v>4</v>
      </c>
      <c r="J456" s="1">
        <v>148</v>
      </c>
      <c r="K456" s="1" t="str">
        <f t="shared" si="27"/>
        <v>14</v>
      </c>
    </row>
    <row r="457" spans="1:11" x14ac:dyDescent="0.3">
      <c r="A457" s="1" t="s">
        <v>454</v>
      </c>
      <c r="B457" s="1" t="s">
        <v>602</v>
      </c>
      <c r="C457" s="2">
        <v>16</v>
      </c>
      <c r="D457" s="2">
        <v>28</v>
      </c>
      <c r="E457" s="2">
        <v>2</v>
      </c>
      <c r="F457" s="2">
        <v>82</v>
      </c>
      <c r="G457" s="2">
        <v>1</v>
      </c>
      <c r="H457" s="1">
        <f t="shared" si="26"/>
        <v>82</v>
      </c>
      <c r="I457" s="1">
        <f>HLOOKUP(H457,C457:$F$603,J457,0)</f>
        <v>4</v>
      </c>
      <c r="J457" s="1">
        <v>147</v>
      </c>
      <c r="K457" s="1" t="str">
        <f t="shared" si="27"/>
        <v>14</v>
      </c>
    </row>
    <row r="458" spans="1:11" x14ac:dyDescent="0.3">
      <c r="A458" s="1" t="s">
        <v>455</v>
      </c>
      <c r="B458" s="1" t="s">
        <v>602</v>
      </c>
      <c r="C458" s="2">
        <v>92</v>
      </c>
      <c r="D458" s="2">
        <v>46</v>
      </c>
      <c r="E458" s="2">
        <v>39</v>
      </c>
      <c r="F458" s="2">
        <v>42</v>
      </c>
      <c r="G458" s="2">
        <v>4</v>
      </c>
      <c r="H458" s="1">
        <f t="shared" si="26"/>
        <v>92</v>
      </c>
      <c r="I458" s="1">
        <f>HLOOKUP(H458,C458:$F$603,J458,0)</f>
        <v>1</v>
      </c>
      <c r="J458" s="1">
        <v>146</v>
      </c>
      <c r="K458" s="1" t="str">
        <f t="shared" si="27"/>
        <v>41</v>
      </c>
    </row>
    <row r="459" spans="1:11" x14ac:dyDescent="0.3">
      <c r="A459" s="1" t="s">
        <v>456</v>
      </c>
      <c r="B459" s="1" t="s">
        <v>602</v>
      </c>
      <c r="C459" s="2">
        <v>2</v>
      </c>
      <c r="D459" s="2">
        <v>56</v>
      </c>
      <c r="E459" s="2">
        <v>83</v>
      </c>
      <c r="F459" s="2">
        <v>21</v>
      </c>
      <c r="G459" s="2">
        <v>3</v>
      </c>
      <c r="H459" s="1">
        <f t="shared" si="26"/>
        <v>83</v>
      </c>
      <c r="I459" s="1">
        <f>HLOOKUP(H459,C459:$F$603,J459,0)</f>
        <v>3</v>
      </c>
      <c r="J459" s="1">
        <v>145</v>
      </c>
      <c r="K459" s="1" t="str">
        <f t="shared" si="27"/>
        <v>33</v>
      </c>
    </row>
    <row r="460" spans="1:11" x14ac:dyDescent="0.3">
      <c r="A460" s="1" t="s">
        <v>457</v>
      </c>
      <c r="B460" s="1" t="s">
        <v>602</v>
      </c>
      <c r="C460" s="2">
        <v>100</v>
      </c>
      <c r="D460" s="2">
        <v>22</v>
      </c>
      <c r="E460" s="2">
        <v>19</v>
      </c>
      <c r="F460" s="2">
        <v>90</v>
      </c>
      <c r="G460" s="2">
        <v>3</v>
      </c>
      <c r="H460" s="1">
        <f t="shared" si="26"/>
        <v>100</v>
      </c>
      <c r="I460" s="1">
        <f>HLOOKUP(H460,C460:$F$603,J460,0)</f>
        <v>1</v>
      </c>
      <c r="J460" s="1">
        <v>144</v>
      </c>
      <c r="K460" s="1" t="str">
        <f t="shared" si="27"/>
        <v>31</v>
      </c>
    </row>
    <row r="461" spans="1:11" x14ac:dyDescent="0.3">
      <c r="A461" s="1" t="s">
        <v>458</v>
      </c>
      <c r="B461" s="1" t="s">
        <v>602</v>
      </c>
      <c r="C461" s="2">
        <v>75</v>
      </c>
      <c r="D461" s="2">
        <v>28</v>
      </c>
      <c r="E461" s="2">
        <v>18</v>
      </c>
      <c r="F461" s="2">
        <v>47</v>
      </c>
      <c r="G461" s="2">
        <v>3</v>
      </c>
      <c r="H461" s="1">
        <f t="shared" si="26"/>
        <v>75</v>
      </c>
      <c r="I461" s="1">
        <f>HLOOKUP(H461,C461:$F$603,J461,0)</f>
        <v>1</v>
      </c>
      <c r="J461" s="1">
        <v>143</v>
      </c>
      <c r="K461" s="1" t="str">
        <f t="shared" si="27"/>
        <v>31</v>
      </c>
    </row>
    <row r="462" spans="1:11" x14ac:dyDescent="0.3">
      <c r="A462" s="1" t="s">
        <v>459</v>
      </c>
      <c r="B462" s="1" t="s">
        <v>602</v>
      </c>
      <c r="C462" s="2">
        <v>83</v>
      </c>
      <c r="D462" s="2">
        <v>39</v>
      </c>
      <c r="E462" s="2">
        <v>97</v>
      </c>
      <c r="F462" s="2">
        <v>78</v>
      </c>
      <c r="G462" s="2">
        <v>4</v>
      </c>
      <c r="H462" s="1">
        <f t="shared" si="26"/>
        <v>97</v>
      </c>
      <c r="I462" s="1">
        <f>HLOOKUP(H462,C462:$F$603,J462,0)</f>
        <v>3</v>
      </c>
      <c r="J462" s="1">
        <v>142</v>
      </c>
      <c r="K462" s="1" t="str">
        <f t="shared" si="27"/>
        <v>43</v>
      </c>
    </row>
    <row r="463" spans="1:11" x14ac:dyDescent="0.3">
      <c r="A463" s="1" t="s">
        <v>460</v>
      </c>
      <c r="B463" s="1" t="s">
        <v>602</v>
      </c>
      <c r="C463" s="2">
        <v>34</v>
      </c>
      <c r="D463" s="2">
        <v>57</v>
      </c>
      <c r="E463" s="2">
        <v>43</v>
      </c>
      <c r="F463" s="2">
        <v>18</v>
      </c>
      <c r="G463" s="2">
        <v>1</v>
      </c>
      <c r="H463" s="1">
        <f t="shared" si="26"/>
        <v>57</v>
      </c>
      <c r="I463" s="1">
        <f>HLOOKUP(H463,C463:$F$603,J463,0)</f>
        <v>2</v>
      </c>
      <c r="J463" s="1">
        <v>141</v>
      </c>
      <c r="K463" s="1" t="str">
        <f t="shared" si="27"/>
        <v>12</v>
      </c>
    </row>
    <row r="464" spans="1:11" x14ac:dyDescent="0.3">
      <c r="A464" s="1" t="s">
        <v>461</v>
      </c>
      <c r="B464" s="1" t="s">
        <v>602</v>
      </c>
      <c r="C464" s="2">
        <v>68</v>
      </c>
      <c r="D464" s="2">
        <v>4</v>
      </c>
      <c r="E464" s="2">
        <v>22</v>
      </c>
      <c r="F464" s="2">
        <v>99</v>
      </c>
      <c r="G464" s="2">
        <v>2</v>
      </c>
      <c r="H464" s="1">
        <f t="shared" si="26"/>
        <v>99</v>
      </c>
      <c r="I464" s="1">
        <f>HLOOKUP(H464,C464:$F$603,J464,0)</f>
        <v>4</v>
      </c>
      <c r="J464" s="1">
        <v>140</v>
      </c>
      <c r="K464" s="1" t="str">
        <f t="shared" si="27"/>
        <v>24</v>
      </c>
    </row>
    <row r="465" spans="1:11" x14ac:dyDescent="0.3">
      <c r="A465" s="1" t="s">
        <v>462</v>
      </c>
      <c r="B465" s="1" t="s">
        <v>602</v>
      </c>
      <c r="C465" s="2">
        <v>46</v>
      </c>
      <c r="D465" s="2">
        <v>38</v>
      </c>
      <c r="E465" s="2">
        <v>53</v>
      </c>
      <c r="F465" s="2">
        <v>85</v>
      </c>
      <c r="G465" s="2">
        <v>1</v>
      </c>
      <c r="H465" s="1">
        <f t="shared" si="26"/>
        <v>85</v>
      </c>
      <c r="I465" s="1">
        <f>HLOOKUP(H465,C465:$F$603,J465,0)</f>
        <v>4</v>
      </c>
      <c r="J465" s="1">
        <v>139</v>
      </c>
      <c r="K465" s="1" t="str">
        <f t="shared" si="27"/>
        <v>14</v>
      </c>
    </row>
    <row r="466" spans="1:11" x14ac:dyDescent="0.3">
      <c r="A466" s="1" t="s">
        <v>463</v>
      </c>
      <c r="B466" s="1" t="s">
        <v>602</v>
      </c>
      <c r="C466" s="2">
        <v>73</v>
      </c>
      <c r="D466" s="2">
        <v>38</v>
      </c>
      <c r="E466" s="2">
        <v>61</v>
      </c>
      <c r="F466" s="2">
        <v>64</v>
      </c>
      <c r="G466" s="2">
        <v>3</v>
      </c>
      <c r="H466" s="1">
        <f t="shared" si="26"/>
        <v>73</v>
      </c>
      <c r="I466" s="1">
        <f>HLOOKUP(H466,C466:$F$603,J466,0)</f>
        <v>1</v>
      </c>
      <c r="J466" s="1">
        <v>138</v>
      </c>
      <c r="K466" s="1" t="str">
        <f t="shared" si="27"/>
        <v>31</v>
      </c>
    </row>
    <row r="467" spans="1:11" x14ac:dyDescent="0.3">
      <c r="A467" s="1" t="s">
        <v>464</v>
      </c>
      <c r="B467" s="1" t="s">
        <v>602</v>
      </c>
      <c r="C467" s="2">
        <v>87</v>
      </c>
      <c r="D467" s="2">
        <v>30</v>
      </c>
      <c r="E467" s="2">
        <v>65</v>
      </c>
      <c r="F467" s="2">
        <v>46</v>
      </c>
      <c r="G467" s="2">
        <v>2</v>
      </c>
      <c r="H467" s="1">
        <f t="shared" si="26"/>
        <v>87</v>
      </c>
      <c r="I467" s="1">
        <f>HLOOKUP(H467,C467:$F$603,J467,0)</f>
        <v>1</v>
      </c>
      <c r="J467" s="1">
        <v>137</v>
      </c>
      <c r="K467" s="1" t="str">
        <f t="shared" si="27"/>
        <v>21</v>
      </c>
    </row>
    <row r="468" spans="1:11" x14ac:dyDescent="0.3">
      <c r="A468" s="1" t="s">
        <v>465</v>
      </c>
      <c r="B468" s="1" t="s">
        <v>602</v>
      </c>
      <c r="C468" s="2">
        <v>2</v>
      </c>
      <c r="D468" s="2">
        <v>20</v>
      </c>
      <c r="E468" s="2">
        <v>69</v>
      </c>
      <c r="F468" s="2">
        <v>19</v>
      </c>
      <c r="G468" s="2">
        <v>1</v>
      </c>
      <c r="H468" s="1">
        <f t="shared" si="26"/>
        <v>69</v>
      </c>
      <c r="I468" s="1">
        <f>HLOOKUP(H468,C468:$F$603,J468,0)</f>
        <v>3</v>
      </c>
      <c r="J468" s="1">
        <v>136</v>
      </c>
      <c r="K468" s="1" t="str">
        <f t="shared" si="27"/>
        <v>13</v>
      </c>
    </row>
    <row r="469" spans="1:11" x14ac:dyDescent="0.3">
      <c r="A469" s="1" t="s">
        <v>466</v>
      </c>
      <c r="B469" s="1" t="s">
        <v>602</v>
      </c>
      <c r="C469" s="2">
        <v>18</v>
      </c>
      <c r="D469" s="2">
        <v>59</v>
      </c>
      <c r="E469" s="2">
        <v>26</v>
      </c>
      <c r="F469" s="2">
        <v>93</v>
      </c>
      <c r="G469" s="2">
        <v>1</v>
      </c>
      <c r="H469" s="1">
        <f t="shared" si="26"/>
        <v>93</v>
      </c>
      <c r="I469" s="1">
        <f>HLOOKUP(H469,C469:$F$603,J469,0)</f>
        <v>4</v>
      </c>
      <c r="J469" s="1">
        <v>135</v>
      </c>
      <c r="K469" s="1" t="str">
        <f t="shared" si="27"/>
        <v>14</v>
      </c>
    </row>
    <row r="470" spans="1:11" x14ac:dyDescent="0.3">
      <c r="A470" s="1" t="s">
        <v>467</v>
      </c>
      <c r="B470" s="1" t="s">
        <v>602</v>
      </c>
      <c r="C470" s="2">
        <v>76</v>
      </c>
      <c r="D470" s="2">
        <v>42</v>
      </c>
      <c r="E470" s="2">
        <v>7</v>
      </c>
      <c r="F470" s="2">
        <v>91</v>
      </c>
      <c r="G470" s="2">
        <v>4</v>
      </c>
      <c r="H470" s="1">
        <f t="shared" si="26"/>
        <v>91</v>
      </c>
      <c r="I470" s="1">
        <f>HLOOKUP(H470,C470:$F$603,J470,0)</f>
        <v>4</v>
      </c>
      <c r="J470" s="1">
        <v>134</v>
      </c>
      <c r="K470" s="1" t="str">
        <f t="shared" si="27"/>
        <v>44</v>
      </c>
    </row>
    <row r="471" spans="1:11" x14ac:dyDescent="0.3">
      <c r="A471" s="1" t="s">
        <v>468</v>
      </c>
      <c r="B471" s="1" t="s">
        <v>602</v>
      </c>
      <c r="C471" s="2">
        <v>11</v>
      </c>
      <c r="D471" s="2">
        <v>8</v>
      </c>
      <c r="E471" s="2">
        <v>39</v>
      </c>
      <c r="F471" s="2">
        <v>15</v>
      </c>
      <c r="G471" s="2">
        <v>4</v>
      </c>
      <c r="H471" s="1">
        <f t="shared" si="26"/>
        <v>39</v>
      </c>
      <c r="I471" s="1">
        <f>HLOOKUP(H471,C471:$F$603,J471,0)</f>
        <v>3</v>
      </c>
      <c r="J471" s="1">
        <v>133</v>
      </c>
      <c r="K471" s="1" t="str">
        <f t="shared" si="27"/>
        <v>43</v>
      </c>
    </row>
    <row r="472" spans="1:11" x14ac:dyDescent="0.3">
      <c r="A472" s="1" t="s">
        <v>469</v>
      </c>
      <c r="B472" s="1" t="s">
        <v>602</v>
      </c>
      <c r="C472" s="2">
        <v>59</v>
      </c>
      <c r="D472" s="2">
        <v>37</v>
      </c>
      <c r="E472" s="2">
        <v>45</v>
      </c>
      <c r="F472" s="2">
        <v>74</v>
      </c>
      <c r="G472" s="2">
        <v>3</v>
      </c>
      <c r="H472" s="1">
        <f t="shared" si="26"/>
        <v>74</v>
      </c>
      <c r="I472" s="1">
        <f>HLOOKUP(H472,C472:$F$603,J472,0)</f>
        <v>4</v>
      </c>
      <c r="J472" s="1">
        <v>132</v>
      </c>
      <c r="K472" s="1" t="str">
        <f t="shared" si="27"/>
        <v>34</v>
      </c>
    </row>
    <row r="473" spans="1:11" x14ac:dyDescent="0.3">
      <c r="A473" s="1" t="s">
        <v>470</v>
      </c>
      <c r="B473" s="1" t="s">
        <v>602</v>
      </c>
      <c r="C473" s="2">
        <v>10</v>
      </c>
      <c r="D473" s="2">
        <v>64</v>
      </c>
      <c r="E473" s="2">
        <v>7</v>
      </c>
      <c r="F473" s="2">
        <v>52</v>
      </c>
      <c r="G473" s="2">
        <v>2</v>
      </c>
      <c r="H473" s="1">
        <f t="shared" si="26"/>
        <v>64</v>
      </c>
      <c r="I473" s="1">
        <f>HLOOKUP(H473,C473:$F$603,J473,0)</f>
        <v>2</v>
      </c>
      <c r="J473" s="1">
        <v>131</v>
      </c>
      <c r="K473" s="1" t="str">
        <f t="shared" si="27"/>
        <v>22</v>
      </c>
    </row>
    <row r="474" spans="1:11" x14ac:dyDescent="0.3">
      <c r="A474" s="1" t="s">
        <v>471</v>
      </c>
      <c r="B474" s="1" t="s">
        <v>602</v>
      </c>
      <c r="C474" s="2">
        <v>39</v>
      </c>
      <c r="D474" s="2">
        <v>84</v>
      </c>
      <c r="E474" s="2">
        <v>43</v>
      </c>
      <c r="F474" s="2">
        <v>16</v>
      </c>
      <c r="G474" s="2">
        <v>3</v>
      </c>
      <c r="H474" s="1">
        <f t="shared" si="26"/>
        <v>84</v>
      </c>
      <c r="I474" s="1">
        <f>HLOOKUP(H474,C474:$F$603,J474,0)</f>
        <v>2</v>
      </c>
      <c r="J474" s="1">
        <v>130</v>
      </c>
      <c r="K474" s="1" t="str">
        <f t="shared" si="27"/>
        <v>32</v>
      </c>
    </row>
    <row r="475" spans="1:11" x14ac:dyDescent="0.3">
      <c r="A475" s="1" t="s">
        <v>472</v>
      </c>
      <c r="B475" s="1" t="s">
        <v>602</v>
      </c>
      <c r="C475" s="2">
        <v>80</v>
      </c>
      <c r="D475" s="2">
        <v>52</v>
      </c>
      <c r="E475" s="2">
        <v>13</v>
      </c>
      <c r="F475" s="2">
        <v>49</v>
      </c>
      <c r="G475" s="2">
        <v>1</v>
      </c>
      <c r="H475" s="1">
        <f t="shared" si="26"/>
        <v>80</v>
      </c>
      <c r="I475" s="1">
        <f>HLOOKUP(H475,C475:$F$603,J475,0)</f>
        <v>1</v>
      </c>
      <c r="J475" s="1">
        <v>129</v>
      </c>
      <c r="K475" s="1" t="str">
        <f t="shared" si="27"/>
        <v>11</v>
      </c>
    </row>
    <row r="476" spans="1:11" x14ac:dyDescent="0.3">
      <c r="A476" s="1" t="s">
        <v>473</v>
      </c>
      <c r="B476" s="1" t="s">
        <v>602</v>
      </c>
      <c r="C476" s="2">
        <v>78</v>
      </c>
      <c r="D476" s="2">
        <v>67</v>
      </c>
      <c r="E476" s="2">
        <v>44</v>
      </c>
      <c r="F476" s="2">
        <v>85</v>
      </c>
      <c r="G476" s="2">
        <v>1</v>
      </c>
      <c r="H476" s="1">
        <f t="shared" si="26"/>
        <v>85</v>
      </c>
      <c r="I476" s="1">
        <f>HLOOKUP(H476,C476:$F$603,J476,0)</f>
        <v>4</v>
      </c>
      <c r="J476" s="1">
        <v>128</v>
      </c>
      <c r="K476" s="1" t="str">
        <f t="shared" si="27"/>
        <v>14</v>
      </c>
    </row>
    <row r="477" spans="1:11" x14ac:dyDescent="0.3">
      <c r="A477" s="1" t="s">
        <v>474</v>
      </c>
      <c r="B477" s="1" t="s">
        <v>602</v>
      </c>
      <c r="C477" s="2">
        <v>2</v>
      </c>
      <c r="D477" s="2">
        <v>61</v>
      </c>
      <c r="E477" s="2">
        <v>17</v>
      </c>
      <c r="F477" s="2">
        <v>75</v>
      </c>
      <c r="G477" s="2">
        <v>1</v>
      </c>
      <c r="H477" s="1">
        <f t="shared" si="26"/>
        <v>75</v>
      </c>
      <c r="I477" s="1">
        <f>HLOOKUP(H477,C477:$F$603,J477,0)</f>
        <v>4</v>
      </c>
      <c r="J477" s="1">
        <v>127</v>
      </c>
      <c r="K477" s="1" t="str">
        <f t="shared" si="27"/>
        <v>14</v>
      </c>
    </row>
    <row r="478" spans="1:11" x14ac:dyDescent="0.3">
      <c r="A478" s="1" t="s">
        <v>475</v>
      </c>
      <c r="B478" s="1" t="s">
        <v>602</v>
      </c>
      <c r="C478" s="2">
        <v>94</v>
      </c>
      <c r="D478" s="2">
        <v>72</v>
      </c>
      <c r="E478" s="2">
        <v>34</v>
      </c>
      <c r="F478" s="2">
        <v>30</v>
      </c>
      <c r="G478" s="2">
        <v>2</v>
      </c>
      <c r="H478" s="1">
        <f t="shared" si="26"/>
        <v>94</v>
      </c>
      <c r="I478" s="1">
        <f>HLOOKUP(H478,C478:$F$603,J478,0)</f>
        <v>1</v>
      </c>
      <c r="J478" s="1">
        <v>126</v>
      </c>
      <c r="K478" s="1" t="str">
        <f t="shared" si="27"/>
        <v>21</v>
      </c>
    </row>
    <row r="479" spans="1:11" x14ac:dyDescent="0.3">
      <c r="A479" s="1" t="s">
        <v>476</v>
      </c>
      <c r="B479" s="1" t="s">
        <v>602</v>
      </c>
      <c r="C479" s="2">
        <v>47</v>
      </c>
      <c r="D479" s="2">
        <v>43</v>
      </c>
      <c r="E479" s="2">
        <v>48</v>
      </c>
      <c r="F479" s="2">
        <v>53</v>
      </c>
      <c r="G479" s="2">
        <v>4</v>
      </c>
      <c r="H479" s="1">
        <f t="shared" si="26"/>
        <v>53</v>
      </c>
      <c r="I479" s="1">
        <f>HLOOKUP(H479,C479:$F$603,J479,0)</f>
        <v>4</v>
      </c>
      <c r="J479" s="1">
        <v>125</v>
      </c>
      <c r="K479" s="1" t="str">
        <f t="shared" si="27"/>
        <v>44</v>
      </c>
    </row>
    <row r="480" spans="1:11" x14ac:dyDescent="0.3">
      <c r="A480" s="1" t="s">
        <v>477</v>
      </c>
      <c r="B480" s="1" t="s">
        <v>602</v>
      </c>
      <c r="C480" s="2">
        <v>47</v>
      </c>
      <c r="D480" s="2">
        <v>53</v>
      </c>
      <c r="E480" s="2">
        <v>83</v>
      </c>
      <c r="F480" s="2">
        <v>0</v>
      </c>
      <c r="G480" s="2">
        <v>1</v>
      </c>
      <c r="H480" s="1">
        <f t="shared" si="26"/>
        <v>83</v>
      </c>
      <c r="I480" s="1">
        <f>HLOOKUP(H480,C480:$F$603,J480,0)</f>
        <v>3</v>
      </c>
      <c r="J480" s="1">
        <v>124</v>
      </c>
      <c r="K480" s="1" t="str">
        <f t="shared" si="27"/>
        <v>13</v>
      </c>
    </row>
    <row r="481" spans="1:11" x14ac:dyDescent="0.3">
      <c r="A481" s="1" t="s">
        <v>478</v>
      </c>
      <c r="B481" s="1" t="s">
        <v>602</v>
      </c>
      <c r="C481" s="2">
        <v>79</v>
      </c>
      <c r="D481" s="2">
        <v>94</v>
      </c>
      <c r="E481" s="2">
        <v>33</v>
      </c>
      <c r="F481" s="2">
        <v>92</v>
      </c>
      <c r="G481" s="2">
        <v>2</v>
      </c>
      <c r="H481" s="1">
        <f t="shared" si="26"/>
        <v>94</v>
      </c>
      <c r="I481" s="1">
        <f>HLOOKUP(H481,C481:$F$603,J481,0)</f>
        <v>2</v>
      </c>
      <c r="J481" s="1">
        <v>123</v>
      </c>
      <c r="K481" s="1" t="str">
        <f t="shared" si="27"/>
        <v>22</v>
      </c>
    </row>
    <row r="482" spans="1:11" x14ac:dyDescent="0.3">
      <c r="A482" s="1" t="s">
        <v>479</v>
      </c>
      <c r="B482" s="1" t="s">
        <v>602</v>
      </c>
      <c r="C482" s="2">
        <v>14</v>
      </c>
      <c r="D482" s="2">
        <v>76</v>
      </c>
      <c r="E482" s="2">
        <v>89</v>
      </c>
      <c r="F482" s="2">
        <v>6</v>
      </c>
      <c r="G482" s="2">
        <v>3</v>
      </c>
      <c r="H482" s="1">
        <f t="shared" si="26"/>
        <v>89</v>
      </c>
      <c r="I482" s="1">
        <f>HLOOKUP(H482,C482:$F$603,J482,0)</f>
        <v>3</v>
      </c>
      <c r="J482" s="1">
        <v>122</v>
      </c>
      <c r="K482" s="1" t="str">
        <f t="shared" si="27"/>
        <v>33</v>
      </c>
    </row>
    <row r="483" spans="1:11" x14ac:dyDescent="0.3">
      <c r="A483" s="1" t="s">
        <v>480</v>
      </c>
      <c r="B483" s="1" t="s">
        <v>602</v>
      </c>
      <c r="C483" s="2">
        <v>57</v>
      </c>
      <c r="D483" s="2">
        <v>11</v>
      </c>
      <c r="E483" s="2">
        <v>62</v>
      </c>
      <c r="F483" s="2">
        <v>39</v>
      </c>
      <c r="G483" s="2">
        <v>3</v>
      </c>
      <c r="H483" s="1">
        <f t="shared" si="26"/>
        <v>62</v>
      </c>
      <c r="I483" s="1">
        <f>HLOOKUP(H483,C483:$F$603,J483,0)</f>
        <v>3</v>
      </c>
      <c r="J483" s="1">
        <v>121</v>
      </c>
      <c r="K483" s="1" t="str">
        <f t="shared" si="27"/>
        <v>33</v>
      </c>
    </row>
    <row r="484" spans="1:11" x14ac:dyDescent="0.3">
      <c r="A484" s="1" t="s">
        <v>481</v>
      </c>
      <c r="B484" s="1" t="s">
        <v>602</v>
      </c>
      <c r="C484" s="2">
        <v>36</v>
      </c>
      <c r="D484" s="2">
        <v>88</v>
      </c>
      <c r="E484" s="2">
        <v>54</v>
      </c>
      <c r="F484" s="2">
        <v>69</v>
      </c>
      <c r="G484" s="2">
        <v>4</v>
      </c>
      <c r="H484" s="1">
        <f t="shared" si="26"/>
        <v>88</v>
      </c>
      <c r="I484" s="1">
        <f>HLOOKUP(H484,C484:$F$603,J484,0)</f>
        <v>2</v>
      </c>
      <c r="J484" s="1">
        <v>120</v>
      </c>
      <c r="K484" s="1" t="str">
        <f t="shared" si="27"/>
        <v>42</v>
      </c>
    </row>
    <row r="485" spans="1:11" x14ac:dyDescent="0.3">
      <c r="A485" s="1" t="s">
        <v>482</v>
      </c>
      <c r="B485" s="1" t="s">
        <v>602</v>
      </c>
      <c r="C485" s="2">
        <v>21</v>
      </c>
      <c r="D485" s="2">
        <v>14</v>
      </c>
      <c r="E485" s="2">
        <v>16</v>
      </c>
      <c r="F485" s="2">
        <v>50</v>
      </c>
      <c r="G485" s="2">
        <v>4</v>
      </c>
      <c r="H485" s="1">
        <f t="shared" si="26"/>
        <v>50</v>
      </c>
      <c r="I485" s="1">
        <f>HLOOKUP(H485,C485:$F$603,J485,0)</f>
        <v>4</v>
      </c>
      <c r="J485" s="1">
        <v>119</v>
      </c>
      <c r="K485" s="1" t="str">
        <f t="shared" si="27"/>
        <v>44</v>
      </c>
    </row>
    <row r="486" spans="1:11" x14ac:dyDescent="0.3">
      <c r="A486" s="1" t="s">
        <v>483</v>
      </c>
      <c r="B486" s="1" t="s">
        <v>602</v>
      </c>
      <c r="C486" s="2">
        <v>40</v>
      </c>
      <c r="D486" s="2">
        <v>78</v>
      </c>
      <c r="E486" s="2">
        <v>13</v>
      </c>
      <c r="F486" s="2">
        <v>39</v>
      </c>
      <c r="G486" s="2">
        <v>2</v>
      </c>
      <c r="H486" s="1">
        <f t="shared" si="26"/>
        <v>78</v>
      </c>
      <c r="I486" s="1">
        <f>HLOOKUP(H486,C486:$F$603,J486,0)</f>
        <v>2</v>
      </c>
      <c r="J486" s="1">
        <v>118</v>
      </c>
      <c r="K486" s="1" t="str">
        <f t="shared" si="27"/>
        <v>22</v>
      </c>
    </row>
    <row r="487" spans="1:11" x14ac:dyDescent="0.3">
      <c r="A487" s="1" t="s">
        <v>484</v>
      </c>
      <c r="B487" s="1" t="s">
        <v>602</v>
      </c>
      <c r="C487" s="2">
        <v>14</v>
      </c>
      <c r="D487" s="2">
        <v>81</v>
      </c>
      <c r="E487" s="2">
        <v>19</v>
      </c>
      <c r="F487" s="2">
        <v>1</v>
      </c>
      <c r="G487" s="2">
        <v>2</v>
      </c>
      <c r="H487" s="1">
        <f t="shared" si="26"/>
        <v>81</v>
      </c>
      <c r="I487" s="1">
        <f>HLOOKUP(H487,C487:$F$603,J487,0)</f>
        <v>2</v>
      </c>
      <c r="J487" s="1">
        <v>117</v>
      </c>
      <c r="K487" s="1" t="str">
        <f t="shared" si="27"/>
        <v>22</v>
      </c>
    </row>
    <row r="488" spans="1:11" x14ac:dyDescent="0.3">
      <c r="A488" s="1" t="s">
        <v>485</v>
      </c>
      <c r="B488" s="1" t="s">
        <v>602</v>
      </c>
      <c r="C488" s="2">
        <v>67</v>
      </c>
      <c r="D488" s="2">
        <v>67</v>
      </c>
      <c r="E488" s="2">
        <v>38</v>
      </c>
      <c r="F488" s="2">
        <v>29</v>
      </c>
      <c r="G488" s="2">
        <v>4</v>
      </c>
      <c r="H488" s="1">
        <f t="shared" si="26"/>
        <v>67</v>
      </c>
      <c r="I488" s="1">
        <f>HLOOKUP(H488,C488:$F$603,J488,0)</f>
        <v>1</v>
      </c>
      <c r="J488" s="1">
        <v>116</v>
      </c>
      <c r="K488" s="1" t="str">
        <f t="shared" si="27"/>
        <v>41</v>
      </c>
    </row>
    <row r="489" spans="1:11" x14ac:dyDescent="0.3">
      <c r="A489" s="1" t="s">
        <v>486</v>
      </c>
      <c r="B489" s="1" t="s">
        <v>602</v>
      </c>
      <c r="C489" s="2">
        <v>37</v>
      </c>
      <c r="D489" s="2">
        <v>55</v>
      </c>
      <c r="E489" s="2">
        <v>60</v>
      </c>
      <c r="F489" s="2">
        <v>58</v>
      </c>
      <c r="G489" s="2">
        <v>3</v>
      </c>
      <c r="H489" s="1">
        <f t="shared" si="26"/>
        <v>60</v>
      </c>
      <c r="I489" s="1">
        <f>HLOOKUP(H489,C489:$F$603,J489,0)</f>
        <v>3</v>
      </c>
      <c r="J489" s="1">
        <v>115</v>
      </c>
      <c r="K489" s="1" t="str">
        <f t="shared" si="27"/>
        <v>33</v>
      </c>
    </row>
    <row r="490" spans="1:11" x14ac:dyDescent="0.3">
      <c r="A490" s="1" t="s">
        <v>487</v>
      </c>
      <c r="B490" s="1" t="s">
        <v>602</v>
      </c>
      <c r="C490" s="2">
        <v>13</v>
      </c>
      <c r="D490" s="2">
        <v>42</v>
      </c>
      <c r="E490" s="2">
        <v>61</v>
      </c>
      <c r="F490" s="2">
        <v>44</v>
      </c>
      <c r="G490" s="2">
        <v>3</v>
      </c>
      <c r="H490" s="1">
        <f t="shared" si="26"/>
        <v>61</v>
      </c>
      <c r="I490" s="1">
        <f>HLOOKUP(H490,C490:$F$603,J490,0)</f>
        <v>3</v>
      </c>
      <c r="J490" s="1">
        <v>114</v>
      </c>
      <c r="K490" s="1" t="str">
        <f t="shared" si="27"/>
        <v>33</v>
      </c>
    </row>
    <row r="491" spans="1:11" x14ac:dyDescent="0.3">
      <c r="A491" s="1" t="s">
        <v>488</v>
      </c>
      <c r="B491" s="1" t="s">
        <v>602</v>
      </c>
      <c r="C491" s="2">
        <v>65</v>
      </c>
      <c r="D491" s="2">
        <v>91</v>
      </c>
      <c r="E491" s="2">
        <v>17</v>
      </c>
      <c r="F491" s="2">
        <v>12</v>
      </c>
      <c r="G491" s="2">
        <v>3</v>
      </c>
      <c r="H491" s="1">
        <f t="shared" si="26"/>
        <v>91</v>
      </c>
      <c r="I491" s="1">
        <f>HLOOKUP(H491,C491:$F$603,J491,0)</f>
        <v>2</v>
      </c>
      <c r="J491" s="1">
        <v>113</v>
      </c>
      <c r="K491" s="1" t="str">
        <f t="shared" si="27"/>
        <v>32</v>
      </c>
    </row>
    <row r="492" spans="1:11" x14ac:dyDescent="0.3">
      <c r="A492" s="1" t="s">
        <v>489</v>
      </c>
      <c r="B492" s="1" t="s">
        <v>602</v>
      </c>
      <c r="C492" s="2">
        <v>31</v>
      </c>
      <c r="D492" s="2">
        <v>9</v>
      </c>
      <c r="E492" s="2">
        <v>95</v>
      </c>
      <c r="F492" s="2">
        <v>30</v>
      </c>
      <c r="G492" s="2">
        <v>1</v>
      </c>
      <c r="H492" s="1">
        <f t="shared" si="26"/>
        <v>95</v>
      </c>
      <c r="I492" s="1">
        <f>HLOOKUP(H492,C492:$F$603,J492,0)</f>
        <v>3</v>
      </c>
      <c r="J492" s="1">
        <v>112</v>
      </c>
      <c r="K492" s="1" t="str">
        <f t="shared" si="27"/>
        <v>13</v>
      </c>
    </row>
    <row r="493" spans="1:11" x14ac:dyDescent="0.3">
      <c r="A493" s="1" t="s">
        <v>490</v>
      </c>
      <c r="B493" s="1" t="s">
        <v>602</v>
      </c>
      <c r="C493" s="2">
        <v>33</v>
      </c>
      <c r="D493" s="2">
        <v>58</v>
      </c>
      <c r="E493" s="2">
        <v>10</v>
      </c>
      <c r="F493" s="2">
        <v>61</v>
      </c>
      <c r="G493" s="2">
        <v>4</v>
      </c>
      <c r="H493" s="1">
        <f t="shared" si="26"/>
        <v>61</v>
      </c>
      <c r="I493" s="1">
        <f>HLOOKUP(H493,C493:$F$603,J493,0)</f>
        <v>4</v>
      </c>
      <c r="J493" s="1">
        <v>111</v>
      </c>
      <c r="K493" s="1" t="str">
        <f t="shared" si="27"/>
        <v>44</v>
      </c>
    </row>
    <row r="494" spans="1:11" x14ac:dyDescent="0.3">
      <c r="A494" s="1" t="s">
        <v>491</v>
      </c>
      <c r="B494" s="1" t="s">
        <v>602</v>
      </c>
      <c r="C494" s="2">
        <v>17</v>
      </c>
      <c r="D494" s="2">
        <v>61</v>
      </c>
      <c r="E494" s="2">
        <v>65</v>
      </c>
      <c r="F494" s="2">
        <v>43</v>
      </c>
      <c r="G494" s="2">
        <v>4</v>
      </c>
      <c r="H494" s="1">
        <f t="shared" si="26"/>
        <v>65</v>
      </c>
      <c r="I494" s="1">
        <f>HLOOKUP(H494,C494:$F$603,J494,0)</f>
        <v>3</v>
      </c>
      <c r="J494" s="1">
        <v>110</v>
      </c>
      <c r="K494" s="1" t="str">
        <f t="shared" si="27"/>
        <v>43</v>
      </c>
    </row>
    <row r="495" spans="1:11" x14ac:dyDescent="0.3">
      <c r="A495" s="1" t="s">
        <v>492</v>
      </c>
      <c r="B495" s="1" t="s">
        <v>602</v>
      </c>
      <c r="C495" s="2">
        <v>86</v>
      </c>
      <c r="D495" s="2">
        <v>27</v>
      </c>
      <c r="E495" s="2">
        <v>48</v>
      </c>
      <c r="F495" s="2">
        <v>75</v>
      </c>
      <c r="G495" s="2">
        <v>2</v>
      </c>
      <c r="H495" s="1">
        <f t="shared" si="26"/>
        <v>86</v>
      </c>
      <c r="I495" s="1">
        <f>HLOOKUP(H495,C495:$F$603,J495,0)</f>
        <v>1</v>
      </c>
      <c r="J495" s="1">
        <v>109</v>
      </c>
      <c r="K495" s="1" t="str">
        <f t="shared" si="27"/>
        <v>21</v>
      </c>
    </row>
    <row r="496" spans="1:11" x14ac:dyDescent="0.3">
      <c r="A496" s="1" t="s">
        <v>493</v>
      </c>
      <c r="B496" s="1" t="s">
        <v>602</v>
      </c>
      <c r="C496" s="2">
        <v>95</v>
      </c>
      <c r="D496" s="2">
        <v>25</v>
      </c>
      <c r="E496" s="2">
        <v>16</v>
      </c>
      <c r="F496" s="2">
        <v>82</v>
      </c>
      <c r="G496" s="2">
        <v>1</v>
      </c>
      <c r="H496" s="1">
        <f t="shared" si="26"/>
        <v>95</v>
      </c>
      <c r="I496" s="1">
        <f>HLOOKUP(H496,C496:$F$603,J496,0)</f>
        <v>1</v>
      </c>
      <c r="J496" s="1">
        <v>108</v>
      </c>
      <c r="K496" s="1" t="str">
        <f t="shared" si="27"/>
        <v>11</v>
      </c>
    </row>
    <row r="497" spans="1:11" x14ac:dyDescent="0.3">
      <c r="A497" s="1" t="s">
        <v>494</v>
      </c>
      <c r="B497" s="1" t="s">
        <v>602</v>
      </c>
      <c r="C497" s="2">
        <v>53</v>
      </c>
      <c r="D497" s="2">
        <v>12</v>
      </c>
      <c r="E497" s="2">
        <v>18</v>
      </c>
      <c r="F497" s="2">
        <v>100</v>
      </c>
      <c r="G497" s="2">
        <v>4</v>
      </c>
      <c r="H497" s="1">
        <f t="shared" si="26"/>
        <v>100</v>
      </c>
      <c r="I497" s="1">
        <f>HLOOKUP(H497,C497:$F$603,J497,0)</f>
        <v>4</v>
      </c>
      <c r="J497" s="1">
        <v>107</v>
      </c>
      <c r="K497" s="1" t="str">
        <f t="shared" si="27"/>
        <v>44</v>
      </c>
    </row>
    <row r="498" spans="1:11" x14ac:dyDescent="0.3">
      <c r="A498" s="1" t="s">
        <v>495</v>
      </c>
      <c r="B498" s="1" t="s">
        <v>602</v>
      </c>
      <c r="C498" s="2">
        <v>83</v>
      </c>
      <c r="D498" s="2">
        <v>0</v>
      </c>
      <c r="E498" s="2">
        <v>85</v>
      </c>
      <c r="F498" s="2">
        <v>69</v>
      </c>
      <c r="G498" s="2">
        <v>3</v>
      </c>
      <c r="H498" s="1">
        <f t="shared" si="26"/>
        <v>85</v>
      </c>
      <c r="I498" s="1">
        <f>HLOOKUP(H498,C498:$F$603,J498,0)</f>
        <v>3</v>
      </c>
      <c r="J498" s="1">
        <v>106</v>
      </c>
      <c r="K498" s="1" t="str">
        <f t="shared" si="27"/>
        <v>33</v>
      </c>
    </row>
    <row r="499" spans="1:11" x14ac:dyDescent="0.3">
      <c r="A499" s="1" t="s">
        <v>496</v>
      </c>
      <c r="B499" s="1" t="s">
        <v>602</v>
      </c>
      <c r="C499" s="2">
        <v>54</v>
      </c>
      <c r="D499" s="2">
        <v>7</v>
      </c>
      <c r="E499" s="2">
        <v>12</v>
      </c>
      <c r="F499" s="2">
        <v>4</v>
      </c>
      <c r="G499" s="2">
        <v>4</v>
      </c>
      <c r="H499" s="1">
        <f t="shared" si="26"/>
        <v>54</v>
      </c>
      <c r="I499" s="1">
        <f>HLOOKUP(H499,C499:$F$603,J499,0)</f>
        <v>1</v>
      </c>
      <c r="J499" s="1">
        <v>105</v>
      </c>
      <c r="K499" s="1" t="str">
        <f t="shared" si="27"/>
        <v>41</v>
      </c>
    </row>
    <row r="500" spans="1:11" x14ac:dyDescent="0.3">
      <c r="A500" s="1" t="s">
        <v>497</v>
      </c>
      <c r="B500" s="1" t="s">
        <v>602</v>
      </c>
      <c r="C500" s="2">
        <v>73</v>
      </c>
      <c r="D500" s="2">
        <v>74</v>
      </c>
      <c r="E500" s="2">
        <v>96</v>
      </c>
      <c r="F500" s="2">
        <v>24</v>
      </c>
      <c r="G500" s="2">
        <v>2</v>
      </c>
      <c r="H500" s="1">
        <f t="shared" si="26"/>
        <v>96</v>
      </c>
      <c r="I500" s="1">
        <f>HLOOKUP(H500,C500:$F$603,J500,0)</f>
        <v>3</v>
      </c>
      <c r="J500" s="1">
        <v>104</v>
      </c>
      <c r="K500" s="1" t="str">
        <f t="shared" si="27"/>
        <v>23</v>
      </c>
    </row>
    <row r="501" spans="1:11" x14ac:dyDescent="0.3">
      <c r="A501" s="1" t="s">
        <v>498</v>
      </c>
      <c r="B501" s="1" t="s">
        <v>602</v>
      </c>
      <c r="C501" s="2">
        <v>34</v>
      </c>
      <c r="D501" s="2">
        <v>34</v>
      </c>
      <c r="E501" s="2">
        <v>23</v>
      </c>
      <c r="F501" s="2">
        <v>13</v>
      </c>
      <c r="G501" s="2">
        <v>2</v>
      </c>
      <c r="H501" s="1">
        <f t="shared" si="26"/>
        <v>34</v>
      </c>
      <c r="I501" s="1">
        <f>HLOOKUP(H501,C501:$F$603,J501,0)</f>
        <v>1</v>
      </c>
      <c r="J501" s="1">
        <v>103</v>
      </c>
      <c r="K501" s="1" t="str">
        <f t="shared" si="27"/>
        <v>21</v>
      </c>
    </row>
    <row r="502" spans="1:11" x14ac:dyDescent="0.3">
      <c r="A502" s="1" t="s">
        <v>499</v>
      </c>
      <c r="B502" s="1" t="s">
        <v>602</v>
      </c>
      <c r="C502" s="2">
        <v>89</v>
      </c>
      <c r="D502" s="2">
        <v>40</v>
      </c>
      <c r="E502" s="2">
        <v>58</v>
      </c>
      <c r="F502" s="2">
        <v>99</v>
      </c>
      <c r="G502" s="2">
        <v>1</v>
      </c>
      <c r="H502" s="1">
        <f t="shared" si="26"/>
        <v>99</v>
      </c>
      <c r="I502" s="1">
        <f>HLOOKUP(H502,C502:$F$603,J502,0)</f>
        <v>4</v>
      </c>
      <c r="J502" s="1">
        <v>102</v>
      </c>
      <c r="K502" s="1" t="str">
        <f t="shared" si="27"/>
        <v>14</v>
      </c>
    </row>
    <row r="503" spans="1:11" x14ac:dyDescent="0.3">
      <c r="A503" s="1" t="s">
        <v>500</v>
      </c>
      <c r="B503" s="1" t="s">
        <v>602</v>
      </c>
      <c r="C503" s="2">
        <v>57</v>
      </c>
      <c r="D503" s="2">
        <v>47</v>
      </c>
      <c r="E503" s="2">
        <v>57</v>
      </c>
      <c r="F503" s="2">
        <v>92</v>
      </c>
      <c r="G503" s="2">
        <v>4</v>
      </c>
      <c r="H503" s="1">
        <f t="shared" si="26"/>
        <v>92</v>
      </c>
      <c r="I503" s="1">
        <f>HLOOKUP(H503,C503:$F$603,J503,0)</f>
        <v>4</v>
      </c>
      <c r="J503" s="1">
        <v>101</v>
      </c>
      <c r="K503" s="1" t="str">
        <f t="shared" si="27"/>
        <v>44</v>
      </c>
    </row>
    <row r="504" spans="1:11" x14ac:dyDescent="0.3">
      <c r="A504" s="1" t="s">
        <v>501</v>
      </c>
      <c r="B504" s="1" t="s">
        <v>602</v>
      </c>
      <c r="C504" s="2">
        <v>88</v>
      </c>
      <c r="D504" s="2">
        <v>15</v>
      </c>
      <c r="E504" s="2">
        <v>75</v>
      </c>
      <c r="F504" s="2">
        <v>72</v>
      </c>
      <c r="G504" s="2">
        <v>1</v>
      </c>
      <c r="H504" s="1">
        <f t="shared" si="26"/>
        <v>88</v>
      </c>
      <c r="I504" s="1">
        <f>HLOOKUP(H504,C504:$F$603,J504,0)</f>
        <v>1</v>
      </c>
      <c r="J504" s="1">
        <v>100</v>
      </c>
      <c r="K504" s="1" t="str">
        <f t="shared" si="27"/>
        <v>11</v>
      </c>
    </row>
    <row r="505" spans="1:11" x14ac:dyDescent="0.3">
      <c r="A505" s="1" t="s">
        <v>502</v>
      </c>
      <c r="B505" s="1" t="s">
        <v>602</v>
      </c>
      <c r="C505" s="2">
        <v>1</v>
      </c>
      <c r="D505" s="2">
        <v>27</v>
      </c>
      <c r="E505" s="2">
        <v>72</v>
      </c>
      <c r="F505" s="2">
        <v>55</v>
      </c>
      <c r="G505" s="2">
        <v>1</v>
      </c>
      <c r="H505" s="1">
        <f t="shared" si="26"/>
        <v>72</v>
      </c>
      <c r="I505" s="1">
        <f>HLOOKUP(H505,C505:$F$603,J505,0)</f>
        <v>3</v>
      </c>
      <c r="J505" s="1">
        <v>99</v>
      </c>
      <c r="K505" s="1" t="str">
        <f t="shared" si="27"/>
        <v>13</v>
      </c>
    </row>
    <row r="506" spans="1:11" x14ac:dyDescent="0.3">
      <c r="A506" s="1" t="s">
        <v>503</v>
      </c>
      <c r="B506" s="1" t="s">
        <v>602</v>
      </c>
      <c r="C506" s="2">
        <v>64</v>
      </c>
      <c r="D506" s="2">
        <v>2</v>
      </c>
      <c r="E506" s="2">
        <v>2</v>
      </c>
      <c r="F506" s="2">
        <v>18</v>
      </c>
      <c r="G506" s="2">
        <v>2</v>
      </c>
      <c r="H506" s="1">
        <f t="shared" si="26"/>
        <v>64</v>
      </c>
      <c r="I506" s="1">
        <f>HLOOKUP(H506,C506:$F$603,J506,0)</f>
        <v>1</v>
      </c>
      <c r="J506" s="1">
        <v>98</v>
      </c>
      <c r="K506" s="1" t="str">
        <f t="shared" si="27"/>
        <v>21</v>
      </c>
    </row>
    <row r="507" spans="1:11" x14ac:dyDescent="0.3">
      <c r="A507" s="1" t="s">
        <v>504</v>
      </c>
      <c r="B507" s="1" t="s">
        <v>602</v>
      </c>
      <c r="C507" s="2">
        <v>41</v>
      </c>
      <c r="D507" s="2">
        <v>44</v>
      </c>
      <c r="E507" s="2">
        <v>36</v>
      </c>
      <c r="F507" s="2">
        <v>29</v>
      </c>
      <c r="G507" s="2">
        <v>3</v>
      </c>
      <c r="H507" s="1">
        <f t="shared" si="26"/>
        <v>44</v>
      </c>
      <c r="I507" s="1">
        <f>HLOOKUP(H507,C507:$F$603,J507,0)</f>
        <v>2</v>
      </c>
      <c r="J507" s="1">
        <v>97</v>
      </c>
      <c r="K507" s="1" t="str">
        <f t="shared" si="27"/>
        <v>32</v>
      </c>
    </row>
    <row r="508" spans="1:11" x14ac:dyDescent="0.3">
      <c r="A508" s="1" t="s">
        <v>505</v>
      </c>
      <c r="B508" s="1" t="s">
        <v>602</v>
      </c>
      <c r="C508" s="2">
        <v>43</v>
      </c>
      <c r="D508" s="2">
        <v>2</v>
      </c>
      <c r="E508" s="2">
        <v>22</v>
      </c>
      <c r="F508" s="2">
        <v>77</v>
      </c>
      <c r="G508" s="2">
        <v>1</v>
      </c>
      <c r="H508" s="1">
        <f t="shared" si="26"/>
        <v>77</v>
      </c>
      <c r="I508" s="1">
        <f>HLOOKUP(H508,C508:$F$603,J508,0)</f>
        <v>4</v>
      </c>
      <c r="J508" s="1">
        <v>96</v>
      </c>
      <c r="K508" s="1" t="str">
        <f t="shared" si="27"/>
        <v>14</v>
      </c>
    </row>
    <row r="509" spans="1:11" x14ac:dyDescent="0.3">
      <c r="A509" s="1" t="s">
        <v>506</v>
      </c>
      <c r="B509" s="1" t="s">
        <v>602</v>
      </c>
      <c r="C509" s="2">
        <v>30</v>
      </c>
      <c r="D509" s="2">
        <v>42</v>
      </c>
      <c r="E509" s="2">
        <v>59</v>
      </c>
      <c r="F509" s="2">
        <v>21</v>
      </c>
      <c r="G509" s="2">
        <v>2</v>
      </c>
      <c r="H509" s="1">
        <f t="shared" si="26"/>
        <v>59</v>
      </c>
      <c r="I509" s="1">
        <f>HLOOKUP(H509,C509:$F$603,J509,0)</f>
        <v>3</v>
      </c>
      <c r="J509" s="1">
        <v>95</v>
      </c>
      <c r="K509" s="1" t="str">
        <f t="shared" si="27"/>
        <v>23</v>
      </c>
    </row>
    <row r="510" spans="1:11" x14ac:dyDescent="0.3">
      <c r="A510" s="1" t="s">
        <v>507</v>
      </c>
      <c r="B510" s="1" t="s">
        <v>602</v>
      </c>
      <c r="C510" s="2">
        <v>83</v>
      </c>
      <c r="D510" s="2">
        <v>91</v>
      </c>
      <c r="E510" s="2">
        <v>62</v>
      </c>
      <c r="F510" s="2">
        <v>83</v>
      </c>
      <c r="G510" s="2">
        <v>2</v>
      </c>
      <c r="H510" s="1">
        <f t="shared" si="26"/>
        <v>91</v>
      </c>
      <c r="I510" s="1">
        <f>HLOOKUP(H510,C510:$F$603,J510,0)</f>
        <v>2</v>
      </c>
      <c r="J510" s="1">
        <v>94</v>
      </c>
      <c r="K510" s="1" t="str">
        <f t="shared" si="27"/>
        <v>22</v>
      </c>
    </row>
    <row r="511" spans="1:11" x14ac:dyDescent="0.3">
      <c r="A511" s="1" t="s">
        <v>508</v>
      </c>
      <c r="B511" s="1" t="s">
        <v>602</v>
      </c>
      <c r="C511" s="2">
        <v>88</v>
      </c>
      <c r="D511" s="2">
        <v>81</v>
      </c>
      <c r="E511" s="2">
        <v>47</v>
      </c>
      <c r="F511" s="2">
        <v>89</v>
      </c>
      <c r="G511" s="2">
        <v>1</v>
      </c>
      <c r="H511" s="1">
        <f t="shared" si="26"/>
        <v>89</v>
      </c>
      <c r="I511" s="1">
        <f>HLOOKUP(H511,C511:$F$603,J511,0)</f>
        <v>4</v>
      </c>
      <c r="J511" s="1">
        <v>93</v>
      </c>
      <c r="K511" s="1" t="str">
        <f t="shared" si="27"/>
        <v>14</v>
      </c>
    </row>
    <row r="512" spans="1:11" x14ac:dyDescent="0.3">
      <c r="A512" s="1" t="s">
        <v>509</v>
      </c>
      <c r="B512" s="1" t="s">
        <v>602</v>
      </c>
      <c r="C512" s="2">
        <v>96</v>
      </c>
      <c r="D512" s="2">
        <v>68</v>
      </c>
      <c r="E512" s="2">
        <v>72</v>
      </c>
      <c r="F512" s="2">
        <v>26</v>
      </c>
      <c r="G512" s="2">
        <v>1</v>
      </c>
      <c r="H512" s="1">
        <f t="shared" si="26"/>
        <v>96</v>
      </c>
      <c r="I512" s="1">
        <f>HLOOKUP(H512,C512:$F$603,J512,0)</f>
        <v>1</v>
      </c>
      <c r="J512" s="1">
        <v>92</v>
      </c>
      <c r="K512" s="1" t="str">
        <f t="shared" si="27"/>
        <v>11</v>
      </c>
    </row>
    <row r="513" spans="1:11" x14ac:dyDescent="0.3">
      <c r="A513" s="1" t="s">
        <v>510</v>
      </c>
      <c r="B513" s="1" t="s">
        <v>602</v>
      </c>
      <c r="C513" s="2">
        <v>80</v>
      </c>
      <c r="D513" s="2">
        <v>87</v>
      </c>
      <c r="E513" s="2">
        <v>70</v>
      </c>
      <c r="F513" s="2">
        <v>36</v>
      </c>
      <c r="G513" s="2">
        <v>3</v>
      </c>
      <c r="H513" s="1">
        <f t="shared" si="26"/>
        <v>87</v>
      </c>
      <c r="I513" s="1">
        <f>HLOOKUP(H513,C513:$F$603,J513,0)</f>
        <v>2</v>
      </c>
      <c r="J513" s="1">
        <v>91</v>
      </c>
      <c r="K513" s="1" t="str">
        <f t="shared" si="27"/>
        <v>32</v>
      </c>
    </row>
    <row r="514" spans="1:11" x14ac:dyDescent="0.3">
      <c r="A514" s="1" t="s">
        <v>511</v>
      </c>
      <c r="B514" s="1" t="s">
        <v>602</v>
      </c>
      <c r="C514" s="2">
        <v>80</v>
      </c>
      <c r="D514" s="2">
        <v>65</v>
      </c>
      <c r="E514" s="2">
        <v>57</v>
      </c>
      <c r="F514" s="2">
        <v>78</v>
      </c>
      <c r="G514" s="2">
        <v>3</v>
      </c>
      <c r="H514" s="1">
        <f t="shared" si="26"/>
        <v>80</v>
      </c>
      <c r="I514" s="1">
        <f>HLOOKUP(H514,C514:$F$603,J514,0)</f>
        <v>1</v>
      </c>
      <c r="J514" s="1">
        <v>90</v>
      </c>
      <c r="K514" s="1" t="str">
        <f t="shared" si="27"/>
        <v>31</v>
      </c>
    </row>
    <row r="515" spans="1:11" x14ac:dyDescent="0.3">
      <c r="A515" s="1" t="s">
        <v>512</v>
      </c>
      <c r="B515" s="1" t="s">
        <v>602</v>
      </c>
      <c r="C515" s="2">
        <v>25</v>
      </c>
      <c r="D515" s="2">
        <v>21</v>
      </c>
      <c r="E515" s="2">
        <v>62</v>
      </c>
      <c r="F515" s="2">
        <v>95</v>
      </c>
      <c r="G515" s="2">
        <v>4</v>
      </c>
      <c r="H515" s="1">
        <f t="shared" si="26"/>
        <v>95</v>
      </c>
      <c r="I515" s="1">
        <f>HLOOKUP(H515,C515:$F$603,J515,0)</f>
        <v>4</v>
      </c>
      <c r="J515" s="1">
        <v>89</v>
      </c>
      <c r="K515" s="1" t="str">
        <f t="shared" si="27"/>
        <v>44</v>
      </c>
    </row>
    <row r="516" spans="1:11" x14ac:dyDescent="0.3">
      <c r="A516" s="1" t="s">
        <v>513</v>
      </c>
      <c r="B516" s="1" t="s">
        <v>602</v>
      </c>
      <c r="C516" s="2">
        <v>23</v>
      </c>
      <c r="D516" s="2">
        <v>25</v>
      </c>
      <c r="E516" s="2">
        <v>95</v>
      </c>
      <c r="F516" s="2">
        <v>96</v>
      </c>
      <c r="G516" s="2">
        <v>2</v>
      </c>
      <c r="H516" s="1">
        <f t="shared" ref="H516:H579" si="28">MAX(C516:F516)</f>
        <v>96</v>
      </c>
      <c r="I516" s="1">
        <f>HLOOKUP(H516,C516:$F$603,J516,0)</f>
        <v>4</v>
      </c>
      <c r="J516" s="1">
        <v>88</v>
      </c>
      <c r="K516" s="1" t="str">
        <f t="shared" ref="K516:K579" si="29">G516&amp;I516</f>
        <v>24</v>
      </c>
    </row>
    <row r="517" spans="1:11" x14ac:dyDescent="0.3">
      <c r="A517" s="1" t="s">
        <v>514</v>
      </c>
      <c r="B517" s="1" t="s">
        <v>602</v>
      </c>
      <c r="C517" s="2">
        <v>48</v>
      </c>
      <c r="D517" s="2">
        <v>59</v>
      </c>
      <c r="E517" s="2">
        <v>42</v>
      </c>
      <c r="F517" s="2">
        <v>12</v>
      </c>
      <c r="G517" s="2">
        <v>1</v>
      </c>
      <c r="H517" s="1">
        <f t="shared" si="28"/>
        <v>59</v>
      </c>
      <c r="I517" s="1">
        <f>HLOOKUP(H517,C517:$F$603,J517,0)</f>
        <v>2</v>
      </c>
      <c r="J517" s="1">
        <v>87</v>
      </c>
      <c r="K517" s="1" t="str">
        <f t="shared" si="29"/>
        <v>12</v>
      </c>
    </row>
    <row r="518" spans="1:11" x14ac:dyDescent="0.3">
      <c r="A518" s="1" t="s">
        <v>515</v>
      </c>
      <c r="B518" s="1" t="s">
        <v>602</v>
      </c>
      <c r="C518" s="2">
        <v>45</v>
      </c>
      <c r="D518" s="2">
        <v>74</v>
      </c>
      <c r="E518" s="2">
        <v>67</v>
      </c>
      <c r="F518" s="2">
        <v>43</v>
      </c>
      <c r="G518" s="2">
        <v>4</v>
      </c>
      <c r="H518" s="1">
        <f t="shared" si="28"/>
        <v>74</v>
      </c>
      <c r="I518" s="1">
        <f>HLOOKUP(H518,C518:$F$603,J518,0)</f>
        <v>2</v>
      </c>
      <c r="J518" s="1">
        <v>86</v>
      </c>
      <c r="K518" s="1" t="str">
        <f t="shared" si="29"/>
        <v>42</v>
      </c>
    </row>
    <row r="519" spans="1:11" x14ac:dyDescent="0.3">
      <c r="A519" s="1" t="s">
        <v>516</v>
      </c>
      <c r="B519" s="1" t="s">
        <v>602</v>
      </c>
      <c r="C519" s="2">
        <v>52</v>
      </c>
      <c r="D519" s="2">
        <v>91</v>
      </c>
      <c r="E519" s="2">
        <v>33</v>
      </c>
      <c r="F519" s="2">
        <v>27</v>
      </c>
      <c r="G519" s="2">
        <v>3</v>
      </c>
      <c r="H519" s="1">
        <f t="shared" si="28"/>
        <v>91</v>
      </c>
      <c r="I519" s="1">
        <f>HLOOKUP(H519,C519:$F$603,J519,0)</f>
        <v>2</v>
      </c>
      <c r="J519" s="1">
        <v>85</v>
      </c>
      <c r="K519" s="1" t="str">
        <f t="shared" si="29"/>
        <v>32</v>
      </c>
    </row>
    <row r="520" spans="1:11" x14ac:dyDescent="0.3">
      <c r="A520" s="1" t="s">
        <v>517</v>
      </c>
      <c r="B520" s="1" t="s">
        <v>602</v>
      </c>
      <c r="C520" s="2">
        <v>97</v>
      </c>
      <c r="D520" s="2">
        <v>35</v>
      </c>
      <c r="E520" s="2">
        <v>67</v>
      </c>
      <c r="F520" s="2">
        <v>39</v>
      </c>
      <c r="G520" s="2">
        <v>3</v>
      </c>
      <c r="H520" s="1">
        <f t="shared" si="28"/>
        <v>97</v>
      </c>
      <c r="I520" s="1">
        <f>HLOOKUP(H520,C520:$F$603,J520,0)</f>
        <v>1</v>
      </c>
      <c r="J520" s="1">
        <v>84</v>
      </c>
      <c r="K520" s="1" t="str">
        <f t="shared" si="29"/>
        <v>31</v>
      </c>
    </row>
    <row r="521" spans="1:11" x14ac:dyDescent="0.3">
      <c r="A521" s="1" t="s">
        <v>518</v>
      </c>
      <c r="B521" s="1" t="s">
        <v>602</v>
      </c>
      <c r="C521" s="2">
        <v>85</v>
      </c>
      <c r="D521" s="2">
        <v>65</v>
      </c>
      <c r="E521" s="2">
        <v>19</v>
      </c>
      <c r="F521" s="2">
        <v>42</v>
      </c>
      <c r="G521" s="2">
        <v>2</v>
      </c>
      <c r="H521" s="1">
        <f t="shared" si="28"/>
        <v>85</v>
      </c>
      <c r="I521" s="1">
        <f>HLOOKUP(H521,C521:$F$603,J521,0)</f>
        <v>1</v>
      </c>
      <c r="J521" s="1">
        <v>83</v>
      </c>
      <c r="K521" s="1" t="str">
        <f t="shared" si="29"/>
        <v>21</v>
      </c>
    </row>
    <row r="522" spans="1:11" x14ac:dyDescent="0.3">
      <c r="A522" s="1" t="s">
        <v>519</v>
      </c>
      <c r="B522" s="1" t="s">
        <v>602</v>
      </c>
      <c r="C522" s="2">
        <v>47</v>
      </c>
      <c r="D522" s="2">
        <v>15</v>
      </c>
      <c r="E522" s="2">
        <v>2</v>
      </c>
      <c r="F522" s="2">
        <v>98</v>
      </c>
      <c r="G522" s="2">
        <v>3</v>
      </c>
      <c r="H522" s="1">
        <f t="shared" si="28"/>
        <v>98</v>
      </c>
      <c r="I522" s="1">
        <f>HLOOKUP(H522,C522:$F$603,J522,0)</f>
        <v>4</v>
      </c>
      <c r="J522" s="1">
        <v>82</v>
      </c>
      <c r="K522" s="1" t="str">
        <f t="shared" si="29"/>
        <v>34</v>
      </c>
    </row>
    <row r="523" spans="1:11" x14ac:dyDescent="0.3">
      <c r="A523" s="1" t="s">
        <v>520</v>
      </c>
      <c r="B523" s="1" t="s">
        <v>602</v>
      </c>
      <c r="C523" s="2">
        <v>57</v>
      </c>
      <c r="D523" s="2">
        <v>47</v>
      </c>
      <c r="E523" s="2">
        <v>0</v>
      </c>
      <c r="F523" s="2">
        <v>3</v>
      </c>
      <c r="G523" s="2">
        <v>2</v>
      </c>
      <c r="H523" s="1">
        <f t="shared" si="28"/>
        <v>57</v>
      </c>
      <c r="I523" s="1">
        <f>HLOOKUP(H523,C523:$F$603,J523,0)</f>
        <v>1</v>
      </c>
      <c r="J523" s="1">
        <v>81</v>
      </c>
      <c r="K523" s="1" t="str">
        <f t="shared" si="29"/>
        <v>21</v>
      </c>
    </row>
    <row r="524" spans="1:11" x14ac:dyDescent="0.3">
      <c r="A524" s="1" t="s">
        <v>521</v>
      </c>
      <c r="B524" s="1" t="s">
        <v>602</v>
      </c>
      <c r="C524" s="2">
        <v>53</v>
      </c>
      <c r="D524" s="2">
        <v>45</v>
      </c>
      <c r="E524" s="2">
        <v>54</v>
      </c>
      <c r="F524" s="2">
        <v>48</v>
      </c>
      <c r="G524" s="2">
        <v>3</v>
      </c>
      <c r="H524" s="1">
        <f t="shared" si="28"/>
        <v>54</v>
      </c>
      <c r="I524" s="1">
        <f>HLOOKUP(H524,C524:$F$603,J524,0)</f>
        <v>3</v>
      </c>
      <c r="J524" s="1">
        <v>80</v>
      </c>
      <c r="K524" s="1" t="str">
        <f t="shared" si="29"/>
        <v>33</v>
      </c>
    </row>
    <row r="525" spans="1:11" x14ac:dyDescent="0.3">
      <c r="A525" s="1" t="s">
        <v>522</v>
      </c>
      <c r="B525" s="1" t="s">
        <v>602</v>
      </c>
      <c r="C525" s="2">
        <v>15</v>
      </c>
      <c r="D525" s="2">
        <v>4</v>
      </c>
      <c r="E525" s="2">
        <v>89</v>
      </c>
      <c r="F525" s="2">
        <v>80</v>
      </c>
      <c r="G525" s="2">
        <v>3</v>
      </c>
      <c r="H525" s="1">
        <f t="shared" si="28"/>
        <v>89</v>
      </c>
      <c r="I525" s="1">
        <f>HLOOKUP(H525,C525:$F$603,J525,0)</f>
        <v>3</v>
      </c>
      <c r="J525" s="1">
        <v>79</v>
      </c>
      <c r="K525" s="1" t="str">
        <f t="shared" si="29"/>
        <v>33</v>
      </c>
    </row>
    <row r="526" spans="1:11" x14ac:dyDescent="0.3">
      <c r="A526" s="1" t="s">
        <v>523</v>
      </c>
      <c r="B526" s="1" t="s">
        <v>602</v>
      </c>
      <c r="C526" s="2">
        <v>100</v>
      </c>
      <c r="D526" s="2">
        <v>88</v>
      </c>
      <c r="E526" s="2">
        <v>70</v>
      </c>
      <c r="F526" s="2">
        <v>63</v>
      </c>
      <c r="G526" s="2">
        <v>2</v>
      </c>
      <c r="H526" s="1">
        <f t="shared" si="28"/>
        <v>100</v>
      </c>
      <c r="I526" s="1">
        <f>HLOOKUP(H526,C526:$F$603,J526,0)</f>
        <v>1</v>
      </c>
      <c r="J526" s="1">
        <v>78</v>
      </c>
      <c r="K526" s="1" t="str">
        <f t="shared" si="29"/>
        <v>21</v>
      </c>
    </row>
    <row r="527" spans="1:11" x14ac:dyDescent="0.3">
      <c r="A527" s="1" t="s">
        <v>524</v>
      </c>
      <c r="B527" s="1" t="s">
        <v>602</v>
      </c>
      <c r="C527" s="2">
        <v>50</v>
      </c>
      <c r="D527" s="2">
        <v>6</v>
      </c>
      <c r="E527" s="2">
        <v>90</v>
      </c>
      <c r="F527" s="2">
        <v>23</v>
      </c>
      <c r="G527" s="2">
        <v>1</v>
      </c>
      <c r="H527" s="1">
        <f t="shared" si="28"/>
        <v>90</v>
      </c>
      <c r="I527" s="1">
        <f>HLOOKUP(H527,C527:$F$603,J527,0)</f>
        <v>3</v>
      </c>
      <c r="J527" s="1">
        <v>77</v>
      </c>
      <c r="K527" s="1" t="str">
        <f t="shared" si="29"/>
        <v>13</v>
      </c>
    </row>
    <row r="528" spans="1:11" x14ac:dyDescent="0.3">
      <c r="A528" s="1" t="s">
        <v>525</v>
      </c>
      <c r="B528" s="1" t="s">
        <v>602</v>
      </c>
      <c r="C528" s="2">
        <v>19</v>
      </c>
      <c r="D528" s="2">
        <v>32</v>
      </c>
      <c r="E528" s="2">
        <v>35</v>
      </c>
      <c r="F528" s="2">
        <v>82</v>
      </c>
      <c r="G528" s="2">
        <v>4</v>
      </c>
      <c r="H528" s="1">
        <f t="shared" si="28"/>
        <v>82</v>
      </c>
      <c r="I528" s="1">
        <f>HLOOKUP(H528,C528:$F$603,J528,0)</f>
        <v>4</v>
      </c>
      <c r="J528" s="1">
        <v>76</v>
      </c>
      <c r="K528" s="1" t="str">
        <f t="shared" si="29"/>
        <v>44</v>
      </c>
    </row>
    <row r="529" spans="1:11" x14ac:dyDescent="0.3">
      <c r="A529" s="1" t="s">
        <v>526</v>
      </c>
      <c r="B529" s="1" t="s">
        <v>602</v>
      </c>
      <c r="C529" s="2">
        <v>15</v>
      </c>
      <c r="D529" s="2">
        <v>38</v>
      </c>
      <c r="E529" s="2">
        <v>23</v>
      </c>
      <c r="F529" s="2">
        <v>79</v>
      </c>
      <c r="G529" s="2">
        <v>1</v>
      </c>
      <c r="H529" s="1">
        <f t="shared" si="28"/>
        <v>79</v>
      </c>
      <c r="I529" s="1">
        <f>HLOOKUP(H529,C529:$F$603,J529,0)</f>
        <v>4</v>
      </c>
      <c r="J529" s="1">
        <v>75</v>
      </c>
      <c r="K529" s="1" t="str">
        <f t="shared" si="29"/>
        <v>14</v>
      </c>
    </row>
    <row r="530" spans="1:11" x14ac:dyDescent="0.3">
      <c r="A530" s="1" t="s">
        <v>527</v>
      </c>
      <c r="B530" s="1" t="s">
        <v>602</v>
      </c>
      <c r="C530" s="2">
        <v>64</v>
      </c>
      <c r="D530" s="2">
        <v>82</v>
      </c>
      <c r="E530" s="2">
        <v>8</v>
      </c>
      <c r="F530" s="2">
        <v>31</v>
      </c>
      <c r="G530" s="2">
        <v>4</v>
      </c>
      <c r="H530" s="1">
        <f t="shared" si="28"/>
        <v>82</v>
      </c>
      <c r="I530" s="1">
        <f>HLOOKUP(H530,C530:$F$603,J530,0)</f>
        <v>2</v>
      </c>
      <c r="J530" s="1">
        <v>74</v>
      </c>
      <c r="K530" s="1" t="str">
        <f t="shared" si="29"/>
        <v>42</v>
      </c>
    </row>
    <row r="531" spans="1:11" x14ac:dyDescent="0.3">
      <c r="A531" s="1" t="s">
        <v>528</v>
      </c>
      <c r="B531" s="1" t="s">
        <v>602</v>
      </c>
      <c r="C531" s="2">
        <v>19</v>
      </c>
      <c r="D531" s="2">
        <v>78</v>
      </c>
      <c r="E531" s="2">
        <v>21</v>
      </c>
      <c r="F531" s="2">
        <v>5</v>
      </c>
      <c r="G531" s="2">
        <v>2</v>
      </c>
      <c r="H531" s="1">
        <f t="shared" si="28"/>
        <v>78</v>
      </c>
      <c r="I531" s="1">
        <f>HLOOKUP(H531,C531:$F$603,J531,0)</f>
        <v>2</v>
      </c>
      <c r="J531" s="1">
        <v>73</v>
      </c>
      <c r="K531" s="1" t="str">
        <f t="shared" si="29"/>
        <v>22</v>
      </c>
    </row>
    <row r="532" spans="1:11" x14ac:dyDescent="0.3">
      <c r="A532" s="1" t="s">
        <v>529</v>
      </c>
      <c r="B532" s="1" t="s">
        <v>602</v>
      </c>
      <c r="C532" s="2">
        <v>25</v>
      </c>
      <c r="D532" s="2">
        <v>66</v>
      </c>
      <c r="E532" s="2">
        <v>9</v>
      </c>
      <c r="F532" s="2">
        <v>32</v>
      </c>
      <c r="G532" s="2">
        <v>4</v>
      </c>
      <c r="H532" s="1">
        <f t="shared" si="28"/>
        <v>66</v>
      </c>
      <c r="I532" s="1">
        <f>HLOOKUP(H532,C532:$F$603,J532,0)</f>
        <v>2</v>
      </c>
      <c r="J532" s="1">
        <v>72</v>
      </c>
      <c r="K532" s="1" t="str">
        <f t="shared" si="29"/>
        <v>42</v>
      </c>
    </row>
    <row r="533" spans="1:11" x14ac:dyDescent="0.3">
      <c r="A533" s="1" t="s">
        <v>530</v>
      </c>
      <c r="B533" s="1" t="s">
        <v>602</v>
      </c>
      <c r="C533" s="2">
        <v>82</v>
      </c>
      <c r="D533" s="2">
        <v>0</v>
      </c>
      <c r="E533" s="2">
        <v>70</v>
      </c>
      <c r="F533" s="2">
        <v>57</v>
      </c>
      <c r="G533" s="2">
        <v>2</v>
      </c>
      <c r="H533" s="1">
        <f t="shared" si="28"/>
        <v>82</v>
      </c>
      <c r="I533" s="1">
        <f>HLOOKUP(H533,C533:$F$603,J533,0)</f>
        <v>1</v>
      </c>
      <c r="J533" s="1">
        <v>71</v>
      </c>
      <c r="K533" s="1" t="str">
        <f t="shared" si="29"/>
        <v>21</v>
      </c>
    </row>
    <row r="534" spans="1:11" x14ac:dyDescent="0.3">
      <c r="A534" s="1" t="s">
        <v>531</v>
      </c>
      <c r="B534" s="1" t="s">
        <v>602</v>
      </c>
      <c r="C534" s="2">
        <v>22</v>
      </c>
      <c r="D534" s="2">
        <v>68</v>
      </c>
      <c r="E534" s="2">
        <v>82</v>
      </c>
      <c r="F534" s="2">
        <v>54</v>
      </c>
      <c r="G534" s="2">
        <v>3</v>
      </c>
      <c r="H534" s="1">
        <f t="shared" si="28"/>
        <v>82</v>
      </c>
      <c r="I534" s="1">
        <f>HLOOKUP(H534,C534:$F$603,J534,0)</f>
        <v>3</v>
      </c>
      <c r="J534" s="1">
        <v>70</v>
      </c>
      <c r="K534" s="1" t="str">
        <f t="shared" si="29"/>
        <v>33</v>
      </c>
    </row>
    <row r="535" spans="1:11" x14ac:dyDescent="0.3">
      <c r="A535" s="1" t="s">
        <v>532</v>
      </c>
      <c r="B535" s="1" t="s">
        <v>602</v>
      </c>
      <c r="C535" s="2">
        <v>20</v>
      </c>
      <c r="D535" s="2">
        <v>51</v>
      </c>
      <c r="E535" s="2">
        <v>67</v>
      </c>
      <c r="F535" s="2">
        <v>22</v>
      </c>
      <c r="G535" s="2">
        <v>4</v>
      </c>
      <c r="H535" s="1">
        <f t="shared" si="28"/>
        <v>67</v>
      </c>
      <c r="I535" s="1">
        <f>HLOOKUP(H535,C535:$F$603,J535,0)</f>
        <v>3</v>
      </c>
      <c r="J535" s="1">
        <v>69</v>
      </c>
      <c r="K535" s="1" t="str">
        <f t="shared" si="29"/>
        <v>43</v>
      </c>
    </row>
    <row r="536" spans="1:11" x14ac:dyDescent="0.3">
      <c r="A536" s="1" t="s">
        <v>533</v>
      </c>
      <c r="B536" s="1" t="s">
        <v>602</v>
      </c>
      <c r="C536" s="2">
        <v>48</v>
      </c>
      <c r="D536" s="2">
        <v>49</v>
      </c>
      <c r="E536" s="2">
        <v>47</v>
      </c>
      <c r="F536" s="2">
        <v>66</v>
      </c>
      <c r="G536" s="2">
        <v>4</v>
      </c>
      <c r="H536" s="1">
        <f t="shared" si="28"/>
        <v>66</v>
      </c>
      <c r="I536" s="1">
        <f>HLOOKUP(H536,C536:$F$603,J536,0)</f>
        <v>4</v>
      </c>
      <c r="J536" s="1">
        <v>68</v>
      </c>
      <c r="K536" s="1" t="str">
        <f t="shared" si="29"/>
        <v>44</v>
      </c>
    </row>
    <row r="537" spans="1:11" x14ac:dyDescent="0.3">
      <c r="A537" s="1" t="s">
        <v>534</v>
      </c>
      <c r="B537" s="1" t="s">
        <v>602</v>
      </c>
      <c r="C537" s="2">
        <v>69</v>
      </c>
      <c r="D537" s="2">
        <v>46</v>
      </c>
      <c r="E537" s="2">
        <v>72</v>
      </c>
      <c r="F537" s="2">
        <v>63</v>
      </c>
      <c r="G537" s="2">
        <v>3</v>
      </c>
      <c r="H537" s="1">
        <f t="shared" si="28"/>
        <v>72</v>
      </c>
      <c r="I537" s="1">
        <f>HLOOKUP(H537,C537:$F$603,J537,0)</f>
        <v>3</v>
      </c>
      <c r="J537" s="1">
        <v>67</v>
      </c>
      <c r="K537" s="1" t="str">
        <f t="shared" si="29"/>
        <v>33</v>
      </c>
    </row>
    <row r="538" spans="1:11" x14ac:dyDescent="0.3">
      <c r="A538" s="1" t="s">
        <v>535</v>
      </c>
      <c r="B538" s="1" t="s">
        <v>602</v>
      </c>
      <c r="C538" s="2">
        <v>23</v>
      </c>
      <c r="D538" s="2">
        <v>57</v>
      </c>
      <c r="E538" s="2">
        <v>89</v>
      </c>
      <c r="F538" s="2">
        <v>18</v>
      </c>
      <c r="G538" s="2">
        <v>3</v>
      </c>
      <c r="H538" s="1">
        <f t="shared" si="28"/>
        <v>89</v>
      </c>
      <c r="I538" s="1">
        <f>HLOOKUP(H538,C538:$F$603,J538,0)</f>
        <v>3</v>
      </c>
      <c r="J538" s="1">
        <v>66</v>
      </c>
      <c r="K538" s="1" t="str">
        <f t="shared" si="29"/>
        <v>33</v>
      </c>
    </row>
    <row r="539" spans="1:11" x14ac:dyDescent="0.3">
      <c r="A539" s="1" t="s">
        <v>536</v>
      </c>
      <c r="B539" s="1" t="s">
        <v>602</v>
      </c>
      <c r="C539" s="2">
        <v>36</v>
      </c>
      <c r="D539" s="2">
        <v>85</v>
      </c>
      <c r="E539" s="2">
        <v>29</v>
      </c>
      <c r="F539" s="2">
        <v>38</v>
      </c>
      <c r="G539" s="2">
        <v>3</v>
      </c>
      <c r="H539" s="1">
        <f t="shared" si="28"/>
        <v>85</v>
      </c>
      <c r="I539" s="1">
        <f>HLOOKUP(H539,C539:$F$603,J539,0)</f>
        <v>2</v>
      </c>
      <c r="J539" s="1">
        <v>65</v>
      </c>
      <c r="K539" s="1" t="str">
        <f t="shared" si="29"/>
        <v>32</v>
      </c>
    </row>
    <row r="540" spans="1:11" x14ac:dyDescent="0.3">
      <c r="A540" s="1" t="s">
        <v>537</v>
      </c>
      <c r="B540" s="1" t="s">
        <v>602</v>
      </c>
      <c r="C540" s="2">
        <v>39</v>
      </c>
      <c r="D540" s="2">
        <v>0</v>
      </c>
      <c r="E540" s="2">
        <v>32</v>
      </c>
      <c r="F540" s="2">
        <v>2</v>
      </c>
      <c r="G540" s="2">
        <v>4</v>
      </c>
      <c r="H540" s="1">
        <f t="shared" si="28"/>
        <v>39</v>
      </c>
      <c r="I540" s="1">
        <f>HLOOKUP(H540,C540:$F$603,J540,0)</f>
        <v>1</v>
      </c>
      <c r="J540" s="1">
        <v>64</v>
      </c>
      <c r="K540" s="1" t="str">
        <f t="shared" si="29"/>
        <v>41</v>
      </c>
    </row>
    <row r="541" spans="1:11" x14ac:dyDescent="0.3">
      <c r="A541" s="1" t="s">
        <v>538</v>
      </c>
      <c r="B541" s="1" t="s">
        <v>602</v>
      </c>
      <c r="C541" s="2">
        <v>40</v>
      </c>
      <c r="D541" s="2">
        <v>52</v>
      </c>
      <c r="E541" s="2">
        <v>95</v>
      </c>
      <c r="F541" s="2">
        <v>51</v>
      </c>
      <c r="G541" s="2">
        <v>1</v>
      </c>
      <c r="H541" s="1">
        <f t="shared" si="28"/>
        <v>95</v>
      </c>
      <c r="I541" s="1">
        <f>HLOOKUP(H541,C541:$F$603,J541,0)</f>
        <v>3</v>
      </c>
      <c r="J541" s="1">
        <v>63</v>
      </c>
      <c r="K541" s="1" t="str">
        <f t="shared" si="29"/>
        <v>13</v>
      </c>
    </row>
    <row r="542" spans="1:11" x14ac:dyDescent="0.3">
      <c r="A542" s="1" t="s">
        <v>539</v>
      </c>
      <c r="B542" s="1" t="s">
        <v>602</v>
      </c>
      <c r="C542" s="2">
        <v>90</v>
      </c>
      <c r="D542" s="2">
        <v>62</v>
      </c>
      <c r="E542" s="2">
        <v>84</v>
      </c>
      <c r="F542" s="2">
        <v>37</v>
      </c>
      <c r="G542" s="2">
        <v>3</v>
      </c>
      <c r="H542" s="1">
        <f t="shared" si="28"/>
        <v>90</v>
      </c>
      <c r="I542" s="1">
        <f>HLOOKUP(H542,C542:$F$603,J542,0)</f>
        <v>1</v>
      </c>
      <c r="J542" s="1">
        <v>62</v>
      </c>
      <c r="K542" s="1" t="str">
        <f t="shared" si="29"/>
        <v>31</v>
      </c>
    </row>
    <row r="543" spans="1:11" x14ac:dyDescent="0.3">
      <c r="A543" s="1" t="s">
        <v>540</v>
      </c>
      <c r="B543" s="1" t="s">
        <v>603</v>
      </c>
      <c r="C543" s="2">
        <v>20</v>
      </c>
      <c r="D543" s="2">
        <v>10</v>
      </c>
      <c r="E543" s="2">
        <v>45</v>
      </c>
      <c r="F543" s="2">
        <v>48</v>
      </c>
      <c r="G543" s="2">
        <v>4</v>
      </c>
      <c r="H543" s="1">
        <f t="shared" si="28"/>
        <v>48</v>
      </c>
      <c r="I543" s="1">
        <f>HLOOKUP(H543,C543:$F$603,J543,0)</f>
        <v>4</v>
      </c>
      <c r="J543" s="1">
        <v>61</v>
      </c>
      <c r="K543" s="1" t="str">
        <f t="shared" si="29"/>
        <v>44</v>
      </c>
    </row>
    <row r="544" spans="1:11" x14ac:dyDescent="0.3">
      <c r="A544" s="1" t="s">
        <v>541</v>
      </c>
      <c r="B544" s="1" t="s">
        <v>603</v>
      </c>
      <c r="C544" s="2">
        <v>65</v>
      </c>
      <c r="D544" s="2">
        <v>55</v>
      </c>
      <c r="E544" s="2">
        <v>27</v>
      </c>
      <c r="F544" s="2">
        <v>98</v>
      </c>
      <c r="G544" s="2">
        <v>2</v>
      </c>
      <c r="H544" s="1">
        <f t="shared" si="28"/>
        <v>98</v>
      </c>
      <c r="I544" s="1">
        <f>HLOOKUP(H544,C544:$F$603,J544,0)</f>
        <v>4</v>
      </c>
      <c r="J544" s="1">
        <v>60</v>
      </c>
      <c r="K544" s="1" t="str">
        <f t="shared" si="29"/>
        <v>24</v>
      </c>
    </row>
    <row r="545" spans="1:11" x14ac:dyDescent="0.3">
      <c r="A545" s="1" t="s">
        <v>542</v>
      </c>
      <c r="B545" s="1" t="s">
        <v>603</v>
      </c>
      <c r="C545" s="2">
        <v>71</v>
      </c>
      <c r="D545" s="2">
        <v>26</v>
      </c>
      <c r="E545" s="2">
        <v>29</v>
      </c>
      <c r="F545" s="2">
        <v>92</v>
      </c>
      <c r="G545" s="2">
        <v>4</v>
      </c>
      <c r="H545" s="1">
        <f t="shared" si="28"/>
        <v>92</v>
      </c>
      <c r="I545" s="1">
        <f>HLOOKUP(H545,C545:$F$603,J545,0)</f>
        <v>4</v>
      </c>
      <c r="J545" s="1">
        <v>59</v>
      </c>
      <c r="K545" s="1" t="str">
        <f t="shared" si="29"/>
        <v>44</v>
      </c>
    </row>
    <row r="546" spans="1:11" x14ac:dyDescent="0.3">
      <c r="A546" s="1" t="s">
        <v>543</v>
      </c>
      <c r="B546" s="1" t="s">
        <v>603</v>
      </c>
      <c r="C546" s="2">
        <v>25</v>
      </c>
      <c r="D546" s="2">
        <v>2</v>
      </c>
      <c r="E546" s="2">
        <v>81</v>
      </c>
      <c r="F546" s="2">
        <v>38</v>
      </c>
      <c r="G546" s="2">
        <v>3</v>
      </c>
      <c r="H546" s="1">
        <f t="shared" si="28"/>
        <v>81</v>
      </c>
      <c r="I546" s="1">
        <f>HLOOKUP(H546,C546:$F$603,J546,0)</f>
        <v>3</v>
      </c>
      <c r="J546" s="1">
        <v>58</v>
      </c>
      <c r="K546" s="1" t="str">
        <f t="shared" si="29"/>
        <v>33</v>
      </c>
    </row>
    <row r="547" spans="1:11" x14ac:dyDescent="0.3">
      <c r="A547" s="1" t="s">
        <v>544</v>
      </c>
      <c r="B547" s="1" t="s">
        <v>603</v>
      </c>
      <c r="C547" s="2">
        <v>83</v>
      </c>
      <c r="D547" s="2">
        <v>57</v>
      </c>
      <c r="E547" s="2">
        <v>50</v>
      </c>
      <c r="F547" s="2">
        <v>46</v>
      </c>
      <c r="G547" s="2">
        <v>4</v>
      </c>
      <c r="H547" s="1">
        <f t="shared" si="28"/>
        <v>83</v>
      </c>
      <c r="I547" s="1">
        <f>HLOOKUP(H547,C547:$F$603,J547,0)</f>
        <v>1</v>
      </c>
      <c r="J547" s="1">
        <v>57</v>
      </c>
      <c r="K547" s="1" t="str">
        <f t="shared" si="29"/>
        <v>41</v>
      </c>
    </row>
    <row r="548" spans="1:11" x14ac:dyDescent="0.3">
      <c r="A548" s="1" t="s">
        <v>545</v>
      </c>
      <c r="B548" s="1" t="s">
        <v>603</v>
      </c>
      <c r="C548" s="2">
        <v>72</v>
      </c>
      <c r="D548" s="2">
        <v>23</v>
      </c>
      <c r="E548" s="2">
        <v>10</v>
      </c>
      <c r="F548" s="2">
        <v>65</v>
      </c>
      <c r="G548" s="2">
        <v>1</v>
      </c>
      <c r="H548" s="1">
        <f t="shared" si="28"/>
        <v>72</v>
      </c>
      <c r="I548" s="1">
        <f>HLOOKUP(H548,C548:$F$603,J548,0)</f>
        <v>1</v>
      </c>
      <c r="J548" s="1">
        <v>56</v>
      </c>
      <c r="K548" s="1" t="str">
        <f t="shared" si="29"/>
        <v>11</v>
      </c>
    </row>
    <row r="549" spans="1:11" x14ac:dyDescent="0.3">
      <c r="A549" s="1" t="s">
        <v>546</v>
      </c>
      <c r="B549" s="1" t="s">
        <v>603</v>
      </c>
      <c r="C549" s="2">
        <v>23</v>
      </c>
      <c r="D549" s="2">
        <v>67</v>
      </c>
      <c r="E549" s="2">
        <v>79</v>
      </c>
      <c r="F549" s="2">
        <v>4</v>
      </c>
      <c r="G549" s="2">
        <v>3</v>
      </c>
      <c r="H549" s="1">
        <f t="shared" si="28"/>
        <v>79</v>
      </c>
      <c r="I549" s="1">
        <f>HLOOKUP(H549,C549:$F$603,J549,0)</f>
        <v>3</v>
      </c>
      <c r="J549" s="1">
        <v>55</v>
      </c>
      <c r="K549" s="1" t="str">
        <f t="shared" si="29"/>
        <v>33</v>
      </c>
    </row>
    <row r="550" spans="1:11" x14ac:dyDescent="0.3">
      <c r="A550" s="1" t="s">
        <v>547</v>
      </c>
      <c r="B550" s="1" t="s">
        <v>603</v>
      </c>
      <c r="C550" s="2">
        <v>87</v>
      </c>
      <c r="D550" s="2">
        <v>49</v>
      </c>
      <c r="E550" s="2">
        <v>25</v>
      </c>
      <c r="F550" s="2">
        <v>22</v>
      </c>
      <c r="G550" s="2">
        <v>2</v>
      </c>
      <c r="H550" s="1">
        <f t="shared" si="28"/>
        <v>87</v>
      </c>
      <c r="I550" s="1">
        <f>HLOOKUP(H550,C550:$F$603,J550,0)</f>
        <v>1</v>
      </c>
      <c r="J550" s="1">
        <v>54</v>
      </c>
      <c r="K550" s="1" t="str">
        <f t="shared" si="29"/>
        <v>21</v>
      </c>
    </row>
    <row r="551" spans="1:11" x14ac:dyDescent="0.3">
      <c r="A551" s="1" t="s">
        <v>548</v>
      </c>
      <c r="B551" s="1" t="s">
        <v>603</v>
      </c>
      <c r="C551" s="2">
        <v>17</v>
      </c>
      <c r="D551" s="2">
        <v>13</v>
      </c>
      <c r="E551" s="2">
        <v>78</v>
      </c>
      <c r="F551" s="2">
        <v>88</v>
      </c>
      <c r="G551" s="2">
        <v>4</v>
      </c>
      <c r="H551" s="1">
        <f t="shared" si="28"/>
        <v>88</v>
      </c>
      <c r="I551" s="1">
        <f>HLOOKUP(H551,C551:$F$603,J551,0)</f>
        <v>4</v>
      </c>
      <c r="J551" s="1">
        <v>53</v>
      </c>
      <c r="K551" s="1" t="str">
        <f t="shared" si="29"/>
        <v>44</v>
      </c>
    </row>
    <row r="552" spans="1:11" x14ac:dyDescent="0.3">
      <c r="A552" s="1" t="s">
        <v>549</v>
      </c>
      <c r="B552" s="1" t="s">
        <v>603</v>
      </c>
      <c r="C552" s="2">
        <v>51</v>
      </c>
      <c r="D552" s="2">
        <v>33</v>
      </c>
      <c r="E552" s="2">
        <v>14</v>
      </c>
      <c r="F552" s="2">
        <v>48</v>
      </c>
      <c r="G552" s="2">
        <v>3</v>
      </c>
      <c r="H552" s="1">
        <f t="shared" si="28"/>
        <v>51</v>
      </c>
      <c r="I552" s="1">
        <f>HLOOKUP(H552,C552:$F$603,J552,0)</f>
        <v>1</v>
      </c>
      <c r="J552" s="1">
        <v>52</v>
      </c>
      <c r="K552" s="1" t="str">
        <f t="shared" si="29"/>
        <v>31</v>
      </c>
    </row>
    <row r="553" spans="1:11" x14ac:dyDescent="0.3">
      <c r="A553" s="1" t="s">
        <v>550</v>
      </c>
      <c r="B553" s="1" t="s">
        <v>603</v>
      </c>
      <c r="C553" s="2">
        <v>50</v>
      </c>
      <c r="D553" s="2">
        <v>30</v>
      </c>
      <c r="E553" s="2">
        <v>58</v>
      </c>
      <c r="F553" s="2">
        <v>100</v>
      </c>
      <c r="G553" s="2">
        <v>3</v>
      </c>
      <c r="H553" s="1">
        <f t="shared" si="28"/>
        <v>100</v>
      </c>
      <c r="I553" s="1">
        <f>HLOOKUP(H553,C553:$F$603,J553,0)</f>
        <v>4</v>
      </c>
      <c r="J553" s="1">
        <v>51</v>
      </c>
      <c r="K553" s="1" t="str">
        <f t="shared" si="29"/>
        <v>34</v>
      </c>
    </row>
    <row r="554" spans="1:11" x14ac:dyDescent="0.3">
      <c r="A554" s="1" t="s">
        <v>551</v>
      </c>
      <c r="B554" s="1" t="s">
        <v>603</v>
      </c>
      <c r="C554" s="2">
        <v>5</v>
      </c>
      <c r="D554" s="2">
        <v>64</v>
      </c>
      <c r="E554" s="2">
        <v>42</v>
      </c>
      <c r="F554" s="2">
        <v>1</v>
      </c>
      <c r="G554" s="2">
        <v>4</v>
      </c>
      <c r="H554" s="1">
        <f t="shared" si="28"/>
        <v>64</v>
      </c>
      <c r="I554" s="1">
        <f>HLOOKUP(H554,C554:$F$603,J554,0)</f>
        <v>2</v>
      </c>
      <c r="J554" s="1">
        <v>50</v>
      </c>
      <c r="K554" s="1" t="str">
        <f t="shared" si="29"/>
        <v>42</v>
      </c>
    </row>
    <row r="555" spans="1:11" x14ac:dyDescent="0.3">
      <c r="A555" s="1" t="s">
        <v>552</v>
      </c>
      <c r="B555" s="1" t="s">
        <v>603</v>
      </c>
      <c r="C555" s="2">
        <v>49</v>
      </c>
      <c r="D555" s="2">
        <v>95</v>
      </c>
      <c r="E555" s="2">
        <v>30</v>
      </c>
      <c r="F555" s="2">
        <v>27</v>
      </c>
      <c r="G555" s="2">
        <v>4</v>
      </c>
      <c r="H555" s="1">
        <f t="shared" si="28"/>
        <v>95</v>
      </c>
      <c r="I555" s="1">
        <f>HLOOKUP(H555,C555:$F$603,J555,0)</f>
        <v>2</v>
      </c>
      <c r="J555" s="1">
        <v>49</v>
      </c>
      <c r="K555" s="1" t="str">
        <f t="shared" si="29"/>
        <v>42</v>
      </c>
    </row>
    <row r="556" spans="1:11" x14ac:dyDescent="0.3">
      <c r="A556" s="1" t="s">
        <v>553</v>
      </c>
      <c r="B556" s="1" t="s">
        <v>603</v>
      </c>
      <c r="C556" s="2">
        <v>20</v>
      </c>
      <c r="D556" s="2">
        <v>43</v>
      </c>
      <c r="E556" s="2">
        <v>16</v>
      </c>
      <c r="F556" s="2">
        <v>84</v>
      </c>
      <c r="G556" s="2">
        <v>2</v>
      </c>
      <c r="H556" s="1">
        <f t="shared" si="28"/>
        <v>84</v>
      </c>
      <c r="I556" s="1">
        <f>HLOOKUP(H556,C556:$F$603,J556,0)</f>
        <v>4</v>
      </c>
      <c r="J556" s="1">
        <v>48</v>
      </c>
      <c r="K556" s="1" t="str">
        <f t="shared" si="29"/>
        <v>24</v>
      </c>
    </row>
    <row r="557" spans="1:11" x14ac:dyDescent="0.3">
      <c r="A557" s="1" t="s">
        <v>554</v>
      </c>
      <c r="B557" s="1" t="s">
        <v>603</v>
      </c>
      <c r="C557" s="2">
        <v>55</v>
      </c>
      <c r="D557" s="2">
        <v>97</v>
      </c>
      <c r="E557" s="2">
        <v>35</v>
      </c>
      <c r="F557" s="2">
        <v>77</v>
      </c>
      <c r="G557" s="2">
        <v>3</v>
      </c>
      <c r="H557" s="1">
        <f t="shared" si="28"/>
        <v>97</v>
      </c>
      <c r="I557" s="1">
        <f>HLOOKUP(H557,C557:$F$603,J557,0)</f>
        <v>2</v>
      </c>
      <c r="J557" s="1">
        <v>47</v>
      </c>
      <c r="K557" s="1" t="str">
        <f t="shared" si="29"/>
        <v>32</v>
      </c>
    </row>
    <row r="558" spans="1:11" x14ac:dyDescent="0.3">
      <c r="A558" s="1" t="s">
        <v>555</v>
      </c>
      <c r="B558" s="1" t="s">
        <v>603</v>
      </c>
      <c r="C558" s="2">
        <v>71</v>
      </c>
      <c r="D558" s="2">
        <v>40</v>
      </c>
      <c r="E558" s="2">
        <v>4</v>
      </c>
      <c r="F558" s="2">
        <v>84</v>
      </c>
      <c r="G558" s="2">
        <v>2</v>
      </c>
      <c r="H558" s="1">
        <f t="shared" si="28"/>
        <v>84</v>
      </c>
      <c r="I558" s="1">
        <f>HLOOKUP(H558,C558:$F$603,J558,0)</f>
        <v>4</v>
      </c>
      <c r="J558" s="1">
        <v>46</v>
      </c>
      <c r="K558" s="1" t="str">
        <f t="shared" si="29"/>
        <v>24</v>
      </c>
    </row>
    <row r="559" spans="1:11" x14ac:dyDescent="0.3">
      <c r="A559" s="1" t="s">
        <v>556</v>
      </c>
      <c r="B559" s="1" t="s">
        <v>603</v>
      </c>
      <c r="C559" s="2">
        <v>53</v>
      </c>
      <c r="D559" s="2">
        <v>30</v>
      </c>
      <c r="E559" s="2">
        <v>21</v>
      </c>
      <c r="F559" s="2">
        <v>14</v>
      </c>
      <c r="G559" s="2">
        <v>1</v>
      </c>
      <c r="H559" s="1">
        <f t="shared" si="28"/>
        <v>53</v>
      </c>
      <c r="I559" s="1">
        <f>HLOOKUP(H559,C559:$F$603,J559,0)</f>
        <v>1</v>
      </c>
      <c r="J559" s="1">
        <v>45</v>
      </c>
      <c r="K559" s="1" t="str">
        <f t="shared" si="29"/>
        <v>11</v>
      </c>
    </row>
    <row r="560" spans="1:11" x14ac:dyDescent="0.3">
      <c r="A560" s="1" t="s">
        <v>557</v>
      </c>
      <c r="B560" s="1" t="s">
        <v>603</v>
      </c>
      <c r="C560" s="2">
        <v>18</v>
      </c>
      <c r="D560" s="2">
        <v>4</v>
      </c>
      <c r="E560" s="2">
        <v>48</v>
      </c>
      <c r="F560" s="2">
        <v>21</v>
      </c>
      <c r="G560" s="2">
        <v>2</v>
      </c>
      <c r="H560" s="1">
        <f t="shared" si="28"/>
        <v>48</v>
      </c>
      <c r="I560" s="1">
        <f>HLOOKUP(H560,C560:$F$603,J560,0)</f>
        <v>3</v>
      </c>
      <c r="J560" s="1">
        <v>44</v>
      </c>
      <c r="K560" s="1" t="str">
        <f t="shared" si="29"/>
        <v>23</v>
      </c>
    </row>
    <row r="561" spans="1:11" x14ac:dyDescent="0.3">
      <c r="A561" s="1" t="s">
        <v>558</v>
      </c>
      <c r="B561" s="1" t="s">
        <v>603</v>
      </c>
      <c r="C561" s="2">
        <v>18</v>
      </c>
      <c r="D561" s="2">
        <v>10</v>
      </c>
      <c r="E561" s="2">
        <v>2</v>
      </c>
      <c r="F561" s="2">
        <v>84</v>
      </c>
      <c r="G561" s="2">
        <v>4</v>
      </c>
      <c r="H561" s="1">
        <f t="shared" si="28"/>
        <v>84</v>
      </c>
      <c r="I561" s="1">
        <f>HLOOKUP(H561,C561:$F$603,J561,0)</f>
        <v>4</v>
      </c>
      <c r="J561" s="1">
        <v>43</v>
      </c>
      <c r="K561" s="1" t="str">
        <f t="shared" si="29"/>
        <v>44</v>
      </c>
    </row>
    <row r="562" spans="1:11" x14ac:dyDescent="0.3">
      <c r="A562" s="1" t="s">
        <v>559</v>
      </c>
      <c r="B562" s="1" t="s">
        <v>603</v>
      </c>
      <c r="C562" s="2">
        <v>5</v>
      </c>
      <c r="D562" s="2">
        <v>65</v>
      </c>
      <c r="E562" s="2">
        <v>0</v>
      </c>
      <c r="F562" s="2">
        <v>74</v>
      </c>
      <c r="G562" s="2">
        <v>1</v>
      </c>
      <c r="H562" s="1">
        <f t="shared" si="28"/>
        <v>74</v>
      </c>
      <c r="I562" s="1">
        <f>HLOOKUP(H562,C562:$F$603,J562,0)</f>
        <v>4</v>
      </c>
      <c r="J562" s="1">
        <v>42</v>
      </c>
      <c r="K562" s="1" t="str">
        <f t="shared" si="29"/>
        <v>14</v>
      </c>
    </row>
    <row r="563" spans="1:11" x14ac:dyDescent="0.3">
      <c r="A563" s="1" t="s">
        <v>560</v>
      </c>
      <c r="B563" s="1" t="s">
        <v>603</v>
      </c>
      <c r="C563" s="2">
        <v>7</v>
      </c>
      <c r="D563" s="2">
        <v>80</v>
      </c>
      <c r="E563" s="2">
        <v>54</v>
      </c>
      <c r="F563" s="2">
        <v>37</v>
      </c>
      <c r="G563" s="2">
        <v>4</v>
      </c>
      <c r="H563" s="1">
        <f t="shared" si="28"/>
        <v>80</v>
      </c>
      <c r="I563" s="1">
        <f>HLOOKUP(H563,C563:$F$603,J563,0)</f>
        <v>2</v>
      </c>
      <c r="J563" s="1">
        <v>41</v>
      </c>
      <c r="K563" s="1" t="str">
        <f t="shared" si="29"/>
        <v>42</v>
      </c>
    </row>
    <row r="564" spans="1:11" x14ac:dyDescent="0.3">
      <c r="A564" s="1" t="s">
        <v>561</v>
      </c>
      <c r="B564" s="1" t="s">
        <v>603</v>
      </c>
      <c r="C564" s="2">
        <v>96</v>
      </c>
      <c r="D564" s="2">
        <v>35</v>
      </c>
      <c r="E564" s="2">
        <v>61</v>
      </c>
      <c r="F564" s="2">
        <v>65</v>
      </c>
      <c r="G564" s="2">
        <v>1</v>
      </c>
      <c r="H564" s="1">
        <f t="shared" si="28"/>
        <v>96</v>
      </c>
      <c r="I564" s="1">
        <f>HLOOKUP(H564,C564:$F$603,J564,0)</f>
        <v>1</v>
      </c>
      <c r="J564" s="1">
        <v>40</v>
      </c>
      <c r="K564" s="1" t="str">
        <f t="shared" si="29"/>
        <v>11</v>
      </c>
    </row>
    <row r="565" spans="1:11" x14ac:dyDescent="0.3">
      <c r="A565" s="1" t="s">
        <v>562</v>
      </c>
      <c r="B565" s="1" t="s">
        <v>603</v>
      </c>
      <c r="C565" s="2">
        <v>69</v>
      </c>
      <c r="D565" s="2">
        <v>58</v>
      </c>
      <c r="E565" s="2">
        <v>86</v>
      </c>
      <c r="F565" s="2">
        <v>20</v>
      </c>
      <c r="G565" s="2">
        <v>1</v>
      </c>
      <c r="H565" s="1">
        <f t="shared" si="28"/>
        <v>86</v>
      </c>
      <c r="I565" s="1">
        <f>HLOOKUP(H565,C565:$F$603,J565,0)</f>
        <v>3</v>
      </c>
      <c r="J565" s="1">
        <v>39</v>
      </c>
      <c r="K565" s="1" t="str">
        <f t="shared" si="29"/>
        <v>13</v>
      </c>
    </row>
    <row r="566" spans="1:11" x14ac:dyDescent="0.3">
      <c r="A566" s="1" t="s">
        <v>563</v>
      </c>
      <c r="B566" s="1" t="s">
        <v>603</v>
      </c>
      <c r="C566" s="2">
        <v>89</v>
      </c>
      <c r="D566" s="2">
        <v>38</v>
      </c>
      <c r="E566" s="2">
        <v>10</v>
      </c>
      <c r="F566" s="2">
        <v>25</v>
      </c>
      <c r="G566" s="2">
        <v>4</v>
      </c>
      <c r="H566" s="1">
        <f t="shared" si="28"/>
        <v>89</v>
      </c>
      <c r="I566" s="1">
        <f>HLOOKUP(H566,C566:$F$603,J566,0)</f>
        <v>1</v>
      </c>
      <c r="J566" s="1">
        <v>38</v>
      </c>
      <c r="K566" s="1" t="str">
        <f t="shared" si="29"/>
        <v>41</v>
      </c>
    </row>
    <row r="567" spans="1:11" x14ac:dyDescent="0.3">
      <c r="A567" s="1" t="s">
        <v>564</v>
      </c>
      <c r="B567" s="1" t="s">
        <v>603</v>
      </c>
      <c r="C567" s="2">
        <v>74</v>
      </c>
      <c r="D567" s="2">
        <v>36</v>
      </c>
      <c r="E567" s="2">
        <v>40</v>
      </c>
      <c r="F567" s="2">
        <v>18</v>
      </c>
      <c r="G567" s="2">
        <v>1</v>
      </c>
      <c r="H567" s="1">
        <f t="shared" si="28"/>
        <v>74</v>
      </c>
      <c r="I567" s="1">
        <f>HLOOKUP(H567,C567:$F$603,J567,0)</f>
        <v>1</v>
      </c>
      <c r="J567" s="1">
        <v>37</v>
      </c>
      <c r="K567" s="1" t="str">
        <f t="shared" si="29"/>
        <v>11</v>
      </c>
    </row>
    <row r="568" spans="1:11" x14ac:dyDescent="0.3">
      <c r="A568" s="1" t="s">
        <v>565</v>
      </c>
      <c r="B568" s="1" t="s">
        <v>603</v>
      </c>
      <c r="C568" s="2">
        <v>97</v>
      </c>
      <c r="D568" s="2">
        <v>50</v>
      </c>
      <c r="E568" s="2">
        <v>61</v>
      </c>
      <c r="F568" s="2">
        <v>6</v>
      </c>
      <c r="G568" s="2">
        <v>4</v>
      </c>
      <c r="H568" s="1">
        <f t="shared" si="28"/>
        <v>97</v>
      </c>
      <c r="I568" s="1">
        <f>HLOOKUP(H568,C568:$F$603,J568,0)</f>
        <v>1</v>
      </c>
      <c r="J568" s="1">
        <v>36</v>
      </c>
      <c r="K568" s="1" t="str">
        <f t="shared" si="29"/>
        <v>41</v>
      </c>
    </row>
    <row r="569" spans="1:11" x14ac:dyDescent="0.3">
      <c r="A569" s="1" t="s">
        <v>566</v>
      </c>
      <c r="B569" s="1" t="s">
        <v>603</v>
      </c>
      <c r="C569" s="2">
        <v>70</v>
      </c>
      <c r="D569" s="2">
        <v>25</v>
      </c>
      <c r="E569" s="2">
        <v>41</v>
      </c>
      <c r="F569" s="2">
        <v>22</v>
      </c>
      <c r="G569" s="2">
        <v>3</v>
      </c>
      <c r="H569" s="1">
        <f t="shared" si="28"/>
        <v>70</v>
      </c>
      <c r="I569" s="1">
        <f>HLOOKUP(H569,C569:$F$603,J569,0)</f>
        <v>1</v>
      </c>
      <c r="J569" s="1">
        <v>35</v>
      </c>
      <c r="K569" s="1" t="str">
        <f t="shared" si="29"/>
        <v>31</v>
      </c>
    </row>
    <row r="570" spans="1:11" x14ac:dyDescent="0.3">
      <c r="A570" s="1" t="s">
        <v>567</v>
      </c>
      <c r="B570" s="1" t="s">
        <v>603</v>
      </c>
      <c r="C570" s="2">
        <v>65</v>
      </c>
      <c r="D570" s="2">
        <v>18</v>
      </c>
      <c r="E570" s="2">
        <v>13</v>
      </c>
      <c r="F570" s="2">
        <v>15</v>
      </c>
      <c r="G570" s="2">
        <v>3</v>
      </c>
      <c r="H570" s="1">
        <f t="shared" si="28"/>
        <v>65</v>
      </c>
      <c r="I570" s="1">
        <f>HLOOKUP(H570,C570:$F$603,J570,0)</f>
        <v>1</v>
      </c>
      <c r="J570" s="1">
        <v>34</v>
      </c>
      <c r="K570" s="1" t="str">
        <f t="shared" si="29"/>
        <v>31</v>
      </c>
    </row>
    <row r="571" spans="1:11" x14ac:dyDescent="0.3">
      <c r="A571" s="1" t="s">
        <v>568</v>
      </c>
      <c r="B571" s="1" t="s">
        <v>603</v>
      </c>
      <c r="C571" s="2">
        <v>8</v>
      </c>
      <c r="D571" s="2">
        <v>96</v>
      </c>
      <c r="E571" s="2">
        <v>10</v>
      </c>
      <c r="F571" s="2">
        <v>40</v>
      </c>
      <c r="G571" s="2">
        <v>3</v>
      </c>
      <c r="H571" s="1">
        <f t="shared" si="28"/>
        <v>96</v>
      </c>
      <c r="I571" s="1">
        <f>HLOOKUP(H571,C571:$F$603,J571,0)</f>
        <v>2</v>
      </c>
      <c r="J571" s="1">
        <v>33</v>
      </c>
      <c r="K571" s="1" t="str">
        <f t="shared" si="29"/>
        <v>32</v>
      </c>
    </row>
    <row r="572" spans="1:11" x14ac:dyDescent="0.3">
      <c r="A572" s="1" t="s">
        <v>569</v>
      </c>
      <c r="B572" s="1" t="s">
        <v>603</v>
      </c>
      <c r="C572" s="2">
        <v>53</v>
      </c>
      <c r="D572" s="2">
        <v>85</v>
      </c>
      <c r="E572" s="2">
        <v>18</v>
      </c>
      <c r="F572" s="2">
        <v>12</v>
      </c>
      <c r="G572" s="2">
        <v>2</v>
      </c>
      <c r="H572" s="1">
        <f t="shared" si="28"/>
        <v>85</v>
      </c>
      <c r="I572" s="1">
        <f>HLOOKUP(H572,C572:$F$603,J572,0)</f>
        <v>2</v>
      </c>
      <c r="J572" s="1">
        <v>32</v>
      </c>
      <c r="K572" s="1" t="str">
        <f t="shared" si="29"/>
        <v>22</v>
      </c>
    </row>
    <row r="573" spans="1:11" x14ac:dyDescent="0.3">
      <c r="A573" s="1" t="s">
        <v>570</v>
      </c>
      <c r="B573" s="1" t="s">
        <v>603</v>
      </c>
      <c r="C573" s="2">
        <v>79</v>
      </c>
      <c r="D573" s="2">
        <v>30</v>
      </c>
      <c r="E573" s="2">
        <v>73</v>
      </c>
      <c r="F573" s="2">
        <v>45</v>
      </c>
      <c r="G573" s="2">
        <v>2</v>
      </c>
      <c r="H573" s="1">
        <f t="shared" si="28"/>
        <v>79</v>
      </c>
      <c r="I573" s="1">
        <f>HLOOKUP(H573,C573:$F$603,J573,0)</f>
        <v>1</v>
      </c>
      <c r="J573" s="1">
        <v>31</v>
      </c>
      <c r="K573" s="1" t="str">
        <f t="shared" si="29"/>
        <v>21</v>
      </c>
    </row>
    <row r="574" spans="1:11" x14ac:dyDescent="0.3">
      <c r="A574" s="1" t="s">
        <v>571</v>
      </c>
      <c r="B574" s="1" t="s">
        <v>603</v>
      </c>
      <c r="C574" s="2">
        <v>65</v>
      </c>
      <c r="D574" s="2">
        <v>67</v>
      </c>
      <c r="E574" s="2">
        <v>96</v>
      </c>
      <c r="F574" s="2">
        <v>17</v>
      </c>
      <c r="G574" s="2">
        <v>3</v>
      </c>
      <c r="H574" s="1">
        <f t="shared" si="28"/>
        <v>96</v>
      </c>
      <c r="I574" s="1">
        <f>HLOOKUP(H574,C574:$F$603,J574,0)</f>
        <v>3</v>
      </c>
      <c r="J574" s="1">
        <v>30</v>
      </c>
      <c r="K574" s="1" t="str">
        <f t="shared" si="29"/>
        <v>33</v>
      </c>
    </row>
    <row r="575" spans="1:11" x14ac:dyDescent="0.3">
      <c r="A575" s="1" t="s">
        <v>572</v>
      </c>
      <c r="B575" s="1" t="s">
        <v>603</v>
      </c>
      <c r="C575" s="2">
        <v>11</v>
      </c>
      <c r="D575" s="2">
        <v>13</v>
      </c>
      <c r="E575" s="2">
        <v>13</v>
      </c>
      <c r="F575" s="2">
        <v>100</v>
      </c>
      <c r="G575" s="2">
        <v>3</v>
      </c>
      <c r="H575" s="1">
        <f t="shared" si="28"/>
        <v>100</v>
      </c>
      <c r="I575" s="1">
        <f>HLOOKUP(H575,C575:$F$603,J575,0)</f>
        <v>4</v>
      </c>
      <c r="J575" s="1">
        <v>29</v>
      </c>
      <c r="K575" s="1" t="str">
        <f t="shared" si="29"/>
        <v>34</v>
      </c>
    </row>
    <row r="576" spans="1:11" x14ac:dyDescent="0.3">
      <c r="A576" s="1" t="s">
        <v>573</v>
      </c>
      <c r="B576" s="1" t="s">
        <v>603</v>
      </c>
      <c r="C576" s="2">
        <v>72</v>
      </c>
      <c r="D576" s="2">
        <v>78</v>
      </c>
      <c r="E576" s="2">
        <v>83</v>
      </c>
      <c r="F576" s="2">
        <v>80</v>
      </c>
      <c r="G576" s="2">
        <v>4</v>
      </c>
      <c r="H576" s="1">
        <f t="shared" si="28"/>
        <v>83</v>
      </c>
      <c r="I576" s="1">
        <f>HLOOKUP(H576,C576:$F$603,J576,0)</f>
        <v>3</v>
      </c>
      <c r="J576" s="1">
        <v>28</v>
      </c>
      <c r="K576" s="1" t="str">
        <f t="shared" si="29"/>
        <v>43</v>
      </c>
    </row>
    <row r="577" spans="1:11" x14ac:dyDescent="0.3">
      <c r="A577" s="1" t="s">
        <v>574</v>
      </c>
      <c r="B577" s="1" t="s">
        <v>603</v>
      </c>
      <c r="C577" s="2">
        <v>11</v>
      </c>
      <c r="D577" s="2">
        <v>71</v>
      </c>
      <c r="E577" s="2">
        <v>92</v>
      </c>
      <c r="F577" s="2">
        <v>43</v>
      </c>
      <c r="G577" s="2">
        <v>2</v>
      </c>
      <c r="H577" s="1">
        <f t="shared" si="28"/>
        <v>92</v>
      </c>
      <c r="I577" s="1">
        <f>HLOOKUP(H577,C577:$F$603,J577,0)</f>
        <v>3</v>
      </c>
      <c r="J577" s="1">
        <v>27</v>
      </c>
      <c r="K577" s="1" t="str">
        <f t="shared" si="29"/>
        <v>23</v>
      </c>
    </row>
    <row r="578" spans="1:11" x14ac:dyDescent="0.3">
      <c r="A578" s="1" t="s">
        <v>575</v>
      </c>
      <c r="B578" s="1" t="s">
        <v>603</v>
      </c>
      <c r="C578" s="2">
        <v>6</v>
      </c>
      <c r="D578" s="2">
        <v>13</v>
      </c>
      <c r="E578" s="2">
        <v>85</v>
      </c>
      <c r="F578" s="2">
        <v>43</v>
      </c>
      <c r="G578" s="2">
        <v>4</v>
      </c>
      <c r="H578" s="1">
        <f t="shared" si="28"/>
        <v>85</v>
      </c>
      <c r="I578" s="1">
        <f>HLOOKUP(H578,C578:$F$603,J578,0)</f>
        <v>3</v>
      </c>
      <c r="J578" s="1">
        <v>26</v>
      </c>
      <c r="K578" s="1" t="str">
        <f t="shared" si="29"/>
        <v>43</v>
      </c>
    </row>
    <row r="579" spans="1:11" x14ac:dyDescent="0.3">
      <c r="A579" s="1" t="s">
        <v>576</v>
      </c>
      <c r="B579" s="1" t="s">
        <v>603</v>
      </c>
      <c r="C579" s="2">
        <v>87</v>
      </c>
      <c r="D579" s="2">
        <v>92</v>
      </c>
      <c r="E579" s="2">
        <v>77</v>
      </c>
      <c r="F579" s="2">
        <v>59</v>
      </c>
      <c r="G579" s="2">
        <v>1</v>
      </c>
      <c r="H579" s="1">
        <f t="shared" si="28"/>
        <v>92</v>
      </c>
      <c r="I579" s="1">
        <f>HLOOKUP(H579,C579:$F$603,J579,0)</f>
        <v>2</v>
      </c>
      <c r="J579" s="1">
        <v>25</v>
      </c>
      <c r="K579" s="1" t="str">
        <f t="shared" si="29"/>
        <v>12</v>
      </c>
    </row>
    <row r="580" spans="1:11" x14ac:dyDescent="0.3">
      <c r="A580" s="1" t="s">
        <v>577</v>
      </c>
      <c r="B580" s="1" t="s">
        <v>603</v>
      </c>
      <c r="C580" s="2">
        <v>2</v>
      </c>
      <c r="D580" s="2">
        <v>16</v>
      </c>
      <c r="E580" s="2">
        <v>29</v>
      </c>
      <c r="F580" s="2">
        <v>49</v>
      </c>
      <c r="G580" s="2">
        <v>1</v>
      </c>
      <c r="H580" s="1">
        <f t="shared" ref="H580:H602" si="30">MAX(C580:F580)</f>
        <v>49</v>
      </c>
      <c r="I580" s="1">
        <f>HLOOKUP(H580,C580:$F$603,J580,0)</f>
        <v>4</v>
      </c>
      <c r="J580" s="1">
        <v>24</v>
      </c>
      <c r="K580" s="1" t="str">
        <f t="shared" ref="K580:K602" si="31">G580&amp;I580</f>
        <v>14</v>
      </c>
    </row>
    <row r="581" spans="1:11" x14ac:dyDescent="0.3">
      <c r="A581" s="1" t="s">
        <v>578</v>
      </c>
      <c r="B581" s="1" t="s">
        <v>603</v>
      </c>
      <c r="C581" s="2">
        <v>74</v>
      </c>
      <c r="D581" s="2">
        <v>94</v>
      </c>
      <c r="E581" s="2">
        <v>52</v>
      </c>
      <c r="F581" s="2">
        <v>52</v>
      </c>
      <c r="G581" s="2">
        <v>1</v>
      </c>
      <c r="H581" s="1">
        <f t="shared" si="30"/>
        <v>94</v>
      </c>
      <c r="I581" s="1">
        <f>HLOOKUP(H581,C581:$F$603,J581,0)</f>
        <v>2</v>
      </c>
      <c r="J581" s="1">
        <v>23</v>
      </c>
      <c r="K581" s="1" t="str">
        <f t="shared" si="31"/>
        <v>12</v>
      </c>
    </row>
    <row r="582" spans="1:11" x14ac:dyDescent="0.3">
      <c r="A582" s="1" t="s">
        <v>579</v>
      </c>
      <c r="B582" s="1" t="s">
        <v>603</v>
      </c>
      <c r="C582" s="2">
        <v>14</v>
      </c>
      <c r="D582" s="2">
        <v>13</v>
      </c>
      <c r="E582" s="2">
        <v>25</v>
      </c>
      <c r="F582" s="2">
        <v>66</v>
      </c>
      <c r="G582" s="2">
        <v>1</v>
      </c>
      <c r="H582" s="1">
        <f t="shared" si="30"/>
        <v>66</v>
      </c>
      <c r="I582" s="1">
        <f>HLOOKUP(H582,C582:$F$603,J582,0)</f>
        <v>4</v>
      </c>
      <c r="J582" s="1">
        <v>22</v>
      </c>
      <c r="K582" s="1" t="str">
        <f t="shared" si="31"/>
        <v>14</v>
      </c>
    </row>
    <row r="583" spans="1:11" x14ac:dyDescent="0.3">
      <c r="A583" s="1" t="s">
        <v>580</v>
      </c>
      <c r="B583" s="1" t="s">
        <v>603</v>
      </c>
      <c r="C583" s="2">
        <v>20</v>
      </c>
      <c r="D583" s="2">
        <v>22</v>
      </c>
      <c r="E583" s="2">
        <v>89</v>
      </c>
      <c r="F583" s="2">
        <v>3</v>
      </c>
      <c r="G583" s="2">
        <v>3</v>
      </c>
      <c r="H583" s="1">
        <f t="shared" si="30"/>
        <v>89</v>
      </c>
      <c r="I583" s="1">
        <f>HLOOKUP(H583,C583:$F$603,J583,0)</f>
        <v>3</v>
      </c>
      <c r="J583" s="1">
        <v>21</v>
      </c>
      <c r="K583" s="1" t="str">
        <f t="shared" si="31"/>
        <v>33</v>
      </c>
    </row>
    <row r="584" spans="1:11" x14ac:dyDescent="0.3">
      <c r="A584" s="1" t="s">
        <v>581</v>
      </c>
      <c r="B584" s="1" t="s">
        <v>603</v>
      </c>
      <c r="C584" s="2">
        <v>18</v>
      </c>
      <c r="D584" s="2">
        <v>55</v>
      </c>
      <c r="E584" s="2">
        <v>47</v>
      </c>
      <c r="F584" s="2">
        <v>28</v>
      </c>
      <c r="G584" s="2">
        <v>1</v>
      </c>
      <c r="H584" s="1">
        <f t="shared" si="30"/>
        <v>55</v>
      </c>
      <c r="I584" s="1">
        <f>HLOOKUP(H584,C584:$F$603,J584,0)</f>
        <v>2</v>
      </c>
      <c r="J584" s="1">
        <v>20</v>
      </c>
      <c r="K584" s="1" t="str">
        <f t="shared" si="31"/>
        <v>12</v>
      </c>
    </row>
    <row r="585" spans="1:11" x14ac:dyDescent="0.3">
      <c r="A585" s="1" t="s">
        <v>582</v>
      </c>
      <c r="B585" s="1" t="s">
        <v>603</v>
      </c>
      <c r="C585" s="2">
        <v>47</v>
      </c>
      <c r="D585" s="2">
        <v>53</v>
      </c>
      <c r="E585" s="2">
        <v>78</v>
      </c>
      <c r="F585" s="2">
        <v>66</v>
      </c>
      <c r="G585" s="2">
        <v>3</v>
      </c>
      <c r="H585" s="1">
        <f t="shared" si="30"/>
        <v>78</v>
      </c>
      <c r="I585" s="1">
        <f>HLOOKUP(H585,C585:$F$603,J585,0)</f>
        <v>3</v>
      </c>
      <c r="J585" s="1">
        <v>19</v>
      </c>
      <c r="K585" s="1" t="str">
        <f t="shared" si="31"/>
        <v>33</v>
      </c>
    </row>
    <row r="586" spans="1:11" x14ac:dyDescent="0.3">
      <c r="A586" s="1" t="s">
        <v>583</v>
      </c>
      <c r="B586" s="1" t="s">
        <v>603</v>
      </c>
      <c r="C586" s="2">
        <v>52</v>
      </c>
      <c r="D586" s="2">
        <v>4</v>
      </c>
      <c r="E586" s="2">
        <v>75</v>
      </c>
      <c r="F586" s="2">
        <v>13</v>
      </c>
      <c r="G586" s="2">
        <v>2</v>
      </c>
      <c r="H586" s="1">
        <f t="shared" si="30"/>
        <v>75</v>
      </c>
      <c r="I586" s="1">
        <f>HLOOKUP(H586,C586:$F$603,J586,0)</f>
        <v>3</v>
      </c>
      <c r="J586" s="1">
        <v>18</v>
      </c>
      <c r="K586" s="1" t="str">
        <f t="shared" si="31"/>
        <v>23</v>
      </c>
    </row>
    <row r="587" spans="1:11" x14ac:dyDescent="0.3">
      <c r="A587" s="1" t="s">
        <v>584</v>
      </c>
      <c r="B587" s="1" t="s">
        <v>603</v>
      </c>
      <c r="C587" s="2">
        <v>21</v>
      </c>
      <c r="D587" s="2">
        <v>49</v>
      </c>
      <c r="E587" s="2">
        <v>23</v>
      </c>
      <c r="F587" s="2">
        <v>4</v>
      </c>
      <c r="G587" s="2">
        <v>4</v>
      </c>
      <c r="H587" s="1">
        <f t="shared" si="30"/>
        <v>49</v>
      </c>
      <c r="I587" s="1">
        <f>HLOOKUP(H587,C587:$F$603,J587,0)</f>
        <v>2</v>
      </c>
      <c r="J587" s="1">
        <v>17</v>
      </c>
      <c r="K587" s="1" t="str">
        <f t="shared" si="31"/>
        <v>42</v>
      </c>
    </row>
    <row r="588" spans="1:11" x14ac:dyDescent="0.3">
      <c r="A588" s="1" t="s">
        <v>585</v>
      </c>
      <c r="B588" s="1" t="s">
        <v>603</v>
      </c>
      <c r="C588" s="2">
        <v>72</v>
      </c>
      <c r="D588" s="2">
        <v>95</v>
      </c>
      <c r="E588" s="2">
        <v>38</v>
      </c>
      <c r="F588" s="2">
        <v>24</v>
      </c>
      <c r="G588" s="2">
        <v>4</v>
      </c>
      <c r="H588" s="1">
        <f t="shared" si="30"/>
        <v>95</v>
      </c>
      <c r="I588" s="1">
        <f>HLOOKUP(H588,C588:$F$603,J588,0)</f>
        <v>2</v>
      </c>
      <c r="J588" s="1">
        <v>16</v>
      </c>
      <c r="K588" s="1" t="str">
        <f t="shared" si="31"/>
        <v>42</v>
      </c>
    </row>
    <row r="589" spans="1:11" x14ac:dyDescent="0.3">
      <c r="A589" s="1" t="s">
        <v>586</v>
      </c>
      <c r="B589" s="1" t="s">
        <v>603</v>
      </c>
      <c r="C589" s="2">
        <v>97</v>
      </c>
      <c r="D589" s="2">
        <v>86</v>
      </c>
      <c r="E589" s="2">
        <v>18</v>
      </c>
      <c r="F589" s="2">
        <v>46</v>
      </c>
      <c r="G589" s="2">
        <v>1</v>
      </c>
      <c r="H589" s="1">
        <f t="shared" si="30"/>
        <v>97</v>
      </c>
      <c r="I589" s="1">
        <f>HLOOKUP(H589,C589:$F$603,J589,0)</f>
        <v>1</v>
      </c>
      <c r="J589" s="1">
        <v>15</v>
      </c>
      <c r="K589" s="1" t="str">
        <f t="shared" si="31"/>
        <v>11</v>
      </c>
    </row>
    <row r="590" spans="1:11" x14ac:dyDescent="0.3">
      <c r="A590" s="1" t="s">
        <v>587</v>
      </c>
      <c r="B590" s="1" t="s">
        <v>603</v>
      </c>
      <c r="C590" s="2">
        <v>61</v>
      </c>
      <c r="D590" s="2">
        <v>28</v>
      </c>
      <c r="E590" s="2">
        <v>42</v>
      </c>
      <c r="F590" s="2">
        <v>22</v>
      </c>
      <c r="G590" s="2">
        <v>2</v>
      </c>
      <c r="H590" s="1">
        <f t="shared" si="30"/>
        <v>61</v>
      </c>
      <c r="I590" s="1">
        <f>HLOOKUP(H590,C590:$F$603,J590,0)</f>
        <v>1</v>
      </c>
      <c r="J590" s="1">
        <v>14</v>
      </c>
      <c r="K590" s="1" t="str">
        <f t="shared" si="31"/>
        <v>21</v>
      </c>
    </row>
    <row r="591" spans="1:11" x14ac:dyDescent="0.3">
      <c r="A591" s="1" t="s">
        <v>588</v>
      </c>
      <c r="B591" s="1" t="s">
        <v>603</v>
      </c>
      <c r="C591" s="2">
        <v>44</v>
      </c>
      <c r="D591" s="2">
        <v>74</v>
      </c>
      <c r="E591" s="2">
        <v>52</v>
      </c>
      <c r="F591" s="2">
        <v>95</v>
      </c>
      <c r="G591" s="2">
        <v>4</v>
      </c>
      <c r="H591" s="1">
        <f t="shared" si="30"/>
        <v>95</v>
      </c>
      <c r="I591" s="1">
        <f>HLOOKUP(H591,C591:$F$603,J591,0)</f>
        <v>4</v>
      </c>
      <c r="J591" s="1">
        <v>13</v>
      </c>
      <c r="K591" s="1" t="str">
        <f t="shared" si="31"/>
        <v>44</v>
      </c>
    </row>
    <row r="592" spans="1:11" x14ac:dyDescent="0.3">
      <c r="A592" s="1" t="s">
        <v>589</v>
      </c>
      <c r="B592" s="1" t="s">
        <v>603</v>
      </c>
      <c r="C592" s="2">
        <v>2</v>
      </c>
      <c r="D592" s="2">
        <v>53</v>
      </c>
      <c r="E592" s="2">
        <v>30</v>
      </c>
      <c r="F592" s="2">
        <v>62</v>
      </c>
      <c r="G592" s="2">
        <v>3</v>
      </c>
      <c r="H592" s="1">
        <f t="shared" si="30"/>
        <v>62</v>
      </c>
      <c r="I592" s="1">
        <f>HLOOKUP(H592,C592:$F$603,J592,0)</f>
        <v>4</v>
      </c>
      <c r="J592" s="1">
        <v>12</v>
      </c>
      <c r="K592" s="1" t="str">
        <f t="shared" si="31"/>
        <v>34</v>
      </c>
    </row>
    <row r="593" spans="1:11" x14ac:dyDescent="0.3">
      <c r="A593" s="1" t="s">
        <v>590</v>
      </c>
      <c r="B593" s="1" t="s">
        <v>603</v>
      </c>
      <c r="C593" s="2">
        <v>41</v>
      </c>
      <c r="D593" s="2">
        <v>65</v>
      </c>
      <c r="E593" s="2">
        <v>99</v>
      </c>
      <c r="F593" s="2">
        <v>6</v>
      </c>
      <c r="G593" s="2">
        <v>4</v>
      </c>
      <c r="H593" s="1">
        <f t="shared" si="30"/>
        <v>99</v>
      </c>
      <c r="I593" s="1">
        <f>HLOOKUP(H593,C593:$F$603,J593,0)</f>
        <v>3</v>
      </c>
      <c r="J593" s="1">
        <v>11</v>
      </c>
      <c r="K593" s="1" t="str">
        <f t="shared" si="31"/>
        <v>43</v>
      </c>
    </row>
    <row r="594" spans="1:11" x14ac:dyDescent="0.3">
      <c r="A594" s="1" t="s">
        <v>591</v>
      </c>
      <c r="B594" s="1" t="s">
        <v>603</v>
      </c>
      <c r="C594" s="2">
        <v>14</v>
      </c>
      <c r="D594" s="2">
        <v>9</v>
      </c>
      <c r="E594" s="2">
        <v>45</v>
      </c>
      <c r="F594" s="2">
        <v>60</v>
      </c>
      <c r="G594" s="2">
        <v>1</v>
      </c>
      <c r="H594" s="1">
        <f t="shared" si="30"/>
        <v>60</v>
      </c>
      <c r="I594" s="1">
        <f>HLOOKUP(H594,C594:$F$603,J594,0)</f>
        <v>4</v>
      </c>
      <c r="J594" s="1">
        <v>10</v>
      </c>
      <c r="K594" s="1" t="str">
        <f t="shared" si="31"/>
        <v>14</v>
      </c>
    </row>
    <row r="595" spans="1:11" x14ac:dyDescent="0.3">
      <c r="A595" s="1" t="s">
        <v>592</v>
      </c>
      <c r="B595" s="1" t="s">
        <v>603</v>
      </c>
      <c r="C595" s="2">
        <v>36</v>
      </c>
      <c r="D595" s="2">
        <v>14</v>
      </c>
      <c r="E595" s="2">
        <v>69</v>
      </c>
      <c r="F595" s="2">
        <v>35</v>
      </c>
      <c r="G595" s="2">
        <v>1</v>
      </c>
      <c r="H595" s="1">
        <f t="shared" si="30"/>
        <v>69</v>
      </c>
      <c r="I595" s="1">
        <f>HLOOKUP(H595,C595:$F$603,J595,0)</f>
        <v>3</v>
      </c>
      <c r="J595" s="1">
        <v>9</v>
      </c>
      <c r="K595" s="1" t="str">
        <f t="shared" si="31"/>
        <v>13</v>
      </c>
    </row>
    <row r="596" spans="1:11" x14ac:dyDescent="0.3">
      <c r="A596" s="1" t="s">
        <v>593</v>
      </c>
      <c r="B596" s="1" t="s">
        <v>603</v>
      </c>
      <c r="C596" s="2">
        <v>37</v>
      </c>
      <c r="D596" s="2">
        <v>28</v>
      </c>
      <c r="E596" s="2">
        <v>54</v>
      </c>
      <c r="F596" s="2">
        <v>21</v>
      </c>
      <c r="G596" s="2">
        <v>4</v>
      </c>
      <c r="H596" s="1">
        <f t="shared" si="30"/>
        <v>54</v>
      </c>
      <c r="I596" s="1">
        <f>HLOOKUP(H596,C596:$F$603,J596,0)</f>
        <v>3</v>
      </c>
      <c r="J596" s="1">
        <v>8</v>
      </c>
      <c r="K596" s="1" t="str">
        <f t="shared" si="31"/>
        <v>43</v>
      </c>
    </row>
    <row r="597" spans="1:11" x14ac:dyDescent="0.3">
      <c r="A597" s="1" t="s">
        <v>594</v>
      </c>
      <c r="B597" s="1" t="s">
        <v>603</v>
      </c>
      <c r="C597" s="2">
        <v>18</v>
      </c>
      <c r="D597" s="2">
        <v>97</v>
      </c>
      <c r="E597" s="2">
        <v>95</v>
      </c>
      <c r="F597" s="2">
        <v>46</v>
      </c>
      <c r="G597" s="2">
        <v>3</v>
      </c>
      <c r="H597" s="1">
        <f t="shared" si="30"/>
        <v>97</v>
      </c>
      <c r="I597" s="1">
        <f>HLOOKUP(H597,C597:$F$603,J597,0)</f>
        <v>2</v>
      </c>
      <c r="J597" s="1">
        <v>7</v>
      </c>
      <c r="K597" s="1" t="str">
        <f t="shared" si="31"/>
        <v>32</v>
      </c>
    </row>
    <row r="598" spans="1:11" x14ac:dyDescent="0.3">
      <c r="A598" s="1" t="s">
        <v>595</v>
      </c>
      <c r="B598" s="1" t="s">
        <v>603</v>
      </c>
      <c r="C598" s="2">
        <v>82</v>
      </c>
      <c r="D598" s="2">
        <v>78</v>
      </c>
      <c r="E598" s="2">
        <v>62</v>
      </c>
      <c r="F598" s="2">
        <v>97</v>
      </c>
      <c r="G598" s="2">
        <v>1</v>
      </c>
      <c r="H598" s="1">
        <f t="shared" si="30"/>
        <v>97</v>
      </c>
      <c r="I598" s="1">
        <f>HLOOKUP(H598,C598:$F$603,J598,0)</f>
        <v>4</v>
      </c>
      <c r="J598" s="1">
        <v>6</v>
      </c>
      <c r="K598" s="1" t="str">
        <f t="shared" si="31"/>
        <v>14</v>
      </c>
    </row>
    <row r="599" spans="1:11" x14ac:dyDescent="0.3">
      <c r="A599" s="1" t="s">
        <v>596</v>
      </c>
      <c r="B599" s="1" t="s">
        <v>603</v>
      </c>
      <c r="C599" s="2">
        <v>52</v>
      </c>
      <c r="D599" s="2">
        <v>30</v>
      </c>
      <c r="E599" s="2">
        <v>81</v>
      </c>
      <c r="F599" s="2">
        <v>0</v>
      </c>
      <c r="G599" s="2">
        <v>2</v>
      </c>
      <c r="H599" s="1">
        <f t="shared" si="30"/>
        <v>81</v>
      </c>
      <c r="I599" s="1">
        <f>HLOOKUP(H599,C599:$F$603,J599,0)</f>
        <v>3</v>
      </c>
      <c r="J599" s="1">
        <v>5</v>
      </c>
      <c r="K599" s="1" t="str">
        <f t="shared" si="31"/>
        <v>23</v>
      </c>
    </row>
    <row r="600" spans="1:11" x14ac:dyDescent="0.3">
      <c r="A600" s="1" t="s">
        <v>597</v>
      </c>
      <c r="B600" s="1" t="s">
        <v>603</v>
      </c>
      <c r="C600" s="2">
        <v>38</v>
      </c>
      <c r="D600" s="2">
        <v>4</v>
      </c>
      <c r="E600" s="2">
        <v>62</v>
      </c>
      <c r="F600" s="2">
        <v>64</v>
      </c>
      <c r="G600" s="2">
        <v>3</v>
      </c>
      <c r="H600" s="1">
        <f t="shared" si="30"/>
        <v>64</v>
      </c>
      <c r="I600" s="1">
        <f>HLOOKUP(H600,C600:$F$603,J600,0)</f>
        <v>4</v>
      </c>
      <c r="J600" s="1">
        <v>4</v>
      </c>
      <c r="K600" s="1" t="str">
        <f t="shared" si="31"/>
        <v>34</v>
      </c>
    </row>
    <row r="601" spans="1:11" x14ac:dyDescent="0.3">
      <c r="A601" s="1" t="s">
        <v>598</v>
      </c>
      <c r="B601" s="1" t="s">
        <v>603</v>
      </c>
      <c r="C601" s="2">
        <v>69</v>
      </c>
      <c r="D601" s="2">
        <v>68</v>
      </c>
      <c r="E601" s="2">
        <v>87</v>
      </c>
      <c r="F601" s="2">
        <v>29</v>
      </c>
      <c r="G601" s="2">
        <v>2</v>
      </c>
      <c r="H601" s="1">
        <f t="shared" si="30"/>
        <v>87</v>
      </c>
      <c r="I601" s="1">
        <f>HLOOKUP(H601,C601:$F$603,J601,0)</f>
        <v>3</v>
      </c>
      <c r="J601" s="1">
        <v>3</v>
      </c>
      <c r="K601" s="1" t="str">
        <f t="shared" si="31"/>
        <v>23</v>
      </c>
    </row>
    <row r="602" spans="1:11" x14ac:dyDescent="0.3">
      <c r="A602" s="1" t="s">
        <v>599</v>
      </c>
      <c r="B602" s="1" t="s">
        <v>603</v>
      </c>
      <c r="C602" s="2">
        <v>20</v>
      </c>
      <c r="D602" s="2">
        <v>6</v>
      </c>
      <c r="E602" s="2">
        <v>70</v>
      </c>
      <c r="F602" s="2">
        <v>26</v>
      </c>
      <c r="G602" s="2">
        <v>3</v>
      </c>
      <c r="H602" s="1">
        <f t="shared" si="30"/>
        <v>70</v>
      </c>
      <c r="I602" s="1">
        <f>HLOOKUP(H602,C602:$F$603,J602,0)</f>
        <v>3</v>
      </c>
      <c r="J602" s="1">
        <v>2</v>
      </c>
      <c r="K602" s="1" t="str">
        <f t="shared" si="31"/>
        <v>33</v>
      </c>
    </row>
    <row r="603" spans="1:11" x14ac:dyDescent="0.3">
      <c r="B603" s="1" t="s">
        <v>613</v>
      </c>
      <c r="C603" s="1">
        <v>1</v>
      </c>
      <c r="D603" s="1">
        <v>2</v>
      </c>
      <c r="E603" s="1">
        <v>3</v>
      </c>
      <c r="F603" s="1">
        <v>4</v>
      </c>
    </row>
  </sheetData>
  <conditionalFormatting sqref="R16:V1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:V2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9:V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67BB9-BDE7-46F7-B927-E01EED62822D}">
  <dimension ref="A1:CU1217"/>
  <sheetViews>
    <sheetView workbookViewId="0"/>
  </sheetViews>
  <sheetFormatPr defaultRowHeight="14.4" x14ac:dyDescent="0.3"/>
  <cols>
    <col min="1" max="1" width="11.109375" bestFit="1" customWidth="1"/>
    <col min="2" max="2" width="7.44140625" bestFit="1" customWidth="1"/>
    <col min="3" max="6" width="10.77734375" bestFit="1" customWidth="1"/>
    <col min="8" max="8" width="4.44140625" bestFit="1" customWidth="1"/>
    <col min="9" max="9" width="12.6640625" bestFit="1" customWidth="1"/>
    <col min="10" max="10" width="7.44140625" bestFit="1" customWidth="1"/>
    <col min="11" max="11" width="12.6640625" bestFit="1" customWidth="1"/>
    <col min="13" max="13" width="5.6640625" bestFit="1" customWidth="1"/>
    <col min="14" max="17" width="8.33203125" bestFit="1" customWidth="1"/>
    <col min="19" max="19" width="12" bestFit="1" customWidth="1"/>
    <col min="20" max="20" width="12.6640625" bestFit="1" customWidth="1"/>
    <col min="21" max="21" width="7.44140625" bestFit="1" customWidth="1"/>
    <col min="22" max="22" width="12.6640625" bestFit="1" customWidth="1"/>
    <col min="24" max="24" width="4.44140625" bestFit="1" customWidth="1"/>
    <col min="25" max="25" width="9.5546875" bestFit="1" customWidth="1"/>
    <col min="26" max="26" width="5.5546875" bestFit="1" customWidth="1"/>
    <col min="27" max="27" width="7.44140625" bestFit="1" customWidth="1"/>
    <col min="28" max="28" width="7" bestFit="1" customWidth="1"/>
    <col min="29" max="29" width="14.21875" bestFit="1" customWidth="1"/>
    <col min="30" max="31" width="5.5546875" bestFit="1" customWidth="1"/>
    <col min="32" max="32" width="8.109375" bestFit="1" customWidth="1"/>
    <col min="33" max="33" width="12.44140625" bestFit="1" customWidth="1"/>
    <col min="35" max="43" width="5.6640625" bestFit="1" customWidth="1"/>
    <col min="44" max="52" width="6.77734375" bestFit="1" customWidth="1"/>
    <col min="53" max="53" width="12.44140625" bestFit="1" customWidth="1"/>
    <col min="54" max="55" width="12.44140625" customWidth="1"/>
    <col min="57" max="57" width="2.88671875" bestFit="1" customWidth="1"/>
    <col min="58" max="58" width="3.6640625" bestFit="1" customWidth="1"/>
    <col min="59" max="61" width="4.5546875" bestFit="1" customWidth="1"/>
    <col min="62" max="63" width="3.6640625" bestFit="1" customWidth="1"/>
    <col min="64" max="65" width="4.5546875" bestFit="1" customWidth="1"/>
    <col min="66" max="66" width="3.5546875" bestFit="1" customWidth="1"/>
    <col min="67" max="67" width="3.6640625" bestFit="1" customWidth="1"/>
    <col min="68" max="70" width="4.5546875" bestFit="1" customWidth="1"/>
    <col min="71" max="71" width="3.6640625" bestFit="1" customWidth="1"/>
    <col min="72" max="72" width="3.5546875" bestFit="1" customWidth="1"/>
    <col min="73" max="74" width="4.5546875" bestFit="1" customWidth="1"/>
  </cols>
  <sheetData>
    <row r="1" spans="1:96" ht="18" x14ac:dyDescent="0.3">
      <c r="A1" s="1" t="s">
        <v>619</v>
      </c>
      <c r="B1" s="1"/>
      <c r="C1" s="1" t="s">
        <v>609</v>
      </c>
      <c r="D1" s="1" t="s">
        <v>609</v>
      </c>
      <c r="E1" s="1" t="s">
        <v>609</v>
      </c>
      <c r="F1" s="1" t="s">
        <v>609</v>
      </c>
      <c r="G1" s="1" t="s">
        <v>610</v>
      </c>
      <c r="H1" s="1" t="s">
        <v>615</v>
      </c>
      <c r="I1" s="1">
        <f>CORREL(I3:I602,G3:G602)</f>
        <v>-1.819951014836314E-4</v>
      </c>
      <c r="J1" s="1" t="s">
        <v>602</v>
      </c>
      <c r="K1" s="25">
        <f>CORREL(I3:I542,G3:G542)</f>
        <v>-7.8037348638781102E-3</v>
      </c>
      <c r="N1" s="1" t="s">
        <v>1949</v>
      </c>
      <c r="O1" s="1" t="s">
        <v>1949</v>
      </c>
      <c r="P1" s="1" t="s">
        <v>1949</v>
      </c>
      <c r="Q1" s="1" t="s">
        <v>1949</v>
      </c>
      <c r="S1" s="1" t="s">
        <v>615</v>
      </c>
      <c r="T1" s="1">
        <f>CORREL(T3:T602,R3:R602)</f>
        <v>-1.819951014836314E-4</v>
      </c>
      <c r="U1" s="1" t="s">
        <v>602</v>
      </c>
      <c r="V1" s="25">
        <f>CORREL(T3:T542,R3:R542)</f>
        <v>-7.8037348638781102E-3</v>
      </c>
      <c r="X1" t="s">
        <v>611</v>
      </c>
      <c r="Y1" t="s">
        <v>627</v>
      </c>
      <c r="Z1" t="s">
        <v>628</v>
      </c>
      <c r="AA1" t="s">
        <v>629</v>
      </c>
      <c r="AB1" t="s">
        <v>630</v>
      </c>
      <c r="AC1" t="s">
        <v>631</v>
      </c>
      <c r="AD1" t="s">
        <v>632</v>
      </c>
      <c r="AE1" t="s">
        <v>611</v>
      </c>
      <c r="AF1" t="s">
        <v>635</v>
      </c>
      <c r="AI1" t="s">
        <v>639</v>
      </c>
      <c r="AJ1" t="s">
        <v>639</v>
      </c>
      <c r="AK1" t="s">
        <v>639</v>
      </c>
      <c r="AL1" t="s">
        <v>639</v>
      </c>
      <c r="AM1" t="s">
        <v>639</v>
      </c>
      <c r="AN1" t="s">
        <v>639</v>
      </c>
      <c r="AO1" t="s">
        <v>639</v>
      </c>
      <c r="AP1" t="s">
        <v>639</v>
      </c>
      <c r="AQ1" t="s">
        <v>639</v>
      </c>
      <c r="AR1" t="s">
        <v>640</v>
      </c>
      <c r="AS1" t="s">
        <v>640</v>
      </c>
      <c r="AT1" t="s">
        <v>640</v>
      </c>
      <c r="AU1" t="s">
        <v>640</v>
      </c>
      <c r="AV1" t="s">
        <v>640</v>
      </c>
      <c r="AW1" t="s">
        <v>640</v>
      </c>
      <c r="AX1" t="s">
        <v>640</v>
      </c>
      <c r="AY1" t="s">
        <v>640</v>
      </c>
      <c r="AZ1" t="s">
        <v>640</v>
      </c>
      <c r="BB1" s="21">
        <f>CORREL(BA3:BA542,BB3:BB542)</f>
        <v>0.18180665528480897</v>
      </c>
      <c r="BC1" s="21">
        <f>CORREL(BC3:BC542,G3:G542)</f>
        <v>0.10218917177349149</v>
      </c>
      <c r="BE1">
        <f>STDEV(BE3:BE542)</f>
        <v>0</v>
      </c>
      <c r="BF1" s="48">
        <f t="shared" ref="BF1:BV1" si="0">STDEV(BF3:BF542)</f>
        <v>8.2237476090385702</v>
      </c>
      <c r="BG1" s="48">
        <f t="shared" si="0"/>
        <v>11.770296735725404</v>
      </c>
      <c r="BH1" s="48">
        <f t="shared" si="0"/>
        <v>20.019894163139455</v>
      </c>
      <c r="BI1" s="48">
        <f t="shared" si="0"/>
        <v>11.736777876546164</v>
      </c>
      <c r="BJ1" s="48">
        <f t="shared" si="0"/>
        <v>2.5437665575519559</v>
      </c>
      <c r="BK1" s="48">
        <f t="shared" si="0"/>
        <v>4.5302297420592987</v>
      </c>
      <c r="BL1" s="48">
        <f t="shared" si="0"/>
        <v>22.566750433064684</v>
      </c>
      <c r="BM1" s="48">
        <f t="shared" si="0"/>
        <v>12.047307486460697</v>
      </c>
      <c r="BN1" s="48">
        <f t="shared" si="0"/>
        <v>0</v>
      </c>
      <c r="BO1" s="48">
        <f t="shared" si="0"/>
        <v>8.2237476090385702</v>
      </c>
      <c r="BP1" s="48">
        <f t="shared" si="0"/>
        <v>11.770296735725404</v>
      </c>
      <c r="BQ1" s="48">
        <f t="shared" si="0"/>
        <v>20.019894163139455</v>
      </c>
      <c r="BR1" s="48">
        <f t="shared" si="0"/>
        <v>11.736777876546164</v>
      </c>
      <c r="BS1" s="48">
        <f t="shared" si="0"/>
        <v>2.5437665575519559</v>
      </c>
      <c r="BT1" s="48">
        <f t="shared" si="0"/>
        <v>4.5302297420592987</v>
      </c>
      <c r="BU1" s="48">
        <f t="shared" si="0"/>
        <v>22.566750433064684</v>
      </c>
      <c r="BV1" s="48">
        <f t="shared" si="0"/>
        <v>12.047307486460697</v>
      </c>
      <c r="BY1" s="6"/>
    </row>
    <row r="2" spans="1:96" x14ac:dyDescent="0.3">
      <c r="A2" s="1" t="s">
        <v>600</v>
      </c>
      <c r="B2" s="1" t="s">
        <v>601</v>
      </c>
      <c r="C2" s="1" t="s">
        <v>604</v>
      </c>
      <c r="D2" s="1" t="s">
        <v>605</v>
      </c>
      <c r="E2" s="1" t="s">
        <v>606</v>
      </c>
      <c r="F2" s="1" t="s">
        <v>607</v>
      </c>
      <c r="G2" s="1" t="s">
        <v>608</v>
      </c>
      <c r="H2" s="1" t="s">
        <v>611</v>
      </c>
      <c r="I2" s="1" t="s">
        <v>612</v>
      </c>
      <c r="J2" s="1" t="s">
        <v>613</v>
      </c>
      <c r="K2" s="1" t="s">
        <v>614</v>
      </c>
      <c r="M2" s="1" t="s">
        <v>618</v>
      </c>
      <c r="N2" t="str">
        <f>C2</f>
        <v>class1</v>
      </c>
      <c r="O2" t="str">
        <f t="shared" ref="O2:R17" si="1">D2</f>
        <v>class2</v>
      </c>
      <c r="P2" t="str">
        <f t="shared" si="1"/>
        <v>class3</v>
      </c>
      <c r="Q2" t="str">
        <f t="shared" si="1"/>
        <v>class4</v>
      </c>
      <c r="R2" t="str">
        <f t="shared" si="1"/>
        <v>cancer_id</v>
      </c>
      <c r="S2" s="1" t="s">
        <v>611</v>
      </c>
      <c r="T2" s="1" t="s">
        <v>612</v>
      </c>
      <c r="U2" s="1" t="s">
        <v>613</v>
      </c>
      <c r="V2" s="1" t="s">
        <v>614</v>
      </c>
      <c r="X2" s="1" t="s">
        <v>621</v>
      </c>
      <c r="Y2" s="1" t="s">
        <v>622</v>
      </c>
      <c r="Z2" s="1" t="s">
        <v>623</v>
      </c>
      <c r="AA2" s="1" t="s">
        <v>624</v>
      </c>
      <c r="AB2" s="1" t="s">
        <v>625</v>
      </c>
      <c r="AC2" s="1" t="s">
        <v>626</v>
      </c>
      <c r="AD2" s="1" t="s">
        <v>633</v>
      </c>
      <c r="AE2" s="1" t="s">
        <v>634</v>
      </c>
      <c r="AF2" s="1" t="s">
        <v>636</v>
      </c>
      <c r="AG2" s="1" t="s">
        <v>638</v>
      </c>
      <c r="AI2" t="str">
        <f>X2</f>
        <v>x1</v>
      </c>
      <c r="AJ2" t="str">
        <f t="shared" ref="AJ2:AQ2" si="2">Y2</f>
        <v>x2</v>
      </c>
      <c r="AK2" t="str">
        <f t="shared" si="2"/>
        <v>x3</v>
      </c>
      <c r="AL2" t="str">
        <f t="shared" si="2"/>
        <v>x4</v>
      </c>
      <c r="AM2" t="str">
        <f t="shared" si="2"/>
        <v>x5</v>
      </c>
      <c r="AN2" t="str">
        <f t="shared" si="2"/>
        <v>x6</v>
      </c>
      <c r="AO2" t="str">
        <f t="shared" si="2"/>
        <v>x7</v>
      </c>
      <c r="AP2" t="str">
        <f t="shared" si="2"/>
        <v>x8</v>
      </c>
      <c r="AQ2" t="str">
        <f t="shared" si="2"/>
        <v>x9</v>
      </c>
      <c r="AR2" t="str">
        <f>AI2</f>
        <v>x1</v>
      </c>
      <c r="AS2" t="str">
        <f t="shared" ref="AS2:AZ2" si="3">AJ2</f>
        <v>x2</v>
      </c>
      <c r="AT2" t="str">
        <f t="shared" si="3"/>
        <v>x3</v>
      </c>
      <c r="AU2" t="str">
        <f t="shared" si="3"/>
        <v>x4</v>
      </c>
      <c r="AV2" t="str">
        <f t="shared" si="3"/>
        <v>x5</v>
      </c>
      <c r="AW2" t="str">
        <f t="shared" si="3"/>
        <v>x6</v>
      </c>
      <c r="AX2" t="str">
        <f t="shared" si="3"/>
        <v>x7</v>
      </c>
      <c r="AY2" t="str">
        <f t="shared" si="3"/>
        <v>x8</v>
      </c>
      <c r="AZ2" t="str">
        <f t="shared" si="3"/>
        <v>x9</v>
      </c>
      <c r="BA2" t="str">
        <f>AG2</f>
        <v>Y'=1000000*Y</v>
      </c>
      <c r="BB2" t="s">
        <v>641</v>
      </c>
      <c r="BC2" t="s">
        <v>2031</v>
      </c>
      <c r="BE2" t="str">
        <f t="shared" ref="BE2:BV2" si="4">AI2</f>
        <v>x1</v>
      </c>
      <c r="BF2" t="str">
        <f t="shared" si="4"/>
        <v>x2</v>
      </c>
      <c r="BG2" t="str">
        <f t="shared" si="4"/>
        <v>x3</v>
      </c>
      <c r="BH2" t="str">
        <f t="shared" si="4"/>
        <v>x4</v>
      </c>
      <c r="BI2" t="str">
        <f t="shared" si="4"/>
        <v>x5</v>
      </c>
      <c r="BJ2" t="str">
        <f t="shared" si="4"/>
        <v>x6</v>
      </c>
      <c r="BK2" t="str">
        <f t="shared" si="4"/>
        <v>x7</v>
      </c>
      <c r="BL2" t="str">
        <f t="shared" si="4"/>
        <v>x8</v>
      </c>
      <c r="BM2" t="str">
        <f t="shared" si="4"/>
        <v>x9</v>
      </c>
      <c r="BN2" t="str">
        <f t="shared" si="4"/>
        <v>x1</v>
      </c>
      <c r="BO2" t="str">
        <f t="shared" si="4"/>
        <v>x2</v>
      </c>
      <c r="BP2" t="str">
        <f t="shared" si="4"/>
        <v>x3</v>
      </c>
      <c r="BQ2" t="str">
        <f t="shared" si="4"/>
        <v>x4</v>
      </c>
      <c r="BR2" t="str">
        <f t="shared" si="4"/>
        <v>x5</v>
      </c>
      <c r="BS2" t="str">
        <f t="shared" si="4"/>
        <v>x6</v>
      </c>
      <c r="BT2" t="str">
        <f t="shared" si="4"/>
        <v>x7</v>
      </c>
      <c r="BU2" t="str">
        <f t="shared" si="4"/>
        <v>x8</v>
      </c>
      <c r="BV2" t="str">
        <f t="shared" si="4"/>
        <v>x9</v>
      </c>
      <c r="BY2" s="7"/>
    </row>
    <row r="3" spans="1:96" x14ac:dyDescent="0.3">
      <c r="A3" s="1" t="s">
        <v>0</v>
      </c>
      <c r="B3" s="1" t="s">
        <v>602</v>
      </c>
      <c r="C3" s="2">
        <v>7</v>
      </c>
      <c r="D3" s="2">
        <v>98</v>
      </c>
      <c r="E3" s="2">
        <v>65</v>
      </c>
      <c r="F3" s="2">
        <v>19</v>
      </c>
      <c r="G3" s="2">
        <v>4</v>
      </c>
      <c r="H3" s="1">
        <f>MAX(C3:F3)</f>
        <v>98</v>
      </c>
      <c r="I3" s="1">
        <f>HLOOKUP(H3,C3:$F$603,J3,0)</f>
        <v>2</v>
      </c>
      <c r="J3" s="1">
        <v>601</v>
      </c>
      <c r="K3" s="1" t="str">
        <f>G3&amp;I3</f>
        <v>42</v>
      </c>
      <c r="M3" s="46">
        <f>SUM(N3:Q3)</f>
        <v>1</v>
      </c>
      <c r="N3" s="44">
        <f t="shared" ref="N3:N66" si="5">C3/(SUM($C3:$F3))</f>
        <v>3.7037037037037035E-2</v>
      </c>
      <c r="O3" s="44">
        <f t="shared" ref="O3:O66" si="6">D3/(SUM($C3:$F3))</f>
        <v>0.51851851851851849</v>
      </c>
      <c r="P3" s="44">
        <f t="shared" ref="P3:P66" si="7">E3/(SUM($C3:$F3))</f>
        <v>0.3439153439153439</v>
      </c>
      <c r="Q3" s="44">
        <f t="shared" ref="Q3:Q66" si="8">F3/(SUM($C3:$F3))</f>
        <v>0.10052910052910052</v>
      </c>
      <c r="R3">
        <f t="shared" si="1"/>
        <v>4</v>
      </c>
      <c r="S3" s="1">
        <f>MAX(N3:Q3)</f>
        <v>0.51851851851851849</v>
      </c>
      <c r="T3" s="1">
        <f>HLOOKUP(S3,N3:$Q$603,U3,0)</f>
        <v>2</v>
      </c>
      <c r="U3" s="1">
        <v>601</v>
      </c>
      <c r="V3" s="1" t="str">
        <f>R3&amp;T3</f>
        <v>42</v>
      </c>
      <c r="X3" s="5">
        <f>T3</f>
        <v>2</v>
      </c>
      <c r="Y3" s="4">
        <f>SUM(N3:Q3)-S3</f>
        <v>0.48148148148148151</v>
      </c>
      <c r="Z3" s="4">
        <f>STDEV(N3:Q3)</f>
        <v>0.22257362826169183</v>
      </c>
      <c r="AA3" s="4">
        <f>AVERAGE(N3:Q3)</f>
        <v>0.25</v>
      </c>
      <c r="AB3" s="4">
        <f>MEDIAN(N3:Q3)</f>
        <v>0.22222222222222221</v>
      </c>
      <c r="AC3" s="4">
        <f>AA3-AB3</f>
        <v>2.777777777777779E-2</v>
      </c>
      <c r="AD3" s="4">
        <f>MIN(N3:Q3)</f>
        <v>3.7037037037037035E-2</v>
      </c>
      <c r="AE3" s="4">
        <f>S3</f>
        <v>0.51851851851851849</v>
      </c>
      <c r="AF3" s="4">
        <f>AE3-AD3</f>
        <v>0.48148148148148145</v>
      </c>
      <c r="AG3">
        <f>R3*1000000</f>
        <v>4000000</v>
      </c>
      <c r="AI3">
        <f>INT(RANK(X3,X$3:X$542,0)/10)+1</f>
        <v>27</v>
      </c>
      <c r="AJ3">
        <f t="shared" ref="AJ3:AQ18" si="9">INT(RANK(Y3,Y$3:Y$542,0)/10)+1</f>
        <v>46</v>
      </c>
      <c r="AK3">
        <f t="shared" si="9"/>
        <v>8</v>
      </c>
      <c r="AL3">
        <f t="shared" si="9"/>
        <v>1</v>
      </c>
      <c r="AM3">
        <f t="shared" si="9"/>
        <v>42</v>
      </c>
      <c r="AN3">
        <f t="shared" si="9"/>
        <v>13</v>
      </c>
      <c r="AO3">
        <f t="shared" si="9"/>
        <v>41</v>
      </c>
      <c r="AP3">
        <f t="shared" si="9"/>
        <v>9</v>
      </c>
      <c r="AQ3">
        <f t="shared" si="9"/>
        <v>8</v>
      </c>
      <c r="AR3">
        <f>MAX(AI$3:AQ$542)+1-AI3</f>
        <v>29</v>
      </c>
      <c r="AS3">
        <f t="shared" ref="AS3:AZ3" si="10">MAX(AJ$3:AR$542)+1-AJ3</f>
        <v>10</v>
      </c>
      <c r="AT3">
        <f t="shared" si="10"/>
        <v>48</v>
      </c>
      <c r="AU3">
        <f t="shared" si="10"/>
        <v>55</v>
      </c>
      <c r="AV3">
        <f t="shared" si="10"/>
        <v>14</v>
      </c>
      <c r="AW3">
        <f t="shared" si="10"/>
        <v>43</v>
      </c>
      <c r="AX3">
        <f t="shared" si="10"/>
        <v>15</v>
      </c>
      <c r="AY3">
        <f t="shared" si="10"/>
        <v>47</v>
      </c>
      <c r="AZ3">
        <f t="shared" si="10"/>
        <v>48</v>
      </c>
      <c r="BA3">
        <f t="shared" ref="BA3:BA66" si="11">AG3</f>
        <v>4000000</v>
      </c>
      <c r="BB3">
        <f>CR664</f>
        <v>2933755</v>
      </c>
      <c r="BC3">
        <f>ROUND(BB3/1000000,0)</f>
        <v>3</v>
      </c>
      <c r="BE3">
        <f>AI3-fix1_oam1!X4</f>
        <v>0</v>
      </c>
      <c r="BF3">
        <f>AJ3-fix1_oam1!Y4</f>
        <v>7</v>
      </c>
      <c r="BG3">
        <f>AK3-fix1_oam1!Z4</f>
        <v>4</v>
      </c>
      <c r="BH3">
        <f>AL3-fix1_oam1!AA4</f>
        <v>-31</v>
      </c>
      <c r="BI3">
        <f>AM3-fix1_oam1!AB4</f>
        <v>6</v>
      </c>
      <c r="BJ3">
        <f>AN3-fix1_oam1!AC4</f>
        <v>2</v>
      </c>
      <c r="BK3">
        <f>AO3-fix1_oam1!AD4</f>
        <v>2</v>
      </c>
      <c r="BL3">
        <f>AP3-fix1_oam1!AE4</f>
        <v>4</v>
      </c>
      <c r="BM3">
        <f>AQ3-fix1_oam1!AF4</f>
        <v>5</v>
      </c>
      <c r="BN3">
        <f>AR3-fix1_oam1!AG4</f>
        <v>0</v>
      </c>
      <c r="BO3">
        <f>AS3-fix1_oam1!AH4</f>
        <v>-7</v>
      </c>
      <c r="BP3">
        <f>AT3-fix1_oam1!AI4</f>
        <v>-4</v>
      </c>
      <c r="BQ3">
        <f>AU3-fix1_oam1!AJ4</f>
        <v>31</v>
      </c>
      <c r="BR3">
        <f>AV3-fix1_oam1!AK4</f>
        <v>-6</v>
      </c>
      <c r="BS3">
        <f>AW3-fix1_oam1!AL4</f>
        <v>-2</v>
      </c>
      <c r="BT3">
        <f>AX3-fix1_oam1!AM4</f>
        <v>-2</v>
      </c>
      <c r="BU3">
        <f>AY3-fix1_oam1!AN4</f>
        <v>-4</v>
      </c>
      <c r="BV3">
        <f>AZ3-fix1_oam1!AO4</f>
        <v>-5</v>
      </c>
    </row>
    <row r="4" spans="1:96" x14ac:dyDescent="0.3">
      <c r="A4" s="1" t="s">
        <v>1</v>
      </c>
      <c r="B4" s="1" t="s">
        <v>602</v>
      </c>
      <c r="C4" s="2">
        <v>90</v>
      </c>
      <c r="D4" s="2">
        <v>63</v>
      </c>
      <c r="E4" s="2">
        <v>16</v>
      </c>
      <c r="F4" s="2">
        <v>37</v>
      </c>
      <c r="G4" s="2">
        <v>4</v>
      </c>
      <c r="H4" s="1">
        <f t="shared" ref="H4:H67" si="12">MAX(C4:F4)</f>
        <v>90</v>
      </c>
      <c r="I4" s="1">
        <f>HLOOKUP(H4,C4:$F$603,J4,0)</f>
        <v>1</v>
      </c>
      <c r="J4" s="1">
        <v>600</v>
      </c>
      <c r="K4" s="1" t="str">
        <f t="shared" ref="K4:K67" si="13">G4&amp;I4</f>
        <v>41</v>
      </c>
      <c r="M4" s="46">
        <f t="shared" ref="M4:M67" si="14">SUM(N4:Q4)</f>
        <v>0.99999999999999989</v>
      </c>
      <c r="N4" s="44">
        <f t="shared" si="5"/>
        <v>0.43689320388349512</v>
      </c>
      <c r="O4" s="44">
        <f t="shared" si="6"/>
        <v>0.30582524271844658</v>
      </c>
      <c r="P4" s="44">
        <f t="shared" si="7"/>
        <v>7.7669902912621352E-2</v>
      </c>
      <c r="Q4" s="44">
        <f t="shared" si="8"/>
        <v>0.1796116504854369</v>
      </c>
      <c r="R4">
        <f t="shared" si="1"/>
        <v>4</v>
      </c>
      <c r="S4" s="1">
        <f t="shared" ref="S4:S67" si="15">MAX(N4:Q4)</f>
        <v>0.43689320388349512</v>
      </c>
      <c r="T4" s="1">
        <f>HLOOKUP(S4,N4:$Q$603,U4,0)</f>
        <v>1</v>
      </c>
      <c r="U4" s="1">
        <v>600</v>
      </c>
      <c r="V4" s="1" t="str">
        <f t="shared" ref="V4:V67" si="16">R4&amp;T4</f>
        <v>41</v>
      </c>
      <c r="X4" s="5">
        <f t="shared" ref="X4:X67" si="17">T4</f>
        <v>1</v>
      </c>
      <c r="Y4" s="4">
        <f t="shared" ref="Y4:Y67" si="18">SUM(N4:Q4)-S4</f>
        <v>0.56310679611650483</v>
      </c>
      <c r="Z4" s="4">
        <f t="shared" ref="Z4:Z67" si="19">STDEV(N4:Q4)</f>
        <v>0.15566814006291377</v>
      </c>
      <c r="AA4" s="4">
        <f t="shared" ref="AA4:AA67" si="20">AVERAGE(N4:Q4)</f>
        <v>0.24999999999999997</v>
      </c>
      <c r="AB4" s="4">
        <f t="shared" ref="AB4:AB67" si="21">MEDIAN(N4:Q4)</f>
        <v>0.24271844660194175</v>
      </c>
      <c r="AC4" s="4">
        <f t="shared" ref="AC4:AC67" si="22">AA4-AB4</f>
        <v>7.2815533980582214E-3</v>
      </c>
      <c r="AD4" s="4">
        <f t="shared" ref="AD4:AD67" si="23">MIN(N4:Q4)</f>
        <v>7.7669902912621352E-2</v>
      </c>
      <c r="AE4" s="4">
        <f t="shared" ref="AE4:AE67" si="24">S4</f>
        <v>0.43689320388349512</v>
      </c>
      <c r="AF4" s="4">
        <f t="shared" ref="AF4:AF67" si="25">AE4-AD4</f>
        <v>0.35922330097087374</v>
      </c>
      <c r="AG4">
        <f t="shared" ref="AG4:AG67" si="26">R4*1000000</f>
        <v>4000000</v>
      </c>
      <c r="AI4">
        <f t="shared" ref="AI4:AI67" si="27">INT(RANK(X4,X$3:X$542,0)/10)+1</f>
        <v>41</v>
      </c>
      <c r="AJ4">
        <f t="shared" si="9"/>
        <v>35</v>
      </c>
      <c r="AK4">
        <f t="shared" si="9"/>
        <v>25</v>
      </c>
      <c r="AL4">
        <f t="shared" si="9"/>
        <v>51</v>
      </c>
      <c r="AM4">
        <f t="shared" si="9"/>
        <v>32</v>
      </c>
      <c r="AN4">
        <f t="shared" si="9"/>
        <v>23</v>
      </c>
      <c r="AO4">
        <f t="shared" si="9"/>
        <v>30</v>
      </c>
      <c r="AP4">
        <f t="shared" si="9"/>
        <v>21</v>
      </c>
      <c r="AQ4">
        <f t="shared" si="9"/>
        <v>23</v>
      </c>
      <c r="AR4">
        <f t="shared" ref="AR4:AZ4" si="28">MAX(AI$3:AQ$542)+1-AI4</f>
        <v>15</v>
      </c>
      <c r="AS4">
        <f t="shared" si="28"/>
        <v>21</v>
      </c>
      <c r="AT4">
        <f t="shared" si="28"/>
        <v>31</v>
      </c>
      <c r="AU4">
        <f t="shared" si="28"/>
        <v>5</v>
      </c>
      <c r="AV4">
        <f t="shared" si="28"/>
        <v>24</v>
      </c>
      <c r="AW4">
        <f t="shared" si="28"/>
        <v>33</v>
      </c>
      <c r="AX4">
        <f t="shared" si="28"/>
        <v>26</v>
      </c>
      <c r="AY4">
        <f t="shared" si="28"/>
        <v>35</v>
      </c>
      <c r="AZ4">
        <f t="shared" si="28"/>
        <v>33</v>
      </c>
      <c r="BA4">
        <f t="shared" si="11"/>
        <v>4000000</v>
      </c>
      <c r="BB4">
        <f t="shared" ref="BB4:BB67" si="29">CR665</f>
        <v>2933752</v>
      </c>
      <c r="BC4">
        <f t="shared" ref="BC4:BC67" si="30">ROUND(BB4/1000000,0)</f>
        <v>3</v>
      </c>
      <c r="BE4">
        <f>AI4-fix1_oam1!X5</f>
        <v>0</v>
      </c>
      <c r="BF4">
        <f>AJ4-fix1_oam1!Y5</f>
        <v>6</v>
      </c>
      <c r="BG4">
        <f>AK4-fix1_oam1!Z5</f>
        <v>6</v>
      </c>
      <c r="BH4">
        <f>AL4-fix1_oam1!AA5</f>
        <v>24</v>
      </c>
      <c r="BI4">
        <f>AM4-fix1_oam1!AB5</f>
        <v>3</v>
      </c>
      <c r="BJ4">
        <f>AN4-fix1_oam1!AC5</f>
        <v>1</v>
      </c>
      <c r="BK4">
        <f>AO4-fix1_oam1!AD5</f>
        <v>4</v>
      </c>
      <c r="BL4">
        <f>AP4-fix1_oam1!AE5</f>
        <v>2</v>
      </c>
      <c r="BM4">
        <f>AQ4-fix1_oam1!AF5</f>
        <v>7</v>
      </c>
      <c r="BN4">
        <f>AR4-fix1_oam1!AG5</f>
        <v>0</v>
      </c>
      <c r="BO4">
        <f>AS4-fix1_oam1!AH5</f>
        <v>-6</v>
      </c>
      <c r="BP4">
        <f>AT4-fix1_oam1!AI5</f>
        <v>-6</v>
      </c>
      <c r="BQ4">
        <f>AU4-fix1_oam1!AJ5</f>
        <v>-24</v>
      </c>
      <c r="BR4">
        <f>AV4-fix1_oam1!AK5</f>
        <v>-3</v>
      </c>
      <c r="BS4">
        <f>AW4-fix1_oam1!AL5</f>
        <v>-1</v>
      </c>
      <c r="BT4">
        <f>AX4-fix1_oam1!AM5</f>
        <v>-4</v>
      </c>
      <c r="BU4">
        <f>AY4-fix1_oam1!AN5</f>
        <v>-2</v>
      </c>
      <c r="BV4">
        <f>AZ4-fix1_oam1!AO5</f>
        <v>-7</v>
      </c>
    </row>
    <row r="5" spans="1:96" ht="18" x14ac:dyDescent="0.3">
      <c r="A5" s="1" t="s">
        <v>2</v>
      </c>
      <c r="B5" s="1" t="s">
        <v>602</v>
      </c>
      <c r="C5" s="2">
        <v>55</v>
      </c>
      <c r="D5" s="2">
        <v>5</v>
      </c>
      <c r="E5" s="2">
        <v>13</v>
      </c>
      <c r="F5" s="2">
        <v>93</v>
      </c>
      <c r="G5" s="2">
        <v>4</v>
      </c>
      <c r="H5" s="1">
        <f t="shared" si="12"/>
        <v>93</v>
      </c>
      <c r="I5" s="1">
        <f>HLOOKUP(H5,C5:$F$603,J5,0)</f>
        <v>4</v>
      </c>
      <c r="J5" s="1">
        <v>599</v>
      </c>
      <c r="K5" s="1" t="str">
        <f t="shared" si="13"/>
        <v>44</v>
      </c>
      <c r="M5" s="46">
        <f t="shared" si="14"/>
        <v>1</v>
      </c>
      <c r="N5" s="44">
        <f t="shared" si="5"/>
        <v>0.33132530120481929</v>
      </c>
      <c r="O5" s="44">
        <f t="shared" si="6"/>
        <v>3.0120481927710843E-2</v>
      </c>
      <c r="P5" s="44">
        <f t="shared" si="7"/>
        <v>7.8313253012048195E-2</v>
      </c>
      <c r="Q5" s="44">
        <f t="shared" si="8"/>
        <v>0.56024096385542166</v>
      </c>
      <c r="R5">
        <f t="shared" si="1"/>
        <v>4</v>
      </c>
      <c r="S5" s="1">
        <f t="shared" si="15"/>
        <v>0.56024096385542166</v>
      </c>
      <c r="T5" s="1">
        <f>HLOOKUP(S5,N5:$Q$603,U5,0)</f>
        <v>4</v>
      </c>
      <c r="U5" s="1">
        <v>599</v>
      </c>
      <c r="V5" s="1" t="str">
        <f t="shared" si="16"/>
        <v>44</v>
      </c>
      <c r="X5" s="5">
        <f t="shared" si="17"/>
        <v>4</v>
      </c>
      <c r="Y5" s="4">
        <f t="shared" si="18"/>
        <v>0.43975903614457834</v>
      </c>
      <c r="Z5" s="4">
        <f t="shared" si="19"/>
        <v>0.24541570299460108</v>
      </c>
      <c r="AA5" s="4">
        <f t="shared" si="20"/>
        <v>0.25</v>
      </c>
      <c r="AB5" s="4">
        <f t="shared" si="21"/>
        <v>0.20481927710843376</v>
      </c>
      <c r="AC5" s="4">
        <f t="shared" si="22"/>
        <v>4.5180722891566244E-2</v>
      </c>
      <c r="AD5" s="4">
        <f t="shared" si="23"/>
        <v>3.0120481927710843E-2</v>
      </c>
      <c r="AE5" s="4">
        <f t="shared" si="24"/>
        <v>0.56024096385542166</v>
      </c>
      <c r="AF5" s="4">
        <f t="shared" si="25"/>
        <v>0.53012048192771077</v>
      </c>
      <c r="AG5">
        <f t="shared" si="26"/>
        <v>4000000</v>
      </c>
      <c r="AI5">
        <f t="shared" si="27"/>
        <v>1</v>
      </c>
      <c r="AJ5">
        <f t="shared" si="9"/>
        <v>50</v>
      </c>
      <c r="AK5">
        <f t="shared" si="9"/>
        <v>5</v>
      </c>
      <c r="AL5">
        <f t="shared" si="9"/>
        <v>1</v>
      </c>
      <c r="AM5">
        <f t="shared" si="9"/>
        <v>47</v>
      </c>
      <c r="AN5">
        <f t="shared" si="9"/>
        <v>8</v>
      </c>
      <c r="AO5">
        <f t="shared" si="9"/>
        <v>44</v>
      </c>
      <c r="AP5">
        <f t="shared" si="9"/>
        <v>5</v>
      </c>
      <c r="AQ5">
        <f t="shared" si="9"/>
        <v>5</v>
      </c>
      <c r="AR5">
        <f t="shared" ref="AR5:AZ5" si="31">MAX(AI$3:AQ$542)+1-AI5</f>
        <v>55</v>
      </c>
      <c r="AS5">
        <f t="shared" si="31"/>
        <v>6</v>
      </c>
      <c r="AT5">
        <f t="shared" si="31"/>
        <v>51</v>
      </c>
      <c r="AU5">
        <f t="shared" si="31"/>
        <v>55</v>
      </c>
      <c r="AV5">
        <f t="shared" si="31"/>
        <v>9</v>
      </c>
      <c r="AW5">
        <f t="shared" si="31"/>
        <v>48</v>
      </c>
      <c r="AX5">
        <f t="shared" si="31"/>
        <v>12</v>
      </c>
      <c r="AY5">
        <f t="shared" si="31"/>
        <v>51</v>
      </c>
      <c r="AZ5">
        <f t="shared" si="31"/>
        <v>51</v>
      </c>
      <c r="BA5">
        <f t="shared" si="11"/>
        <v>4000000</v>
      </c>
      <c r="BB5">
        <f t="shared" si="29"/>
        <v>2933753.5</v>
      </c>
      <c r="BC5">
        <f t="shared" si="30"/>
        <v>3</v>
      </c>
      <c r="BE5">
        <f>AI5-fix1_oam1!X6</f>
        <v>0</v>
      </c>
      <c r="BF5">
        <f>AJ5-fix1_oam1!Y6</f>
        <v>6</v>
      </c>
      <c r="BG5">
        <f>AK5-fix1_oam1!Z6</f>
        <v>0</v>
      </c>
      <c r="BH5">
        <f>AL5-fix1_oam1!AA6</f>
        <v>-39</v>
      </c>
      <c r="BI5">
        <f>AM5-fix1_oam1!AB6</f>
        <v>5</v>
      </c>
      <c r="BJ5">
        <f>AN5-fix1_oam1!AC6</f>
        <v>1</v>
      </c>
      <c r="BK5">
        <f>AO5-fix1_oam1!AD6</f>
        <v>0</v>
      </c>
      <c r="BL5">
        <f>AP5-fix1_oam1!AE6</f>
        <v>-9</v>
      </c>
      <c r="BM5">
        <f>AQ5-fix1_oam1!AF6</f>
        <v>0</v>
      </c>
      <c r="BN5">
        <f>AR5-fix1_oam1!AG6</f>
        <v>0</v>
      </c>
      <c r="BO5">
        <f>AS5-fix1_oam1!AH6</f>
        <v>-6</v>
      </c>
      <c r="BP5">
        <f>AT5-fix1_oam1!AI6</f>
        <v>0</v>
      </c>
      <c r="BQ5">
        <f>AU5-fix1_oam1!AJ6</f>
        <v>39</v>
      </c>
      <c r="BR5">
        <f>AV5-fix1_oam1!AK6</f>
        <v>-5</v>
      </c>
      <c r="BS5">
        <f>AW5-fix1_oam1!AL6</f>
        <v>-1</v>
      </c>
      <c r="BT5">
        <f>AX5-fix1_oam1!AM6</f>
        <v>0</v>
      </c>
      <c r="BU5">
        <f>AY5-fix1_oam1!AN6</f>
        <v>9</v>
      </c>
      <c r="BV5">
        <f>AZ5-fix1_oam1!AO6</f>
        <v>0</v>
      </c>
      <c r="BY5" s="8" t="s">
        <v>642</v>
      </c>
      <c r="BZ5" s="9">
        <v>9850067</v>
      </c>
      <c r="CA5" s="8" t="s">
        <v>643</v>
      </c>
      <c r="CB5" s="9">
        <v>540</v>
      </c>
      <c r="CC5" s="8" t="s">
        <v>644</v>
      </c>
      <c r="CD5" s="9">
        <v>18</v>
      </c>
      <c r="CE5" s="8" t="s">
        <v>645</v>
      </c>
      <c r="CF5" s="9">
        <v>55</v>
      </c>
      <c r="CG5" s="8" t="s">
        <v>646</v>
      </c>
      <c r="CH5" s="9">
        <v>0</v>
      </c>
      <c r="CI5" s="8" t="s">
        <v>647</v>
      </c>
      <c r="CJ5" s="9" t="s">
        <v>1950</v>
      </c>
    </row>
    <row r="6" spans="1:96" ht="18.600000000000001" thickBot="1" x14ac:dyDescent="0.35">
      <c r="A6" s="1" t="s">
        <v>3</v>
      </c>
      <c r="B6" s="1" t="s">
        <v>602</v>
      </c>
      <c r="C6" s="2">
        <v>86</v>
      </c>
      <c r="D6" s="2">
        <v>53</v>
      </c>
      <c r="E6" s="2">
        <v>29</v>
      </c>
      <c r="F6" s="2">
        <v>78</v>
      </c>
      <c r="G6" s="2">
        <v>1</v>
      </c>
      <c r="H6" s="1">
        <f t="shared" si="12"/>
        <v>86</v>
      </c>
      <c r="I6" s="1">
        <f>HLOOKUP(H6,C6:$F$603,J6,0)</f>
        <v>1</v>
      </c>
      <c r="J6" s="1">
        <v>598</v>
      </c>
      <c r="K6" s="1" t="str">
        <f t="shared" si="13"/>
        <v>11</v>
      </c>
      <c r="M6" s="46">
        <f t="shared" si="14"/>
        <v>1</v>
      </c>
      <c r="N6" s="44">
        <f t="shared" si="5"/>
        <v>0.34959349593495936</v>
      </c>
      <c r="O6" s="44">
        <f t="shared" si="6"/>
        <v>0.21544715447154472</v>
      </c>
      <c r="P6" s="44">
        <f t="shared" si="7"/>
        <v>0.11788617886178862</v>
      </c>
      <c r="Q6" s="44">
        <f t="shared" si="8"/>
        <v>0.31707317073170732</v>
      </c>
      <c r="R6">
        <f t="shared" si="1"/>
        <v>1</v>
      </c>
      <c r="S6" s="1">
        <f t="shared" si="15"/>
        <v>0.34959349593495936</v>
      </c>
      <c r="T6" s="1">
        <f>HLOOKUP(S6,N6:$Q$603,U6,0)</f>
        <v>1</v>
      </c>
      <c r="U6" s="1">
        <v>598</v>
      </c>
      <c r="V6" s="1" t="str">
        <f t="shared" si="16"/>
        <v>11</v>
      </c>
      <c r="X6" s="5">
        <f t="shared" si="17"/>
        <v>1</v>
      </c>
      <c r="Y6" s="4">
        <f t="shared" si="18"/>
        <v>0.65040650406504064</v>
      </c>
      <c r="Z6" s="4">
        <f t="shared" si="19"/>
        <v>0.10498513471662566</v>
      </c>
      <c r="AA6" s="4">
        <f t="shared" si="20"/>
        <v>0.25</v>
      </c>
      <c r="AB6" s="4">
        <f t="shared" si="21"/>
        <v>0.26626016260162599</v>
      </c>
      <c r="AC6" s="4">
        <f t="shared" si="22"/>
        <v>-1.6260162601625994E-2</v>
      </c>
      <c r="AD6" s="4">
        <f t="shared" si="23"/>
        <v>0.11788617886178862</v>
      </c>
      <c r="AE6" s="4">
        <f t="shared" si="24"/>
        <v>0.34959349593495936</v>
      </c>
      <c r="AF6" s="4">
        <f t="shared" si="25"/>
        <v>0.23170731707317074</v>
      </c>
      <c r="AG6">
        <f t="shared" si="26"/>
        <v>1000000</v>
      </c>
      <c r="AI6">
        <f t="shared" si="27"/>
        <v>41</v>
      </c>
      <c r="AJ6">
        <f t="shared" si="9"/>
        <v>13</v>
      </c>
      <c r="AK6">
        <f t="shared" si="9"/>
        <v>40</v>
      </c>
      <c r="AL6">
        <f t="shared" si="9"/>
        <v>1</v>
      </c>
      <c r="AM6">
        <f t="shared" si="9"/>
        <v>15</v>
      </c>
      <c r="AN6">
        <f t="shared" si="9"/>
        <v>41</v>
      </c>
      <c r="AO6">
        <f t="shared" si="9"/>
        <v>19</v>
      </c>
      <c r="AP6">
        <f t="shared" si="9"/>
        <v>42</v>
      </c>
      <c r="AQ6">
        <f t="shared" si="9"/>
        <v>41</v>
      </c>
      <c r="AR6">
        <f t="shared" ref="AR6:AZ6" si="32">MAX(AI$3:AQ$542)+1-AI6</f>
        <v>15</v>
      </c>
      <c r="AS6">
        <f t="shared" si="32"/>
        <v>43</v>
      </c>
      <c r="AT6">
        <f t="shared" si="32"/>
        <v>16</v>
      </c>
      <c r="AU6">
        <f t="shared" si="32"/>
        <v>55</v>
      </c>
      <c r="AV6">
        <f t="shared" si="32"/>
        <v>41</v>
      </c>
      <c r="AW6">
        <f t="shared" si="32"/>
        <v>15</v>
      </c>
      <c r="AX6">
        <f t="shared" si="32"/>
        <v>37</v>
      </c>
      <c r="AY6">
        <f t="shared" si="32"/>
        <v>14</v>
      </c>
      <c r="AZ6">
        <f t="shared" si="32"/>
        <v>15</v>
      </c>
      <c r="BA6">
        <f t="shared" si="11"/>
        <v>1000000</v>
      </c>
      <c r="BB6">
        <f t="shared" si="29"/>
        <v>2904243.6</v>
      </c>
      <c r="BC6">
        <f t="shared" si="30"/>
        <v>3</v>
      </c>
      <c r="BE6">
        <f>AI6-fix1_oam1!X7</f>
        <v>0</v>
      </c>
      <c r="BF6">
        <f>AJ6-fix1_oam1!Y7</f>
        <v>1</v>
      </c>
      <c r="BG6">
        <f>AK6-fix1_oam1!Z7</f>
        <v>8</v>
      </c>
      <c r="BH6">
        <f>AL6-fix1_oam1!AA7</f>
        <v>-12</v>
      </c>
      <c r="BI6">
        <f>AM6-fix1_oam1!AB7</f>
        <v>3</v>
      </c>
      <c r="BJ6">
        <f>AN6-fix1_oam1!AC7</f>
        <v>0</v>
      </c>
      <c r="BK6">
        <f>AO6-fix1_oam1!AD7</f>
        <v>4</v>
      </c>
      <c r="BL6">
        <f>AP6-fix1_oam1!AE7</f>
        <v>16</v>
      </c>
      <c r="BM6">
        <f>AQ6-fix1_oam1!AF7</f>
        <v>9</v>
      </c>
      <c r="BN6">
        <f>AR6-fix1_oam1!AG7</f>
        <v>0</v>
      </c>
      <c r="BO6">
        <f>AS6-fix1_oam1!AH7</f>
        <v>-1</v>
      </c>
      <c r="BP6">
        <f>AT6-fix1_oam1!AI7</f>
        <v>-8</v>
      </c>
      <c r="BQ6">
        <f>AU6-fix1_oam1!AJ7</f>
        <v>12</v>
      </c>
      <c r="BR6">
        <f>AV6-fix1_oam1!AK7</f>
        <v>-3</v>
      </c>
      <c r="BS6">
        <f>AW6-fix1_oam1!AL7</f>
        <v>0</v>
      </c>
      <c r="BT6">
        <f>AX6-fix1_oam1!AM7</f>
        <v>-4</v>
      </c>
      <c r="BU6">
        <f>AY6-fix1_oam1!AN7</f>
        <v>-16</v>
      </c>
      <c r="BV6">
        <f>AZ6-fix1_oam1!AO7</f>
        <v>-9</v>
      </c>
      <c r="BY6" s="6"/>
    </row>
    <row r="7" spans="1:96" ht="15" thickBot="1" x14ac:dyDescent="0.35">
      <c r="A7" s="1" t="s">
        <v>4</v>
      </c>
      <c r="B7" s="1" t="s">
        <v>602</v>
      </c>
      <c r="C7" s="2">
        <v>89</v>
      </c>
      <c r="D7" s="2">
        <v>72</v>
      </c>
      <c r="E7" s="2">
        <v>52</v>
      </c>
      <c r="F7" s="2">
        <v>60</v>
      </c>
      <c r="G7" s="2">
        <v>3</v>
      </c>
      <c r="H7" s="1">
        <f t="shared" si="12"/>
        <v>89</v>
      </c>
      <c r="I7" s="1">
        <f>HLOOKUP(H7,C7:$F$603,J7,0)</f>
        <v>1</v>
      </c>
      <c r="J7" s="1">
        <v>597</v>
      </c>
      <c r="K7" s="1" t="str">
        <f t="shared" si="13"/>
        <v>31</v>
      </c>
      <c r="M7" s="46">
        <f t="shared" si="14"/>
        <v>1</v>
      </c>
      <c r="N7" s="44">
        <f t="shared" si="5"/>
        <v>0.32600732600732601</v>
      </c>
      <c r="O7" s="44">
        <f t="shared" si="6"/>
        <v>0.26373626373626374</v>
      </c>
      <c r="P7" s="44">
        <f t="shared" si="7"/>
        <v>0.19047619047619047</v>
      </c>
      <c r="Q7" s="44">
        <f t="shared" si="8"/>
        <v>0.21978021978021978</v>
      </c>
      <c r="R7">
        <f t="shared" si="1"/>
        <v>3</v>
      </c>
      <c r="S7" s="1">
        <f t="shared" si="15"/>
        <v>0.32600732600732601</v>
      </c>
      <c r="T7" s="1">
        <f>HLOOKUP(S7,N7:$Q$603,U7,0)</f>
        <v>1</v>
      </c>
      <c r="U7" s="1">
        <v>597</v>
      </c>
      <c r="V7" s="1" t="str">
        <f t="shared" si="16"/>
        <v>31</v>
      </c>
      <c r="X7" s="5">
        <f t="shared" si="17"/>
        <v>1</v>
      </c>
      <c r="Y7" s="4">
        <f t="shared" si="18"/>
        <v>0.67399267399267404</v>
      </c>
      <c r="Z7" s="4">
        <f t="shared" si="19"/>
        <v>5.8940980551097852E-2</v>
      </c>
      <c r="AA7" s="4">
        <f t="shared" si="20"/>
        <v>0.25</v>
      </c>
      <c r="AB7" s="4">
        <f t="shared" si="21"/>
        <v>0.24175824175824176</v>
      </c>
      <c r="AC7" s="4">
        <f t="shared" si="22"/>
        <v>8.2417582417582402E-3</v>
      </c>
      <c r="AD7" s="4">
        <f t="shared" si="23"/>
        <v>0.19047619047619047</v>
      </c>
      <c r="AE7" s="4">
        <f t="shared" si="24"/>
        <v>0.32600732600732601</v>
      </c>
      <c r="AF7" s="4">
        <f t="shared" si="25"/>
        <v>0.13553113553113555</v>
      </c>
      <c r="AG7">
        <f t="shared" si="26"/>
        <v>3000000</v>
      </c>
      <c r="AI7">
        <f t="shared" si="27"/>
        <v>41</v>
      </c>
      <c r="AJ7">
        <f t="shared" si="9"/>
        <v>8</v>
      </c>
      <c r="AK7">
        <f t="shared" si="9"/>
        <v>50</v>
      </c>
      <c r="AL7">
        <f t="shared" si="9"/>
        <v>1</v>
      </c>
      <c r="AM7">
        <f t="shared" si="9"/>
        <v>33</v>
      </c>
      <c r="AN7">
        <f t="shared" si="9"/>
        <v>22</v>
      </c>
      <c r="AO7">
        <f t="shared" si="9"/>
        <v>4</v>
      </c>
      <c r="AP7">
        <f t="shared" si="9"/>
        <v>47</v>
      </c>
      <c r="AQ7">
        <f t="shared" si="9"/>
        <v>50</v>
      </c>
      <c r="AR7">
        <f t="shared" ref="AR7:AZ7" si="33">MAX(AI$3:AQ$542)+1-AI7</f>
        <v>15</v>
      </c>
      <c r="AS7">
        <f t="shared" si="33"/>
        <v>48</v>
      </c>
      <c r="AT7">
        <f t="shared" si="33"/>
        <v>6</v>
      </c>
      <c r="AU7">
        <f t="shared" si="33"/>
        <v>55</v>
      </c>
      <c r="AV7">
        <f t="shared" si="33"/>
        <v>23</v>
      </c>
      <c r="AW7">
        <f t="shared" si="33"/>
        <v>34</v>
      </c>
      <c r="AX7">
        <f t="shared" si="33"/>
        <v>52</v>
      </c>
      <c r="AY7">
        <f t="shared" si="33"/>
        <v>9</v>
      </c>
      <c r="AZ7">
        <f t="shared" si="33"/>
        <v>6</v>
      </c>
      <c r="BA7">
        <f t="shared" si="11"/>
        <v>3000000</v>
      </c>
      <c r="BB7">
        <f t="shared" si="29"/>
        <v>2962543.9</v>
      </c>
      <c r="BC7">
        <f t="shared" si="30"/>
        <v>3</v>
      </c>
      <c r="BE7">
        <f>AI7-fix1_oam1!X8</f>
        <v>0</v>
      </c>
      <c r="BF7">
        <f>AJ7-fix1_oam1!Y8</f>
        <v>2</v>
      </c>
      <c r="BG7">
        <f>AK7-fix1_oam1!Z8</f>
        <v>2</v>
      </c>
      <c r="BH7">
        <f>AL7-fix1_oam1!AA8</f>
        <v>-5</v>
      </c>
      <c r="BI7">
        <f>AM7-fix1_oam1!AB8</f>
        <v>21</v>
      </c>
      <c r="BJ7">
        <f>AN7-fix1_oam1!AC8</f>
        <v>3</v>
      </c>
      <c r="BK7">
        <f>AO7-fix1_oam1!AD8</f>
        <v>0</v>
      </c>
      <c r="BL7">
        <f>AP7-fix1_oam1!AE8</f>
        <v>26</v>
      </c>
      <c r="BM7">
        <f>AQ7-fix1_oam1!AF8</f>
        <v>3</v>
      </c>
      <c r="BN7">
        <f>AR7-fix1_oam1!AG8</f>
        <v>0</v>
      </c>
      <c r="BO7">
        <f>AS7-fix1_oam1!AH8</f>
        <v>-2</v>
      </c>
      <c r="BP7">
        <f>AT7-fix1_oam1!AI8</f>
        <v>-2</v>
      </c>
      <c r="BQ7">
        <f>AU7-fix1_oam1!AJ8</f>
        <v>5</v>
      </c>
      <c r="BR7">
        <f>AV7-fix1_oam1!AK8</f>
        <v>-21</v>
      </c>
      <c r="BS7">
        <f>AW7-fix1_oam1!AL8</f>
        <v>-3</v>
      </c>
      <c r="BT7">
        <f>AX7-fix1_oam1!AM8</f>
        <v>0</v>
      </c>
      <c r="BU7">
        <f>AY7-fix1_oam1!AN8</f>
        <v>-26</v>
      </c>
      <c r="BV7">
        <f>AZ7-fix1_oam1!AO8</f>
        <v>-3</v>
      </c>
      <c r="BY7" s="10" t="s">
        <v>648</v>
      </c>
      <c r="BZ7" s="10" t="s">
        <v>649</v>
      </c>
      <c r="CA7" s="10" t="s">
        <v>650</v>
      </c>
      <c r="CB7" s="10" t="s">
        <v>651</v>
      </c>
      <c r="CC7" s="10" t="s">
        <v>652</v>
      </c>
      <c r="CD7" s="10" t="s">
        <v>653</v>
      </c>
      <c r="CE7" s="10" t="s">
        <v>654</v>
      </c>
      <c r="CF7" s="10" t="s">
        <v>655</v>
      </c>
      <c r="CG7" s="10" t="s">
        <v>656</v>
      </c>
      <c r="CH7" s="10" t="s">
        <v>657</v>
      </c>
      <c r="CI7" s="10" t="s">
        <v>658</v>
      </c>
      <c r="CJ7" s="10" t="s">
        <v>659</v>
      </c>
      <c r="CK7" s="10" t="s">
        <v>660</v>
      </c>
      <c r="CL7" s="10" t="s">
        <v>661</v>
      </c>
      <c r="CM7" s="10" t="s">
        <v>662</v>
      </c>
      <c r="CN7" s="10" t="s">
        <v>663</v>
      </c>
      <c r="CO7" s="10" t="s">
        <v>664</v>
      </c>
      <c r="CP7" s="10" t="s">
        <v>665</v>
      </c>
      <c r="CQ7" s="10" t="s">
        <v>666</v>
      </c>
      <c r="CR7" s="10" t="s">
        <v>667</v>
      </c>
    </row>
    <row r="8" spans="1:96" ht="15" thickBot="1" x14ac:dyDescent="0.35">
      <c r="A8" s="1" t="s">
        <v>5</v>
      </c>
      <c r="B8" s="1" t="s">
        <v>602</v>
      </c>
      <c r="C8" s="2">
        <v>74</v>
      </c>
      <c r="D8" s="2">
        <v>90</v>
      </c>
      <c r="E8" s="2">
        <v>86</v>
      </c>
      <c r="F8" s="2">
        <v>30</v>
      </c>
      <c r="G8" s="2">
        <v>2</v>
      </c>
      <c r="H8" s="1">
        <f t="shared" si="12"/>
        <v>90</v>
      </c>
      <c r="I8" s="1">
        <f>HLOOKUP(H8,C8:$F$603,J8,0)</f>
        <v>2</v>
      </c>
      <c r="J8" s="1">
        <v>596</v>
      </c>
      <c r="K8" s="1" t="str">
        <f t="shared" si="13"/>
        <v>22</v>
      </c>
      <c r="M8" s="46">
        <f t="shared" si="14"/>
        <v>1</v>
      </c>
      <c r="N8" s="44">
        <f t="shared" si="5"/>
        <v>0.26428571428571429</v>
      </c>
      <c r="O8" s="44">
        <f t="shared" si="6"/>
        <v>0.32142857142857145</v>
      </c>
      <c r="P8" s="44">
        <f t="shared" si="7"/>
        <v>0.30714285714285716</v>
      </c>
      <c r="Q8" s="44">
        <f t="shared" si="8"/>
        <v>0.10714285714285714</v>
      </c>
      <c r="R8">
        <f t="shared" si="1"/>
        <v>2</v>
      </c>
      <c r="S8" s="1">
        <f t="shared" si="15"/>
        <v>0.32142857142857145</v>
      </c>
      <c r="T8" s="1">
        <f>HLOOKUP(S8,N8:$Q$603,U8,0)</f>
        <v>2</v>
      </c>
      <c r="U8" s="1">
        <v>596</v>
      </c>
      <c r="V8" s="1" t="str">
        <f t="shared" si="16"/>
        <v>22</v>
      </c>
      <c r="X8" s="5">
        <f t="shared" si="17"/>
        <v>2</v>
      </c>
      <c r="Y8" s="4">
        <f t="shared" si="18"/>
        <v>0.6785714285714286</v>
      </c>
      <c r="Z8" s="4">
        <f t="shared" si="19"/>
        <v>9.8284606859763327E-2</v>
      </c>
      <c r="AA8" s="4">
        <f t="shared" si="20"/>
        <v>0.25</v>
      </c>
      <c r="AB8" s="4">
        <f t="shared" si="21"/>
        <v>0.2857142857142857</v>
      </c>
      <c r="AC8" s="4">
        <f t="shared" si="22"/>
        <v>-3.5714285714285698E-2</v>
      </c>
      <c r="AD8" s="4">
        <f t="shared" si="23"/>
        <v>0.10714285714285714</v>
      </c>
      <c r="AE8" s="4">
        <f t="shared" si="24"/>
        <v>0.32142857142857145</v>
      </c>
      <c r="AF8" s="4">
        <f t="shared" si="25"/>
        <v>0.2142857142857143</v>
      </c>
      <c r="AG8">
        <f t="shared" si="26"/>
        <v>2000000</v>
      </c>
      <c r="AI8">
        <f t="shared" si="27"/>
        <v>27</v>
      </c>
      <c r="AJ8">
        <f t="shared" si="9"/>
        <v>7</v>
      </c>
      <c r="AK8">
        <f t="shared" si="9"/>
        <v>42</v>
      </c>
      <c r="AL8">
        <f t="shared" si="9"/>
        <v>1</v>
      </c>
      <c r="AM8">
        <f t="shared" si="9"/>
        <v>5</v>
      </c>
      <c r="AN8">
        <f t="shared" si="9"/>
        <v>50</v>
      </c>
      <c r="AO8">
        <f t="shared" si="9"/>
        <v>22</v>
      </c>
      <c r="AP8">
        <f t="shared" si="9"/>
        <v>48</v>
      </c>
      <c r="AQ8">
        <f t="shared" si="9"/>
        <v>42</v>
      </c>
      <c r="AR8">
        <f t="shared" ref="AR8:AZ8" si="34">MAX(AI$3:AQ$542)+1-AI8</f>
        <v>29</v>
      </c>
      <c r="AS8">
        <f t="shared" si="34"/>
        <v>49</v>
      </c>
      <c r="AT8">
        <f t="shared" si="34"/>
        <v>14</v>
      </c>
      <c r="AU8">
        <f t="shared" si="34"/>
        <v>55</v>
      </c>
      <c r="AV8">
        <f t="shared" si="34"/>
        <v>51</v>
      </c>
      <c r="AW8">
        <f t="shared" si="34"/>
        <v>6</v>
      </c>
      <c r="AX8">
        <f t="shared" si="34"/>
        <v>34</v>
      </c>
      <c r="AY8">
        <f t="shared" si="34"/>
        <v>8</v>
      </c>
      <c r="AZ8">
        <f t="shared" si="34"/>
        <v>14</v>
      </c>
      <c r="BA8">
        <f t="shared" si="11"/>
        <v>2000000</v>
      </c>
      <c r="BB8">
        <f t="shared" si="29"/>
        <v>3171994.7</v>
      </c>
      <c r="BC8">
        <f t="shared" si="30"/>
        <v>3</v>
      </c>
      <c r="BE8">
        <f>AI8-fix1_oam1!X9</f>
        <v>0</v>
      </c>
      <c r="BF8">
        <f>AJ8-fix1_oam1!Y9</f>
        <v>2</v>
      </c>
      <c r="BG8">
        <f>AK8-fix1_oam1!Z9</f>
        <v>13</v>
      </c>
      <c r="BH8">
        <f>AL8-fix1_oam1!AA9</f>
        <v>-4</v>
      </c>
      <c r="BI8">
        <f>AM8-fix1_oam1!AB9</f>
        <v>2</v>
      </c>
      <c r="BJ8">
        <f>AN8-fix1_oam1!AC9</f>
        <v>-1</v>
      </c>
      <c r="BK8">
        <f>AO8-fix1_oam1!AD9</f>
        <v>8</v>
      </c>
      <c r="BL8">
        <f>AP8-fix1_oam1!AE9</f>
        <v>29</v>
      </c>
      <c r="BM8">
        <f>AQ8-fix1_oam1!AF9</f>
        <v>13</v>
      </c>
      <c r="BN8">
        <f>AR8-fix1_oam1!AG9</f>
        <v>0</v>
      </c>
      <c r="BO8">
        <f>AS8-fix1_oam1!AH9</f>
        <v>-2</v>
      </c>
      <c r="BP8">
        <f>AT8-fix1_oam1!AI9</f>
        <v>-13</v>
      </c>
      <c r="BQ8">
        <f>AU8-fix1_oam1!AJ9</f>
        <v>4</v>
      </c>
      <c r="BR8">
        <f>AV8-fix1_oam1!AK9</f>
        <v>-2</v>
      </c>
      <c r="BS8">
        <f>AW8-fix1_oam1!AL9</f>
        <v>1</v>
      </c>
      <c r="BT8">
        <f>AX8-fix1_oam1!AM9</f>
        <v>-8</v>
      </c>
      <c r="BU8">
        <f>AY8-fix1_oam1!AN9</f>
        <v>-29</v>
      </c>
      <c r="BV8">
        <f>AZ8-fix1_oam1!AO9</f>
        <v>-13</v>
      </c>
      <c r="BY8" s="10" t="s">
        <v>668</v>
      </c>
      <c r="BZ8" s="11">
        <v>27</v>
      </c>
      <c r="CA8" s="11">
        <v>46</v>
      </c>
      <c r="CB8" s="11">
        <v>8</v>
      </c>
      <c r="CC8" s="11">
        <v>1</v>
      </c>
      <c r="CD8" s="11">
        <v>42</v>
      </c>
      <c r="CE8" s="11">
        <v>13</v>
      </c>
      <c r="CF8" s="11">
        <v>41</v>
      </c>
      <c r="CG8" s="11">
        <v>9</v>
      </c>
      <c r="CH8" s="11">
        <v>8</v>
      </c>
      <c r="CI8" s="11">
        <v>29</v>
      </c>
      <c r="CJ8" s="11">
        <v>10</v>
      </c>
      <c r="CK8" s="11">
        <v>48</v>
      </c>
      <c r="CL8" s="11">
        <v>55</v>
      </c>
      <c r="CM8" s="11">
        <v>14</v>
      </c>
      <c r="CN8" s="11">
        <v>43</v>
      </c>
      <c r="CO8" s="11">
        <v>15</v>
      </c>
      <c r="CP8" s="11">
        <v>47</v>
      </c>
      <c r="CQ8" s="11">
        <v>48</v>
      </c>
      <c r="CR8" s="11">
        <v>4000000</v>
      </c>
    </row>
    <row r="9" spans="1:96" ht="15" thickBot="1" x14ac:dyDescent="0.35">
      <c r="A9" s="1" t="s">
        <v>6</v>
      </c>
      <c r="B9" s="1" t="s">
        <v>602</v>
      </c>
      <c r="C9" s="2">
        <v>1</v>
      </c>
      <c r="D9" s="2">
        <v>12</v>
      </c>
      <c r="E9" s="2">
        <v>51</v>
      </c>
      <c r="F9" s="2">
        <v>45</v>
      </c>
      <c r="G9" s="2">
        <v>3</v>
      </c>
      <c r="H9" s="1">
        <f t="shared" si="12"/>
        <v>51</v>
      </c>
      <c r="I9" s="1">
        <f>HLOOKUP(H9,C9:$F$603,J9,0)</f>
        <v>3</v>
      </c>
      <c r="J9" s="1">
        <v>595</v>
      </c>
      <c r="K9" s="1" t="str">
        <f t="shared" si="13"/>
        <v>33</v>
      </c>
      <c r="M9" s="46">
        <f t="shared" si="14"/>
        <v>1</v>
      </c>
      <c r="N9" s="44">
        <f t="shared" si="5"/>
        <v>9.1743119266055051E-3</v>
      </c>
      <c r="O9" s="44">
        <f t="shared" si="6"/>
        <v>0.11009174311926606</v>
      </c>
      <c r="P9" s="44">
        <f t="shared" si="7"/>
        <v>0.46788990825688076</v>
      </c>
      <c r="Q9" s="44">
        <f t="shared" si="8"/>
        <v>0.41284403669724773</v>
      </c>
      <c r="R9">
        <f t="shared" si="1"/>
        <v>3</v>
      </c>
      <c r="S9" s="1">
        <f t="shared" si="15"/>
        <v>0.46788990825688076</v>
      </c>
      <c r="T9" s="1">
        <f>HLOOKUP(S9,N9:$Q$603,U9,0)</f>
        <v>3</v>
      </c>
      <c r="U9" s="1">
        <v>595</v>
      </c>
      <c r="V9" s="1" t="str">
        <f t="shared" si="16"/>
        <v>33</v>
      </c>
      <c r="X9" s="5">
        <f t="shared" si="17"/>
        <v>3</v>
      </c>
      <c r="Y9" s="4">
        <f t="shared" si="18"/>
        <v>0.53211009174311918</v>
      </c>
      <c r="Z9" s="4">
        <f t="shared" si="19"/>
        <v>0.2247706422018349</v>
      </c>
      <c r="AA9" s="4">
        <f t="shared" si="20"/>
        <v>0.25</v>
      </c>
      <c r="AB9" s="4">
        <f t="shared" si="21"/>
        <v>0.26146788990825687</v>
      </c>
      <c r="AC9" s="4">
        <f t="shared" si="22"/>
        <v>-1.1467889908256867E-2</v>
      </c>
      <c r="AD9" s="4">
        <f t="shared" si="23"/>
        <v>9.1743119266055051E-3</v>
      </c>
      <c r="AE9" s="4">
        <f t="shared" si="24"/>
        <v>0.46788990825688076</v>
      </c>
      <c r="AF9" s="4">
        <f t="shared" si="25"/>
        <v>0.45871559633027525</v>
      </c>
      <c r="AG9">
        <f t="shared" si="26"/>
        <v>3000000</v>
      </c>
      <c r="AI9">
        <f t="shared" si="27"/>
        <v>14</v>
      </c>
      <c r="AJ9">
        <f t="shared" si="9"/>
        <v>40</v>
      </c>
      <c r="AK9">
        <f t="shared" si="9"/>
        <v>8</v>
      </c>
      <c r="AL9">
        <f t="shared" si="9"/>
        <v>1</v>
      </c>
      <c r="AM9">
        <f t="shared" si="9"/>
        <v>19</v>
      </c>
      <c r="AN9">
        <f t="shared" si="9"/>
        <v>37</v>
      </c>
      <c r="AO9">
        <f t="shared" si="9"/>
        <v>51</v>
      </c>
      <c r="AP9">
        <f t="shared" si="9"/>
        <v>15</v>
      </c>
      <c r="AQ9">
        <f t="shared" si="9"/>
        <v>10</v>
      </c>
      <c r="AR9">
        <f t="shared" ref="AR9:AZ9" si="35">MAX(AI$3:AQ$542)+1-AI9</f>
        <v>42</v>
      </c>
      <c r="AS9">
        <f t="shared" si="35"/>
        <v>16</v>
      </c>
      <c r="AT9">
        <f t="shared" si="35"/>
        <v>48</v>
      </c>
      <c r="AU9">
        <f t="shared" si="35"/>
        <v>55</v>
      </c>
      <c r="AV9">
        <f t="shared" si="35"/>
        <v>37</v>
      </c>
      <c r="AW9">
        <f t="shared" si="35"/>
        <v>19</v>
      </c>
      <c r="AX9">
        <f t="shared" si="35"/>
        <v>5</v>
      </c>
      <c r="AY9">
        <f t="shared" si="35"/>
        <v>41</v>
      </c>
      <c r="AZ9">
        <f t="shared" si="35"/>
        <v>46</v>
      </c>
      <c r="BA9">
        <f t="shared" si="11"/>
        <v>3000000</v>
      </c>
      <c r="BB9">
        <f t="shared" si="29"/>
        <v>2764608</v>
      </c>
      <c r="BC9">
        <f t="shared" si="30"/>
        <v>3</v>
      </c>
      <c r="BE9">
        <f>AI9-fix1_oam1!X10</f>
        <v>0</v>
      </c>
      <c r="BF9">
        <f>AJ9-fix1_oam1!Y10</f>
        <v>-9</v>
      </c>
      <c r="BG9">
        <f>AK9-fix1_oam1!Z10</f>
        <v>-27</v>
      </c>
      <c r="BH9">
        <f>AL9-fix1_oam1!AA10</f>
        <v>-50</v>
      </c>
      <c r="BI9">
        <f>AM9-fix1_oam1!AB10</f>
        <v>-28</v>
      </c>
      <c r="BJ9">
        <f>AN9-fix1_oam1!AC10</f>
        <v>5</v>
      </c>
      <c r="BK9">
        <f>AO9-fix1_oam1!AD10</f>
        <v>0</v>
      </c>
      <c r="BL9">
        <f>AP9-fix1_oam1!AE10</f>
        <v>-36</v>
      </c>
      <c r="BM9">
        <f>AQ9-fix1_oam1!AF10</f>
        <v>-28</v>
      </c>
      <c r="BN9">
        <f>AR9-fix1_oam1!AG10</f>
        <v>0</v>
      </c>
      <c r="BO9">
        <f>AS9-fix1_oam1!AH10</f>
        <v>9</v>
      </c>
      <c r="BP9">
        <f>AT9-fix1_oam1!AI10</f>
        <v>27</v>
      </c>
      <c r="BQ9">
        <f>AU9-fix1_oam1!AJ10</f>
        <v>50</v>
      </c>
      <c r="BR9">
        <f>AV9-fix1_oam1!AK10</f>
        <v>28</v>
      </c>
      <c r="BS9">
        <f>AW9-fix1_oam1!AL10</f>
        <v>-5</v>
      </c>
      <c r="BT9">
        <f>AX9-fix1_oam1!AM10</f>
        <v>0</v>
      </c>
      <c r="BU9">
        <f>AY9-fix1_oam1!AN10</f>
        <v>36</v>
      </c>
      <c r="BV9">
        <f>AZ9-fix1_oam1!AO10</f>
        <v>28</v>
      </c>
      <c r="BY9" s="10" t="s">
        <v>669</v>
      </c>
      <c r="BZ9" s="11">
        <v>41</v>
      </c>
      <c r="CA9" s="11">
        <v>35</v>
      </c>
      <c r="CB9" s="11">
        <v>25</v>
      </c>
      <c r="CC9" s="11">
        <v>51</v>
      </c>
      <c r="CD9" s="11">
        <v>32</v>
      </c>
      <c r="CE9" s="11">
        <v>23</v>
      </c>
      <c r="CF9" s="11">
        <v>30</v>
      </c>
      <c r="CG9" s="11">
        <v>21</v>
      </c>
      <c r="CH9" s="11">
        <v>23</v>
      </c>
      <c r="CI9" s="11">
        <v>15</v>
      </c>
      <c r="CJ9" s="11">
        <v>21</v>
      </c>
      <c r="CK9" s="11">
        <v>31</v>
      </c>
      <c r="CL9" s="11">
        <v>5</v>
      </c>
      <c r="CM9" s="11">
        <v>24</v>
      </c>
      <c r="CN9" s="11">
        <v>33</v>
      </c>
      <c r="CO9" s="11">
        <v>26</v>
      </c>
      <c r="CP9" s="11">
        <v>35</v>
      </c>
      <c r="CQ9" s="11">
        <v>33</v>
      </c>
      <c r="CR9" s="11">
        <v>4000000</v>
      </c>
    </row>
    <row r="10" spans="1:96" ht="15" thickBot="1" x14ac:dyDescent="0.35">
      <c r="A10" s="1" t="s">
        <v>7</v>
      </c>
      <c r="B10" s="1" t="s">
        <v>602</v>
      </c>
      <c r="C10" s="2">
        <v>56</v>
      </c>
      <c r="D10" s="2">
        <v>55</v>
      </c>
      <c r="E10" s="2">
        <v>54</v>
      </c>
      <c r="F10" s="2">
        <v>41</v>
      </c>
      <c r="G10" s="2">
        <v>4</v>
      </c>
      <c r="H10" s="1">
        <f t="shared" si="12"/>
        <v>56</v>
      </c>
      <c r="I10" s="1">
        <f>HLOOKUP(H10,C10:$F$603,J10,0)</f>
        <v>1</v>
      </c>
      <c r="J10" s="1">
        <v>594</v>
      </c>
      <c r="K10" s="1" t="str">
        <f t="shared" si="13"/>
        <v>41</v>
      </c>
      <c r="M10" s="46">
        <f t="shared" si="14"/>
        <v>1</v>
      </c>
      <c r="N10" s="44">
        <f t="shared" si="5"/>
        <v>0.27184466019417475</v>
      </c>
      <c r="O10" s="44">
        <f t="shared" si="6"/>
        <v>0.26699029126213591</v>
      </c>
      <c r="P10" s="44">
        <f t="shared" si="7"/>
        <v>0.26213592233009708</v>
      </c>
      <c r="Q10" s="44">
        <f t="shared" si="8"/>
        <v>0.19902912621359223</v>
      </c>
      <c r="R10">
        <f t="shared" si="1"/>
        <v>4</v>
      </c>
      <c r="S10" s="1">
        <f t="shared" si="15"/>
        <v>0.27184466019417475</v>
      </c>
      <c r="T10" s="1">
        <f>HLOOKUP(S10,N10:$Q$603,U10,0)</f>
        <v>1</v>
      </c>
      <c r="U10" s="1">
        <v>594</v>
      </c>
      <c r="V10" s="1" t="str">
        <f t="shared" si="16"/>
        <v>41</v>
      </c>
      <c r="X10" s="5">
        <f t="shared" si="17"/>
        <v>1</v>
      </c>
      <c r="Y10" s="4">
        <f t="shared" si="18"/>
        <v>0.72815533980582525</v>
      </c>
      <c r="Z10" s="4">
        <f t="shared" si="19"/>
        <v>3.4210961993310536E-2</v>
      </c>
      <c r="AA10" s="4">
        <f t="shared" si="20"/>
        <v>0.25</v>
      </c>
      <c r="AB10" s="4">
        <f t="shared" si="21"/>
        <v>0.2645631067961165</v>
      </c>
      <c r="AC10" s="4">
        <f t="shared" si="22"/>
        <v>-1.4563106796116498E-2</v>
      </c>
      <c r="AD10" s="4">
        <f t="shared" si="23"/>
        <v>0.19902912621359223</v>
      </c>
      <c r="AE10" s="4">
        <f t="shared" si="24"/>
        <v>0.27184466019417475</v>
      </c>
      <c r="AF10" s="4">
        <f t="shared" si="25"/>
        <v>7.281553398058252E-2</v>
      </c>
      <c r="AG10">
        <f t="shared" si="26"/>
        <v>4000000</v>
      </c>
      <c r="AI10">
        <f t="shared" si="27"/>
        <v>41</v>
      </c>
      <c r="AJ10">
        <f t="shared" si="9"/>
        <v>1</v>
      </c>
      <c r="AK10">
        <f t="shared" si="9"/>
        <v>54</v>
      </c>
      <c r="AL10">
        <f t="shared" si="9"/>
        <v>1</v>
      </c>
      <c r="AM10">
        <f t="shared" si="9"/>
        <v>16</v>
      </c>
      <c r="AN10">
        <f t="shared" si="9"/>
        <v>39</v>
      </c>
      <c r="AO10">
        <f t="shared" si="9"/>
        <v>3</v>
      </c>
      <c r="AP10">
        <f t="shared" si="9"/>
        <v>54</v>
      </c>
      <c r="AQ10">
        <f t="shared" si="9"/>
        <v>54</v>
      </c>
      <c r="AR10">
        <f t="shared" ref="AR10:AZ10" si="36">MAX(AI$3:AQ$542)+1-AI10</f>
        <v>15</v>
      </c>
      <c r="AS10">
        <f t="shared" si="36"/>
        <v>55</v>
      </c>
      <c r="AT10">
        <f t="shared" si="36"/>
        <v>2</v>
      </c>
      <c r="AU10">
        <f t="shared" si="36"/>
        <v>55</v>
      </c>
      <c r="AV10">
        <f t="shared" si="36"/>
        <v>40</v>
      </c>
      <c r="AW10">
        <f t="shared" si="36"/>
        <v>17</v>
      </c>
      <c r="AX10">
        <f t="shared" si="36"/>
        <v>53</v>
      </c>
      <c r="AY10">
        <f t="shared" si="36"/>
        <v>2</v>
      </c>
      <c r="AZ10">
        <f t="shared" si="36"/>
        <v>2</v>
      </c>
      <c r="BA10">
        <f t="shared" si="11"/>
        <v>4000000</v>
      </c>
      <c r="BB10">
        <f t="shared" si="29"/>
        <v>2933754.2</v>
      </c>
      <c r="BC10">
        <f t="shared" si="30"/>
        <v>3</v>
      </c>
      <c r="BE10">
        <f>AI10-fix1_oam1!X11</f>
        <v>0</v>
      </c>
      <c r="BF10">
        <f>AJ10-fix1_oam1!Y11</f>
        <v>-14</v>
      </c>
      <c r="BG10">
        <f>AK10-fix1_oam1!Z11</f>
        <v>0</v>
      </c>
      <c r="BH10">
        <f>AL10-fix1_oam1!AA11</f>
        <v>-26</v>
      </c>
      <c r="BI10">
        <f>AM10-fix1_oam1!AB11</f>
        <v>-7</v>
      </c>
      <c r="BJ10">
        <f>AN10-fix1_oam1!AC11</f>
        <v>0</v>
      </c>
      <c r="BK10">
        <f>AO10-fix1_oam1!AD11</f>
        <v>-5</v>
      </c>
      <c r="BL10">
        <f>AP10-fix1_oam1!AE11</f>
        <v>4</v>
      </c>
      <c r="BM10">
        <f>AQ10-fix1_oam1!AF11</f>
        <v>0</v>
      </c>
      <c r="BN10">
        <f>AR10-fix1_oam1!AG11</f>
        <v>0</v>
      </c>
      <c r="BO10">
        <f>AS10-fix1_oam1!AH11</f>
        <v>14</v>
      </c>
      <c r="BP10">
        <f>AT10-fix1_oam1!AI11</f>
        <v>0</v>
      </c>
      <c r="BQ10">
        <f>AU10-fix1_oam1!AJ11</f>
        <v>26</v>
      </c>
      <c r="BR10">
        <f>AV10-fix1_oam1!AK11</f>
        <v>7</v>
      </c>
      <c r="BS10">
        <f>AW10-fix1_oam1!AL11</f>
        <v>0</v>
      </c>
      <c r="BT10">
        <f>AX10-fix1_oam1!AM11</f>
        <v>5</v>
      </c>
      <c r="BU10">
        <f>AY10-fix1_oam1!AN11</f>
        <v>-4</v>
      </c>
      <c r="BV10">
        <f>AZ10-fix1_oam1!AO11</f>
        <v>0</v>
      </c>
      <c r="BY10" s="10" t="s">
        <v>670</v>
      </c>
      <c r="BZ10" s="11">
        <v>1</v>
      </c>
      <c r="CA10" s="11">
        <v>50</v>
      </c>
      <c r="CB10" s="11">
        <v>5</v>
      </c>
      <c r="CC10" s="11">
        <v>1</v>
      </c>
      <c r="CD10" s="11">
        <v>47</v>
      </c>
      <c r="CE10" s="11">
        <v>8</v>
      </c>
      <c r="CF10" s="11">
        <v>44</v>
      </c>
      <c r="CG10" s="11">
        <v>5</v>
      </c>
      <c r="CH10" s="11">
        <v>5</v>
      </c>
      <c r="CI10" s="11">
        <v>55</v>
      </c>
      <c r="CJ10" s="11">
        <v>6</v>
      </c>
      <c r="CK10" s="11">
        <v>51</v>
      </c>
      <c r="CL10" s="11">
        <v>55</v>
      </c>
      <c r="CM10" s="11">
        <v>9</v>
      </c>
      <c r="CN10" s="11">
        <v>48</v>
      </c>
      <c r="CO10" s="11">
        <v>12</v>
      </c>
      <c r="CP10" s="11">
        <v>51</v>
      </c>
      <c r="CQ10" s="11">
        <v>51</v>
      </c>
      <c r="CR10" s="11">
        <v>4000000</v>
      </c>
    </row>
    <row r="11" spans="1:96" ht="15" thickBot="1" x14ac:dyDescent="0.35">
      <c r="A11" s="1" t="s">
        <v>8</v>
      </c>
      <c r="B11" s="1" t="s">
        <v>602</v>
      </c>
      <c r="C11" s="2">
        <v>74</v>
      </c>
      <c r="D11" s="2">
        <v>54</v>
      </c>
      <c r="E11" s="2">
        <v>61</v>
      </c>
      <c r="F11" s="2">
        <v>16</v>
      </c>
      <c r="G11" s="2">
        <v>2</v>
      </c>
      <c r="H11" s="1">
        <f t="shared" si="12"/>
        <v>74</v>
      </c>
      <c r="I11" s="1">
        <f>HLOOKUP(H11,C11:$F$603,J11,0)</f>
        <v>1</v>
      </c>
      <c r="J11" s="1">
        <v>593</v>
      </c>
      <c r="K11" s="1" t="str">
        <f t="shared" si="13"/>
        <v>21</v>
      </c>
      <c r="M11" s="46">
        <f t="shared" si="14"/>
        <v>0.99999999999999989</v>
      </c>
      <c r="N11" s="44">
        <f t="shared" si="5"/>
        <v>0.36097560975609755</v>
      </c>
      <c r="O11" s="44">
        <f t="shared" si="6"/>
        <v>0.26341463414634148</v>
      </c>
      <c r="P11" s="44">
        <f t="shared" si="7"/>
        <v>0.29756097560975608</v>
      </c>
      <c r="Q11" s="44">
        <f t="shared" si="8"/>
        <v>7.8048780487804878E-2</v>
      </c>
      <c r="R11">
        <f t="shared" si="1"/>
        <v>2</v>
      </c>
      <c r="S11" s="1">
        <f t="shared" si="15"/>
        <v>0.36097560975609755</v>
      </c>
      <c r="T11" s="1">
        <f>HLOOKUP(S11,N11:$Q$603,U11,0)</f>
        <v>1</v>
      </c>
      <c r="U11" s="1">
        <v>593</v>
      </c>
      <c r="V11" s="1" t="str">
        <f t="shared" si="16"/>
        <v>21</v>
      </c>
      <c r="X11" s="5">
        <f t="shared" si="17"/>
        <v>1</v>
      </c>
      <c r="Y11" s="4">
        <f t="shared" si="18"/>
        <v>0.63902439024390234</v>
      </c>
      <c r="Z11" s="4">
        <f t="shared" si="19"/>
        <v>0.12155219271668279</v>
      </c>
      <c r="AA11" s="4">
        <f t="shared" si="20"/>
        <v>0.24999999999999997</v>
      </c>
      <c r="AB11" s="4">
        <f t="shared" si="21"/>
        <v>0.28048780487804881</v>
      </c>
      <c r="AC11" s="4">
        <f t="shared" si="22"/>
        <v>-3.0487804878048835E-2</v>
      </c>
      <c r="AD11" s="4">
        <f t="shared" si="23"/>
        <v>7.8048780487804878E-2</v>
      </c>
      <c r="AE11" s="4">
        <f t="shared" si="24"/>
        <v>0.36097560975609755</v>
      </c>
      <c r="AF11" s="4">
        <f t="shared" si="25"/>
        <v>0.28292682926829266</v>
      </c>
      <c r="AG11">
        <f t="shared" si="26"/>
        <v>2000000</v>
      </c>
      <c r="AI11">
        <f t="shared" si="27"/>
        <v>41</v>
      </c>
      <c r="AJ11">
        <f t="shared" si="9"/>
        <v>16</v>
      </c>
      <c r="AK11">
        <f t="shared" si="9"/>
        <v>36</v>
      </c>
      <c r="AL11">
        <f t="shared" si="9"/>
        <v>51</v>
      </c>
      <c r="AM11">
        <f t="shared" si="9"/>
        <v>7</v>
      </c>
      <c r="AN11">
        <f t="shared" si="9"/>
        <v>48</v>
      </c>
      <c r="AO11">
        <f t="shared" si="9"/>
        <v>30</v>
      </c>
      <c r="AP11">
        <f t="shared" si="9"/>
        <v>39</v>
      </c>
      <c r="AQ11">
        <f t="shared" si="9"/>
        <v>34</v>
      </c>
      <c r="AR11">
        <f t="shared" ref="AR11:AZ11" si="37">MAX(AI$3:AQ$542)+1-AI11</f>
        <v>15</v>
      </c>
      <c r="AS11">
        <f t="shared" si="37"/>
        <v>40</v>
      </c>
      <c r="AT11">
        <f t="shared" si="37"/>
        <v>20</v>
      </c>
      <c r="AU11">
        <f t="shared" si="37"/>
        <v>5</v>
      </c>
      <c r="AV11">
        <f t="shared" si="37"/>
        <v>49</v>
      </c>
      <c r="AW11">
        <f t="shared" si="37"/>
        <v>8</v>
      </c>
      <c r="AX11">
        <f t="shared" si="37"/>
        <v>26</v>
      </c>
      <c r="AY11">
        <f t="shared" si="37"/>
        <v>17</v>
      </c>
      <c r="AZ11">
        <f t="shared" si="37"/>
        <v>22</v>
      </c>
      <c r="BA11">
        <f t="shared" si="11"/>
        <v>2000000</v>
      </c>
      <c r="BB11">
        <f t="shared" si="29"/>
        <v>2727901.7</v>
      </c>
      <c r="BC11">
        <f t="shared" si="30"/>
        <v>3</v>
      </c>
      <c r="BE11">
        <f>AI11-fix1_oam1!X12</f>
        <v>0</v>
      </c>
      <c r="BF11">
        <f>AJ11-fix1_oam1!Y12</f>
        <v>-7</v>
      </c>
      <c r="BG11">
        <f>AK11-fix1_oam1!Z12</f>
        <v>2</v>
      </c>
      <c r="BH11">
        <f>AL11-fix1_oam1!AA12</f>
        <v>24</v>
      </c>
      <c r="BI11">
        <f>AM11-fix1_oam1!AB12</f>
        <v>-13</v>
      </c>
      <c r="BJ11">
        <f>AN11-fix1_oam1!AC12</f>
        <v>1</v>
      </c>
      <c r="BK11">
        <f>AO11-fix1_oam1!AD12</f>
        <v>4</v>
      </c>
      <c r="BL11">
        <f>AP11-fix1_oam1!AE12</f>
        <v>0</v>
      </c>
      <c r="BM11">
        <f>AQ11-fix1_oam1!AF12</f>
        <v>3</v>
      </c>
      <c r="BN11">
        <f>AR11-fix1_oam1!AG12</f>
        <v>0</v>
      </c>
      <c r="BO11">
        <f>AS11-fix1_oam1!AH12</f>
        <v>7</v>
      </c>
      <c r="BP11">
        <f>AT11-fix1_oam1!AI12</f>
        <v>-2</v>
      </c>
      <c r="BQ11">
        <f>AU11-fix1_oam1!AJ12</f>
        <v>-24</v>
      </c>
      <c r="BR11">
        <f>AV11-fix1_oam1!AK12</f>
        <v>13</v>
      </c>
      <c r="BS11">
        <f>AW11-fix1_oam1!AL12</f>
        <v>-1</v>
      </c>
      <c r="BT11">
        <f>AX11-fix1_oam1!AM12</f>
        <v>-4</v>
      </c>
      <c r="BU11">
        <f>AY11-fix1_oam1!AN12</f>
        <v>0</v>
      </c>
      <c r="BV11">
        <f>AZ11-fix1_oam1!AO12</f>
        <v>-3</v>
      </c>
      <c r="BY11" s="10" t="s">
        <v>671</v>
      </c>
      <c r="BZ11" s="11">
        <v>41</v>
      </c>
      <c r="CA11" s="11">
        <v>13</v>
      </c>
      <c r="CB11" s="11">
        <v>40</v>
      </c>
      <c r="CC11" s="11">
        <v>1</v>
      </c>
      <c r="CD11" s="11">
        <v>15</v>
      </c>
      <c r="CE11" s="11">
        <v>41</v>
      </c>
      <c r="CF11" s="11">
        <v>19</v>
      </c>
      <c r="CG11" s="11">
        <v>42</v>
      </c>
      <c r="CH11" s="11">
        <v>41</v>
      </c>
      <c r="CI11" s="11">
        <v>15</v>
      </c>
      <c r="CJ11" s="11">
        <v>43</v>
      </c>
      <c r="CK11" s="11">
        <v>16</v>
      </c>
      <c r="CL11" s="11">
        <v>55</v>
      </c>
      <c r="CM11" s="11">
        <v>41</v>
      </c>
      <c r="CN11" s="11">
        <v>15</v>
      </c>
      <c r="CO11" s="11">
        <v>37</v>
      </c>
      <c r="CP11" s="11">
        <v>14</v>
      </c>
      <c r="CQ11" s="11">
        <v>15</v>
      </c>
      <c r="CR11" s="11">
        <v>1000000</v>
      </c>
    </row>
    <row r="12" spans="1:96" ht="15" thickBot="1" x14ac:dyDescent="0.35">
      <c r="A12" s="1" t="s">
        <v>9</v>
      </c>
      <c r="B12" s="1" t="s">
        <v>602</v>
      </c>
      <c r="C12" s="2">
        <v>68</v>
      </c>
      <c r="D12" s="2">
        <v>5</v>
      </c>
      <c r="E12" s="2">
        <v>47</v>
      </c>
      <c r="F12" s="2">
        <v>58</v>
      </c>
      <c r="G12" s="2">
        <v>1</v>
      </c>
      <c r="H12" s="1">
        <f t="shared" si="12"/>
        <v>68</v>
      </c>
      <c r="I12" s="1">
        <f>HLOOKUP(H12,C12:$F$603,J12,0)</f>
        <v>1</v>
      </c>
      <c r="J12" s="1">
        <v>592</v>
      </c>
      <c r="K12" s="1" t="str">
        <f t="shared" si="13"/>
        <v>11</v>
      </c>
      <c r="M12" s="46">
        <f t="shared" si="14"/>
        <v>1</v>
      </c>
      <c r="N12" s="44">
        <f t="shared" si="5"/>
        <v>0.38202247191011235</v>
      </c>
      <c r="O12" s="44">
        <f t="shared" si="6"/>
        <v>2.8089887640449437E-2</v>
      </c>
      <c r="P12" s="44">
        <f t="shared" si="7"/>
        <v>0.2640449438202247</v>
      </c>
      <c r="Q12" s="44">
        <f t="shared" si="8"/>
        <v>0.3258426966292135</v>
      </c>
      <c r="R12">
        <f t="shared" si="1"/>
        <v>1</v>
      </c>
      <c r="S12" s="1">
        <f t="shared" si="15"/>
        <v>0.38202247191011235</v>
      </c>
      <c r="T12" s="1">
        <f>HLOOKUP(S12,N12:$Q$603,U12,0)</f>
        <v>1</v>
      </c>
      <c r="U12" s="1">
        <v>592</v>
      </c>
      <c r="V12" s="1" t="str">
        <f t="shared" si="16"/>
        <v>11</v>
      </c>
      <c r="X12" s="5">
        <f t="shared" si="17"/>
        <v>1</v>
      </c>
      <c r="Y12" s="4">
        <f t="shared" si="18"/>
        <v>0.6179775280898876</v>
      </c>
      <c r="Z12" s="4">
        <f t="shared" si="19"/>
        <v>0.15558856656321604</v>
      </c>
      <c r="AA12" s="4">
        <f t="shared" si="20"/>
        <v>0.25</v>
      </c>
      <c r="AB12" s="4">
        <f t="shared" si="21"/>
        <v>0.2949438202247191</v>
      </c>
      <c r="AC12" s="4">
        <f t="shared" si="22"/>
        <v>-4.49438202247191E-2</v>
      </c>
      <c r="AD12" s="4">
        <f t="shared" si="23"/>
        <v>2.8089887640449437E-2</v>
      </c>
      <c r="AE12" s="4">
        <f t="shared" si="24"/>
        <v>0.38202247191011235</v>
      </c>
      <c r="AF12" s="4">
        <f t="shared" si="25"/>
        <v>0.3539325842696629</v>
      </c>
      <c r="AG12">
        <f t="shared" si="26"/>
        <v>1000000</v>
      </c>
      <c r="AI12">
        <f t="shared" si="27"/>
        <v>41</v>
      </c>
      <c r="AJ12">
        <f t="shared" si="9"/>
        <v>23</v>
      </c>
      <c r="AK12">
        <f t="shared" si="9"/>
        <v>25</v>
      </c>
      <c r="AL12">
        <f t="shared" si="9"/>
        <v>1</v>
      </c>
      <c r="AM12">
        <f t="shared" si="9"/>
        <v>3</v>
      </c>
      <c r="AN12">
        <f t="shared" si="9"/>
        <v>52</v>
      </c>
      <c r="AO12">
        <f t="shared" si="9"/>
        <v>45</v>
      </c>
      <c r="AP12">
        <f t="shared" si="9"/>
        <v>32</v>
      </c>
      <c r="AQ12">
        <f t="shared" si="9"/>
        <v>24</v>
      </c>
      <c r="AR12">
        <f t="shared" ref="AR12:AZ12" si="38">MAX(AI$3:AQ$542)+1-AI12</f>
        <v>15</v>
      </c>
      <c r="AS12">
        <f t="shared" si="38"/>
        <v>33</v>
      </c>
      <c r="AT12">
        <f t="shared" si="38"/>
        <v>31</v>
      </c>
      <c r="AU12">
        <f t="shared" si="38"/>
        <v>55</v>
      </c>
      <c r="AV12">
        <f t="shared" si="38"/>
        <v>53</v>
      </c>
      <c r="AW12">
        <f t="shared" si="38"/>
        <v>4</v>
      </c>
      <c r="AX12">
        <f t="shared" si="38"/>
        <v>11</v>
      </c>
      <c r="AY12">
        <f t="shared" si="38"/>
        <v>24</v>
      </c>
      <c r="AZ12">
        <f t="shared" si="38"/>
        <v>32</v>
      </c>
      <c r="BA12">
        <f t="shared" si="11"/>
        <v>1000000</v>
      </c>
      <c r="BB12">
        <f t="shared" si="29"/>
        <v>2668879.7000000002</v>
      </c>
      <c r="BC12">
        <f t="shared" si="30"/>
        <v>3</v>
      </c>
      <c r="BE12">
        <f>AI12-fix1_oam1!X13</f>
        <v>0</v>
      </c>
      <c r="BF12">
        <f>AJ12-fix1_oam1!Y13</f>
        <v>-8</v>
      </c>
      <c r="BG12">
        <f>AK12-fix1_oam1!Z13</f>
        <v>-4</v>
      </c>
      <c r="BH12">
        <f>AL12-fix1_oam1!AA13</f>
        <v>-35</v>
      </c>
      <c r="BI12">
        <f>AM12-fix1_oam1!AB13</f>
        <v>-23</v>
      </c>
      <c r="BJ12">
        <f>AN12-fix1_oam1!AC13</f>
        <v>3</v>
      </c>
      <c r="BK12">
        <f>AO12-fix1_oam1!AD13</f>
        <v>1</v>
      </c>
      <c r="BL12">
        <f>AP12-fix1_oam1!AE13</f>
        <v>-12</v>
      </c>
      <c r="BM12">
        <f>AQ12-fix1_oam1!AF13</f>
        <v>-2</v>
      </c>
      <c r="BN12">
        <f>AR12-fix1_oam1!AG13</f>
        <v>0</v>
      </c>
      <c r="BO12">
        <f>AS12-fix1_oam1!AH13</f>
        <v>8</v>
      </c>
      <c r="BP12">
        <f>AT12-fix1_oam1!AI13</f>
        <v>4</v>
      </c>
      <c r="BQ12">
        <f>AU12-fix1_oam1!AJ13</f>
        <v>35</v>
      </c>
      <c r="BR12">
        <f>AV12-fix1_oam1!AK13</f>
        <v>23</v>
      </c>
      <c r="BS12">
        <f>AW12-fix1_oam1!AL13</f>
        <v>-3</v>
      </c>
      <c r="BT12">
        <f>AX12-fix1_oam1!AM13</f>
        <v>-1</v>
      </c>
      <c r="BU12">
        <f>AY12-fix1_oam1!AN13</f>
        <v>12</v>
      </c>
      <c r="BV12">
        <f>AZ12-fix1_oam1!AO13</f>
        <v>2</v>
      </c>
      <c r="BY12" s="10" t="s">
        <v>672</v>
      </c>
      <c r="BZ12" s="11">
        <v>41</v>
      </c>
      <c r="CA12" s="11">
        <v>8</v>
      </c>
      <c r="CB12" s="11">
        <v>50</v>
      </c>
      <c r="CC12" s="11">
        <v>1</v>
      </c>
      <c r="CD12" s="11">
        <v>33</v>
      </c>
      <c r="CE12" s="11">
        <v>22</v>
      </c>
      <c r="CF12" s="11">
        <v>4</v>
      </c>
      <c r="CG12" s="11">
        <v>47</v>
      </c>
      <c r="CH12" s="11">
        <v>50</v>
      </c>
      <c r="CI12" s="11">
        <v>15</v>
      </c>
      <c r="CJ12" s="11">
        <v>48</v>
      </c>
      <c r="CK12" s="11">
        <v>6</v>
      </c>
      <c r="CL12" s="11">
        <v>55</v>
      </c>
      <c r="CM12" s="11">
        <v>23</v>
      </c>
      <c r="CN12" s="11">
        <v>34</v>
      </c>
      <c r="CO12" s="11">
        <v>52</v>
      </c>
      <c r="CP12" s="11">
        <v>9</v>
      </c>
      <c r="CQ12" s="11">
        <v>6</v>
      </c>
      <c r="CR12" s="11">
        <v>3000000</v>
      </c>
    </row>
    <row r="13" spans="1:96" ht="15" thickBot="1" x14ac:dyDescent="0.35">
      <c r="A13" s="1" t="s">
        <v>10</v>
      </c>
      <c r="B13" s="1" t="s">
        <v>602</v>
      </c>
      <c r="C13" s="2">
        <v>89</v>
      </c>
      <c r="D13" s="2">
        <v>62</v>
      </c>
      <c r="E13" s="2">
        <v>29</v>
      </c>
      <c r="F13" s="2">
        <v>53</v>
      </c>
      <c r="G13" s="2">
        <v>1</v>
      </c>
      <c r="H13" s="1">
        <f t="shared" si="12"/>
        <v>89</v>
      </c>
      <c r="I13" s="1">
        <f>HLOOKUP(H13,C13:$F$603,J13,0)</f>
        <v>1</v>
      </c>
      <c r="J13" s="1">
        <v>591</v>
      </c>
      <c r="K13" s="1" t="str">
        <f t="shared" si="13"/>
        <v>11</v>
      </c>
      <c r="M13" s="46">
        <f t="shared" si="14"/>
        <v>1</v>
      </c>
      <c r="N13" s="44">
        <f t="shared" si="5"/>
        <v>0.38197424892703863</v>
      </c>
      <c r="O13" s="44">
        <f t="shared" si="6"/>
        <v>0.26609442060085836</v>
      </c>
      <c r="P13" s="44">
        <f t="shared" si="7"/>
        <v>0.12446351931330472</v>
      </c>
      <c r="Q13" s="44">
        <f t="shared" si="8"/>
        <v>0.22746781115879827</v>
      </c>
      <c r="R13">
        <f t="shared" si="1"/>
        <v>1</v>
      </c>
      <c r="S13" s="1">
        <f t="shared" si="15"/>
        <v>0.38197424892703863</v>
      </c>
      <c r="T13" s="1">
        <f>HLOOKUP(S13,N13:$Q$603,U13,0)</f>
        <v>1</v>
      </c>
      <c r="U13" s="1">
        <v>591</v>
      </c>
      <c r="V13" s="1" t="str">
        <f t="shared" si="16"/>
        <v>11</v>
      </c>
      <c r="X13" s="5">
        <f t="shared" si="17"/>
        <v>1</v>
      </c>
      <c r="Y13" s="4">
        <f t="shared" si="18"/>
        <v>0.61802575107296143</v>
      </c>
      <c r="Z13" s="4">
        <f t="shared" si="19"/>
        <v>0.10636938825230666</v>
      </c>
      <c r="AA13" s="4">
        <f t="shared" si="20"/>
        <v>0.25</v>
      </c>
      <c r="AB13" s="4">
        <f t="shared" si="21"/>
        <v>0.24678111587982832</v>
      </c>
      <c r="AC13" s="4">
        <f t="shared" si="22"/>
        <v>3.2188841201716833E-3</v>
      </c>
      <c r="AD13" s="4">
        <f t="shared" si="23"/>
        <v>0.12446351931330472</v>
      </c>
      <c r="AE13" s="4">
        <f t="shared" si="24"/>
        <v>0.38197424892703863</v>
      </c>
      <c r="AF13" s="4">
        <f t="shared" si="25"/>
        <v>0.25751072961373389</v>
      </c>
      <c r="AG13">
        <f t="shared" si="26"/>
        <v>1000000</v>
      </c>
      <c r="AI13">
        <f t="shared" si="27"/>
        <v>41</v>
      </c>
      <c r="AJ13">
        <f t="shared" si="9"/>
        <v>23</v>
      </c>
      <c r="AK13">
        <f t="shared" si="9"/>
        <v>40</v>
      </c>
      <c r="AL13">
        <f t="shared" si="9"/>
        <v>1</v>
      </c>
      <c r="AM13">
        <f t="shared" si="9"/>
        <v>29</v>
      </c>
      <c r="AN13">
        <f t="shared" si="9"/>
        <v>26</v>
      </c>
      <c r="AO13">
        <f t="shared" si="9"/>
        <v>18</v>
      </c>
      <c r="AP13">
        <f t="shared" si="9"/>
        <v>32</v>
      </c>
      <c r="AQ13">
        <f t="shared" si="9"/>
        <v>37</v>
      </c>
      <c r="AR13">
        <f t="shared" ref="AR13:AZ13" si="39">MAX(AI$3:AQ$542)+1-AI13</f>
        <v>15</v>
      </c>
      <c r="AS13">
        <f t="shared" si="39"/>
        <v>33</v>
      </c>
      <c r="AT13">
        <f t="shared" si="39"/>
        <v>16</v>
      </c>
      <c r="AU13">
        <f t="shared" si="39"/>
        <v>55</v>
      </c>
      <c r="AV13">
        <f t="shared" si="39"/>
        <v>27</v>
      </c>
      <c r="AW13">
        <f t="shared" si="39"/>
        <v>30</v>
      </c>
      <c r="AX13">
        <f t="shared" si="39"/>
        <v>38</v>
      </c>
      <c r="AY13">
        <f t="shared" si="39"/>
        <v>24</v>
      </c>
      <c r="AZ13">
        <f t="shared" si="39"/>
        <v>19</v>
      </c>
      <c r="BA13">
        <f t="shared" si="11"/>
        <v>1000000</v>
      </c>
      <c r="BB13">
        <f t="shared" si="29"/>
        <v>2462309.1</v>
      </c>
      <c r="BC13">
        <f t="shared" si="30"/>
        <v>2</v>
      </c>
      <c r="BE13">
        <f>AI13-fix1_oam1!X14</f>
        <v>0</v>
      </c>
      <c r="BF13">
        <f>AJ13-fix1_oam1!Y14</f>
        <v>6</v>
      </c>
      <c r="BG13">
        <f>AK13-fix1_oam1!Z14</f>
        <v>6</v>
      </c>
      <c r="BH13">
        <f>AL13-fix1_oam1!AA14</f>
        <v>-16</v>
      </c>
      <c r="BI13">
        <f>AM13-fix1_oam1!AB14</f>
        <v>9</v>
      </c>
      <c r="BJ13">
        <f>AN13-fix1_oam1!AC14</f>
        <v>1</v>
      </c>
      <c r="BK13">
        <f>AO13-fix1_oam1!AD14</f>
        <v>3</v>
      </c>
      <c r="BL13">
        <f>AP13-fix1_oam1!AE14</f>
        <v>11</v>
      </c>
      <c r="BM13">
        <f>AQ13-fix1_oam1!AF14</f>
        <v>8</v>
      </c>
      <c r="BN13">
        <f>AR13-fix1_oam1!AG14</f>
        <v>0</v>
      </c>
      <c r="BO13">
        <f>AS13-fix1_oam1!AH14</f>
        <v>-6</v>
      </c>
      <c r="BP13">
        <f>AT13-fix1_oam1!AI14</f>
        <v>-6</v>
      </c>
      <c r="BQ13">
        <f>AU13-fix1_oam1!AJ14</f>
        <v>16</v>
      </c>
      <c r="BR13">
        <f>AV13-fix1_oam1!AK14</f>
        <v>-9</v>
      </c>
      <c r="BS13">
        <f>AW13-fix1_oam1!AL14</f>
        <v>-1</v>
      </c>
      <c r="BT13">
        <f>AX13-fix1_oam1!AM14</f>
        <v>-3</v>
      </c>
      <c r="BU13">
        <f>AY13-fix1_oam1!AN14</f>
        <v>-11</v>
      </c>
      <c r="BV13">
        <f>AZ13-fix1_oam1!AO14</f>
        <v>-8</v>
      </c>
      <c r="BY13" s="10" t="s">
        <v>673</v>
      </c>
      <c r="BZ13" s="11">
        <v>27</v>
      </c>
      <c r="CA13" s="11">
        <v>7</v>
      </c>
      <c r="CB13" s="11">
        <v>42</v>
      </c>
      <c r="CC13" s="11">
        <v>1</v>
      </c>
      <c r="CD13" s="11">
        <v>5</v>
      </c>
      <c r="CE13" s="11">
        <v>50</v>
      </c>
      <c r="CF13" s="11">
        <v>22</v>
      </c>
      <c r="CG13" s="11">
        <v>48</v>
      </c>
      <c r="CH13" s="11">
        <v>42</v>
      </c>
      <c r="CI13" s="11">
        <v>29</v>
      </c>
      <c r="CJ13" s="11">
        <v>49</v>
      </c>
      <c r="CK13" s="11">
        <v>14</v>
      </c>
      <c r="CL13" s="11">
        <v>55</v>
      </c>
      <c r="CM13" s="11">
        <v>51</v>
      </c>
      <c r="CN13" s="11">
        <v>6</v>
      </c>
      <c r="CO13" s="11">
        <v>34</v>
      </c>
      <c r="CP13" s="11">
        <v>8</v>
      </c>
      <c r="CQ13" s="11">
        <v>14</v>
      </c>
      <c r="CR13" s="11">
        <v>2000000</v>
      </c>
    </row>
    <row r="14" spans="1:96" ht="15" thickBot="1" x14ac:dyDescent="0.35">
      <c r="A14" s="1" t="s">
        <v>11</v>
      </c>
      <c r="B14" s="1" t="s">
        <v>602</v>
      </c>
      <c r="C14" s="2">
        <v>76</v>
      </c>
      <c r="D14" s="2">
        <v>80</v>
      </c>
      <c r="E14" s="2">
        <v>55</v>
      </c>
      <c r="F14" s="2">
        <v>64</v>
      </c>
      <c r="G14" s="2">
        <v>3</v>
      </c>
      <c r="H14" s="1">
        <f t="shared" si="12"/>
        <v>80</v>
      </c>
      <c r="I14" s="1">
        <f>HLOOKUP(H14,C14:$F$603,J14,0)</f>
        <v>2</v>
      </c>
      <c r="J14" s="1">
        <v>590</v>
      </c>
      <c r="K14" s="1" t="str">
        <f t="shared" si="13"/>
        <v>32</v>
      </c>
      <c r="M14" s="46">
        <f t="shared" si="14"/>
        <v>1</v>
      </c>
      <c r="N14" s="44">
        <f t="shared" si="5"/>
        <v>0.27636363636363637</v>
      </c>
      <c r="O14" s="44">
        <f t="shared" si="6"/>
        <v>0.29090909090909089</v>
      </c>
      <c r="P14" s="44">
        <f t="shared" si="7"/>
        <v>0.2</v>
      </c>
      <c r="Q14" s="44">
        <f t="shared" si="8"/>
        <v>0.23272727272727273</v>
      </c>
      <c r="R14">
        <f t="shared" si="1"/>
        <v>3</v>
      </c>
      <c r="S14" s="1">
        <f t="shared" si="15"/>
        <v>0.29090909090909089</v>
      </c>
      <c r="T14" s="1">
        <f>HLOOKUP(S14,N14:$Q$603,U14,0)</f>
        <v>2</v>
      </c>
      <c r="U14" s="1">
        <v>590</v>
      </c>
      <c r="V14" s="1" t="str">
        <f t="shared" si="16"/>
        <v>32</v>
      </c>
      <c r="X14" s="5">
        <f t="shared" si="17"/>
        <v>2</v>
      </c>
      <c r="Y14" s="4">
        <f t="shared" si="18"/>
        <v>0.70909090909090911</v>
      </c>
      <c r="Z14" s="4">
        <f t="shared" si="19"/>
        <v>4.1500771674593977E-2</v>
      </c>
      <c r="AA14" s="4">
        <f t="shared" si="20"/>
        <v>0.25</v>
      </c>
      <c r="AB14" s="4">
        <f t="shared" si="21"/>
        <v>0.25454545454545452</v>
      </c>
      <c r="AC14" s="4">
        <f t="shared" si="22"/>
        <v>-4.5454545454545192E-3</v>
      </c>
      <c r="AD14" s="4">
        <f t="shared" si="23"/>
        <v>0.2</v>
      </c>
      <c r="AE14" s="4">
        <f t="shared" si="24"/>
        <v>0.29090909090909089</v>
      </c>
      <c r="AF14" s="4">
        <f t="shared" si="25"/>
        <v>9.0909090909090884E-2</v>
      </c>
      <c r="AG14">
        <f t="shared" si="26"/>
        <v>3000000</v>
      </c>
      <c r="AI14">
        <f t="shared" si="27"/>
        <v>27</v>
      </c>
      <c r="AJ14">
        <f t="shared" si="9"/>
        <v>2</v>
      </c>
      <c r="AK14">
        <f t="shared" si="9"/>
        <v>53</v>
      </c>
      <c r="AL14">
        <f t="shared" si="9"/>
        <v>1</v>
      </c>
      <c r="AM14">
        <f t="shared" si="9"/>
        <v>23</v>
      </c>
      <c r="AN14">
        <f t="shared" si="9"/>
        <v>32</v>
      </c>
      <c r="AO14">
        <f t="shared" si="9"/>
        <v>3</v>
      </c>
      <c r="AP14">
        <f t="shared" si="9"/>
        <v>53</v>
      </c>
      <c r="AQ14">
        <f t="shared" si="9"/>
        <v>53</v>
      </c>
      <c r="AR14">
        <f t="shared" ref="AR14:AZ14" si="40">MAX(AI$3:AQ$542)+1-AI14</f>
        <v>29</v>
      </c>
      <c r="AS14">
        <f t="shared" si="40"/>
        <v>54</v>
      </c>
      <c r="AT14">
        <f t="shared" si="40"/>
        <v>3</v>
      </c>
      <c r="AU14">
        <f t="shared" si="40"/>
        <v>55</v>
      </c>
      <c r="AV14">
        <f t="shared" si="40"/>
        <v>33</v>
      </c>
      <c r="AW14">
        <f t="shared" si="40"/>
        <v>24</v>
      </c>
      <c r="AX14">
        <f t="shared" si="40"/>
        <v>53</v>
      </c>
      <c r="AY14">
        <f t="shared" si="40"/>
        <v>3</v>
      </c>
      <c r="AZ14">
        <f t="shared" si="40"/>
        <v>3</v>
      </c>
      <c r="BA14">
        <f t="shared" si="11"/>
        <v>3000000</v>
      </c>
      <c r="BB14">
        <f t="shared" si="29"/>
        <v>2940951.5</v>
      </c>
      <c r="BC14">
        <f t="shared" si="30"/>
        <v>3</v>
      </c>
      <c r="BE14">
        <f>AI14-fix1_oam1!X15</f>
        <v>0</v>
      </c>
      <c r="BF14">
        <f>AJ14-fix1_oam1!Y15</f>
        <v>-2</v>
      </c>
      <c r="BG14">
        <f>AK14-fix1_oam1!Z15</f>
        <v>1</v>
      </c>
      <c r="BH14">
        <f>AL14-fix1_oam1!AA15</f>
        <v>-5</v>
      </c>
      <c r="BI14">
        <f>AM14-fix1_oam1!AB15</f>
        <v>14</v>
      </c>
      <c r="BJ14">
        <f>AN14-fix1_oam1!AC15</f>
        <v>0</v>
      </c>
      <c r="BK14">
        <f>AO14-fix1_oam1!AD15</f>
        <v>0</v>
      </c>
      <c r="BL14">
        <f>AP14-fix1_oam1!AE15</f>
        <v>20</v>
      </c>
      <c r="BM14">
        <f>AQ14-fix1_oam1!AF15</f>
        <v>1</v>
      </c>
      <c r="BN14">
        <f>AR14-fix1_oam1!AG15</f>
        <v>0</v>
      </c>
      <c r="BO14">
        <f>AS14-fix1_oam1!AH15</f>
        <v>2</v>
      </c>
      <c r="BP14">
        <f>AT14-fix1_oam1!AI15</f>
        <v>-1</v>
      </c>
      <c r="BQ14">
        <f>AU14-fix1_oam1!AJ15</f>
        <v>5</v>
      </c>
      <c r="BR14">
        <f>AV14-fix1_oam1!AK15</f>
        <v>-14</v>
      </c>
      <c r="BS14">
        <f>AW14-fix1_oam1!AL15</f>
        <v>0</v>
      </c>
      <c r="BT14">
        <f>AX14-fix1_oam1!AM15</f>
        <v>0</v>
      </c>
      <c r="BU14">
        <f>AY14-fix1_oam1!AN15</f>
        <v>-20</v>
      </c>
      <c r="BV14">
        <f>AZ14-fix1_oam1!AO15</f>
        <v>-1</v>
      </c>
      <c r="BY14" s="10" t="s">
        <v>674</v>
      </c>
      <c r="BZ14" s="11">
        <v>14</v>
      </c>
      <c r="CA14" s="11">
        <v>40</v>
      </c>
      <c r="CB14" s="11">
        <v>8</v>
      </c>
      <c r="CC14" s="11">
        <v>1</v>
      </c>
      <c r="CD14" s="11">
        <v>19</v>
      </c>
      <c r="CE14" s="11">
        <v>37</v>
      </c>
      <c r="CF14" s="11">
        <v>51</v>
      </c>
      <c r="CG14" s="11">
        <v>15</v>
      </c>
      <c r="CH14" s="11">
        <v>10</v>
      </c>
      <c r="CI14" s="11">
        <v>42</v>
      </c>
      <c r="CJ14" s="11">
        <v>16</v>
      </c>
      <c r="CK14" s="11">
        <v>48</v>
      </c>
      <c r="CL14" s="11">
        <v>55</v>
      </c>
      <c r="CM14" s="11">
        <v>37</v>
      </c>
      <c r="CN14" s="11">
        <v>19</v>
      </c>
      <c r="CO14" s="11">
        <v>5</v>
      </c>
      <c r="CP14" s="11">
        <v>41</v>
      </c>
      <c r="CQ14" s="11">
        <v>46</v>
      </c>
      <c r="CR14" s="11">
        <v>3000000</v>
      </c>
    </row>
    <row r="15" spans="1:96" ht="15" thickBot="1" x14ac:dyDescent="0.35">
      <c r="A15" s="1" t="s">
        <v>12</v>
      </c>
      <c r="B15" s="1" t="s">
        <v>602</v>
      </c>
      <c r="C15" s="2">
        <v>66</v>
      </c>
      <c r="D15" s="2">
        <v>20</v>
      </c>
      <c r="E15" s="2">
        <v>24</v>
      </c>
      <c r="F15" s="2">
        <v>19</v>
      </c>
      <c r="G15" s="2">
        <v>3</v>
      </c>
      <c r="H15" s="1">
        <f t="shared" si="12"/>
        <v>66</v>
      </c>
      <c r="I15" s="1">
        <f>HLOOKUP(H15,C15:$F$603,J15,0)</f>
        <v>1</v>
      </c>
      <c r="J15" s="1">
        <v>589</v>
      </c>
      <c r="K15" s="1" t="str">
        <f t="shared" si="13"/>
        <v>31</v>
      </c>
      <c r="M15" s="46">
        <f t="shared" si="14"/>
        <v>1</v>
      </c>
      <c r="N15" s="44">
        <f t="shared" si="5"/>
        <v>0.51162790697674421</v>
      </c>
      <c r="O15" s="44">
        <f t="shared" si="6"/>
        <v>0.15503875968992248</v>
      </c>
      <c r="P15" s="44">
        <f t="shared" si="7"/>
        <v>0.18604651162790697</v>
      </c>
      <c r="Q15" s="44">
        <f t="shared" si="8"/>
        <v>0.14728682170542637</v>
      </c>
      <c r="R15">
        <f t="shared" si="1"/>
        <v>3</v>
      </c>
      <c r="S15" s="1">
        <f t="shared" si="15"/>
        <v>0.51162790697674421</v>
      </c>
      <c r="T15" s="1">
        <f>HLOOKUP(S15,N15:$Q$603,U15,0)</f>
        <v>1</v>
      </c>
      <c r="U15" s="1">
        <v>589</v>
      </c>
      <c r="V15" s="1" t="str">
        <f t="shared" si="16"/>
        <v>31</v>
      </c>
      <c r="X15" s="5">
        <f t="shared" si="17"/>
        <v>1</v>
      </c>
      <c r="Y15" s="4">
        <f t="shared" si="18"/>
        <v>0.48837209302325579</v>
      </c>
      <c r="Z15" s="4">
        <f t="shared" si="19"/>
        <v>0.17522066520114243</v>
      </c>
      <c r="AA15" s="4">
        <f t="shared" si="20"/>
        <v>0.25</v>
      </c>
      <c r="AB15" s="4">
        <f t="shared" si="21"/>
        <v>0.17054263565891473</v>
      </c>
      <c r="AC15" s="4">
        <f t="shared" si="22"/>
        <v>7.9457364341085274E-2</v>
      </c>
      <c r="AD15" s="4">
        <f t="shared" si="23"/>
        <v>0.14728682170542637</v>
      </c>
      <c r="AE15" s="4">
        <f t="shared" si="24"/>
        <v>0.51162790697674421</v>
      </c>
      <c r="AF15" s="4">
        <f t="shared" si="25"/>
        <v>0.36434108527131781</v>
      </c>
      <c r="AG15">
        <f t="shared" si="26"/>
        <v>3000000</v>
      </c>
      <c r="AI15">
        <f t="shared" si="27"/>
        <v>41</v>
      </c>
      <c r="AJ15">
        <f t="shared" si="9"/>
        <v>46</v>
      </c>
      <c r="AK15">
        <f t="shared" si="9"/>
        <v>18</v>
      </c>
      <c r="AL15">
        <f t="shared" si="9"/>
        <v>1</v>
      </c>
      <c r="AM15">
        <f t="shared" si="9"/>
        <v>52</v>
      </c>
      <c r="AN15">
        <f t="shared" si="9"/>
        <v>3</v>
      </c>
      <c r="AO15">
        <f t="shared" si="9"/>
        <v>12</v>
      </c>
      <c r="AP15">
        <f t="shared" si="9"/>
        <v>10</v>
      </c>
      <c r="AQ15">
        <f t="shared" si="9"/>
        <v>22</v>
      </c>
      <c r="AR15">
        <f t="shared" ref="AR15:AZ15" si="41">MAX(AI$3:AQ$542)+1-AI15</f>
        <v>15</v>
      </c>
      <c r="AS15">
        <f t="shared" si="41"/>
        <v>10</v>
      </c>
      <c r="AT15">
        <f t="shared" si="41"/>
        <v>38</v>
      </c>
      <c r="AU15">
        <f t="shared" si="41"/>
        <v>55</v>
      </c>
      <c r="AV15">
        <f t="shared" si="41"/>
        <v>4</v>
      </c>
      <c r="AW15">
        <f t="shared" si="41"/>
        <v>53</v>
      </c>
      <c r="AX15">
        <f t="shared" si="41"/>
        <v>44</v>
      </c>
      <c r="AY15">
        <f t="shared" si="41"/>
        <v>46</v>
      </c>
      <c r="AZ15">
        <f t="shared" si="41"/>
        <v>34</v>
      </c>
      <c r="BA15">
        <f t="shared" si="11"/>
        <v>3000000</v>
      </c>
      <c r="BB15">
        <f t="shared" si="29"/>
        <v>2939510.3</v>
      </c>
      <c r="BC15">
        <f t="shared" si="30"/>
        <v>3</v>
      </c>
      <c r="BE15">
        <f>AI15-fix1_oam1!X16</f>
        <v>0</v>
      </c>
      <c r="BF15">
        <f>AJ15-fix1_oam1!Y16</f>
        <v>-2</v>
      </c>
      <c r="BG15">
        <f>AK15-fix1_oam1!Z16</f>
        <v>-21</v>
      </c>
      <c r="BH15">
        <f>AL15-fix1_oam1!AA16</f>
        <v>-47</v>
      </c>
      <c r="BI15">
        <f>AM15-fix1_oam1!AB16</f>
        <v>1</v>
      </c>
      <c r="BJ15">
        <f>AN15-fix1_oam1!AC16</f>
        <v>-1</v>
      </c>
      <c r="BK15">
        <f>AO15-fix1_oam1!AD16</f>
        <v>-11</v>
      </c>
      <c r="BL15">
        <f>AP15-fix1_oam1!AE16</f>
        <v>-35</v>
      </c>
      <c r="BM15">
        <f>AQ15-fix1_oam1!AF16</f>
        <v>-18</v>
      </c>
      <c r="BN15">
        <f>AR15-fix1_oam1!AG16</f>
        <v>0</v>
      </c>
      <c r="BO15">
        <f>AS15-fix1_oam1!AH16</f>
        <v>2</v>
      </c>
      <c r="BP15">
        <f>AT15-fix1_oam1!AI16</f>
        <v>21</v>
      </c>
      <c r="BQ15">
        <f>AU15-fix1_oam1!AJ16</f>
        <v>47</v>
      </c>
      <c r="BR15">
        <f>AV15-fix1_oam1!AK16</f>
        <v>-1</v>
      </c>
      <c r="BS15">
        <f>AW15-fix1_oam1!AL16</f>
        <v>1</v>
      </c>
      <c r="BT15">
        <f>AX15-fix1_oam1!AM16</f>
        <v>11</v>
      </c>
      <c r="BU15">
        <f>AY15-fix1_oam1!AN16</f>
        <v>35</v>
      </c>
      <c r="BV15">
        <f>AZ15-fix1_oam1!AO16</f>
        <v>18</v>
      </c>
      <c r="BY15" s="10" t="s">
        <v>675</v>
      </c>
      <c r="BZ15" s="11">
        <v>41</v>
      </c>
      <c r="CA15" s="11">
        <v>1</v>
      </c>
      <c r="CB15" s="11">
        <v>54</v>
      </c>
      <c r="CC15" s="11">
        <v>1</v>
      </c>
      <c r="CD15" s="11">
        <v>16</v>
      </c>
      <c r="CE15" s="11">
        <v>39</v>
      </c>
      <c r="CF15" s="11">
        <v>3</v>
      </c>
      <c r="CG15" s="11">
        <v>54</v>
      </c>
      <c r="CH15" s="11">
        <v>54</v>
      </c>
      <c r="CI15" s="11">
        <v>15</v>
      </c>
      <c r="CJ15" s="11">
        <v>55</v>
      </c>
      <c r="CK15" s="11">
        <v>2</v>
      </c>
      <c r="CL15" s="11">
        <v>55</v>
      </c>
      <c r="CM15" s="11">
        <v>40</v>
      </c>
      <c r="CN15" s="11">
        <v>17</v>
      </c>
      <c r="CO15" s="11">
        <v>53</v>
      </c>
      <c r="CP15" s="11">
        <v>2</v>
      </c>
      <c r="CQ15" s="11">
        <v>2</v>
      </c>
      <c r="CR15" s="11">
        <v>4000000</v>
      </c>
    </row>
    <row r="16" spans="1:96" ht="15" thickBot="1" x14ac:dyDescent="0.35">
      <c r="A16" s="1" t="s">
        <v>13</v>
      </c>
      <c r="B16" s="1" t="s">
        <v>602</v>
      </c>
      <c r="C16" s="2">
        <v>11</v>
      </c>
      <c r="D16" s="2">
        <v>12</v>
      </c>
      <c r="E16" s="2">
        <v>10</v>
      </c>
      <c r="F16" s="2">
        <v>77</v>
      </c>
      <c r="G16" s="2">
        <v>2</v>
      </c>
      <c r="H16" s="1">
        <f t="shared" si="12"/>
        <v>77</v>
      </c>
      <c r="I16" s="1">
        <f>HLOOKUP(H16,C16:$F$603,J16,0)</f>
        <v>4</v>
      </c>
      <c r="J16" s="1">
        <v>588</v>
      </c>
      <c r="K16" s="1" t="str">
        <f t="shared" si="13"/>
        <v>24</v>
      </c>
      <c r="M16" s="46">
        <f t="shared" si="14"/>
        <v>1</v>
      </c>
      <c r="N16" s="44">
        <f t="shared" si="5"/>
        <v>0.1</v>
      </c>
      <c r="O16" s="44">
        <f t="shared" si="6"/>
        <v>0.10909090909090909</v>
      </c>
      <c r="P16" s="44">
        <f t="shared" si="7"/>
        <v>9.0909090909090912E-2</v>
      </c>
      <c r="Q16" s="44">
        <f t="shared" si="8"/>
        <v>0.7</v>
      </c>
      <c r="R16">
        <f t="shared" si="1"/>
        <v>2</v>
      </c>
      <c r="S16" s="1">
        <f t="shared" si="15"/>
        <v>0.7</v>
      </c>
      <c r="T16" s="1">
        <f>HLOOKUP(S16,N16:$Q$603,U16,0)</f>
        <v>4</v>
      </c>
      <c r="U16" s="1">
        <v>588</v>
      </c>
      <c r="V16" s="1" t="str">
        <f t="shared" si="16"/>
        <v>24</v>
      </c>
      <c r="X16" s="5">
        <f t="shared" si="17"/>
        <v>4</v>
      </c>
      <c r="Y16" s="4">
        <f t="shared" si="18"/>
        <v>0.30000000000000004</v>
      </c>
      <c r="Z16" s="4">
        <f t="shared" si="19"/>
        <v>0.30009181331507989</v>
      </c>
      <c r="AA16" s="4">
        <f t="shared" si="20"/>
        <v>0.25</v>
      </c>
      <c r="AB16" s="4">
        <f t="shared" si="21"/>
        <v>0.10454545454545455</v>
      </c>
      <c r="AC16" s="4">
        <f t="shared" si="22"/>
        <v>0.14545454545454545</v>
      </c>
      <c r="AD16" s="4">
        <f t="shared" si="23"/>
        <v>9.0909090909090912E-2</v>
      </c>
      <c r="AE16" s="4">
        <f t="shared" si="24"/>
        <v>0.7</v>
      </c>
      <c r="AF16" s="4">
        <f t="shared" si="25"/>
        <v>0.60909090909090902</v>
      </c>
      <c r="AG16">
        <f t="shared" si="26"/>
        <v>2000000</v>
      </c>
      <c r="AI16">
        <f t="shared" si="27"/>
        <v>1</v>
      </c>
      <c r="AJ16">
        <f t="shared" si="9"/>
        <v>53</v>
      </c>
      <c r="AK16">
        <f t="shared" si="9"/>
        <v>2</v>
      </c>
      <c r="AL16">
        <f t="shared" si="9"/>
        <v>1</v>
      </c>
      <c r="AM16">
        <f t="shared" si="9"/>
        <v>54</v>
      </c>
      <c r="AN16">
        <f t="shared" si="9"/>
        <v>1</v>
      </c>
      <c r="AO16">
        <f t="shared" si="9"/>
        <v>26</v>
      </c>
      <c r="AP16">
        <f t="shared" si="9"/>
        <v>2</v>
      </c>
      <c r="AQ16">
        <f t="shared" si="9"/>
        <v>3</v>
      </c>
      <c r="AR16">
        <f t="shared" ref="AR16:AZ16" si="42">MAX(AI$3:AQ$542)+1-AI16</f>
        <v>55</v>
      </c>
      <c r="AS16">
        <f t="shared" si="42"/>
        <v>3</v>
      </c>
      <c r="AT16">
        <f t="shared" si="42"/>
        <v>54</v>
      </c>
      <c r="AU16">
        <f t="shared" si="42"/>
        <v>55</v>
      </c>
      <c r="AV16">
        <f t="shared" si="42"/>
        <v>2</v>
      </c>
      <c r="AW16">
        <f t="shared" si="42"/>
        <v>55</v>
      </c>
      <c r="AX16">
        <f t="shared" si="42"/>
        <v>30</v>
      </c>
      <c r="AY16">
        <f t="shared" si="42"/>
        <v>54</v>
      </c>
      <c r="AZ16">
        <f t="shared" si="42"/>
        <v>53</v>
      </c>
      <c r="BA16">
        <f t="shared" si="11"/>
        <v>2000000</v>
      </c>
      <c r="BB16">
        <f t="shared" si="29"/>
        <v>2933751.3</v>
      </c>
      <c r="BC16">
        <f t="shared" si="30"/>
        <v>3</v>
      </c>
      <c r="BE16">
        <f>AI16-fix1_oam1!X17</f>
        <v>0</v>
      </c>
      <c r="BF16">
        <f>AJ16-fix1_oam1!Y17</f>
        <v>0</v>
      </c>
      <c r="BG16">
        <f>AK16-fix1_oam1!Z17</f>
        <v>-15</v>
      </c>
      <c r="BH16">
        <f>AL16-fix1_oam1!AA17</f>
        <v>-50</v>
      </c>
      <c r="BI16">
        <f>AM16-fix1_oam1!AB17</f>
        <v>0</v>
      </c>
      <c r="BJ16">
        <f>AN16-fix1_oam1!AC17</f>
        <v>0</v>
      </c>
      <c r="BK16">
        <f>AO16-fix1_oam1!AD17</f>
        <v>-9</v>
      </c>
      <c r="BL16">
        <f>AP16-fix1_oam1!AE17</f>
        <v>-35</v>
      </c>
      <c r="BM16">
        <f>AQ16-fix1_oam1!AF17</f>
        <v>-19</v>
      </c>
      <c r="BN16">
        <f>AR16-fix1_oam1!AG17</f>
        <v>0</v>
      </c>
      <c r="BO16">
        <f>AS16-fix1_oam1!AH17</f>
        <v>0</v>
      </c>
      <c r="BP16">
        <f>AT16-fix1_oam1!AI17</f>
        <v>15</v>
      </c>
      <c r="BQ16">
        <f>AU16-fix1_oam1!AJ17</f>
        <v>50</v>
      </c>
      <c r="BR16">
        <f>AV16-fix1_oam1!AK17</f>
        <v>0</v>
      </c>
      <c r="BS16">
        <f>AW16-fix1_oam1!AL17</f>
        <v>0</v>
      </c>
      <c r="BT16">
        <f>AX16-fix1_oam1!AM17</f>
        <v>9</v>
      </c>
      <c r="BU16">
        <f>AY16-fix1_oam1!AN17</f>
        <v>35</v>
      </c>
      <c r="BV16">
        <f>AZ16-fix1_oam1!AO17</f>
        <v>19</v>
      </c>
      <c r="BY16" s="10" t="s">
        <v>676</v>
      </c>
      <c r="BZ16" s="11">
        <v>41</v>
      </c>
      <c r="CA16" s="11">
        <v>16</v>
      </c>
      <c r="CB16" s="11">
        <v>36</v>
      </c>
      <c r="CC16" s="11">
        <v>51</v>
      </c>
      <c r="CD16" s="11">
        <v>7</v>
      </c>
      <c r="CE16" s="11">
        <v>48</v>
      </c>
      <c r="CF16" s="11">
        <v>30</v>
      </c>
      <c r="CG16" s="11">
        <v>39</v>
      </c>
      <c r="CH16" s="11">
        <v>34</v>
      </c>
      <c r="CI16" s="11">
        <v>15</v>
      </c>
      <c r="CJ16" s="11">
        <v>40</v>
      </c>
      <c r="CK16" s="11">
        <v>20</v>
      </c>
      <c r="CL16" s="11">
        <v>5</v>
      </c>
      <c r="CM16" s="11">
        <v>49</v>
      </c>
      <c r="CN16" s="11">
        <v>8</v>
      </c>
      <c r="CO16" s="11">
        <v>26</v>
      </c>
      <c r="CP16" s="11">
        <v>17</v>
      </c>
      <c r="CQ16" s="11">
        <v>22</v>
      </c>
      <c r="CR16" s="11">
        <v>2000000</v>
      </c>
    </row>
    <row r="17" spans="1:96" ht="15" thickBot="1" x14ac:dyDescent="0.35">
      <c r="A17" s="1" t="s">
        <v>14</v>
      </c>
      <c r="B17" s="1" t="s">
        <v>602</v>
      </c>
      <c r="C17" s="2">
        <v>79</v>
      </c>
      <c r="D17" s="2">
        <v>99</v>
      </c>
      <c r="E17" s="2">
        <v>79</v>
      </c>
      <c r="F17" s="2">
        <v>84</v>
      </c>
      <c r="G17" s="2">
        <v>1</v>
      </c>
      <c r="H17" s="1">
        <f t="shared" si="12"/>
        <v>99</v>
      </c>
      <c r="I17" s="1">
        <f>HLOOKUP(H17,C17:$F$603,J17,0)</f>
        <v>2</v>
      </c>
      <c r="J17" s="1">
        <v>587</v>
      </c>
      <c r="K17" s="1" t="str">
        <f t="shared" si="13"/>
        <v>12</v>
      </c>
      <c r="M17" s="46">
        <f t="shared" si="14"/>
        <v>1</v>
      </c>
      <c r="N17" s="44">
        <f t="shared" si="5"/>
        <v>0.2316715542521994</v>
      </c>
      <c r="O17" s="44">
        <f t="shared" si="6"/>
        <v>0.29032258064516131</v>
      </c>
      <c r="P17" s="44">
        <f t="shared" si="7"/>
        <v>0.2316715542521994</v>
      </c>
      <c r="Q17" s="44">
        <f t="shared" si="8"/>
        <v>0.24633431085043989</v>
      </c>
      <c r="R17">
        <f t="shared" si="1"/>
        <v>1</v>
      </c>
      <c r="S17" s="1">
        <f t="shared" si="15"/>
        <v>0.29032258064516131</v>
      </c>
      <c r="T17" s="1">
        <f>HLOOKUP(S17,N17:$Q$603,U17,0)</f>
        <v>2</v>
      </c>
      <c r="U17" s="1">
        <v>587</v>
      </c>
      <c r="V17" s="1" t="str">
        <f t="shared" si="16"/>
        <v>12</v>
      </c>
      <c r="X17" s="5">
        <f t="shared" si="17"/>
        <v>2</v>
      </c>
      <c r="Y17" s="4">
        <f t="shared" si="18"/>
        <v>0.70967741935483875</v>
      </c>
      <c r="Z17" s="4">
        <f t="shared" si="19"/>
        <v>2.7756150272728625E-2</v>
      </c>
      <c r="AA17" s="4">
        <f t="shared" si="20"/>
        <v>0.25</v>
      </c>
      <c r="AB17" s="4">
        <f t="shared" si="21"/>
        <v>0.23900293255131966</v>
      </c>
      <c r="AC17" s="4">
        <f t="shared" si="22"/>
        <v>1.0997067448680342E-2</v>
      </c>
      <c r="AD17" s="4">
        <f t="shared" si="23"/>
        <v>0.2316715542521994</v>
      </c>
      <c r="AE17" s="4">
        <f t="shared" si="24"/>
        <v>0.29032258064516131</v>
      </c>
      <c r="AF17" s="4">
        <f t="shared" si="25"/>
        <v>5.8651026392961908E-2</v>
      </c>
      <c r="AG17">
        <f t="shared" si="26"/>
        <v>1000000</v>
      </c>
      <c r="AI17">
        <f t="shared" si="27"/>
        <v>27</v>
      </c>
      <c r="AJ17">
        <f t="shared" si="9"/>
        <v>2</v>
      </c>
      <c r="AK17">
        <f t="shared" si="9"/>
        <v>54</v>
      </c>
      <c r="AL17">
        <f t="shared" si="9"/>
        <v>1</v>
      </c>
      <c r="AM17">
        <f t="shared" si="9"/>
        <v>35</v>
      </c>
      <c r="AN17">
        <f t="shared" si="9"/>
        <v>20</v>
      </c>
      <c r="AO17">
        <f t="shared" si="9"/>
        <v>1</v>
      </c>
      <c r="AP17">
        <f t="shared" si="9"/>
        <v>53</v>
      </c>
      <c r="AQ17">
        <f t="shared" si="9"/>
        <v>54</v>
      </c>
      <c r="AR17">
        <f t="shared" ref="AR17:AZ17" si="43">MAX(AI$3:AQ$542)+1-AI17</f>
        <v>29</v>
      </c>
      <c r="AS17">
        <f t="shared" si="43"/>
        <v>54</v>
      </c>
      <c r="AT17">
        <f t="shared" si="43"/>
        <v>2</v>
      </c>
      <c r="AU17">
        <f t="shared" si="43"/>
        <v>55</v>
      </c>
      <c r="AV17">
        <f t="shared" si="43"/>
        <v>21</v>
      </c>
      <c r="AW17">
        <f t="shared" si="43"/>
        <v>36</v>
      </c>
      <c r="AX17">
        <f t="shared" si="43"/>
        <v>55</v>
      </c>
      <c r="AY17">
        <f t="shared" si="43"/>
        <v>3</v>
      </c>
      <c r="AZ17">
        <f t="shared" si="43"/>
        <v>2</v>
      </c>
      <c r="BA17">
        <f t="shared" si="11"/>
        <v>1000000</v>
      </c>
      <c r="BB17">
        <f t="shared" si="29"/>
        <v>2915759.3</v>
      </c>
      <c r="BC17">
        <f t="shared" si="30"/>
        <v>3</v>
      </c>
      <c r="BE17">
        <f>AI17-fix1_oam1!X18</f>
        <v>0</v>
      </c>
      <c r="BF17">
        <f>AJ17-fix1_oam1!Y18</f>
        <v>1</v>
      </c>
      <c r="BG17">
        <f>AK17-fix1_oam1!Z18</f>
        <v>1</v>
      </c>
      <c r="BH17">
        <f>AL17-fix1_oam1!AA18</f>
        <v>0</v>
      </c>
      <c r="BI17">
        <f>AM17-fix1_oam1!AB18</f>
        <v>33</v>
      </c>
      <c r="BJ17">
        <f>AN17-fix1_oam1!AC18</f>
        <v>4</v>
      </c>
      <c r="BK17">
        <f>AO17-fix1_oam1!AD18</f>
        <v>0</v>
      </c>
      <c r="BL17">
        <f>AP17-fix1_oam1!AE18</f>
        <v>51</v>
      </c>
      <c r="BM17">
        <f>AQ17-fix1_oam1!AF18</f>
        <v>1</v>
      </c>
      <c r="BN17">
        <f>AR17-fix1_oam1!AG18</f>
        <v>0</v>
      </c>
      <c r="BO17">
        <f>AS17-fix1_oam1!AH18</f>
        <v>-1</v>
      </c>
      <c r="BP17">
        <f>AT17-fix1_oam1!AI18</f>
        <v>-1</v>
      </c>
      <c r="BQ17">
        <f>AU17-fix1_oam1!AJ18</f>
        <v>0</v>
      </c>
      <c r="BR17">
        <f>AV17-fix1_oam1!AK18</f>
        <v>-33</v>
      </c>
      <c r="BS17">
        <f>AW17-fix1_oam1!AL18</f>
        <v>-4</v>
      </c>
      <c r="BT17">
        <f>AX17-fix1_oam1!AM18</f>
        <v>0</v>
      </c>
      <c r="BU17">
        <f>AY17-fix1_oam1!AN18</f>
        <v>-51</v>
      </c>
      <c r="BV17">
        <f>AZ17-fix1_oam1!AO18</f>
        <v>-1</v>
      </c>
      <c r="BY17" s="10" t="s">
        <v>677</v>
      </c>
      <c r="BZ17" s="11">
        <v>41</v>
      </c>
      <c r="CA17" s="11">
        <v>23</v>
      </c>
      <c r="CB17" s="11">
        <v>25</v>
      </c>
      <c r="CC17" s="11">
        <v>1</v>
      </c>
      <c r="CD17" s="11">
        <v>3</v>
      </c>
      <c r="CE17" s="11">
        <v>52</v>
      </c>
      <c r="CF17" s="11">
        <v>45</v>
      </c>
      <c r="CG17" s="11">
        <v>32</v>
      </c>
      <c r="CH17" s="11">
        <v>24</v>
      </c>
      <c r="CI17" s="11">
        <v>15</v>
      </c>
      <c r="CJ17" s="11">
        <v>33</v>
      </c>
      <c r="CK17" s="11">
        <v>31</v>
      </c>
      <c r="CL17" s="11">
        <v>55</v>
      </c>
      <c r="CM17" s="11">
        <v>53</v>
      </c>
      <c r="CN17" s="11">
        <v>4</v>
      </c>
      <c r="CO17" s="11">
        <v>11</v>
      </c>
      <c r="CP17" s="11">
        <v>24</v>
      </c>
      <c r="CQ17" s="11">
        <v>32</v>
      </c>
      <c r="CR17" s="11">
        <v>1000000</v>
      </c>
    </row>
    <row r="18" spans="1:96" ht="15" thickBot="1" x14ac:dyDescent="0.35">
      <c r="A18" s="1" t="s">
        <v>15</v>
      </c>
      <c r="B18" s="1" t="s">
        <v>602</v>
      </c>
      <c r="C18" s="2">
        <v>32</v>
      </c>
      <c r="D18" s="2">
        <v>76</v>
      </c>
      <c r="E18" s="2">
        <v>41</v>
      </c>
      <c r="F18" s="2">
        <v>65</v>
      </c>
      <c r="G18" s="2">
        <v>4</v>
      </c>
      <c r="H18" s="1">
        <f t="shared" si="12"/>
        <v>76</v>
      </c>
      <c r="I18" s="1">
        <f>HLOOKUP(H18,C18:$F$603,J18,0)</f>
        <v>2</v>
      </c>
      <c r="J18" s="1">
        <v>586</v>
      </c>
      <c r="K18" s="1" t="str">
        <f t="shared" si="13"/>
        <v>42</v>
      </c>
      <c r="M18" s="46">
        <f t="shared" si="14"/>
        <v>0.99999999999999989</v>
      </c>
      <c r="N18" s="44">
        <f t="shared" si="5"/>
        <v>0.14953271028037382</v>
      </c>
      <c r="O18" s="44">
        <f t="shared" si="6"/>
        <v>0.35514018691588783</v>
      </c>
      <c r="P18" s="44">
        <f t="shared" si="7"/>
        <v>0.19158878504672897</v>
      </c>
      <c r="Q18" s="44">
        <f t="shared" si="8"/>
        <v>0.30373831775700932</v>
      </c>
      <c r="R18">
        <f t="shared" ref="R18:R81" si="44">G18</f>
        <v>4</v>
      </c>
      <c r="S18" s="1">
        <f t="shared" si="15"/>
        <v>0.35514018691588783</v>
      </c>
      <c r="T18" s="1">
        <f>HLOOKUP(S18,N18:$Q$603,U18,0)</f>
        <v>2</v>
      </c>
      <c r="U18" s="1">
        <v>586</v>
      </c>
      <c r="V18" s="1" t="str">
        <f t="shared" si="16"/>
        <v>42</v>
      </c>
      <c r="X18" s="5">
        <f t="shared" si="17"/>
        <v>2</v>
      </c>
      <c r="Y18" s="4">
        <f t="shared" si="18"/>
        <v>0.64485981308411211</v>
      </c>
      <c r="Z18" s="4">
        <f t="shared" si="19"/>
        <v>9.5651820048872627E-2</v>
      </c>
      <c r="AA18" s="4">
        <f t="shared" si="20"/>
        <v>0.24999999999999997</v>
      </c>
      <c r="AB18" s="4">
        <f t="shared" si="21"/>
        <v>0.24766355140186913</v>
      </c>
      <c r="AC18" s="4">
        <f t="shared" si="22"/>
        <v>2.3364485981308414E-3</v>
      </c>
      <c r="AD18" s="4">
        <f t="shared" si="23"/>
        <v>0.14953271028037382</v>
      </c>
      <c r="AE18" s="4">
        <f t="shared" si="24"/>
        <v>0.35514018691588783</v>
      </c>
      <c r="AF18" s="4">
        <f t="shared" si="25"/>
        <v>0.20560747663551401</v>
      </c>
      <c r="AG18">
        <f t="shared" si="26"/>
        <v>4000000</v>
      </c>
      <c r="AI18">
        <f t="shared" si="27"/>
        <v>27</v>
      </c>
      <c r="AJ18">
        <f t="shared" si="9"/>
        <v>14</v>
      </c>
      <c r="AK18">
        <f t="shared" si="9"/>
        <v>42</v>
      </c>
      <c r="AL18">
        <f t="shared" si="9"/>
        <v>51</v>
      </c>
      <c r="AM18">
        <f t="shared" si="9"/>
        <v>29</v>
      </c>
      <c r="AN18">
        <f t="shared" si="9"/>
        <v>27</v>
      </c>
      <c r="AO18">
        <f t="shared" si="9"/>
        <v>12</v>
      </c>
      <c r="AP18">
        <f t="shared" si="9"/>
        <v>41</v>
      </c>
      <c r="AQ18">
        <f t="shared" si="9"/>
        <v>43</v>
      </c>
      <c r="AR18">
        <f t="shared" ref="AR18:AZ18" si="45">MAX(AI$3:AQ$542)+1-AI18</f>
        <v>29</v>
      </c>
      <c r="AS18">
        <f t="shared" si="45"/>
        <v>42</v>
      </c>
      <c r="AT18">
        <f t="shared" si="45"/>
        <v>14</v>
      </c>
      <c r="AU18">
        <f t="shared" si="45"/>
        <v>5</v>
      </c>
      <c r="AV18">
        <f t="shared" si="45"/>
        <v>27</v>
      </c>
      <c r="AW18">
        <f t="shared" si="45"/>
        <v>29</v>
      </c>
      <c r="AX18">
        <f t="shared" si="45"/>
        <v>44</v>
      </c>
      <c r="AY18">
        <f t="shared" si="45"/>
        <v>15</v>
      </c>
      <c r="AZ18">
        <f t="shared" si="45"/>
        <v>13</v>
      </c>
      <c r="BA18">
        <f t="shared" si="11"/>
        <v>4000000</v>
      </c>
      <c r="BB18">
        <f t="shared" si="29"/>
        <v>2939511</v>
      </c>
      <c r="BC18">
        <f t="shared" si="30"/>
        <v>3</v>
      </c>
      <c r="BE18">
        <f>AI18-fix1_oam1!X19</f>
        <v>0</v>
      </c>
      <c r="BF18">
        <f>AJ18-fix1_oam1!Y19</f>
        <v>-6</v>
      </c>
      <c r="BG18">
        <f>AK18-fix1_oam1!Z19</f>
        <v>0</v>
      </c>
      <c r="BH18">
        <f>AL18-fix1_oam1!AA19</f>
        <v>27</v>
      </c>
      <c r="BI18">
        <f>AM18-fix1_oam1!AB19</f>
        <v>4</v>
      </c>
      <c r="BJ18">
        <f>AN18-fix1_oam1!AC19</f>
        <v>1</v>
      </c>
      <c r="BK18">
        <f>AO18-fix1_oam1!AD19</f>
        <v>-1</v>
      </c>
      <c r="BL18">
        <f>AP18-fix1_oam1!AE19</f>
        <v>4</v>
      </c>
      <c r="BM18">
        <f>AQ18-fix1_oam1!AF19</f>
        <v>1</v>
      </c>
      <c r="BN18">
        <f>AR18-fix1_oam1!AG19</f>
        <v>0</v>
      </c>
      <c r="BO18">
        <f>AS18-fix1_oam1!AH19</f>
        <v>6</v>
      </c>
      <c r="BP18">
        <f>AT18-fix1_oam1!AI19</f>
        <v>0</v>
      </c>
      <c r="BQ18">
        <f>AU18-fix1_oam1!AJ19</f>
        <v>-27</v>
      </c>
      <c r="BR18">
        <f>AV18-fix1_oam1!AK19</f>
        <v>-4</v>
      </c>
      <c r="BS18">
        <f>AW18-fix1_oam1!AL19</f>
        <v>-1</v>
      </c>
      <c r="BT18">
        <f>AX18-fix1_oam1!AM19</f>
        <v>1</v>
      </c>
      <c r="BU18">
        <f>AY18-fix1_oam1!AN19</f>
        <v>-4</v>
      </c>
      <c r="BV18">
        <f>AZ18-fix1_oam1!AO19</f>
        <v>-1</v>
      </c>
      <c r="BY18" s="10" t="s">
        <v>678</v>
      </c>
      <c r="BZ18" s="11">
        <v>41</v>
      </c>
      <c r="CA18" s="11">
        <v>23</v>
      </c>
      <c r="CB18" s="11">
        <v>40</v>
      </c>
      <c r="CC18" s="11">
        <v>1</v>
      </c>
      <c r="CD18" s="11">
        <v>29</v>
      </c>
      <c r="CE18" s="11">
        <v>26</v>
      </c>
      <c r="CF18" s="11">
        <v>18</v>
      </c>
      <c r="CG18" s="11">
        <v>32</v>
      </c>
      <c r="CH18" s="11">
        <v>37</v>
      </c>
      <c r="CI18" s="11">
        <v>15</v>
      </c>
      <c r="CJ18" s="11">
        <v>33</v>
      </c>
      <c r="CK18" s="11">
        <v>16</v>
      </c>
      <c r="CL18" s="11">
        <v>55</v>
      </c>
      <c r="CM18" s="11">
        <v>27</v>
      </c>
      <c r="CN18" s="11">
        <v>30</v>
      </c>
      <c r="CO18" s="11">
        <v>38</v>
      </c>
      <c r="CP18" s="11">
        <v>24</v>
      </c>
      <c r="CQ18" s="11">
        <v>19</v>
      </c>
      <c r="CR18" s="11">
        <v>1000000</v>
      </c>
    </row>
    <row r="19" spans="1:96" ht="15" thickBot="1" x14ac:dyDescent="0.35">
      <c r="A19" s="1" t="s">
        <v>16</v>
      </c>
      <c r="B19" s="1" t="s">
        <v>602</v>
      </c>
      <c r="C19" s="2">
        <v>86</v>
      </c>
      <c r="D19" s="2">
        <v>67</v>
      </c>
      <c r="E19" s="2">
        <v>56</v>
      </c>
      <c r="F19" s="2">
        <v>27</v>
      </c>
      <c r="G19" s="2">
        <v>3</v>
      </c>
      <c r="H19" s="1">
        <f t="shared" si="12"/>
        <v>86</v>
      </c>
      <c r="I19" s="1">
        <f>HLOOKUP(H19,C19:$F$603,J19,0)</f>
        <v>1</v>
      </c>
      <c r="J19" s="1">
        <v>585</v>
      </c>
      <c r="K19" s="1" t="str">
        <f t="shared" si="13"/>
        <v>31</v>
      </c>
      <c r="M19" s="46">
        <f t="shared" si="14"/>
        <v>1</v>
      </c>
      <c r="N19" s="44">
        <f t="shared" si="5"/>
        <v>0.36440677966101692</v>
      </c>
      <c r="O19" s="44">
        <f t="shared" si="6"/>
        <v>0.28389830508474578</v>
      </c>
      <c r="P19" s="44">
        <f t="shared" si="7"/>
        <v>0.23728813559322035</v>
      </c>
      <c r="Q19" s="44">
        <f t="shared" si="8"/>
        <v>0.11440677966101695</v>
      </c>
      <c r="R19">
        <f t="shared" si="44"/>
        <v>3</v>
      </c>
      <c r="S19" s="1">
        <f t="shared" si="15"/>
        <v>0.36440677966101692</v>
      </c>
      <c r="T19" s="1">
        <f>HLOOKUP(S19,N19:$Q$603,U19,0)</f>
        <v>1</v>
      </c>
      <c r="U19" s="1">
        <v>585</v>
      </c>
      <c r="V19" s="1" t="str">
        <f t="shared" si="16"/>
        <v>31</v>
      </c>
      <c r="X19" s="5">
        <f t="shared" si="17"/>
        <v>1</v>
      </c>
      <c r="Y19" s="4">
        <f t="shared" si="18"/>
        <v>0.63559322033898313</v>
      </c>
      <c r="Z19" s="4">
        <f t="shared" si="19"/>
        <v>0.10453885915233518</v>
      </c>
      <c r="AA19" s="4">
        <f t="shared" si="20"/>
        <v>0.25</v>
      </c>
      <c r="AB19" s="4">
        <f t="shared" si="21"/>
        <v>0.26059322033898308</v>
      </c>
      <c r="AC19" s="4">
        <f t="shared" si="22"/>
        <v>-1.0593220338983078E-2</v>
      </c>
      <c r="AD19" s="4">
        <f t="shared" si="23"/>
        <v>0.11440677966101695</v>
      </c>
      <c r="AE19" s="4">
        <f t="shared" si="24"/>
        <v>0.36440677966101692</v>
      </c>
      <c r="AF19" s="4">
        <f t="shared" si="25"/>
        <v>0.24999999999999997</v>
      </c>
      <c r="AG19">
        <f t="shared" si="26"/>
        <v>3000000</v>
      </c>
      <c r="AI19">
        <f t="shared" si="27"/>
        <v>41</v>
      </c>
      <c r="AJ19">
        <f t="shared" ref="AJ19:AJ82" si="46">INT(RANK(Y19,Y$3:Y$542,0)/10)+1</f>
        <v>17</v>
      </c>
      <c r="AK19">
        <f t="shared" ref="AK19:AK82" si="47">INT(RANK(Z19,Z$3:Z$542,0)/10)+1</f>
        <v>40</v>
      </c>
      <c r="AL19">
        <f t="shared" ref="AL19:AL82" si="48">INT(RANK(AA19,AA$3:AA$542,0)/10)+1</f>
        <v>1</v>
      </c>
      <c r="AM19">
        <f t="shared" ref="AM19:AM82" si="49">INT(RANK(AB19,AB$3:AB$542,0)/10)+1</f>
        <v>19</v>
      </c>
      <c r="AN19">
        <f t="shared" ref="AN19:AN82" si="50">INT(RANK(AC19,AC$3:AC$542,0)/10)+1</f>
        <v>36</v>
      </c>
      <c r="AO19">
        <f t="shared" ref="AO19:AO82" si="51">INT(RANK(AD19,AD$3:AD$542,0)/10)+1</f>
        <v>20</v>
      </c>
      <c r="AP19">
        <f t="shared" ref="AP19:AP82" si="52">INT(RANK(AE19,AE$3:AE$542,0)/10)+1</f>
        <v>38</v>
      </c>
      <c r="AQ19">
        <f t="shared" ref="AQ19:AQ82" si="53">INT(RANK(AF19,AF$3:AF$542,0)/10)+1</f>
        <v>38</v>
      </c>
      <c r="AR19">
        <f t="shared" ref="AR19:AZ19" si="54">MAX(AI$3:AQ$542)+1-AI19</f>
        <v>15</v>
      </c>
      <c r="AS19">
        <f t="shared" si="54"/>
        <v>39</v>
      </c>
      <c r="AT19">
        <f t="shared" si="54"/>
        <v>16</v>
      </c>
      <c r="AU19">
        <f t="shared" si="54"/>
        <v>55</v>
      </c>
      <c r="AV19">
        <f t="shared" si="54"/>
        <v>37</v>
      </c>
      <c r="AW19">
        <f t="shared" si="54"/>
        <v>20</v>
      </c>
      <c r="AX19">
        <f t="shared" si="54"/>
        <v>36</v>
      </c>
      <c r="AY19">
        <f t="shared" si="54"/>
        <v>18</v>
      </c>
      <c r="AZ19">
        <f t="shared" si="54"/>
        <v>18</v>
      </c>
      <c r="BA19">
        <f t="shared" si="11"/>
        <v>3000000</v>
      </c>
      <c r="BB19">
        <f t="shared" si="29"/>
        <v>2739417.4</v>
      </c>
      <c r="BC19">
        <f t="shared" si="30"/>
        <v>3</v>
      </c>
      <c r="BE19">
        <f>AI19-fix1_oam1!X20</f>
        <v>0</v>
      </c>
      <c r="BF19">
        <f>AJ19-fix1_oam1!Y20</f>
        <v>2</v>
      </c>
      <c r="BG19">
        <f>AK19-fix1_oam1!Z20</f>
        <v>6</v>
      </c>
      <c r="BH19">
        <f>AL19-fix1_oam1!AA20</f>
        <v>-15</v>
      </c>
      <c r="BI19">
        <f>AM19-fix1_oam1!AB20</f>
        <v>3</v>
      </c>
      <c r="BJ19">
        <f>AN19-fix1_oam1!AC20</f>
        <v>-1</v>
      </c>
      <c r="BK19">
        <f>AO19-fix1_oam1!AD20</f>
        <v>4</v>
      </c>
      <c r="BL19">
        <f>AP19-fix1_oam1!AE20</f>
        <v>12</v>
      </c>
      <c r="BM19">
        <f>AQ19-fix1_oam1!AF20</f>
        <v>8</v>
      </c>
      <c r="BN19">
        <f>AR19-fix1_oam1!AG20</f>
        <v>0</v>
      </c>
      <c r="BO19">
        <f>AS19-fix1_oam1!AH20</f>
        <v>-2</v>
      </c>
      <c r="BP19">
        <f>AT19-fix1_oam1!AI20</f>
        <v>-6</v>
      </c>
      <c r="BQ19">
        <f>AU19-fix1_oam1!AJ20</f>
        <v>15</v>
      </c>
      <c r="BR19">
        <f>AV19-fix1_oam1!AK20</f>
        <v>-3</v>
      </c>
      <c r="BS19">
        <f>AW19-fix1_oam1!AL20</f>
        <v>1</v>
      </c>
      <c r="BT19">
        <f>AX19-fix1_oam1!AM20</f>
        <v>-4</v>
      </c>
      <c r="BU19">
        <f>AY19-fix1_oam1!AN20</f>
        <v>-12</v>
      </c>
      <c r="BV19">
        <f>AZ19-fix1_oam1!AO20</f>
        <v>-8</v>
      </c>
      <c r="BY19" s="10" t="s">
        <v>679</v>
      </c>
      <c r="BZ19" s="11">
        <v>27</v>
      </c>
      <c r="CA19" s="11">
        <v>2</v>
      </c>
      <c r="CB19" s="11">
        <v>53</v>
      </c>
      <c r="CC19" s="11">
        <v>1</v>
      </c>
      <c r="CD19" s="11">
        <v>23</v>
      </c>
      <c r="CE19" s="11">
        <v>32</v>
      </c>
      <c r="CF19" s="11">
        <v>3</v>
      </c>
      <c r="CG19" s="11">
        <v>53</v>
      </c>
      <c r="CH19" s="11">
        <v>53</v>
      </c>
      <c r="CI19" s="11">
        <v>29</v>
      </c>
      <c r="CJ19" s="11">
        <v>54</v>
      </c>
      <c r="CK19" s="11">
        <v>3</v>
      </c>
      <c r="CL19" s="11">
        <v>55</v>
      </c>
      <c r="CM19" s="11">
        <v>33</v>
      </c>
      <c r="CN19" s="11">
        <v>24</v>
      </c>
      <c r="CO19" s="11">
        <v>53</v>
      </c>
      <c r="CP19" s="11">
        <v>3</v>
      </c>
      <c r="CQ19" s="11">
        <v>3</v>
      </c>
      <c r="CR19" s="11">
        <v>3000000</v>
      </c>
    </row>
    <row r="20" spans="1:96" ht="15" thickBot="1" x14ac:dyDescent="0.35">
      <c r="A20" s="1" t="s">
        <v>17</v>
      </c>
      <c r="B20" s="1" t="s">
        <v>602</v>
      </c>
      <c r="C20" s="2">
        <v>19</v>
      </c>
      <c r="D20" s="2">
        <v>38</v>
      </c>
      <c r="E20" s="2">
        <v>61</v>
      </c>
      <c r="F20" s="2">
        <v>9</v>
      </c>
      <c r="G20" s="2">
        <v>2</v>
      </c>
      <c r="H20" s="1">
        <f t="shared" si="12"/>
        <v>61</v>
      </c>
      <c r="I20" s="1">
        <f>HLOOKUP(H20,C20:$F$603,J20,0)</f>
        <v>3</v>
      </c>
      <c r="J20" s="1">
        <v>584</v>
      </c>
      <c r="K20" s="1" t="str">
        <f t="shared" si="13"/>
        <v>23</v>
      </c>
      <c r="M20" s="46">
        <f t="shared" si="14"/>
        <v>1</v>
      </c>
      <c r="N20" s="44">
        <f t="shared" si="5"/>
        <v>0.14960629921259844</v>
      </c>
      <c r="O20" s="44">
        <f t="shared" si="6"/>
        <v>0.29921259842519687</v>
      </c>
      <c r="P20" s="44">
        <f t="shared" si="7"/>
        <v>0.48031496062992124</v>
      </c>
      <c r="Q20" s="44">
        <f t="shared" si="8"/>
        <v>7.0866141732283464E-2</v>
      </c>
      <c r="R20">
        <f t="shared" si="44"/>
        <v>2</v>
      </c>
      <c r="S20" s="1">
        <f t="shared" si="15"/>
        <v>0.48031496062992124</v>
      </c>
      <c r="T20" s="1">
        <f>HLOOKUP(S20,N20:$Q$603,U20,0)</f>
        <v>3</v>
      </c>
      <c r="U20" s="1">
        <v>584</v>
      </c>
      <c r="V20" s="1" t="str">
        <f t="shared" si="16"/>
        <v>23</v>
      </c>
      <c r="X20" s="5">
        <f t="shared" si="17"/>
        <v>3</v>
      </c>
      <c r="Y20" s="4">
        <f t="shared" si="18"/>
        <v>0.51968503937007871</v>
      </c>
      <c r="Z20" s="4">
        <f t="shared" si="19"/>
        <v>0.18040204661569165</v>
      </c>
      <c r="AA20" s="4">
        <f t="shared" si="20"/>
        <v>0.25</v>
      </c>
      <c r="AB20" s="4">
        <f t="shared" si="21"/>
        <v>0.22440944881889766</v>
      </c>
      <c r="AC20" s="4">
        <f t="shared" si="22"/>
        <v>2.5590551181102345E-2</v>
      </c>
      <c r="AD20" s="4">
        <f t="shared" si="23"/>
        <v>7.0866141732283464E-2</v>
      </c>
      <c r="AE20" s="4">
        <f t="shared" si="24"/>
        <v>0.48031496062992124</v>
      </c>
      <c r="AF20" s="4">
        <f t="shared" si="25"/>
        <v>0.40944881889763779</v>
      </c>
      <c r="AG20">
        <f t="shared" si="26"/>
        <v>2000000</v>
      </c>
      <c r="AI20">
        <f t="shared" si="27"/>
        <v>14</v>
      </c>
      <c r="AJ20">
        <f t="shared" si="46"/>
        <v>42</v>
      </c>
      <c r="AK20">
        <f t="shared" si="47"/>
        <v>17</v>
      </c>
      <c r="AL20">
        <f t="shared" si="48"/>
        <v>1</v>
      </c>
      <c r="AM20">
        <f t="shared" si="49"/>
        <v>41</v>
      </c>
      <c r="AN20">
        <f t="shared" si="50"/>
        <v>15</v>
      </c>
      <c r="AO20">
        <f t="shared" si="51"/>
        <v>32</v>
      </c>
      <c r="AP20">
        <f t="shared" si="52"/>
        <v>13</v>
      </c>
      <c r="AQ20">
        <f t="shared" si="53"/>
        <v>15</v>
      </c>
      <c r="AR20">
        <f t="shared" ref="AR20:AZ20" si="55">MAX(AI$3:AQ$542)+1-AI20</f>
        <v>42</v>
      </c>
      <c r="AS20">
        <f t="shared" si="55"/>
        <v>14</v>
      </c>
      <c r="AT20">
        <f t="shared" si="55"/>
        <v>39</v>
      </c>
      <c r="AU20">
        <f t="shared" si="55"/>
        <v>55</v>
      </c>
      <c r="AV20">
        <f t="shared" si="55"/>
        <v>15</v>
      </c>
      <c r="AW20">
        <f t="shared" si="55"/>
        <v>41</v>
      </c>
      <c r="AX20">
        <f t="shared" si="55"/>
        <v>24</v>
      </c>
      <c r="AY20">
        <f t="shared" si="55"/>
        <v>43</v>
      </c>
      <c r="AZ20">
        <f t="shared" si="55"/>
        <v>41</v>
      </c>
      <c r="BA20">
        <f t="shared" si="11"/>
        <v>2000000</v>
      </c>
      <c r="BB20">
        <f t="shared" si="29"/>
        <v>2897763.7</v>
      </c>
      <c r="BC20">
        <f t="shared" si="30"/>
        <v>3</v>
      </c>
      <c r="BE20">
        <f>AI20-fix1_oam1!X21</f>
        <v>0</v>
      </c>
      <c r="BF20">
        <f>AJ20-fix1_oam1!Y21</f>
        <v>-5</v>
      </c>
      <c r="BG20">
        <f>AK20-fix1_oam1!Z21</f>
        <v>-21</v>
      </c>
      <c r="BH20">
        <f>AL20-fix1_oam1!AA21</f>
        <v>-48</v>
      </c>
      <c r="BI20">
        <f>AM20-fix1_oam1!AB21</f>
        <v>-6</v>
      </c>
      <c r="BJ20">
        <f>AN20-fix1_oam1!AC21</f>
        <v>-2</v>
      </c>
      <c r="BK20">
        <f>AO20-fix1_oam1!AD21</f>
        <v>-4</v>
      </c>
      <c r="BL20">
        <f>AP20-fix1_oam1!AE21</f>
        <v>-35</v>
      </c>
      <c r="BM20">
        <f>AQ20-fix1_oam1!AF21</f>
        <v>-21</v>
      </c>
      <c r="BN20">
        <f>AR20-fix1_oam1!AG21</f>
        <v>0</v>
      </c>
      <c r="BO20">
        <f>AS20-fix1_oam1!AH21</f>
        <v>5</v>
      </c>
      <c r="BP20">
        <f>AT20-fix1_oam1!AI21</f>
        <v>21</v>
      </c>
      <c r="BQ20">
        <f>AU20-fix1_oam1!AJ21</f>
        <v>48</v>
      </c>
      <c r="BR20">
        <f>AV20-fix1_oam1!AK21</f>
        <v>6</v>
      </c>
      <c r="BS20">
        <f>AW20-fix1_oam1!AL21</f>
        <v>2</v>
      </c>
      <c r="BT20">
        <f>AX20-fix1_oam1!AM21</f>
        <v>4</v>
      </c>
      <c r="BU20">
        <f>AY20-fix1_oam1!AN21</f>
        <v>35</v>
      </c>
      <c r="BV20">
        <f>AZ20-fix1_oam1!AO21</f>
        <v>21</v>
      </c>
      <c r="BY20" s="10" t="s">
        <v>680</v>
      </c>
      <c r="BZ20" s="11">
        <v>41</v>
      </c>
      <c r="CA20" s="11">
        <v>46</v>
      </c>
      <c r="CB20" s="11">
        <v>18</v>
      </c>
      <c r="CC20" s="11">
        <v>1</v>
      </c>
      <c r="CD20" s="11">
        <v>52</v>
      </c>
      <c r="CE20" s="11">
        <v>3</v>
      </c>
      <c r="CF20" s="11">
        <v>12</v>
      </c>
      <c r="CG20" s="11">
        <v>10</v>
      </c>
      <c r="CH20" s="11">
        <v>22</v>
      </c>
      <c r="CI20" s="11">
        <v>15</v>
      </c>
      <c r="CJ20" s="11">
        <v>10</v>
      </c>
      <c r="CK20" s="11">
        <v>38</v>
      </c>
      <c r="CL20" s="11">
        <v>55</v>
      </c>
      <c r="CM20" s="11">
        <v>4</v>
      </c>
      <c r="CN20" s="11">
        <v>53</v>
      </c>
      <c r="CO20" s="11">
        <v>44</v>
      </c>
      <c r="CP20" s="11">
        <v>46</v>
      </c>
      <c r="CQ20" s="11">
        <v>34</v>
      </c>
      <c r="CR20" s="11">
        <v>3000000</v>
      </c>
    </row>
    <row r="21" spans="1:96" ht="15" thickBot="1" x14ac:dyDescent="0.35">
      <c r="A21" s="1" t="s">
        <v>18</v>
      </c>
      <c r="B21" s="1" t="s">
        <v>602</v>
      </c>
      <c r="C21" s="2">
        <v>14</v>
      </c>
      <c r="D21" s="2">
        <v>41</v>
      </c>
      <c r="E21" s="2">
        <v>79</v>
      </c>
      <c r="F21" s="2">
        <v>34</v>
      </c>
      <c r="G21" s="2">
        <v>4</v>
      </c>
      <c r="H21" s="1">
        <f t="shared" si="12"/>
        <v>79</v>
      </c>
      <c r="I21" s="1">
        <f>HLOOKUP(H21,C21:$F$603,J21,0)</f>
        <v>3</v>
      </c>
      <c r="J21" s="1">
        <v>583</v>
      </c>
      <c r="K21" s="1" t="str">
        <f t="shared" si="13"/>
        <v>43</v>
      </c>
      <c r="M21" s="46">
        <f t="shared" si="14"/>
        <v>1</v>
      </c>
      <c r="N21" s="44">
        <f t="shared" si="5"/>
        <v>8.3333333333333329E-2</v>
      </c>
      <c r="O21" s="44">
        <f t="shared" si="6"/>
        <v>0.24404761904761904</v>
      </c>
      <c r="P21" s="44">
        <f t="shared" si="7"/>
        <v>0.47023809523809523</v>
      </c>
      <c r="Q21" s="44">
        <f t="shared" si="8"/>
        <v>0.20238095238095238</v>
      </c>
      <c r="R21">
        <f t="shared" si="44"/>
        <v>4</v>
      </c>
      <c r="S21" s="1">
        <f t="shared" si="15"/>
        <v>0.47023809523809523</v>
      </c>
      <c r="T21" s="1">
        <f>HLOOKUP(S21,N21:$Q$603,U21,0)</f>
        <v>3</v>
      </c>
      <c r="U21" s="1">
        <v>583</v>
      </c>
      <c r="V21" s="1" t="str">
        <f t="shared" si="16"/>
        <v>43</v>
      </c>
      <c r="X21" s="5">
        <f t="shared" si="17"/>
        <v>3</v>
      </c>
      <c r="Y21" s="4">
        <f t="shared" si="18"/>
        <v>0.52976190476190477</v>
      </c>
      <c r="Z21" s="4">
        <f t="shared" si="19"/>
        <v>0.16184931356772311</v>
      </c>
      <c r="AA21" s="4">
        <f t="shared" si="20"/>
        <v>0.25</v>
      </c>
      <c r="AB21" s="4">
        <f t="shared" si="21"/>
        <v>0.2232142857142857</v>
      </c>
      <c r="AC21" s="4">
        <f t="shared" si="22"/>
        <v>2.6785714285714302E-2</v>
      </c>
      <c r="AD21" s="4">
        <f t="shared" si="23"/>
        <v>8.3333333333333329E-2</v>
      </c>
      <c r="AE21" s="4">
        <f t="shared" si="24"/>
        <v>0.47023809523809523</v>
      </c>
      <c r="AF21" s="4">
        <f t="shared" si="25"/>
        <v>0.38690476190476192</v>
      </c>
      <c r="AG21">
        <f t="shared" si="26"/>
        <v>4000000</v>
      </c>
      <c r="AI21">
        <f t="shared" si="27"/>
        <v>14</v>
      </c>
      <c r="AJ21">
        <f t="shared" si="46"/>
        <v>40</v>
      </c>
      <c r="AK21">
        <f t="shared" si="47"/>
        <v>23</v>
      </c>
      <c r="AL21">
        <f t="shared" si="48"/>
        <v>1</v>
      </c>
      <c r="AM21">
        <f t="shared" si="49"/>
        <v>41</v>
      </c>
      <c r="AN21">
        <f t="shared" si="50"/>
        <v>14</v>
      </c>
      <c r="AO21">
        <f t="shared" si="51"/>
        <v>28</v>
      </c>
      <c r="AP21">
        <f t="shared" si="52"/>
        <v>15</v>
      </c>
      <c r="AQ21">
        <f t="shared" si="53"/>
        <v>19</v>
      </c>
      <c r="AR21">
        <f t="shared" ref="AR21:AZ21" si="56">MAX(AI$3:AQ$542)+1-AI21</f>
        <v>42</v>
      </c>
      <c r="AS21">
        <f t="shared" si="56"/>
        <v>16</v>
      </c>
      <c r="AT21">
        <f t="shared" si="56"/>
        <v>33</v>
      </c>
      <c r="AU21">
        <f t="shared" si="56"/>
        <v>55</v>
      </c>
      <c r="AV21">
        <f t="shared" si="56"/>
        <v>15</v>
      </c>
      <c r="AW21">
        <f t="shared" si="56"/>
        <v>42</v>
      </c>
      <c r="AX21">
        <f t="shared" si="56"/>
        <v>28</v>
      </c>
      <c r="AY21">
        <f t="shared" si="56"/>
        <v>41</v>
      </c>
      <c r="AZ21">
        <f t="shared" si="56"/>
        <v>37</v>
      </c>
      <c r="BA21">
        <f t="shared" si="11"/>
        <v>4000000</v>
      </c>
      <c r="BB21">
        <f t="shared" si="29"/>
        <v>2987734.5</v>
      </c>
      <c r="BC21">
        <f t="shared" si="30"/>
        <v>3</v>
      </c>
      <c r="BE21">
        <f>AI21-fix1_oam1!X22</f>
        <v>0</v>
      </c>
      <c r="BF21">
        <f>AJ21-fix1_oam1!Y22</f>
        <v>1</v>
      </c>
      <c r="BG21">
        <f>AK21-fix1_oam1!Z22</f>
        <v>-7</v>
      </c>
      <c r="BH21">
        <f>AL21-fix1_oam1!AA22</f>
        <v>-38</v>
      </c>
      <c r="BI21">
        <f>AM21-fix1_oam1!AB22</f>
        <v>1</v>
      </c>
      <c r="BJ21">
        <f>AN21-fix1_oam1!AC22</f>
        <v>0</v>
      </c>
      <c r="BK21">
        <f>AO21-fix1_oam1!AD22</f>
        <v>-1</v>
      </c>
      <c r="BL21">
        <f>AP21-fix1_oam1!AE22</f>
        <v>-19</v>
      </c>
      <c r="BM21">
        <f>AQ21-fix1_oam1!AF22</f>
        <v>-5</v>
      </c>
      <c r="BN21">
        <f>AR21-fix1_oam1!AG22</f>
        <v>0</v>
      </c>
      <c r="BO21">
        <f>AS21-fix1_oam1!AH22</f>
        <v>-1</v>
      </c>
      <c r="BP21">
        <f>AT21-fix1_oam1!AI22</f>
        <v>7</v>
      </c>
      <c r="BQ21">
        <f>AU21-fix1_oam1!AJ22</f>
        <v>38</v>
      </c>
      <c r="BR21">
        <f>AV21-fix1_oam1!AK22</f>
        <v>-1</v>
      </c>
      <c r="BS21">
        <f>AW21-fix1_oam1!AL22</f>
        <v>0</v>
      </c>
      <c r="BT21">
        <f>AX21-fix1_oam1!AM22</f>
        <v>1</v>
      </c>
      <c r="BU21">
        <f>AY21-fix1_oam1!AN22</f>
        <v>19</v>
      </c>
      <c r="BV21">
        <f>AZ21-fix1_oam1!AO22</f>
        <v>5</v>
      </c>
      <c r="BY21" s="10" t="s">
        <v>681</v>
      </c>
      <c r="BZ21" s="11">
        <v>1</v>
      </c>
      <c r="CA21" s="11">
        <v>53</v>
      </c>
      <c r="CB21" s="11">
        <v>2</v>
      </c>
      <c r="CC21" s="11">
        <v>1</v>
      </c>
      <c r="CD21" s="11">
        <v>54</v>
      </c>
      <c r="CE21" s="11">
        <v>1</v>
      </c>
      <c r="CF21" s="11">
        <v>26</v>
      </c>
      <c r="CG21" s="11">
        <v>2</v>
      </c>
      <c r="CH21" s="11">
        <v>3</v>
      </c>
      <c r="CI21" s="11">
        <v>55</v>
      </c>
      <c r="CJ21" s="11">
        <v>3</v>
      </c>
      <c r="CK21" s="11">
        <v>54</v>
      </c>
      <c r="CL21" s="11">
        <v>55</v>
      </c>
      <c r="CM21" s="11">
        <v>2</v>
      </c>
      <c r="CN21" s="11">
        <v>55</v>
      </c>
      <c r="CO21" s="11">
        <v>30</v>
      </c>
      <c r="CP21" s="11">
        <v>54</v>
      </c>
      <c r="CQ21" s="11">
        <v>53</v>
      </c>
      <c r="CR21" s="11">
        <v>2000000</v>
      </c>
    </row>
    <row r="22" spans="1:96" ht="15" thickBot="1" x14ac:dyDescent="0.35">
      <c r="A22" s="1" t="s">
        <v>19</v>
      </c>
      <c r="B22" s="1" t="s">
        <v>602</v>
      </c>
      <c r="C22" s="2">
        <v>69</v>
      </c>
      <c r="D22" s="2">
        <v>36</v>
      </c>
      <c r="E22" s="2">
        <v>38</v>
      </c>
      <c r="F22" s="2">
        <v>68</v>
      </c>
      <c r="G22" s="2">
        <v>1</v>
      </c>
      <c r="H22" s="1">
        <f t="shared" si="12"/>
        <v>69</v>
      </c>
      <c r="I22" s="1">
        <f>HLOOKUP(H22,C22:$F$603,J22,0)</f>
        <v>1</v>
      </c>
      <c r="J22" s="1">
        <v>582</v>
      </c>
      <c r="K22" s="1" t="str">
        <f t="shared" si="13"/>
        <v>11</v>
      </c>
      <c r="M22" s="46">
        <f t="shared" si="14"/>
        <v>1</v>
      </c>
      <c r="N22" s="44">
        <f t="shared" si="5"/>
        <v>0.32701421800947866</v>
      </c>
      <c r="O22" s="44">
        <f t="shared" si="6"/>
        <v>0.17061611374407584</v>
      </c>
      <c r="P22" s="44">
        <f t="shared" si="7"/>
        <v>0.18009478672985782</v>
      </c>
      <c r="Q22" s="44">
        <f t="shared" si="8"/>
        <v>0.32227488151658767</v>
      </c>
      <c r="R22">
        <f t="shared" si="44"/>
        <v>1</v>
      </c>
      <c r="S22" s="1">
        <f t="shared" si="15"/>
        <v>0.32701421800947866</v>
      </c>
      <c r="T22" s="1">
        <f>HLOOKUP(S22,N22:$Q$603,U22,0)</f>
        <v>1</v>
      </c>
      <c r="U22" s="1">
        <v>582</v>
      </c>
      <c r="V22" s="1" t="str">
        <f t="shared" si="16"/>
        <v>11</v>
      </c>
      <c r="X22" s="5">
        <f t="shared" si="17"/>
        <v>1</v>
      </c>
      <c r="Y22" s="4">
        <f t="shared" si="18"/>
        <v>0.67298578199052139</v>
      </c>
      <c r="Z22" s="4">
        <f t="shared" si="19"/>
        <v>8.6300615125822211E-2</v>
      </c>
      <c r="AA22" s="4">
        <f t="shared" si="20"/>
        <v>0.25</v>
      </c>
      <c r="AB22" s="4">
        <f t="shared" si="21"/>
        <v>0.25118483412322273</v>
      </c>
      <c r="AC22" s="4">
        <f t="shared" si="22"/>
        <v>-1.1848341232227333E-3</v>
      </c>
      <c r="AD22" s="4">
        <f t="shared" si="23"/>
        <v>0.17061611374407584</v>
      </c>
      <c r="AE22" s="4">
        <f t="shared" si="24"/>
        <v>0.32701421800947866</v>
      </c>
      <c r="AF22" s="4">
        <f t="shared" si="25"/>
        <v>0.15639810426540282</v>
      </c>
      <c r="AG22">
        <f t="shared" si="26"/>
        <v>1000000</v>
      </c>
      <c r="AI22">
        <f t="shared" si="27"/>
        <v>41</v>
      </c>
      <c r="AJ22">
        <f t="shared" si="46"/>
        <v>9</v>
      </c>
      <c r="AK22">
        <f t="shared" si="47"/>
        <v>44</v>
      </c>
      <c r="AL22">
        <f t="shared" si="48"/>
        <v>1</v>
      </c>
      <c r="AM22">
        <f t="shared" si="49"/>
        <v>26</v>
      </c>
      <c r="AN22">
        <f t="shared" si="50"/>
        <v>29</v>
      </c>
      <c r="AO22">
        <f t="shared" si="51"/>
        <v>8</v>
      </c>
      <c r="AP22">
        <f t="shared" si="52"/>
        <v>46</v>
      </c>
      <c r="AQ22">
        <f t="shared" si="53"/>
        <v>48</v>
      </c>
      <c r="AR22">
        <f t="shared" ref="AR22:AZ22" si="57">MAX(AI$3:AQ$542)+1-AI22</f>
        <v>15</v>
      </c>
      <c r="AS22">
        <f t="shared" si="57"/>
        <v>47</v>
      </c>
      <c r="AT22">
        <f t="shared" si="57"/>
        <v>12</v>
      </c>
      <c r="AU22">
        <f t="shared" si="57"/>
        <v>55</v>
      </c>
      <c r="AV22">
        <f t="shared" si="57"/>
        <v>30</v>
      </c>
      <c r="AW22">
        <f t="shared" si="57"/>
        <v>27</v>
      </c>
      <c r="AX22">
        <f t="shared" si="57"/>
        <v>48</v>
      </c>
      <c r="AY22">
        <f t="shared" si="57"/>
        <v>10</v>
      </c>
      <c r="AZ22">
        <f t="shared" si="57"/>
        <v>8</v>
      </c>
      <c r="BA22">
        <f t="shared" si="11"/>
        <v>1000000</v>
      </c>
      <c r="BB22">
        <f t="shared" si="29"/>
        <v>2829383.8</v>
      </c>
      <c r="BC22">
        <f t="shared" si="30"/>
        <v>3</v>
      </c>
      <c r="BE22">
        <f>AI22-fix1_oam1!X23</f>
        <v>0</v>
      </c>
      <c r="BF22">
        <f>AJ22-fix1_oam1!Y23</f>
        <v>-9</v>
      </c>
      <c r="BG22">
        <f>AK22-fix1_oam1!Z23</f>
        <v>-1</v>
      </c>
      <c r="BH22">
        <f>AL22-fix1_oam1!AA23</f>
        <v>-23</v>
      </c>
      <c r="BI22">
        <f>AM22-fix1_oam1!AB23</f>
        <v>1</v>
      </c>
      <c r="BJ22">
        <f>AN22-fix1_oam1!AC23</f>
        <v>0</v>
      </c>
      <c r="BK22">
        <f>AO22-fix1_oam1!AD23</f>
        <v>-2</v>
      </c>
      <c r="BL22">
        <f>AP22-fix1_oam1!AE23</f>
        <v>2</v>
      </c>
      <c r="BM22">
        <f>AQ22-fix1_oam1!AF23</f>
        <v>-1</v>
      </c>
      <c r="BN22">
        <f>AR22-fix1_oam1!AG23</f>
        <v>0</v>
      </c>
      <c r="BO22">
        <f>AS22-fix1_oam1!AH23</f>
        <v>9</v>
      </c>
      <c r="BP22">
        <f>AT22-fix1_oam1!AI23</f>
        <v>1</v>
      </c>
      <c r="BQ22">
        <f>AU22-fix1_oam1!AJ23</f>
        <v>23</v>
      </c>
      <c r="BR22">
        <f>AV22-fix1_oam1!AK23</f>
        <v>-1</v>
      </c>
      <c r="BS22">
        <f>AW22-fix1_oam1!AL23</f>
        <v>0</v>
      </c>
      <c r="BT22">
        <f>AX22-fix1_oam1!AM23</f>
        <v>2</v>
      </c>
      <c r="BU22">
        <f>AY22-fix1_oam1!AN23</f>
        <v>-2</v>
      </c>
      <c r="BV22">
        <f>AZ22-fix1_oam1!AO23</f>
        <v>1</v>
      </c>
      <c r="BY22" s="10" t="s">
        <v>682</v>
      </c>
      <c r="BZ22" s="11">
        <v>27</v>
      </c>
      <c r="CA22" s="11">
        <v>2</v>
      </c>
      <c r="CB22" s="11">
        <v>54</v>
      </c>
      <c r="CC22" s="11">
        <v>1</v>
      </c>
      <c r="CD22" s="11">
        <v>35</v>
      </c>
      <c r="CE22" s="11">
        <v>20</v>
      </c>
      <c r="CF22" s="11">
        <v>1</v>
      </c>
      <c r="CG22" s="11">
        <v>53</v>
      </c>
      <c r="CH22" s="11">
        <v>54</v>
      </c>
      <c r="CI22" s="11">
        <v>29</v>
      </c>
      <c r="CJ22" s="11">
        <v>54</v>
      </c>
      <c r="CK22" s="11">
        <v>2</v>
      </c>
      <c r="CL22" s="11">
        <v>55</v>
      </c>
      <c r="CM22" s="11">
        <v>21</v>
      </c>
      <c r="CN22" s="11">
        <v>36</v>
      </c>
      <c r="CO22" s="11">
        <v>55</v>
      </c>
      <c r="CP22" s="11">
        <v>3</v>
      </c>
      <c r="CQ22" s="11">
        <v>2</v>
      </c>
      <c r="CR22" s="11">
        <v>1000000</v>
      </c>
    </row>
    <row r="23" spans="1:96" ht="15" thickBot="1" x14ac:dyDescent="0.35">
      <c r="A23" s="1" t="s">
        <v>20</v>
      </c>
      <c r="B23" s="1" t="s">
        <v>602</v>
      </c>
      <c r="C23" s="2">
        <v>35</v>
      </c>
      <c r="D23" s="2">
        <v>11</v>
      </c>
      <c r="E23" s="2">
        <v>65</v>
      </c>
      <c r="F23" s="2">
        <v>50</v>
      </c>
      <c r="G23" s="2">
        <v>1</v>
      </c>
      <c r="H23" s="1">
        <f t="shared" si="12"/>
        <v>65</v>
      </c>
      <c r="I23" s="1">
        <f>HLOOKUP(H23,C23:$F$603,J23,0)</f>
        <v>3</v>
      </c>
      <c r="J23" s="1">
        <v>581</v>
      </c>
      <c r="K23" s="1" t="str">
        <f t="shared" si="13"/>
        <v>13</v>
      </c>
      <c r="M23" s="46">
        <f t="shared" si="14"/>
        <v>1</v>
      </c>
      <c r="N23" s="44">
        <f t="shared" si="5"/>
        <v>0.21739130434782608</v>
      </c>
      <c r="O23" s="44">
        <f t="shared" si="6"/>
        <v>6.8322981366459631E-2</v>
      </c>
      <c r="P23" s="44">
        <f t="shared" si="7"/>
        <v>0.40372670807453415</v>
      </c>
      <c r="Q23" s="44">
        <f t="shared" si="8"/>
        <v>0.3105590062111801</v>
      </c>
      <c r="R23">
        <f t="shared" si="44"/>
        <v>1</v>
      </c>
      <c r="S23" s="1">
        <f t="shared" si="15"/>
        <v>0.40372670807453415</v>
      </c>
      <c r="T23" s="1">
        <f>HLOOKUP(S23,N23:$Q$603,U23,0)</f>
        <v>3</v>
      </c>
      <c r="U23" s="1">
        <v>581</v>
      </c>
      <c r="V23" s="1" t="str">
        <f t="shared" si="16"/>
        <v>13</v>
      </c>
      <c r="X23" s="5">
        <f t="shared" si="17"/>
        <v>3</v>
      </c>
      <c r="Y23" s="4">
        <f t="shared" si="18"/>
        <v>0.59627329192546585</v>
      </c>
      <c r="Z23" s="4">
        <f t="shared" si="19"/>
        <v>0.14302582533750871</v>
      </c>
      <c r="AA23" s="4">
        <f t="shared" si="20"/>
        <v>0.25</v>
      </c>
      <c r="AB23" s="4">
        <f t="shared" si="21"/>
        <v>0.2639751552795031</v>
      </c>
      <c r="AC23" s="4">
        <f t="shared" si="22"/>
        <v>-1.3975155279503104E-2</v>
      </c>
      <c r="AD23" s="4">
        <f t="shared" si="23"/>
        <v>6.8322981366459631E-2</v>
      </c>
      <c r="AE23" s="4">
        <f t="shared" si="24"/>
        <v>0.40372670807453415</v>
      </c>
      <c r="AF23" s="4">
        <f t="shared" si="25"/>
        <v>0.3354037267080745</v>
      </c>
      <c r="AG23">
        <f t="shared" si="26"/>
        <v>1000000</v>
      </c>
      <c r="AI23">
        <f t="shared" si="27"/>
        <v>14</v>
      </c>
      <c r="AJ23">
        <f t="shared" si="46"/>
        <v>29</v>
      </c>
      <c r="AK23">
        <f t="shared" si="47"/>
        <v>30</v>
      </c>
      <c r="AL23">
        <f t="shared" si="48"/>
        <v>1</v>
      </c>
      <c r="AM23">
        <f t="shared" si="49"/>
        <v>16</v>
      </c>
      <c r="AN23">
        <f t="shared" si="50"/>
        <v>39</v>
      </c>
      <c r="AO23">
        <f t="shared" si="51"/>
        <v>33</v>
      </c>
      <c r="AP23">
        <f t="shared" si="52"/>
        <v>27</v>
      </c>
      <c r="AQ23">
        <f t="shared" si="53"/>
        <v>27</v>
      </c>
      <c r="AR23">
        <f t="shared" ref="AR23:AZ23" si="58">MAX(AI$3:AQ$542)+1-AI23</f>
        <v>42</v>
      </c>
      <c r="AS23">
        <f t="shared" si="58"/>
        <v>27</v>
      </c>
      <c r="AT23">
        <f t="shared" si="58"/>
        <v>26</v>
      </c>
      <c r="AU23">
        <f t="shared" si="58"/>
        <v>55</v>
      </c>
      <c r="AV23">
        <f t="shared" si="58"/>
        <v>40</v>
      </c>
      <c r="AW23">
        <f t="shared" si="58"/>
        <v>17</v>
      </c>
      <c r="AX23">
        <f t="shared" si="58"/>
        <v>23</v>
      </c>
      <c r="AY23">
        <f t="shared" si="58"/>
        <v>29</v>
      </c>
      <c r="AZ23">
        <f t="shared" si="58"/>
        <v>29</v>
      </c>
      <c r="BA23">
        <f t="shared" si="11"/>
        <v>1000000</v>
      </c>
      <c r="BB23">
        <f t="shared" si="29"/>
        <v>2380257.2000000002</v>
      </c>
      <c r="BC23">
        <f t="shared" si="30"/>
        <v>2</v>
      </c>
      <c r="BE23">
        <f>AI23-fix1_oam1!X24</f>
        <v>0</v>
      </c>
      <c r="BF23">
        <f>AJ23-fix1_oam1!Y24</f>
        <v>-8</v>
      </c>
      <c r="BG23">
        <f>AK23-fix1_oam1!Z24</f>
        <v>-8</v>
      </c>
      <c r="BH23">
        <f>AL23-fix1_oam1!AA24</f>
        <v>-40</v>
      </c>
      <c r="BI23">
        <f>AM23-fix1_oam1!AB24</f>
        <v>-20</v>
      </c>
      <c r="BJ23">
        <f>AN23-fix1_oam1!AC24</f>
        <v>4</v>
      </c>
      <c r="BK23">
        <f>AO23-fix1_oam1!AD24</f>
        <v>0</v>
      </c>
      <c r="BL23">
        <f>AP23-fix1_oam1!AE24</f>
        <v>-19</v>
      </c>
      <c r="BM23">
        <f>AQ23-fix1_oam1!AF24</f>
        <v>-7</v>
      </c>
      <c r="BN23">
        <f>AR23-fix1_oam1!AG24</f>
        <v>0</v>
      </c>
      <c r="BO23">
        <f>AS23-fix1_oam1!AH24</f>
        <v>8</v>
      </c>
      <c r="BP23">
        <f>AT23-fix1_oam1!AI24</f>
        <v>8</v>
      </c>
      <c r="BQ23">
        <f>AU23-fix1_oam1!AJ24</f>
        <v>40</v>
      </c>
      <c r="BR23">
        <f>AV23-fix1_oam1!AK24</f>
        <v>20</v>
      </c>
      <c r="BS23">
        <f>AW23-fix1_oam1!AL24</f>
        <v>-4</v>
      </c>
      <c r="BT23">
        <f>AX23-fix1_oam1!AM24</f>
        <v>0</v>
      </c>
      <c r="BU23">
        <f>AY23-fix1_oam1!AN24</f>
        <v>19</v>
      </c>
      <c r="BV23">
        <f>AZ23-fix1_oam1!AO24</f>
        <v>7</v>
      </c>
      <c r="BY23" s="10" t="s">
        <v>683</v>
      </c>
      <c r="BZ23" s="11">
        <v>27</v>
      </c>
      <c r="CA23" s="11">
        <v>14</v>
      </c>
      <c r="CB23" s="11">
        <v>42</v>
      </c>
      <c r="CC23" s="11">
        <v>51</v>
      </c>
      <c r="CD23" s="11">
        <v>29</v>
      </c>
      <c r="CE23" s="11">
        <v>27</v>
      </c>
      <c r="CF23" s="11">
        <v>12</v>
      </c>
      <c r="CG23" s="11">
        <v>41</v>
      </c>
      <c r="CH23" s="11">
        <v>43</v>
      </c>
      <c r="CI23" s="11">
        <v>29</v>
      </c>
      <c r="CJ23" s="11">
        <v>42</v>
      </c>
      <c r="CK23" s="11">
        <v>14</v>
      </c>
      <c r="CL23" s="11">
        <v>5</v>
      </c>
      <c r="CM23" s="11">
        <v>27</v>
      </c>
      <c r="CN23" s="11">
        <v>29</v>
      </c>
      <c r="CO23" s="11">
        <v>44</v>
      </c>
      <c r="CP23" s="11">
        <v>15</v>
      </c>
      <c r="CQ23" s="11">
        <v>13</v>
      </c>
      <c r="CR23" s="11">
        <v>4000000</v>
      </c>
    </row>
    <row r="24" spans="1:96" ht="15" thickBot="1" x14ac:dyDescent="0.35">
      <c r="A24" s="1" t="s">
        <v>21</v>
      </c>
      <c r="B24" s="1" t="s">
        <v>602</v>
      </c>
      <c r="C24" s="2">
        <v>50</v>
      </c>
      <c r="D24" s="2">
        <v>91</v>
      </c>
      <c r="E24" s="2">
        <v>71</v>
      </c>
      <c r="F24" s="2">
        <v>65</v>
      </c>
      <c r="G24" s="2">
        <v>2</v>
      </c>
      <c r="H24" s="1">
        <f t="shared" si="12"/>
        <v>91</v>
      </c>
      <c r="I24" s="1">
        <f>HLOOKUP(H24,C24:$F$603,J24,0)</f>
        <v>2</v>
      </c>
      <c r="J24" s="1">
        <v>580</v>
      </c>
      <c r="K24" s="1" t="str">
        <f t="shared" si="13"/>
        <v>22</v>
      </c>
      <c r="M24" s="46">
        <f t="shared" si="14"/>
        <v>1</v>
      </c>
      <c r="N24" s="44">
        <f t="shared" si="5"/>
        <v>0.18050541516245489</v>
      </c>
      <c r="O24" s="44">
        <f t="shared" si="6"/>
        <v>0.32851985559566788</v>
      </c>
      <c r="P24" s="44">
        <f t="shared" si="7"/>
        <v>0.2563176895306859</v>
      </c>
      <c r="Q24" s="44">
        <f t="shared" si="8"/>
        <v>0.23465703971119134</v>
      </c>
      <c r="R24">
        <f t="shared" si="44"/>
        <v>2</v>
      </c>
      <c r="S24" s="1">
        <f t="shared" si="15"/>
        <v>0.32851985559566788</v>
      </c>
      <c r="T24" s="1">
        <f>HLOOKUP(S24,N24:$Q$603,U24,0)</f>
        <v>2</v>
      </c>
      <c r="U24" s="1">
        <v>580</v>
      </c>
      <c r="V24" s="1" t="str">
        <f t="shared" si="16"/>
        <v>22</v>
      </c>
      <c r="X24" s="5">
        <f t="shared" si="17"/>
        <v>2</v>
      </c>
      <c r="Y24" s="4">
        <f t="shared" si="18"/>
        <v>0.67148014440433212</v>
      </c>
      <c r="Z24" s="4">
        <f t="shared" si="19"/>
        <v>6.1292154679962581E-2</v>
      </c>
      <c r="AA24" s="4">
        <f t="shared" si="20"/>
        <v>0.25</v>
      </c>
      <c r="AB24" s="4">
        <f t="shared" si="21"/>
        <v>0.24548736462093862</v>
      </c>
      <c r="AC24" s="4">
        <f t="shared" si="22"/>
        <v>4.5126353790613805E-3</v>
      </c>
      <c r="AD24" s="4">
        <f t="shared" si="23"/>
        <v>0.18050541516245489</v>
      </c>
      <c r="AE24" s="4">
        <f t="shared" si="24"/>
        <v>0.32851985559566788</v>
      </c>
      <c r="AF24" s="4">
        <f t="shared" si="25"/>
        <v>0.14801444043321299</v>
      </c>
      <c r="AG24">
        <f t="shared" si="26"/>
        <v>2000000</v>
      </c>
      <c r="AI24">
        <f t="shared" si="27"/>
        <v>27</v>
      </c>
      <c r="AJ24">
        <f t="shared" si="46"/>
        <v>9</v>
      </c>
      <c r="AK24">
        <f t="shared" si="47"/>
        <v>49</v>
      </c>
      <c r="AL24">
        <f t="shared" si="48"/>
        <v>1</v>
      </c>
      <c r="AM24">
        <f t="shared" si="49"/>
        <v>30</v>
      </c>
      <c r="AN24">
        <f t="shared" si="50"/>
        <v>25</v>
      </c>
      <c r="AO24">
        <f t="shared" si="51"/>
        <v>6</v>
      </c>
      <c r="AP24">
        <f t="shared" si="52"/>
        <v>46</v>
      </c>
      <c r="AQ24">
        <f t="shared" si="53"/>
        <v>49</v>
      </c>
      <c r="AR24">
        <f t="shared" ref="AR24:AZ24" si="59">MAX(AI$3:AQ$542)+1-AI24</f>
        <v>29</v>
      </c>
      <c r="AS24">
        <f t="shared" si="59"/>
        <v>47</v>
      </c>
      <c r="AT24">
        <f t="shared" si="59"/>
        <v>7</v>
      </c>
      <c r="AU24">
        <f t="shared" si="59"/>
        <v>55</v>
      </c>
      <c r="AV24">
        <f t="shared" si="59"/>
        <v>26</v>
      </c>
      <c r="AW24">
        <f t="shared" si="59"/>
        <v>31</v>
      </c>
      <c r="AX24">
        <f t="shared" si="59"/>
        <v>50</v>
      </c>
      <c r="AY24">
        <f t="shared" si="59"/>
        <v>10</v>
      </c>
      <c r="AZ24">
        <f t="shared" si="59"/>
        <v>7</v>
      </c>
      <c r="BA24">
        <f t="shared" si="11"/>
        <v>2000000</v>
      </c>
      <c r="BB24">
        <f t="shared" si="29"/>
        <v>2926556.3</v>
      </c>
      <c r="BC24">
        <f t="shared" si="30"/>
        <v>3</v>
      </c>
      <c r="BE24">
        <f>AI24-fix1_oam1!X25</f>
        <v>0</v>
      </c>
      <c r="BF24">
        <f>AJ24-fix1_oam1!Y25</f>
        <v>3</v>
      </c>
      <c r="BG24">
        <f>AK24-fix1_oam1!Z25</f>
        <v>3</v>
      </c>
      <c r="BH24">
        <f>AL24-fix1_oam1!AA25</f>
        <v>-5</v>
      </c>
      <c r="BI24">
        <f>AM24-fix1_oam1!AB25</f>
        <v>20</v>
      </c>
      <c r="BJ24">
        <f>AN24-fix1_oam1!AC25</f>
        <v>2</v>
      </c>
      <c r="BK24">
        <f>AO24-fix1_oam1!AD25</f>
        <v>2</v>
      </c>
      <c r="BL24">
        <f>AP24-fix1_oam1!AE25</f>
        <v>29</v>
      </c>
      <c r="BM24">
        <f>AQ24-fix1_oam1!AF25</f>
        <v>5</v>
      </c>
      <c r="BN24">
        <f>AR24-fix1_oam1!AG25</f>
        <v>0</v>
      </c>
      <c r="BO24">
        <f>AS24-fix1_oam1!AH25</f>
        <v>-3</v>
      </c>
      <c r="BP24">
        <f>AT24-fix1_oam1!AI25</f>
        <v>-3</v>
      </c>
      <c r="BQ24">
        <f>AU24-fix1_oam1!AJ25</f>
        <v>5</v>
      </c>
      <c r="BR24">
        <f>AV24-fix1_oam1!AK25</f>
        <v>-20</v>
      </c>
      <c r="BS24">
        <f>AW24-fix1_oam1!AL25</f>
        <v>-2</v>
      </c>
      <c r="BT24">
        <f>AX24-fix1_oam1!AM25</f>
        <v>-2</v>
      </c>
      <c r="BU24">
        <f>AY24-fix1_oam1!AN25</f>
        <v>-29</v>
      </c>
      <c r="BV24">
        <f>AZ24-fix1_oam1!AO25</f>
        <v>-5</v>
      </c>
      <c r="BY24" s="10" t="s">
        <v>684</v>
      </c>
      <c r="BZ24" s="11">
        <v>41</v>
      </c>
      <c r="CA24" s="11">
        <v>17</v>
      </c>
      <c r="CB24" s="11">
        <v>40</v>
      </c>
      <c r="CC24" s="11">
        <v>1</v>
      </c>
      <c r="CD24" s="11">
        <v>19</v>
      </c>
      <c r="CE24" s="11">
        <v>36</v>
      </c>
      <c r="CF24" s="11">
        <v>20</v>
      </c>
      <c r="CG24" s="11">
        <v>38</v>
      </c>
      <c r="CH24" s="11">
        <v>38</v>
      </c>
      <c r="CI24" s="11">
        <v>15</v>
      </c>
      <c r="CJ24" s="11">
        <v>39</v>
      </c>
      <c r="CK24" s="11">
        <v>16</v>
      </c>
      <c r="CL24" s="11">
        <v>55</v>
      </c>
      <c r="CM24" s="11">
        <v>37</v>
      </c>
      <c r="CN24" s="11">
        <v>20</v>
      </c>
      <c r="CO24" s="11">
        <v>36</v>
      </c>
      <c r="CP24" s="11">
        <v>18</v>
      </c>
      <c r="CQ24" s="11">
        <v>18</v>
      </c>
      <c r="CR24" s="11">
        <v>3000000</v>
      </c>
    </row>
    <row r="25" spans="1:96" ht="15" thickBot="1" x14ac:dyDescent="0.35">
      <c r="A25" s="1" t="s">
        <v>22</v>
      </c>
      <c r="B25" s="1" t="s">
        <v>602</v>
      </c>
      <c r="C25" s="2">
        <v>48</v>
      </c>
      <c r="D25" s="2">
        <v>7</v>
      </c>
      <c r="E25" s="2">
        <v>28</v>
      </c>
      <c r="F25" s="2">
        <v>19</v>
      </c>
      <c r="G25" s="2">
        <v>4</v>
      </c>
      <c r="H25" s="1">
        <f t="shared" si="12"/>
        <v>48</v>
      </c>
      <c r="I25" s="1">
        <f>HLOOKUP(H25,C25:$F$603,J25,0)</f>
        <v>1</v>
      </c>
      <c r="J25" s="1">
        <v>579</v>
      </c>
      <c r="K25" s="1" t="str">
        <f t="shared" si="13"/>
        <v>41</v>
      </c>
      <c r="M25" s="46">
        <f t="shared" si="14"/>
        <v>1</v>
      </c>
      <c r="N25" s="44">
        <f t="shared" si="5"/>
        <v>0.47058823529411764</v>
      </c>
      <c r="O25" s="44">
        <f t="shared" si="6"/>
        <v>6.8627450980392163E-2</v>
      </c>
      <c r="P25" s="44">
        <f t="shared" si="7"/>
        <v>0.27450980392156865</v>
      </c>
      <c r="Q25" s="44">
        <f t="shared" si="8"/>
        <v>0.18627450980392157</v>
      </c>
      <c r="R25">
        <f t="shared" si="44"/>
        <v>4</v>
      </c>
      <c r="S25" s="1">
        <f t="shared" si="15"/>
        <v>0.47058823529411764</v>
      </c>
      <c r="T25" s="1">
        <f>HLOOKUP(S25,N25:$Q$603,U25,0)</f>
        <v>1</v>
      </c>
      <c r="U25" s="1">
        <v>579</v>
      </c>
      <c r="V25" s="1" t="str">
        <f t="shared" si="16"/>
        <v>41</v>
      </c>
      <c r="X25" s="5">
        <f t="shared" si="17"/>
        <v>1</v>
      </c>
      <c r="Y25" s="4">
        <f t="shared" si="18"/>
        <v>0.52941176470588236</v>
      </c>
      <c r="Z25" s="4">
        <f t="shared" si="19"/>
        <v>0.16952565162539787</v>
      </c>
      <c r="AA25" s="4">
        <f t="shared" si="20"/>
        <v>0.25</v>
      </c>
      <c r="AB25" s="4">
        <f t="shared" si="21"/>
        <v>0.23039215686274511</v>
      </c>
      <c r="AC25" s="4">
        <f t="shared" si="22"/>
        <v>1.9607843137254888E-2</v>
      </c>
      <c r="AD25" s="4">
        <f t="shared" si="23"/>
        <v>6.8627450980392163E-2</v>
      </c>
      <c r="AE25" s="4">
        <f t="shared" si="24"/>
        <v>0.47058823529411764</v>
      </c>
      <c r="AF25" s="4">
        <f t="shared" si="25"/>
        <v>0.40196078431372551</v>
      </c>
      <c r="AG25">
        <f t="shared" si="26"/>
        <v>4000000</v>
      </c>
      <c r="AI25">
        <f t="shared" si="27"/>
        <v>41</v>
      </c>
      <c r="AJ25">
        <f t="shared" si="46"/>
        <v>40</v>
      </c>
      <c r="AK25">
        <f t="shared" si="47"/>
        <v>20</v>
      </c>
      <c r="AL25">
        <f t="shared" si="48"/>
        <v>1</v>
      </c>
      <c r="AM25">
        <f t="shared" si="49"/>
        <v>39</v>
      </c>
      <c r="AN25">
        <f t="shared" si="50"/>
        <v>16</v>
      </c>
      <c r="AO25">
        <f t="shared" si="51"/>
        <v>33</v>
      </c>
      <c r="AP25">
        <f t="shared" si="52"/>
        <v>15</v>
      </c>
      <c r="AQ25">
        <f t="shared" si="53"/>
        <v>16</v>
      </c>
      <c r="AR25">
        <f t="shared" ref="AR25:AZ25" si="60">MAX(AI$3:AQ$542)+1-AI25</f>
        <v>15</v>
      </c>
      <c r="AS25">
        <f t="shared" si="60"/>
        <v>16</v>
      </c>
      <c r="AT25">
        <f t="shared" si="60"/>
        <v>36</v>
      </c>
      <c r="AU25">
        <f t="shared" si="60"/>
        <v>55</v>
      </c>
      <c r="AV25">
        <f t="shared" si="60"/>
        <v>17</v>
      </c>
      <c r="AW25">
        <f t="shared" si="60"/>
        <v>40</v>
      </c>
      <c r="AX25">
        <f t="shared" si="60"/>
        <v>23</v>
      </c>
      <c r="AY25">
        <f t="shared" si="60"/>
        <v>41</v>
      </c>
      <c r="AZ25">
        <f t="shared" si="60"/>
        <v>40</v>
      </c>
      <c r="BA25">
        <f t="shared" si="11"/>
        <v>4000000</v>
      </c>
      <c r="BB25">
        <f t="shared" si="29"/>
        <v>2933752</v>
      </c>
      <c r="BC25">
        <f t="shared" si="30"/>
        <v>3</v>
      </c>
      <c r="BE25">
        <f>AI25-fix1_oam1!X26</f>
        <v>0</v>
      </c>
      <c r="BF25">
        <f>AJ25-fix1_oam1!Y26</f>
        <v>-10</v>
      </c>
      <c r="BG25">
        <f>AK25-fix1_oam1!Z26</f>
        <v>-26</v>
      </c>
      <c r="BH25">
        <f>AL25-fix1_oam1!AA26</f>
        <v>-51</v>
      </c>
      <c r="BI25">
        <f>AM25-fix1_oam1!AB26</f>
        <v>-11</v>
      </c>
      <c r="BJ25">
        <f>AN25-fix1_oam1!AC26</f>
        <v>-4</v>
      </c>
      <c r="BK25">
        <f>AO25-fix1_oam1!AD26</f>
        <v>-6</v>
      </c>
      <c r="BL25">
        <f>AP25-fix1_oam1!AE26</f>
        <v>-37</v>
      </c>
      <c r="BM25">
        <f>AQ25-fix1_oam1!AF26</f>
        <v>-28</v>
      </c>
      <c r="BN25">
        <f>AR25-fix1_oam1!AG26</f>
        <v>0</v>
      </c>
      <c r="BO25">
        <f>AS25-fix1_oam1!AH26</f>
        <v>10</v>
      </c>
      <c r="BP25">
        <f>AT25-fix1_oam1!AI26</f>
        <v>26</v>
      </c>
      <c r="BQ25">
        <f>AU25-fix1_oam1!AJ26</f>
        <v>51</v>
      </c>
      <c r="BR25">
        <f>AV25-fix1_oam1!AK26</f>
        <v>11</v>
      </c>
      <c r="BS25">
        <f>AW25-fix1_oam1!AL26</f>
        <v>4</v>
      </c>
      <c r="BT25">
        <f>AX25-fix1_oam1!AM26</f>
        <v>6</v>
      </c>
      <c r="BU25">
        <f>AY25-fix1_oam1!AN26</f>
        <v>37</v>
      </c>
      <c r="BV25">
        <f>AZ25-fix1_oam1!AO26</f>
        <v>28</v>
      </c>
      <c r="BY25" s="10" t="s">
        <v>685</v>
      </c>
      <c r="BZ25" s="11">
        <v>14</v>
      </c>
      <c r="CA25" s="11">
        <v>42</v>
      </c>
      <c r="CB25" s="11">
        <v>17</v>
      </c>
      <c r="CC25" s="11">
        <v>1</v>
      </c>
      <c r="CD25" s="11">
        <v>41</v>
      </c>
      <c r="CE25" s="11">
        <v>15</v>
      </c>
      <c r="CF25" s="11">
        <v>32</v>
      </c>
      <c r="CG25" s="11">
        <v>13</v>
      </c>
      <c r="CH25" s="11">
        <v>15</v>
      </c>
      <c r="CI25" s="11">
        <v>42</v>
      </c>
      <c r="CJ25" s="11">
        <v>14</v>
      </c>
      <c r="CK25" s="11">
        <v>39</v>
      </c>
      <c r="CL25" s="11">
        <v>55</v>
      </c>
      <c r="CM25" s="11">
        <v>15</v>
      </c>
      <c r="CN25" s="11">
        <v>41</v>
      </c>
      <c r="CO25" s="11">
        <v>24</v>
      </c>
      <c r="CP25" s="11">
        <v>43</v>
      </c>
      <c r="CQ25" s="11">
        <v>41</v>
      </c>
      <c r="CR25" s="11">
        <v>2000000</v>
      </c>
    </row>
    <row r="26" spans="1:96" ht="15" thickBot="1" x14ac:dyDescent="0.35">
      <c r="A26" s="1" t="s">
        <v>23</v>
      </c>
      <c r="B26" s="1" t="s">
        <v>602</v>
      </c>
      <c r="C26" s="2">
        <v>52</v>
      </c>
      <c r="D26" s="2">
        <v>0</v>
      </c>
      <c r="E26" s="2">
        <v>5</v>
      </c>
      <c r="F26" s="2">
        <v>69</v>
      </c>
      <c r="G26" s="2">
        <v>4</v>
      </c>
      <c r="H26" s="1">
        <f t="shared" si="12"/>
        <v>69</v>
      </c>
      <c r="I26" s="1">
        <f>HLOOKUP(H26,C26:$F$603,J26,0)</f>
        <v>4</v>
      </c>
      <c r="J26" s="1">
        <v>578</v>
      </c>
      <c r="K26" s="1" t="str">
        <f t="shared" si="13"/>
        <v>44</v>
      </c>
      <c r="M26" s="46">
        <f t="shared" si="14"/>
        <v>1</v>
      </c>
      <c r="N26" s="44">
        <f t="shared" si="5"/>
        <v>0.41269841269841268</v>
      </c>
      <c r="O26" s="44">
        <f t="shared" si="6"/>
        <v>0</v>
      </c>
      <c r="P26" s="44">
        <f t="shared" si="7"/>
        <v>3.968253968253968E-2</v>
      </c>
      <c r="Q26" s="44">
        <f t="shared" si="8"/>
        <v>0.54761904761904767</v>
      </c>
      <c r="R26">
        <f t="shared" si="44"/>
        <v>4</v>
      </c>
      <c r="S26" s="1">
        <f t="shared" si="15"/>
        <v>0.54761904761904767</v>
      </c>
      <c r="T26" s="1">
        <f>HLOOKUP(S26,N26:$Q$603,U26,0)</f>
        <v>4</v>
      </c>
      <c r="U26" s="1">
        <v>578</v>
      </c>
      <c r="V26" s="1" t="str">
        <f t="shared" si="16"/>
        <v>44</v>
      </c>
      <c r="X26" s="5">
        <f t="shared" si="17"/>
        <v>4</v>
      </c>
      <c r="Y26" s="4">
        <f t="shared" si="18"/>
        <v>0.45238095238095233</v>
      </c>
      <c r="Z26" s="4">
        <f t="shared" si="19"/>
        <v>0.27189538742847308</v>
      </c>
      <c r="AA26" s="4">
        <f t="shared" si="20"/>
        <v>0.25</v>
      </c>
      <c r="AB26" s="4">
        <f t="shared" si="21"/>
        <v>0.22619047619047619</v>
      </c>
      <c r="AC26" s="4">
        <f t="shared" si="22"/>
        <v>2.3809523809523808E-2</v>
      </c>
      <c r="AD26" s="4">
        <f t="shared" si="23"/>
        <v>0</v>
      </c>
      <c r="AE26" s="4">
        <f t="shared" si="24"/>
        <v>0.54761904761904767</v>
      </c>
      <c r="AF26" s="4">
        <f t="shared" si="25"/>
        <v>0.54761904761904767</v>
      </c>
      <c r="AG26">
        <f t="shared" si="26"/>
        <v>4000000</v>
      </c>
      <c r="AI26">
        <f t="shared" si="27"/>
        <v>1</v>
      </c>
      <c r="AJ26">
        <f t="shared" si="46"/>
        <v>49</v>
      </c>
      <c r="AK26">
        <f t="shared" si="47"/>
        <v>3</v>
      </c>
      <c r="AL26">
        <f t="shared" si="48"/>
        <v>1</v>
      </c>
      <c r="AM26">
        <f t="shared" si="49"/>
        <v>40</v>
      </c>
      <c r="AN26">
        <f t="shared" si="50"/>
        <v>15</v>
      </c>
      <c r="AO26">
        <f t="shared" si="51"/>
        <v>53</v>
      </c>
      <c r="AP26">
        <f t="shared" si="52"/>
        <v>6</v>
      </c>
      <c r="AQ26">
        <f t="shared" si="53"/>
        <v>4</v>
      </c>
      <c r="AR26">
        <f t="shared" ref="AR26:AZ26" si="61">MAX(AI$3:AQ$542)+1-AI26</f>
        <v>55</v>
      </c>
      <c r="AS26">
        <f t="shared" si="61"/>
        <v>7</v>
      </c>
      <c r="AT26">
        <f t="shared" si="61"/>
        <v>53</v>
      </c>
      <c r="AU26">
        <f t="shared" si="61"/>
        <v>55</v>
      </c>
      <c r="AV26">
        <f t="shared" si="61"/>
        <v>16</v>
      </c>
      <c r="AW26">
        <f t="shared" si="61"/>
        <v>41</v>
      </c>
      <c r="AX26">
        <f t="shared" si="61"/>
        <v>3</v>
      </c>
      <c r="AY26">
        <f t="shared" si="61"/>
        <v>50</v>
      </c>
      <c r="AZ26">
        <f t="shared" si="61"/>
        <v>52</v>
      </c>
      <c r="BA26">
        <f t="shared" si="11"/>
        <v>4000000</v>
      </c>
      <c r="BB26">
        <f t="shared" si="29"/>
        <v>2933753.5</v>
      </c>
      <c r="BC26">
        <f t="shared" si="30"/>
        <v>3</v>
      </c>
      <c r="BE26">
        <f>AI26-fix1_oam1!X27</f>
        <v>0</v>
      </c>
      <c r="BF26">
        <f>AJ26-fix1_oam1!Y27</f>
        <v>-1</v>
      </c>
      <c r="BG26">
        <f>AK26-fix1_oam1!Z27</f>
        <v>-12</v>
      </c>
      <c r="BH26">
        <f>AL26-fix1_oam1!AA27</f>
        <v>-48</v>
      </c>
      <c r="BI26">
        <f>AM26-fix1_oam1!AB27</f>
        <v>-7</v>
      </c>
      <c r="BJ26">
        <f>AN26-fix1_oam1!AC27</f>
        <v>-3</v>
      </c>
      <c r="BK26">
        <f>AO26-fix1_oam1!AD27</f>
        <v>0</v>
      </c>
      <c r="BL26">
        <f>AP26-fix1_oam1!AE27</f>
        <v>-38</v>
      </c>
      <c r="BM26">
        <f>AQ26-fix1_oam1!AF27</f>
        <v>-17</v>
      </c>
      <c r="BN26">
        <f>AR26-fix1_oam1!AG27</f>
        <v>0</v>
      </c>
      <c r="BO26">
        <f>AS26-fix1_oam1!AH27</f>
        <v>1</v>
      </c>
      <c r="BP26">
        <f>AT26-fix1_oam1!AI27</f>
        <v>12</v>
      </c>
      <c r="BQ26">
        <f>AU26-fix1_oam1!AJ27</f>
        <v>48</v>
      </c>
      <c r="BR26">
        <f>AV26-fix1_oam1!AK27</f>
        <v>7</v>
      </c>
      <c r="BS26">
        <f>AW26-fix1_oam1!AL27</f>
        <v>3</v>
      </c>
      <c r="BT26">
        <f>AX26-fix1_oam1!AM27</f>
        <v>0</v>
      </c>
      <c r="BU26">
        <f>AY26-fix1_oam1!AN27</f>
        <v>38</v>
      </c>
      <c r="BV26">
        <f>AZ26-fix1_oam1!AO27</f>
        <v>17</v>
      </c>
      <c r="BY26" s="10" t="s">
        <v>686</v>
      </c>
      <c r="BZ26" s="11">
        <v>14</v>
      </c>
      <c r="CA26" s="11">
        <v>40</v>
      </c>
      <c r="CB26" s="11">
        <v>23</v>
      </c>
      <c r="CC26" s="11">
        <v>1</v>
      </c>
      <c r="CD26" s="11">
        <v>41</v>
      </c>
      <c r="CE26" s="11">
        <v>14</v>
      </c>
      <c r="CF26" s="11">
        <v>28</v>
      </c>
      <c r="CG26" s="11">
        <v>15</v>
      </c>
      <c r="CH26" s="11">
        <v>19</v>
      </c>
      <c r="CI26" s="11">
        <v>42</v>
      </c>
      <c r="CJ26" s="11">
        <v>16</v>
      </c>
      <c r="CK26" s="11">
        <v>33</v>
      </c>
      <c r="CL26" s="11">
        <v>55</v>
      </c>
      <c r="CM26" s="11">
        <v>15</v>
      </c>
      <c r="CN26" s="11">
        <v>42</v>
      </c>
      <c r="CO26" s="11">
        <v>28</v>
      </c>
      <c r="CP26" s="11">
        <v>41</v>
      </c>
      <c r="CQ26" s="11">
        <v>37</v>
      </c>
      <c r="CR26" s="11">
        <v>4000000</v>
      </c>
    </row>
    <row r="27" spans="1:96" ht="15" thickBot="1" x14ac:dyDescent="0.35">
      <c r="A27" s="1" t="s">
        <v>24</v>
      </c>
      <c r="B27" s="1" t="s">
        <v>602</v>
      </c>
      <c r="C27" s="2">
        <v>58</v>
      </c>
      <c r="D27" s="2">
        <v>7</v>
      </c>
      <c r="E27" s="2">
        <v>73</v>
      </c>
      <c r="F27" s="2">
        <v>80</v>
      </c>
      <c r="G27" s="2">
        <v>2</v>
      </c>
      <c r="H27" s="1">
        <f t="shared" si="12"/>
        <v>80</v>
      </c>
      <c r="I27" s="1">
        <f>HLOOKUP(H27,C27:$F$603,J27,0)</f>
        <v>4</v>
      </c>
      <c r="J27" s="1">
        <v>577</v>
      </c>
      <c r="K27" s="1" t="str">
        <f t="shared" si="13"/>
        <v>24</v>
      </c>
      <c r="M27" s="46">
        <f t="shared" si="14"/>
        <v>1</v>
      </c>
      <c r="N27" s="44">
        <f t="shared" si="5"/>
        <v>0.26605504587155965</v>
      </c>
      <c r="O27" s="44">
        <f t="shared" si="6"/>
        <v>3.2110091743119268E-2</v>
      </c>
      <c r="P27" s="44">
        <f t="shared" si="7"/>
        <v>0.33486238532110091</v>
      </c>
      <c r="Q27" s="44">
        <f t="shared" si="8"/>
        <v>0.3669724770642202</v>
      </c>
      <c r="R27">
        <f t="shared" si="44"/>
        <v>2</v>
      </c>
      <c r="S27" s="1">
        <f t="shared" si="15"/>
        <v>0.3669724770642202</v>
      </c>
      <c r="T27" s="1">
        <f>HLOOKUP(S27,N27:$Q$603,U27,0)</f>
        <v>4</v>
      </c>
      <c r="U27" s="1">
        <v>577</v>
      </c>
      <c r="V27" s="1" t="str">
        <f t="shared" si="16"/>
        <v>24</v>
      </c>
      <c r="X27" s="5">
        <f t="shared" si="17"/>
        <v>4</v>
      </c>
      <c r="Y27" s="4">
        <f t="shared" si="18"/>
        <v>0.6330275229357798</v>
      </c>
      <c r="Z27" s="4">
        <f t="shared" si="19"/>
        <v>0.1512370781819683</v>
      </c>
      <c r="AA27" s="4">
        <f t="shared" si="20"/>
        <v>0.25</v>
      </c>
      <c r="AB27" s="4">
        <f t="shared" si="21"/>
        <v>0.30045871559633031</v>
      </c>
      <c r="AC27" s="4">
        <f t="shared" si="22"/>
        <v>-5.0458715596330306E-2</v>
      </c>
      <c r="AD27" s="4">
        <f t="shared" si="23"/>
        <v>3.2110091743119268E-2</v>
      </c>
      <c r="AE27" s="4">
        <f t="shared" si="24"/>
        <v>0.3669724770642202</v>
      </c>
      <c r="AF27" s="4">
        <f t="shared" si="25"/>
        <v>0.33486238532110091</v>
      </c>
      <c r="AG27">
        <f t="shared" si="26"/>
        <v>2000000</v>
      </c>
      <c r="AI27">
        <f t="shared" si="27"/>
        <v>1</v>
      </c>
      <c r="AJ27">
        <f t="shared" si="46"/>
        <v>18</v>
      </c>
      <c r="AK27">
        <f t="shared" si="47"/>
        <v>26</v>
      </c>
      <c r="AL27">
        <f t="shared" si="48"/>
        <v>1</v>
      </c>
      <c r="AM27">
        <f t="shared" si="49"/>
        <v>2</v>
      </c>
      <c r="AN27">
        <f t="shared" si="50"/>
        <v>53</v>
      </c>
      <c r="AO27">
        <f t="shared" si="51"/>
        <v>43</v>
      </c>
      <c r="AP27">
        <f t="shared" si="52"/>
        <v>37</v>
      </c>
      <c r="AQ27">
        <f t="shared" si="53"/>
        <v>27</v>
      </c>
      <c r="AR27">
        <f t="shared" ref="AR27:AZ27" si="62">MAX(AI$3:AQ$542)+1-AI27</f>
        <v>55</v>
      </c>
      <c r="AS27">
        <f t="shared" si="62"/>
        <v>38</v>
      </c>
      <c r="AT27">
        <f t="shared" si="62"/>
        <v>30</v>
      </c>
      <c r="AU27">
        <f t="shared" si="62"/>
        <v>55</v>
      </c>
      <c r="AV27">
        <f t="shared" si="62"/>
        <v>54</v>
      </c>
      <c r="AW27">
        <f t="shared" si="62"/>
        <v>3</v>
      </c>
      <c r="AX27">
        <f t="shared" si="62"/>
        <v>13</v>
      </c>
      <c r="AY27">
        <f t="shared" si="62"/>
        <v>19</v>
      </c>
      <c r="AZ27">
        <f t="shared" si="62"/>
        <v>29</v>
      </c>
      <c r="BA27">
        <f t="shared" si="11"/>
        <v>2000000</v>
      </c>
      <c r="BB27">
        <f t="shared" si="29"/>
        <v>2260054</v>
      </c>
      <c r="BC27">
        <f t="shared" si="30"/>
        <v>2</v>
      </c>
      <c r="BE27">
        <f>AI27-fix1_oam1!X28</f>
        <v>0</v>
      </c>
      <c r="BF27">
        <f>AJ27-fix1_oam1!Y28</f>
        <v>-2</v>
      </c>
      <c r="BG27">
        <f>AK27-fix1_oam1!Z28</f>
        <v>9</v>
      </c>
      <c r="BH27">
        <f>AL27-fix1_oam1!AA28</f>
        <v>-21</v>
      </c>
      <c r="BI27">
        <f>AM27-fix1_oam1!AB28</f>
        <v>-10</v>
      </c>
      <c r="BJ27">
        <f>AN27-fix1_oam1!AC28</f>
        <v>1</v>
      </c>
      <c r="BK27">
        <f>AO27-fix1_oam1!AD28</f>
        <v>4</v>
      </c>
      <c r="BL27">
        <f>AP27-fix1_oam1!AE28</f>
        <v>4</v>
      </c>
      <c r="BM27">
        <f>AQ27-fix1_oam1!AF28</f>
        <v>10</v>
      </c>
      <c r="BN27">
        <f>AR27-fix1_oam1!AG28</f>
        <v>0</v>
      </c>
      <c r="BO27">
        <f>AS27-fix1_oam1!AH28</f>
        <v>2</v>
      </c>
      <c r="BP27">
        <f>AT27-fix1_oam1!AI28</f>
        <v>-9</v>
      </c>
      <c r="BQ27">
        <f>AU27-fix1_oam1!AJ28</f>
        <v>21</v>
      </c>
      <c r="BR27">
        <f>AV27-fix1_oam1!AK28</f>
        <v>10</v>
      </c>
      <c r="BS27">
        <f>AW27-fix1_oam1!AL28</f>
        <v>-1</v>
      </c>
      <c r="BT27">
        <f>AX27-fix1_oam1!AM28</f>
        <v>-4</v>
      </c>
      <c r="BU27">
        <f>AY27-fix1_oam1!AN28</f>
        <v>-4</v>
      </c>
      <c r="BV27">
        <f>AZ27-fix1_oam1!AO28</f>
        <v>-10</v>
      </c>
      <c r="BY27" s="10" t="s">
        <v>687</v>
      </c>
      <c r="BZ27" s="11">
        <v>41</v>
      </c>
      <c r="CA27" s="11">
        <v>9</v>
      </c>
      <c r="CB27" s="11">
        <v>44</v>
      </c>
      <c r="CC27" s="11">
        <v>1</v>
      </c>
      <c r="CD27" s="11">
        <v>26</v>
      </c>
      <c r="CE27" s="11">
        <v>29</v>
      </c>
      <c r="CF27" s="11">
        <v>8</v>
      </c>
      <c r="CG27" s="11">
        <v>46</v>
      </c>
      <c r="CH27" s="11">
        <v>48</v>
      </c>
      <c r="CI27" s="11">
        <v>15</v>
      </c>
      <c r="CJ27" s="11">
        <v>47</v>
      </c>
      <c r="CK27" s="11">
        <v>12</v>
      </c>
      <c r="CL27" s="11">
        <v>55</v>
      </c>
      <c r="CM27" s="11">
        <v>30</v>
      </c>
      <c r="CN27" s="11">
        <v>27</v>
      </c>
      <c r="CO27" s="11">
        <v>48</v>
      </c>
      <c r="CP27" s="11">
        <v>10</v>
      </c>
      <c r="CQ27" s="11">
        <v>8</v>
      </c>
      <c r="CR27" s="11">
        <v>1000000</v>
      </c>
    </row>
    <row r="28" spans="1:96" ht="15" thickBot="1" x14ac:dyDescent="0.35">
      <c r="A28" s="1" t="s">
        <v>25</v>
      </c>
      <c r="B28" s="1" t="s">
        <v>602</v>
      </c>
      <c r="C28" s="2">
        <v>82</v>
      </c>
      <c r="D28" s="2">
        <v>44</v>
      </c>
      <c r="E28" s="2">
        <v>54</v>
      </c>
      <c r="F28" s="2">
        <v>35</v>
      </c>
      <c r="G28" s="2">
        <v>3</v>
      </c>
      <c r="H28" s="1">
        <f t="shared" si="12"/>
        <v>82</v>
      </c>
      <c r="I28" s="1">
        <f>HLOOKUP(H28,C28:$F$603,J28,0)</f>
        <v>1</v>
      </c>
      <c r="J28" s="1">
        <v>576</v>
      </c>
      <c r="K28" s="1" t="str">
        <f t="shared" si="13"/>
        <v>31</v>
      </c>
      <c r="M28" s="46">
        <f t="shared" si="14"/>
        <v>1</v>
      </c>
      <c r="N28" s="44">
        <f t="shared" si="5"/>
        <v>0.38139534883720932</v>
      </c>
      <c r="O28" s="44">
        <f t="shared" si="6"/>
        <v>0.20465116279069767</v>
      </c>
      <c r="P28" s="44">
        <f t="shared" si="7"/>
        <v>0.25116279069767444</v>
      </c>
      <c r="Q28" s="44">
        <f t="shared" si="8"/>
        <v>0.16279069767441862</v>
      </c>
      <c r="R28">
        <f t="shared" si="44"/>
        <v>3</v>
      </c>
      <c r="S28" s="1">
        <f t="shared" si="15"/>
        <v>0.38139534883720932</v>
      </c>
      <c r="T28" s="1">
        <f>HLOOKUP(S28,N28:$Q$603,U28,0)</f>
        <v>1</v>
      </c>
      <c r="U28" s="1">
        <v>576</v>
      </c>
      <c r="V28" s="1" t="str">
        <f t="shared" si="16"/>
        <v>31</v>
      </c>
      <c r="X28" s="5">
        <f t="shared" si="17"/>
        <v>1</v>
      </c>
      <c r="Y28" s="4">
        <f t="shared" si="18"/>
        <v>0.61860465116279073</v>
      </c>
      <c r="Z28" s="4">
        <f t="shared" si="19"/>
        <v>9.4741876039776282E-2</v>
      </c>
      <c r="AA28" s="4">
        <f t="shared" si="20"/>
        <v>0.25</v>
      </c>
      <c r="AB28" s="4">
        <f t="shared" si="21"/>
        <v>0.22790697674418606</v>
      </c>
      <c r="AC28" s="4">
        <f t="shared" si="22"/>
        <v>2.2093023255813943E-2</v>
      </c>
      <c r="AD28" s="4">
        <f t="shared" si="23"/>
        <v>0.16279069767441862</v>
      </c>
      <c r="AE28" s="4">
        <f t="shared" si="24"/>
        <v>0.38139534883720932</v>
      </c>
      <c r="AF28" s="4">
        <f t="shared" si="25"/>
        <v>0.21860465116279071</v>
      </c>
      <c r="AG28">
        <f t="shared" si="26"/>
        <v>3000000</v>
      </c>
      <c r="AI28">
        <f t="shared" si="27"/>
        <v>41</v>
      </c>
      <c r="AJ28">
        <f t="shared" si="46"/>
        <v>23</v>
      </c>
      <c r="AK28">
        <f t="shared" si="47"/>
        <v>43</v>
      </c>
      <c r="AL28">
        <f t="shared" si="48"/>
        <v>1</v>
      </c>
      <c r="AM28">
        <f t="shared" si="49"/>
        <v>40</v>
      </c>
      <c r="AN28">
        <f t="shared" si="50"/>
        <v>16</v>
      </c>
      <c r="AO28">
        <f t="shared" si="51"/>
        <v>9</v>
      </c>
      <c r="AP28">
        <f t="shared" si="52"/>
        <v>33</v>
      </c>
      <c r="AQ28">
        <f t="shared" si="53"/>
        <v>42</v>
      </c>
      <c r="AR28">
        <f t="shared" ref="AR28:AZ28" si="63">MAX(AI$3:AQ$542)+1-AI28</f>
        <v>15</v>
      </c>
      <c r="AS28">
        <f t="shared" si="63"/>
        <v>33</v>
      </c>
      <c r="AT28">
        <f t="shared" si="63"/>
        <v>13</v>
      </c>
      <c r="AU28">
        <f t="shared" si="63"/>
        <v>55</v>
      </c>
      <c r="AV28">
        <f t="shared" si="63"/>
        <v>16</v>
      </c>
      <c r="AW28">
        <f t="shared" si="63"/>
        <v>40</v>
      </c>
      <c r="AX28">
        <f t="shared" si="63"/>
        <v>47</v>
      </c>
      <c r="AY28">
        <f t="shared" si="63"/>
        <v>23</v>
      </c>
      <c r="AZ28">
        <f t="shared" si="63"/>
        <v>14</v>
      </c>
      <c r="BA28">
        <f t="shared" si="11"/>
        <v>3000000</v>
      </c>
      <c r="BB28">
        <f t="shared" si="29"/>
        <v>2694071.8</v>
      </c>
      <c r="BC28">
        <f t="shared" si="30"/>
        <v>3</v>
      </c>
      <c r="BE28">
        <f>AI28-fix1_oam1!X29</f>
        <v>0</v>
      </c>
      <c r="BF28">
        <f>AJ28-fix1_oam1!Y29</f>
        <v>1</v>
      </c>
      <c r="BG28">
        <f>AK28-fix1_oam1!Z29</f>
        <v>1</v>
      </c>
      <c r="BH28">
        <f>AL28-fix1_oam1!AA29</f>
        <v>-22</v>
      </c>
      <c r="BI28">
        <f>AM28-fix1_oam1!AB29</f>
        <v>11</v>
      </c>
      <c r="BJ28">
        <f>AN28-fix1_oam1!AC29</f>
        <v>4</v>
      </c>
      <c r="BK28">
        <f>AO28-fix1_oam1!AD29</f>
        <v>-3</v>
      </c>
      <c r="BL28">
        <f>AP28-fix1_oam1!AE29</f>
        <v>3</v>
      </c>
      <c r="BM28">
        <f>AQ28-fix1_oam1!AF29</f>
        <v>2</v>
      </c>
      <c r="BN28">
        <f>AR28-fix1_oam1!AG29</f>
        <v>0</v>
      </c>
      <c r="BO28">
        <f>AS28-fix1_oam1!AH29</f>
        <v>-1</v>
      </c>
      <c r="BP28">
        <f>AT28-fix1_oam1!AI29</f>
        <v>-1</v>
      </c>
      <c r="BQ28">
        <f>AU28-fix1_oam1!AJ29</f>
        <v>22</v>
      </c>
      <c r="BR28">
        <f>AV28-fix1_oam1!AK29</f>
        <v>-11</v>
      </c>
      <c r="BS28">
        <f>AW28-fix1_oam1!AL29</f>
        <v>-4</v>
      </c>
      <c r="BT28">
        <f>AX28-fix1_oam1!AM29</f>
        <v>3</v>
      </c>
      <c r="BU28">
        <f>AY28-fix1_oam1!AN29</f>
        <v>-3</v>
      </c>
      <c r="BV28">
        <f>AZ28-fix1_oam1!AO29</f>
        <v>-2</v>
      </c>
      <c r="BY28" s="10" t="s">
        <v>688</v>
      </c>
      <c r="BZ28" s="11">
        <v>14</v>
      </c>
      <c r="CA28" s="11">
        <v>29</v>
      </c>
      <c r="CB28" s="11">
        <v>30</v>
      </c>
      <c r="CC28" s="11">
        <v>1</v>
      </c>
      <c r="CD28" s="11">
        <v>16</v>
      </c>
      <c r="CE28" s="11">
        <v>39</v>
      </c>
      <c r="CF28" s="11">
        <v>33</v>
      </c>
      <c r="CG28" s="11">
        <v>27</v>
      </c>
      <c r="CH28" s="11">
        <v>27</v>
      </c>
      <c r="CI28" s="11">
        <v>42</v>
      </c>
      <c r="CJ28" s="11">
        <v>27</v>
      </c>
      <c r="CK28" s="11">
        <v>26</v>
      </c>
      <c r="CL28" s="11">
        <v>55</v>
      </c>
      <c r="CM28" s="11">
        <v>40</v>
      </c>
      <c r="CN28" s="11">
        <v>17</v>
      </c>
      <c r="CO28" s="11">
        <v>23</v>
      </c>
      <c r="CP28" s="11">
        <v>29</v>
      </c>
      <c r="CQ28" s="11">
        <v>29</v>
      </c>
      <c r="CR28" s="11">
        <v>1000000</v>
      </c>
    </row>
    <row r="29" spans="1:96" ht="15" thickBot="1" x14ac:dyDescent="0.35">
      <c r="A29" s="1" t="s">
        <v>26</v>
      </c>
      <c r="B29" s="1" t="s">
        <v>602</v>
      </c>
      <c r="C29" s="2">
        <v>56</v>
      </c>
      <c r="D29" s="2">
        <v>50</v>
      </c>
      <c r="E29" s="2">
        <v>70</v>
      </c>
      <c r="F29" s="2">
        <v>28</v>
      </c>
      <c r="G29" s="2">
        <v>3</v>
      </c>
      <c r="H29" s="1">
        <f t="shared" si="12"/>
        <v>70</v>
      </c>
      <c r="I29" s="1">
        <f>HLOOKUP(H29,C29:$F$603,J29,0)</f>
        <v>3</v>
      </c>
      <c r="J29" s="1">
        <v>575</v>
      </c>
      <c r="K29" s="1" t="str">
        <f t="shared" si="13"/>
        <v>33</v>
      </c>
      <c r="M29" s="46">
        <f t="shared" si="14"/>
        <v>1</v>
      </c>
      <c r="N29" s="44">
        <f t="shared" si="5"/>
        <v>0.27450980392156865</v>
      </c>
      <c r="O29" s="44">
        <f t="shared" si="6"/>
        <v>0.24509803921568626</v>
      </c>
      <c r="P29" s="44">
        <f t="shared" si="7"/>
        <v>0.34313725490196079</v>
      </c>
      <c r="Q29" s="44">
        <f t="shared" si="8"/>
        <v>0.13725490196078433</v>
      </c>
      <c r="R29">
        <f t="shared" si="44"/>
        <v>3</v>
      </c>
      <c r="S29" s="1">
        <f t="shared" si="15"/>
        <v>0.34313725490196079</v>
      </c>
      <c r="T29" s="1">
        <f>HLOOKUP(S29,N29:$Q$603,U29,0)</f>
        <v>3</v>
      </c>
      <c r="U29" s="1">
        <v>575</v>
      </c>
      <c r="V29" s="1" t="str">
        <f t="shared" si="16"/>
        <v>33</v>
      </c>
      <c r="X29" s="5">
        <f t="shared" si="17"/>
        <v>3</v>
      </c>
      <c r="Y29" s="4">
        <f t="shared" si="18"/>
        <v>0.65686274509803921</v>
      </c>
      <c r="Z29" s="4">
        <f t="shared" si="19"/>
        <v>8.5655832824059877E-2</v>
      </c>
      <c r="AA29" s="4">
        <f t="shared" si="20"/>
        <v>0.25</v>
      </c>
      <c r="AB29" s="4">
        <f t="shared" si="21"/>
        <v>0.25980392156862747</v>
      </c>
      <c r="AC29" s="4">
        <f t="shared" si="22"/>
        <v>-9.8039215686274717E-3</v>
      </c>
      <c r="AD29" s="4">
        <f t="shared" si="23"/>
        <v>0.13725490196078433</v>
      </c>
      <c r="AE29" s="4">
        <f t="shared" si="24"/>
        <v>0.34313725490196079</v>
      </c>
      <c r="AF29" s="4">
        <f t="shared" si="25"/>
        <v>0.20588235294117646</v>
      </c>
      <c r="AG29">
        <f t="shared" si="26"/>
        <v>3000000</v>
      </c>
      <c r="AI29">
        <f t="shared" si="27"/>
        <v>14</v>
      </c>
      <c r="AJ29">
        <f t="shared" si="46"/>
        <v>12</v>
      </c>
      <c r="AK29">
        <f t="shared" si="47"/>
        <v>45</v>
      </c>
      <c r="AL29">
        <f t="shared" si="48"/>
        <v>1</v>
      </c>
      <c r="AM29">
        <f t="shared" si="49"/>
        <v>20</v>
      </c>
      <c r="AN29">
        <f t="shared" si="50"/>
        <v>35</v>
      </c>
      <c r="AO29">
        <f t="shared" si="51"/>
        <v>15</v>
      </c>
      <c r="AP29">
        <f t="shared" si="52"/>
        <v>43</v>
      </c>
      <c r="AQ29">
        <f t="shared" si="53"/>
        <v>43</v>
      </c>
      <c r="AR29">
        <f t="shared" ref="AR29:AZ29" si="64">MAX(AI$3:AQ$542)+1-AI29</f>
        <v>42</v>
      </c>
      <c r="AS29">
        <f t="shared" si="64"/>
        <v>44</v>
      </c>
      <c r="AT29">
        <f t="shared" si="64"/>
        <v>11</v>
      </c>
      <c r="AU29">
        <f t="shared" si="64"/>
        <v>55</v>
      </c>
      <c r="AV29">
        <f t="shared" si="64"/>
        <v>36</v>
      </c>
      <c r="AW29">
        <f t="shared" si="64"/>
        <v>21</v>
      </c>
      <c r="AX29">
        <f t="shared" si="64"/>
        <v>41</v>
      </c>
      <c r="AY29">
        <f t="shared" si="64"/>
        <v>13</v>
      </c>
      <c r="AZ29">
        <f t="shared" si="64"/>
        <v>13</v>
      </c>
      <c r="BA29">
        <f t="shared" si="11"/>
        <v>3000000</v>
      </c>
      <c r="BB29">
        <f t="shared" si="29"/>
        <v>2930155.3</v>
      </c>
      <c r="BC29">
        <f t="shared" si="30"/>
        <v>3</v>
      </c>
      <c r="BE29">
        <f>AI29-fix1_oam1!X30</f>
        <v>0</v>
      </c>
      <c r="BF29">
        <f>AJ29-fix1_oam1!Y30</f>
        <v>-10</v>
      </c>
      <c r="BG29">
        <f>AK29-fix1_oam1!Z30</f>
        <v>-1</v>
      </c>
      <c r="BH29">
        <f>AL29-fix1_oam1!AA30</f>
        <v>-27</v>
      </c>
      <c r="BI29">
        <f>AM29-fix1_oam1!AB30</f>
        <v>-5</v>
      </c>
      <c r="BJ29">
        <f>AN29-fix1_oam1!AC30</f>
        <v>1</v>
      </c>
      <c r="BK29">
        <f>AO29-fix1_oam1!AD30</f>
        <v>-1</v>
      </c>
      <c r="BL29">
        <f>AP29-fix1_oam1!AE30</f>
        <v>0</v>
      </c>
      <c r="BM29">
        <f>AQ29-fix1_oam1!AF30</f>
        <v>0</v>
      </c>
      <c r="BN29">
        <f>AR29-fix1_oam1!AG30</f>
        <v>0</v>
      </c>
      <c r="BO29">
        <f>AS29-fix1_oam1!AH30</f>
        <v>10</v>
      </c>
      <c r="BP29">
        <f>AT29-fix1_oam1!AI30</f>
        <v>1</v>
      </c>
      <c r="BQ29">
        <f>AU29-fix1_oam1!AJ30</f>
        <v>27</v>
      </c>
      <c r="BR29">
        <f>AV29-fix1_oam1!AK30</f>
        <v>5</v>
      </c>
      <c r="BS29">
        <f>AW29-fix1_oam1!AL30</f>
        <v>-1</v>
      </c>
      <c r="BT29">
        <f>AX29-fix1_oam1!AM30</f>
        <v>1</v>
      </c>
      <c r="BU29">
        <f>AY29-fix1_oam1!AN30</f>
        <v>0</v>
      </c>
      <c r="BV29">
        <f>AZ29-fix1_oam1!AO30</f>
        <v>0</v>
      </c>
      <c r="BY29" s="10" t="s">
        <v>689</v>
      </c>
      <c r="BZ29" s="11">
        <v>27</v>
      </c>
      <c r="CA29" s="11">
        <v>9</v>
      </c>
      <c r="CB29" s="11">
        <v>49</v>
      </c>
      <c r="CC29" s="11">
        <v>1</v>
      </c>
      <c r="CD29" s="11">
        <v>30</v>
      </c>
      <c r="CE29" s="11">
        <v>25</v>
      </c>
      <c r="CF29" s="11">
        <v>6</v>
      </c>
      <c r="CG29" s="11">
        <v>46</v>
      </c>
      <c r="CH29" s="11">
        <v>49</v>
      </c>
      <c r="CI29" s="11">
        <v>29</v>
      </c>
      <c r="CJ29" s="11">
        <v>47</v>
      </c>
      <c r="CK29" s="11">
        <v>7</v>
      </c>
      <c r="CL29" s="11">
        <v>55</v>
      </c>
      <c r="CM29" s="11">
        <v>26</v>
      </c>
      <c r="CN29" s="11">
        <v>31</v>
      </c>
      <c r="CO29" s="11">
        <v>50</v>
      </c>
      <c r="CP29" s="11">
        <v>10</v>
      </c>
      <c r="CQ29" s="11">
        <v>7</v>
      </c>
      <c r="CR29" s="11">
        <v>2000000</v>
      </c>
    </row>
    <row r="30" spans="1:96" ht="15" thickBot="1" x14ac:dyDescent="0.35">
      <c r="A30" s="1" t="s">
        <v>27</v>
      </c>
      <c r="B30" s="1" t="s">
        <v>602</v>
      </c>
      <c r="C30" s="2">
        <v>96</v>
      </c>
      <c r="D30" s="2">
        <v>50</v>
      </c>
      <c r="E30" s="2">
        <v>100</v>
      </c>
      <c r="F30" s="2">
        <v>86</v>
      </c>
      <c r="G30" s="2">
        <v>2</v>
      </c>
      <c r="H30" s="1">
        <f t="shared" si="12"/>
        <v>100</v>
      </c>
      <c r="I30" s="1">
        <f>HLOOKUP(H30,C30:$F$603,J30,0)</f>
        <v>3</v>
      </c>
      <c r="J30" s="1">
        <v>574</v>
      </c>
      <c r="K30" s="1" t="str">
        <f t="shared" si="13"/>
        <v>23</v>
      </c>
      <c r="M30" s="46">
        <f t="shared" si="14"/>
        <v>1</v>
      </c>
      <c r="N30" s="44">
        <f t="shared" si="5"/>
        <v>0.28915662650602408</v>
      </c>
      <c r="O30" s="44">
        <f t="shared" si="6"/>
        <v>0.15060240963855423</v>
      </c>
      <c r="P30" s="44">
        <f t="shared" si="7"/>
        <v>0.30120481927710846</v>
      </c>
      <c r="Q30" s="44">
        <f t="shared" si="8"/>
        <v>0.25903614457831325</v>
      </c>
      <c r="R30">
        <f t="shared" si="44"/>
        <v>2</v>
      </c>
      <c r="S30" s="1">
        <f t="shared" si="15"/>
        <v>0.30120481927710846</v>
      </c>
      <c r="T30" s="1">
        <f>HLOOKUP(S30,N30:$Q$603,U30,0)</f>
        <v>3</v>
      </c>
      <c r="U30" s="1">
        <v>574</v>
      </c>
      <c r="V30" s="1" t="str">
        <f t="shared" si="16"/>
        <v>23</v>
      </c>
      <c r="X30" s="5">
        <f t="shared" si="17"/>
        <v>3</v>
      </c>
      <c r="Y30" s="4">
        <f t="shared" si="18"/>
        <v>0.6987951807228916</v>
      </c>
      <c r="Z30" s="4">
        <f t="shared" si="19"/>
        <v>6.8597152018227886E-2</v>
      </c>
      <c r="AA30" s="4">
        <f t="shared" si="20"/>
        <v>0.25</v>
      </c>
      <c r="AB30" s="4">
        <f t="shared" si="21"/>
        <v>0.27409638554216864</v>
      </c>
      <c r="AC30" s="4">
        <f t="shared" si="22"/>
        <v>-2.4096385542168641E-2</v>
      </c>
      <c r="AD30" s="4">
        <f t="shared" si="23"/>
        <v>0.15060240963855423</v>
      </c>
      <c r="AE30" s="4">
        <f t="shared" si="24"/>
        <v>0.30120481927710846</v>
      </c>
      <c r="AF30" s="4">
        <f t="shared" si="25"/>
        <v>0.15060240963855423</v>
      </c>
      <c r="AG30">
        <f t="shared" si="26"/>
        <v>2000000</v>
      </c>
      <c r="AI30">
        <f t="shared" si="27"/>
        <v>14</v>
      </c>
      <c r="AJ30">
        <f t="shared" si="46"/>
        <v>4</v>
      </c>
      <c r="AK30">
        <f t="shared" si="47"/>
        <v>48</v>
      </c>
      <c r="AL30">
        <f t="shared" si="48"/>
        <v>1</v>
      </c>
      <c r="AM30">
        <f t="shared" si="49"/>
        <v>10</v>
      </c>
      <c r="AN30">
        <f t="shared" si="50"/>
        <v>45</v>
      </c>
      <c r="AO30">
        <f t="shared" si="51"/>
        <v>12</v>
      </c>
      <c r="AP30">
        <f t="shared" si="52"/>
        <v>51</v>
      </c>
      <c r="AQ30">
        <f t="shared" si="53"/>
        <v>48</v>
      </c>
      <c r="AR30">
        <f t="shared" ref="AR30:AZ30" si="65">MAX(AI$3:AQ$542)+1-AI30</f>
        <v>42</v>
      </c>
      <c r="AS30">
        <f t="shared" si="65"/>
        <v>52</v>
      </c>
      <c r="AT30">
        <f t="shared" si="65"/>
        <v>8</v>
      </c>
      <c r="AU30">
        <f t="shared" si="65"/>
        <v>55</v>
      </c>
      <c r="AV30">
        <f t="shared" si="65"/>
        <v>46</v>
      </c>
      <c r="AW30">
        <f t="shared" si="65"/>
        <v>11</v>
      </c>
      <c r="AX30">
        <f t="shared" si="65"/>
        <v>44</v>
      </c>
      <c r="AY30">
        <f t="shared" si="65"/>
        <v>5</v>
      </c>
      <c r="AZ30">
        <f t="shared" si="65"/>
        <v>8</v>
      </c>
      <c r="BA30">
        <f t="shared" si="11"/>
        <v>2000000</v>
      </c>
      <c r="BB30">
        <f t="shared" si="29"/>
        <v>3074108.6</v>
      </c>
      <c r="BC30">
        <f t="shared" si="30"/>
        <v>3</v>
      </c>
      <c r="BE30">
        <f>AI30-fix1_oam1!X31</f>
        <v>0</v>
      </c>
      <c r="BF30">
        <f>AJ30-fix1_oam1!Y31</f>
        <v>3</v>
      </c>
      <c r="BG30">
        <f>AK30-fix1_oam1!Z31</f>
        <v>10</v>
      </c>
      <c r="BH30">
        <f>AL30-fix1_oam1!AA31</f>
        <v>0</v>
      </c>
      <c r="BI30">
        <f>AM30-fix1_oam1!AB31</f>
        <v>9</v>
      </c>
      <c r="BJ30">
        <f>AN30-fix1_oam1!AC31</f>
        <v>-4</v>
      </c>
      <c r="BK30">
        <f>AO30-fix1_oam1!AD31</f>
        <v>8</v>
      </c>
      <c r="BL30">
        <f>AP30-fix1_oam1!AE31</f>
        <v>50</v>
      </c>
      <c r="BM30">
        <f>AQ30-fix1_oam1!AF31</f>
        <v>10</v>
      </c>
      <c r="BN30">
        <f>AR30-fix1_oam1!AG31</f>
        <v>0</v>
      </c>
      <c r="BO30">
        <f>AS30-fix1_oam1!AH31</f>
        <v>-3</v>
      </c>
      <c r="BP30">
        <f>AT30-fix1_oam1!AI31</f>
        <v>-10</v>
      </c>
      <c r="BQ30">
        <f>AU30-fix1_oam1!AJ31</f>
        <v>0</v>
      </c>
      <c r="BR30">
        <f>AV30-fix1_oam1!AK31</f>
        <v>-9</v>
      </c>
      <c r="BS30">
        <f>AW30-fix1_oam1!AL31</f>
        <v>4</v>
      </c>
      <c r="BT30">
        <f>AX30-fix1_oam1!AM31</f>
        <v>-8</v>
      </c>
      <c r="BU30">
        <f>AY30-fix1_oam1!AN31</f>
        <v>-50</v>
      </c>
      <c r="BV30">
        <f>AZ30-fix1_oam1!AO31</f>
        <v>-10</v>
      </c>
      <c r="BY30" s="10" t="s">
        <v>690</v>
      </c>
      <c r="BZ30" s="11">
        <v>41</v>
      </c>
      <c r="CA30" s="11">
        <v>40</v>
      </c>
      <c r="CB30" s="11">
        <v>20</v>
      </c>
      <c r="CC30" s="11">
        <v>1</v>
      </c>
      <c r="CD30" s="11">
        <v>39</v>
      </c>
      <c r="CE30" s="11">
        <v>16</v>
      </c>
      <c r="CF30" s="11">
        <v>33</v>
      </c>
      <c r="CG30" s="11">
        <v>15</v>
      </c>
      <c r="CH30" s="11">
        <v>16</v>
      </c>
      <c r="CI30" s="11">
        <v>15</v>
      </c>
      <c r="CJ30" s="11">
        <v>16</v>
      </c>
      <c r="CK30" s="11">
        <v>36</v>
      </c>
      <c r="CL30" s="11">
        <v>55</v>
      </c>
      <c r="CM30" s="11">
        <v>17</v>
      </c>
      <c r="CN30" s="11">
        <v>40</v>
      </c>
      <c r="CO30" s="11">
        <v>23</v>
      </c>
      <c r="CP30" s="11">
        <v>41</v>
      </c>
      <c r="CQ30" s="11">
        <v>40</v>
      </c>
      <c r="CR30" s="11">
        <v>4000000</v>
      </c>
    </row>
    <row r="31" spans="1:96" ht="15" thickBot="1" x14ac:dyDescent="0.35">
      <c r="A31" s="1" t="s">
        <v>28</v>
      </c>
      <c r="B31" s="1" t="s">
        <v>602</v>
      </c>
      <c r="C31" s="2">
        <v>66</v>
      </c>
      <c r="D31" s="2">
        <v>41</v>
      </c>
      <c r="E31" s="2">
        <v>78</v>
      </c>
      <c r="F31" s="2">
        <v>11</v>
      </c>
      <c r="G31" s="2">
        <v>2</v>
      </c>
      <c r="H31" s="1">
        <f t="shared" si="12"/>
        <v>78</v>
      </c>
      <c r="I31" s="1">
        <f>HLOOKUP(H31,C31:$F$603,J31,0)</f>
        <v>3</v>
      </c>
      <c r="J31" s="1">
        <v>573</v>
      </c>
      <c r="K31" s="1" t="str">
        <f t="shared" si="13"/>
        <v>23</v>
      </c>
      <c r="M31" s="46">
        <f t="shared" si="14"/>
        <v>1</v>
      </c>
      <c r="N31" s="44">
        <f t="shared" si="5"/>
        <v>0.33673469387755101</v>
      </c>
      <c r="O31" s="44">
        <f t="shared" si="6"/>
        <v>0.20918367346938777</v>
      </c>
      <c r="P31" s="44">
        <f t="shared" si="7"/>
        <v>0.39795918367346939</v>
      </c>
      <c r="Q31" s="44">
        <f t="shared" si="8"/>
        <v>5.6122448979591837E-2</v>
      </c>
      <c r="R31">
        <f t="shared" si="44"/>
        <v>2</v>
      </c>
      <c r="S31" s="1">
        <f t="shared" si="15"/>
        <v>0.39795918367346939</v>
      </c>
      <c r="T31" s="1">
        <f>HLOOKUP(S31,N31:$Q$603,U31,0)</f>
        <v>3</v>
      </c>
      <c r="U31" s="1">
        <v>573</v>
      </c>
      <c r="V31" s="1" t="str">
        <f t="shared" si="16"/>
        <v>23</v>
      </c>
      <c r="X31" s="5">
        <f t="shared" si="17"/>
        <v>3</v>
      </c>
      <c r="Y31" s="4">
        <f t="shared" si="18"/>
        <v>0.60204081632653061</v>
      </c>
      <c r="Z31" s="4">
        <f t="shared" si="19"/>
        <v>0.1512936487502328</v>
      </c>
      <c r="AA31" s="4">
        <f t="shared" si="20"/>
        <v>0.25</v>
      </c>
      <c r="AB31" s="4">
        <f t="shared" si="21"/>
        <v>0.27295918367346939</v>
      </c>
      <c r="AC31" s="4">
        <f t="shared" si="22"/>
        <v>-2.2959183673469385E-2</v>
      </c>
      <c r="AD31" s="4">
        <f t="shared" si="23"/>
        <v>5.6122448979591837E-2</v>
      </c>
      <c r="AE31" s="4">
        <f t="shared" si="24"/>
        <v>0.39795918367346939</v>
      </c>
      <c r="AF31" s="4">
        <f t="shared" si="25"/>
        <v>0.34183673469387754</v>
      </c>
      <c r="AG31">
        <f t="shared" si="26"/>
        <v>2000000</v>
      </c>
      <c r="AI31">
        <f t="shared" si="27"/>
        <v>14</v>
      </c>
      <c r="AJ31">
        <f t="shared" si="46"/>
        <v>27</v>
      </c>
      <c r="AK31">
        <f t="shared" si="47"/>
        <v>26</v>
      </c>
      <c r="AL31">
        <f t="shared" si="48"/>
        <v>1</v>
      </c>
      <c r="AM31">
        <f t="shared" si="49"/>
        <v>11</v>
      </c>
      <c r="AN31">
        <f t="shared" si="50"/>
        <v>44</v>
      </c>
      <c r="AO31">
        <f t="shared" si="51"/>
        <v>36</v>
      </c>
      <c r="AP31">
        <f t="shared" si="52"/>
        <v>28</v>
      </c>
      <c r="AQ31">
        <f t="shared" si="53"/>
        <v>25</v>
      </c>
      <c r="AR31">
        <f t="shared" ref="AR31:AZ31" si="66">MAX(AI$3:AQ$542)+1-AI31</f>
        <v>42</v>
      </c>
      <c r="AS31">
        <f t="shared" si="66"/>
        <v>29</v>
      </c>
      <c r="AT31">
        <f t="shared" si="66"/>
        <v>30</v>
      </c>
      <c r="AU31">
        <f t="shared" si="66"/>
        <v>55</v>
      </c>
      <c r="AV31">
        <f t="shared" si="66"/>
        <v>45</v>
      </c>
      <c r="AW31">
        <f t="shared" si="66"/>
        <v>12</v>
      </c>
      <c r="AX31">
        <f t="shared" si="66"/>
        <v>20</v>
      </c>
      <c r="AY31">
        <f t="shared" si="66"/>
        <v>28</v>
      </c>
      <c r="AZ31">
        <f t="shared" si="66"/>
        <v>31</v>
      </c>
      <c r="BA31">
        <f t="shared" si="11"/>
        <v>2000000</v>
      </c>
      <c r="BB31">
        <f t="shared" si="29"/>
        <v>2395371.1</v>
      </c>
      <c r="BC31">
        <f t="shared" si="30"/>
        <v>2</v>
      </c>
      <c r="BE31">
        <f>AI31-fix1_oam1!X32</f>
        <v>0</v>
      </c>
      <c r="BF31">
        <f>AJ31-fix1_oam1!Y32</f>
        <v>-1</v>
      </c>
      <c r="BG31">
        <f>AK31-fix1_oam1!Z32</f>
        <v>1</v>
      </c>
      <c r="BH31">
        <f>AL31-fix1_oam1!AA32</f>
        <v>-29</v>
      </c>
      <c r="BI31">
        <f>AM31-fix1_oam1!AB32</f>
        <v>-13</v>
      </c>
      <c r="BJ31">
        <f>AN31-fix1_oam1!AC32</f>
        <v>1</v>
      </c>
      <c r="BK31">
        <f>AO31-fix1_oam1!AD32</f>
        <v>3</v>
      </c>
      <c r="BL31">
        <f>AP31-fix1_oam1!AE32</f>
        <v>-7</v>
      </c>
      <c r="BM31">
        <f>AQ31-fix1_oam1!AF32</f>
        <v>3</v>
      </c>
      <c r="BN31">
        <f>AR31-fix1_oam1!AG32</f>
        <v>0</v>
      </c>
      <c r="BO31">
        <f>AS31-fix1_oam1!AH32</f>
        <v>1</v>
      </c>
      <c r="BP31">
        <f>AT31-fix1_oam1!AI32</f>
        <v>-1</v>
      </c>
      <c r="BQ31">
        <f>AU31-fix1_oam1!AJ32</f>
        <v>29</v>
      </c>
      <c r="BR31">
        <f>AV31-fix1_oam1!AK32</f>
        <v>13</v>
      </c>
      <c r="BS31">
        <f>AW31-fix1_oam1!AL32</f>
        <v>-1</v>
      </c>
      <c r="BT31">
        <f>AX31-fix1_oam1!AM32</f>
        <v>-3</v>
      </c>
      <c r="BU31">
        <f>AY31-fix1_oam1!AN32</f>
        <v>7</v>
      </c>
      <c r="BV31">
        <f>AZ31-fix1_oam1!AO32</f>
        <v>-3</v>
      </c>
      <c r="BY31" s="10" t="s">
        <v>691</v>
      </c>
      <c r="BZ31" s="11">
        <v>1</v>
      </c>
      <c r="CA31" s="11">
        <v>49</v>
      </c>
      <c r="CB31" s="11">
        <v>3</v>
      </c>
      <c r="CC31" s="11">
        <v>1</v>
      </c>
      <c r="CD31" s="11">
        <v>40</v>
      </c>
      <c r="CE31" s="11">
        <v>15</v>
      </c>
      <c r="CF31" s="11">
        <v>53</v>
      </c>
      <c r="CG31" s="11">
        <v>6</v>
      </c>
      <c r="CH31" s="11">
        <v>4</v>
      </c>
      <c r="CI31" s="11">
        <v>55</v>
      </c>
      <c r="CJ31" s="11">
        <v>7</v>
      </c>
      <c r="CK31" s="11">
        <v>53</v>
      </c>
      <c r="CL31" s="11">
        <v>55</v>
      </c>
      <c r="CM31" s="11">
        <v>16</v>
      </c>
      <c r="CN31" s="11">
        <v>41</v>
      </c>
      <c r="CO31" s="11">
        <v>3</v>
      </c>
      <c r="CP31" s="11">
        <v>50</v>
      </c>
      <c r="CQ31" s="11">
        <v>52</v>
      </c>
      <c r="CR31" s="11">
        <v>4000000</v>
      </c>
    </row>
    <row r="32" spans="1:96" ht="15" thickBot="1" x14ac:dyDescent="0.35">
      <c r="A32" s="1" t="s">
        <v>29</v>
      </c>
      <c r="B32" s="1" t="s">
        <v>602</v>
      </c>
      <c r="C32" s="2">
        <v>60</v>
      </c>
      <c r="D32" s="2">
        <v>82</v>
      </c>
      <c r="E32" s="2">
        <v>26</v>
      </c>
      <c r="F32" s="2">
        <v>45</v>
      </c>
      <c r="G32" s="2">
        <v>3</v>
      </c>
      <c r="H32" s="1">
        <f t="shared" si="12"/>
        <v>82</v>
      </c>
      <c r="I32" s="1">
        <f>HLOOKUP(H32,C32:$F$603,J32,0)</f>
        <v>2</v>
      </c>
      <c r="J32" s="1">
        <v>572</v>
      </c>
      <c r="K32" s="1" t="str">
        <f t="shared" si="13"/>
        <v>32</v>
      </c>
      <c r="M32" s="46">
        <f t="shared" si="14"/>
        <v>1</v>
      </c>
      <c r="N32" s="44">
        <f t="shared" si="5"/>
        <v>0.28169014084507044</v>
      </c>
      <c r="O32" s="44">
        <f t="shared" si="6"/>
        <v>0.38497652582159625</v>
      </c>
      <c r="P32" s="44">
        <f t="shared" si="7"/>
        <v>0.12206572769953052</v>
      </c>
      <c r="Q32" s="44">
        <f t="shared" si="8"/>
        <v>0.21126760563380281</v>
      </c>
      <c r="R32">
        <f t="shared" si="44"/>
        <v>3</v>
      </c>
      <c r="S32" s="1">
        <f t="shared" si="15"/>
        <v>0.38497652582159625</v>
      </c>
      <c r="T32" s="1">
        <f>HLOOKUP(S32,N32:$Q$603,U32,0)</f>
        <v>2</v>
      </c>
      <c r="U32" s="1">
        <v>572</v>
      </c>
      <c r="V32" s="1" t="str">
        <f t="shared" si="16"/>
        <v>32</v>
      </c>
      <c r="X32" s="5">
        <f t="shared" si="17"/>
        <v>2</v>
      </c>
      <c r="Y32" s="4">
        <f t="shared" si="18"/>
        <v>0.61502347417840375</v>
      </c>
      <c r="Z32" s="4">
        <f t="shared" si="19"/>
        <v>0.11119098277593943</v>
      </c>
      <c r="AA32" s="4">
        <f t="shared" si="20"/>
        <v>0.25</v>
      </c>
      <c r="AB32" s="4">
        <f t="shared" si="21"/>
        <v>0.24647887323943662</v>
      </c>
      <c r="AC32" s="4">
        <f t="shared" si="22"/>
        <v>3.5211267605633756E-3</v>
      </c>
      <c r="AD32" s="4">
        <f t="shared" si="23"/>
        <v>0.12206572769953052</v>
      </c>
      <c r="AE32" s="4">
        <f t="shared" si="24"/>
        <v>0.38497652582159625</v>
      </c>
      <c r="AF32" s="4">
        <f t="shared" si="25"/>
        <v>0.26291079812206575</v>
      </c>
      <c r="AG32">
        <f t="shared" si="26"/>
        <v>3000000</v>
      </c>
      <c r="AI32">
        <f t="shared" si="27"/>
        <v>27</v>
      </c>
      <c r="AJ32">
        <f t="shared" si="46"/>
        <v>24</v>
      </c>
      <c r="AK32">
        <f t="shared" si="47"/>
        <v>39</v>
      </c>
      <c r="AL32">
        <f t="shared" si="48"/>
        <v>1</v>
      </c>
      <c r="AM32">
        <f t="shared" si="49"/>
        <v>29</v>
      </c>
      <c r="AN32">
        <f t="shared" si="50"/>
        <v>26</v>
      </c>
      <c r="AO32">
        <f t="shared" si="51"/>
        <v>18</v>
      </c>
      <c r="AP32">
        <f t="shared" si="52"/>
        <v>31</v>
      </c>
      <c r="AQ32">
        <f t="shared" si="53"/>
        <v>36</v>
      </c>
      <c r="AR32">
        <f t="shared" ref="AR32:AZ32" si="67">MAX(AI$3:AQ$542)+1-AI32</f>
        <v>29</v>
      </c>
      <c r="AS32">
        <f t="shared" si="67"/>
        <v>32</v>
      </c>
      <c r="AT32">
        <f t="shared" si="67"/>
        <v>17</v>
      </c>
      <c r="AU32">
        <f t="shared" si="67"/>
        <v>55</v>
      </c>
      <c r="AV32">
        <f t="shared" si="67"/>
        <v>27</v>
      </c>
      <c r="AW32">
        <f t="shared" si="67"/>
        <v>30</v>
      </c>
      <c r="AX32">
        <f t="shared" si="67"/>
        <v>38</v>
      </c>
      <c r="AY32">
        <f t="shared" si="67"/>
        <v>25</v>
      </c>
      <c r="AZ32">
        <f t="shared" si="67"/>
        <v>20</v>
      </c>
      <c r="BA32">
        <f t="shared" si="11"/>
        <v>3000000</v>
      </c>
      <c r="BB32">
        <f t="shared" si="29"/>
        <v>2638651.1</v>
      </c>
      <c r="BC32">
        <f t="shared" si="30"/>
        <v>3</v>
      </c>
      <c r="BE32">
        <f>AI32-fix1_oam1!X33</f>
        <v>0</v>
      </c>
      <c r="BF32">
        <f>AJ32-fix1_oam1!Y33</f>
        <v>1</v>
      </c>
      <c r="BG32">
        <f>AK32-fix1_oam1!Z33</f>
        <v>3</v>
      </c>
      <c r="BH32">
        <f>AL32-fix1_oam1!AA33</f>
        <v>-23</v>
      </c>
      <c r="BI32">
        <f>AM32-fix1_oam1!AB33</f>
        <v>3</v>
      </c>
      <c r="BJ32">
        <f>AN32-fix1_oam1!AC33</f>
        <v>1</v>
      </c>
      <c r="BK32">
        <f>AO32-fix1_oam1!AD33</f>
        <v>1</v>
      </c>
      <c r="BL32">
        <f>AP32-fix1_oam1!AE33</f>
        <v>1</v>
      </c>
      <c r="BM32">
        <f>AQ32-fix1_oam1!AF33</f>
        <v>3</v>
      </c>
      <c r="BN32">
        <f>AR32-fix1_oam1!AG33</f>
        <v>0</v>
      </c>
      <c r="BO32">
        <f>AS32-fix1_oam1!AH33</f>
        <v>-1</v>
      </c>
      <c r="BP32">
        <f>AT32-fix1_oam1!AI33</f>
        <v>-3</v>
      </c>
      <c r="BQ32">
        <f>AU32-fix1_oam1!AJ33</f>
        <v>23</v>
      </c>
      <c r="BR32">
        <f>AV32-fix1_oam1!AK33</f>
        <v>-3</v>
      </c>
      <c r="BS32">
        <f>AW32-fix1_oam1!AL33</f>
        <v>-1</v>
      </c>
      <c r="BT32">
        <f>AX32-fix1_oam1!AM33</f>
        <v>-1</v>
      </c>
      <c r="BU32">
        <f>AY32-fix1_oam1!AN33</f>
        <v>-1</v>
      </c>
      <c r="BV32">
        <f>AZ32-fix1_oam1!AO33</f>
        <v>-3</v>
      </c>
      <c r="BY32" s="10" t="s">
        <v>692</v>
      </c>
      <c r="BZ32" s="11">
        <v>1</v>
      </c>
      <c r="CA32" s="11">
        <v>18</v>
      </c>
      <c r="CB32" s="11">
        <v>26</v>
      </c>
      <c r="CC32" s="11">
        <v>1</v>
      </c>
      <c r="CD32" s="11">
        <v>2</v>
      </c>
      <c r="CE32" s="11">
        <v>53</v>
      </c>
      <c r="CF32" s="11">
        <v>43</v>
      </c>
      <c r="CG32" s="11">
        <v>37</v>
      </c>
      <c r="CH32" s="11">
        <v>27</v>
      </c>
      <c r="CI32" s="11">
        <v>55</v>
      </c>
      <c r="CJ32" s="11">
        <v>38</v>
      </c>
      <c r="CK32" s="11">
        <v>30</v>
      </c>
      <c r="CL32" s="11">
        <v>55</v>
      </c>
      <c r="CM32" s="11">
        <v>54</v>
      </c>
      <c r="CN32" s="11">
        <v>3</v>
      </c>
      <c r="CO32" s="11">
        <v>13</v>
      </c>
      <c r="CP32" s="11">
        <v>19</v>
      </c>
      <c r="CQ32" s="11">
        <v>29</v>
      </c>
      <c r="CR32" s="11">
        <v>2000000</v>
      </c>
    </row>
    <row r="33" spans="1:96" ht="15" thickBot="1" x14ac:dyDescent="0.35">
      <c r="A33" s="1" t="s">
        <v>30</v>
      </c>
      <c r="B33" s="1" t="s">
        <v>602</v>
      </c>
      <c r="C33" s="2">
        <v>32</v>
      </c>
      <c r="D33" s="2">
        <v>35</v>
      </c>
      <c r="E33" s="2">
        <v>72</v>
      </c>
      <c r="F33" s="2">
        <v>31</v>
      </c>
      <c r="G33" s="2">
        <v>4</v>
      </c>
      <c r="H33" s="1">
        <f t="shared" si="12"/>
        <v>72</v>
      </c>
      <c r="I33" s="1">
        <f>HLOOKUP(H33,C33:$F$603,J33,0)</f>
        <v>3</v>
      </c>
      <c r="J33" s="1">
        <v>571</v>
      </c>
      <c r="K33" s="1" t="str">
        <f t="shared" si="13"/>
        <v>43</v>
      </c>
      <c r="M33" s="46">
        <f t="shared" si="14"/>
        <v>1</v>
      </c>
      <c r="N33" s="44">
        <f t="shared" si="5"/>
        <v>0.18823529411764706</v>
      </c>
      <c r="O33" s="44">
        <f t="shared" si="6"/>
        <v>0.20588235294117646</v>
      </c>
      <c r="P33" s="44">
        <f t="shared" si="7"/>
        <v>0.42352941176470588</v>
      </c>
      <c r="Q33" s="44">
        <f t="shared" si="8"/>
        <v>0.18235294117647058</v>
      </c>
      <c r="R33">
        <f t="shared" si="44"/>
        <v>4</v>
      </c>
      <c r="S33" s="1">
        <f t="shared" si="15"/>
        <v>0.42352941176470588</v>
      </c>
      <c r="T33" s="1">
        <f>HLOOKUP(S33,N33:$Q$603,U33,0)</f>
        <v>3</v>
      </c>
      <c r="U33" s="1">
        <v>571</v>
      </c>
      <c r="V33" s="1" t="str">
        <f t="shared" si="16"/>
        <v>43</v>
      </c>
      <c r="X33" s="5">
        <f t="shared" si="17"/>
        <v>3</v>
      </c>
      <c r="Y33" s="4">
        <f t="shared" si="18"/>
        <v>0.57647058823529407</v>
      </c>
      <c r="Z33" s="4">
        <f t="shared" si="19"/>
        <v>0.11611750799602294</v>
      </c>
      <c r="AA33" s="4">
        <f t="shared" si="20"/>
        <v>0.25</v>
      </c>
      <c r="AB33" s="4">
        <f t="shared" si="21"/>
        <v>0.19705882352941176</v>
      </c>
      <c r="AC33" s="4">
        <f t="shared" si="22"/>
        <v>5.2941176470588241E-2</v>
      </c>
      <c r="AD33" s="4">
        <f t="shared" si="23"/>
        <v>0.18235294117647058</v>
      </c>
      <c r="AE33" s="4">
        <f t="shared" si="24"/>
        <v>0.42352941176470588</v>
      </c>
      <c r="AF33" s="4">
        <f t="shared" si="25"/>
        <v>0.2411764705882353</v>
      </c>
      <c r="AG33">
        <f t="shared" si="26"/>
        <v>4000000</v>
      </c>
      <c r="AI33">
        <f t="shared" si="27"/>
        <v>14</v>
      </c>
      <c r="AJ33">
        <f t="shared" si="46"/>
        <v>33</v>
      </c>
      <c r="AK33">
        <f t="shared" si="47"/>
        <v>37</v>
      </c>
      <c r="AL33">
        <f t="shared" si="48"/>
        <v>1</v>
      </c>
      <c r="AM33">
        <f t="shared" si="49"/>
        <v>48</v>
      </c>
      <c r="AN33">
        <f t="shared" si="50"/>
        <v>7</v>
      </c>
      <c r="AO33">
        <f t="shared" si="51"/>
        <v>6</v>
      </c>
      <c r="AP33">
        <f t="shared" si="52"/>
        <v>23</v>
      </c>
      <c r="AQ33">
        <f t="shared" si="53"/>
        <v>39</v>
      </c>
      <c r="AR33">
        <f t="shared" ref="AR33:AZ33" si="68">MAX(AI$3:AQ$542)+1-AI33</f>
        <v>42</v>
      </c>
      <c r="AS33">
        <f t="shared" si="68"/>
        <v>23</v>
      </c>
      <c r="AT33">
        <f t="shared" si="68"/>
        <v>19</v>
      </c>
      <c r="AU33">
        <f t="shared" si="68"/>
        <v>55</v>
      </c>
      <c r="AV33">
        <f t="shared" si="68"/>
        <v>8</v>
      </c>
      <c r="AW33">
        <f t="shared" si="68"/>
        <v>49</v>
      </c>
      <c r="AX33">
        <f t="shared" si="68"/>
        <v>50</v>
      </c>
      <c r="AY33">
        <f t="shared" si="68"/>
        <v>33</v>
      </c>
      <c r="AZ33">
        <f t="shared" si="68"/>
        <v>17</v>
      </c>
      <c r="BA33">
        <f t="shared" si="11"/>
        <v>4000000</v>
      </c>
      <c r="BB33">
        <f t="shared" si="29"/>
        <v>2933754.2</v>
      </c>
      <c r="BC33">
        <f t="shared" si="30"/>
        <v>3</v>
      </c>
      <c r="BE33">
        <f>AI33-fix1_oam1!X34</f>
        <v>0</v>
      </c>
      <c r="BF33">
        <f>AJ33-fix1_oam1!Y34</f>
        <v>-3</v>
      </c>
      <c r="BG33">
        <f>AK33-fix1_oam1!Z34</f>
        <v>-6</v>
      </c>
      <c r="BH33">
        <f>AL33-fix1_oam1!AA34</f>
        <v>-37</v>
      </c>
      <c r="BI33">
        <f>AM33-fix1_oam1!AB34</f>
        <v>5</v>
      </c>
      <c r="BJ33">
        <f>AN33-fix1_oam1!AC34</f>
        <v>1</v>
      </c>
      <c r="BK33">
        <f>AO33-fix1_oam1!AD34</f>
        <v>-8</v>
      </c>
      <c r="BL33">
        <f>AP33-fix1_oam1!AE34</f>
        <v>-18</v>
      </c>
      <c r="BM33">
        <f>AQ33-fix1_oam1!AF34</f>
        <v>-5</v>
      </c>
      <c r="BN33">
        <f>AR33-fix1_oam1!AG34</f>
        <v>0</v>
      </c>
      <c r="BO33">
        <f>AS33-fix1_oam1!AH34</f>
        <v>3</v>
      </c>
      <c r="BP33">
        <f>AT33-fix1_oam1!AI34</f>
        <v>6</v>
      </c>
      <c r="BQ33">
        <f>AU33-fix1_oam1!AJ34</f>
        <v>37</v>
      </c>
      <c r="BR33">
        <f>AV33-fix1_oam1!AK34</f>
        <v>-5</v>
      </c>
      <c r="BS33">
        <f>AW33-fix1_oam1!AL34</f>
        <v>-1</v>
      </c>
      <c r="BT33">
        <f>AX33-fix1_oam1!AM34</f>
        <v>8</v>
      </c>
      <c r="BU33">
        <f>AY33-fix1_oam1!AN34</f>
        <v>18</v>
      </c>
      <c r="BV33">
        <f>AZ33-fix1_oam1!AO34</f>
        <v>5</v>
      </c>
      <c r="BY33" s="10" t="s">
        <v>693</v>
      </c>
      <c r="BZ33" s="11">
        <v>41</v>
      </c>
      <c r="CA33" s="11">
        <v>23</v>
      </c>
      <c r="CB33" s="11">
        <v>43</v>
      </c>
      <c r="CC33" s="11">
        <v>1</v>
      </c>
      <c r="CD33" s="11">
        <v>40</v>
      </c>
      <c r="CE33" s="11">
        <v>16</v>
      </c>
      <c r="CF33" s="11">
        <v>9</v>
      </c>
      <c r="CG33" s="11">
        <v>33</v>
      </c>
      <c r="CH33" s="11">
        <v>42</v>
      </c>
      <c r="CI33" s="11">
        <v>15</v>
      </c>
      <c r="CJ33" s="11">
        <v>33</v>
      </c>
      <c r="CK33" s="11">
        <v>13</v>
      </c>
      <c r="CL33" s="11">
        <v>55</v>
      </c>
      <c r="CM33" s="11">
        <v>16</v>
      </c>
      <c r="CN33" s="11">
        <v>40</v>
      </c>
      <c r="CO33" s="11">
        <v>47</v>
      </c>
      <c r="CP33" s="11">
        <v>23</v>
      </c>
      <c r="CQ33" s="11">
        <v>14</v>
      </c>
      <c r="CR33" s="11">
        <v>3000000</v>
      </c>
    </row>
    <row r="34" spans="1:96" ht="15" thickBot="1" x14ac:dyDescent="0.35">
      <c r="A34" s="1" t="s">
        <v>31</v>
      </c>
      <c r="B34" s="1" t="s">
        <v>602</v>
      </c>
      <c r="C34" s="2">
        <v>18</v>
      </c>
      <c r="D34" s="2">
        <v>7</v>
      </c>
      <c r="E34" s="2">
        <v>71</v>
      </c>
      <c r="F34" s="2">
        <v>18</v>
      </c>
      <c r="G34" s="2">
        <v>4</v>
      </c>
      <c r="H34" s="1">
        <f t="shared" si="12"/>
        <v>71</v>
      </c>
      <c r="I34" s="1">
        <f>HLOOKUP(H34,C34:$F$603,J34,0)</f>
        <v>3</v>
      </c>
      <c r="J34" s="1">
        <v>570</v>
      </c>
      <c r="K34" s="1" t="str">
        <f t="shared" si="13"/>
        <v>43</v>
      </c>
      <c r="M34" s="46">
        <f t="shared" si="14"/>
        <v>1</v>
      </c>
      <c r="N34" s="44">
        <f t="shared" si="5"/>
        <v>0.15789473684210525</v>
      </c>
      <c r="O34" s="44">
        <f t="shared" si="6"/>
        <v>6.1403508771929821E-2</v>
      </c>
      <c r="P34" s="44">
        <f t="shared" si="7"/>
        <v>0.6228070175438597</v>
      </c>
      <c r="Q34" s="44">
        <f t="shared" si="8"/>
        <v>0.15789473684210525</v>
      </c>
      <c r="R34">
        <f t="shared" si="44"/>
        <v>4</v>
      </c>
      <c r="S34" s="1">
        <f t="shared" si="15"/>
        <v>0.6228070175438597</v>
      </c>
      <c r="T34" s="1">
        <f>HLOOKUP(S34,N34:$Q$603,U34,0)</f>
        <v>3</v>
      </c>
      <c r="U34" s="1">
        <v>570</v>
      </c>
      <c r="V34" s="1" t="str">
        <f t="shared" si="16"/>
        <v>43</v>
      </c>
      <c r="X34" s="5">
        <f t="shared" si="17"/>
        <v>3</v>
      </c>
      <c r="Y34" s="4">
        <f t="shared" si="18"/>
        <v>0.3771929824561403</v>
      </c>
      <c r="Z34" s="4">
        <f t="shared" si="19"/>
        <v>0.25266609575766025</v>
      </c>
      <c r="AA34" s="4">
        <f t="shared" si="20"/>
        <v>0.25</v>
      </c>
      <c r="AB34" s="4">
        <f t="shared" si="21"/>
        <v>0.15789473684210525</v>
      </c>
      <c r="AC34" s="4">
        <f t="shared" si="22"/>
        <v>9.2105263157894746E-2</v>
      </c>
      <c r="AD34" s="4">
        <f t="shared" si="23"/>
        <v>6.1403508771929821E-2</v>
      </c>
      <c r="AE34" s="4">
        <f t="shared" si="24"/>
        <v>0.6228070175438597</v>
      </c>
      <c r="AF34" s="4">
        <f t="shared" si="25"/>
        <v>0.5614035087719299</v>
      </c>
      <c r="AG34">
        <f t="shared" si="26"/>
        <v>4000000</v>
      </c>
      <c r="AI34">
        <f t="shared" si="27"/>
        <v>14</v>
      </c>
      <c r="AJ34">
        <f t="shared" si="46"/>
        <v>52</v>
      </c>
      <c r="AK34">
        <f t="shared" si="47"/>
        <v>4</v>
      </c>
      <c r="AL34">
        <f t="shared" si="48"/>
        <v>1</v>
      </c>
      <c r="AM34">
        <f t="shared" si="49"/>
        <v>53</v>
      </c>
      <c r="AN34">
        <f t="shared" si="50"/>
        <v>2</v>
      </c>
      <c r="AO34">
        <f t="shared" si="51"/>
        <v>35</v>
      </c>
      <c r="AP34">
        <f t="shared" si="52"/>
        <v>3</v>
      </c>
      <c r="AQ34">
        <f t="shared" si="53"/>
        <v>4</v>
      </c>
      <c r="AR34">
        <f t="shared" ref="AR34:AZ34" si="69">MAX(AI$3:AQ$542)+1-AI34</f>
        <v>42</v>
      </c>
      <c r="AS34">
        <f t="shared" si="69"/>
        <v>4</v>
      </c>
      <c r="AT34">
        <f t="shared" si="69"/>
        <v>52</v>
      </c>
      <c r="AU34">
        <f t="shared" si="69"/>
        <v>55</v>
      </c>
      <c r="AV34">
        <f t="shared" si="69"/>
        <v>3</v>
      </c>
      <c r="AW34">
        <f t="shared" si="69"/>
        <v>54</v>
      </c>
      <c r="AX34">
        <f t="shared" si="69"/>
        <v>21</v>
      </c>
      <c r="AY34">
        <f t="shared" si="69"/>
        <v>53</v>
      </c>
      <c r="AZ34">
        <f t="shared" si="69"/>
        <v>52</v>
      </c>
      <c r="BA34">
        <f t="shared" si="11"/>
        <v>4000000</v>
      </c>
      <c r="BB34">
        <f t="shared" si="29"/>
        <v>2933751.3</v>
      </c>
      <c r="BC34">
        <f t="shared" si="30"/>
        <v>3</v>
      </c>
      <c r="BE34">
        <f>AI34-fix1_oam1!X35</f>
        <v>0</v>
      </c>
      <c r="BF34">
        <f>AJ34-fix1_oam1!Y35</f>
        <v>0</v>
      </c>
      <c r="BG34">
        <f>AK34-fix1_oam1!Z35</f>
        <v>-22</v>
      </c>
      <c r="BH34">
        <f>AL34-fix1_oam1!AA35</f>
        <v>-50</v>
      </c>
      <c r="BI34">
        <f>AM34-fix1_oam1!AB35</f>
        <v>1</v>
      </c>
      <c r="BJ34">
        <f>AN34-fix1_oam1!AC35</f>
        <v>-2</v>
      </c>
      <c r="BK34">
        <f>AO34-fix1_oam1!AD35</f>
        <v>-4</v>
      </c>
      <c r="BL34">
        <f>AP34-fix1_oam1!AE35</f>
        <v>-39</v>
      </c>
      <c r="BM34">
        <f>AQ34-fix1_oam1!AF35</f>
        <v>-21</v>
      </c>
      <c r="BN34">
        <f>AR34-fix1_oam1!AG35</f>
        <v>0</v>
      </c>
      <c r="BO34">
        <f>AS34-fix1_oam1!AH35</f>
        <v>0</v>
      </c>
      <c r="BP34">
        <f>AT34-fix1_oam1!AI35</f>
        <v>22</v>
      </c>
      <c r="BQ34">
        <f>AU34-fix1_oam1!AJ35</f>
        <v>50</v>
      </c>
      <c r="BR34">
        <f>AV34-fix1_oam1!AK35</f>
        <v>-1</v>
      </c>
      <c r="BS34">
        <f>AW34-fix1_oam1!AL35</f>
        <v>2</v>
      </c>
      <c r="BT34">
        <f>AX34-fix1_oam1!AM35</f>
        <v>4</v>
      </c>
      <c r="BU34">
        <f>AY34-fix1_oam1!AN35</f>
        <v>39</v>
      </c>
      <c r="BV34">
        <f>AZ34-fix1_oam1!AO35</f>
        <v>21</v>
      </c>
      <c r="BY34" s="10" t="s">
        <v>694</v>
      </c>
      <c r="BZ34" s="11">
        <v>14</v>
      </c>
      <c r="CA34" s="11">
        <v>12</v>
      </c>
      <c r="CB34" s="11">
        <v>45</v>
      </c>
      <c r="CC34" s="11">
        <v>1</v>
      </c>
      <c r="CD34" s="11">
        <v>20</v>
      </c>
      <c r="CE34" s="11">
        <v>35</v>
      </c>
      <c r="CF34" s="11">
        <v>15</v>
      </c>
      <c r="CG34" s="11">
        <v>43</v>
      </c>
      <c r="CH34" s="11">
        <v>43</v>
      </c>
      <c r="CI34" s="11">
        <v>42</v>
      </c>
      <c r="CJ34" s="11">
        <v>44</v>
      </c>
      <c r="CK34" s="11">
        <v>11</v>
      </c>
      <c r="CL34" s="11">
        <v>55</v>
      </c>
      <c r="CM34" s="11">
        <v>36</v>
      </c>
      <c r="CN34" s="11">
        <v>21</v>
      </c>
      <c r="CO34" s="11">
        <v>41</v>
      </c>
      <c r="CP34" s="11">
        <v>13</v>
      </c>
      <c r="CQ34" s="11">
        <v>13</v>
      </c>
      <c r="CR34" s="11">
        <v>3000000</v>
      </c>
    </row>
    <row r="35" spans="1:96" ht="15" thickBot="1" x14ac:dyDescent="0.35">
      <c r="A35" s="1" t="s">
        <v>32</v>
      </c>
      <c r="B35" s="1" t="s">
        <v>602</v>
      </c>
      <c r="C35" s="2">
        <v>53</v>
      </c>
      <c r="D35" s="2">
        <v>41</v>
      </c>
      <c r="E35" s="2">
        <v>76</v>
      </c>
      <c r="F35" s="2">
        <v>91</v>
      </c>
      <c r="G35" s="2">
        <v>4</v>
      </c>
      <c r="H35" s="1">
        <f t="shared" si="12"/>
        <v>91</v>
      </c>
      <c r="I35" s="1">
        <f>HLOOKUP(H35,C35:$F$603,J35,0)</f>
        <v>4</v>
      </c>
      <c r="J35" s="1">
        <v>569</v>
      </c>
      <c r="K35" s="1" t="str">
        <f t="shared" si="13"/>
        <v>44</v>
      </c>
      <c r="M35" s="46">
        <f t="shared" si="14"/>
        <v>1</v>
      </c>
      <c r="N35" s="44">
        <f t="shared" si="5"/>
        <v>0.20306513409961685</v>
      </c>
      <c r="O35" s="44">
        <f t="shared" si="6"/>
        <v>0.15708812260536398</v>
      </c>
      <c r="P35" s="44">
        <f t="shared" si="7"/>
        <v>0.29118773946360155</v>
      </c>
      <c r="Q35" s="44">
        <f t="shared" si="8"/>
        <v>0.34865900383141762</v>
      </c>
      <c r="R35">
        <f t="shared" si="44"/>
        <v>4</v>
      </c>
      <c r="S35" s="1">
        <f t="shared" si="15"/>
        <v>0.34865900383141762</v>
      </c>
      <c r="T35" s="1">
        <f>HLOOKUP(S35,N35:$Q$603,U35,0)</f>
        <v>4</v>
      </c>
      <c r="U35" s="1">
        <v>569</v>
      </c>
      <c r="V35" s="1" t="str">
        <f t="shared" si="16"/>
        <v>44</v>
      </c>
      <c r="X35" s="5">
        <f t="shared" si="17"/>
        <v>4</v>
      </c>
      <c r="Y35" s="4">
        <f t="shared" si="18"/>
        <v>0.65134099616858232</v>
      </c>
      <c r="Z35" s="4">
        <f t="shared" si="19"/>
        <v>8.6150116109830838E-2</v>
      </c>
      <c r="AA35" s="4">
        <f t="shared" si="20"/>
        <v>0.25</v>
      </c>
      <c r="AB35" s="4">
        <f t="shared" si="21"/>
        <v>0.2471264367816092</v>
      </c>
      <c r="AC35" s="4">
        <f t="shared" si="22"/>
        <v>2.8735632183908011E-3</v>
      </c>
      <c r="AD35" s="4">
        <f t="shared" si="23"/>
        <v>0.15708812260536398</v>
      </c>
      <c r="AE35" s="4">
        <f t="shared" si="24"/>
        <v>0.34865900383141762</v>
      </c>
      <c r="AF35" s="4">
        <f t="shared" si="25"/>
        <v>0.19157088122605365</v>
      </c>
      <c r="AG35">
        <f t="shared" si="26"/>
        <v>4000000</v>
      </c>
      <c r="AI35">
        <f t="shared" si="27"/>
        <v>1</v>
      </c>
      <c r="AJ35">
        <f t="shared" si="46"/>
        <v>13</v>
      </c>
      <c r="AK35">
        <f t="shared" si="47"/>
        <v>45</v>
      </c>
      <c r="AL35">
        <f t="shared" si="48"/>
        <v>1</v>
      </c>
      <c r="AM35">
        <f t="shared" si="49"/>
        <v>29</v>
      </c>
      <c r="AN35">
        <f t="shared" si="50"/>
        <v>27</v>
      </c>
      <c r="AO35">
        <f t="shared" si="51"/>
        <v>10</v>
      </c>
      <c r="AP35">
        <f t="shared" si="52"/>
        <v>42</v>
      </c>
      <c r="AQ35">
        <f t="shared" si="53"/>
        <v>44</v>
      </c>
      <c r="AR35">
        <f t="shared" ref="AR35:AZ35" si="70">MAX(AI$3:AQ$542)+1-AI35</f>
        <v>55</v>
      </c>
      <c r="AS35">
        <f t="shared" si="70"/>
        <v>43</v>
      </c>
      <c r="AT35">
        <f t="shared" si="70"/>
        <v>11</v>
      </c>
      <c r="AU35">
        <f t="shared" si="70"/>
        <v>55</v>
      </c>
      <c r="AV35">
        <f t="shared" si="70"/>
        <v>27</v>
      </c>
      <c r="AW35">
        <f t="shared" si="70"/>
        <v>29</v>
      </c>
      <c r="AX35">
        <f t="shared" si="70"/>
        <v>46</v>
      </c>
      <c r="AY35">
        <f t="shared" si="70"/>
        <v>14</v>
      </c>
      <c r="AZ35">
        <f t="shared" si="70"/>
        <v>12</v>
      </c>
      <c r="BA35">
        <f t="shared" si="11"/>
        <v>4000000</v>
      </c>
      <c r="BB35">
        <f t="shared" si="29"/>
        <v>2971181.6</v>
      </c>
      <c r="BC35">
        <f t="shared" si="30"/>
        <v>3</v>
      </c>
      <c r="BE35">
        <f>AI35-fix1_oam1!X36</f>
        <v>0</v>
      </c>
      <c r="BF35">
        <f>AJ35-fix1_oam1!Y36</f>
        <v>4</v>
      </c>
      <c r="BG35">
        <f>AK35-fix1_oam1!Z36</f>
        <v>6</v>
      </c>
      <c r="BH35">
        <f>AL35-fix1_oam1!AA36</f>
        <v>-8</v>
      </c>
      <c r="BI35">
        <f>AM35-fix1_oam1!AB36</f>
        <v>16</v>
      </c>
      <c r="BJ35">
        <f>AN35-fix1_oam1!AC36</f>
        <v>2</v>
      </c>
      <c r="BK35">
        <f>AO35-fix1_oam1!AD36</f>
        <v>2</v>
      </c>
      <c r="BL35">
        <f>AP35-fix1_oam1!AE36</f>
        <v>25</v>
      </c>
      <c r="BM35">
        <f>AQ35-fix1_oam1!AF36</f>
        <v>6</v>
      </c>
      <c r="BN35">
        <f>AR35-fix1_oam1!AG36</f>
        <v>0</v>
      </c>
      <c r="BO35">
        <f>AS35-fix1_oam1!AH36</f>
        <v>-4</v>
      </c>
      <c r="BP35">
        <f>AT35-fix1_oam1!AI36</f>
        <v>-6</v>
      </c>
      <c r="BQ35">
        <f>AU35-fix1_oam1!AJ36</f>
        <v>8</v>
      </c>
      <c r="BR35">
        <f>AV35-fix1_oam1!AK36</f>
        <v>-16</v>
      </c>
      <c r="BS35">
        <f>AW35-fix1_oam1!AL36</f>
        <v>-2</v>
      </c>
      <c r="BT35">
        <f>AX35-fix1_oam1!AM36</f>
        <v>-2</v>
      </c>
      <c r="BU35">
        <f>AY35-fix1_oam1!AN36</f>
        <v>-25</v>
      </c>
      <c r="BV35">
        <f>AZ35-fix1_oam1!AO36</f>
        <v>-6</v>
      </c>
      <c r="BY35" s="10" t="s">
        <v>695</v>
      </c>
      <c r="BZ35" s="11">
        <v>14</v>
      </c>
      <c r="CA35" s="11">
        <v>4</v>
      </c>
      <c r="CB35" s="11">
        <v>48</v>
      </c>
      <c r="CC35" s="11">
        <v>1</v>
      </c>
      <c r="CD35" s="11">
        <v>10</v>
      </c>
      <c r="CE35" s="11">
        <v>45</v>
      </c>
      <c r="CF35" s="11">
        <v>12</v>
      </c>
      <c r="CG35" s="11">
        <v>51</v>
      </c>
      <c r="CH35" s="11">
        <v>48</v>
      </c>
      <c r="CI35" s="11">
        <v>42</v>
      </c>
      <c r="CJ35" s="11">
        <v>52</v>
      </c>
      <c r="CK35" s="11">
        <v>8</v>
      </c>
      <c r="CL35" s="11">
        <v>55</v>
      </c>
      <c r="CM35" s="11">
        <v>46</v>
      </c>
      <c r="CN35" s="11">
        <v>11</v>
      </c>
      <c r="CO35" s="11">
        <v>44</v>
      </c>
      <c r="CP35" s="11">
        <v>5</v>
      </c>
      <c r="CQ35" s="11">
        <v>8</v>
      </c>
      <c r="CR35" s="11">
        <v>2000000</v>
      </c>
    </row>
    <row r="36" spans="1:96" ht="15" thickBot="1" x14ac:dyDescent="0.35">
      <c r="A36" s="1" t="s">
        <v>33</v>
      </c>
      <c r="B36" s="1" t="s">
        <v>602</v>
      </c>
      <c r="C36" s="2">
        <v>80</v>
      </c>
      <c r="D36" s="2">
        <v>88</v>
      </c>
      <c r="E36" s="2">
        <v>48</v>
      </c>
      <c r="F36" s="2">
        <v>41</v>
      </c>
      <c r="G36" s="2">
        <v>1</v>
      </c>
      <c r="H36" s="1">
        <f t="shared" si="12"/>
        <v>88</v>
      </c>
      <c r="I36" s="1">
        <f>HLOOKUP(H36,C36:$F$603,J36,0)</f>
        <v>2</v>
      </c>
      <c r="J36" s="1">
        <v>568</v>
      </c>
      <c r="K36" s="1" t="str">
        <f t="shared" si="13"/>
        <v>12</v>
      </c>
      <c r="M36" s="46">
        <f t="shared" si="14"/>
        <v>1</v>
      </c>
      <c r="N36" s="44">
        <f t="shared" si="5"/>
        <v>0.31128404669260701</v>
      </c>
      <c r="O36" s="44">
        <f t="shared" si="6"/>
        <v>0.34241245136186771</v>
      </c>
      <c r="P36" s="44">
        <f t="shared" si="7"/>
        <v>0.1867704280155642</v>
      </c>
      <c r="Q36" s="44">
        <f t="shared" si="8"/>
        <v>0.15953307392996108</v>
      </c>
      <c r="R36">
        <f t="shared" si="44"/>
        <v>1</v>
      </c>
      <c r="S36" s="1">
        <f t="shared" si="15"/>
        <v>0.34241245136186771</v>
      </c>
      <c r="T36" s="1">
        <f>HLOOKUP(S36,N36:$Q$603,U36,0)</f>
        <v>2</v>
      </c>
      <c r="U36" s="1">
        <v>568</v>
      </c>
      <c r="V36" s="1" t="str">
        <f t="shared" si="16"/>
        <v>12</v>
      </c>
      <c r="X36" s="5">
        <f t="shared" si="17"/>
        <v>2</v>
      </c>
      <c r="Y36" s="4">
        <f t="shared" si="18"/>
        <v>0.65758754863813229</v>
      </c>
      <c r="Z36" s="4">
        <f t="shared" si="19"/>
        <v>9.0329100205172055E-2</v>
      </c>
      <c r="AA36" s="4">
        <f t="shared" si="20"/>
        <v>0.25</v>
      </c>
      <c r="AB36" s="4">
        <f t="shared" si="21"/>
        <v>0.24902723735408561</v>
      </c>
      <c r="AC36" s="4">
        <f t="shared" si="22"/>
        <v>9.7276264591439343E-4</v>
      </c>
      <c r="AD36" s="4">
        <f t="shared" si="23"/>
        <v>0.15953307392996108</v>
      </c>
      <c r="AE36" s="4">
        <f t="shared" si="24"/>
        <v>0.34241245136186771</v>
      </c>
      <c r="AF36" s="4">
        <f t="shared" si="25"/>
        <v>0.18287937743190663</v>
      </c>
      <c r="AG36">
        <f t="shared" si="26"/>
        <v>1000000</v>
      </c>
      <c r="AI36">
        <f t="shared" si="27"/>
        <v>27</v>
      </c>
      <c r="AJ36">
        <f t="shared" si="46"/>
        <v>11</v>
      </c>
      <c r="AK36">
        <f t="shared" si="47"/>
        <v>43</v>
      </c>
      <c r="AL36">
        <f t="shared" si="48"/>
        <v>1</v>
      </c>
      <c r="AM36">
        <f t="shared" si="49"/>
        <v>27</v>
      </c>
      <c r="AN36">
        <f t="shared" si="50"/>
        <v>28</v>
      </c>
      <c r="AO36">
        <f t="shared" si="51"/>
        <v>10</v>
      </c>
      <c r="AP36">
        <f t="shared" si="52"/>
        <v>44</v>
      </c>
      <c r="AQ36">
        <f t="shared" si="53"/>
        <v>45</v>
      </c>
      <c r="AR36">
        <f t="shared" ref="AR36:AZ36" si="71">MAX(AI$3:AQ$542)+1-AI36</f>
        <v>29</v>
      </c>
      <c r="AS36">
        <f t="shared" si="71"/>
        <v>45</v>
      </c>
      <c r="AT36">
        <f t="shared" si="71"/>
        <v>13</v>
      </c>
      <c r="AU36">
        <f t="shared" si="71"/>
        <v>55</v>
      </c>
      <c r="AV36">
        <f t="shared" si="71"/>
        <v>29</v>
      </c>
      <c r="AW36">
        <f t="shared" si="71"/>
        <v>28</v>
      </c>
      <c r="AX36">
        <f t="shared" si="71"/>
        <v>46</v>
      </c>
      <c r="AY36">
        <f t="shared" si="71"/>
        <v>12</v>
      </c>
      <c r="AZ36">
        <f t="shared" si="71"/>
        <v>11</v>
      </c>
      <c r="BA36">
        <f t="shared" si="11"/>
        <v>1000000</v>
      </c>
      <c r="BB36">
        <f t="shared" si="29"/>
        <v>2879770.3</v>
      </c>
      <c r="BC36">
        <f t="shared" si="30"/>
        <v>3</v>
      </c>
      <c r="BE36">
        <f>AI36-fix1_oam1!X37</f>
        <v>0</v>
      </c>
      <c r="BF36">
        <f>AJ36-fix1_oam1!Y37</f>
        <v>2</v>
      </c>
      <c r="BG36">
        <f>AK36-fix1_oam1!Z37</f>
        <v>6</v>
      </c>
      <c r="BH36">
        <f>AL36-fix1_oam1!AA37</f>
        <v>-9</v>
      </c>
      <c r="BI36">
        <f>AM36-fix1_oam1!AB37</f>
        <v>14</v>
      </c>
      <c r="BJ36">
        <f>AN36-fix1_oam1!AC37</f>
        <v>1</v>
      </c>
      <c r="BK36">
        <f>AO36-fix1_oam1!AD37</f>
        <v>2</v>
      </c>
      <c r="BL36">
        <f>AP36-fix1_oam1!AE37</f>
        <v>21</v>
      </c>
      <c r="BM36">
        <f>AQ36-fix1_oam1!AF37</f>
        <v>5</v>
      </c>
      <c r="BN36">
        <f>AR36-fix1_oam1!AG37</f>
        <v>0</v>
      </c>
      <c r="BO36">
        <f>AS36-fix1_oam1!AH37</f>
        <v>-2</v>
      </c>
      <c r="BP36">
        <f>AT36-fix1_oam1!AI37</f>
        <v>-6</v>
      </c>
      <c r="BQ36">
        <f>AU36-fix1_oam1!AJ37</f>
        <v>9</v>
      </c>
      <c r="BR36">
        <f>AV36-fix1_oam1!AK37</f>
        <v>-14</v>
      </c>
      <c r="BS36">
        <f>AW36-fix1_oam1!AL37</f>
        <v>-1</v>
      </c>
      <c r="BT36">
        <f>AX36-fix1_oam1!AM37</f>
        <v>-2</v>
      </c>
      <c r="BU36">
        <f>AY36-fix1_oam1!AN37</f>
        <v>-21</v>
      </c>
      <c r="BV36">
        <f>AZ36-fix1_oam1!AO37</f>
        <v>-5</v>
      </c>
      <c r="BY36" s="10" t="s">
        <v>696</v>
      </c>
      <c r="BZ36" s="11">
        <v>14</v>
      </c>
      <c r="CA36" s="11">
        <v>27</v>
      </c>
      <c r="CB36" s="11">
        <v>26</v>
      </c>
      <c r="CC36" s="11">
        <v>1</v>
      </c>
      <c r="CD36" s="11">
        <v>11</v>
      </c>
      <c r="CE36" s="11">
        <v>44</v>
      </c>
      <c r="CF36" s="11">
        <v>36</v>
      </c>
      <c r="CG36" s="11">
        <v>28</v>
      </c>
      <c r="CH36" s="11">
        <v>25</v>
      </c>
      <c r="CI36" s="11">
        <v>42</v>
      </c>
      <c r="CJ36" s="11">
        <v>29</v>
      </c>
      <c r="CK36" s="11">
        <v>30</v>
      </c>
      <c r="CL36" s="11">
        <v>55</v>
      </c>
      <c r="CM36" s="11">
        <v>45</v>
      </c>
      <c r="CN36" s="11">
        <v>12</v>
      </c>
      <c r="CO36" s="11">
        <v>20</v>
      </c>
      <c r="CP36" s="11">
        <v>28</v>
      </c>
      <c r="CQ36" s="11">
        <v>31</v>
      </c>
      <c r="CR36" s="11">
        <v>2000000</v>
      </c>
    </row>
    <row r="37" spans="1:96" ht="15" thickBot="1" x14ac:dyDescent="0.35">
      <c r="A37" s="1" t="s">
        <v>34</v>
      </c>
      <c r="B37" s="1" t="s">
        <v>602</v>
      </c>
      <c r="C37" s="2">
        <v>44</v>
      </c>
      <c r="D37" s="2">
        <v>66</v>
      </c>
      <c r="E37" s="2">
        <v>71</v>
      </c>
      <c r="F37" s="2">
        <v>48</v>
      </c>
      <c r="G37" s="2">
        <v>3</v>
      </c>
      <c r="H37" s="1">
        <f t="shared" si="12"/>
        <v>71</v>
      </c>
      <c r="I37" s="1">
        <f>HLOOKUP(H37,C37:$F$603,J37,0)</f>
        <v>3</v>
      </c>
      <c r="J37" s="1">
        <v>567</v>
      </c>
      <c r="K37" s="1" t="str">
        <f t="shared" si="13"/>
        <v>33</v>
      </c>
      <c r="M37" s="46">
        <f t="shared" si="14"/>
        <v>1</v>
      </c>
      <c r="N37" s="44">
        <f t="shared" si="5"/>
        <v>0.19213973799126638</v>
      </c>
      <c r="O37" s="44">
        <f t="shared" si="6"/>
        <v>0.28820960698689957</v>
      </c>
      <c r="P37" s="44">
        <f t="shared" si="7"/>
        <v>0.31004366812227074</v>
      </c>
      <c r="Q37" s="44">
        <f t="shared" si="8"/>
        <v>0.20960698689956331</v>
      </c>
      <c r="R37">
        <f t="shared" si="44"/>
        <v>3</v>
      </c>
      <c r="S37" s="1">
        <f t="shared" si="15"/>
        <v>0.31004366812227074</v>
      </c>
      <c r="T37" s="1">
        <f>HLOOKUP(S37,N37:$Q$603,U37,0)</f>
        <v>3</v>
      </c>
      <c r="U37" s="1">
        <v>567</v>
      </c>
      <c r="V37" s="1" t="str">
        <f t="shared" si="16"/>
        <v>33</v>
      </c>
      <c r="X37" s="5">
        <f t="shared" si="17"/>
        <v>3</v>
      </c>
      <c r="Y37" s="4">
        <f t="shared" si="18"/>
        <v>0.68995633187772931</v>
      </c>
      <c r="Z37" s="4">
        <f t="shared" si="19"/>
        <v>5.7863694935373994E-2</v>
      </c>
      <c r="AA37" s="4">
        <f t="shared" si="20"/>
        <v>0.25</v>
      </c>
      <c r="AB37" s="4">
        <f t="shared" si="21"/>
        <v>0.24890829694323144</v>
      </c>
      <c r="AC37" s="4">
        <f t="shared" si="22"/>
        <v>1.0917030567685615E-3</v>
      </c>
      <c r="AD37" s="4">
        <f t="shared" si="23"/>
        <v>0.19213973799126638</v>
      </c>
      <c r="AE37" s="4">
        <f t="shared" si="24"/>
        <v>0.31004366812227074</v>
      </c>
      <c r="AF37" s="4">
        <f t="shared" si="25"/>
        <v>0.11790393013100436</v>
      </c>
      <c r="AG37">
        <f t="shared" si="26"/>
        <v>3000000</v>
      </c>
      <c r="AI37">
        <f t="shared" si="27"/>
        <v>14</v>
      </c>
      <c r="AJ37">
        <f t="shared" si="46"/>
        <v>5</v>
      </c>
      <c r="AK37">
        <f t="shared" si="47"/>
        <v>50</v>
      </c>
      <c r="AL37">
        <f t="shared" si="48"/>
        <v>1</v>
      </c>
      <c r="AM37">
        <f t="shared" si="49"/>
        <v>28</v>
      </c>
      <c r="AN37">
        <f t="shared" si="50"/>
        <v>28</v>
      </c>
      <c r="AO37">
        <f t="shared" si="51"/>
        <v>4</v>
      </c>
      <c r="AP37">
        <f t="shared" si="52"/>
        <v>50</v>
      </c>
      <c r="AQ37">
        <f t="shared" si="53"/>
        <v>51</v>
      </c>
      <c r="AR37">
        <f t="shared" ref="AR37:AZ37" si="72">MAX(AI$3:AQ$542)+1-AI37</f>
        <v>42</v>
      </c>
      <c r="AS37">
        <f t="shared" si="72"/>
        <v>51</v>
      </c>
      <c r="AT37">
        <f t="shared" si="72"/>
        <v>6</v>
      </c>
      <c r="AU37">
        <f t="shared" si="72"/>
        <v>55</v>
      </c>
      <c r="AV37">
        <f t="shared" si="72"/>
        <v>28</v>
      </c>
      <c r="AW37">
        <f t="shared" si="72"/>
        <v>28</v>
      </c>
      <c r="AX37">
        <f t="shared" si="72"/>
        <v>52</v>
      </c>
      <c r="AY37">
        <f t="shared" si="72"/>
        <v>6</v>
      </c>
      <c r="AZ37">
        <f t="shared" si="72"/>
        <v>5</v>
      </c>
      <c r="BA37">
        <f t="shared" si="11"/>
        <v>3000000</v>
      </c>
      <c r="BB37">
        <f t="shared" si="29"/>
        <v>2991334.3</v>
      </c>
      <c r="BC37">
        <f t="shared" si="30"/>
        <v>3</v>
      </c>
      <c r="BE37">
        <f>AI37-fix1_oam1!X38</f>
        <v>0</v>
      </c>
      <c r="BF37">
        <f>AJ37-fix1_oam1!Y38</f>
        <v>-8</v>
      </c>
      <c r="BG37">
        <f>AK37-fix1_oam1!Z38</f>
        <v>-1</v>
      </c>
      <c r="BH37">
        <f>AL37-fix1_oam1!AA38</f>
        <v>-17</v>
      </c>
      <c r="BI37">
        <f>AM37-fix1_oam1!AB38</f>
        <v>7</v>
      </c>
      <c r="BJ37">
        <f>AN37-fix1_oam1!AC38</f>
        <v>1</v>
      </c>
      <c r="BK37">
        <f>AO37-fix1_oam1!AD38</f>
        <v>-3</v>
      </c>
      <c r="BL37">
        <f>AP37-fix1_oam1!AE38</f>
        <v>8</v>
      </c>
      <c r="BM37">
        <f>AQ37-fix1_oam1!AF38</f>
        <v>0</v>
      </c>
      <c r="BN37">
        <f>AR37-fix1_oam1!AG38</f>
        <v>0</v>
      </c>
      <c r="BO37">
        <f>AS37-fix1_oam1!AH38</f>
        <v>8</v>
      </c>
      <c r="BP37">
        <f>AT37-fix1_oam1!AI38</f>
        <v>1</v>
      </c>
      <c r="BQ37">
        <f>AU37-fix1_oam1!AJ38</f>
        <v>17</v>
      </c>
      <c r="BR37">
        <f>AV37-fix1_oam1!AK38</f>
        <v>-7</v>
      </c>
      <c r="BS37">
        <f>AW37-fix1_oam1!AL38</f>
        <v>-1</v>
      </c>
      <c r="BT37">
        <f>AX37-fix1_oam1!AM38</f>
        <v>3</v>
      </c>
      <c r="BU37">
        <f>AY37-fix1_oam1!AN38</f>
        <v>-8</v>
      </c>
      <c r="BV37">
        <f>AZ37-fix1_oam1!AO38</f>
        <v>0</v>
      </c>
      <c r="BY37" s="10" t="s">
        <v>697</v>
      </c>
      <c r="BZ37" s="11">
        <v>27</v>
      </c>
      <c r="CA37" s="11">
        <v>24</v>
      </c>
      <c r="CB37" s="11">
        <v>39</v>
      </c>
      <c r="CC37" s="11">
        <v>1</v>
      </c>
      <c r="CD37" s="11">
        <v>29</v>
      </c>
      <c r="CE37" s="11">
        <v>26</v>
      </c>
      <c r="CF37" s="11">
        <v>18</v>
      </c>
      <c r="CG37" s="11">
        <v>31</v>
      </c>
      <c r="CH37" s="11">
        <v>36</v>
      </c>
      <c r="CI37" s="11">
        <v>29</v>
      </c>
      <c r="CJ37" s="11">
        <v>32</v>
      </c>
      <c r="CK37" s="11">
        <v>17</v>
      </c>
      <c r="CL37" s="11">
        <v>55</v>
      </c>
      <c r="CM37" s="11">
        <v>27</v>
      </c>
      <c r="CN37" s="11">
        <v>30</v>
      </c>
      <c r="CO37" s="11">
        <v>38</v>
      </c>
      <c r="CP37" s="11">
        <v>25</v>
      </c>
      <c r="CQ37" s="11">
        <v>20</v>
      </c>
      <c r="CR37" s="11">
        <v>3000000</v>
      </c>
    </row>
    <row r="38" spans="1:96" ht="15" thickBot="1" x14ac:dyDescent="0.35">
      <c r="A38" s="1" t="s">
        <v>35</v>
      </c>
      <c r="B38" s="1" t="s">
        <v>602</v>
      </c>
      <c r="C38" s="2">
        <v>3</v>
      </c>
      <c r="D38" s="2">
        <v>69</v>
      </c>
      <c r="E38" s="2">
        <v>97</v>
      </c>
      <c r="F38" s="2">
        <v>33</v>
      </c>
      <c r="G38" s="2">
        <v>1</v>
      </c>
      <c r="H38" s="1">
        <f t="shared" si="12"/>
        <v>97</v>
      </c>
      <c r="I38" s="1">
        <f>HLOOKUP(H38,C38:$F$603,J38,0)</f>
        <v>3</v>
      </c>
      <c r="J38" s="1">
        <v>566</v>
      </c>
      <c r="K38" s="1" t="str">
        <f t="shared" si="13"/>
        <v>13</v>
      </c>
      <c r="M38" s="46">
        <f t="shared" si="14"/>
        <v>1</v>
      </c>
      <c r="N38" s="44">
        <f t="shared" si="5"/>
        <v>1.4851485148514851E-2</v>
      </c>
      <c r="O38" s="44">
        <f t="shared" si="6"/>
        <v>0.34158415841584161</v>
      </c>
      <c r="P38" s="44">
        <f t="shared" si="7"/>
        <v>0.48019801980198018</v>
      </c>
      <c r="Q38" s="44">
        <f t="shared" si="8"/>
        <v>0.16336633663366337</v>
      </c>
      <c r="R38">
        <f t="shared" si="44"/>
        <v>1</v>
      </c>
      <c r="S38" s="1">
        <f t="shared" si="15"/>
        <v>0.48019801980198018</v>
      </c>
      <c r="T38" s="1">
        <f>HLOOKUP(S38,N38:$Q$603,U38,0)</f>
        <v>3</v>
      </c>
      <c r="U38" s="1">
        <v>566</v>
      </c>
      <c r="V38" s="1" t="str">
        <f t="shared" si="16"/>
        <v>13</v>
      </c>
      <c r="X38" s="5">
        <f t="shared" si="17"/>
        <v>3</v>
      </c>
      <c r="Y38" s="4">
        <f t="shared" si="18"/>
        <v>0.51980198019801982</v>
      </c>
      <c r="Z38" s="4">
        <f t="shared" si="19"/>
        <v>0.20345269889143092</v>
      </c>
      <c r="AA38" s="4">
        <f t="shared" si="20"/>
        <v>0.25</v>
      </c>
      <c r="AB38" s="4">
        <f t="shared" si="21"/>
        <v>0.25247524752475248</v>
      </c>
      <c r="AC38" s="4">
        <f t="shared" si="22"/>
        <v>-2.4752475247524774E-3</v>
      </c>
      <c r="AD38" s="4">
        <f t="shared" si="23"/>
        <v>1.4851485148514851E-2</v>
      </c>
      <c r="AE38" s="4">
        <f t="shared" si="24"/>
        <v>0.48019801980198018</v>
      </c>
      <c r="AF38" s="4">
        <f t="shared" si="25"/>
        <v>0.46534653465346532</v>
      </c>
      <c r="AG38">
        <f t="shared" si="26"/>
        <v>1000000</v>
      </c>
      <c r="AI38">
        <f t="shared" si="27"/>
        <v>14</v>
      </c>
      <c r="AJ38">
        <f t="shared" si="46"/>
        <v>42</v>
      </c>
      <c r="AK38">
        <f t="shared" si="47"/>
        <v>12</v>
      </c>
      <c r="AL38">
        <f t="shared" si="48"/>
        <v>1</v>
      </c>
      <c r="AM38">
        <f t="shared" si="49"/>
        <v>25</v>
      </c>
      <c r="AN38">
        <f t="shared" si="50"/>
        <v>30</v>
      </c>
      <c r="AO38">
        <f t="shared" si="51"/>
        <v>50</v>
      </c>
      <c r="AP38">
        <f t="shared" si="52"/>
        <v>13</v>
      </c>
      <c r="AQ38">
        <f t="shared" si="53"/>
        <v>10</v>
      </c>
      <c r="AR38">
        <f t="shared" ref="AR38:AZ38" si="73">MAX(AI$3:AQ$542)+1-AI38</f>
        <v>42</v>
      </c>
      <c r="AS38">
        <f t="shared" si="73"/>
        <v>14</v>
      </c>
      <c r="AT38">
        <f t="shared" si="73"/>
        <v>44</v>
      </c>
      <c r="AU38">
        <f t="shared" si="73"/>
        <v>55</v>
      </c>
      <c r="AV38">
        <f t="shared" si="73"/>
        <v>31</v>
      </c>
      <c r="AW38">
        <f t="shared" si="73"/>
        <v>26</v>
      </c>
      <c r="AX38">
        <f t="shared" si="73"/>
        <v>6</v>
      </c>
      <c r="AY38">
        <f t="shared" si="73"/>
        <v>43</v>
      </c>
      <c r="AZ38">
        <f t="shared" si="73"/>
        <v>46</v>
      </c>
      <c r="BA38">
        <f t="shared" si="11"/>
        <v>1000000</v>
      </c>
      <c r="BB38">
        <f t="shared" si="29"/>
        <v>2534282.7999999998</v>
      </c>
      <c r="BC38">
        <f t="shared" si="30"/>
        <v>3</v>
      </c>
      <c r="BE38">
        <f>AI38-fix1_oam1!X39</f>
        <v>0</v>
      </c>
      <c r="BF38">
        <f>AJ38-fix1_oam1!Y39</f>
        <v>9</v>
      </c>
      <c r="BG38">
        <f>AK38-fix1_oam1!Z39</f>
        <v>7</v>
      </c>
      <c r="BH38">
        <f>AL38-fix1_oam1!AA39</f>
        <v>-27</v>
      </c>
      <c r="BI38">
        <f>AM38-fix1_oam1!AB39</f>
        <v>-2</v>
      </c>
      <c r="BJ38">
        <f>AN38-fix1_oam1!AC39</f>
        <v>0</v>
      </c>
      <c r="BK38">
        <f>AO38-fix1_oam1!AD39</f>
        <v>2</v>
      </c>
      <c r="BL38">
        <f>AP38-fix1_oam1!AE39</f>
        <v>6</v>
      </c>
      <c r="BM38">
        <f>AQ38-fix1_oam1!AF39</f>
        <v>8</v>
      </c>
      <c r="BN38">
        <f>AR38-fix1_oam1!AG39</f>
        <v>0</v>
      </c>
      <c r="BO38">
        <f>AS38-fix1_oam1!AH39</f>
        <v>-9</v>
      </c>
      <c r="BP38">
        <f>AT38-fix1_oam1!AI39</f>
        <v>-7</v>
      </c>
      <c r="BQ38">
        <f>AU38-fix1_oam1!AJ39</f>
        <v>27</v>
      </c>
      <c r="BR38">
        <f>AV38-fix1_oam1!AK39</f>
        <v>2</v>
      </c>
      <c r="BS38">
        <f>AW38-fix1_oam1!AL39</f>
        <v>0</v>
      </c>
      <c r="BT38">
        <f>AX38-fix1_oam1!AM39</f>
        <v>-2</v>
      </c>
      <c r="BU38">
        <f>AY38-fix1_oam1!AN39</f>
        <v>-6</v>
      </c>
      <c r="BV38">
        <f>AZ38-fix1_oam1!AO39</f>
        <v>-8</v>
      </c>
      <c r="BY38" s="10" t="s">
        <v>698</v>
      </c>
      <c r="BZ38" s="11">
        <v>14</v>
      </c>
      <c r="CA38" s="11">
        <v>33</v>
      </c>
      <c r="CB38" s="11">
        <v>37</v>
      </c>
      <c r="CC38" s="11">
        <v>1</v>
      </c>
      <c r="CD38" s="11">
        <v>48</v>
      </c>
      <c r="CE38" s="11">
        <v>7</v>
      </c>
      <c r="CF38" s="11">
        <v>6</v>
      </c>
      <c r="CG38" s="11">
        <v>23</v>
      </c>
      <c r="CH38" s="11">
        <v>39</v>
      </c>
      <c r="CI38" s="11">
        <v>42</v>
      </c>
      <c r="CJ38" s="11">
        <v>23</v>
      </c>
      <c r="CK38" s="11">
        <v>19</v>
      </c>
      <c r="CL38" s="11">
        <v>55</v>
      </c>
      <c r="CM38" s="11">
        <v>8</v>
      </c>
      <c r="CN38" s="11">
        <v>49</v>
      </c>
      <c r="CO38" s="11">
        <v>50</v>
      </c>
      <c r="CP38" s="11">
        <v>33</v>
      </c>
      <c r="CQ38" s="11">
        <v>17</v>
      </c>
      <c r="CR38" s="11">
        <v>4000000</v>
      </c>
    </row>
    <row r="39" spans="1:96" ht="15" thickBot="1" x14ac:dyDescent="0.35">
      <c r="A39" s="1" t="s">
        <v>36</v>
      </c>
      <c r="B39" s="1" t="s">
        <v>602</v>
      </c>
      <c r="C39" s="2">
        <v>70</v>
      </c>
      <c r="D39" s="2">
        <v>95</v>
      </c>
      <c r="E39" s="2">
        <v>32</v>
      </c>
      <c r="F39" s="2">
        <v>26</v>
      </c>
      <c r="G39" s="2">
        <v>3</v>
      </c>
      <c r="H39" s="1">
        <f t="shared" si="12"/>
        <v>95</v>
      </c>
      <c r="I39" s="1">
        <f>HLOOKUP(H39,C39:$F$603,J39,0)</f>
        <v>2</v>
      </c>
      <c r="J39" s="1">
        <v>565</v>
      </c>
      <c r="K39" s="1" t="str">
        <f t="shared" si="13"/>
        <v>32</v>
      </c>
      <c r="M39" s="46">
        <f t="shared" si="14"/>
        <v>1</v>
      </c>
      <c r="N39" s="44">
        <f t="shared" si="5"/>
        <v>0.31390134529147984</v>
      </c>
      <c r="O39" s="44">
        <f t="shared" si="6"/>
        <v>0.42600896860986548</v>
      </c>
      <c r="P39" s="44">
        <f t="shared" si="7"/>
        <v>0.14349775784753363</v>
      </c>
      <c r="Q39" s="44">
        <f t="shared" si="8"/>
        <v>0.11659192825112108</v>
      </c>
      <c r="R39">
        <f t="shared" si="44"/>
        <v>3</v>
      </c>
      <c r="S39" s="1">
        <f t="shared" si="15"/>
        <v>0.42600896860986548</v>
      </c>
      <c r="T39" s="1">
        <f>HLOOKUP(S39,N39:$Q$603,U39,0)</f>
        <v>2</v>
      </c>
      <c r="U39" s="1">
        <v>565</v>
      </c>
      <c r="V39" s="1" t="str">
        <f t="shared" si="16"/>
        <v>32</v>
      </c>
      <c r="X39" s="5">
        <f t="shared" si="17"/>
        <v>2</v>
      </c>
      <c r="Y39" s="4">
        <f t="shared" si="18"/>
        <v>0.57399103139013452</v>
      </c>
      <c r="Z39" s="4">
        <f t="shared" si="19"/>
        <v>0.1462907836609745</v>
      </c>
      <c r="AA39" s="4">
        <f t="shared" si="20"/>
        <v>0.25</v>
      </c>
      <c r="AB39" s="4">
        <f t="shared" si="21"/>
        <v>0.22869955156950672</v>
      </c>
      <c r="AC39" s="4">
        <f t="shared" si="22"/>
        <v>2.130044843049328E-2</v>
      </c>
      <c r="AD39" s="4">
        <f t="shared" si="23"/>
        <v>0.11659192825112108</v>
      </c>
      <c r="AE39" s="4">
        <f t="shared" si="24"/>
        <v>0.42600896860986548</v>
      </c>
      <c r="AF39" s="4">
        <f t="shared" si="25"/>
        <v>0.3094170403587444</v>
      </c>
      <c r="AG39">
        <f t="shared" si="26"/>
        <v>3000000</v>
      </c>
      <c r="AI39">
        <f t="shared" si="27"/>
        <v>27</v>
      </c>
      <c r="AJ39">
        <f t="shared" si="46"/>
        <v>33</v>
      </c>
      <c r="AK39">
        <f t="shared" si="47"/>
        <v>29</v>
      </c>
      <c r="AL39">
        <f t="shared" si="48"/>
        <v>1</v>
      </c>
      <c r="AM39">
        <f t="shared" si="49"/>
        <v>39</v>
      </c>
      <c r="AN39">
        <f t="shared" si="50"/>
        <v>16</v>
      </c>
      <c r="AO39">
        <f t="shared" si="51"/>
        <v>19</v>
      </c>
      <c r="AP39">
        <f t="shared" si="52"/>
        <v>23</v>
      </c>
      <c r="AQ39">
        <f t="shared" si="53"/>
        <v>30</v>
      </c>
      <c r="AR39">
        <f t="shared" ref="AR39:AZ39" si="74">MAX(AI$3:AQ$542)+1-AI39</f>
        <v>29</v>
      </c>
      <c r="AS39">
        <f t="shared" si="74"/>
        <v>23</v>
      </c>
      <c r="AT39">
        <f t="shared" si="74"/>
        <v>27</v>
      </c>
      <c r="AU39">
        <f t="shared" si="74"/>
        <v>55</v>
      </c>
      <c r="AV39">
        <f t="shared" si="74"/>
        <v>17</v>
      </c>
      <c r="AW39">
        <f t="shared" si="74"/>
        <v>40</v>
      </c>
      <c r="AX39">
        <f t="shared" si="74"/>
        <v>37</v>
      </c>
      <c r="AY39">
        <f t="shared" si="74"/>
        <v>33</v>
      </c>
      <c r="AZ39">
        <f t="shared" si="74"/>
        <v>26</v>
      </c>
      <c r="BA39">
        <f t="shared" si="11"/>
        <v>3000000</v>
      </c>
      <c r="BB39">
        <f t="shared" si="29"/>
        <v>3306590.9</v>
      </c>
      <c r="BC39">
        <f t="shared" si="30"/>
        <v>3</v>
      </c>
      <c r="BE39">
        <f>AI39-fix1_oam1!X40</f>
        <v>0</v>
      </c>
      <c r="BF39">
        <f>AJ39-fix1_oam1!Y40</f>
        <v>8</v>
      </c>
      <c r="BG39">
        <f>AK39-fix1_oam1!Z40</f>
        <v>11</v>
      </c>
      <c r="BH39">
        <f>AL39-fix1_oam1!AA40</f>
        <v>-19</v>
      </c>
      <c r="BI39">
        <f>AM39-fix1_oam1!AB40</f>
        <v>12</v>
      </c>
      <c r="BJ39">
        <f>AN39-fix1_oam1!AC40</f>
        <v>4</v>
      </c>
      <c r="BK39">
        <f>AO39-fix1_oam1!AD40</f>
        <v>2</v>
      </c>
      <c r="BL39">
        <f>AP39-fix1_oam1!AE40</f>
        <v>13</v>
      </c>
      <c r="BM39">
        <f>AQ39-fix1_oam1!AF40</f>
        <v>9</v>
      </c>
      <c r="BN39">
        <f>AR39-fix1_oam1!AG40</f>
        <v>0</v>
      </c>
      <c r="BO39">
        <f>AS39-fix1_oam1!AH40</f>
        <v>-8</v>
      </c>
      <c r="BP39">
        <f>AT39-fix1_oam1!AI40</f>
        <v>-11</v>
      </c>
      <c r="BQ39">
        <f>AU39-fix1_oam1!AJ40</f>
        <v>19</v>
      </c>
      <c r="BR39">
        <f>AV39-fix1_oam1!AK40</f>
        <v>-12</v>
      </c>
      <c r="BS39">
        <f>AW39-fix1_oam1!AL40</f>
        <v>-4</v>
      </c>
      <c r="BT39">
        <f>AX39-fix1_oam1!AM40</f>
        <v>-2</v>
      </c>
      <c r="BU39">
        <f>AY39-fix1_oam1!AN40</f>
        <v>-13</v>
      </c>
      <c r="BV39">
        <f>AZ39-fix1_oam1!AO40</f>
        <v>-9</v>
      </c>
      <c r="BY39" s="10" t="s">
        <v>699</v>
      </c>
      <c r="BZ39" s="11">
        <v>14</v>
      </c>
      <c r="CA39" s="11">
        <v>52</v>
      </c>
      <c r="CB39" s="11">
        <v>4</v>
      </c>
      <c r="CC39" s="11">
        <v>1</v>
      </c>
      <c r="CD39" s="11">
        <v>53</v>
      </c>
      <c r="CE39" s="11">
        <v>2</v>
      </c>
      <c r="CF39" s="11">
        <v>35</v>
      </c>
      <c r="CG39" s="11">
        <v>3</v>
      </c>
      <c r="CH39" s="11">
        <v>4</v>
      </c>
      <c r="CI39" s="11">
        <v>42</v>
      </c>
      <c r="CJ39" s="11">
        <v>4</v>
      </c>
      <c r="CK39" s="11">
        <v>52</v>
      </c>
      <c r="CL39" s="11">
        <v>55</v>
      </c>
      <c r="CM39" s="11">
        <v>3</v>
      </c>
      <c r="CN39" s="11">
        <v>54</v>
      </c>
      <c r="CO39" s="11">
        <v>21</v>
      </c>
      <c r="CP39" s="11">
        <v>53</v>
      </c>
      <c r="CQ39" s="11">
        <v>52</v>
      </c>
      <c r="CR39" s="11">
        <v>4000000</v>
      </c>
    </row>
    <row r="40" spans="1:96" ht="15" thickBot="1" x14ac:dyDescent="0.35">
      <c r="A40" s="1" t="s">
        <v>37</v>
      </c>
      <c r="B40" s="1" t="s">
        <v>602</v>
      </c>
      <c r="C40" s="2">
        <v>100</v>
      </c>
      <c r="D40" s="2">
        <v>90</v>
      </c>
      <c r="E40" s="2">
        <v>63</v>
      </c>
      <c r="F40" s="2">
        <v>34</v>
      </c>
      <c r="G40" s="2">
        <v>2</v>
      </c>
      <c r="H40" s="1">
        <f t="shared" si="12"/>
        <v>100</v>
      </c>
      <c r="I40" s="1">
        <f>HLOOKUP(H40,C40:$F$603,J40,0)</f>
        <v>1</v>
      </c>
      <c r="J40" s="1">
        <v>564</v>
      </c>
      <c r="K40" s="1" t="str">
        <f t="shared" si="13"/>
        <v>21</v>
      </c>
      <c r="M40" s="46">
        <f t="shared" si="14"/>
        <v>1</v>
      </c>
      <c r="N40" s="44">
        <f t="shared" si="5"/>
        <v>0.34843205574912894</v>
      </c>
      <c r="O40" s="44">
        <f t="shared" si="6"/>
        <v>0.31358885017421601</v>
      </c>
      <c r="P40" s="44">
        <f t="shared" si="7"/>
        <v>0.21951219512195122</v>
      </c>
      <c r="Q40" s="44">
        <f t="shared" si="8"/>
        <v>0.11846689895470383</v>
      </c>
      <c r="R40">
        <f t="shared" si="44"/>
        <v>2</v>
      </c>
      <c r="S40" s="1">
        <f t="shared" si="15"/>
        <v>0.34843205574912894</v>
      </c>
      <c r="T40" s="1">
        <f>HLOOKUP(S40,N40:$Q$603,U40,0)</f>
        <v>1</v>
      </c>
      <c r="U40" s="1">
        <v>564</v>
      </c>
      <c r="V40" s="1" t="str">
        <f t="shared" si="16"/>
        <v>21</v>
      </c>
      <c r="X40" s="5">
        <f t="shared" si="17"/>
        <v>1</v>
      </c>
      <c r="Y40" s="4">
        <f t="shared" si="18"/>
        <v>0.65156794425087106</v>
      </c>
      <c r="Z40" s="4">
        <f t="shared" si="19"/>
        <v>0.10321962730403647</v>
      </c>
      <c r="AA40" s="4">
        <f t="shared" si="20"/>
        <v>0.25</v>
      </c>
      <c r="AB40" s="4">
        <f t="shared" si="21"/>
        <v>0.2665505226480836</v>
      </c>
      <c r="AC40" s="4">
        <f t="shared" si="22"/>
        <v>-1.6550522648083599E-2</v>
      </c>
      <c r="AD40" s="4">
        <f t="shared" si="23"/>
        <v>0.11846689895470383</v>
      </c>
      <c r="AE40" s="4">
        <f t="shared" si="24"/>
        <v>0.34843205574912894</v>
      </c>
      <c r="AF40" s="4">
        <f t="shared" si="25"/>
        <v>0.22996515679442511</v>
      </c>
      <c r="AG40">
        <f t="shared" si="26"/>
        <v>2000000</v>
      </c>
      <c r="AI40">
        <f t="shared" si="27"/>
        <v>41</v>
      </c>
      <c r="AJ40">
        <f t="shared" si="46"/>
        <v>13</v>
      </c>
      <c r="AK40">
        <f t="shared" si="47"/>
        <v>41</v>
      </c>
      <c r="AL40">
        <f t="shared" si="48"/>
        <v>1</v>
      </c>
      <c r="AM40">
        <f t="shared" si="49"/>
        <v>14</v>
      </c>
      <c r="AN40">
        <f t="shared" si="50"/>
        <v>41</v>
      </c>
      <c r="AO40">
        <f t="shared" si="51"/>
        <v>19</v>
      </c>
      <c r="AP40">
        <f t="shared" si="52"/>
        <v>42</v>
      </c>
      <c r="AQ40">
        <f t="shared" si="53"/>
        <v>41</v>
      </c>
      <c r="AR40">
        <f t="shared" ref="AR40:AZ40" si="75">MAX(AI$3:AQ$542)+1-AI40</f>
        <v>15</v>
      </c>
      <c r="AS40">
        <f t="shared" si="75"/>
        <v>43</v>
      </c>
      <c r="AT40">
        <f t="shared" si="75"/>
        <v>15</v>
      </c>
      <c r="AU40">
        <f t="shared" si="75"/>
        <v>55</v>
      </c>
      <c r="AV40">
        <f t="shared" si="75"/>
        <v>42</v>
      </c>
      <c r="AW40">
        <f t="shared" si="75"/>
        <v>15</v>
      </c>
      <c r="AX40">
        <f t="shared" si="75"/>
        <v>37</v>
      </c>
      <c r="AY40">
        <f t="shared" si="75"/>
        <v>14</v>
      </c>
      <c r="AZ40">
        <f t="shared" si="75"/>
        <v>15</v>
      </c>
      <c r="BA40">
        <f t="shared" si="11"/>
        <v>2000000</v>
      </c>
      <c r="BB40">
        <f t="shared" si="29"/>
        <v>2922237.8</v>
      </c>
      <c r="BC40">
        <f t="shared" si="30"/>
        <v>3</v>
      </c>
      <c r="BE40">
        <f>AI40-fix1_oam1!X41</f>
        <v>0</v>
      </c>
      <c r="BF40">
        <f>AJ40-fix1_oam1!Y41</f>
        <v>8</v>
      </c>
      <c r="BG40">
        <f>AK40-fix1_oam1!Z41</f>
        <v>16</v>
      </c>
      <c r="BH40">
        <f>AL40-fix1_oam1!AA41</f>
        <v>-3</v>
      </c>
      <c r="BI40">
        <f>AM40-fix1_oam1!AB41</f>
        <v>9</v>
      </c>
      <c r="BJ40">
        <f>AN40-fix1_oam1!AC41</f>
        <v>-3</v>
      </c>
      <c r="BK40">
        <f>AO40-fix1_oam1!AD41</f>
        <v>6</v>
      </c>
      <c r="BL40">
        <f>AP40-fix1_oam1!AE41</f>
        <v>41</v>
      </c>
      <c r="BM40">
        <f>AQ40-fix1_oam1!AF41</f>
        <v>18</v>
      </c>
      <c r="BN40">
        <f>AR40-fix1_oam1!AG41</f>
        <v>0</v>
      </c>
      <c r="BO40">
        <f>AS40-fix1_oam1!AH41</f>
        <v>-8</v>
      </c>
      <c r="BP40">
        <f>AT40-fix1_oam1!AI41</f>
        <v>-16</v>
      </c>
      <c r="BQ40">
        <f>AU40-fix1_oam1!AJ41</f>
        <v>3</v>
      </c>
      <c r="BR40">
        <f>AV40-fix1_oam1!AK41</f>
        <v>-9</v>
      </c>
      <c r="BS40">
        <f>AW40-fix1_oam1!AL41</f>
        <v>3</v>
      </c>
      <c r="BT40">
        <f>AX40-fix1_oam1!AM41</f>
        <v>-6</v>
      </c>
      <c r="BU40">
        <f>AY40-fix1_oam1!AN41</f>
        <v>-41</v>
      </c>
      <c r="BV40">
        <f>AZ40-fix1_oam1!AO41</f>
        <v>-18</v>
      </c>
      <c r="BY40" s="10" t="s">
        <v>700</v>
      </c>
      <c r="BZ40" s="11">
        <v>1</v>
      </c>
      <c r="CA40" s="11">
        <v>13</v>
      </c>
      <c r="CB40" s="11">
        <v>45</v>
      </c>
      <c r="CC40" s="11">
        <v>1</v>
      </c>
      <c r="CD40" s="11">
        <v>29</v>
      </c>
      <c r="CE40" s="11">
        <v>27</v>
      </c>
      <c r="CF40" s="11">
        <v>10</v>
      </c>
      <c r="CG40" s="11">
        <v>42</v>
      </c>
      <c r="CH40" s="11">
        <v>44</v>
      </c>
      <c r="CI40" s="11">
        <v>55</v>
      </c>
      <c r="CJ40" s="11">
        <v>43</v>
      </c>
      <c r="CK40" s="11">
        <v>11</v>
      </c>
      <c r="CL40" s="11">
        <v>55</v>
      </c>
      <c r="CM40" s="11">
        <v>27</v>
      </c>
      <c r="CN40" s="11">
        <v>29</v>
      </c>
      <c r="CO40" s="11">
        <v>46</v>
      </c>
      <c r="CP40" s="11">
        <v>14</v>
      </c>
      <c r="CQ40" s="11">
        <v>12</v>
      </c>
      <c r="CR40" s="11">
        <v>4000000</v>
      </c>
    </row>
    <row r="41" spans="1:96" ht="15" thickBot="1" x14ac:dyDescent="0.35">
      <c r="A41" s="1" t="s">
        <v>38</v>
      </c>
      <c r="B41" s="1" t="s">
        <v>602</v>
      </c>
      <c r="C41" s="2">
        <v>3</v>
      </c>
      <c r="D41" s="2">
        <v>13</v>
      </c>
      <c r="E41" s="2">
        <v>92</v>
      </c>
      <c r="F41" s="2">
        <v>60</v>
      </c>
      <c r="G41" s="2">
        <v>3</v>
      </c>
      <c r="H41" s="1">
        <f t="shared" si="12"/>
        <v>92</v>
      </c>
      <c r="I41" s="1">
        <f>HLOOKUP(H41,C41:$F$603,J41,0)</f>
        <v>3</v>
      </c>
      <c r="J41" s="1">
        <v>563</v>
      </c>
      <c r="K41" s="1" t="str">
        <f t="shared" si="13"/>
        <v>33</v>
      </c>
      <c r="M41" s="46">
        <f t="shared" si="14"/>
        <v>1</v>
      </c>
      <c r="N41" s="44">
        <f t="shared" si="5"/>
        <v>1.7857142857142856E-2</v>
      </c>
      <c r="O41" s="44">
        <f t="shared" si="6"/>
        <v>7.7380952380952384E-2</v>
      </c>
      <c r="P41" s="44">
        <f t="shared" si="7"/>
        <v>0.54761904761904767</v>
      </c>
      <c r="Q41" s="44">
        <f t="shared" si="8"/>
        <v>0.35714285714285715</v>
      </c>
      <c r="R41">
        <f t="shared" si="44"/>
        <v>3</v>
      </c>
      <c r="S41" s="1">
        <f t="shared" si="15"/>
        <v>0.54761904761904767</v>
      </c>
      <c r="T41" s="1">
        <f>HLOOKUP(S41,N41:$Q$603,U41,0)</f>
        <v>3</v>
      </c>
      <c r="U41" s="1">
        <v>563</v>
      </c>
      <c r="V41" s="1" t="str">
        <f t="shared" si="16"/>
        <v>33</v>
      </c>
      <c r="X41" s="5">
        <f t="shared" si="17"/>
        <v>3</v>
      </c>
      <c r="Y41" s="4">
        <f t="shared" si="18"/>
        <v>0.45238095238095233</v>
      </c>
      <c r="Z41" s="4">
        <f t="shared" si="19"/>
        <v>0.24748355572694772</v>
      </c>
      <c r="AA41" s="4">
        <f t="shared" si="20"/>
        <v>0.25</v>
      </c>
      <c r="AB41" s="4">
        <f t="shared" si="21"/>
        <v>0.21726190476190477</v>
      </c>
      <c r="AC41" s="4">
        <f t="shared" si="22"/>
        <v>3.2738095238095233E-2</v>
      </c>
      <c r="AD41" s="4">
        <f t="shared" si="23"/>
        <v>1.7857142857142856E-2</v>
      </c>
      <c r="AE41" s="4">
        <f t="shared" si="24"/>
        <v>0.54761904761904767</v>
      </c>
      <c r="AF41" s="4">
        <f t="shared" si="25"/>
        <v>0.52976190476190477</v>
      </c>
      <c r="AG41">
        <f t="shared" si="26"/>
        <v>3000000</v>
      </c>
      <c r="AI41">
        <f t="shared" si="27"/>
        <v>14</v>
      </c>
      <c r="AJ41">
        <f t="shared" si="46"/>
        <v>49</v>
      </c>
      <c r="AK41">
        <f t="shared" si="47"/>
        <v>5</v>
      </c>
      <c r="AL41">
        <f t="shared" si="48"/>
        <v>1</v>
      </c>
      <c r="AM41">
        <f t="shared" si="49"/>
        <v>44</v>
      </c>
      <c r="AN41">
        <f t="shared" si="50"/>
        <v>12</v>
      </c>
      <c r="AO41">
        <f t="shared" si="51"/>
        <v>49</v>
      </c>
      <c r="AP41">
        <f t="shared" si="52"/>
        <v>6</v>
      </c>
      <c r="AQ41">
        <f t="shared" si="53"/>
        <v>5</v>
      </c>
      <c r="AR41">
        <f t="shared" ref="AR41:AZ41" si="76">MAX(AI$3:AQ$542)+1-AI41</f>
        <v>42</v>
      </c>
      <c r="AS41">
        <f t="shared" si="76"/>
        <v>7</v>
      </c>
      <c r="AT41">
        <f t="shared" si="76"/>
        <v>51</v>
      </c>
      <c r="AU41">
        <f t="shared" si="76"/>
        <v>55</v>
      </c>
      <c r="AV41">
        <f t="shared" si="76"/>
        <v>12</v>
      </c>
      <c r="AW41">
        <f t="shared" si="76"/>
        <v>44</v>
      </c>
      <c r="AX41">
        <f t="shared" si="76"/>
        <v>7</v>
      </c>
      <c r="AY41">
        <f t="shared" si="76"/>
        <v>50</v>
      </c>
      <c r="AZ41">
        <f t="shared" si="76"/>
        <v>51</v>
      </c>
      <c r="BA41">
        <f t="shared" si="11"/>
        <v>3000000</v>
      </c>
      <c r="BB41">
        <f t="shared" si="29"/>
        <v>2958944.9</v>
      </c>
      <c r="BC41">
        <f t="shared" si="30"/>
        <v>3</v>
      </c>
      <c r="BE41">
        <f>AI41-fix1_oam1!X42</f>
        <v>0</v>
      </c>
      <c r="BF41">
        <f>AJ41-fix1_oam1!Y42</f>
        <v>5</v>
      </c>
      <c r="BG41">
        <f>AK41-fix1_oam1!Z42</f>
        <v>1</v>
      </c>
      <c r="BH41">
        <f>AL41-fix1_oam1!AA42</f>
        <v>-38</v>
      </c>
      <c r="BI41">
        <f>AM41-fix1_oam1!AB42</f>
        <v>3</v>
      </c>
      <c r="BJ41">
        <f>AN41-fix1_oam1!AC42</f>
        <v>1</v>
      </c>
      <c r="BK41">
        <f>AO41-fix1_oam1!AD42</f>
        <v>1</v>
      </c>
      <c r="BL41">
        <f>AP41-fix1_oam1!AE42</f>
        <v>-10</v>
      </c>
      <c r="BM41">
        <f>AQ41-fix1_oam1!AF42</f>
        <v>1</v>
      </c>
      <c r="BN41">
        <f>AR41-fix1_oam1!AG42</f>
        <v>0</v>
      </c>
      <c r="BO41">
        <f>AS41-fix1_oam1!AH42</f>
        <v>-5</v>
      </c>
      <c r="BP41">
        <f>AT41-fix1_oam1!AI42</f>
        <v>-1</v>
      </c>
      <c r="BQ41">
        <f>AU41-fix1_oam1!AJ42</f>
        <v>38</v>
      </c>
      <c r="BR41">
        <f>AV41-fix1_oam1!AK42</f>
        <v>-3</v>
      </c>
      <c r="BS41">
        <f>AW41-fix1_oam1!AL42</f>
        <v>-1</v>
      </c>
      <c r="BT41">
        <f>AX41-fix1_oam1!AM42</f>
        <v>-1</v>
      </c>
      <c r="BU41">
        <f>AY41-fix1_oam1!AN42</f>
        <v>10</v>
      </c>
      <c r="BV41">
        <f>AZ41-fix1_oam1!AO42</f>
        <v>-1</v>
      </c>
      <c r="BY41" s="10" t="s">
        <v>701</v>
      </c>
      <c r="BZ41" s="11">
        <v>27</v>
      </c>
      <c r="CA41" s="11">
        <v>11</v>
      </c>
      <c r="CB41" s="11">
        <v>43</v>
      </c>
      <c r="CC41" s="11">
        <v>1</v>
      </c>
      <c r="CD41" s="11">
        <v>27</v>
      </c>
      <c r="CE41" s="11">
        <v>28</v>
      </c>
      <c r="CF41" s="11">
        <v>10</v>
      </c>
      <c r="CG41" s="11">
        <v>44</v>
      </c>
      <c r="CH41" s="11">
        <v>45</v>
      </c>
      <c r="CI41" s="11">
        <v>29</v>
      </c>
      <c r="CJ41" s="11">
        <v>45</v>
      </c>
      <c r="CK41" s="11">
        <v>13</v>
      </c>
      <c r="CL41" s="11">
        <v>55</v>
      </c>
      <c r="CM41" s="11">
        <v>29</v>
      </c>
      <c r="CN41" s="11">
        <v>28</v>
      </c>
      <c r="CO41" s="11">
        <v>46</v>
      </c>
      <c r="CP41" s="11">
        <v>12</v>
      </c>
      <c r="CQ41" s="11">
        <v>11</v>
      </c>
      <c r="CR41" s="11">
        <v>1000000</v>
      </c>
    </row>
    <row r="42" spans="1:96" ht="15" thickBot="1" x14ac:dyDescent="0.35">
      <c r="A42" s="1" t="s">
        <v>39</v>
      </c>
      <c r="B42" s="1" t="s">
        <v>602</v>
      </c>
      <c r="C42" s="2">
        <v>73</v>
      </c>
      <c r="D42" s="2">
        <v>55</v>
      </c>
      <c r="E42" s="2">
        <v>75</v>
      </c>
      <c r="F42" s="2">
        <v>66</v>
      </c>
      <c r="G42" s="2">
        <v>1</v>
      </c>
      <c r="H42" s="1">
        <f t="shared" si="12"/>
        <v>75</v>
      </c>
      <c r="I42" s="1">
        <f>HLOOKUP(H42,C42:$F$603,J42,0)</f>
        <v>3</v>
      </c>
      <c r="J42" s="1">
        <v>562</v>
      </c>
      <c r="K42" s="1" t="str">
        <f t="shared" si="13"/>
        <v>13</v>
      </c>
      <c r="M42" s="46">
        <f t="shared" si="14"/>
        <v>1</v>
      </c>
      <c r="N42" s="44">
        <f t="shared" si="5"/>
        <v>0.27137546468401486</v>
      </c>
      <c r="O42" s="44">
        <f t="shared" si="6"/>
        <v>0.20446096654275092</v>
      </c>
      <c r="P42" s="44">
        <f t="shared" si="7"/>
        <v>0.27881040892193309</v>
      </c>
      <c r="Q42" s="44">
        <f t="shared" si="8"/>
        <v>0.24535315985130113</v>
      </c>
      <c r="R42">
        <f t="shared" si="44"/>
        <v>1</v>
      </c>
      <c r="S42" s="1">
        <f t="shared" si="15"/>
        <v>0.27881040892193309</v>
      </c>
      <c r="T42" s="1">
        <f>HLOOKUP(S42,N42:$Q$603,U42,0)</f>
        <v>3</v>
      </c>
      <c r="U42" s="1">
        <v>562</v>
      </c>
      <c r="V42" s="1" t="str">
        <f t="shared" si="16"/>
        <v>13</v>
      </c>
      <c r="X42" s="5">
        <f t="shared" si="17"/>
        <v>3</v>
      </c>
      <c r="Y42" s="4">
        <f t="shared" si="18"/>
        <v>0.72118959107806691</v>
      </c>
      <c r="Z42" s="4">
        <f t="shared" si="19"/>
        <v>3.3577506579527384E-2</v>
      </c>
      <c r="AA42" s="4">
        <f t="shared" si="20"/>
        <v>0.25</v>
      </c>
      <c r="AB42" s="4">
        <f t="shared" si="21"/>
        <v>0.25836431226765799</v>
      </c>
      <c r="AC42" s="4">
        <f t="shared" si="22"/>
        <v>-8.3643122676579917E-3</v>
      </c>
      <c r="AD42" s="4">
        <f t="shared" si="23"/>
        <v>0.20446096654275092</v>
      </c>
      <c r="AE42" s="4">
        <f t="shared" si="24"/>
        <v>0.27881040892193309</v>
      </c>
      <c r="AF42" s="4">
        <f t="shared" si="25"/>
        <v>7.4349442379182173E-2</v>
      </c>
      <c r="AG42">
        <f t="shared" si="26"/>
        <v>1000000</v>
      </c>
      <c r="AI42">
        <f t="shared" si="27"/>
        <v>14</v>
      </c>
      <c r="AJ42">
        <f t="shared" si="46"/>
        <v>1</v>
      </c>
      <c r="AK42">
        <f t="shared" si="47"/>
        <v>54</v>
      </c>
      <c r="AL42">
        <f t="shared" si="48"/>
        <v>1</v>
      </c>
      <c r="AM42">
        <f t="shared" si="49"/>
        <v>21</v>
      </c>
      <c r="AN42">
        <f t="shared" si="50"/>
        <v>34</v>
      </c>
      <c r="AO42">
        <f t="shared" si="51"/>
        <v>3</v>
      </c>
      <c r="AP42">
        <f t="shared" si="52"/>
        <v>54</v>
      </c>
      <c r="AQ42">
        <f t="shared" si="53"/>
        <v>54</v>
      </c>
      <c r="AR42">
        <f t="shared" ref="AR42:AZ42" si="77">MAX(AI$3:AQ$542)+1-AI42</f>
        <v>42</v>
      </c>
      <c r="AS42">
        <f t="shared" si="77"/>
        <v>55</v>
      </c>
      <c r="AT42">
        <f t="shared" si="77"/>
        <v>2</v>
      </c>
      <c r="AU42">
        <f t="shared" si="77"/>
        <v>55</v>
      </c>
      <c r="AV42">
        <f t="shared" si="77"/>
        <v>35</v>
      </c>
      <c r="AW42">
        <f t="shared" si="77"/>
        <v>22</v>
      </c>
      <c r="AX42">
        <f t="shared" si="77"/>
        <v>53</v>
      </c>
      <c r="AY42">
        <f t="shared" si="77"/>
        <v>2</v>
      </c>
      <c r="AZ42">
        <f t="shared" si="77"/>
        <v>2</v>
      </c>
      <c r="BA42">
        <f t="shared" si="11"/>
        <v>1000000</v>
      </c>
      <c r="BB42">
        <f t="shared" si="29"/>
        <v>2940951.5</v>
      </c>
      <c r="BC42">
        <f t="shared" si="30"/>
        <v>3</v>
      </c>
      <c r="BE42">
        <f>AI42-fix1_oam1!X43</f>
        <v>0</v>
      </c>
      <c r="BF42">
        <f>AJ42-fix1_oam1!Y43</f>
        <v>-4</v>
      </c>
      <c r="BG42">
        <f>AK42-fix1_oam1!Z43</f>
        <v>1</v>
      </c>
      <c r="BH42">
        <f>AL42-fix1_oam1!AA43</f>
        <v>-6</v>
      </c>
      <c r="BI42">
        <f>AM42-fix1_oam1!AB43</f>
        <v>12</v>
      </c>
      <c r="BJ42">
        <f>AN42-fix1_oam1!AC43</f>
        <v>-1</v>
      </c>
      <c r="BK42">
        <f>AO42-fix1_oam1!AD43</f>
        <v>0</v>
      </c>
      <c r="BL42">
        <f>AP42-fix1_oam1!AE43</f>
        <v>16</v>
      </c>
      <c r="BM42">
        <f>AQ42-fix1_oam1!AF43</f>
        <v>1</v>
      </c>
      <c r="BN42">
        <f>AR42-fix1_oam1!AG43</f>
        <v>0</v>
      </c>
      <c r="BO42">
        <f>AS42-fix1_oam1!AH43</f>
        <v>4</v>
      </c>
      <c r="BP42">
        <f>AT42-fix1_oam1!AI43</f>
        <v>-1</v>
      </c>
      <c r="BQ42">
        <f>AU42-fix1_oam1!AJ43</f>
        <v>6</v>
      </c>
      <c r="BR42">
        <f>AV42-fix1_oam1!AK43</f>
        <v>-12</v>
      </c>
      <c r="BS42">
        <f>AW42-fix1_oam1!AL43</f>
        <v>1</v>
      </c>
      <c r="BT42">
        <f>AX42-fix1_oam1!AM43</f>
        <v>0</v>
      </c>
      <c r="BU42">
        <f>AY42-fix1_oam1!AN43</f>
        <v>-16</v>
      </c>
      <c r="BV42">
        <f>AZ42-fix1_oam1!AO43</f>
        <v>-1</v>
      </c>
      <c r="BY42" s="10" t="s">
        <v>702</v>
      </c>
      <c r="BZ42" s="11">
        <v>14</v>
      </c>
      <c r="CA42" s="11">
        <v>5</v>
      </c>
      <c r="CB42" s="11">
        <v>50</v>
      </c>
      <c r="CC42" s="11">
        <v>1</v>
      </c>
      <c r="CD42" s="11">
        <v>28</v>
      </c>
      <c r="CE42" s="11">
        <v>28</v>
      </c>
      <c r="CF42" s="11">
        <v>4</v>
      </c>
      <c r="CG42" s="11">
        <v>50</v>
      </c>
      <c r="CH42" s="11">
        <v>51</v>
      </c>
      <c r="CI42" s="11">
        <v>42</v>
      </c>
      <c r="CJ42" s="11">
        <v>51</v>
      </c>
      <c r="CK42" s="11">
        <v>6</v>
      </c>
      <c r="CL42" s="11">
        <v>55</v>
      </c>
      <c r="CM42" s="11">
        <v>28</v>
      </c>
      <c r="CN42" s="11">
        <v>28</v>
      </c>
      <c r="CO42" s="11">
        <v>52</v>
      </c>
      <c r="CP42" s="11">
        <v>6</v>
      </c>
      <c r="CQ42" s="11">
        <v>5</v>
      </c>
      <c r="CR42" s="11">
        <v>3000000</v>
      </c>
    </row>
    <row r="43" spans="1:96" ht="15" thickBot="1" x14ac:dyDescent="0.35">
      <c r="A43" s="1" t="s">
        <v>40</v>
      </c>
      <c r="B43" s="1" t="s">
        <v>602</v>
      </c>
      <c r="C43" s="2">
        <v>85</v>
      </c>
      <c r="D43" s="2">
        <v>20</v>
      </c>
      <c r="E43" s="2">
        <v>100</v>
      </c>
      <c r="F43" s="2">
        <v>6</v>
      </c>
      <c r="G43" s="2">
        <v>4</v>
      </c>
      <c r="H43" s="1">
        <f t="shared" si="12"/>
        <v>100</v>
      </c>
      <c r="I43" s="1">
        <f>HLOOKUP(H43,C43:$F$603,J43,0)</f>
        <v>3</v>
      </c>
      <c r="J43" s="1">
        <v>561</v>
      </c>
      <c r="K43" s="1" t="str">
        <f t="shared" si="13"/>
        <v>43</v>
      </c>
      <c r="M43" s="46">
        <f t="shared" si="14"/>
        <v>0.99999999999999989</v>
      </c>
      <c r="N43" s="44">
        <f t="shared" si="5"/>
        <v>0.40284360189573459</v>
      </c>
      <c r="O43" s="44">
        <f t="shared" si="6"/>
        <v>9.4786729857819899E-2</v>
      </c>
      <c r="P43" s="44">
        <f t="shared" si="7"/>
        <v>0.47393364928909953</v>
      </c>
      <c r="Q43" s="44">
        <f t="shared" si="8"/>
        <v>2.843601895734597E-2</v>
      </c>
      <c r="R43">
        <f t="shared" si="44"/>
        <v>4</v>
      </c>
      <c r="S43" s="1">
        <f t="shared" si="15"/>
        <v>0.47393364928909953</v>
      </c>
      <c r="T43" s="1">
        <f>HLOOKUP(S43,N43:$Q$603,U43,0)</f>
        <v>3</v>
      </c>
      <c r="U43" s="1">
        <v>561</v>
      </c>
      <c r="V43" s="1" t="str">
        <f t="shared" si="16"/>
        <v>43</v>
      </c>
      <c r="X43" s="5">
        <f t="shared" si="17"/>
        <v>3</v>
      </c>
      <c r="Y43" s="4">
        <f t="shared" si="18"/>
        <v>0.52606635071090035</v>
      </c>
      <c r="Z43" s="4">
        <f t="shared" si="19"/>
        <v>0.22112530599043778</v>
      </c>
      <c r="AA43" s="4">
        <f t="shared" si="20"/>
        <v>0.24999999999999997</v>
      </c>
      <c r="AB43" s="4">
        <f t="shared" si="21"/>
        <v>0.24881516587677727</v>
      </c>
      <c r="AC43" s="4">
        <f t="shared" si="22"/>
        <v>1.1848341232227055E-3</v>
      </c>
      <c r="AD43" s="4">
        <f t="shared" si="23"/>
        <v>2.843601895734597E-2</v>
      </c>
      <c r="AE43" s="4">
        <f t="shared" si="24"/>
        <v>0.47393364928909953</v>
      </c>
      <c r="AF43" s="4">
        <f t="shared" si="25"/>
        <v>0.44549763033175355</v>
      </c>
      <c r="AG43">
        <f t="shared" si="26"/>
        <v>4000000</v>
      </c>
      <c r="AI43">
        <f t="shared" si="27"/>
        <v>14</v>
      </c>
      <c r="AJ43">
        <f t="shared" si="46"/>
        <v>41</v>
      </c>
      <c r="AK43">
        <f t="shared" si="47"/>
        <v>8</v>
      </c>
      <c r="AL43">
        <f t="shared" si="48"/>
        <v>51</v>
      </c>
      <c r="AM43">
        <f t="shared" si="49"/>
        <v>28</v>
      </c>
      <c r="AN43">
        <f t="shared" si="50"/>
        <v>27</v>
      </c>
      <c r="AO43">
        <f t="shared" si="51"/>
        <v>45</v>
      </c>
      <c r="AP43">
        <f t="shared" si="52"/>
        <v>14</v>
      </c>
      <c r="AQ43">
        <f t="shared" si="53"/>
        <v>12</v>
      </c>
      <c r="AR43">
        <f t="shared" ref="AR43:AZ43" si="78">MAX(AI$3:AQ$542)+1-AI43</f>
        <v>42</v>
      </c>
      <c r="AS43">
        <f t="shared" si="78"/>
        <v>15</v>
      </c>
      <c r="AT43">
        <f t="shared" si="78"/>
        <v>48</v>
      </c>
      <c r="AU43">
        <f t="shared" si="78"/>
        <v>5</v>
      </c>
      <c r="AV43">
        <f t="shared" si="78"/>
        <v>28</v>
      </c>
      <c r="AW43">
        <f t="shared" si="78"/>
        <v>29</v>
      </c>
      <c r="AX43">
        <f t="shared" si="78"/>
        <v>11</v>
      </c>
      <c r="AY43">
        <f t="shared" si="78"/>
        <v>42</v>
      </c>
      <c r="AZ43">
        <f t="shared" si="78"/>
        <v>44</v>
      </c>
      <c r="BA43">
        <f t="shared" si="11"/>
        <v>4000000</v>
      </c>
      <c r="BB43">
        <f t="shared" si="29"/>
        <v>2933751.3</v>
      </c>
      <c r="BC43">
        <f t="shared" si="30"/>
        <v>3</v>
      </c>
      <c r="BE43">
        <f>AI43-fix1_oam1!X44</f>
        <v>0</v>
      </c>
      <c r="BF43">
        <f>AJ43-fix1_oam1!Y44</f>
        <v>11</v>
      </c>
      <c r="BG43">
        <f>AK43-fix1_oam1!Z44</f>
        <v>7</v>
      </c>
      <c r="BH43">
        <f>AL43-fix1_oam1!AA44</f>
        <v>27</v>
      </c>
      <c r="BI43">
        <f>AM43-fix1_oam1!AB44</f>
        <v>2</v>
      </c>
      <c r="BJ43">
        <f>AN43-fix1_oam1!AC44</f>
        <v>0</v>
      </c>
      <c r="BK43">
        <f>AO43-fix1_oam1!AD44</f>
        <v>4</v>
      </c>
      <c r="BL43">
        <f>AP43-fix1_oam1!AE44</f>
        <v>13</v>
      </c>
      <c r="BM43">
        <f>AQ43-fix1_oam1!AF44</f>
        <v>10</v>
      </c>
      <c r="BN43">
        <f>AR43-fix1_oam1!AG44</f>
        <v>0</v>
      </c>
      <c r="BO43">
        <f>AS43-fix1_oam1!AH44</f>
        <v>-11</v>
      </c>
      <c r="BP43">
        <f>AT43-fix1_oam1!AI44</f>
        <v>-7</v>
      </c>
      <c r="BQ43">
        <f>AU43-fix1_oam1!AJ44</f>
        <v>-27</v>
      </c>
      <c r="BR43">
        <f>AV43-fix1_oam1!AK44</f>
        <v>-2</v>
      </c>
      <c r="BS43">
        <f>AW43-fix1_oam1!AL44</f>
        <v>0</v>
      </c>
      <c r="BT43">
        <f>AX43-fix1_oam1!AM44</f>
        <v>-4</v>
      </c>
      <c r="BU43">
        <f>AY43-fix1_oam1!AN44</f>
        <v>-13</v>
      </c>
      <c r="BV43">
        <f>AZ43-fix1_oam1!AO44</f>
        <v>-10</v>
      </c>
      <c r="BY43" s="10" t="s">
        <v>703</v>
      </c>
      <c r="BZ43" s="11">
        <v>14</v>
      </c>
      <c r="CA43" s="11">
        <v>42</v>
      </c>
      <c r="CB43" s="11">
        <v>12</v>
      </c>
      <c r="CC43" s="11">
        <v>1</v>
      </c>
      <c r="CD43" s="11">
        <v>25</v>
      </c>
      <c r="CE43" s="11">
        <v>30</v>
      </c>
      <c r="CF43" s="11">
        <v>50</v>
      </c>
      <c r="CG43" s="11">
        <v>13</v>
      </c>
      <c r="CH43" s="11">
        <v>10</v>
      </c>
      <c r="CI43" s="11">
        <v>42</v>
      </c>
      <c r="CJ43" s="11">
        <v>14</v>
      </c>
      <c r="CK43" s="11">
        <v>44</v>
      </c>
      <c r="CL43" s="11">
        <v>55</v>
      </c>
      <c r="CM43" s="11">
        <v>31</v>
      </c>
      <c r="CN43" s="11">
        <v>26</v>
      </c>
      <c r="CO43" s="11">
        <v>6</v>
      </c>
      <c r="CP43" s="11">
        <v>43</v>
      </c>
      <c r="CQ43" s="11">
        <v>46</v>
      </c>
      <c r="CR43" s="11">
        <v>1000000</v>
      </c>
    </row>
    <row r="44" spans="1:96" ht="15" thickBot="1" x14ac:dyDescent="0.35">
      <c r="A44" s="1" t="s">
        <v>41</v>
      </c>
      <c r="B44" s="1" t="s">
        <v>602</v>
      </c>
      <c r="C44" s="2">
        <v>60</v>
      </c>
      <c r="D44" s="2">
        <v>73</v>
      </c>
      <c r="E44" s="2">
        <v>43</v>
      </c>
      <c r="F44" s="2">
        <v>20</v>
      </c>
      <c r="G44" s="2">
        <v>2</v>
      </c>
      <c r="H44" s="1">
        <f t="shared" si="12"/>
        <v>73</v>
      </c>
      <c r="I44" s="1">
        <f>HLOOKUP(H44,C44:$F$603,J44,0)</f>
        <v>2</v>
      </c>
      <c r="J44" s="1">
        <v>560</v>
      </c>
      <c r="K44" s="1" t="str">
        <f t="shared" si="13"/>
        <v>22</v>
      </c>
      <c r="M44" s="46">
        <f t="shared" si="14"/>
        <v>1</v>
      </c>
      <c r="N44" s="44">
        <f t="shared" si="5"/>
        <v>0.30612244897959184</v>
      </c>
      <c r="O44" s="44">
        <f t="shared" si="6"/>
        <v>0.37244897959183676</v>
      </c>
      <c r="P44" s="44">
        <f t="shared" si="7"/>
        <v>0.21938775510204081</v>
      </c>
      <c r="Q44" s="44">
        <f t="shared" si="8"/>
        <v>0.10204081632653061</v>
      </c>
      <c r="R44">
        <f t="shared" si="44"/>
        <v>2</v>
      </c>
      <c r="S44" s="1">
        <f t="shared" si="15"/>
        <v>0.37244897959183676</v>
      </c>
      <c r="T44" s="1">
        <f>HLOOKUP(S44,N44:$Q$603,U44,0)</f>
        <v>2</v>
      </c>
      <c r="U44" s="1">
        <v>560</v>
      </c>
      <c r="V44" s="1" t="str">
        <f t="shared" si="16"/>
        <v>22</v>
      </c>
      <c r="X44" s="5">
        <f t="shared" si="17"/>
        <v>2</v>
      </c>
      <c r="Y44" s="4">
        <f t="shared" si="18"/>
        <v>0.62755102040816324</v>
      </c>
      <c r="Z44" s="4">
        <f t="shared" si="19"/>
        <v>0.11686532341911218</v>
      </c>
      <c r="AA44" s="4">
        <f t="shared" si="20"/>
        <v>0.25</v>
      </c>
      <c r="AB44" s="4">
        <f t="shared" si="21"/>
        <v>0.26275510204081631</v>
      </c>
      <c r="AC44" s="4">
        <f t="shared" si="22"/>
        <v>-1.2755102040816313E-2</v>
      </c>
      <c r="AD44" s="4">
        <f t="shared" si="23"/>
        <v>0.10204081632653061</v>
      </c>
      <c r="AE44" s="4">
        <f t="shared" si="24"/>
        <v>0.37244897959183676</v>
      </c>
      <c r="AF44" s="4">
        <f t="shared" si="25"/>
        <v>0.27040816326530615</v>
      </c>
      <c r="AG44">
        <f t="shared" si="26"/>
        <v>2000000</v>
      </c>
      <c r="AI44">
        <f t="shared" si="27"/>
        <v>27</v>
      </c>
      <c r="AJ44">
        <f t="shared" si="46"/>
        <v>20</v>
      </c>
      <c r="AK44">
        <f t="shared" si="47"/>
        <v>37</v>
      </c>
      <c r="AL44">
        <f t="shared" si="48"/>
        <v>1</v>
      </c>
      <c r="AM44">
        <f t="shared" si="49"/>
        <v>17</v>
      </c>
      <c r="AN44">
        <f t="shared" si="50"/>
        <v>38</v>
      </c>
      <c r="AO44">
        <f t="shared" si="51"/>
        <v>23</v>
      </c>
      <c r="AP44">
        <f t="shared" si="52"/>
        <v>35</v>
      </c>
      <c r="AQ44">
        <f t="shared" si="53"/>
        <v>35</v>
      </c>
      <c r="AR44">
        <f t="shared" ref="AR44:AZ44" si="79">MAX(AI$3:AQ$542)+1-AI44</f>
        <v>29</v>
      </c>
      <c r="AS44">
        <f t="shared" si="79"/>
        <v>36</v>
      </c>
      <c r="AT44">
        <f t="shared" si="79"/>
        <v>19</v>
      </c>
      <c r="AU44">
        <f t="shared" si="79"/>
        <v>55</v>
      </c>
      <c r="AV44">
        <f t="shared" si="79"/>
        <v>39</v>
      </c>
      <c r="AW44">
        <f t="shared" si="79"/>
        <v>18</v>
      </c>
      <c r="AX44">
        <f t="shared" si="79"/>
        <v>33</v>
      </c>
      <c r="AY44">
        <f t="shared" si="79"/>
        <v>21</v>
      </c>
      <c r="AZ44">
        <f t="shared" si="79"/>
        <v>21</v>
      </c>
      <c r="BA44">
        <f t="shared" si="11"/>
        <v>2000000</v>
      </c>
      <c r="BB44">
        <f t="shared" si="29"/>
        <v>2140576.2000000002</v>
      </c>
      <c r="BC44">
        <f t="shared" si="30"/>
        <v>2</v>
      </c>
      <c r="BE44">
        <f>AI44-fix1_oam1!X45</f>
        <v>0</v>
      </c>
      <c r="BF44">
        <f>AJ44-fix1_oam1!Y45</f>
        <v>-6</v>
      </c>
      <c r="BG44">
        <f>AK44-fix1_oam1!Z45</f>
        <v>-1</v>
      </c>
      <c r="BH44">
        <f>AL44-fix1_oam1!AA45</f>
        <v>-29</v>
      </c>
      <c r="BI44">
        <f>AM44-fix1_oam1!AB45</f>
        <v>-10</v>
      </c>
      <c r="BJ44">
        <f>AN44-fix1_oam1!AC45</f>
        <v>1</v>
      </c>
      <c r="BK44">
        <f>AO44-fix1_oam1!AD45</f>
        <v>1</v>
      </c>
      <c r="BL44">
        <f>AP44-fix1_oam1!AE45</f>
        <v>-5</v>
      </c>
      <c r="BM44">
        <f>AQ44-fix1_oam1!AF45</f>
        <v>0</v>
      </c>
      <c r="BN44">
        <f>AR44-fix1_oam1!AG45</f>
        <v>0</v>
      </c>
      <c r="BO44">
        <f>AS44-fix1_oam1!AH45</f>
        <v>6</v>
      </c>
      <c r="BP44">
        <f>AT44-fix1_oam1!AI45</f>
        <v>1</v>
      </c>
      <c r="BQ44">
        <f>AU44-fix1_oam1!AJ45</f>
        <v>29</v>
      </c>
      <c r="BR44">
        <f>AV44-fix1_oam1!AK45</f>
        <v>10</v>
      </c>
      <c r="BS44">
        <f>AW44-fix1_oam1!AL45</f>
        <v>-1</v>
      </c>
      <c r="BT44">
        <f>AX44-fix1_oam1!AM45</f>
        <v>-1</v>
      </c>
      <c r="BU44">
        <f>AY44-fix1_oam1!AN45</f>
        <v>5</v>
      </c>
      <c r="BV44">
        <f>AZ44-fix1_oam1!AO45</f>
        <v>0</v>
      </c>
      <c r="BY44" s="10" t="s">
        <v>704</v>
      </c>
      <c r="BZ44" s="11">
        <v>27</v>
      </c>
      <c r="CA44" s="11">
        <v>33</v>
      </c>
      <c r="CB44" s="11">
        <v>29</v>
      </c>
      <c r="CC44" s="11">
        <v>1</v>
      </c>
      <c r="CD44" s="11">
        <v>39</v>
      </c>
      <c r="CE44" s="11">
        <v>16</v>
      </c>
      <c r="CF44" s="11">
        <v>19</v>
      </c>
      <c r="CG44" s="11">
        <v>23</v>
      </c>
      <c r="CH44" s="11">
        <v>30</v>
      </c>
      <c r="CI44" s="11">
        <v>29</v>
      </c>
      <c r="CJ44" s="11">
        <v>23</v>
      </c>
      <c r="CK44" s="11">
        <v>27</v>
      </c>
      <c r="CL44" s="11">
        <v>55</v>
      </c>
      <c r="CM44" s="11">
        <v>17</v>
      </c>
      <c r="CN44" s="11">
        <v>40</v>
      </c>
      <c r="CO44" s="11">
        <v>37</v>
      </c>
      <c r="CP44" s="11">
        <v>33</v>
      </c>
      <c r="CQ44" s="11">
        <v>26</v>
      </c>
      <c r="CR44" s="11">
        <v>3000000</v>
      </c>
    </row>
    <row r="45" spans="1:96" ht="15" thickBot="1" x14ac:dyDescent="0.35">
      <c r="A45" s="1" t="s">
        <v>42</v>
      </c>
      <c r="B45" s="1" t="s">
        <v>602</v>
      </c>
      <c r="C45" s="2">
        <v>36</v>
      </c>
      <c r="D45" s="2">
        <v>85</v>
      </c>
      <c r="E45" s="2">
        <v>5</v>
      </c>
      <c r="F45" s="2">
        <v>50</v>
      </c>
      <c r="G45" s="2">
        <v>3</v>
      </c>
      <c r="H45" s="1">
        <f t="shared" si="12"/>
        <v>85</v>
      </c>
      <c r="I45" s="1">
        <f>HLOOKUP(H45,C45:$F$603,J45,0)</f>
        <v>2</v>
      </c>
      <c r="J45" s="1">
        <v>559</v>
      </c>
      <c r="K45" s="1" t="str">
        <f t="shared" si="13"/>
        <v>32</v>
      </c>
      <c r="M45" s="46">
        <f t="shared" si="14"/>
        <v>1</v>
      </c>
      <c r="N45" s="44">
        <f t="shared" si="5"/>
        <v>0.20454545454545456</v>
      </c>
      <c r="O45" s="44">
        <f t="shared" si="6"/>
        <v>0.48295454545454547</v>
      </c>
      <c r="P45" s="44">
        <f t="shared" si="7"/>
        <v>2.8409090909090908E-2</v>
      </c>
      <c r="Q45" s="44">
        <f t="shared" si="8"/>
        <v>0.28409090909090912</v>
      </c>
      <c r="R45">
        <f t="shared" si="44"/>
        <v>3</v>
      </c>
      <c r="S45" s="1">
        <f t="shared" si="15"/>
        <v>0.48295454545454547</v>
      </c>
      <c r="T45" s="1">
        <f>HLOOKUP(S45,N45:$Q$603,U45,0)</f>
        <v>2</v>
      </c>
      <c r="U45" s="1">
        <v>559</v>
      </c>
      <c r="V45" s="1" t="str">
        <f t="shared" si="16"/>
        <v>32</v>
      </c>
      <c r="X45" s="5">
        <f t="shared" si="17"/>
        <v>2</v>
      </c>
      <c r="Y45" s="4">
        <f t="shared" si="18"/>
        <v>0.51704545454545459</v>
      </c>
      <c r="Z45" s="4">
        <f t="shared" si="19"/>
        <v>0.1885016861328597</v>
      </c>
      <c r="AA45" s="4">
        <f t="shared" si="20"/>
        <v>0.25</v>
      </c>
      <c r="AB45" s="4">
        <f t="shared" si="21"/>
        <v>0.24431818181818182</v>
      </c>
      <c r="AC45" s="4">
        <f t="shared" si="22"/>
        <v>5.6818181818181768E-3</v>
      </c>
      <c r="AD45" s="4">
        <f t="shared" si="23"/>
        <v>2.8409090909090908E-2</v>
      </c>
      <c r="AE45" s="4">
        <f t="shared" si="24"/>
        <v>0.48295454545454547</v>
      </c>
      <c r="AF45" s="4">
        <f t="shared" si="25"/>
        <v>0.45454545454545459</v>
      </c>
      <c r="AG45">
        <f t="shared" si="26"/>
        <v>3000000</v>
      </c>
      <c r="AI45">
        <f t="shared" si="27"/>
        <v>27</v>
      </c>
      <c r="AJ45">
        <f t="shared" si="46"/>
        <v>43</v>
      </c>
      <c r="AK45">
        <f t="shared" si="47"/>
        <v>14</v>
      </c>
      <c r="AL45">
        <f t="shared" si="48"/>
        <v>1</v>
      </c>
      <c r="AM45">
        <f t="shared" si="49"/>
        <v>31</v>
      </c>
      <c r="AN45">
        <f t="shared" si="50"/>
        <v>24</v>
      </c>
      <c r="AO45">
        <f t="shared" si="51"/>
        <v>45</v>
      </c>
      <c r="AP45">
        <f t="shared" si="52"/>
        <v>13</v>
      </c>
      <c r="AQ45">
        <f t="shared" si="53"/>
        <v>10</v>
      </c>
      <c r="AR45">
        <f t="shared" ref="AR45:AZ45" si="80">MAX(AI$3:AQ$542)+1-AI45</f>
        <v>29</v>
      </c>
      <c r="AS45">
        <f t="shared" si="80"/>
        <v>13</v>
      </c>
      <c r="AT45">
        <f t="shared" si="80"/>
        <v>42</v>
      </c>
      <c r="AU45">
        <f t="shared" si="80"/>
        <v>55</v>
      </c>
      <c r="AV45">
        <f t="shared" si="80"/>
        <v>25</v>
      </c>
      <c r="AW45">
        <f t="shared" si="80"/>
        <v>32</v>
      </c>
      <c r="AX45">
        <f t="shared" si="80"/>
        <v>11</v>
      </c>
      <c r="AY45">
        <f t="shared" si="80"/>
        <v>43</v>
      </c>
      <c r="AZ45">
        <f t="shared" si="80"/>
        <v>46</v>
      </c>
      <c r="BA45">
        <f t="shared" si="11"/>
        <v>3000000</v>
      </c>
      <c r="BB45">
        <f t="shared" si="29"/>
        <v>2721421.7</v>
      </c>
      <c r="BC45">
        <f t="shared" si="30"/>
        <v>3</v>
      </c>
      <c r="BE45">
        <f>AI45-fix1_oam1!X46</f>
        <v>0</v>
      </c>
      <c r="BF45">
        <f>AJ45-fix1_oam1!Y46</f>
        <v>4</v>
      </c>
      <c r="BG45">
        <f>AK45-fix1_oam1!Z46</f>
        <v>-3</v>
      </c>
      <c r="BH45">
        <f>AL45-fix1_oam1!AA46</f>
        <v>-35</v>
      </c>
      <c r="BI45">
        <f>AM45-fix1_oam1!AB46</f>
        <v>-4</v>
      </c>
      <c r="BJ45">
        <f>AN45-fix1_oam1!AC46</f>
        <v>-1</v>
      </c>
      <c r="BK45">
        <f>AO45-fix1_oam1!AD46</f>
        <v>1</v>
      </c>
      <c r="BL45">
        <f>AP45-fix1_oam1!AE46</f>
        <v>-14</v>
      </c>
      <c r="BM45">
        <f>AQ45-fix1_oam1!AF46</f>
        <v>-1</v>
      </c>
      <c r="BN45">
        <f>AR45-fix1_oam1!AG46</f>
        <v>0</v>
      </c>
      <c r="BO45">
        <f>AS45-fix1_oam1!AH46</f>
        <v>-4</v>
      </c>
      <c r="BP45">
        <f>AT45-fix1_oam1!AI46</f>
        <v>3</v>
      </c>
      <c r="BQ45">
        <f>AU45-fix1_oam1!AJ46</f>
        <v>35</v>
      </c>
      <c r="BR45">
        <f>AV45-fix1_oam1!AK46</f>
        <v>4</v>
      </c>
      <c r="BS45">
        <f>AW45-fix1_oam1!AL46</f>
        <v>1</v>
      </c>
      <c r="BT45">
        <f>AX45-fix1_oam1!AM46</f>
        <v>-1</v>
      </c>
      <c r="BU45">
        <f>AY45-fix1_oam1!AN46</f>
        <v>14</v>
      </c>
      <c r="BV45">
        <f>AZ45-fix1_oam1!AO46</f>
        <v>1</v>
      </c>
      <c r="BY45" s="10" t="s">
        <v>705</v>
      </c>
      <c r="BZ45" s="11">
        <v>41</v>
      </c>
      <c r="CA45" s="11">
        <v>13</v>
      </c>
      <c r="CB45" s="11">
        <v>41</v>
      </c>
      <c r="CC45" s="11">
        <v>1</v>
      </c>
      <c r="CD45" s="11">
        <v>14</v>
      </c>
      <c r="CE45" s="11">
        <v>41</v>
      </c>
      <c r="CF45" s="11">
        <v>19</v>
      </c>
      <c r="CG45" s="11">
        <v>42</v>
      </c>
      <c r="CH45" s="11">
        <v>41</v>
      </c>
      <c r="CI45" s="11">
        <v>15</v>
      </c>
      <c r="CJ45" s="11">
        <v>43</v>
      </c>
      <c r="CK45" s="11">
        <v>15</v>
      </c>
      <c r="CL45" s="11">
        <v>55</v>
      </c>
      <c r="CM45" s="11">
        <v>42</v>
      </c>
      <c r="CN45" s="11">
        <v>15</v>
      </c>
      <c r="CO45" s="11">
        <v>37</v>
      </c>
      <c r="CP45" s="11">
        <v>14</v>
      </c>
      <c r="CQ45" s="11">
        <v>15</v>
      </c>
      <c r="CR45" s="11">
        <v>2000000</v>
      </c>
    </row>
    <row r="46" spans="1:96" ht="15" thickBot="1" x14ac:dyDescent="0.35">
      <c r="A46" s="1" t="s">
        <v>43</v>
      </c>
      <c r="B46" s="1" t="s">
        <v>602</v>
      </c>
      <c r="C46" s="2">
        <v>11</v>
      </c>
      <c r="D46" s="2">
        <v>54</v>
      </c>
      <c r="E46" s="2">
        <v>65</v>
      </c>
      <c r="F46" s="2">
        <v>86</v>
      </c>
      <c r="G46" s="2">
        <v>2</v>
      </c>
      <c r="H46" s="1">
        <f t="shared" si="12"/>
        <v>86</v>
      </c>
      <c r="I46" s="1">
        <f>HLOOKUP(H46,C46:$F$603,J46,0)</f>
        <v>4</v>
      </c>
      <c r="J46" s="1">
        <v>558</v>
      </c>
      <c r="K46" s="1" t="str">
        <f t="shared" si="13"/>
        <v>24</v>
      </c>
      <c r="M46" s="46">
        <f t="shared" si="14"/>
        <v>1</v>
      </c>
      <c r="N46" s="44">
        <f t="shared" si="5"/>
        <v>5.0925925925925923E-2</v>
      </c>
      <c r="O46" s="44">
        <f t="shared" si="6"/>
        <v>0.25</v>
      </c>
      <c r="P46" s="44">
        <f t="shared" si="7"/>
        <v>0.30092592592592593</v>
      </c>
      <c r="Q46" s="44">
        <f t="shared" si="8"/>
        <v>0.39814814814814814</v>
      </c>
      <c r="R46">
        <f t="shared" si="44"/>
        <v>2</v>
      </c>
      <c r="S46" s="1">
        <f t="shared" si="15"/>
        <v>0.39814814814814814</v>
      </c>
      <c r="T46" s="1">
        <f>HLOOKUP(S46,N46:$Q$603,U46,0)</f>
        <v>4</v>
      </c>
      <c r="U46" s="1">
        <v>558</v>
      </c>
      <c r="V46" s="1" t="str">
        <f t="shared" si="16"/>
        <v>24</v>
      </c>
      <c r="X46" s="5">
        <f t="shared" si="17"/>
        <v>4</v>
      </c>
      <c r="Y46" s="4">
        <f t="shared" si="18"/>
        <v>0.60185185185185186</v>
      </c>
      <c r="Z46" s="4">
        <f t="shared" si="19"/>
        <v>0.14625526850862325</v>
      </c>
      <c r="AA46" s="4">
        <f t="shared" si="20"/>
        <v>0.25</v>
      </c>
      <c r="AB46" s="4">
        <f t="shared" si="21"/>
        <v>0.27546296296296297</v>
      </c>
      <c r="AC46" s="4">
        <f t="shared" si="22"/>
        <v>-2.5462962962962965E-2</v>
      </c>
      <c r="AD46" s="4">
        <f t="shared" si="23"/>
        <v>5.0925925925925923E-2</v>
      </c>
      <c r="AE46" s="4">
        <f t="shared" si="24"/>
        <v>0.39814814814814814</v>
      </c>
      <c r="AF46" s="4">
        <f t="shared" si="25"/>
        <v>0.34722222222222221</v>
      </c>
      <c r="AG46">
        <f t="shared" si="26"/>
        <v>2000000</v>
      </c>
      <c r="AI46">
        <f t="shared" si="27"/>
        <v>1</v>
      </c>
      <c r="AJ46">
        <f t="shared" si="46"/>
        <v>27</v>
      </c>
      <c r="AK46">
        <f t="shared" si="47"/>
        <v>29</v>
      </c>
      <c r="AL46">
        <f t="shared" si="48"/>
        <v>1</v>
      </c>
      <c r="AM46">
        <f t="shared" si="49"/>
        <v>10</v>
      </c>
      <c r="AN46">
        <f t="shared" si="50"/>
        <v>46</v>
      </c>
      <c r="AO46">
        <f t="shared" si="51"/>
        <v>37</v>
      </c>
      <c r="AP46">
        <f t="shared" si="52"/>
        <v>28</v>
      </c>
      <c r="AQ46">
        <f t="shared" si="53"/>
        <v>25</v>
      </c>
      <c r="AR46">
        <f t="shared" ref="AR46:AZ46" si="81">MAX(AI$3:AQ$542)+1-AI46</f>
        <v>55</v>
      </c>
      <c r="AS46">
        <f t="shared" si="81"/>
        <v>29</v>
      </c>
      <c r="AT46">
        <f t="shared" si="81"/>
        <v>27</v>
      </c>
      <c r="AU46">
        <f t="shared" si="81"/>
        <v>55</v>
      </c>
      <c r="AV46">
        <f t="shared" si="81"/>
        <v>46</v>
      </c>
      <c r="AW46">
        <f t="shared" si="81"/>
        <v>10</v>
      </c>
      <c r="AX46">
        <f t="shared" si="81"/>
        <v>19</v>
      </c>
      <c r="AY46">
        <f t="shared" si="81"/>
        <v>28</v>
      </c>
      <c r="AZ46">
        <f t="shared" si="81"/>
        <v>31</v>
      </c>
      <c r="BA46">
        <f t="shared" si="11"/>
        <v>2000000</v>
      </c>
      <c r="BB46">
        <f t="shared" si="29"/>
        <v>3069070.6</v>
      </c>
      <c r="BC46">
        <f t="shared" si="30"/>
        <v>3</v>
      </c>
      <c r="BE46">
        <f>AI46-fix1_oam1!X47</f>
        <v>0</v>
      </c>
      <c r="BF46">
        <f>AJ46-fix1_oam1!Y47</f>
        <v>3</v>
      </c>
      <c r="BG46">
        <f>AK46-fix1_oam1!Z47</f>
        <v>8</v>
      </c>
      <c r="BH46">
        <f>AL46-fix1_oam1!AA47</f>
        <v>-22</v>
      </c>
      <c r="BI46">
        <f>AM46-fix1_oam1!AB47</f>
        <v>-8</v>
      </c>
      <c r="BJ46">
        <f>AN46-fix1_oam1!AC47</f>
        <v>1</v>
      </c>
      <c r="BK46">
        <f>AO46-fix1_oam1!AD47</f>
        <v>4</v>
      </c>
      <c r="BL46">
        <f>AP46-fix1_oam1!AE47</f>
        <v>2</v>
      </c>
      <c r="BM46">
        <f>AQ46-fix1_oam1!AF47</f>
        <v>10</v>
      </c>
      <c r="BN46">
        <f>AR46-fix1_oam1!AG47</f>
        <v>0</v>
      </c>
      <c r="BO46">
        <f>AS46-fix1_oam1!AH47</f>
        <v>-3</v>
      </c>
      <c r="BP46">
        <f>AT46-fix1_oam1!AI47</f>
        <v>-8</v>
      </c>
      <c r="BQ46">
        <f>AU46-fix1_oam1!AJ47</f>
        <v>22</v>
      </c>
      <c r="BR46">
        <f>AV46-fix1_oam1!AK47</f>
        <v>8</v>
      </c>
      <c r="BS46">
        <f>AW46-fix1_oam1!AL47</f>
        <v>-1</v>
      </c>
      <c r="BT46">
        <f>AX46-fix1_oam1!AM47</f>
        <v>-4</v>
      </c>
      <c r="BU46">
        <f>AY46-fix1_oam1!AN47</f>
        <v>-2</v>
      </c>
      <c r="BV46">
        <f>AZ46-fix1_oam1!AO47</f>
        <v>-10</v>
      </c>
      <c r="BY46" s="10" t="s">
        <v>706</v>
      </c>
      <c r="BZ46" s="11">
        <v>14</v>
      </c>
      <c r="CA46" s="11">
        <v>49</v>
      </c>
      <c r="CB46" s="11">
        <v>5</v>
      </c>
      <c r="CC46" s="11">
        <v>1</v>
      </c>
      <c r="CD46" s="11">
        <v>44</v>
      </c>
      <c r="CE46" s="11">
        <v>12</v>
      </c>
      <c r="CF46" s="11">
        <v>49</v>
      </c>
      <c r="CG46" s="11">
        <v>6</v>
      </c>
      <c r="CH46" s="11">
        <v>5</v>
      </c>
      <c r="CI46" s="11">
        <v>42</v>
      </c>
      <c r="CJ46" s="11">
        <v>7</v>
      </c>
      <c r="CK46" s="11">
        <v>51</v>
      </c>
      <c r="CL46" s="11">
        <v>55</v>
      </c>
      <c r="CM46" s="11">
        <v>12</v>
      </c>
      <c r="CN46" s="11">
        <v>44</v>
      </c>
      <c r="CO46" s="11">
        <v>7</v>
      </c>
      <c r="CP46" s="11">
        <v>50</v>
      </c>
      <c r="CQ46" s="11">
        <v>51</v>
      </c>
      <c r="CR46" s="11">
        <v>3000000</v>
      </c>
    </row>
    <row r="47" spans="1:96" ht="15" thickBot="1" x14ac:dyDescent="0.35">
      <c r="A47" s="1" t="s">
        <v>44</v>
      </c>
      <c r="B47" s="1" t="s">
        <v>602</v>
      </c>
      <c r="C47" s="2">
        <v>97</v>
      </c>
      <c r="D47" s="2">
        <v>26</v>
      </c>
      <c r="E47" s="2">
        <v>38</v>
      </c>
      <c r="F47" s="2">
        <v>98</v>
      </c>
      <c r="G47" s="2">
        <v>1</v>
      </c>
      <c r="H47" s="1">
        <f t="shared" si="12"/>
        <v>98</v>
      </c>
      <c r="I47" s="1">
        <f>HLOOKUP(H47,C47:$F$603,J47,0)</f>
        <v>4</v>
      </c>
      <c r="J47" s="1">
        <v>557</v>
      </c>
      <c r="K47" s="1" t="str">
        <f t="shared" si="13"/>
        <v>14</v>
      </c>
      <c r="M47" s="46">
        <f t="shared" si="14"/>
        <v>1</v>
      </c>
      <c r="N47" s="44">
        <f t="shared" si="5"/>
        <v>0.37451737451737449</v>
      </c>
      <c r="O47" s="44">
        <f t="shared" si="6"/>
        <v>0.10038610038610038</v>
      </c>
      <c r="P47" s="44">
        <f t="shared" si="7"/>
        <v>0.14671814671814673</v>
      </c>
      <c r="Q47" s="44">
        <f t="shared" si="8"/>
        <v>0.3783783783783784</v>
      </c>
      <c r="R47">
        <f t="shared" si="44"/>
        <v>1</v>
      </c>
      <c r="S47" s="1">
        <f t="shared" si="15"/>
        <v>0.3783783783783784</v>
      </c>
      <c r="T47" s="1">
        <f>HLOOKUP(S47,N47:$Q$603,U47,0)</f>
        <v>4</v>
      </c>
      <c r="U47" s="1">
        <v>557</v>
      </c>
      <c r="V47" s="1" t="str">
        <f t="shared" si="16"/>
        <v>14</v>
      </c>
      <c r="X47" s="5">
        <f t="shared" si="17"/>
        <v>4</v>
      </c>
      <c r="Y47" s="4">
        <f t="shared" si="18"/>
        <v>0.6216216216216216</v>
      </c>
      <c r="Z47" s="4">
        <f t="shared" si="19"/>
        <v>0.14723795340284432</v>
      </c>
      <c r="AA47" s="4">
        <f t="shared" si="20"/>
        <v>0.25</v>
      </c>
      <c r="AB47" s="4">
        <f t="shared" si="21"/>
        <v>0.2606177606177606</v>
      </c>
      <c r="AC47" s="4">
        <f t="shared" si="22"/>
        <v>-1.0617760617760597E-2</v>
      </c>
      <c r="AD47" s="4">
        <f t="shared" si="23"/>
        <v>0.10038610038610038</v>
      </c>
      <c r="AE47" s="4">
        <f t="shared" si="24"/>
        <v>0.3783783783783784</v>
      </c>
      <c r="AF47" s="4">
        <f t="shared" si="25"/>
        <v>0.27799227799227799</v>
      </c>
      <c r="AG47">
        <f t="shared" si="26"/>
        <v>1000000</v>
      </c>
      <c r="AI47">
        <f t="shared" si="27"/>
        <v>1</v>
      </c>
      <c r="AJ47">
        <f t="shared" si="46"/>
        <v>22</v>
      </c>
      <c r="AK47">
        <f t="shared" si="47"/>
        <v>28</v>
      </c>
      <c r="AL47">
        <f t="shared" si="48"/>
        <v>1</v>
      </c>
      <c r="AM47">
        <f t="shared" si="49"/>
        <v>19</v>
      </c>
      <c r="AN47">
        <f t="shared" si="50"/>
        <v>36</v>
      </c>
      <c r="AO47">
        <f t="shared" si="51"/>
        <v>23</v>
      </c>
      <c r="AP47">
        <f t="shared" si="52"/>
        <v>33</v>
      </c>
      <c r="AQ47">
        <f t="shared" si="53"/>
        <v>34</v>
      </c>
      <c r="AR47">
        <f t="shared" ref="AR47:AZ47" si="82">MAX(AI$3:AQ$542)+1-AI47</f>
        <v>55</v>
      </c>
      <c r="AS47">
        <f t="shared" si="82"/>
        <v>34</v>
      </c>
      <c r="AT47">
        <f t="shared" si="82"/>
        <v>28</v>
      </c>
      <c r="AU47">
        <f t="shared" si="82"/>
        <v>55</v>
      </c>
      <c r="AV47">
        <f t="shared" si="82"/>
        <v>37</v>
      </c>
      <c r="AW47">
        <f t="shared" si="82"/>
        <v>20</v>
      </c>
      <c r="AX47">
        <f t="shared" si="82"/>
        <v>33</v>
      </c>
      <c r="AY47">
        <f t="shared" si="82"/>
        <v>23</v>
      </c>
      <c r="AZ47">
        <f t="shared" si="82"/>
        <v>22</v>
      </c>
      <c r="BA47">
        <f t="shared" si="11"/>
        <v>1000000</v>
      </c>
      <c r="BB47">
        <f t="shared" si="29"/>
        <v>2578191.6</v>
      </c>
      <c r="BC47">
        <f t="shared" si="30"/>
        <v>3</v>
      </c>
      <c r="BE47">
        <f>AI47-fix1_oam1!X48</f>
        <v>0</v>
      </c>
      <c r="BF47">
        <f>AJ47-fix1_oam1!Y48</f>
        <v>10</v>
      </c>
      <c r="BG47">
        <f>AK47-fix1_oam1!Z48</f>
        <v>20</v>
      </c>
      <c r="BH47">
        <f>AL47-fix1_oam1!AA48</f>
        <v>-8</v>
      </c>
      <c r="BI47">
        <f>AM47-fix1_oam1!AB48</f>
        <v>8</v>
      </c>
      <c r="BJ47">
        <f>AN47-fix1_oam1!AC48</f>
        <v>-2</v>
      </c>
      <c r="BK47">
        <f>AO47-fix1_oam1!AD48</f>
        <v>6</v>
      </c>
      <c r="BL47">
        <f>AP47-fix1_oam1!AE48</f>
        <v>28</v>
      </c>
      <c r="BM47">
        <f>AQ47-fix1_oam1!AF48</f>
        <v>16</v>
      </c>
      <c r="BN47">
        <f>AR47-fix1_oam1!AG48</f>
        <v>0</v>
      </c>
      <c r="BO47">
        <f>AS47-fix1_oam1!AH48</f>
        <v>-10</v>
      </c>
      <c r="BP47">
        <f>AT47-fix1_oam1!AI48</f>
        <v>-20</v>
      </c>
      <c r="BQ47">
        <f>AU47-fix1_oam1!AJ48</f>
        <v>8</v>
      </c>
      <c r="BR47">
        <f>AV47-fix1_oam1!AK48</f>
        <v>-8</v>
      </c>
      <c r="BS47">
        <f>AW47-fix1_oam1!AL48</f>
        <v>2</v>
      </c>
      <c r="BT47">
        <f>AX47-fix1_oam1!AM48</f>
        <v>-6</v>
      </c>
      <c r="BU47">
        <f>AY47-fix1_oam1!AN48</f>
        <v>-28</v>
      </c>
      <c r="BV47">
        <f>AZ47-fix1_oam1!AO48</f>
        <v>-16</v>
      </c>
      <c r="BY47" s="10" t="s">
        <v>707</v>
      </c>
      <c r="BZ47" s="11">
        <v>14</v>
      </c>
      <c r="CA47" s="11">
        <v>1</v>
      </c>
      <c r="CB47" s="11">
        <v>54</v>
      </c>
      <c r="CC47" s="11">
        <v>1</v>
      </c>
      <c r="CD47" s="11">
        <v>21</v>
      </c>
      <c r="CE47" s="11">
        <v>34</v>
      </c>
      <c r="CF47" s="11">
        <v>3</v>
      </c>
      <c r="CG47" s="11">
        <v>54</v>
      </c>
      <c r="CH47" s="11">
        <v>54</v>
      </c>
      <c r="CI47" s="11">
        <v>42</v>
      </c>
      <c r="CJ47" s="11">
        <v>55</v>
      </c>
      <c r="CK47" s="11">
        <v>2</v>
      </c>
      <c r="CL47" s="11">
        <v>55</v>
      </c>
      <c r="CM47" s="11">
        <v>35</v>
      </c>
      <c r="CN47" s="11">
        <v>22</v>
      </c>
      <c r="CO47" s="11">
        <v>53</v>
      </c>
      <c r="CP47" s="11">
        <v>2</v>
      </c>
      <c r="CQ47" s="11">
        <v>2</v>
      </c>
      <c r="CR47" s="11">
        <v>1000000</v>
      </c>
    </row>
    <row r="48" spans="1:96" ht="15" thickBot="1" x14ac:dyDescent="0.35">
      <c r="A48" s="1" t="s">
        <v>45</v>
      </c>
      <c r="B48" s="1" t="s">
        <v>602</v>
      </c>
      <c r="C48" s="2">
        <v>12</v>
      </c>
      <c r="D48" s="2">
        <v>88</v>
      </c>
      <c r="E48" s="2">
        <v>91</v>
      </c>
      <c r="F48" s="2">
        <v>50</v>
      </c>
      <c r="G48" s="2">
        <v>3</v>
      </c>
      <c r="H48" s="1">
        <f t="shared" si="12"/>
        <v>91</v>
      </c>
      <c r="I48" s="1">
        <f>HLOOKUP(H48,C48:$F$603,J48,0)</f>
        <v>3</v>
      </c>
      <c r="J48" s="1">
        <v>556</v>
      </c>
      <c r="K48" s="1" t="str">
        <f t="shared" si="13"/>
        <v>33</v>
      </c>
      <c r="M48" s="46">
        <f t="shared" si="14"/>
        <v>1</v>
      </c>
      <c r="N48" s="44">
        <f t="shared" si="5"/>
        <v>4.9792531120331947E-2</v>
      </c>
      <c r="O48" s="44">
        <f t="shared" si="6"/>
        <v>0.36514522821576761</v>
      </c>
      <c r="P48" s="44">
        <f t="shared" si="7"/>
        <v>0.37759336099585061</v>
      </c>
      <c r="Q48" s="44">
        <f t="shared" si="8"/>
        <v>0.2074688796680498</v>
      </c>
      <c r="R48">
        <f t="shared" si="44"/>
        <v>3</v>
      </c>
      <c r="S48" s="1">
        <f t="shared" si="15"/>
        <v>0.37759336099585061</v>
      </c>
      <c r="T48" s="1">
        <f>HLOOKUP(S48,N48:$Q$603,U48,0)</f>
        <v>3</v>
      </c>
      <c r="U48" s="1">
        <v>556</v>
      </c>
      <c r="V48" s="1" t="str">
        <f t="shared" si="16"/>
        <v>33</v>
      </c>
      <c r="X48" s="5">
        <f t="shared" si="17"/>
        <v>3</v>
      </c>
      <c r="Y48" s="4">
        <f t="shared" si="18"/>
        <v>0.62240663900414939</v>
      </c>
      <c r="Z48" s="4">
        <f t="shared" si="19"/>
        <v>0.1543053424685103</v>
      </c>
      <c r="AA48" s="4">
        <f t="shared" si="20"/>
        <v>0.25</v>
      </c>
      <c r="AB48" s="4">
        <f t="shared" si="21"/>
        <v>0.2863070539419087</v>
      </c>
      <c r="AC48" s="4">
        <f t="shared" si="22"/>
        <v>-3.6307053941908696E-2</v>
      </c>
      <c r="AD48" s="4">
        <f t="shared" si="23"/>
        <v>4.9792531120331947E-2</v>
      </c>
      <c r="AE48" s="4">
        <f t="shared" si="24"/>
        <v>0.37759336099585061</v>
      </c>
      <c r="AF48" s="4">
        <f t="shared" si="25"/>
        <v>0.32780082987551867</v>
      </c>
      <c r="AG48">
        <f t="shared" si="26"/>
        <v>3000000</v>
      </c>
      <c r="AI48">
        <f t="shared" si="27"/>
        <v>14</v>
      </c>
      <c r="AJ48">
        <f t="shared" si="46"/>
        <v>22</v>
      </c>
      <c r="AK48">
        <f t="shared" si="47"/>
        <v>26</v>
      </c>
      <c r="AL48">
        <f t="shared" si="48"/>
        <v>1</v>
      </c>
      <c r="AM48">
        <f t="shared" si="49"/>
        <v>5</v>
      </c>
      <c r="AN48">
        <f t="shared" si="50"/>
        <v>50</v>
      </c>
      <c r="AO48">
        <f t="shared" si="51"/>
        <v>38</v>
      </c>
      <c r="AP48">
        <f t="shared" si="52"/>
        <v>34</v>
      </c>
      <c r="AQ48">
        <f t="shared" si="53"/>
        <v>28</v>
      </c>
      <c r="AR48">
        <f t="shared" ref="AR48:AZ48" si="83">MAX(AI$3:AQ$542)+1-AI48</f>
        <v>42</v>
      </c>
      <c r="AS48">
        <f t="shared" si="83"/>
        <v>34</v>
      </c>
      <c r="AT48">
        <f t="shared" si="83"/>
        <v>30</v>
      </c>
      <c r="AU48">
        <f t="shared" si="83"/>
        <v>55</v>
      </c>
      <c r="AV48">
        <f t="shared" si="83"/>
        <v>51</v>
      </c>
      <c r="AW48">
        <f t="shared" si="83"/>
        <v>6</v>
      </c>
      <c r="AX48">
        <f t="shared" si="83"/>
        <v>18</v>
      </c>
      <c r="AY48">
        <f t="shared" si="83"/>
        <v>22</v>
      </c>
      <c r="AZ48">
        <f t="shared" si="83"/>
        <v>28</v>
      </c>
      <c r="BA48">
        <f t="shared" si="11"/>
        <v>3000000</v>
      </c>
      <c r="BB48">
        <f t="shared" si="29"/>
        <v>2242060.6</v>
      </c>
      <c r="BC48">
        <f t="shared" si="30"/>
        <v>2</v>
      </c>
      <c r="BE48">
        <f>AI48-fix1_oam1!X49</f>
        <v>0</v>
      </c>
      <c r="BF48">
        <f>AJ48-fix1_oam1!Y49</f>
        <v>7</v>
      </c>
      <c r="BG48">
        <f>AK48-fix1_oam1!Z49</f>
        <v>16</v>
      </c>
      <c r="BH48">
        <f>AL48-fix1_oam1!AA49</f>
        <v>-13</v>
      </c>
      <c r="BI48">
        <f>AM48-fix1_oam1!AB49</f>
        <v>-4</v>
      </c>
      <c r="BJ48">
        <f>AN48-fix1_oam1!AC49</f>
        <v>0</v>
      </c>
      <c r="BK48">
        <f>AO48-fix1_oam1!AD49</f>
        <v>6</v>
      </c>
      <c r="BL48">
        <f>AP48-fix1_oam1!AE49</f>
        <v>17</v>
      </c>
      <c r="BM48">
        <f>AQ48-fix1_oam1!AF49</f>
        <v>16</v>
      </c>
      <c r="BN48">
        <f>AR48-fix1_oam1!AG49</f>
        <v>0</v>
      </c>
      <c r="BO48">
        <f>AS48-fix1_oam1!AH49</f>
        <v>-7</v>
      </c>
      <c r="BP48">
        <f>AT48-fix1_oam1!AI49</f>
        <v>-16</v>
      </c>
      <c r="BQ48">
        <f>AU48-fix1_oam1!AJ49</f>
        <v>13</v>
      </c>
      <c r="BR48">
        <f>AV48-fix1_oam1!AK49</f>
        <v>4</v>
      </c>
      <c r="BS48">
        <f>AW48-fix1_oam1!AL49</f>
        <v>0</v>
      </c>
      <c r="BT48">
        <f>AX48-fix1_oam1!AM49</f>
        <v>-6</v>
      </c>
      <c r="BU48">
        <f>AY48-fix1_oam1!AN49</f>
        <v>-17</v>
      </c>
      <c r="BV48">
        <f>AZ48-fix1_oam1!AO49</f>
        <v>-16</v>
      </c>
      <c r="BY48" s="10" t="s">
        <v>708</v>
      </c>
      <c r="BZ48" s="11">
        <v>14</v>
      </c>
      <c r="CA48" s="11">
        <v>41</v>
      </c>
      <c r="CB48" s="11">
        <v>8</v>
      </c>
      <c r="CC48" s="11">
        <v>51</v>
      </c>
      <c r="CD48" s="11">
        <v>28</v>
      </c>
      <c r="CE48" s="11">
        <v>27</v>
      </c>
      <c r="CF48" s="11">
        <v>45</v>
      </c>
      <c r="CG48" s="11">
        <v>14</v>
      </c>
      <c r="CH48" s="11">
        <v>12</v>
      </c>
      <c r="CI48" s="11">
        <v>42</v>
      </c>
      <c r="CJ48" s="11">
        <v>15</v>
      </c>
      <c r="CK48" s="11">
        <v>48</v>
      </c>
      <c r="CL48" s="11">
        <v>5</v>
      </c>
      <c r="CM48" s="11">
        <v>28</v>
      </c>
      <c r="CN48" s="11">
        <v>29</v>
      </c>
      <c r="CO48" s="11">
        <v>11</v>
      </c>
      <c r="CP48" s="11">
        <v>42</v>
      </c>
      <c r="CQ48" s="11">
        <v>44</v>
      </c>
      <c r="CR48" s="11">
        <v>4000000</v>
      </c>
    </row>
    <row r="49" spans="1:96" ht="15" thickBot="1" x14ac:dyDescent="0.35">
      <c r="A49" s="1" t="s">
        <v>46</v>
      </c>
      <c r="B49" s="1" t="s">
        <v>602</v>
      </c>
      <c r="C49" s="2">
        <v>100</v>
      </c>
      <c r="D49" s="2">
        <v>43</v>
      </c>
      <c r="E49" s="2">
        <v>26</v>
      </c>
      <c r="F49" s="2">
        <v>54</v>
      </c>
      <c r="G49" s="2">
        <v>4</v>
      </c>
      <c r="H49" s="1">
        <f t="shared" si="12"/>
        <v>100</v>
      </c>
      <c r="I49" s="1">
        <f>HLOOKUP(H49,C49:$F$603,J49,0)</f>
        <v>1</v>
      </c>
      <c r="J49" s="1">
        <v>555</v>
      </c>
      <c r="K49" s="1" t="str">
        <f t="shared" si="13"/>
        <v>41</v>
      </c>
      <c r="M49" s="46">
        <f t="shared" si="14"/>
        <v>1</v>
      </c>
      <c r="N49" s="44">
        <f t="shared" si="5"/>
        <v>0.44843049327354262</v>
      </c>
      <c r="O49" s="44">
        <f t="shared" si="6"/>
        <v>0.19282511210762332</v>
      </c>
      <c r="P49" s="44">
        <f t="shared" si="7"/>
        <v>0.11659192825112108</v>
      </c>
      <c r="Q49" s="44">
        <f t="shared" si="8"/>
        <v>0.24215246636771301</v>
      </c>
      <c r="R49">
        <f t="shared" si="44"/>
        <v>4</v>
      </c>
      <c r="S49" s="1">
        <f t="shared" si="15"/>
        <v>0.44843049327354262</v>
      </c>
      <c r="T49" s="1">
        <f>HLOOKUP(S49,N49:$Q$603,U49,0)</f>
        <v>1</v>
      </c>
      <c r="U49" s="1">
        <v>555</v>
      </c>
      <c r="V49" s="1" t="str">
        <f t="shared" si="16"/>
        <v>41</v>
      </c>
      <c r="X49" s="5">
        <f t="shared" si="17"/>
        <v>1</v>
      </c>
      <c r="Y49" s="4">
        <f t="shared" si="18"/>
        <v>0.55156950672645744</v>
      </c>
      <c r="Z49" s="4">
        <f t="shared" si="19"/>
        <v>0.14201282319817837</v>
      </c>
      <c r="AA49" s="4">
        <f t="shared" si="20"/>
        <v>0.25</v>
      </c>
      <c r="AB49" s="4">
        <f t="shared" si="21"/>
        <v>0.21748878923766818</v>
      </c>
      <c r="AC49" s="4">
        <f t="shared" si="22"/>
        <v>3.2511210762331821E-2</v>
      </c>
      <c r="AD49" s="4">
        <f t="shared" si="23"/>
        <v>0.11659192825112108</v>
      </c>
      <c r="AE49" s="4">
        <f t="shared" si="24"/>
        <v>0.44843049327354262</v>
      </c>
      <c r="AF49" s="4">
        <f t="shared" si="25"/>
        <v>0.33183856502242154</v>
      </c>
      <c r="AG49">
        <f t="shared" si="26"/>
        <v>4000000</v>
      </c>
      <c r="AI49">
        <f t="shared" si="27"/>
        <v>41</v>
      </c>
      <c r="AJ49">
        <f t="shared" si="46"/>
        <v>37</v>
      </c>
      <c r="AK49">
        <f t="shared" si="47"/>
        <v>30</v>
      </c>
      <c r="AL49">
        <f t="shared" si="48"/>
        <v>1</v>
      </c>
      <c r="AM49">
        <f t="shared" si="49"/>
        <v>43</v>
      </c>
      <c r="AN49">
        <f t="shared" si="50"/>
        <v>12</v>
      </c>
      <c r="AO49">
        <f t="shared" si="51"/>
        <v>19</v>
      </c>
      <c r="AP49">
        <f t="shared" si="52"/>
        <v>19</v>
      </c>
      <c r="AQ49">
        <f t="shared" si="53"/>
        <v>27</v>
      </c>
      <c r="AR49">
        <f t="shared" ref="AR49:AZ49" si="84">MAX(AI$3:AQ$542)+1-AI49</f>
        <v>15</v>
      </c>
      <c r="AS49">
        <f t="shared" si="84"/>
        <v>19</v>
      </c>
      <c r="AT49">
        <f t="shared" si="84"/>
        <v>26</v>
      </c>
      <c r="AU49">
        <f t="shared" si="84"/>
        <v>55</v>
      </c>
      <c r="AV49">
        <f t="shared" si="84"/>
        <v>13</v>
      </c>
      <c r="AW49">
        <f t="shared" si="84"/>
        <v>44</v>
      </c>
      <c r="AX49">
        <f t="shared" si="84"/>
        <v>37</v>
      </c>
      <c r="AY49">
        <f t="shared" si="84"/>
        <v>37</v>
      </c>
      <c r="AZ49">
        <f t="shared" si="84"/>
        <v>29</v>
      </c>
      <c r="BA49">
        <f t="shared" si="11"/>
        <v>4000000</v>
      </c>
      <c r="BB49">
        <f t="shared" si="29"/>
        <v>2933754.2</v>
      </c>
      <c r="BC49">
        <f t="shared" si="30"/>
        <v>3</v>
      </c>
      <c r="BE49">
        <f>AI49-fix1_oam1!X50</f>
        <v>0</v>
      </c>
      <c r="BF49">
        <f>AJ49-fix1_oam1!Y50</f>
        <v>11</v>
      </c>
      <c r="BG49">
        <f>AK49-fix1_oam1!Z50</f>
        <v>9</v>
      </c>
      <c r="BH49">
        <f>AL49-fix1_oam1!AA50</f>
        <v>-19</v>
      </c>
      <c r="BI49">
        <f>AM49-fix1_oam1!AB50</f>
        <v>13</v>
      </c>
      <c r="BJ49">
        <f>AN49-fix1_oam1!AC50</f>
        <v>4</v>
      </c>
      <c r="BK49">
        <f>AO49-fix1_oam1!AD50</f>
        <v>2</v>
      </c>
      <c r="BL49">
        <f>AP49-fix1_oam1!AE50</f>
        <v>18</v>
      </c>
      <c r="BM49">
        <f>AQ49-fix1_oam1!AF50</f>
        <v>11</v>
      </c>
      <c r="BN49">
        <f>AR49-fix1_oam1!AG50</f>
        <v>0</v>
      </c>
      <c r="BO49">
        <f>AS49-fix1_oam1!AH50</f>
        <v>-11</v>
      </c>
      <c r="BP49">
        <f>AT49-fix1_oam1!AI50</f>
        <v>-9</v>
      </c>
      <c r="BQ49">
        <f>AU49-fix1_oam1!AJ50</f>
        <v>19</v>
      </c>
      <c r="BR49">
        <f>AV49-fix1_oam1!AK50</f>
        <v>-13</v>
      </c>
      <c r="BS49">
        <f>AW49-fix1_oam1!AL50</f>
        <v>-4</v>
      </c>
      <c r="BT49">
        <f>AX49-fix1_oam1!AM50</f>
        <v>-2</v>
      </c>
      <c r="BU49">
        <f>AY49-fix1_oam1!AN50</f>
        <v>-18</v>
      </c>
      <c r="BV49">
        <f>AZ49-fix1_oam1!AO50</f>
        <v>-11</v>
      </c>
      <c r="BY49" s="10" t="s">
        <v>709</v>
      </c>
      <c r="BZ49" s="11">
        <v>27</v>
      </c>
      <c r="CA49" s="11">
        <v>20</v>
      </c>
      <c r="CB49" s="11">
        <v>37</v>
      </c>
      <c r="CC49" s="11">
        <v>1</v>
      </c>
      <c r="CD49" s="11">
        <v>17</v>
      </c>
      <c r="CE49" s="11">
        <v>38</v>
      </c>
      <c r="CF49" s="11">
        <v>23</v>
      </c>
      <c r="CG49" s="11">
        <v>35</v>
      </c>
      <c r="CH49" s="11">
        <v>35</v>
      </c>
      <c r="CI49" s="11">
        <v>29</v>
      </c>
      <c r="CJ49" s="11">
        <v>36</v>
      </c>
      <c r="CK49" s="11">
        <v>19</v>
      </c>
      <c r="CL49" s="11">
        <v>55</v>
      </c>
      <c r="CM49" s="11">
        <v>39</v>
      </c>
      <c r="CN49" s="11">
        <v>18</v>
      </c>
      <c r="CO49" s="11">
        <v>33</v>
      </c>
      <c r="CP49" s="11">
        <v>21</v>
      </c>
      <c r="CQ49" s="11">
        <v>21</v>
      </c>
      <c r="CR49" s="11">
        <v>2000000</v>
      </c>
    </row>
    <row r="50" spans="1:96" ht="15" thickBot="1" x14ac:dyDescent="0.35">
      <c r="A50" s="1" t="s">
        <v>47</v>
      </c>
      <c r="B50" s="1" t="s">
        <v>602</v>
      </c>
      <c r="C50" s="2">
        <v>43</v>
      </c>
      <c r="D50" s="2">
        <v>11</v>
      </c>
      <c r="E50" s="2">
        <v>32</v>
      </c>
      <c r="F50" s="2">
        <v>17</v>
      </c>
      <c r="G50" s="2">
        <v>1</v>
      </c>
      <c r="H50" s="1">
        <f t="shared" si="12"/>
        <v>43</v>
      </c>
      <c r="I50" s="1">
        <f>HLOOKUP(H50,C50:$F$603,J50,0)</f>
        <v>1</v>
      </c>
      <c r="J50" s="1">
        <v>554</v>
      </c>
      <c r="K50" s="1" t="str">
        <f t="shared" si="13"/>
        <v>11</v>
      </c>
      <c r="M50" s="46">
        <f t="shared" si="14"/>
        <v>1</v>
      </c>
      <c r="N50" s="44">
        <f t="shared" si="5"/>
        <v>0.41747572815533979</v>
      </c>
      <c r="O50" s="44">
        <f t="shared" si="6"/>
        <v>0.10679611650485436</v>
      </c>
      <c r="P50" s="44">
        <f t="shared" si="7"/>
        <v>0.31067961165048541</v>
      </c>
      <c r="Q50" s="44">
        <f t="shared" si="8"/>
        <v>0.1650485436893204</v>
      </c>
      <c r="R50">
        <f t="shared" si="44"/>
        <v>1</v>
      </c>
      <c r="S50" s="1">
        <f t="shared" si="15"/>
        <v>0.41747572815533979</v>
      </c>
      <c r="T50" s="1">
        <f>HLOOKUP(S50,N50:$Q$603,U50,0)</f>
        <v>1</v>
      </c>
      <c r="U50" s="1">
        <v>554</v>
      </c>
      <c r="V50" s="1" t="str">
        <f t="shared" si="16"/>
        <v>11</v>
      </c>
      <c r="X50" s="5">
        <f t="shared" si="17"/>
        <v>1</v>
      </c>
      <c r="Y50" s="4">
        <f t="shared" si="18"/>
        <v>0.58252427184466016</v>
      </c>
      <c r="Z50" s="4">
        <f t="shared" si="19"/>
        <v>0.14077669902912618</v>
      </c>
      <c r="AA50" s="4">
        <f t="shared" si="20"/>
        <v>0.25</v>
      </c>
      <c r="AB50" s="4">
        <f t="shared" si="21"/>
        <v>0.23786407766990292</v>
      </c>
      <c r="AC50" s="4">
        <f t="shared" si="22"/>
        <v>1.2135922330097082E-2</v>
      </c>
      <c r="AD50" s="4">
        <f t="shared" si="23"/>
        <v>0.10679611650485436</v>
      </c>
      <c r="AE50" s="4">
        <f t="shared" si="24"/>
        <v>0.41747572815533979</v>
      </c>
      <c r="AF50" s="4">
        <f t="shared" si="25"/>
        <v>0.31067961165048541</v>
      </c>
      <c r="AG50">
        <f t="shared" si="26"/>
        <v>1000000</v>
      </c>
      <c r="AI50">
        <f t="shared" si="27"/>
        <v>41</v>
      </c>
      <c r="AJ50">
        <f t="shared" si="46"/>
        <v>31</v>
      </c>
      <c r="AK50">
        <f t="shared" si="47"/>
        <v>30</v>
      </c>
      <c r="AL50">
        <f t="shared" si="48"/>
        <v>1</v>
      </c>
      <c r="AM50">
        <f t="shared" si="49"/>
        <v>35</v>
      </c>
      <c r="AN50">
        <f t="shared" si="50"/>
        <v>20</v>
      </c>
      <c r="AO50">
        <f t="shared" si="51"/>
        <v>22</v>
      </c>
      <c r="AP50">
        <f t="shared" si="52"/>
        <v>24</v>
      </c>
      <c r="AQ50">
        <f t="shared" si="53"/>
        <v>30</v>
      </c>
      <c r="AR50">
        <f t="shared" ref="AR50:AZ50" si="85">MAX(AI$3:AQ$542)+1-AI50</f>
        <v>15</v>
      </c>
      <c r="AS50">
        <f t="shared" si="85"/>
        <v>25</v>
      </c>
      <c r="AT50">
        <f t="shared" si="85"/>
        <v>26</v>
      </c>
      <c r="AU50">
        <f t="shared" si="85"/>
        <v>55</v>
      </c>
      <c r="AV50">
        <f t="shared" si="85"/>
        <v>21</v>
      </c>
      <c r="AW50">
        <f t="shared" si="85"/>
        <v>36</v>
      </c>
      <c r="AX50">
        <f t="shared" si="85"/>
        <v>34</v>
      </c>
      <c r="AY50">
        <f t="shared" si="85"/>
        <v>32</v>
      </c>
      <c r="AZ50">
        <f t="shared" si="85"/>
        <v>26</v>
      </c>
      <c r="BA50">
        <f t="shared" si="11"/>
        <v>1000000</v>
      </c>
      <c r="BB50">
        <f t="shared" si="29"/>
        <v>2799158.1</v>
      </c>
      <c r="BC50">
        <f t="shared" si="30"/>
        <v>3</v>
      </c>
      <c r="BE50">
        <f>AI50-fix1_oam1!X51</f>
        <v>0</v>
      </c>
      <c r="BF50">
        <f>AJ50-fix1_oam1!Y51</f>
        <v>-18</v>
      </c>
      <c r="BG50">
        <f>AK50-fix1_oam1!Z51</f>
        <v>-20</v>
      </c>
      <c r="BH50">
        <f>AL50-fix1_oam1!AA51</f>
        <v>-51</v>
      </c>
      <c r="BI50">
        <f>AM50-fix1_oam1!AB51</f>
        <v>-15</v>
      </c>
      <c r="BJ50">
        <f>AN50-fix1_oam1!AC51</f>
        <v>-3</v>
      </c>
      <c r="BK50">
        <f>AO50-fix1_oam1!AD51</f>
        <v>-11</v>
      </c>
      <c r="BL50">
        <f>AP50-fix1_oam1!AE51</f>
        <v>-29</v>
      </c>
      <c r="BM50">
        <f>AQ50-fix1_oam1!AF51</f>
        <v>-19</v>
      </c>
      <c r="BN50">
        <f>AR50-fix1_oam1!AG51</f>
        <v>0</v>
      </c>
      <c r="BO50">
        <f>AS50-fix1_oam1!AH51</f>
        <v>18</v>
      </c>
      <c r="BP50">
        <f>AT50-fix1_oam1!AI51</f>
        <v>20</v>
      </c>
      <c r="BQ50">
        <f>AU50-fix1_oam1!AJ51</f>
        <v>51</v>
      </c>
      <c r="BR50">
        <f>AV50-fix1_oam1!AK51</f>
        <v>15</v>
      </c>
      <c r="BS50">
        <f>AW50-fix1_oam1!AL51</f>
        <v>3</v>
      </c>
      <c r="BT50">
        <f>AX50-fix1_oam1!AM51</f>
        <v>11</v>
      </c>
      <c r="BU50">
        <f>AY50-fix1_oam1!AN51</f>
        <v>29</v>
      </c>
      <c r="BV50">
        <f>AZ50-fix1_oam1!AO51</f>
        <v>19</v>
      </c>
      <c r="BY50" s="10" t="s">
        <v>710</v>
      </c>
      <c r="BZ50" s="11">
        <v>27</v>
      </c>
      <c r="CA50" s="11">
        <v>43</v>
      </c>
      <c r="CB50" s="11">
        <v>14</v>
      </c>
      <c r="CC50" s="11">
        <v>1</v>
      </c>
      <c r="CD50" s="11">
        <v>31</v>
      </c>
      <c r="CE50" s="11">
        <v>24</v>
      </c>
      <c r="CF50" s="11">
        <v>45</v>
      </c>
      <c r="CG50" s="11">
        <v>13</v>
      </c>
      <c r="CH50" s="11">
        <v>10</v>
      </c>
      <c r="CI50" s="11">
        <v>29</v>
      </c>
      <c r="CJ50" s="11">
        <v>13</v>
      </c>
      <c r="CK50" s="11">
        <v>42</v>
      </c>
      <c r="CL50" s="11">
        <v>55</v>
      </c>
      <c r="CM50" s="11">
        <v>25</v>
      </c>
      <c r="CN50" s="11">
        <v>32</v>
      </c>
      <c r="CO50" s="11">
        <v>11</v>
      </c>
      <c r="CP50" s="11">
        <v>43</v>
      </c>
      <c r="CQ50" s="11">
        <v>46</v>
      </c>
      <c r="CR50" s="11">
        <v>3000000</v>
      </c>
    </row>
    <row r="51" spans="1:96" ht="15" thickBot="1" x14ac:dyDescent="0.35">
      <c r="A51" s="1" t="s">
        <v>48</v>
      </c>
      <c r="B51" s="1" t="s">
        <v>602</v>
      </c>
      <c r="C51" s="2">
        <v>35</v>
      </c>
      <c r="D51" s="2">
        <v>76</v>
      </c>
      <c r="E51" s="2">
        <v>56</v>
      </c>
      <c r="F51" s="2">
        <v>45</v>
      </c>
      <c r="G51" s="2">
        <v>1</v>
      </c>
      <c r="H51" s="1">
        <f t="shared" si="12"/>
        <v>76</v>
      </c>
      <c r="I51" s="1">
        <f>HLOOKUP(H51,C51:$F$603,J51,0)</f>
        <v>2</v>
      </c>
      <c r="J51" s="1">
        <v>553</v>
      </c>
      <c r="K51" s="1" t="str">
        <f t="shared" si="13"/>
        <v>12</v>
      </c>
      <c r="M51" s="46">
        <f t="shared" si="14"/>
        <v>1</v>
      </c>
      <c r="N51" s="44">
        <f t="shared" si="5"/>
        <v>0.1650943396226415</v>
      </c>
      <c r="O51" s="44">
        <f t="shared" si="6"/>
        <v>0.35849056603773582</v>
      </c>
      <c r="P51" s="44">
        <f t="shared" si="7"/>
        <v>0.26415094339622641</v>
      </c>
      <c r="Q51" s="44">
        <f t="shared" si="8"/>
        <v>0.21226415094339623</v>
      </c>
      <c r="R51">
        <f t="shared" si="44"/>
        <v>1</v>
      </c>
      <c r="S51" s="1">
        <f t="shared" si="15"/>
        <v>0.35849056603773582</v>
      </c>
      <c r="T51" s="1">
        <f>HLOOKUP(S51,N51:$Q$603,U51,0)</f>
        <v>2</v>
      </c>
      <c r="U51" s="1">
        <v>553</v>
      </c>
      <c r="V51" s="1" t="str">
        <f t="shared" si="16"/>
        <v>12</v>
      </c>
      <c r="X51" s="5">
        <f t="shared" si="17"/>
        <v>2</v>
      </c>
      <c r="Y51" s="4">
        <f t="shared" si="18"/>
        <v>0.64150943396226423</v>
      </c>
      <c r="Z51" s="4">
        <f t="shared" si="19"/>
        <v>8.2872226120153714E-2</v>
      </c>
      <c r="AA51" s="4">
        <f t="shared" si="20"/>
        <v>0.25</v>
      </c>
      <c r="AB51" s="4">
        <f t="shared" si="21"/>
        <v>0.23820754716981132</v>
      </c>
      <c r="AC51" s="4">
        <f t="shared" si="22"/>
        <v>1.1792452830188677E-2</v>
      </c>
      <c r="AD51" s="4">
        <f t="shared" si="23"/>
        <v>0.1650943396226415</v>
      </c>
      <c r="AE51" s="4">
        <f t="shared" si="24"/>
        <v>0.35849056603773582</v>
      </c>
      <c r="AF51" s="4">
        <f t="shared" si="25"/>
        <v>0.19339622641509432</v>
      </c>
      <c r="AG51">
        <f t="shared" si="26"/>
        <v>1000000</v>
      </c>
      <c r="AI51">
        <f t="shared" si="27"/>
        <v>27</v>
      </c>
      <c r="AJ51">
        <f t="shared" si="46"/>
        <v>15</v>
      </c>
      <c r="AK51">
        <f t="shared" si="47"/>
        <v>46</v>
      </c>
      <c r="AL51">
        <f t="shared" si="48"/>
        <v>1</v>
      </c>
      <c r="AM51">
        <f t="shared" si="49"/>
        <v>35</v>
      </c>
      <c r="AN51">
        <f t="shared" si="50"/>
        <v>20</v>
      </c>
      <c r="AO51">
        <f t="shared" si="51"/>
        <v>9</v>
      </c>
      <c r="AP51">
        <f t="shared" si="52"/>
        <v>40</v>
      </c>
      <c r="AQ51">
        <f t="shared" si="53"/>
        <v>44</v>
      </c>
      <c r="AR51">
        <f t="shared" ref="AR51:AZ51" si="86">MAX(AI$3:AQ$542)+1-AI51</f>
        <v>29</v>
      </c>
      <c r="AS51">
        <f t="shared" si="86"/>
        <v>41</v>
      </c>
      <c r="AT51">
        <f t="shared" si="86"/>
        <v>10</v>
      </c>
      <c r="AU51">
        <f t="shared" si="86"/>
        <v>55</v>
      </c>
      <c r="AV51">
        <f t="shared" si="86"/>
        <v>21</v>
      </c>
      <c r="AW51">
        <f t="shared" si="86"/>
        <v>36</v>
      </c>
      <c r="AX51">
        <f t="shared" si="86"/>
        <v>47</v>
      </c>
      <c r="AY51">
        <f t="shared" si="86"/>
        <v>16</v>
      </c>
      <c r="AZ51">
        <f t="shared" si="86"/>
        <v>12</v>
      </c>
      <c r="BA51">
        <f t="shared" si="11"/>
        <v>1000000</v>
      </c>
      <c r="BB51">
        <f t="shared" si="29"/>
        <v>2775405.7</v>
      </c>
      <c r="BC51">
        <f t="shared" si="30"/>
        <v>3</v>
      </c>
      <c r="BE51">
        <f>AI51-fix1_oam1!X52</f>
        <v>0</v>
      </c>
      <c r="BF51">
        <f>AJ51-fix1_oam1!Y52</f>
        <v>-5</v>
      </c>
      <c r="BG51">
        <f>AK51-fix1_oam1!Z52</f>
        <v>0</v>
      </c>
      <c r="BH51">
        <f>AL51-fix1_oam1!AA52</f>
        <v>-23</v>
      </c>
      <c r="BI51">
        <f>AM51-fix1_oam1!AB52</f>
        <v>7</v>
      </c>
      <c r="BJ51">
        <f>AN51-fix1_oam1!AC52</f>
        <v>1</v>
      </c>
      <c r="BK51">
        <f>AO51-fix1_oam1!AD52</f>
        <v>-3</v>
      </c>
      <c r="BL51">
        <f>AP51-fix1_oam1!AE52</f>
        <v>3</v>
      </c>
      <c r="BM51">
        <f>AQ51-fix1_oam1!AF52</f>
        <v>0</v>
      </c>
      <c r="BN51">
        <f>AR51-fix1_oam1!AG52</f>
        <v>0</v>
      </c>
      <c r="BO51">
        <f>AS51-fix1_oam1!AH52</f>
        <v>5</v>
      </c>
      <c r="BP51">
        <f>AT51-fix1_oam1!AI52</f>
        <v>0</v>
      </c>
      <c r="BQ51">
        <f>AU51-fix1_oam1!AJ52</f>
        <v>23</v>
      </c>
      <c r="BR51">
        <f>AV51-fix1_oam1!AK52</f>
        <v>-7</v>
      </c>
      <c r="BS51">
        <f>AW51-fix1_oam1!AL52</f>
        <v>-1</v>
      </c>
      <c r="BT51">
        <f>AX51-fix1_oam1!AM52</f>
        <v>3</v>
      </c>
      <c r="BU51">
        <f>AY51-fix1_oam1!AN52</f>
        <v>-3</v>
      </c>
      <c r="BV51">
        <f>AZ51-fix1_oam1!AO52</f>
        <v>0</v>
      </c>
      <c r="BY51" s="10" t="s">
        <v>711</v>
      </c>
      <c r="BZ51" s="11">
        <v>1</v>
      </c>
      <c r="CA51" s="11">
        <v>27</v>
      </c>
      <c r="CB51" s="11">
        <v>29</v>
      </c>
      <c r="CC51" s="11">
        <v>1</v>
      </c>
      <c r="CD51" s="11">
        <v>10</v>
      </c>
      <c r="CE51" s="11">
        <v>46</v>
      </c>
      <c r="CF51" s="11">
        <v>37</v>
      </c>
      <c r="CG51" s="11">
        <v>28</v>
      </c>
      <c r="CH51" s="11">
        <v>25</v>
      </c>
      <c r="CI51" s="11">
        <v>55</v>
      </c>
      <c r="CJ51" s="11">
        <v>29</v>
      </c>
      <c r="CK51" s="11">
        <v>27</v>
      </c>
      <c r="CL51" s="11">
        <v>55</v>
      </c>
      <c r="CM51" s="11">
        <v>46</v>
      </c>
      <c r="CN51" s="11">
        <v>10</v>
      </c>
      <c r="CO51" s="11">
        <v>19</v>
      </c>
      <c r="CP51" s="11">
        <v>28</v>
      </c>
      <c r="CQ51" s="11">
        <v>31</v>
      </c>
      <c r="CR51" s="11">
        <v>2000000</v>
      </c>
    </row>
    <row r="52" spans="1:96" ht="15" thickBot="1" x14ac:dyDescent="0.35">
      <c r="A52" s="1" t="s">
        <v>49</v>
      </c>
      <c r="B52" s="1" t="s">
        <v>602</v>
      </c>
      <c r="C52" s="2">
        <v>88</v>
      </c>
      <c r="D52" s="2">
        <v>82</v>
      </c>
      <c r="E52" s="2">
        <v>90</v>
      </c>
      <c r="F52" s="2">
        <v>80</v>
      </c>
      <c r="G52" s="2">
        <v>1</v>
      </c>
      <c r="H52" s="1">
        <f t="shared" si="12"/>
        <v>90</v>
      </c>
      <c r="I52" s="1">
        <f>HLOOKUP(H52,C52:$F$603,J52,0)</f>
        <v>3</v>
      </c>
      <c r="J52" s="1">
        <v>552</v>
      </c>
      <c r="K52" s="1" t="str">
        <f t="shared" si="13"/>
        <v>13</v>
      </c>
      <c r="M52" s="46">
        <f t="shared" si="14"/>
        <v>1</v>
      </c>
      <c r="N52" s="44">
        <f t="shared" si="5"/>
        <v>0.25882352941176473</v>
      </c>
      <c r="O52" s="44">
        <f t="shared" si="6"/>
        <v>0.2411764705882353</v>
      </c>
      <c r="P52" s="44">
        <f t="shared" si="7"/>
        <v>0.26470588235294118</v>
      </c>
      <c r="Q52" s="44">
        <f t="shared" si="8"/>
        <v>0.23529411764705882</v>
      </c>
      <c r="R52">
        <f t="shared" si="44"/>
        <v>1</v>
      </c>
      <c r="S52" s="1">
        <f t="shared" si="15"/>
        <v>0.26470588235294118</v>
      </c>
      <c r="T52" s="1">
        <f>HLOOKUP(S52,N52:$Q$603,U52,0)</f>
        <v>3</v>
      </c>
      <c r="U52" s="1">
        <v>552</v>
      </c>
      <c r="V52" s="1" t="str">
        <f t="shared" si="16"/>
        <v>13</v>
      </c>
      <c r="X52" s="5">
        <f t="shared" si="17"/>
        <v>3</v>
      </c>
      <c r="Y52" s="4">
        <f t="shared" si="18"/>
        <v>0.73529411764705888</v>
      </c>
      <c r="Z52" s="4">
        <f t="shared" si="19"/>
        <v>1.4002800840280103E-2</v>
      </c>
      <c r="AA52" s="4">
        <f t="shared" si="20"/>
        <v>0.25</v>
      </c>
      <c r="AB52" s="4">
        <f t="shared" si="21"/>
        <v>0.25</v>
      </c>
      <c r="AC52" s="4">
        <f t="shared" si="22"/>
        <v>0</v>
      </c>
      <c r="AD52" s="4">
        <f t="shared" si="23"/>
        <v>0.23529411764705882</v>
      </c>
      <c r="AE52" s="4">
        <f t="shared" si="24"/>
        <v>0.26470588235294118</v>
      </c>
      <c r="AF52" s="4">
        <f t="shared" si="25"/>
        <v>2.9411764705882359E-2</v>
      </c>
      <c r="AG52">
        <f t="shared" si="26"/>
        <v>1000000</v>
      </c>
      <c r="AI52">
        <f t="shared" si="27"/>
        <v>14</v>
      </c>
      <c r="AJ52">
        <f t="shared" si="46"/>
        <v>1</v>
      </c>
      <c r="AK52">
        <f t="shared" si="47"/>
        <v>55</v>
      </c>
      <c r="AL52">
        <f t="shared" si="48"/>
        <v>1</v>
      </c>
      <c r="AM52">
        <f t="shared" si="49"/>
        <v>27</v>
      </c>
      <c r="AN52">
        <f t="shared" si="50"/>
        <v>28</v>
      </c>
      <c r="AO52">
        <f t="shared" si="51"/>
        <v>1</v>
      </c>
      <c r="AP52">
        <f t="shared" si="52"/>
        <v>55</v>
      </c>
      <c r="AQ52">
        <f t="shared" si="53"/>
        <v>55</v>
      </c>
      <c r="AR52">
        <f t="shared" ref="AR52:AZ52" si="87">MAX(AI$3:AQ$542)+1-AI52</f>
        <v>42</v>
      </c>
      <c r="AS52">
        <f t="shared" si="87"/>
        <v>55</v>
      </c>
      <c r="AT52">
        <f t="shared" si="87"/>
        <v>1</v>
      </c>
      <c r="AU52">
        <f t="shared" si="87"/>
        <v>55</v>
      </c>
      <c r="AV52">
        <f t="shared" si="87"/>
        <v>29</v>
      </c>
      <c r="AW52">
        <f t="shared" si="87"/>
        <v>28</v>
      </c>
      <c r="AX52">
        <f t="shared" si="87"/>
        <v>55</v>
      </c>
      <c r="AY52">
        <f t="shared" si="87"/>
        <v>1</v>
      </c>
      <c r="AZ52">
        <f t="shared" si="87"/>
        <v>1</v>
      </c>
      <c r="BA52">
        <f t="shared" si="11"/>
        <v>1000000</v>
      </c>
      <c r="BB52">
        <f t="shared" si="29"/>
        <v>2915759.3</v>
      </c>
      <c r="BC52">
        <f t="shared" si="30"/>
        <v>3</v>
      </c>
      <c r="BE52">
        <f>AI52-fix1_oam1!X53</f>
        <v>0</v>
      </c>
      <c r="BF52">
        <f>AJ52-fix1_oam1!Y53</f>
        <v>0</v>
      </c>
      <c r="BG52">
        <f>AK52-fix1_oam1!Z53</f>
        <v>1</v>
      </c>
      <c r="BH52">
        <f>AL52-fix1_oam1!AA53</f>
        <v>0</v>
      </c>
      <c r="BI52">
        <f>AM52-fix1_oam1!AB53</f>
        <v>25</v>
      </c>
      <c r="BJ52">
        <f>AN52-fix1_oam1!AC53</f>
        <v>0</v>
      </c>
      <c r="BK52">
        <f>AO52-fix1_oam1!AD53</f>
        <v>0</v>
      </c>
      <c r="BL52">
        <f>AP52-fix1_oam1!AE53</f>
        <v>36</v>
      </c>
      <c r="BM52">
        <f>AQ52-fix1_oam1!AF53</f>
        <v>1</v>
      </c>
      <c r="BN52">
        <f>AR52-fix1_oam1!AG53</f>
        <v>0</v>
      </c>
      <c r="BO52">
        <f>AS52-fix1_oam1!AH53</f>
        <v>0</v>
      </c>
      <c r="BP52">
        <f>AT52-fix1_oam1!AI53</f>
        <v>-1</v>
      </c>
      <c r="BQ52">
        <f>AU52-fix1_oam1!AJ53</f>
        <v>0</v>
      </c>
      <c r="BR52">
        <f>AV52-fix1_oam1!AK53</f>
        <v>-25</v>
      </c>
      <c r="BS52">
        <f>AW52-fix1_oam1!AL53</f>
        <v>0</v>
      </c>
      <c r="BT52">
        <f>AX52-fix1_oam1!AM53</f>
        <v>0</v>
      </c>
      <c r="BU52">
        <f>AY52-fix1_oam1!AN53</f>
        <v>-36</v>
      </c>
      <c r="BV52">
        <f>AZ52-fix1_oam1!AO53</f>
        <v>-1</v>
      </c>
      <c r="BY52" s="10" t="s">
        <v>712</v>
      </c>
      <c r="BZ52" s="11">
        <v>1</v>
      </c>
      <c r="CA52" s="11">
        <v>22</v>
      </c>
      <c r="CB52" s="11">
        <v>28</v>
      </c>
      <c r="CC52" s="11">
        <v>1</v>
      </c>
      <c r="CD52" s="11">
        <v>19</v>
      </c>
      <c r="CE52" s="11">
        <v>36</v>
      </c>
      <c r="CF52" s="11">
        <v>23</v>
      </c>
      <c r="CG52" s="11">
        <v>33</v>
      </c>
      <c r="CH52" s="11">
        <v>34</v>
      </c>
      <c r="CI52" s="11">
        <v>55</v>
      </c>
      <c r="CJ52" s="11">
        <v>34</v>
      </c>
      <c r="CK52" s="11">
        <v>28</v>
      </c>
      <c r="CL52" s="11">
        <v>55</v>
      </c>
      <c r="CM52" s="11">
        <v>37</v>
      </c>
      <c r="CN52" s="11">
        <v>20</v>
      </c>
      <c r="CO52" s="11">
        <v>33</v>
      </c>
      <c r="CP52" s="11">
        <v>23</v>
      </c>
      <c r="CQ52" s="11">
        <v>22</v>
      </c>
      <c r="CR52" s="11">
        <v>1000000</v>
      </c>
    </row>
    <row r="53" spans="1:96" ht="15" thickBot="1" x14ac:dyDescent="0.35">
      <c r="A53" s="1" t="s">
        <v>50</v>
      </c>
      <c r="B53" s="1" t="s">
        <v>602</v>
      </c>
      <c r="C53" s="2">
        <v>70</v>
      </c>
      <c r="D53" s="2">
        <v>21</v>
      </c>
      <c r="E53" s="2">
        <v>35</v>
      </c>
      <c r="F53" s="2">
        <v>21</v>
      </c>
      <c r="G53" s="2">
        <v>3</v>
      </c>
      <c r="H53" s="1">
        <f t="shared" si="12"/>
        <v>70</v>
      </c>
      <c r="I53" s="1">
        <f>HLOOKUP(H53,C53:$F$603,J53,0)</f>
        <v>1</v>
      </c>
      <c r="J53" s="1">
        <v>551</v>
      </c>
      <c r="K53" s="1" t="str">
        <f t="shared" si="13"/>
        <v>31</v>
      </c>
      <c r="M53" s="46">
        <f t="shared" si="14"/>
        <v>1</v>
      </c>
      <c r="N53" s="44">
        <f t="shared" si="5"/>
        <v>0.47619047619047616</v>
      </c>
      <c r="O53" s="44">
        <f t="shared" si="6"/>
        <v>0.14285714285714285</v>
      </c>
      <c r="P53" s="44">
        <f t="shared" si="7"/>
        <v>0.23809523809523808</v>
      </c>
      <c r="Q53" s="44">
        <f t="shared" si="8"/>
        <v>0.14285714285714285</v>
      </c>
      <c r="R53">
        <f t="shared" si="44"/>
        <v>3</v>
      </c>
      <c r="S53" s="1">
        <f t="shared" si="15"/>
        <v>0.47619047619047616</v>
      </c>
      <c r="T53" s="1">
        <f>HLOOKUP(S53,N53:$Q$603,U53,0)</f>
        <v>1</v>
      </c>
      <c r="U53" s="1">
        <v>551</v>
      </c>
      <c r="V53" s="1" t="str">
        <f t="shared" si="16"/>
        <v>31</v>
      </c>
      <c r="X53" s="5">
        <f t="shared" si="17"/>
        <v>1</v>
      </c>
      <c r="Y53" s="4">
        <f t="shared" si="18"/>
        <v>0.52380952380952384</v>
      </c>
      <c r="Z53" s="4">
        <f t="shared" si="19"/>
        <v>0.15733513969523022</v>
      </c>
      <c r="AA53" s="4">
        <f t="shared" si="20"/>
        <v>0.25</v>
      </c>
      <c r="AB53" s="4">
        <f t="shared" si="21"/>
        <v>0.19047619047619047</v>
      </c>
      <c r="AC53" s="4">
        <f t="shared" si="22"/>
        <v>5.9523809523809534E-2</v>
      </c>
      <c r="AD53" s="4">
        <f t="shared" si="23"/>
        <v>0.14285714285714285</v>
      </c>
      <c r="AE53" s="4">
        <f t="shared" si="24"/>
        <v>0.47619047619047616</v>
      </c>
      <c r="AF53" s="4">
        <f t="shared" si="25"/>
        <v>0.33333333333333331</v>
      </c>
      <c r="AG53">
        <f t="shared" si="26"/>
        <v>3000000</v>
      </c>
      <c r="AI53">
        <f t="shared" si="27"/>
        <v>41</v>
      </c>
      <c r="AJ53">
        <f t="shared" si="46"/>
        <v>41</v>
      </c>
      <c r="AK53">
        <f t="shared" si="47"/>
        <v>24</v>
      </c>
      <c r="AL53">
        <f t="shared" si="48"/>
        <v>1</v>
      </c>
      <c r="AM53">
        <f t="shared" si="49"/>
        <v>50</v>
      </c>
      <c r="AN53">
        <f t="shared" si="50"/>
        <v>6</v>
      </c>
      <c r="AO53">
        <f t="shared" si="51"/>
        <v>14</v>
      </c>
      <c r="AP53">
        <f t="shared" si="52"/>
        <v>14</v>
      </c>
      <c r="AQ53">
        <f t="shared" si="53"/>
        <v>27</v>
      </c>
      <c r="AR53">
        <f t="shared" ref="AR53:AZ53" si="88">MAX(AI$3:AQ$542)+1-AI53</f>
        <v>15</v>
      </c>
      <c r="AS53">
        <f t="shared" si="88"/>
        <v>15</v>
      </c>
      <c r="AT53">
        <f t="shared" si="88"/>
        <v>32</v>
      </c>
      <c r="AU53">
        <f t="shared" si="88"/>
        <v>55</v>
      </c>
      <c r="AV53">
        <f t="shared" si="88"/>
        <v>6</v>
      </c>
      <c r="AW53">
        <f t="shared" si="88"/>
        <v>50</v>
      </c>
      <c r="AX53">
        <f t="shared" si="88"/>
        <v>42</v>
      </c>
      <c r="AY53">
        <f t="shared" si="88"/>
        <v>42</v>
      </c>
      <c r="AZ53">
        <f t="shared" si="88"/>
        <v>29</v>
      </c>
      <c r="BA53">
        <f t="shared" si="11"/>
        <v>3000000</v>
      </c>
      <c r="BB53">
        <f t="shared" si="29"/>
        <v>2640088.6</v>
      </c>
      <c r="BC53">
        <f t="shared" si="30"/>
        <v>3</v>
      </c>
      <c r="BE53">
        <f>AI53-fix1_oam1!X54</f>
        <v>0</v>
      </c>
      <c r="BF53">
        <f>AJ53-fix1_oam1!Y54</f>
        <v>-3</v>
      </c>
      <c r="BG53">
        <f>AK53-fix1_oam1!Z54</f>
        <v>-13</v>
      </c>
      <c r="BH53">
        <f>AL53-fix1_oam1!AA54</f>
        <v>-43</v>
      </c>
      <c r="BI53">
        <f>AM53-fix1_oam1!AB54</f>
        <v>2</v>
      </c>
      <c r="BJ53">
        <f>AN53-fix1_oam1!AC54</f>
        <v>0</v>
      </c>
      <c r="BK53">
        <f>AO53-fix1_oam1!AD54</f>
        <v>-7</v>
      </c>
      <c r="BL53">
        <f>AP53-fix1_oam1!AE54</f>
        <v>-29</v>
      </c>
      <c r="BM53">
        <f>AQ53-fix1_oam1!AF54</f>
        <v>-12</v>
      </c>
      <c r="BN53">
        <f>AR53-fix1_oam1!AG54</f>
        <v>0</v>
      </c>
      <c r="BO53">
        <f>AS53-fix1_oam1!AH54</f>
        <v>3</v>
      </c>
      <c r="BP53">
        <f>AT53-fix1_oam1!AI54</f>
        <v>13</v>
      </c>
      <c r="BQ53">
        <f>AU53-fix1_oam1!AJ54</f>
        <v>43</v>
      </c>
      <c r="BR53">
        <f>AV53-fix1_oam1!AK54</f>
        <v>-2</v>
      </c>
      <c r="BS53">
        <f>AW53-fix1_oam1!AL54</f>
        <v>0</v>
      </c>
      <c r="BT53">
        <f>AX53-fix1_oam1!AM54</f>
        <v>7</v>
      </c>
      <c r="BU53">
        <f>AY53-fix1_oam1!AN54</f>
        <v>29</v>
      </c>
      <c r="BV53">
        <f>AZ53-fix1_oam1!AO54</f>
        <v>12</v>
      </c>
      <c r="BY53" s="10" t="s">
        <v>713</v>
      </c>
      <c r="BZ53" s="11">
        <v>14</v>
      </c>
      <c r="CA53" s="11">
        <v>22</v>
      </c>
      <c r="CB53" s="11">
        <v>26</v>
      </c>
      <c r="CC53" s="11">
        <v>1</v>
      </c>
      <c r="CD53" s="11">
        <v>5</v>
      </c>
      <c r="CE53" s="11">
        <v>50</v>
      </c>
      <c r="CF53" s="11">
        <v>38</v>
      </c>
      <c r="CG53" s="11">
        <v>34</v>
      </c>
      <c r="CH53" s="11">
        <v>28</v>
      </c>
      <c r="CI53" s="11">
        <v>42</v>
      </c>
      <c r="CJ53" s="11">
        <v>34</v>
      </c>
      <c r="CK53" s="11">
        <v>30</v>
      </c>
      <c r="CL53" s="11">
        <v>55</v>
      </c>
      <c r="CM53" s="11">
        <v>51</v>
      </c>
      <c r="CN53" s="11">
        <v>6</v>
      </c>
      <c r="CO53" s="11">
        <v>18</v>
      </c>
      <c r="CP53" s="11">
        <v>22</v>
      </c>
      <c r="CQ53" s="11">
        <v>28</v>
      </c>
      <c r="CR53" s="11">
        <v>3000000</v>
      </c>
    </row>
    <row r="54" spans="1:96" ht="15" thickBot="1" x14ac:dyDescent="0.35">
      <c r="A54" s="1" t="s">
        <v>51</v>
      </c>
      <c r="B54" s="1" t="s">
        <v>602</v>
      </c>
      <c r="C54" s="2">
        <v>5</v>
      </c>
      <c r="D54" s="2">
        <v>2</v>
      </c>
      <c r="E54" s="2">
        <v>46</v>
      </c>
      <c r="F54" s="2">
        <v>0</v>
      </c>
      <c r="G54" s="2">
        <v>4</v>
      </c>
      <c r="H54" s="1">
        <f t="shared" si="12"/>
        <v>46</v>
      </c>
      <c r="I54" s="1">
        <f>HLOOKUP(H54,C54:$F$603,J54,0)</f>
        <v>3</v>
      </c>
      <c r="J54" s="1">
        <v>550</v>
      </c>
      <c r="K54" s="1" t="str">
        <f t="shared" si="13"/>
        <v>43</v>
      </c>
      <c r="M54" s="46">
        <f t="shared" si="14"/>
        <v>1</v>
      </c>
      <c r="N54" s="44">
        <f t="shared" si="5"/>
        <v>9.4339622641509441E-2</v>
      </c>
      <c r="O54" s="44">
        <f t="shared" si="6"/>
        <v>3.7735849056603772E-2</v>
      </c>
      <c r="P54" s="44">
        <f t="shared" si="7"/>
        <v>0.86792452830188682</v>
      </c>
      <c r="Q54" s="44">
        <f t="shared" si="8"/>
        <v>0</v>
      </c>
      <c r="R54">
        <f t="shared" si="44"/>
        <v>4</v>
      </c>
      <c r="S54" s="1">
        <f t="shared" si="15"/>
        <v>0.86792452830188682</v>
      </c>
      <c r="T54" s="1">
        <f>HLOOKUP(S54,N54:$Q$603,U54,0)</f>
        <v>3</v>
      </c>
      <c r="U54" s="1">
        <v>550</v>
      </c>
      <c r="V54" s="1" t="str">
        <f t="shared" si="16"/>
        <v>43</v>
      </c>
      <c r="X54" s="5">
        <f t="shared" si="17"/>
        <v>3</v>
      </c>
      <c r="Y54" s="4">
        <f t="shared" si="18"/>
        <v>0.13207547169811318</v>
      </c>
      <c r="Z54" s="4">
        <f t="shared" si="19"/>
        <v>0.41377004303204373</v>
      </c>
      <c r="AA54" s="4">
        <f t="shared" si="20"/>
        <v>0.25</v>
      </c>
      <c r="AB54" s="4">
        <f t="shared" si="21"/>
        <v>6.6037735849056603E-2</v>
      </c>
      <c r="AC54" s="4">
        <f t="shared" si="22"/>
        <v>0.18396226415094341</v>
      </c>
      <c r="AD54" s="4">
        <f t="shared" si="23"/>
        <v>0</v>
      </c>
      <c r="AE54" s="4">
        <f t="shared" si="24"/>
        <v>0.86792452830188682</v>
      </c>
      <c r="AF54" s="4">
        <f t="shared" si="25"/>
        <v>0.86792452830188682</v>
      </c>
      <c r="AG54">
        <f t="shared" si="26"/>
        <v>4000000</v>
      </c>
      <c r="AI54">
        <f t="shared" si="27"/>
        <v>14</v>
      </c>
      <c r="AJ54">
        <f t="shared" si="46"/>
        <v>55</v>
      </c>
      <c r="AK54">
        <f t="shared" si="47"/>
        <v>1</v>
      </c>
      <c r="AL54">
        <f t="shared" si="48"/>
        <v>1</v>
      </c>
      <c r="AM54">
        <f t="shared" si="49"/>
        <v>55</v>
      </c>
      <c r="AN54">
        <f t="shared" si="50"/>
        <v>1</v>
      </c>
      <c r="AO54">
        <f t="shared" si="51"/>
        <v>53</v>
      </c>
      <c r="AP54">
        <f t="shared" si="52"/>
        <v>1</v>
      </c>
      <c r="AQ54">
        <f t="shared" si="53"/>
        <v>1</v>
      </c>
      <c r="AR54">
        <f t="shared" ref="AR54:AZ54" si="89">MAX(AI$3:AQ$542)+1-AI54</f>
        <v>42</v>
      </c>
      <c r="AS54">
        <f t="shared" si="89"/>
        <v>1</v>
      </c>
      <c r="AT54">
        <f t="shared" si="89"/>
        <v>55</v>
      </c>
      <c r="AU54">
        <f t="shared" si="89"/>
        <v>55</v>
      </c>
      <c r="AV54">
        <f t="shared" si="89"/>
        <v>1</v>
      </c>
      <c r="AW54">
        <f t="shared" si="89"/>
        <v>55</v>
      </c>
      <c r="AX54">
        <f t="shared" si="89"/>
        <v>3</v>
      </c>
      <c r="AY54">
        <f t="shared" si="89"/>
        <v>55</v>
      </c>
      <c r="AZ54">
        <f t="shared" si="89"/>
        <v>55</v>
      </c>
      <c r="BA54">
        <f t="shared" si="11"/>
        <v>4000000</v>
      </c>
      <c r="BB54">
        <f t="shared" si="29"/>
        <v>2933751.3</v>
      </c>
      <c r="BC54">
        <f t="shared" si="30"/>
        <v>3</v>
      </c>
      <c r="BE54">
        <f>AI54-fix1_oam1!X55</f>
        <v>0</v>
      </c>
      <c r="BF54">
        <f>AJ54-fix1_oam1!Y55</f>
        <v>0</v>
      </c>
      <c r="BG54">
        <f>AK54-fix1_oam1!Z55</f>
        <v>-39</v>
      </c>
      <c r="BH54">
        <f>AL54-fix1_oam1!AA55</f>
        <v>-53</v>
      </c>
      <c r="BI54">
        <f>AM54-fix1_oam1!AB55</f>
        <v>0</v>
      </c>
      <c r="BJ54">
        <f>AN54-fix1_oam1!AC55</f>
        <v>-4</v>
      </c>
      <c r="BK54">
        <f>AO54-fix1_oam1!AD55</f>
        <v>0</v>
      </c>
      <c r="BL54">
        <f>AP54-fix1_oam1!AE55</f>
        <v>-51</v>
      </c>
      <c r="BM54">
        <f>AQ54-fix1_oam1!AF55</f>
        <v>-41</v>
      </c>
      <c r="BN54">
        <f>AR54-fix1_oam1!AG55</f>
        <v>0</v>
      </c>
      <c r="BO54">
        <f>AS54-fix1_oam1!AH55</f>
        <v>0</v>
      </c>
      <c r="BP54">
        <f>AT54-fix1_oam1!AI55</f>
        <v>39</v>
      </c>
      <c r="BQ54">
        <f>AU54-fix1_oam1!AJ55</f>
        <v>53</v>
      </c>
      <c r="BR54">
        <f>AV54-fix1_oam1!AK55</f>
        <v>0</v>
      </c>
      <c r="BS54">
        <f>AW54-fix1_oam1!AL55</f>
        <v>4</v>
      </c>
      <c r="BT54">
        <f>AX54-fix1_oam1!AM55</f>
        <v>0</v>
      </c>
      <c r="BU54">
        <f>AY54-fix1_oam1!AN55</f>
        <v>51</v>
      </c>
      <c r="BV54">
        <f>AZ54-fix1_oam1!AO55</f>
        <v>41</v>
      </c>
      <c r="BY54" s="10" t="s">
        <v>714</v>
      </c>
      <c r="BZ54" s="11">
        <v>41</v>
      </c>
      <c r="CA54" s="11">
        <v>37</v>
      </c>
      <c r="CB54" s="11">
        <v>30</v>
      </c>
      <c r="CC54" s="11">
        <v>1</v>
      </c>
      <c r="CD54" s="11">
        <v>43</v>
      </c>
      <c r="CE54" s="11">
        <v>12</v>
      </c>
      <c r="CF54" s="11">
        <v>19</v>
      </c>
      <c r="CG54" s="11">
        <v>19</v>
      </c>
      <c r="CH54" s="11">
        <v>27</v>
      </c>
      <c r="CI54" s="11">
        <v>15</v>
      </c>
      <c r="CJ54" s="11">
        <v>19</v>
      </c>
      <c r="CK54" s="11">
        <v>26</v>
      </c>
      <c r="CL54" s="11">
        <v>55</v>
      </c>
      <c r="CM54" s="11">
        <v>13</v>
      </c>
      <c r="CN54" s="11">
        <v>44</v>
      </c>
      <c r="CO54" s="11">
        <v>37</v>
      </c>
      <c r="CP54" s="11">
        <v>37</v>
      </c>
      <c r="CQ54" s="11">
        <v>29</v>
      </c>
      <c r="CR54" s="11">
        <v>4000000</v>
      </c>
    </row>
    <row r="55" spans="1:96" ht="15" thickBot="1" x14ac:dyDescent="0.35">
      <c r="A55" s="1" t="s">
        <v>52</v>
      </c>
      <c r="B55" s="1" t="s">
        <v>602</v>
      </c>
      <c r="C55" s="2">
        <v>40</v>
      </c>
      <c r="D55" s="2">
        <v>66</v>
      </c>
      <c r="E55" s="2">
        <v>58</v>
      </c>
      <c r="F55" s="2">
        <v>91</v>
      </c>
      <c r="G55" s="2">
        <v>1</v>
      </c>
      <c r="H55" s="1">
        <f t="shared" si="12"/>
        <v>91</v>
      </c>
      <c r="I55" s="1">
        <f>HLOOKUP(H55,C55:$F$603,J55,0)</f>
        <v>4</v>
      </c>
      <c r="J55" s="1">
        <v>549</v>
      </c>
      <c r="K55" s="1" t="str">
        <f t="shared" si="13"/>
        <v>14</v>
      </c>
      <c r="M55" s="46">
        <f t="shared" si="14"/>
        <v>1</v>
      </c>
      <c r="N55" s="44">
        <f t="shared" si="5"/>
        <v>0.15686274509803921</v>
      </c>
      <c r="O55" s="44">
        <f t="shared" si="6"/>
        <v>0.25882352941176473</v>
      </c>
      <c r="P55" s="44">
        <f t="shared" si="7"/>
        <v>0.22745098039215686</v>
      </c>
      <c r="Q55" s="44">
        <f t="shared" si="8"/>
        <v>0.35686274509803922</v>
      </c>
      <c r="R55">
        <f t="shared" si="44"/>
        <v>1</v>
      </c>
      <c r="S55" s="1">
        <f t="shared" si="15"/>
        <v>0.35686274509803922</v>
      </c>
      <c r="T55" s="1">
        <f>HLOOKUP(S55,N55:$Q$603,U55,0)</f>
        <v>4</v>
      </c>
      <c r="U55" s="1">
        <v>549</v>
      </c>
      <c r="V55" s="1" t="str">
        <f t="shared" si="16"/>
        <v>14</v>
      </c>
      <c r="X55" s="5">
        <f t="shared" si="17"/>
        <v>4</v>
      </c>
      <c r="Y55" s="4">
        <f t="shared" si="18"/>
        <v>0.64313725490196072</v>
      </c>
      <c r="Z55" s="4">
        <f t="shared" si="19"/>
        <v>8.3027119057804508E-2</v>
      </c>
      <c r="AA55" s="4">
        <f t="shared" si="20"/>
        <v>0.25</v>
      </c>
      <c r="AB55" s="4">
        <f t="shared" si="21"/>
        <v>0.24313725490196081</v>
      </c>
      <c r="AC55" s="4">
        <f t="shared" si="22"/>
        <v>6.8627450980391913E-3</v>
      </c>
      <c r="AD55" s="4">
        <f t="shared" si="23"/>
        <v>0.15686274509803921</v>
      </c>
      <c r="AE55" s="4">
        <f t="shared" si="24"/>
        <v>0.35686274509803922</v>
      </c>
      <c r="AF55" s="4">
        <f t="shared" si="25"/>
        <v>0.2</v>
      </c>
      <c r="AG55">
        <f t="shared" si="26"/>
        <v>1000000</v>
      </c>
      <c r="AI55">
        <f t="shared" si="27"/>
        <v>1</v>
      </c>
      <c r="AJ55">
        <f t="shared" si="46"/>
        <v>15</v>
      </c>
      <c r="AK55">
        <f t="shared" si="47"/>
        <v>45</v>
      </c>
      <c r="AL55">
        <f t="shared" si="48"/>
        <v>1</v>
      </c>
      <c r="AM55">
        <f t="shared" si="49"/>
        <v>32</v>
      </c>
      <c r="AN55">
        <f t="shared" si="50"/>
        <v>23</v>
      </c>
      <c r="AO55">
        <f t="shared" si="51"/>
        <v>10</v>
      </c>
      <c r="AP55">
        <f t="shared" si="52"/>
        <v>40</v>
      </c>
      <c r="AQ55">
        <f t="shared" si="53"/>
        <v>44</v>
      </c>
      <c r="AR55">
        <f t="shared" ref="AR55:AZ55" si="90">MAX(AI$3:AQ$542)+1-AI55</f>
        <v>55</v>
      </c>
      <c r="AS55">
        <f t="shared" si="90"/>
        <v>41</v>
      </c>
      <c r="AT55">
        <f t="shared" si="90"/>
        <v>11</v>
      </c>
      <c r="AU55">
        <f t="shared" si="90"/>
        <v>55</v>
      </c>
      <c r="AV55">
        <f t="shared" si="90"/>
        <v>24</v>
      </c>
      <c r="AW55">
        <f t="shared" si="90"/>
        <v>33</v>
      </c>
      <c r="AX55">
        <f t="shared" si="90"/>
        <v>46</v>
      </c>
      <c r="AY55">
        <f t="shared" si="90"/>
        <v>16</v>
      </c>
      <c r="AZ55">
        <f t="shared" si="90"/>
        <v>12</v>
      </c>
      <c r="BA55">
        <f t="shared" si="11"/>
        <v>1000000</v>
      </c>
      <c r="BB55">
        <f t="shared" si="29"/>
        <v>2728621.2</v>
      </c>
      <c r="BC55">
        <f t="shared" si="30"/>
        <v>3</v>
      </c>
      <c r="BE55">
        <f>AI55-fix1_oam1!X56</f>
        <v>0</v>
      </c>
      <c r="BF55">
        <f>AJ55-fix1_oam1!Y56</f>
        <v>4</v>
      </c>
      <c r="BG55">
        <f>AK55-fix1_oam1!Z56</f>
        <v>4</v>
      </c>
      <c r="BH55">
        <f>AL55-fix1_oam1!AA56</f>
        <v>-10</v>
      </c>
      <c r="BI55">
        <f>AM55-fix1_oam1!AB56</f>
        <v>17</v>
      </c>
      <c r="BJ55">
        <f>AN55-fix1_oam1!AC56</f>
        <v>2</v>
      </c>
      <c r="BK55">
        <f>AO55-fix1_oam1!AD56</f>
        <v>2</v>
      </c>
      <c r="BL55">
        <f>AP55-fix1_oam1!AE56</f>
        <v>23</v>
      </c>
      <c r="BM55">
        <f>AQ55-fix1_oam1!AF56</f>
        <v>7</v>
      </c>
      <c r="BN55">
        <f>AR55-fix1_oam1!AG56</f>
        <v>0</v>
      </c>
      <c r="BO55">
        <f>AS55-fix1_oam1!AH56</f>
        <v>-4</v>
      </c>
      <c r="BP55">
        <f>AT55-fix1_oam1!AI56</f>
        <v>-4</v>
      </c>
      <c r="BQ55">
        <f>AU55-fix1_oam1!AJ56</f>
        <v>10</v>
      </c>
      <c r="BR55">
        <f>AV55-fix1_oam1!AK56</f>
        <v>-17</v>
      </c>
      <c r="BS55">
        <f>AW55-fix1_oam1!AL56</f>
        <v>-2</v>
      </c>
      <c r="BT55">
        <f>AX55-fix1_oam1!AM56</f>
        <v>-2</v>
      </c>
      <c r="BU55">
        <f>AY55-fix1_oam1!AN56</f>
        <v>-23</v>
      </c>
      <c r="BV55">
        <f>AZ55-fix1_oam1!AO56</f>
        <v>-7</v>
      </c>
      <c r="BY55" s="10" t="s">
        <v>715</v>
      </c>
      <c r="BZ55" s="11">
        <v>41</v>
      </c>
      <c r="CA55" s="11">
        <v>31</v>
      </c>
      <c r="CB55" s="11">
        <v>30</v>
      </c>
      <c r="CC55" s="11">
        <v>1</v>
      </c>
      <c r="CD55" s="11">
        <v>35</v>
      </c>
      <c r="CE55" s="11">
        <v>20</v>
      </c>
      <c r="CF55" s="11">
        <v>22</v>
      </c>
      <c r="CG55" s="11">
        <v>24</v>
      </c>
      <c r="CH55" s="11">
        <v>30</v>
      </c>
      <c r="CI55" s="11">
        <v>15</v>
      </c>
      <c r="CJ55" s="11">
        <v>25</v>
      </c>
      <c r="CK55" s="11">
        <v>26</v>
      </c>
      <c r="CL55" s="11">
        <v>55</v>
      </c>
      <c r="CM55" s="11">
        <v>21</v>
      </c>
      <c r="CN55" s="11">
        <v>36</v>
      </c>
      <c r="CO55" s="11">
        <v>34</v>
      </c>
      <c r="CP55" s="11">
        <v>32</v>
      </c>
      <c r="CQ55" s="11">
        <v>26</v>
      </c>
      <c r="CR55" s="11">
        <v>1000000</v>
      </c>
    </row>
    <row r="56" spans="1:96" ht="15" thickBot="1" x14ac:dyDescent="0.35">
      <c r="A56" s="1" t="s">
        <v>53</v>
      </c>
      <c r="B56" s="1" t="s">
        <v>602</v>
      </c>
      <c r="C56" s="2">
        <v>53</v>
      </c>
      <c r="D56" s="2">
        <v>2</v>
      </c>
      <c r="E56" s="2">
        <v>3</v>
      </c>
      <c r="F56" s="2">
        <v>76</v>
      </c>
      <c r="G56" s="2">
        <v>2</v>
      </c>
      <c r="H56" s="1">
        <f t="shared" si="12"/>
        <v>76</v>
      </c>
      <c r="I56" s="1">
        <f>HLOOKUP(H56,C56:$F$603,J56,0)</f>
        <v>4</v>
      </c>
      <c r="J56" s="1">
        <v>548</v>
      </c>
      <c r="K56" s="1" t="str">
        <f t="shared" si="13"/>
        <v>24</v>
      </c>
      <c r="M56" s="46">
        <f t="shared" si="14"/>
        <v>1</v>
      </c>
      <c r="N56" s="44">
        <f t="shared" si="5"/>
        <v>0.39552238805970147</v>
      </c>
      <c r="O56" s="44">
        <f t="shared" si="6"/>
        <v>1.4925373134328358E-2</v>
      </c>
      <c r="P56" s="44">
        <f t="shared" si="7"/>
        <v>2.2388059701492536E-2</v>
      </c>
      <c r="Q56" s="44">
        <f t="shared" si="8"/>
        <v>0.56716417910447758</v>
      </c>
      <c r="R56">
        <f t="shared" si="44"/>
        <v>2</v>
      </c>
      <c r="S56" s="1">
        <f t="shared" si="15"/>
        <v>0.56716417910447758</v>
      </c>
      <c r="T56" s="1">
        <f>HLOOKUP(S56,N56:$Q$603,U56,0)</f>
        <v>4</v>
      </c>
      <c r="U56" s="1">
        <v>548</v>
      </c>
      <c r="V56" s="1" t="str">
        <f t="shared" si="16"/>
        <v>24</v>
      </c>
      <c r="X56" s="5">
        <f t="shared" si="17"/>
        <v>4</v>
      </c>
      <c r="Y56" s="4">
        <f t="shared" si="18"/>
        <v>0.43283582089552242</v>
      </c>
      <c r="Z56" s="4">
        <f t="shared" si="19"/>
        <v>0.27618662621260381</v>
      </c>
      <c r="AA56" s="4">
        <f t="shared" si="20"/>
        <v>0.25</v>
      </c>
      <c r="AB56" s="4">
        <f t="shared" si="21"/>
        <v>0.20895522388059701</v>
      </c>
      <c r="AC56" s="4">
        <f t="shared" si="22"/>
        <v>4.1044776119402993E-2</v>
      </c>
      <c r="AD56" s="4">
        <f t="shared" si="23"/>
        <v>1.4925373134328358E-2</v>
      </c>
      <c r="AE56" s="4">
        <f t="shared" si="24"/>
        <v>0.56716417910447758</v>
      </c>
      <c r="AF56" s="4">
        <f t="shared" si="25"/>
        <v>0.55223880597014918</v>
      </c>
      <c r="AG56">
        <f t="shared" si="26"/>
        <v>2000000</v>
      </c>
      <c r="AI56">
        <f t="shared" si="27"/>
        <v>1</v>
      </c>
      <c r="AJ56">
        <f t="shared" si="46"/>
        <v>50</v>
      </c>
      <c r="AK56">
        <f t="shared" si="47"/>
        <v>3</v>
      </c>
      <c r="AL56">
        <f t="shared" si="48"/>
        <v>1</v>
      </c>
      <c r="AM56">
        <f t="shared" si="49"/>
        <v>47</v>
      </c>
      <c r="AN56">
        <f t="shared" si="50"/>
        <v>9</v>
      </c>
      <c r="AO56">
        <f t="shared" si="51"/>
        <v>50</v>
      </c>
      <c r="AP56">
        <f t="shared" si="52"/>
        <v>5</v>
      </c>
      <c r="AQ56">
        <f t="shared" si="53"/>
        <v>4</v>
      </c>
      <c r="AR56">
        <f t="shared" ref="AR56:AZ56" si="91">MAX(AI$3:AQ$542)+1-AI56</f>
        <v>55</v>
      </c>
      <c r="AS56">
        <f t="shared" si="91"/>
        <v>6</v>
      </c>
      <c r="AT56">
        <f t="shared" si="91"/>
        <v>53</v>
      </c>
      <c r="AU56">
        <f t="shared" si="91"/>
        <v>55</v>
      </c>
      <c r="AV56">
        <f t="shared" si="91"/>
        <v>9</v>
      </c>
      <c r="AW56">
        <f t="shared" si="91"/>
        <v>47</v>
      </c>
      <c r="AX56">
        <f t="shared" si="91"/>
        <v>6</v>
      </c>
      <c r="AY56">
        <f t="shared" si="91"/>
        <v>51</v>
      </c>
      <c r="AZ56">
        <f t="shared" si="91"/>
        <v>52</v>
      </c>
      <c r="BA56">
        <f t="shared" si="11"/>
        <v>2000000</v>
      </c>
      <c r="BB56">
        <f t="shared" si="29"/>
        <v>2951747.7</v>
      </c>
      <c r="BC56">
        <f t="shared" si="30"/>
        <v>3</v>
      </c>
      <c r="BE56">
        <f>AI56-fix1_oam1!X57</f>
        <v>0</v>
      </c>
      <c r="BF56">
        <f>AJ56-fix1_oam1!Y57</f>
        <v>1</v>
      </c>
      <c r="BG56">
        <f>AK56-fix1_oam1!Z57</f>
        <v>-7</v>
      </c>
      <c r="BH56">
        <f>AL56-fix1_oam1!AA57</f>
        <v>-46</v>
      </c>
      <c r="BI56">
        <f>AM56-fix1_oam1!AB57</f>
        <v>-1</v>
      </c>
      <c r="BJ56">
        <f>AN56-fix1_oam1!AC57</f>
        <v>-2</v>
      </c>
      <c r="BK56">
        <f>AO56-fix1_oam1!AD57</f>
        <v>1</v>
      </c>
      <c r="BL56">
        <f>AP56-fix1_oam1!AE57</f>
        <v>-32</v>
      </c>
      <c r="BM56">
        <f>AQ56-fix1_oam1!AF57</f>
        <v>-12</v>
      </c>
      <c r="BN56">
        <f>AR56-fix1_oam1!AG57</f>
        <v>0</v>
      </c>
      <c r="BO56">
        <f>AS56-fix1_oam1!AH57</f>
        <v>-1</v>
      </c>
      <c r="BP56">
        <f>AT56-fix1_oam1!AI57</f>
        <v>7</v>
      </c>
      <c r="BQ56">
        <f>AU56-fix1_oam1!AJ57</f>
        <v>46</v>
      </c>
      <c r="BR56">
        <f>AV56-fix1_oam1!AK57</f>
        <v>1</v>
      </c>
      <c r="BS56">
        <f>AW56-fix1_oam1!AL57</f>
        <v>2</v>
      </c>
      <c r="BT56">
        <f>AX56-fix1_oam1!AM57</f>
        <v>-1</v>
      </c>
      <c r="BU56">
        <f>AY56-fix1_oam1!AN57</f>
        <v>32</v>
      </c>
      <c r="BV56">
        <f>AZ56-fix1_oam1!AO57</f>
        <v>12</v>
      </c>
      <c r="BY56" s="10" t="s">
        <v>716</v>
      </c>
      <c r="BZ56" s="11">
        <v>27</v>
      </c>
      <c r="CA56" s="11">
        <v>15</v>
      </c>
      <c r="CB56" s="11">
        <v>46</v>
      </c>
      <c r="CC56" s="11">
        <v>1</v>
      </c>
      <c r="CD56" s="11">
        <v>35</v>
      </c>
      <c r="CE56" s="11">
        <v>20</v>
      </c>
      <c r="CF56" s="11">
        <v>9</v>
      </c>
      <c r="CG56" s="11">
        <v>40</v>
      </c>
      <c r="CH56" s="11">
        <v>44</v>
      </c>
      <c r="CI56" s="11">
        <v>29</v>
      </c>
      <c r="CJ56" s="11">
        <v>41</v>
      </c>
      <c r="CK56" s="11">
        <v>10</v>
      </c>
      <c r="CL56" s="11">
        <v>55</v>
      </c>
      <c r="CM56" s="11">
        <v>21</v>
      </c>
      <c r="CN56" s="11">
        <v>36</v>
      </c>
      <c r="CO56" s="11">
        <v>47</v>
      </c>
      <c r="CP56" s="11">
        <v>16</v>
      </c>
      <c r="CQ56" s="11">
        <v>12</v>
      </c>
      <c r="CR56" s="11">
        <v>1000000</v>
      </c>
    </row>
    <row r="57" spans="1:96" ht="15" thickBot="1" x14ac:dyDescent="0.35">
      <c r="A57" s="1" t="s">
        <v>54</v>
      </c>
      <c r="B57" s="1" t="s">
        <v>602</v>
      </c>
      <c r="C57" s="2">
        <v>41</v>
      </c>
      <c r="D57" s="2">
        <v>50</v>
      </c>
      <c r="E57" s="2">
        <v>78</v>
      </c>
      <c r="F57" s="2">
        <v>5</v>
      </c>
      <c r="G57" s="2">
        <v>3</v>
      </c>
      <c r="H57" s="1">
        <f t="shared" si="12"/>
        <v>78</v>
      </c>
      <c r="I57" s="1">
        <f>HLOOKUP(H57,C57:$F$603,J57,0)</f>
        <v>3</v>
      </c>
      <c r="J57" s="1">
        <v>547</v>
      </c>
      <c r="K57" s="1" t="str">
        <f t="shared" si="13"/>
        <v>33</v>
      </c>
      <c r="M57" s="46">
        <f t="shared" si="14"/>
        <v>1</v>
      </c>
      <c r="N57" s="44">
        <f t="shared" si="5"/>
        <v>0.23563218390804597</v>
      </c>
      <c r="O57" s="44">
        <f t="shared" si="6"/>
        <v>0.28735632183908044</v>
      </c>
      <c r="P57" s="44">
        <f t="shared" si="7"/>
        <v>0.44827586206896552</v>
      </c>
      <c r="Q57" s="44">
        <f t="shared" si="8"/>
        <v>2.8735632183908046E-2</v>
      </c>
      <c r="R57">
        <f t="shared" si="44"/>
        <v>3</v>
      </c>
      <c r="S57" s="1">
        <f t="shared" si="15"/>
        <v>0.44827586206896552</v>
      </c>
      <c r="T57" s="1">
        <f>HLOOKUP(S57,N57:$Q$603,U57,0)</f>
        <v>3</v>
      </c>
      <c r="U57" s="1">
        <v>547</v>
      </c>
      <c r="V57" s="1" t="str">
        <f t="shared" si="16"/>
        <v>33</v>
      </c>
      <c r="X57" s="5">
        <f t="shared" si="17"/>
        <v>3</v>
      </c>
      <c r="Y57" s="4">
        <f t="shared" si="18"/>
        <v>0.55172413793103448</v>
      </c>
      <c r="Z57" s="4">
        <f t="shared" si="19"/>
        <v>0.17308299248707582</v>
      </c>
      <c r="AA57" s="4">
        <f t="shared" si="20"/>
        <v>0.25</v>
      </c>
      <c r="AB57" s="4">
        <f t="shared" si="21"/>
        <v>0.2614942528735632</v>
      </c>
      <c r="AC57" s="4">
        <f t="shared" si="22"/>
        <v>-1.1494252873563204E-2</v>
      </c>
      <c r="AD57" s="4">
        <f t="shared" si="23"/>
        <v>2.8735632183908046E-2</v>
      </c>
      <c r="AE57" s="4">
        <f t="shared" si="24"/>
        <v>0.44827586206896552</v>
      </c>
      <c r="AF57" s="4">
        <f t="shared" si="25"/>
        <v>0.41954022988505746</v>
      </c>
      <c r="AG57">
        <f t="shared" si="26"/>
        <v>3000000</v>
      </c>
      <c r="AI57">
        <f t="shared" si="27"/>
        <v>14</v>
      </c>
      <c r="AJ57">
        <f t="shared" si="46"/>
        <v>36</v>
      </c>
      <c r="AK57">
        <f t="shared" si="47"/>
        <v>19</v>
      </c>
      <c r="AL57">
        <f t="shared" si="48"/>
        <v>1</v>
      </c>
      <c r="AM57">
        <f t="shared" si="49"/>
        <v>19</v>
      </c>
      <c r="AN57">
        <f t="shared" si="50"/>
        <v>37</v>
      </c>
      <c r="AO57">
        <f t="shared" si="51"/>
        <v>45</v>
      </c>
      <c r="AP57">
        <f t="shared" si="52"/>
        <v>19</v>
      </c>
      <c r="AQ57">
        <f t="shared" si="53"/>
        <v>14</v>
      </c>
      <c r="AR57">
        <f t="shared" ref="AR57:AZ57" si="92">MAX(AI$3:AQ$542)+1-AI57</f>
        <v>42</v>
      </c>
      <c r="AS57">
        <f t="shared" si="92"/>
        <v>20</v>
      </c>
      <c r="AT57">
        <f t="shared" si="92"/>
        <v>37</v>
      </c>
      <c r="AU57">
        <f t="shared" si="92"/>
        <v>55</v>
      </c>
      <c r="AV57">
        <f t="shared" si="92"/>
        <v>37</v>
      </c>
      <c r="AW57">
        <f t="shared" si="92"/>
        <v>19</v>
      </c>
      <c r="AX57">
        <f t="shared" si="92"/>
        <v>11</v>
      </c>
      <c r="AY57">
        <f t="shared" si="92"/>
        <v>37</v>
      </c>
      <c r="AZ57">
        <f t="shared" si="92"/>
        <v>42</v>
      </c>
      <c r="BA57">
        <f t="shared" si="11"/>
        <v>3000000</v>
      </c>
      <c r="BB57">
        <f t="shared" si="29"/>
        <v>2890567.2</v>
      </c>
      <c r="BC57">
        <f t="shared" si="30"/>
        <v>3</v>
      </c>
      <c r="BE57">
        <f>AI57-fix1_oam1!X58</f>
        <v>0</v>
      </c>
      <c r="BF57">
        <f>AJ57-fix1_oam1!Y58</f>
        <v>-1</v>
      </c>
      <c r="BG57">
        <f>AK57-fix1_oam1!Z58</f>
        <v>-5</v>
      </c>
      <c r="BH57">
        <f>AL57-fix1_oam1!AA58</f>
        <v>-36</v>
      </c>
      <c r="BI57">
        <f>AM57-fix1_oam1!AB58</f>
        <v>-14</v>
      </c>
      <c r="BJ57">
        <f>AN57-fix1_oam1!AC58</f>
        <v>3</v>
      </c>
      <c r="BK57">
        <f>AO57-fix1_oam1!AD58</f>
        <v>1</v>
      </c>
      <c r="BL57">
        <f>AP57-fix1_oam1!AE58</f>
        <v>-16</v>
      </c>
      <c r="BM57">
        <f>AQ57-fix1_oam1!AF58</f>
        <v>-3</v>
      </c>
      <c r="BN57">
        <f>AR57-fix1_oam1!AG58</f>
        <v>0</v>
      </c>
      <c r="BO57">
        <f>AS57-fix1_oam1!AH58</f>
        <v>1</v>
      </c>
      <c r="BP57">
        <f>AT57-fix1_oam1!AI58</f>
        <v>5</v>
      </c>
      <c r="BQ57">
        <f>AU57-fix1_oam1!AJ58</f>
        <v>36</v>
      </c>
      <c r="BR57">
        <f>AV57-fix1_oam1!AK58</f>
        <v>14</v>
      </c>
      <c r="BS57">
        <f>AW57-fix1_oam1!AL58</f>
        <v>-3</v>
      </c>
      <c r="BT57">
        <f>AX57-fix1_oam1!AM58</f>
        <v>-1</v>
      </c>
      <c r="BU57">
        <f>AY57-fix1_oam1!AN58</f>
        <v>16</v>
      </c>
      <c r="BV57">
        <f>AZ57-fix1_oam1!AO58</f>
        <v>3</v>
      </c>
      <c r="BY57" s="10" t="s">
        <v>717</v>
      </c>
      <c r="BZ57" s="11">
        <v>14</v>
      </c>
      <c r="CA57" s="11">
        <v>1</v>
      </c>
      <c r="CB57" s="11">
        <v>55</v>
      </c>
      <c r="CC57" s="11">
        <v>1</v>
      </c>
      <c r="CD57" s="11">
        <v>27</v>
      </c>
      <c r="CE57" s="11">
        <v>28</v>
      </c>
      <c r="CF57" s="11">
        <v>1</v>
      </c>
      <c r="CG57" s="11">
        <v>55</v>
      </c>
      <c r="CH57" s="11">
        <v>55</v>
      </c>
      <c r="CI57" s="11">
        <v>42</v>
      </c>
      <c r="CJ57" s="11">
        <v>55</v>
      </c>
      <c r="CK57" s="11">
        <v>1</v>
      </c>
      <c r="CL57" s="11">
        <v>55</v>
      </c>
      <c r="CM57" s="11">
        <v>29</v>
      </c>
      <c r="CN57" s="11">
        <v>28</v>
      </c>
      <c r="CO57" s="11">
        <v>55</v>
      </c>
      <c r="CP57" s="11">
        <v>1</v>
      </c>
      <c r="CQ57" s="11">
        <v>1</v>
      </c>
      <c r="CR57" s="11">
        <v>1000000</v>
      </c>
    </row>
    <row r="58" spans="1:96" ht="15" thickBot="1" x14ac:dyDescent="0.35">
      <c r="A58" s="1" t="s">
        <v>55</v>
      </c>
      <c r="B58" s="1" t="s">
        <v>602</v>
      </c>
      <c r="C58" s="2">
        <v>7</v>
      </c>
      <c r="D58" s="2">
        <v>25</v>
      </c>
      <c r="E58" s="2">
        <v>48</v>
      </c>
      <c r="F58" s="2">
        <v>85</v>
      </c>
      <c r="G58" s="2">
        <v>2</v>
      </c>
      <c r="H58" s="1">
        <f t="shared" si="12"/>
        <v>85</v>
      </c>
      <c r="I58" s="1">
        <f>HLOOKUP(H58,C58:$F$603,J58,0)</f>
        <v>4</v>
      </c>
      <c r="J58" s="1">
        <v>546</v>
      </c>
      <c r="K58" s="1" t="str">
        <f t="shared" si="13"/>
        <v>24</v>
      </c>
      <c r="M58" s="46">
        <f t="shared" si="14"/>
        <v>1</v>
      </c>
      <c r="N58" s="44">
        <f t="shared" si="5"/>
        <v>4.2424242424242427E-2</v>
      </c>
      <c r="O58" s="44">
        <f t="shared" si="6"/>
        <v>0.15151515151515152</v>
      </c>
      <c r="P58" s="44">
        <f t="shared" si="7"/>
        <v>0.29090909090909089</v>
      </c>
      <c r="Q58" s="44">
        <f t="shared" si="8"/>
        <v>0.51515151515151514</v>
      </c>
      <c r="R58">
        <f t="shared" si="44"/>
        <v>2</v>
      </c>
      <c r="S58" s="1">
        <f t="shared" si="15"/>
        <v>0.51515151515151514</v>
      </c>
      <c r="T58" s="1">
        <f>HLOOKUP(S58,N58:$Q$603,U58,0)</f>
        <v>4</v>
      </c>
      <c r="U58" s="1">
        <v>546</v>
      </c>
      <c r="V58" s="1" t="str">
        <f t="shared" si="16"/>
        <v>24</v>
      </c>
      <c r="X58" s="5">
        <f t="shared" si="17"/>
        <v>4</v>
      </c>
      <c r="Y58" s="4">
        <f t="shared" si="18"/>
        <v>0.48484848484848486</v>
      </c>
      <c r="Z58" s="4">
        <f t="shared" si="19"/>
        <v>0.20393286495019686</v>
      </c>
      <c r="AA58" s="4">
        <f t="shared" si="20"/>
        <v>0.25</v>
      </c>
      <c r="AB58" s="4">
        <f t="shared" si="21"/>
        <v>0.22121212121212119</v>
      </c>
      <c r="AC58" s="4">
        <f t="shared" si="22"/>
        <v>2.8787878787878807E-2</v>
      </c>
      <c r="AD58" s="4">
        <f t="shared" si="23"/>
        <v>4.2424242424242427E-2</v>
      </c>
      <c r="AE58" s="4">
        <f t="shared" si="24"/>
        <v>0.51515151515151514</v>
      </c>
      <c r="AF58" s="4">
        <f t="shared" si="25"/>
        <v>0.47272727272727272</v>
      </c>
      <c r="AG58">
        <f t="shared" si="26"/>
        <v>2000000</v>
      </c>
      <c r="AI58">
        <f t="shared" si="27"/>
        <v>1</v>
      </c>
      <c r="AJ58">
        <f t="shared" si="46"/>
        <v>46</v>
      </c>
      <c r="AK58">
        <f t="shared" si="47"/>
        <v>11</v>
      </c>
      <c r="AL58">
        <f t="shared" si="48"/>
        <v>1</v>
      </c>
      <c r="AM58">
        <f t="shared" si="49"/>
        <v>43</v>
      </c>
      <c r="AN58">
        <f t="shared" si="50"/>
        <v>13</v>
      </c>
      <c r="AO58">
        <f t="shared" si="51"/>
        <v>40</v>
      </c>
      <c r="AP58">
        <f t="shared" si="52"/>
        <v>9</v>
      </c>
      <c r="AQ58">
        <f t="shared" si="53"/>
        <v>9</v>
      </c>
      <c r="AR58">
        <f t="shared" ref="AR58:AZ58" si="93">MAX(AI$3:AQ$542)+1-AI58</f>
        <v>55</v>
      </c>
      <c r="AS58">
        <f t="shared" si="93"/>
        <v>10</v>
      </c>
      <c r="AT58">
        <f t="shared" si="93"/>
        <v>45</v>
      </c>
      <c r="AU58">
        <f t="shared" si="93"/>
        <v>55</v>
      </c>
      <c r="AV58">
        <f t="shared" si="93"/>
        <v>13</v>
      </c>
      <c r="AW58">
        <f t="shared" si="93"/>
        <v>43</v>
      </c>
      <c r="AX58">
        <f t="shared" si="93"/>
        <v>16</v>
      </c>
      <c r="AY58">
        <f t="shared" si="93"/>
        <v>47</v>
      </c>
      <c r="AZ58">
        <f t="shared" si="93"/>
        <v>47</v>
      </c>
      <c r="BA58">
        <f t="shared" si="11"/>
        <v>2000000</v>
      </c>
      <c r="BB58">
        <f t="shared" si="29"/>
        <v>2921519</v>
      </c>
      <c r="BC58">
        <f t="shared" si="30"/>
        <v>3</v>
      </c>
      <c r="BE58">
        <f>AI58-fix1_oam1!X59</f>
        <v>0</v>
      </c>
      <c r="BF58">
        <f>AJ58-fix1_oam1!Y59</f>
        <v>4</v>
      </c>
      <c r="BG58">
        <f>AK58-fix1_oam1!Z59</f>
        <v>-5</v>
      </c>
      <c r="BH58">
        <f>AL58-fix1_oam1!AA59</f>
        <v>-39</v>
      </c>
      <c r="BI58">
        <f>AM58-fix1_oam1!AB59</f>
        <v>2</v>
      </c>
      <c r="BJ58">
        <f>AN58-fix1_oam1!AC59</f>
        <v>1</v>
      </c>
      <c r="BK58">
        <f>AO58-fix1_oam1!AD59</f>
        <v>1</v>
      </c>
      <c r="BL58">
        <f>AP58-fix1_oam1!AE59</f>
        <v>-18</v>
      </c>
      <c r="BM58">
        <f>AQ58-fix1_oam1!AF59</f>
        <v>-4</v>
      </c>
      <c r="BN58">
        <f>AR58-fix1_oam1!AG59</f>
        <v>0</v>
      </c>
      <c r="BO58">
        <f>AS58-fix1_oam1!AH59</f>
        <v>-4</v>
      </c>
      <c r="BP58">
        <f>AT58-fix1_oam1!AI59</f>
        <v>5</v>
      </c>
      <c r="BQ58">
        <f>AU58-fix1_oam1!AJ59</f>
        <v>39</v>
      </c>
      <c r="BR58">
        <f>AV58-fix1_oam1!AK59</f>
        <v>-2</v>
      </c>
      <c r="BS58">
        <f>AW58-fix1_oam1!AL59</f>
        <v>-1</v>
      </c>
      <c r="BT58">
        <f>AX58-fix1_oam1!AM59</f>
        <v>-1</v>
      </c>
      <c r="BU58">
        <f>AY58-fix1_oam1!AN59</f>
        <v>18</v>
      </c>
      <c r="BV58">
        <f>AZ58-fix1_oam1!AO59</f>
        <v>4</v>
      </c>
      <c r="BY58" s="10" t="s">
        <v>718</v>
      </c>
      <c r="BZ58" s="11">
        <v>41</v>
      </c>
      <c r="CA58" s="11">
        <v>41</v>
      </c>
      <c r="CB58" s="11">
        <v>24</v>
      </c>
      <c r="CC58" s="11">
        <v>1</v>
      </c>
      <c r="CD58" s="11">
        <v>50</v>
      </c>
      <c r="CE58" s="11">
        <v>6</v>
      </c>
      <c r="CF58" s="11">
        <v>14</v>
      </c>
      <c r="CG58" s="11">
        <v>14</v>
      </c>
      <c r="CH58" s="11">
        <v>27</v>
      </c>
      <c r="CI58" s="11">
        <v>15</v>
      </c>
      <c r="CJ58" s="11">
        <v>15</v>
      </c>
      <c r="CK58" s="11">
        <v>32</v>
      </c>
      <c r="CL58" s="11">
        <v>55</v>
      </c>
      <c r="CM58" s="11">
        <v>6</v>
      </c>
      <c r="CN58" s="11">
        <v>50</v>
      </c>
      <c r="CO58" s="11">
        <v>42</v>
      </c>
      <c r="CP58" s="11">
        <v>42</v>
      </c>
      <c r="CQ58" s="11">
        <v>29</v>
      </c>
      <c r="CR58" s="11">
        <v>3000000</v>
      </c>
    </row>
    <row r="59" spans="1:96" ht="15" thickBot="1" x14ac:dyDescent="0.35">
      <c r="A59" s="1" t="s">
        <v>56</v>
      </c>
      <c r="B59" s="1" t="s">
        <v>602</v>
      </c>
      <c r="C59" s="2">
        <v>34</v>
      </c>
      <c r="D59" s="2">
        <v>3</v>
      </c>
      <c r="E59" s="2">
        <v>53</v>
      </c>
      <c r="F59" s="2">
        <v>20</v>
      </c>
      <c r="G59" s="2">
        <v>3</v>
      </c>
      <c r="H59" s="1">
        <f t="shared" si="12"/>
        <v>53</v>
      </c>
      <c r="I59" s="1">
        <f>HLOOKUP(H59,C59:$F$603,J59,0)</f>
        <v>3</v>
      </c>
      <c r="J59" s="1">
        <v>545</v>
      </c>
      <c r="K59" s="1" t="str">
        <f t="shared" si="13"/>
        <v>33</v>
      </c>
      <c r="M59" s="46">
        <f t="shared" si="14"/>
        <v>1</v>
      </c>
      <c r="N59" s="44">
        <f t="shared" si="5"/>
        <v>0.30909090909090908</v>
      </c>
      <c r="O59" s="44">
        <f t="shared" si="6"/>
        <v>2.7272727272727271E-2</v>
      </c>
      <c r="P59" s="44">
        <f t="shared" si="7"/>
        <v>0.48181818181818181</v>
      </c>
      <c r="Q59" s="44">
        <f t="shared" si="8"/>
        <v>0.18181818181818182</v>
      </c>
      <c r="R59">
        <f t="shared" si="44"/>
        <v>3</v>
      </c>
      <c r="S59" s="1">
        <f t="shared" si="15"/>
        <v>0.48181818181818181</v>
      </c>
      <c r="T59" s="1">
        <f>HLOOKUP(S59,N59:$Q$603,U59,0)</f>
        <v>3</v>
      </c>
      <c r="U59" s="1">
        <v>545</v>
      </c>
      <c r="V59" s="1" t="str">
        <f t="shared" si="16"/>
        <v>33</v>
      </c>
      <c r="X59" s="5">
        <f t="shared" si="17"/>
        <v>3</v>
      </c>
      <c r="Y59" s="4">
        <f t="shared" si="18"/>
        <v>0.51818181818181819</v>
      </c>
      <c r="Z59" s="4">
        <f t="shared" si="19"/>
        <v>0.19277586580083542</v>
      </c>
      <c r="AA59" s="4">
        <f t="shared" si="20"/>
        <v>0.25</v>
      </c>
      <c r="AB59" s="4">
        <f t="shared" si="21"/>
        <v>0.24545454545454545</v>
      </c>
      <c r="AC59" s="4">
        <f t="shared" si="22"/>
        <v>4.545454545454547E-3</v>
      </c>
      <c r="AD59" s="4">
        <f t="shared" si="23"/>
        <v>2.7272727272727271E-2</v>
      </c>
      <c r="AE59" s="4">
        <f t="shared" si="24"/>
        <v>0.48181818181818181</v>
      </c>
      <c r="AF59" s="4">
        <f t="shared" si="25"/>
        <v>0.45454545454545453</v>
      </c>
      <c r="AG59">
        <f t="shared" si="26"/>
        <v>3000000</v>
      </c>
      <c r="AI59">
        <f t="shared" si="27"/>
        <v>14</v>
      </c>
      <c r="AJ59">
        <f t="shared" si="46"/>
        <v>43</v>
      </c>
      <c r="AK59">
        <f t="shared" si="47"/>
        <v>13</v>
      </c>
      <c r="AL59">
        <f t="shared" si="48"/>
        <v>1</v>
      </c>
      <c r="AM59">
        <f t="shared" si="49"/>
        <v>30</v>
      </c>
      <c r="AN59">
        <f t="shared" si="50"/>
        <v>25</v>
      </c>
      <c r="AO59">
        <f t="shared" si="51"/>
        <v>46</v>
      </c>
      <c r="AP59">
        <f t="shared" si="52"/>
        <v>13</v>
      </c>
      <c r="AQ59">
        <f t="shared" si="53"/>
        <v>11</v>
      </c>
      <c r="AR59">
        <f t="shared" ref="AR59:AZ59" si="94">MAX(AI$3:AQ$542)+1-AI59</f>
        <v>42</v>
      </c>
      <c r="AS59">
        <f t="shared" si="94"/>
        <v>13</v>
      </c>
      <c r="AT59">
        <f t="shared" si="94"/>
        <v>43</v>
      </c>
      <c r="AU59">
        <f t="shared" si="94"/>
        <v>55</v>
      </c>
      <c r="AV59">
        <f t="shared" si="94"/>
        <v>26</v>
      </c>
      <c r="AW59">
        <f t="shared" si="94"/>
        <v>31</v>
      </c>
      <c r="AX59">
        <f t="shared" si="94"/>
        <v>10</v>
      </c>
      <c r="AY59">
        <f t="shared" si="94"/>
        <v>43</v>
      </c>
      <c r="AZ59">
        <f t="shared" si="94"/>
        <v>45</v>
      </c>
      <c r="BA59">
        <f t="shared" si="11"/>
        <v>3000000</v>
      </c>
      <c r="BB59">
        <f t="shared" si="29"/>
        <v>2764607.3</v>
      </c>
      <c r="BC59">
        <f t="shared" si="30"/>
        <v>3</v>
      </c>
      <c r="BE59">
        <f>AI59-fix1_oam1!X60</f>
        <v>0</v>
      </c>
      <c r="BF59">
        <f>AJ59-fix1_oam1!Y60</f>
        <v>-7</v>
      </c>
      <c r="BG59">
        <f>AK59-fix1_oam1!Z60</f>
        <v>-28</v>
      </c>
      <c r="BH59">
        <f>AL59-fix1_oam1!AA60</f>
        <v>-50</v>
      </c>
      <c r="BI59">
        <f>AM59-fix1_oam1!AB60</f>
        <v>-19</v>
      </c>
      <c r="BJ59">
        <f>AN59-fix1_oam1!AC60</f>
        <v>-1</v>
      </c>
      <c r="BK59">
        <f>AO59-fix1_oam1!AD60</f>
        <v>-2</v>
      </c>
      <c r="BL59">
        <f>AP59-fix1_oam1!AE60</f>
        <v>-37</v>
      </c>
      <c r="BM59">
        <f>AQ59-fix1_oam1!AF60</f>
        <v>-27</v>
      </c>
      <c r="BN59">
        <f>AR59-fix1_oam1!AG60</f>
        <v>0</v>
      </c>
      <c r="BO59">
        <f>AS59-fix1_oam1!AH60</f>
        <v>7</v>
      </c>
      <c r="BP59">
        <f>AT59-fix1_oam1!AI60</f>
        <v>28</v>
      </c>
      <c r="BQ59">
        <f>AU59-fix1_oam1!AJ60</f>
        <v>50</v>
      </c>
      <c r="BR59">
        <f>AV59-fix1_oam1!AK60</f>
        <v>19</v>
      </c>
      <c r="BS59">
        <f>AW59-fix1_oam1!AL60</f>
        <v>1</v>
      </c>
      <c r="BT59">
        <f>AX59-fix1_oam1!AM60</f>
        <v>2</v>
      </c>
      <c r="BU59">
        <f>AY59-fix1_oam1!AN60</f>
        <v>37</v>
      </c>
      <c r="BV59">
        <f>AZ59-fix1_oam1!AO60</f>
        <v>27</v>
      </c>
      <c r="BY59" s="10" t="s">
        <v>719</v>
      </c>
      <c r="BZ59" s="11">
        <v>14</v>
      </c>
      <c r="CA59" s="11">
        <v>55</v>
      </c>
      <c r="CB59" s="11">
        <v>1</v>
      </c>
      <c r="CC59" s="11">
        <v>1</v>
      </c>
      <c r="CD59" s="11">
        <v>55</v>
      </c>
      <c r="CE59" s="11">
        <v>1</v>
      </c>
      <c r="CF59" s="11">
        <v>53</v>
      </c>
      <c r="CG59" s="11">
        <v>1</v>
      </c>
      <c r="CH59" s="11">
        <v>1</v>
      </c>
      <c r="CI59" s="11">
        <v>42</v>
      </c>
      <c r="CJ59" s="11">
        <v>1</v>
      </c>
      <c r="CK59" s="11">
        <v>55</v>
      </c>
      <c r="CL59" s="11">
        <v>55</v>
      </c>
      <c r="CM59" s="11">
        <v>1</v>
      </c>
      <c r="CN59" s="11">
        <v>55</v>
      </c>
      <c r="CO59" s="11">
        <v>3</v>
      </c>
      <c r="CP59" s="11">
        <v>55</v>
      </c>
      <c r="CQ59" s="11">
        <v>55</v>
      </c>
      <c r="CR59" s="11">
        <v>4000000</v>
      </c>
    </row>
    <row r="60" spans="1:96" ht="15" thickBot="1" x14ac:dyDescent="0.35">
      <c r="A60" s="1" t="s">
        <v>57</v>
      </c>
      <c r="B60" s="1" t="s">
        <v>602</v>
      </c>
      <c r="C60" s="2">
        <v>14</v>
      </c>
      <c r="D60" s="2">
        <v>43</v>
      </c>
      <c r="E60" s="2">
        <v>64</v>
      </c>
      <c r="F60" s="2">
        <v>53</v>
      </c>
      <c r="G60" s="2">
        <v>3</v>
      </c>
      <c r="H60" s="1">
        <f t="shared" si="12"/>
        <v>64</v>
      </c>
      <c r="I60" s="1">
        <f>HLOOKUP(H60,C60:$F$603,J60,0)</f>
        <v>3</v>
      </c>
      <c r="J60" s="1">
        <v>544</v>
      </c>
      <c r="K60" s="1" t="str">
        <f t="shared" si="13"/>
        <v>33</v>
      </c>
      <c r="M60" s="46">
        <f t="shared" si="14"/>
        <v>1</v>
      </c>
      <c r="N60" s="44">
        <f t="shared" si="5"/>
        <v>8.0459770114942528E-2</v>
      </c>
      <c r="O60" s="44">
        <f t="shared" si="6"/>
        <v>0.2471264367816092</v>
      </c>
      <c r="P60" s="44">
        <f t="shared" si="7"/>
        <v>0.36781609195402298</v>
      </c>
      <c r="Q60" s="44">
        <f t="shared" si="8"/>
        <v>0.3045977011494253</v>
      </c>
      <c r="R60">
        <f t="shared" si="44"/>
        <v>3</v>
      </c>
      <c r="S60" s="1">
        <f t="shared" si="15"/>
        <v>0.36781609195402298</v>
      </c>
      <c r="T60" s="1">
        <f>HLOOKUP(S60,N60:$Q$603,U60,0)</f>
        <v>3</v>
      </c>
      <c r="U60" s="1">
        <v>544</v>
      </c>
      <c r="V60" s="1" t="str">
        <f t="shared" si="16"/>
        <v>33</v>
      </c>
      <c r="X60" s="5">
        <f t="shared" si="17"/>
        <v>3</v>
      </c>
      <c r="Y60" s="4">
        <f t="shared" si="18"/>
        <v>0.63218390804597702</v>
      </c>
      <c r="Z60" s="4">
        <f t="shared" si="19"/>
        <v>0.12330678192915018</v>
      </c>
      <c r="AA60" s="4">
        <f t="shared" si="20"/>
        <v>0.25</v>
      </c>
      <c r="AB60" s="4">
        <f t="shared" si="21"/>
        <v>0.27586206896551724</v>
      </c>
      <c r="AC60" s="4">
        <f t="shared" si="22"/>
        <v>-2.5862068965517238E-2</v>
      </c>
      <c r="AD60" s="4">
        <f t="shared" si="23"/>
        <v>8.0459770114942528E-2</v>
      </c>
      <c r="AE60" s="4">
        <f t="shared" si="24"/>
        <v>0.36781609195402298</v>
      </c>
      <c r="AF60" s="4">
        <f t="shared" si="25"/>
        <v>0.28735632183908044</v>
      </c>
      <c r="AG60">
        <f t="shared" si="26"/>
        <v>3000000</v>
      </c>
      <c r="AI60">
        <f t="shared" si="27"/>
        <v>14</v>
      </c>
      <c r="AJ60">
        <f t="shared" si="46"/>
        <v>19</v>
      </c>
      <c r="AK60">
        <f t="shared" si="47"/>
        <v>35</v>
      </c>
      <c r="AL60">
        <f t="shared" si="48"/>
        <v>1</v>
      </c>
      <c r="AM60">
        <f t="shared" si="49"/>
        <v>9</v>
      </c>
      <c r="AN60">
        <f t="shared" si="50"/>
        <v>46</v>
      </c>
      <c r="AO60">
        <f t="shared" si="51"/>
        <v>29</v>
      </c>
      <c r="AP60">
        <f t="shared" si="52"/>
        <v>37</v>
      </c>
      <c r="AQ60">
        <f t="shared" si="53"/>
        <v>33</v>
      </c>
      <c r="AR60">
        <f t="shared" ref="AR60:AZ60" si="95">MAX(AI$3:AQ$542)+1-AI60</f>
        <v>42</v>
      </c>
      <c r="AS60">
        <f t="shared" si="95"/>
        <v>37</v>
      </c>
      <c r="AT60">
        <f t="shared" si="95"/>
        <v>21</v>
      </c>
      <c r="AU60">
        <f t="shared" si="95"/>
        <v>55</v>
      </c>
      <c r="AV60">
        <f t="shared" si="95"/>
        <v>47</v>
      </c>
      <c r="AW60">
        <f t="shared" si="95"/>
        <v>10</v>
      </c>
      <c r="AX60">
        <f t="shared" si="95"/>
        <v>27</v>
      </c>
      <c r="AY60">
        <f t="shared" si="95"/>
        <v>19</v>
      </c>
      <c r="AZ60">
        <f t="shared" si="95"/>
        <v>23</v>
      </c>
      <c r="BA60">
        <f t="shared" si="11"/>
        <v>3000000</v>
      </c>
      <c r="BB60">
        <f t="shared" si="29"/>
        <v>2224788.9</v>
      </c>
      <c r="BC60">
        <f t="shared" si="30"/>
        <v>2</v>
      </c>
      <c r="BE60">
        <f>AI60-fix1_oam1!X61</f>
        <v>0</v>
      </c>
      <c r="BF60">
        <f>AJ60-fix1_oam1!Y61</f>
        <v>-12</v>
      </c>
      <c r="BG60">
        <f>AK60-fix1_oam1!Z61</f>
        <v>-6</v>
      </c>
      <c r="BH60">
        <f>AL60-fix1_oam1!AA61</f>
        <v>-36</v>
      </c>
      <c r="BI60">
        <f>AM60-fix1_oam1!AB61</f>
        <v>-21</v>
      </c>
      <c r="BJ60">
        <f>AN60-fix1_oam1!AC61</f>
        <v>3</v>
      </c>
      <c r="BK60">
        <f>AO60-fix1_oam1!AD61</f>
        <v>0</v>
      </c>
      <c r="BL60">
        <f>AP60-fix1_oam1!AE61</f>
        <v>-9</v>
      </c>
      <c r="BM60">
        <f>AQ60-fix1_oam1!AF61</f>
        <v>-5</v>
      </c>
      <c r="BN60">
        <f>AR60-fix1_oam1!AG61</f>
        <v>0</v>
      </c>
      <c r="BO60">
        <f>AS60-fix1_oam1!AH61</f>
        <v>12</v>
      </c>
      <c r="BP60">
        <f>AT60-fix1_oam1!AI61</f>
        <v>6</v>
      </c>
      <c r="BQ60">
        <f>AU60-fix1_oam1!AJ61</f>
        <v>36</v>
      </c>
      <c r="BR60">
        <f>AV60-fix1_oam1!AK61</f>
        <v>21</v>
      </c>
      <c r="BS60">
        <f>AW60-fix1_oam1!AL61</f>
        <v>-3</v>
      </c>
      <c r="BT60">
        <f>AX60-fix1_oam1!AM61</f>
        <v>0</v>
      </c>
      <c r="BU60">
        <f>AY60-fix1_oam1!AN61</f>
        <v>9</v>
      </c>
      <c r="BV60">
        <f>AZ60-fix1_oam1!AO61</f>
        <v>5</v>
      </c>
      <c r="BY60" s="10" t="s">
        <v>720</v>
      </c>
      <c r="BZ60" s="11">
        <v>1</v>
      </c>
      <c r="CA60" s="11">
        <v>15</v>
      </c>
      <c r="CB60" s="11">
        <v>45</v>
      </c>
      <c r="CC60" s="11">
        <v>1</v>
      </c>
      <c r="CD60" s="11">
        <v>32</v>
      </c>
      <c r="CE60" s="11">
        <v>23</v>
      </c>
      <c r="CF60" s="11">
        <v>10</v>
      </c>
      <c r="CG60" s="11">
        <v>40</v>
      </c>
      <c r="CH60" s="11">
        <v>44</v>
      </c>
      <c r="CI60" s="11">
        <v>55</v>
      </c>
      <c r="CJ60" s="11">
        <v>41</v>
      </c>
      <c r="CK60" s="11">
        <v>11</v>
      </c>
      <c r="CL60" s="11">
        <v>55</v>
      </c>
      <c r="CM60" s="11">
        <v>24</v>
      </c>
      <c r="CN60" s="11">
        <v>33</v>
      </c>
      <c r="CO60" s="11">
        <v>46</v>
      </c>
      <c r="CP60" s="11">
        <v>16</v>
      </c>
      <c r="CQ60" s="11">
        <v>12</v>
      </c>
      <c r="CR60" s="11">
        <v>1000000</v>
      </c>
    </row>
    <row r="61" spans="1:96" ht="15" thickBot="1" x14ac:dyDescent="0.35">
      <c r="A61" s="1" t="s">
        <v>58</v>
      </c>
      <c r="B61" s="1" t="s">
        <v>602</v>
      </c>
      <c r="C61" s="2">
        <v>25</v>
      </c>
      <c r="D61" s="2">
        <v>37</v>
      </c>
      <c r="E61" s="2">
        <v>15</v>
      </c>
      <c r="F61" s="2">
        <v>94</v>
      </c>
      <c r="G61" s="2">
        <v>3</v>
      </c>
      <c r="H61" s="1">
        <f t="shared" si="12"/>
        <v>94</v>
      </c>
      <c r="I61" s="1">
        <f>HLOOKUP(H61,C61:$F$603,J61,0)</f>
        <v>4</v>
      </c>
      <c r="J61" s="1">
        <v>543</v>
      </c>
      <c r="K61" s="1" t="str">
        <f t="shared" si="13"/>
        <v>34</v>
      </c>
      <c r="M61" s="46">
        <f t="shared" si="14"/>
        <v>1</v>
      </c>
      <c r="N61" s="44">
        <f t="shared" si="5"/>
        <v>0.14619883040935672</v>
      </c>
      <c r="O61" s="44">
        <f t="shared" si="6"/>
        <v>0.21637426900584794</v>
      </c>
      <c r="P61" s="44">
        <f t="shared" si="7"/>
        <v>8.771929824561403E-2</v>
      </c>
      <c r="Q61" s="44">
        <f t="shared" si="8"/>
        <v>0.54970760233918126</v>
      </c>
      <c r="R61">
        <f t="shared" si="44"/>
        <v>3</v>
      </c>
      <c r="S61" s="1">
        <f t="shared" si="15"/>
        <v>0.54970760233918126</v>
      </c>
      <c r="T61" s="1">
        <f>HLOOKUP(S61,N61:$Q$603,U61,0)</f>
        <v>4</v>
      </c>
      <c r="U61" s="1">
        <v>543</v>
      </c>
      <c r="V61" s="1" t="str">
        <f t="shared" si="16"/>
        <v>34</v>
      </c>
      <c r="X61" s="5">
        <f t="shared" si="17"/>
        <v>4</v>
      </c>
      <c r="Y61" s="4">
        <f t="shared" si="18"/>
        <v>0.45029239766081874</v>
      </c>
      <c r="Z61" s="4">
        <f t="shared" si="19"/>
        <v>0.20661158861905859</v>
      </c>
      <c r="AA61" s="4">
        <f t="shared" si="20"/>
        <v>0.25</v>
      </c>
      <c r="AB61" s="4">
        <f t="shared" si="21"/>
        <v>0.18128654970760233</v>
      </c>
      <c r="AC61" s="4">
        <f t="shared" si="22"/>
        <v>6.8713450292397671E-2</v>
      </c>
      <c r="AD61" s="4">
        <f t="shared" si="23"/>
        <v>8.771929824561403E-2</v>
      </c>
      <c r="AE61" s="4">
        <f t="shared" si="24"/>
        <v>0.54970760233918126</v>
      </c>
      <c r="AF61" s="4">
        <f t="shared" si="25"/>
        <v>0.46198830409356723</v>
      </c>
      <c r="AG61">
        <f t="shared" si="26"/>
        <v>3000000</v>
      </c>
      <c r="AI61">
        <f t="shared" si="27"/>
        <v>1</v>
      </c>
      <c r="AJ61">
        <f t="shared" si="46"/>
        <v>49</v>
      </c>
      <c r="AK61">
        <f t="shared" si="47"/>
        <v>11</v>
      </c>
      <c r="AL61">
        <f t="shared" si="48"/>
        <v>1</v>
      </c>
      <c r="AM61">
        <f t="shared" si="49"/>
        <v>51</v>
      </c>
      <c r="AN61">
        <f t="shared" si="50"/>
        <v>4</v>
      </c>
      <c r="AO61">
        <f t="shared" si="51"/>
        <v>27</v>
      </c>
      <c r="AP61">
        <f t="shared" si="52"/>
        <v>6</v>
      </c>
      <c r="AQ61">
        <f t="shared" si="53"/>
        <v>10</v>
      </c>
      <c r="AR61">
        <f t="shared" ref="AR61:AZ61" si="96">MAX(AI$3:AQ$542)+1-AI61</f>
        <v>55</v>
      </c>
      <c r="AS61">
        <f t="shared" si="96"/>
        <v>7</v>
      </c>
      <c r="AT61">
        <f t="shared" si="96"/>
        <v>45</v>
      </c>
      <c r="AU61">
        <f t="shared" si="96"/>
        <v>55</v>
      </c>
      <c r="AV61">
        <f t="shared" si="96"/>
        <v>5</v>
      </c>
      <c r="AW61">
        <f t="shared" si="96"/>
        <v>52</v>
      </c>
      <c r="AX61">
        <f t="shared" si="96"/>
        <v>29</v>
      </c>
      <c r="AY61">
        <f t="shared" si="96"/>
        <v>50</v>
      </c>
      <c r="AZ61">
        <f t="shared" si="96"/>
        <v>46</v>
      </c>
      <c r="BA61">
        <f t="shared" si="11"/>
        <v>3000000</v>
      </c>
      <c r="BB61">
        <f t="shared" si="29"/>
        <v>2818590.5</v>
      </c>
      <c r="BC61">
        <f t="shared" si="30"/>
        <v>3</v>
      </c>
      <c r="BE61">
        <f>AI61-fix1_oam1!X62</f>
        <v>0</v>
      </c>
      <c r="BF61">
        <f>AJ61-fix1_oam1!Y62</f>
        <v>5</v>
      </c>
      <c r="BG61">
        <f>AK61-fix1_oam1!Z62</f>
        <v>-2</v>
      </c>
      <c r="BH61">
        <f>AL61-fix1_oam1!AA62</f>
        <v>-37</v>
      </c>
      <c r="BI61">
        <f>AM61-fix1_oam1!AB62</f>
        <v>6</v>
      </c>
      <c r="BJ61">
        <f>AN61-fix1_oam1!AC62</f>
        <v>2</v>
      </c>
      <c r="BK61">
        <f>AO61-fix1_oam1!AD62</f>
        <v>0</v>
      </c>
      <c r="BL61">
        <f>AP61-fix1_oam1!AE62</f>
        <v>-6</v>
      </c>
      <c r="BM61">
        <f>AQ61-fix1_oam1!AF62</f>
        <v>-2</v>
      </c>
      <c r="BN61">
        <f>AR61-fix1_oam1!AG62</f>
        <v>0</v>
      </c>
      <c r="BO61">
        <f>AS61-fix1_oam1!AH62</f>
        <v>-5</v>
      </c>
      <c r="BP61">
        <f>AT61-fix1_oam1!AI62</f>
        <v>2</v>
      </c>
      <c r="BQ61">
        <f>AU61-fix1_oam1!AJ62</f>
        <v>37</v>
      </c>
      <c r="BR61">
        <f>AV61-fix1_oam1!AK62</f>
        <v>-6</v>
      </c>
      <c r="BS61">
        <f>AW61-fix1_oam1!AL62</f>
        <v>-2</v>
      </c>
      <c r="BT61">
        <f>AX61-fix1_oam1!AM62</f>
        <v>0</v>
      </c>
      <c r="BU61">
        <f>AY61-fix1_oam1!AN62</f>
        <v>6</v>
      </c>
      <c r="BV61">
        <f>AZ61-fix1_oam1!AO62</f>
        <v>2</v>
      </c>
      <c r="BY61" s="10" t="s">
        <v>721</v>
      </c>
      <c r="BZ61" s="11">
        <v>1</v>
      </c>
      <c r="CA61" s="11">
        <v>50</v>
      </c>
      <c r="CB61" s="11">
        <v>3</v>
      </c>
      <c r="CC61" s="11">
        <v>1</v>
      </c>
      <c r="CD61" s="11">
        <v>47</v>
      </c>
      <c r="CE61" s="11">
        <v>9</v>
      </c>
      <c r="CF61" s="11">
        <v>50</v>
      </c>
      <c r="CG61" s="11">
        <v>5</v>
      </c>
      <c r="CH61" s="11">
        <v>4</v>
      </c>
      <c r="CI61" s="11">
        <v>55</v>
      </c>
      <c r="CJ61" s="11">
        <v>6</v>
      </c>
      <c r="CK61" s="11">
        <v>53</v>
      </c>
      <c r="CL61" s="11">
        <v>55</v>
      </c>
      <c r="CM61" s="11">
        <v>9</v>
      </c>
      <c r="CN61" s="11">
        <v>47</v>
      </c>
      <c r="CO61" s="11">
        <v>6</v>
      </c>
      <c r="CP61" s="11">
        <v>51</v>
      </c>
      <c r="CQ61" s="11">
        <v>52</v>
      </c>
      <c r="CR61" s="11">
        <v>2000000</v>
      </c>
    </row>
    <row r="62" spans="1:96" ht="15" thickBot="1" x14ac:dyDescent="0.35">
      <c r="A62" s="1" t="s">
        <v>59</v>
      </c>
      <c r="B62" s="1" t="s">
        <v>602</v>
      </c>
      <c r="C62" s="2">
        <v>91</v>
      </c>
      <c r="D62" s="2">
        <v>3</v>
      </c>
      <c r="E62" s="2">
        <v>55</v>
      </c>
      <c r="F62" s="2">
        <v>20</v>
      </c>
      <c r="G62" s="2">
        <v>2</v>
      </c>
      <c r="H62" s="1">
        <f t="shared" si="12"/>
        <v>91</v>
      </c>
      <c r="I62" s="1">
        <f>HLOOKUP(H62,C62:$F$603,J62,0)</f>
        <v>1</v>
      </c>
      <c r="J62" s="1">
        <v>542</v>
      </c>
      <c r="K62" s="1" t="str">
        <f t="shared" si="13"/>
        <v>21</v>
      </c>
      <c r="M62" s="46">
        <f t="shared" si="14"/>
        <v>1</v>
      </c>
      <c r="N62" s="44">
        <f t="shared" si="5"/>
        <v>0.53846153846153844</v>
      </c>
      <c r="O62" s="44">
        <f t="shared" si="6"/>
        <v>1.7751479289940829E-2</v>
      </c>
      <c r="P62" s="44">
        <f t="shared" si="7"/>
        <v>0.32544378698224852</v>
      </c>
      <c r="Q62" s="44">
        <f t="shared" si="8"/>
        <v>0.11834319526627218</v>
      </c>
      <c r="R62">
        <f t="shared" si="44"/>
        <v>2</v>
      </c>
      <c r="S62" s="1">
        <f t="shared" si="15"/>
        <v>0.53846153846153844</v>
      </c>
      <c r="T62" s="1">
        <f>HLOOKUP(S62,N62:$Q$603,U62,0)</f>
        <v>1</v>
      </c>
      <c r="U62" s="1">
        <v>542</v>
      </c>
      <c r="V62" s="1" t="str">
        <f t="shared" si="16"/>
        <v>21</v>
      </c>
      <c r="X62" s="5">
        <f t="shared" si="17"/>
        <v>1</v>
      </c>
      <c r="Y62" s="4">
        <f t="shared" si="18"/>
        <v>0.46153846153846156</v>
      </c>
      <c r="Z62" s="4">
        <f t="shared" si="19"/>
        <v>0.2310661620766703</v>
      </c>
      <c r="AA62" s="4">
        <f t="shared" si="20"/>
        <v>0.25</v>
      </c>
      <c r="AB62" s="4">
        <f t="shared" si="21"/>
        <v>0.22189349112426035</v>
      </c>
      <c r="AC62" s="4">
        <f t="shared" si="22"/>
        <v>2.810650887573965E-2</v>
      </c>
      <c r="AD62" s="4">
        <f t="shared" si="23"/>
        <v>1.7751479289940829E-2</v>
      </c>
      <c r="AE62" s="4">
        <f t="shared" si="24"/>
        <v>0.53846153846153844</v>
      </c>
      <c r="AF62" s="4">
        <f t="shared" si="25"/>
        <v>0.52071005917159763</v>
      </c>
      <c r="AG62">
        <f t="shared" si="26"/>
        <v>2000000</v>
      </c>
      <c r="AI62">
        <f t="shared" si="27"/>
        <v>41</v>
      </c>
      <c r="AJ62">
        <f t="shared" si="46"/>
        <v>48</v>
      </c>
      <c r="AK62">
        <f t="shared" si="47"/>
        <v>7</v>
      </c>
      <c r="AL62">
        <f t="shared" si="48"/>
        <v>1</v>
      </c>
      <c r="AM62">
        <f t="shared" si="49"/>
        <v>42</v>
      </c>
      <c r="AN62">
        <f t="shared" si="50"/>
        <v>13</v>
      </c>
      <c r="AO62">
        <f t="shared" si="51"/>
        <v>49</v>
      </c>
      <c r="AP62">
        <f t="shared" si="52"/>
        <v>7</v>
      </c>
      <c r="AQ62">
        <f t="shared" si="53"/>
        <v>6</v>
      </c>
      <c r="AR62">
        <f t="shared" ref="AR62:AZ62" si="97">MAX(AI$3:AQ$542)+1-AI62</f>
        <v>15</v>
      </c>
      <c r="AS62">
        <f t="shared" si="97"/>
        <v>8</v>
      </c>
      <c r="AT62">
        <f t="shared" si="97"/>
        <v>49</v>
      </c>
      <c r="AU62">
        <f t="shared" si="97"/>
        <v>55</v>
      </c>
      <c r="AV62">
        <f t="shared" si="97"/>
        <v>14</v>
      </c>
      <c r="AW62">
        <f t="shared" si="97"/>
        <v>43</v>
      </c>
      <c r="AX62">
        <f t="shared" si="97"/>
        <v>7</v>
      </c>
      <c r="AY62">
        <f t="shared" si="97"/>
        <v>49</v>
      </c>
      <c r="AZ62">
        <f t="shared" si="97"/>
        <v>50</v>
      </c>
      <c r="BA62">
        <f t="shared" si="11"/>
        <v>2000000</v>
      </c>
      <c r="BB62">
        <f t="shared" si="29"/>
        <v>2933753.5</v>
      </c>
      <c r="BC62">
        <f t="shared" si="30"/>
        <v>3</v>
      </c>
      <c r="BE62">
        <f>AI62-fix1_oam1!X63</f>
        <v>0</v>
      </c>
      <c r="BF62">
        <f>AJ62-fix1_oam1!Y63</f>
        <v>5</v>
      </c>
      <c r="BG62">
        <f>AK62-fix1_oam1!Z63</f>
        <v>0</v>
      </c>
      <c r="BH62">
        <f>AL62-fix1_oam1!AA63</f>
        <v>-38</v>
      </c>
      <c r="BI62">
        <f>AM62-fix1_oam1!AB63</f>
        <v>2</v>
      </c>
      <c r="BJ62">
        <f>AN62-fix1_oam1!AC63</f>
        <v>1</v>
      </c>
      <c r="BK62">
        <f>AO62-fix1_oam1!AD63</f>
        <v>1</v>
      </c>
      <c r="BL62">
        <f>AP62-fix1_oam1!AE63</f>
        <v>-10</v>
      </c>
      <c r="BM62">
        <f>AQ62-fix1_oam1!AF63</f>
        <v>1</v>
      </c>
      <c r="BN62">
        <f>AR62-fix1_oam1!AG63</f>
        <v>0</v>
      </c>
      <c r="BO62">
        <f>AS62-fix1_oam1!AH63</f>
        <v>-5</v>
      </c>
      <c r="BP62">
        <f>AT62-fix1_oam1!AI63</f>
        <v>0</v>
      </c>
      <c r="BQ62">
        <f>AU62-fix1_oam1!AJ63</f>
        <v>38</v>
      </c>
      <c r="BR62">
        <f>AV62-fix1_oam1!AK63</f>
        <v>-2</v>
      </c>
      <c r="BS62">
        <f>AW62-fix1_oam1!AL63</f>
        <v>-1</v>
      </c>
      <c r="BT62">
        <f>AX62-fix1_oam1!AM63</f>
        <v>-1</v>
      </c>
      <c r="BU62">
        <f>AY62-fix1_oam1!AN63</f>
        <v>10</v>
      </c>
      <c r="BV62">
        <f>AZ62-fix1_oam1!AO63</f>
        <v>-1</v>
      </c>
      <c r="BY62" s="10" t="s">
        <v>722</v>
      </c>
      <c r="BZ62" s="11">
        <v>14</v>
      </c>
      <c r="CA62" s="11">
        <v>36</v>
      </c>
      <c r="CB62" s="11">
        <v>19</v>
      </c>
      <c r="CC62" s="11">
        <v>1</v>
      </c>
      <c r="CD62" s="11">
        <v>19</v>
      </c>
      <c r="CE62" s="11">
        <v>37</v>
      </c>
      <c r="CF62" s="11">
        <v>45</v>
      </c>
      <c r="CG62" s="11">
        <v>19</v>
      </c>
      <c r="CH62" s="11">
        <v>14</v>
      </c>
      <c r="CI62" s="11">
        <v>42</v>
      </c>
      <c r="CJ62" s="11">
        <v>20</v>
      </c>
      <c r="CK62" s="11">
        <v>37</v>
      </c>
      <c r="CL62" s="11">
        <v>55</v>
      </c>
      <c r="CM62" s="11">
        <v>37</v>
      </c>
      <c r="CN62" s="11">
        <v>19</v>
      </c>
      <c r="CO62" s="11">
        <v>11</v>
      </c>
      <c r="CP62" s="11">
        <v>37</v>
      </c>
      <c r="CQ62" s="11">
        <v>42</v>
      </c>
      <c r="CR62" s="11">
        <v>3000000</v>
      </c>
    </row>
    <row r="63" spans="1:96" ht="15" thickBot="1" x14ac:dyDescent="0.35">
      <c r="A63" s="1" t="s">
        <v>60</v>
      </c>
      <c r="B63" s="1" t="s">
        <v>602</v>
      </c>
      <c r="C63" s="2">
        <v>98</v>
      </c>
      <c r="D63" s="2">
        <v>70</v>
      </c>
      <c r="E63" s="2">
        <v>48</v>
      </c>
      <c r="F63" s="2">
        <v>76</v>
      </c>
      <c r="G63" s="2">
        <v>4</v>
      </c>
      <c r="H63" s="1">
        <f t="shared" si="12"/>
        <v>98</v>
      </c>
      <c r="I63" s="1">
        <f>HLOOKUP(H63,C63:$F$603,J63,0)</f>
        <v>1</v>
      </c>
      <c r="J63" s="1">
        <v>541</v>
      </c>
      <c r="K63" s="1" t="str">
        <f t="shared" si="13"/>
        <v>41</v>
      </c>
      <c r="M63" s="46">
        <f t="shared" si="14"/>
        <v>1</v>
      </c>
      <c r="N63" s="44">
        <f t="shared" si="5"/>
        <v>0.33561643835616439</v>
      </c>
      <c r="O63" s="44">
        <f t="shared" si="6"/>
        <v>0.23972602739726026</v>
      </c>
      <c r="P63" s="44">
        <f t="shared" si="7"/>
        <v>0.16438356164383561</v>
      </c>
      <c r="Q63" s="44">
        <f t="shared" si="8"/>
        <v>0.26027397260273971</v>
      </c>
      <c r="R63">
        <f t="shared" si="44"/>
        <v>4</v>
      </c>
      <c r="S63" s="1">
        <f t="shared" si="15"/>
        <v>0.33561643835616439</v>
      </c>
      <c r="T63" s="1">
        <f>HLOOKUP(S63,N63:$Q$603,U63,0)</f>
        <v>1</v>
      </c>
      <c r="U63" s="1">
        <v>541</v>
      </c>
      <c r="V63" s="1" t="str">
        <f t="shared" si="16"/>
        <v>41</v>
      </c>
      <c r="X63" s="5">
        <f t="shared" si="17"/>
        <v>1</v>
      </c>
      <c r="Y63" s="4">
        <f t="shared" si="18"/>
        <v>0.66438356164383561</v>
      </c>
      <c r="Z63" s="4">
        <f t="shared" si="19"/>
        <v>7.0407049977667932E-2</v>
      </c>
      <c r="AA63" s="4">
        <f t="shared" si="20"/>
        <v>0.25</v>
      </c>
      <c r="AB63" s="4">
        <f t="shared" si="21"/>
        <v>0.25</v>
      </c>
      <c r="AC63" s="4">
        <f t="shared" si="22"/>
        <v>0</v>
      </c>
      <c r="AD63" s="4">
        <f t="shared" si="23"/>
        <v>0.16438356164383561</v>
      </c>
      <c r="AE63" s="4">
        <f t="shared" si="24"/>
        <v>0.33561643835616439</v>
      </c>
      <c r="AF63" s="4">
        <f t="shared" si="25"/>
        <v>0.17123287671232879</v>
      </c>
      <c r="AG63">
        <f t="shared" si="26"/>
        <v>4000000</v>
      </c>
      <c r="AI63">
        <f t="shared" si="27"/>
        <v>41</v>
      </c>
      <c r="AJ63">
        <f t="shared" si="46"/>
        <v>10</v>
      </c>
      <c r="AK63">
        <f t="shared" si="47"/>
        <v>48</v>
      </c>
      <c r="AL63">
        <f t="shared" si="48"/>
        <v>1</v>
      </c>
      <c r="AM63">
        <f t="shared" si="49"/>
        <v>27</v>
      </c>
      <c r="AN63">
        <f t="shared" si="50"/>
        <v>28</v>
      </c>
      <c r="AO63">
        <f t="shared" si="51"/>
        <v>9</v>
      </c>
      <c r="AP63">
        <f t="shared" si="52"/>
        <v>45</v>
      </c>
      <c r="AQ63">
        <f t="shared" si="53"/>
        <v>47</v>
      </c>
      <c r="AR63">
        <f t="shared" ref="AR63:AZ63" si="98">MAX(AI$3:AQ$542)+1-AI63</f>
        <v>15</v>
      </c>
      <c r="AS63">
        <f t="shared" si="98"/>
        <v>46</v>
      </c>
      <c r="AT63">
        <f t="shared" si="98"/>
        <v>8</v>
      </c>
      <c r="AU63">
        <f t="shared" si="98"/>
        <v>55</v>
      </c>
      <c r="AV63">
        <f t="shared" si="98"/>
        <v>29</v>
      </c>
      <c r="AW63">
        <f t="shared" si="98"/>
        <v>28</v>
      </c>
      <c r="AX63">
        <f t="shared" si="98"/>
        <v>47</v>
      </c>
      <c r="AY63">
        <f t="shared" si="98"/>
        <v>11</v>
      </c>
      <c r="AZ63">
        <f t="shared" si="98"/>
        <v>9</v>
      </c>
      <c r="BA63">
        <f t="shared" si="11"/>
        <v>4000000</v>
      </c>
      <c r="BB63">
        <f t="shared" si="29"/>
        <v>2933754.2</v>
      </c>
      <c r="BC63">
        <f t="shared" si="30"/>
        <v>3</v>
      </c>
      <c r="BE63">
        <f>AI63-fix1_oam1!X64</f>
        <v>0</v>
      </c>
      <c r="BF63">
        <f>AJ63-fix1_oam1!Y64</f>
        <v>5</v>
      </c>
      <c r="BG63">
        <f>AK63-fix1_oam1!Z64</f>
        <v>6</v>
      </c>
      <c r="BH63">
        <f>AL63-fix1_oam1!AA64</f>
        <v>-3</v>
      </c>
      <c r="BI63">
        <f>AM63-fix1_oam1!AB64</f>
        <v>20</v>
      </c>
      <c r="BJ63">
        <f>AN63-fix1_oam1!AC64</f>
        <v>0</v>
      </c>
      <c r="BK63">
        <f>AO63-fix1_oam1!AD64</f>
        <v>4</v>
      </c>
      <c r="BL63">
        <f>AP63-fix1_oam1!AE64</f>
        <v>40</v>
      </c>
      <c r="BM63">
        <f>AQ63-fix1_oam1!AF64</f>
        <v>9</v>
      </c>
      <c r="BN63">
        <f>AR63-fix1_oam1!AG64</f>
        <v>0</v>
      </c>
      <c r="BO63">
        <f>AS63-fix1_oam1!AH64</f>
        <v>-5</v>
      </c>
      <c r="BP63">
        <f>AT63-fix1_oam1!AI64</f>
        <v>-6</v>
      </c>
      <c r="BQ63">
        <f>AU63-fix1_oam1!AJ64</f>
        <v>3</v>
      </c>
      <c r="BR63">
        <f>AV63-fix1_oam1!AK64</f>
        <v>-20</v>
      </c>
      <c r="BS63">
        <f>AW63-fix1_oam1!AL64</f>
        <v>0</v>
      </c>
      <c r="BT63">
        <f>AX63-fix1_oam1!AM64</f>
        <v>-4</v>
      </c>
      <c r="BU63">
        <f>AY63-fix1_oam1!AN64</f>
        <v>-40</v>
      </c>
      <c r="BV63">
        <f>AZ63-fix1_oam1!AO64</f>
        <v>-9</v>
      </c>
      <c r="BY63" s="10" t="s">
        <v>723</v>
      </c>
      <c r="BZ63" s="11">
        <v>1</v>
      </c>
      <c r="CA63" s="11">
        <v>46</v>
      </c>
      <c r="CB63" s="11">
        <v>11</v>
      </c>
      <c r="CC63" s="11">
        <v>1</v>
      </c>
      <c r="CD63" s="11">
        <v>43</v>
      </c>
      <c r="CE63" s="11">
        <v>13</v>
      </c>
      <c r="CF63" s="11">
        <v>40</v>
      </c>
      <c r="CG63" s="11">
        <v>9</v>
      </c>
      <c r="CH63" s="11">
        <v>9</v>
      </c>
      <c r="CI63" s="11">
        <v>55</v>
      </c>
      <c r="CJ63" s="11">
        <v>10</v>
      </c>
      <c r="CK63" s="11">
        <v>45</v>
      </c>
      <c r="CL63" s="11">
        <v>55</v>
      </c>
      <c r="CM63" s="11">
        <v>13</v>
      </c>
      <c r="CN63" s="11">
        <v>43</v>
      </c>
      <c r="CO63" s="11">
        <v>16</v>
      </c>
      <c r="CP63" s="11">
        <v>47</v>
      </c>
      <c r="CQ63" s="11">
        <v>47</v>
      </c>
      <c r="CR63" s="11">
        <v>2000000</v>
      </c>
    </row>
    <row r="64" spans="1:96" ht="15" thickBot="1" x14ac:dyDescent="0.35">
      <c r="A64" s="1" t="s">
        <v>61</v>
      </c>
      <c r="B64" s="1" t="s">
        <v>602</v>
      </c>
      <c r="C64" s="2">
        <v>92</v>
      </c>
      <c r="D64" s="2">
        <v>22</v>
      </c>
      <c r="E64" s="2">
        <v>57</v>
      </c>
      <c r="F64" s="2">
        <v>94</v>
      </c>
      <c r="G64" s="2">
        <v>4</v>
      </c>
      <c r="H64" s="1">
        <f t="shared" si="12"/>
        <v>94</v>
      </c>
      <c r="I64" s="1">
        <f>HLOOKUP(H64,C64:$F$603,J64,0)</f>
        <v>4</v>
      </c>
      <c r="J64" s="1">
        <v>540</v>
      </c>
      <c r="K64" s="1" t="str">
        <f t="shared" si="13"/>
        <v>44</v>
      </c>
      <c r="M64" s="46">
        <f t="shared" si="14"/>
        <v>1</v>
      </c>
      <c r="N64" s="44">
        <f t="shared" si="5"/>
        <v>0.3471698113207547</v>
      </c>
      <c r="O64" s="44">
        <f t="shared" si="6"/>
        <v>8.3018867924528297E-2</v>
      </c>
      <c r="P64" s="44">
        <f t="shared" si="7"/>
        <v>0.21509433962264152</v>
      </c>
      <c r="Q64" s="44">
        <f t="shared" si="8"/>
        <v>0.35471698113207545</v>
      </c>
      <c r="R64">
        <f t="shared" si="44"/>
        <v>4</v>
      </c>
      <c r="S64" s="1">
        <f t="shared" si="15"/>
        <v>0.35471698113207545</v>
      </c>
      <c r="T64" s="1">
        <f>HLOOKUP(S64,N64:$Q$603,U64,0)</f>
        <v>4</v>
      </c>
      <c r="U64" s="1">
        <v>540</v>
      </c>
      <c r="V64" s="1" t="str">
        <f t="shared" si="16"/>
        <v>44</v>
      </c>
      <c r="X64" s="5">
        <f t="shared" si="17"/>
        <v>4</v>
      </c>
      <c r="Y64" s="4">
        <f t="shared" si="18"/>
        <v>0.64528301886792461</v>
      </c>
      <c r="Z64" s="4">
        <f t="shared" si="19"/>
        <v>0.12846364202257401</v>
      </c>
      <c r="AA64" s="4">
        <f t="shared" si="20"/>
        <v>0.25</v>
      </c>
      <c r="AB64" s="4">
        <f t="shared" si="21"/>
        <v>0.28113207547169811</v>
      </c>
      <c r="AC64" s="4">
        <f t="shared" si="22"/>
        <v>-3.1132075471698106E-2</v>
      </c>
      <c r="AD64" s="4">
        <f t="shared" si="23"/>
        <v>8.3018867924528297E-2</v>
      </c>
      <c r="AE64" s="4">
        <f t="shared" si="24"/>
        <v>0.35471698113207545</v>
      </c>
      <c r="AF64" s="4">
        <f t="shared" si="25"/>
        <v>0.27169811320754716</v>
      </c>
      <c r="AG64">
        <f t="shared" si="26"/>
        <v>4000000</v>
      </c>
      <c r="AI64">
        <f t="shared" si="27"/>
        <v>1</v>
      </c>
      <c r="AJ64">
        <f t="shared" si="46"/>
        <v>14</v>
      </c>
      <c r="AK64">
        <f t="shared" si="47"/>
        <v>34</v>
      </c>
      <c r="AL64">
        <f t="shared" si="48"/>
        <v>1</v>
      </c>
      <c r="AM64">
        <f t="shared" si="49"/>
        <v>7</v>
      </c>
      <c r="AN64">
        <f t="shared" si="50"/>
        <v>48</v>
      </c>
      <c r="AO64">
        <f t="shared" si="51"/>
        <v>28</v>
      </c>
      <c r="AP64">
        <f t="shared" si="52"/>
        <v>41</v>
      </c>
      <c r="AQ64">
        <f t="shared" si="53"/>
        <v>35</v>
      </c>
      <c r="AR64">
        <f t="shared" ref="AR64:AZ64" si="99">MAX(AI$3:AQ$542)+1-AI64</f>
        <v>55</v>
      </c>
      <c r="AS64">
        <f t="shared" si="99"/>
        <v>42</v>
      </c>
      <c r="AT64">
        <f t="shared" si="99"/>
        <v>22</v>
      </c>
      <c r="AU64">
        <f t="shared" si="99"/>
        <v>55</v>
      </c>
      <c r="AV64">
        <f t="shared" si="99"/>
        <v>49</v>
      </c>
      <c r="AW64">
        <f t="shared" si="99"/>
        <v>8</v>
      </c>
      <c r="AX64">
        <f t="shared" si="99"/>
        <v>28</v>
      </c>
      <c r="AY64">
        <f t="shared" si="99"/>
        <v>15</v>
      </c>
      <c r="AZ64">
        <f t="shared" si="99"/>
        <v>21</v>
      </c>
      <c r="BA64">
        <f t="shared" si="11"/>
        <v>4000000</v>
      </c>
      <c r="BB64">
        <f t="shared" si="29"/>
        <v>2933754.2</v>
      </c>
      <c r="BC64">
        <f t="shared" si="30"/>
        <v>3</v>
      </c>
      <c r="BE64">
        <f>AI64-fix1_oam1!X65</f>
        <v>0</v>
      </c>
      <c r="BF64">
        <f>AJ64-fix1_oam1!Y65</f>
        <v>6</v>
      </c>
      <c r="BG64">
        <f>AK64-fix1_oam1!Z65</f>
        <v>18</v>
      </c>
      <c r="BH64">
        <f>AL64-fix1_oam1!AA65</f>
        <v>-7</v>
      </c>
      <c r="BI64">
        <f>AM64-fix1_oam1!AB65</f>
        <v>1</v>
      </c>
      <c r="BJ64">
        <f>AN64-fix1_oam1!AC65</f>
        <v>-2</v>
      </c>
      <c r="BK64">
        <f>AO64-fix1_oam1!AD65</f>
        <v>8</v>
      </c>
      <c r="BL64">
        <f>AP64-fix1_oam1!AE65</f>
        <v>29</v>
      </c>
      <c r="BM64">
        <f>AQ64-fix1_oam1!AF65</f>
        <v>17</v>
      </c>
      <c r="BN64">
        <f>AR64-fix1_oam1!AG65</f>
        <v>0</v>
      </c>
      <c r="BO64">
        <f>AS64-fix1_oam1!AH65</f>
        <v>-6</v>
      </c>
      <c r="BP64">
        <f>AT64-fix1_oam1!AI65</f>
        <v>-18</v>
      </c>
      <c r="BQ64">
        <f>AU64-fix1_oam1!AJ65</f>
        <v>7</v>
      </c>
      <c r="BR64">
        <f>AV64-fix1_oam1!AK65</f>
        <v>-1</v>
      </c>
      <c r="BS64">
        <f>AW64-fix1_oam1!AL65</f>
        <v>2</v>
      </c>
      <c r="BT64">
        <f>AX64-fix1_oam1!AM65</f>
        <v>-8</v>
      </c>
      <c r="BU64">
        <f>AY64-fix1_oam1!AN65</f>
        <v>-29</v>
      </c>
      <c r="BV64">
        <f>AZ64-fix1_oam1!AO65</f>
        <v>-17</v>
      </c>
      <c r="BY64" s="10" t="s">
        <v>724</v>
      </c>
      <c r="BZ64" s="11">
        <v>14</v>
      </c>
      <c r="CA64" s="11">
        <v>43</v>
      </c>
      <c r="CB64" s="11">
        <v>13</v>
      </c>
      <c r="CC64" s="11">
        <v>1</v>
      </c>
      <c r="CD64" s="11">
        <v>30</v>
      </c>
      <c r="CE64" s="11">
        <v>25</v>
      </c>
      <c r="CF64" s="11">
        <v>46</v>
      </c>
      <c r="CG64" s="11">
        <v>13</v>
      </c>
      <c r="CH64" s="11">
        <v>11</v>
      </c>
      <c r="CI64" s="11">
        <v>42</v>
      </c>
      <c r="CJ64" s="11">
        <v>13</v>
      </c>
      <c r="CK64" s="11">
        <v>43</v>
      </c>
      <c r="CL64" s="11">
        <v>55</v>
      </c>
      <c r="CM64" s="11">
        <v>26</v>
      </c>
      <c r="CN64" s="11">
        <v>31</v>
      </c>
      <c r="CO64" s="11">
        <v>10</v>
      </c>
      <c r="CP64" s="11">
        <v>43</v>
      </c>
      <c r="CQ64" s="11">
        <v>45</v>
      </c>
      <c r="CR64" s="11">
        <v>3000000</v>
      </c>
    </row>
    <row r="65" spans="1:96" ht="15" thickBot="1" x14ac:dyDescent="0.35">
      <c r="A65" s="1" t="s">
        <v>62</v>
      </c>
      <c r="B65" s="1" t="s">
        <v>602</v>
      </c>
      <c r="C65" s="2">
        <v>5</v>
      </c>
      <c r="D65" s="2">
        <v>64</v>
      </c>
      <c r="E65" s="2">
        <v>27</v>
      </c>
      <c r="F65" s="2">
        <v>38</v>
      </c>
      <c r="G65" s="2">
        <v>3</v>
      </c>
      <c r="H65" s="1">
        <f t="shared" si="12"/>
        <v>64</v>
      </c>
      <c r="I65" s="1">
        <f>HLOOKUP(H65,C65:$F$603,J65,0)</f>
        <v>2</v>
      </c>
      <c r="J65" s="1">
        <v>539</v>
      </c>
      <c r="K65" s="1" t="str">
        <f t="shared" si="13"/>
        <v>32</v>
      </c>
      <c r="M65" s="46">
        <f t="shared" si="14"/>
        <v>1</v>
      </c>
      <c r="N65" s="44">
        <f t="shared" si="5"/>
        <v>3.7313432835820892E-2</v>
      </c>
      <c r="O65" s="44">
        <f t="shared" si="6"/>
        <v>0.47761194029850745</v>
      </c>
      <c r="P65" s="44">
        <f t="shared" si="7"/>
        <v>0.20149253731343283</v>
      </c>
      <c r="Q65" s="44">
        <f t="shared" si="8"/>
        <v>0.28358208955223879</v>
      </c>
      <c r="R65">
        <f t="shared" si="44"/>
        <v>3</v>
      </c>
      <c r="S65" s="1">
        <f t="shared" si="15"/>
        <v>0.47761194029850745</v>
      </c>
      <c r="T65" s="1">
        <f>HLOOKUP(S65,N65:$Q$603,U65,0)</f>
        <v>2</v>
      </c>
      <c r="U65" s="1">
        <v>539</v>
      </c>
      <c r="V65" s="1" t="str">
        <f t="shared" si="16"/>
        <v>32</v>
      </c>
      <c r="X65" s="5">
        <f t="shared" si="17"/>
        <v>2</v>
      </c>
      <c r="Y65" s="4">
        <f t="shared" si="18"/>
        <v>0.52238805970149249</v>
      </c>
      <c r="Z65" s="4">
        <f t="shared" si="19"/>
        <v>0.18305145168642017</v>
      </c>
      <c r="AA65" s="4">
        <f t="shared" si="20"/>
        <v>0.25</v>
      </c>
      <c r="AB65" s="4">
        <f t="shared" si="21"/>
        <v>0.2425373134328358</v>
      </c>
      <c r="AC65" s="4">
        <f t="shared" si="22"/>
        <v>7.4626865671642006E-3</v>
      </c>
      <c r="AD65" s="4">
        <f t="shared" si="23"/>
        <v>3.7313432835820892E-2</v>
      </c>
      <c r="AE65" s="4">
        <f t="shared" si="24"/>
        <v>0.47761194029850745</v>
      </c>
      <c r="AF65" s="4">
        <f t="shared" si="25"/>
        <v>0.44029850746268656</v>
      </c>
      <c r="AG65">
        <f t="shared" si="26"/>
        <v>3000000</v>
      </c>
      <c r="AI65">
        <f t="shared" si="27"/>
        <v>27</v>
      </c>
      <c r="AJ65">
        <f t="shared" si="46"/>
        <v>42</v>
      </c>
      <c r="AK65">
        <f t="shared" si="47"/>
        <v>16</v>
      </c>
      <c r="AL65">
        <f t="shared" si="48"/>
        <v>1</v>
      </c>
      <c r="AM65">
        <f t="shared" si="49"/>
        <v>32</v>
      </c>
      <c r="AN65">
        <f t="shared" si="50"/>
        <v>23</v>
      </c>
      <c r="AO65">
        <f t="shared" si="51"/>
        <v>41</v>
      </c>
      <c r="AP65">
        <f t="shared" si="52"/>
        <v>14</v>
      </c>
      <c r="AQ65">
        <f t="shared" si="53"/>
        <v>12</v>
      </c>
      <c r="AR65">
        <f t="shared" ref="AR65:AZ65" si="100">MAX(AI$3:AQ$542)+1-AI65</f>
        <v>29</v>
      </c>
      <c r="AS65">
        <f t="shared" si="100"/>
        <v>14</v>
      </c>
      <c r="AT65">
        <f t="shared" si="100"/>
        <v>40</v>
      </c>
      <c r="AU65">
        <f t="shared" si="100"/>
        <v>55</v>
      </c>
      <c r="AV65">
        <f t="shared" si="100"/>
        <v>24</v>
      </c>
      <c r="AW65">
        <f t="shared" si="100"/>
        <v>33</v>
      </c>
      <c r="AX65">
        <f t="shared" si="100"/>
        <v>15</v>
      </c>
      <c r="AY65">
        <f t="shared" si="100"/>
        <v>42</v>
      </c>
      <c r="AZ65">
        <f t="shared" si="100"/>
        <v>44</v>
      </c>
      <c r="BA65">
        <f t="shared" si="11"/>
        <v>3000000</v>
      </c>
      <c r="BB65">
        <f t="shared" si="29"/>
        <v>2789799.4</v>
      </c>
      <c r="BC65">
        <f t="shared" si="30"/>
        <v>3</v>
      </c>
      <c r="BE65">
        <f>AI65-fix1_oam1!X66</f>
        <v>0</v>
      </c>
      <c r="BF65">
        <f>AJ65-fix1_oam1!Y66</f>
        <v>-3</v>
      </c>
      <c r="BG65">
        <f>AK65-fix1_oam1!Z66</f>
        <v>-19</v>
      </c>
      <c r="BH65">
        <f>AL65-fix1_oam1!AA66</f>
        <v>-46</v>
      </c>
      <c r="BI65">
        <f>AM65-fix1_oam1!AB66</f>
        <v>-12</v>
      </c>
      <c r="BJ65">
        <f>AN65-fix1_oam1!AC66</f>
        <v>-2</v>
      </c>
      <c r="BK65">
        <f>AO65-fix1_oam1!AD66</f>
        <v>-3</v>
      </c>
      <c r="BL65">
        <f>AP65-fix1_oam1!AE66</f>
        <v>-32</v>
      </c>
      <c r="BM65">
        <f>AQ65-fix1_oam1!AF66</f>
        <v>-18</v>
      </c>
      <c r="BN65">
        <f>AR65-fix1_oam1!AG66</f>
        <v>0</v>
      </c>
      <c r="BO65">
        <f>AS65-fix1_oam1!AH66</f>
        <v>3</v>
      </c>
      <c r="BP65">
        <f>AT65-fix1_oam1!AI66</f>
        <v>19</v>
      </c>
      <c r="BQ65">
        <f>AU65-fix1_oam1!AJ66</f>
        <v>46</v>
      </c>
      <c r="BR65">
        <f>AV65-fix1_oam1!AK66</f>
        <v>12</v>
      </c>
      <c r="BS65">
        <f>AW65-fix1_oam1!AL66</f>
        <v>2</v>
      </c>
      <c r="BT65">
        <f>AX65-fix1_oam1!AM66</f>
        <v>3</v>
      </c>
      <c r="BU65">
        <f>AY65-fix1_oam1!AN66</f>
        <v>32</v>
      </c>
      <c r="BV65">
        <f>AZ65-fix1_oam1!AO66</f>
        <v>18</v>
      </c>
      <c r="BY65" s="10" t="s">
        <v>725</v>
      </c>
      <c r="BZ65" s="11">
        <v>14</v>
      </c>
      <c r="CA65" s="11">
        <v>19</v>
      </c>
      <c r="CB65" s="11">
        <v>35</v>
      </c>
      <c r="CC65" s="11">
        <v>1</v>
      </c>
      <c r="CD65" s="11">
        <v>9</v>
      </c>
      <c r="CE65" s="11">
        <v>46</v>
      </c>
      <c r="CF65" s="11">
        <v>29</v>
      </c>
      <c r="CG65" s="11">
        <v>37</v>
      </c>
      <c r="CH65" s="11">
        <v>33</v>
      </c>
      <c r="CI65" s="11">
        <v>42</v>
      </c>
      <c r="CJ65" s="11">
        <v>37</v>
      </c>
      <c r="CK65" s="11">
        <v>21</v>
      </c>
      <c r="CL65" s="11">
        <v>55</v>
      </c>
      <c r="CM65" s="11">
        <v>47</v>
      </c>
      <c r="CN65" s="11">
        <v>10</v>
      </c>
      <c r="CO65" s="11">
        <v>27</v>
      </c>
      <c r="CP65" s="11">
        <v>19</v>
      </c>
      <c r="CQ65" s="11">
        <v>23</v>
      </c>
      <c r="CR65" s="11">
        <v>3000000</v>
      </c>
    </row>
    <row r="66" spans="1:96" ht="15" thickBot="1" x14ac:dyDescent="0.35">
      <c r="A66" s="1" t="s">
        <v>63</v>
      </c>
      <c r="B66" s="1" t="s">
        <v>602</v>
      </c>
      <c r="C66" s="2">
        <v>0</v>
      </c>
      <c r="D66" s="2">
        <v>76</v>
      </c>
      <c r="E66" s="2">
        <v>100</v>
      </c>
      <c r="F66" s="2">
        <v>41</v>
      </c>
      <c r="G66" s="2">
        <v>3</v>
      </c>
      <c r="H66" s="1">
        <f t="shared" si="12"/>
        <v>100</v>
      </c>
      <c r="I66" s="1">
        <f>HLOOKUP(H66,C66:$F$603,J66,0)</f>
        <v>3</v>
      </c>
      <c r="J66" s="1">
        <v>538</v>
      </c>
      <c r="K66" s="1" t="str">
        <f t="shared" si="13"/>
        <v>33</v>
      </c>
      <c r="M66" s="46">
        <f t="shared" si="14"/>
        <v>1</v>
      </c>
      <c r="N66" s="44">
        <f t="shared" si="5"/>
        <v>0</v>
      </c>
      <c r="O66" s="44">
        <f t="shared" si="6"/>
        <v>0.35023041474654376</v>
      </c>
      <c r="P66" s="44">
        <f t="shared" si="7"/>
        <v>0.46082949308755761</v>
      </c>
      <c r="Q66" s="44">
        <f t="shared" si="8"/>
        <v>0.1889400921658986</v>
      </c>
      <c r="R66">
        <f t="shared" si="44"/>
        <v>3</v>
      </c>
      <c r="S66" s="1">
        <f t="shared" si="15"/>
        <v>0.46082949308755761</v>
      </c>
      <c r="T66" s="1">
        <f>HLOOKUP(S66,N66:$Q$603,U66,0)</f>
        <v>3</v>
      </c>
      <c r="U66" s="1">
        <v>538</v>
      </c>
      <c r="V66" s="1" t="str">
        <f t="shared" si="16"/>
        <v>33</v>
      </c>
      <c r="X66" s="5">
        <f t="shared" si="17"/>
        <v>3</v>
      </c>
      <c r="Y66" s="4">
        <f t="shared" si="18"/>
        <v>0.53917050691244239</v>
      </c>
      <c r="Z66" s="4">
        <f t="shared" si="19"/>
        <v>0.2006020301829218</v>
      </c>
      <c r="AA66" s="4">
        <f t="shared" si="20"/>
        <v>0.25</v>
      </c>
      <c r="AB66" s="4">
        <f t="shared" si="21"/>
        <v>0.2695852534562212</v>
      </c>
      <c r="AC66" s="4">
        <f t="shared" si="22"/>
        <v>-1.9585253456221197E-2</v>
      </c>
      <c r="AD66" s="4">
        <f t="shared" si="23"/>
        <v>0</v>
      </c>
      <c r="AE66" s="4">
        <f t="shared" si="24"/>
        <v>0.46082949308755761</v>
      </c>
      <c r="AF66" s="4">
        <f t="shared" si="25"/>
        <v>0.46082949308755761</v>
      </c>
      <c r="AG66">
        <f t="shared" si="26"/>
        <v>3000000</v>
      </c>
      <c r="AI66">
        <f t="shared" si="27"/>
        <v>14</v>
      </c>
      <c r="AJ66">
        <f t="shared" si="46"/>
        <v>39</v>
      </c>
      <c r="AK66">
        <f t="shared" si="47"/>
        <v>12</v>
      </c>
      <c r="AL66">
        <f t="shared" si="48"/>
        <v>1</v>
      </c>
      <c r="AM66">
        <f t="shared" si="49"/>
        <v>13</v>
      </c>
      <c r="AN66">
        <f t="shared" si="50"/>
        <v>42</v>
      </c>
      <c r="AO66">
        <f t="shared" si="51"/>
        <v>53</v>
      </c>
      <c r="AP66">
        <f t="shared" si="52"/>
        <v>16</v>
      </c>
      <c r="AQ66">
        <f t="shared" si="53"/>
        <v>10</v>
      </c>
      <c r="AR66">
        <f t="shared" ref="AR66:AZ66" si="101">MAX(AI$3:AQ$542)+1-AI66</f>
        <v>42</v>
      </c>
      <c r="AS66">
        <f t="shared" si="101"/>
        <v>17</v>
      </c>
      <c r="AT66">
        <f t="shared" si="101"/>
        <v>44</v>
      </c>
      <c r="AU66">
        <f t="shared" si="101"/>
        <v>55</v>
      </c>
      <c r="AV66">
        <f t="shared" si="101"/>
        <v>43</v>
      </c>
      <c r="AW66">
        <f t="shared" si="101"/>
        <v>14</v>
      </c>
      <c r="AX66">
        <f t="shared" si="101"/>
        <v>3</v>
      </c>
      <c r="AY66">
        <f t="shared" si="101"/>
        <v>40</v>
      </c>
      <c r="AZ66">
        <f t="shared" si="101"/>
        <v>46</v>
      </c>
      <c r="BA66">
        <f t="shared" si="11"/>
        <v>3000000</v>
      </c>
      <c r="BB66">
        <f t="shared" si="29"/>
        <v>2685434.1</v>
      </c>
      <c r="BC66">
        <f t="shared" si="30"/>
        <v>3</v>
      </c>
      <c r="BE66">
        <f>AI66-fix1_oam1!X67</f>
        <v>0</v>
      </c>
      <c r="BF66">
        <f>AJ66-fix1_oam1!Y67</f>
        <v>10</v>
      </c>
      <c r="BG66">
        <f>AK66-fix1_oam1!Z67</f>
        <v>10</v>
      </c>
      <c r="BH66">
        <f>AL66-fix1_oam1!AA67</f>
        <v>-21</v>
      </c>
      <c r="BI66">
        <f>AM66-fix1_oam1!AB67</f>
        <v>-6</v>
      </c>
      <c r="BJ66">
        <f>AN66-fix1_oam1!AC67</f>
        <v>0</v>
      </c>
      <c r="BK66">
        <f>AO66-fix1_oam1!AD67</f>
        <v>0</v>
      </c>
      <c r="BL66">
        <f>AP66-fix1_oam1!AE67</f>
        <v>15</v>
      </c>
      <c r="BM66">
        <f>AQ66-fix1_oam1!AF67</f>
        <v>9</v>
      </c>
      <c r="BN66">
        <f>AR66-fix1_oam1!AG67</f>
        <v>0</v>
      </c>
      <c r="BO66">
        <f>AS66-fix1_oam1!AH67</f>
        <v>-10</v>
      </c>
      <c r="BP66">
        <f>AT66-fix1_oam1!AI67</f>
        <v>-10</v>
      </c>
      <c r="BQ66">
        <f>AU66-fix1_oam1!AJ67</f>
        <v>21</v>
      </c>
      <c r="BR66">
        <f>AV66-fix1_oam1!AK67</f>
        <v>6</v>
      </c>
      <c r="BS66">
        <f>AW66-fix1_oam1!AL67</f>
        <v>0</v>
      </c>
      <c r="BT66">
        <f>AX66-fix1_oam1!AM67</f>
        <v>0</v>
      </c>
      <c r="BU66">
        <f>AY66-fix1_oam1!AN67</f>
        <v>-15</v>
      </c>
      <c r="BV66">
        <f>AZ66-fix1_oam1!AO67</f>
        <v>-9</v>
      </c>
      <c r="BY66" s="10" t="s">
        <v>726</v>
      </c>
      <c r="BZ66" s="11">
        <v>1</v>
      </c>
      <c r="CA66" s="11">
        <v>49</v>
      </c>
      <c r="CB66" s="11">
        <v>11</v>
      </c>
      <c r="CC66" s="11">
        <v>1</v>
      </c>
      <c r="CD66" s="11">
        <v>51</v>
      </c>
      <c r="CE66" s="11">
        <v>4</v>
      </c>
      <c r="CF66" s="11">
        <v>27</v>
      </c>
      <c r="CG66" s="11">
        <v>6</v>
      </c>
      <c r="CH66" s="11">
        <v>10</v>
      </c>
      <c r="CI66" s="11">
        <v>55</v>
      </c>
      <c r="CJ66" s="11">
        <v>7</v>
      </c>
      <c r="CK66" s="11">
        <v>45</v>
      </c>
      <c r="CL66" s="11">
        <v>55</v>
      </c>
      <c r="CM66" s="11">
        <v>5</v>
      </c>
      <c r="CN66" s="11">
        <v>52</v>
      </c>
      <c r="CO66" s="11">
        <v>29</v>
      </c>
      <c r="CP66" s="11">
        <v>50</v>
      </c>
      <c r="CQ66" s="11">
        <v>46</v>
      </c>
      <c r="CR66" s="11">
        <v>3000000</v>
      </c>
    </row>
    <row r="67" spans="1:96" ht="15" thickBot="1" x14ac:dyDescent="0.35">
      <c r="A67" s="1" t="s">
        <v>64</v>
      </c>
      <c r="B67" s="1" t="s">
        <v>602</v>
      </c>
      <c r="C67" s="2">
        <v>13</v>
      </c>
      <c r="D67" s="2">
        <v>93</v>
      </c>
      <c r="E67" s="2">
        <v>1</v>
      </c>
      <c r="F67" s="2">
        <v>47</v>
      </c>
      <c r="G67" s="2">
        <v>3</v>
      </c>
      <c r="H67" s="1">
        <f t="shared" si="12"/>
        <v>93</v>
      </c>
      <c r="I67" s="1">
        <f>HLOOKUP(H67,C67:$F$603,J67,0)</f>
        <v>2</v>
      </c>
      <c r="J67" s="1">
        <v>537</v>
      </c>
      <c r="K67" s="1" t="str">
        <f t="shared" si="13"/>
        <v>32</v>
      </c>
      <c r="M67" s="46">
        <f t="shared" si="14"/>
        <v>1</v>
      </c>
      <c r="N67" s="44">
        <f t="shared" ref="N67:N130" si="102">C67/(SUM($C67:$F67))</f>
        <v>8.4415584415584416E-2</v>
      </c>
      <c r="O67" s="44">
        <f t="shared" ref="O67:O130" si="103">D67/(SUM($C67:$F67))</f>
        <v>0.60389610389610393</v>
      </c>
      <c r="P67" s="44">
        <f t="shared" ref="P67:P130" si="104">E67/(SUM($C67:$F67))</f>
        <v>6.4935064935064939E-3</v>
      </c>
      <c r="Q67" s="44">
        <f t="shared" ref="Q67:Q130" si="105">F67/(SUM($C67:$F67))</f>
        <v>0.30519480519480519</v>
      </c>
      <c r="R67">
        <f t="shared" si="44"/>
        <v>3</v>
      </c>
      <c r="S67" s="1">
        <f t="shared" si="15"/>
        <v>0.60389610389610393</v>
      </c>
      <c r="T67" s="1">
        <f>HLOOKUP(S67,N67:$Q$603,U67,0)</f>
        <v>2</v>
      </c>
      <c r="U67" s="1">
        <v>537</v>
      </c>
      <c r="V67" s="1" t="str">
        <f t="shared" si="16"/>
        <v>32</v>
      </c>
      <c r="X67" s="5">
        <f t="shared" si="17"/>
        <v>2</v>
      </c>
      <c r="Y67" s="4">
        <f t="shared" si="18"/>
        <v>0.39610389610389607</v>
      </c>
      <c r="Z67" s="4">
        <f t="shared" si="19"/>
        <v>0.26770788180253174</v>
      </c>
      <c r="AA67" s="4">
        <f t="shared" si="20"/>
        <v>0.25</v>
      </c>
      <c r="AB67" s="4">
        <f t="shared" si="21"/>
        <v>0.19480519480519481</v>
      </c>
      <c r="AC67" s="4">
        <f t="shared" si="22"/>
        <v>5.5194805194805185E-2</v>
      </c>
      <c r="AD67" s="4">
        <f t="shared" si="23"/>
        <v>6.4935064935064939E-3</v>
      </c>
      <c r="AE67" s="4">
        <f t="shared" si="24"/>
        <v>0.60389610389610393</v>
      </c>
      <c r="AF67" s="4">
        <f t="shared" si="25"/>
        <v>0.59740259740259749</v>
      </c>
      <c r="AG67">
        <f t="shared" si="26"/>
        <v>3000000</v>
      </c>
      <c r="AI67">
        <f t="shared" si="27"/>
        <v>27</v>
      </c>
      <c r="AJ67">
        <f t="shared" si="46"/>
        <v>52</v>
      </c>
      <c r="AK67">
        <f t="shared" si="47"/>
        <v>3</v>
      </c>
      <c r="AL67">
        <f t="shared" si="48"/>
        <v>1</v>
      </c>
      <c r="AM67">
        <f t="shared" si="49"/>
        <v>49</v>
      </c>
      <c r="AN67">
        <f t="shared" si="50"/>
        <v>6</v>
      </c>
      <c r="AO67">
        <f t="shared" si="51"/>
        <v>52</v>
      </c>
      <c r="AP67">
        <f t="shared" si="52"/>
        <v>4</v>
      </c>
      <c r="AQ67">
        <f t="shared" si="53"/>
        <v>3</v>
      </c>
      <c r="AR67">
        <f t="shared" ref="AR67:AZ67" si="106">MAX(AI$3:AQ$542)+1-AI67</f>
        <v>29</v>
      </c>
      <c r="AS67">
        <f t="shared" si="106"/>
        <v>4</v>
      </c>
      <c r="AT67">
        <f t="shared" si="106"/>
        <v>53</v>
      </c>
      <c r="AU67">
        <f t="shared" si="106"/>
        <v>55</v>
      </c>
      <c r="AV67">
        <f t="shared" si="106"/>
        <v>7</v>
      </c>
      <c r="AW67">
        <f t="shared" si="106"/>
        <v>50</v>
      </c>
      <c r="AX67">
        <f t="shared" si="106"/>
        <v>4</v>
      </c>
      <c r="AY67">
        <f t="shared" si="106"/>
        <v>52</v>
      </c>
      <c r="AZ67">
        <f t="shared" si="106"/>
        <v>53</v>
      </c>
      <c r="BA67">
        <f t="shared" ref="BA67:BA130" si="107">AG67</f>
        <v>3000000</v>
      </c>
      <c r="BB67">
        <f t="shared" si="29"/>
        <v>2921517.6</v>
      </c>
      <c r="BC67">
        <f t="shared" si="30"/>
        <v>3</v>
      </c>
      <c r="BE67">
        <f>AI67-fix1_oam1!X68</f>
        <v>0</v>
      </c>
      <c r="BF67">
        <f>AJ67-fix1_oam1!Y68</f>
        <v>3</v>
      </c>
      <c r="BG67">
        <f>AK67-fix1_oam1!Z68</f>
        <v>-2</v>
      </c>
      <c r="BH67">
        <f>AL67-fix1_oam1!AA68</f>
        <v>-42</v>
      </c>
      <c r="BI67">
        <f>AM67-fix1_oam1!AB68</f>
        <v>3</v>
      </c>
      <c r="BJ67">
        <f>AN67-fix1_oam1!AC68</f>
        <v>0</v>
      </c>
      <c r="BK67">
        <f>AO67-fix1_oam1!AD68</f>
        <v>1</v>
      </c>
      <c r="BL67">
        <f>AP67-fix1_oam1!AE68</f>
        <v>-10</v>
      </c>
      <c r="BM67">
        <f>AQ67-fix1_oam1!AF68</f>
        <v>0</v>
      </c>
      <c r="BN67">
        <f>AR67-fix1_oam1!AG68</f>
        <v>0</v>
      </c>
      <c r="BO67">
        <f>AS67-fix1_oam1!AH68</f>
        <v>-3</v>
      </c>
      <c r="BP67">
        <f>AT67-fix1_oam1!AI68</f>
        <v>2</v>
      </c>
      <c r="BQ67">
        <f>AU67-fix1_oam1!AJ68</f>
        <v>42</v>
      </c>
      <c r="BR67">
        <f>AV67-fix1_oam1!AK68</f>
        <v>-3</v>
      </c>
      <c r="BS67">
        <f>AW67-fix1_oam1!AL68</f>
        <v>0</v>
      </c>
      <c r="BT67">
        <f>AX67-fix1_oam1!AM68</f>
        <v>-1</v>
      </c>
      <c r="BU67">
        <f>AY67-fix1_oam1!AN68</f>
        <v>10</v>
      </c>
      <c r="BV67">
        <f>AZ67-fix1_oam1!AO68</f>
        <v>0</v>
      </c>
      <c r="BY67" s="10" t="s">
        <v>727</v>
      </c>
      <c r="BZ67" s="11">
        <v>41</v>
      </c>
      <c r="CA67" s="11">
        <v>48</v>
      </c>
      <c r="CB67" s="11">
        <v>7</v>
      </c>
      <c r="CC67" s="11">
        <v>1</v>
      </c>
      <c r="CD67" s="11">
        <v>42</v>
      </c>
      <c r="CE67" s="11">
        <v>13</v>
      </c>
      <c r="CF67" s="11">
        <v>49</v>
      </c>
      <c r="CG67" s="11">
        <v>7</v>
      </c>
      <c r="CH67" s="11">
        <v>6</v>
      </c>
      <c r="CI67" s="11">
        <v>15</v>
      </c>
      <c r="CJ67" s="11">
        <v>8</v>
      </c>
      <c r="CK67" s="11">
        <v>49</v>
      </c>
      <c r="CL67" s="11">
        <v>55</v>
      </c>
      <c r="CM67" s="11">
        <v>14</v>
      </c>
      <c r="CN67" s="11">
        <v>43</v>
      </c>
      <c r="CO67" s="11">
        <v>7</v>
      </c>
      <c r="CP67" s="11">
        <v>49</v>
      </c>
      <c r="CQ67" s="11">
        <v>50</v>
      </c>
      <c r="CR67" s="11">
        <v>2000000</v>
      </c>
    </row>
    <row r="68" spans="1:96" ht="15" thickBot="1" x14ac:dyDescent="0.35">
      <c r="A68" s="1" t="s">
        <v>65</v>
      </c>
      <c r="B68" s="1" t="s">
        <v>602</v>
      </c>
      <c r="C68" s="2">
        <v>18</v>
      </c>
      <c r="D68" s="2">
        <v>14</v>
      </c>
      <c r="E68" s="2">
        <v>95</v>
      </c>
      <c r="F68" s="2">
        <v>6</v>
      </c>
      <c r="G68" s="2">
        <v>4</v>
      </c>
      <c r="H68" s="1">
        <f t="shared" ref="H68:H131" si="108">MAX(C68:F68)</f>
        <v>95</v>
      </c>
      <c r="I68" s="1">
        <f>HLOOKUP(H68,C68:$F$603,J68,0)</f>
        <v>3</v>
      </c>
      <c r="J68" s="1">
        <v>536</v>
      </c>
      <c r="K68" s="1" t="str">
        <f t="shared" ref="K68:K131" si="109">G68&amp;I68</f>
        <v>43</v>
      </c>
      <c r="M68" s="46">
        <f t="shared" ref="M68:M131" si="110">SUM(N68:Q68)</f>
        <v>1</v>
      </c>
      <c r="N68" s="44">
        <f t="shared" si="102"/>
        <v>0.13533834586466165</v>
      </c>
      <c r="O68" s="44">
        <f t="shared" si="103"/>
        <v>0.10526315789473684</v>
      </c>
      <c r="P68" s="44">
        <f t="shared" si="104"/>
        <v>0.7142857142857143</v>
      </c>
      <c r="Q68" s="44">
        <f t="shared" si="105"/>
        <v>4.5112781954887216E-2</v>
      </c>
      <c r="R68">
        <f t="shared" si="44"/>
        <v>4</v>
      </c>
      <c r="S68" s="1">
        <f t="shared" ref="S68:S131" si="111">MAX(N68:Q68)</f>
        <v>0.7142857142857143</v>
      </c>
      <c r="T68" s="1">
        <f>HLOOKUP(S68,N68:$Q$603,U68,0)</f>
        <v>3</v>
      </c>
      <c r="U68" s="1">
        <v>536</v>
      </c>
      <c r="V68" s="1" t="str">
        <f t="shared" ref="V68:V131" si="112">R68&amp;T68</f>
        <v>43</v>
      </c>
      <c r="X68" s="5">
        <f t="shared" ref="X68:X131" si="113">T68</f>
        <v>3</v>
      </c>
      <c r="Y68" s="4">
        <f t="shared" ref="Y68:Y131" si="114">SUM(N68:Q68)-S68</f>
        <v>0.2857142857142857</v>
      </c>
      <c r="Z68" s="4">
        <f t="shared" ref="Z68:Z131" si="115">STDEV(N68:Q68)</f>
        <v>0.31178841383205014</v>
      </c>
      <c r="AA68" s="4">
        <f t="shared" ref="AA68:AA131" si="116">AVERAGE(N68:Q68)</f>
        <v>0.25</v>
      </c>
      <c r="AB68" s="4">
        <f t="shared" ref="AB68:AB131" si="117">MEDIAN(N68:Q68)</f>
        <v>0.12030075187969924</v>
      </c>
      <c r="AC68" s="4">
        <f t="shared" ref="AC68:AC131" si="118">AA68-AB68</f>
        <v>0.12969924812030076</v>
      </c>
      <c r="AD68" s="4">
        <f t="shared" ref="AD68:AD131" si="119">MIN(N68:Q68)</f>
        <v>4.5112781954887216E-2</v>
      </c>
      <c r="AE68" s="4">
        <f t="shared" ref="AE68:AE131" si="120">S68</f>
        <v>0.7142857142857143</v>
      </c>
      <c r="AF68" s="4">
        <f t="shared" ref="AF68:AF131" si="121">AE68-AD68</f>
        <v>0.66917293233082709</v>
      </c>
      <c r="AG68">
        <f t="shared" ref="AG68:AG131" si="122">R68*1000000</f>
        <v>4000000</v>
      </c>
      <c r="AI68">
        <f t="shared" ref="AI68:AI131" si="123">INT(RANK(X68,X$3:X$542,0)/10)+1</f>
        <v>14</v>
      </c>
      <c r="AJ68">
        <f t="shared" si="46"/>
        <v>54</v>
      </c>
      <c r="AK68">
        <f t="shared" si="47"/>
        <v>2</v>
      </c>
      <c r="AL68">
        <f t="shared" si="48"/>
        <v>1</v>
      </c>
      <c r="AM68">
        <f t="shared" si="49"/>
        <v>54</v>
      </c>
      <c r="AN68">
        <f t="shared" si="50"/>
        <v>1</v>
      </c>
      <c r="AO68">
        <f t="shared" si="51"/>
        <v>39</v>
      </c>
      <c r="AP68">
        <f t="shared" si="52"/>
        <v>1</v>
      </c>
      <c r="AQ68">
        <f t="shared" si="53"/>
        <v>2</v>
      </c>
      <c r="AR68">
        <f t="shared" ref="AR68:AZ68" si="124">MAX(AI$3:AQ$542)+1-AI68</f>
        <v>42</v>
      </c>
      <c r="AS68">
        <f t="shared" si="124"/>
        <v>2</v>
      </c>
      <c r="AT68">
        <f t="shared" si="124"/>
        <v>54</v>
      </c>
      <c r="AU68">
        <f t="shared" si="124"/>
        <v>55</v>
      </c>
      <c r="AV68">
        <f t="shared" si="124"/>
        <v>2</v>
      </c>
      <c r="AW68">
        <f t="shared" si="124"/>
        <v>55</v>
      </c>
      <c r="AX68">
        <f t="shared" si="124"/>
        <v>17</v>
      </c>
      <c r="AY68">
        <f t="shared" si="124"/>
        <v>55</v>
      </c>
      <c r="AZ68">
        <f t="shared" si="124"/>
        <v>54</v>
      </c>
      <c r="BA68">
        <f t="shared" si="107"/>
        <v>4000000</v>
      </c>
      <c r="BB68">
        <f t="shared" ref="BB68:BB131" si="125">CR729</f>
        <v>2933751.3</v>
      </c>
      <c r="BC68">
        <f t="shared" ref="BC68:BC131" si="126">ROUND(BB68/1000000,0)</f>
        <v>3</v>
      </c>
      <c r="BE68">
        <f>AI68-fix1_oam1!X69</f>
        <v>0</v>
      </c>
      <c r="BF68">
        <f>AJ68-fix1_oam1!Y69</f>
        <v>2</v>
      </c>
      <c r="BG68">
        <f>AK68-fix1_oam1!Z69</f>
        <v>-2</v>
      </c>
      <c r="BH68">
        <f>AL68-fix1_oam1!AA69</f>
        <v>-46</v>
      </c>
      <c r="BI68">
        <f>AM68-fix1_oam1!AB69</f>
        <v>1</v>
      </c>
      <c r="BJ68">
        <f>AN68-fix1_oam1!AC69</f>
        <v>0</v>
      </c>
      <c r="BK68">
        <f>AO68-fix1_oam1!AD69</f>
        <v>-2</v>
      </c>
      <c r="BL68">
        <f>AP68-fix1_oam1!AE69</f>
        <v>-9</v>
      </c>
      <c r="BM68">
        <f>AQ68-fix1_oam1!AF69</f>
        <v>-2</v>
      </c>
      <c r="BN68">
        <f>AR68-fix1_oam1!AG69</f>
        <v>0</v>
      </c>
      <c r="BO68">
        <f>AS68-fix1_oam1!AH69</f>
        <v>-2</v>
      </c>
      <c r="BP68">
        <f>AT68-fix1_oam1!AI69</f>
        <v>2</v>
      </c>
      <c r="BQ68">
        <f>AU68-fix1_oam1!AJ69</f>
        <v>46</v>
      </c>
      <c r="BR68">
        <f>AV68-fix1_oam1!AK69</f>
        <v>-1</v>
      </c>
      <c r="BS68">
        <f>AW68-fix1_oam1!AL69</f>
        <v>0</v>
      </c>
      <c r="BT68">
        <f>AX68-fix1_oam1!AM69</f>
        <v>2</v>
      </c>
      <c r="BU68">
        <f>AY68-fix1_oam1!AN69</f>
        <v>9</v>
      </c>
      <c r="BV68">
        <f>AZ68-fix1_oam1!AO69</f>
        <v>2</v>
      </c>
      <c r="BY68" s="10" t="s">
        <v>728</v>
      </c>
      <c r="BZ68" s="11">
        <v>41</v>
      </c>
      <c r="CA68" s="11">
        <v>10</v>
      </c>
      <c r="CB68" s="11">
        <v>48</v>
      </c>
      <c r="CC68" s="11">
        <v>1</v>
      </c>
      <c r="CD68" s="11">
        <v>27</v>
      </c>
      <c r="CE68" s="11">
        <v>28</v>
      </c>
      <c r="CF68" s="11">
        <v>9</v>
      </c>
      <c r="CG68" s="11">
        <v>45</v>
      </c>
      <c r="CH68" s="11">
        <v>47</v>
      </c>
      <c r="CI68" s="11">
        <v>15</v>
      </c>
      <c r="CJ68" s="11">
        <v>46</v>
      </c>
      <c r="CK68" s="11">
        <v>8</v>
      </c>
      <c r="CL68" s="11">
        <v>55</v>
      </c>
      <c r="CM68" s="11">
        <v>29</v>
      </c>
      <c r="CN68" s="11">
        <v>28</v>
      </c>
      <c r="CO68" s="11">
        <v>47</v>
      </c>
      <c r="CP68" s="11">
        <v>11</v>
      </c>
      <c r="CQ68" s="11">
        <v>9</v>
      </c>
      <c r="CR68" s="11">
        <v>4000000</v>
      </c>
    </row>
    <row r="69" spans="1:96" ht="15" thickBot="1" x14ac:dyDescent="0.35">
      <c r="A69" s="1" t="s">
        <v>66</v>
      </c>
      <c r="B69" s="1" t="s">
        <v>602</v>
      </c>
      <c r="C69" s="2">
        <v>80</v>
      </c>
      <c r="D69" s="2">
        <v>81</v>
      </c>
      <c r="E69" s="2">
        <v>12</v>
      </c>
      <c r="F69" s="2">
        <v>6</v>
      </c>
      <c r="G69" s="2">
        <v>1</v>
      </c>
      <c r="H69" s="1">
        <f t="shared" si="108"/>
        <v>81</v>
      </c>
      <c r="I69" s="1">
        <f>HLOOKUP(H69,C69:$F$603,J69,0)</f>
        <v>2</v>
      </c>
      <c r="J69" s="1">
        <v>535</v>
      </c>
      <c r="K69" s="1" t="str">
        <f t="shared" si="109"/>
        <v>12</v>
      </c>
      <c r="M69" s="46">
        <f t="shared" si="110"/>
        <v>1</v>
      </c>
      <c r="N69" s="44">
        <f t="shared" si="102"/>
        <v>0.44692737430167595</v>
      </c>
      <c r="O69" s="44">
        <f t="shared" si="103"/>
        <v>0.45251396648044695</v>
      </c>
      <c r="P69" s="44">
        <f t="shared" si="104"/>
        <v>6.7039106145251395E-2</v>
      </c>
      <c r="Q69" s="44">
        <f t="shared" si="105"/>
        <v>3.3519553072625698E-2</v>
      </c>
      <c r="R69">
        <f t="shared" si="44"/>
        <v>1</v>
      </c>
      <c r="S69" s="1">
        <f t="shared" si="111"/>
        <v>0.45251396648044695</v>
      </c>
      <c r="T69" s="1">
        <f>HLOOKUP(S69,N69:$Q$603,U69,0)</f>
        <v>2</v>
      </c>
      <c r="U69" s="1">
        <v>535</v>
      </c>
      <c r="V69" s="1" t="str">
        <f t="shared" si="112"/>
        <v>12</v>
      </c>
      <c r="X69" s="5">
        <f t="shared" si="113"/>
        <v>2</v>
      </c>
      <c r="Y69" s="4">
        <f t="shared" si="114"/>
        <v>0.54748603351955305</v>
      </c>
      <c r="Z69" s="4">
        <f t="shared" si="115"/>
        <v>0.23103446348326492</v>
      </c>
      <c r="AA69" s="4">
        <f t="shared" si="116"/>
        <v>0.25</v>
      </c>
      <c r="AB69" s="4">
        <f t="shared" si="117"/>
        <v>0.25698324022346369</v>
      </c>
      <c r="AC69" s="4">
        <f t="shared" si="118"/>
        <v>-6.9832402234636937E-3</v>
      </c>
      <c r="AD69" s="4">
        <f t="shared" si="119"/>
        <v>3.3519553072625698E-2</v>
      </c>
      <c r="AE69" s="4">
        <f t="shared" si="120"/>
        <v>0.45251396648044695</v>
      </c>
      <c r="AF69" s="4">
        <f t="shared" si="121"/>
        <v>0.41899441340782123</v>
      </c>
      <c r="AG69">
        <f t="shared" si="122"/>
        <v>1000000</v>
      </c>
      <c r="AI69">
        <f t="shared" si="123"/>
        <v>27</v>
      </c>
      <c r="AJ69">
        <f t="shared" si="46"/>
        <v>37</v>
      </c>
      <c r="AK69">
        <f t="shared" si="47"/>
        <v>7</v>
      </c>
      <c r="AL69">
        <f t="shared" si="48"/>
        <v>1</v>
      </c>
      <c r="AM69">
        <f t="shared" si="49"/>
        <v>22</v>
      </c>
      <c r="AN69">
        <f t="shared" si="50"/>
        <v>33</v>
      </c>
      <c r="AO69">
        <f t="shared" si="51"/>
        <v>43</v>
      </c>
      <c r="AP69">
        <f t="shared" si="52"/>
        <v>18</v>
      </c>
      <c r="AQ69">
        <f t="shared" si="53"/>
        <v>14</v>
      </c>
      <c r="AR69">
        <f t="shared" ref="AR69:AZ69" si="127">MAX(AI$3:AQ$542)+1-AI69</f>
        <v>29</v>
      </c>
      <c r="AS69">
        <f t="shared" si="127"/>
        <v>19</v>
      </c>
      <c r="AT69">
        <f t="shared" si="127"/>
        <v>49</v>
      </c>
      <c r="AU69">
        <f t="shared" si="127"/>
        <v>55</v>
      </c>
      <c r="AV69">
        <f t="shared" si="127"/>
        <v>34</v>
      </c>
      <c r="AW69">
        <f t="shared" si="127"/>
        <v>23</v>
      </c>
      <c r="AX69">
        <f t="shared" si="127"/>
        <v>13</v>
      </c>
      <c r="AY69">
        <f t="shared" si="127"/>
        <v>38</v>
      </c>
      <c r="AZ69">
        <f t="shared" si="127"/>
        <v>42</v>
      </c>
      <c r="BA69">
        <f t="shared" si="107"/>
        <v>1000000</v>
      </c>
      <c r="BB69">
        <f t="shared" si="125"/>
        <v>2802755.6</v>
      </c>
      <c r="BC69">
        <f t="shared" si="126"/>
        <v>3</v>
      </c>
      <c r="BE69">
        <f>AI69-fix1_oam1!X70</f>
        <v>0</v>
      </c>
      <c r="BF69">
        <f>AJ69-fix1_oam1!Y70</f>
        <v>1</v>
      </c>
      <c r="BG69">
        <f>AK69-fix1_oam1!Z70</f>
        <v>3</v>
      </c>
      <c r="BH69">
        <f>AL69-fix1_oam1!AA70</f>
        <v>-35</v>
      </c>
      <c r="BI69">
        <f>AM69-fix1_oam1!AB70</f>
        <v>-10</v>
      </c>
      <c r="BJ69">
        <f>AN69-fix1_oam1!AC70</f>
        <v>1</v>
      </c>
      <c r="BK69">
        <f>AO69-fix1_oam1!AD70</f>
        <v>2</v>
      </c>
      <c r="BL69">
        <f>AP69-fix1_oam1!AE70</f>
        <v>-14</v>
      </c>
      <c r="BM69">
        <f>AQ69-fix1_oam1!AF70</f>
        <v>-1</v>
      </c>
      <c r="BN69">
        <f>AR69-fix1_oam1!AG70</f>
        <v>0</v>
      </c>
      <c r="BO69">
        <f>AS69-fix1_oam1!AH70</f>
        <v>-1</v>
      </c>
      <c r="BP69">
        <f>AT69-fix1_oam1!AI70</f>
        <v>-3</v>
      </c>
      <c r="BQ69">
        <f>AU69-fix1_oam1!AJ70</f>
        <v>35</v>
      </c>
      <c r="BR69">
        <f>AV69-fix1_oam1!AK70</f>
        <v>10</v>
      </c>
      <c r="BS69">
        <f>AW69-fix1_oam1!AL70</f>
        <v>-1</v>
      </c>
      <c r="BT69">
        <f>AX69-fix1_oam1!AM70</f>
        <v>-2</v>
      </c>
      <c r="BU69">
        <f>AY69-fix1_oam1!AN70</f>
        <v>14</v>
      </c>
      <c r="BV69">
        <f>AZ69-fix1_oam1!AO70</f>
        <v>1</v>
      </c>
      <c r="BY69" s="10" t="s">
        <v>729</v>
      </c>
      <c r="BZ69" s="11">
        <v>1</v>
      </c>
      <c r="CA69" s="11">
        <v>14</v>
      </c>
      <c r="CB69" s="11">
        <v>34</v>
      </c>
      <c r="CC69" s="11">
        <v>1</v>
      </c>
      <c r="CD69" s="11">
        <v>7</v>
      </c>
      <c r="CE69" s="11">
        <v>48</v>
      </c>
      <c r="CF69" s="11">
        <v>28</v>
      </c>
      <c r="CG69" s="11">
        <v>41</v>
      </c>
      <c r="CH69" s="11">
        <v>35</v>
      </c>
      <c r="CI69" s="11">
        <v>55</v>
      </c>
      <c r="CJ69" s="11">
        <v>42</v>
      </c>
      <c r="CK69" s="11">
        <v>22</v>
      </c>
      <c r="CL69" s="11">
        <v>55</v>
      </c>
      <c r="CM69" s="11">
        <v>49</v>
      </c>
      <c r="CN69" s="11">
        <v>8</v>
      </c>
      <c r="CO69" s="11">
        <v>28</v>
      </c>
      <c r="CP69" s="11">
        <v>15</v>
      </c>
      <c r="CQ69" s="11">
        <v>21</v>
      </c>
      <c r="CR69" s="11">
        <v>4000000</v>
      </c>
    </row>
    <row r="70" spans="1:96" ht="15" thickBot="1" x14ac:dyDescent="0.35">
      <c r="A70" s="1" t="s">
        <v>67</v>
      </c>
      <c r="B70" s="1" t="s">
        <v>602</v>
      </c>
      <c r="C70" s="2">
        <v>76</v>
      </c>
      <c r="D70" s="2">
        <v>32</v>
      </c>
      <c r="E70" s="2">
        <v>23</v>
      </c>
      <c r="F70" s="2">
        <v>12</v>
      </c>
      <c r="G70" s="2">
        <v>3</v>
      </c>
      <c r="H70" s="1">
        <f t="shared" si="108"/>
        <v>76</v>
      </c>
      <c r="I70" s="1">
        <f>HLOOKUP(H70,C70:$F$603,J70,0)</f>
        <v>1</v>
      </c>
      <c r="J70" s="1">
        <v>534</v>
      </c>
      <c r="K70" s="1" t="str">
        <f t="shared" si="109"/>
        <v>31</v>
      </c>
      <c r="M70" s="46">
        <f t="shared" si="110"/>
        <v>1</v>
      </c>
      <c r="N70" s="44">
        <f t="shared" si="102"/>
        <v>0.53146853146853146</v>
      </c>
      <c r="O70" s="44">
        <f t="shared" si="103"/>
        <v>0.22377622377622378</v>
      </c>
      <c r="P70" s="44">
        <f t="shared" si="104"/>
        <v>0.16083916083916083</v>
      </c>
      <c r="Q70" s="44">
        <f t="shared" si="105"/>
        <v>8.3916083916083919E-2</v>
      </c>
      <c r="R70">
        <f t="shared" si="44"/>
        <v>3</v>
      </c>
      <c r="S70" s="1">
        <f t="shared" si="111"/>
        <v>0.53146853146853146</v>
      </c>
      <c r="T70" s="1">
        <f>HLOOKUP(S70,N70:$Q$603,U70,0)</f>
        <v>1</v>
      </c>
      <c r="U70" s="1">
        <v>534</v>
      </c>
      <c r="V70" s="1" t="str">
        <f t="shared" si="112"/>
        <v>31</v>
      </c>
      <c r="X70" s="5">
        <f t="shared" si="113"/>
        <v>1</v>
      </c>
      <c r="Y70" s="4">
        <f t="shared" si="114"/>
        <v>0.46853146853146854</v>
      </c>
      <c r="Z70" s="4">
        <f t="shared" si="115"/>
        <v>0.19616807680160456</v>
      </c>
      <c r="AA70" s="4">
        <f t="shared" si="116"/>
        <v>0.25</v>
      </c>
      <c r="AB70" s="4">
        <f t="shared" si="117"/>
        <v>0.19230769230769229</v>
      </c>
      <c r="AC70" s="4">
        <f t="shared" si="118"/>
        <v>5.7692307692307709E-2</v>
      </c>
      <c r="AD70" s="4">
        <f t="shared" si="119"/>
        <v>8.3916083916083919E-2</v>
      </c>
      <c r="AE70" s="4">
        <f t="shared" si="120"/>
        <v>0.53146853146853146</v>
      </c>
      <c r="AF70" s="4">
        <f t="shared" si="121"/>
        <v>0.44755244755244755</v>
      </c>
      <c r="AG70">
        <f t="shared" si="122"/>
        <v>3000000</v>
      </c>
      <c r="AI70">
        <f t="shared" si="123"/>
        <v>41</v>
      </c>
      <c r="AJ70">
        <f t="shared" si="46"/>
        <v>47</v>
      </c>
      <c r="AK70">
        <f t="shared" si="47"/>
        <v>13</v>
      </c>
      <c r="AL70">
        <f t="shared" si="48"/>
        <v>1</v>
      </c>
      <c r="AM70">
        <f t="shared" si="49"/>
        <v>49</v>
      </c>
      <c r="AN70">
        <f t="shared" si="50"/>
        <v>6</v>
      </c>
      <c r="AO70">
        <f t="shared" si="51"/>
        <v>28</v>
      </c>
      <c r="AP70">
        <f t="shared" si="52"/>
        <v>8</v>
      </c>
      <c r="AQ70">
        <f t="shared" si="53"/>
        <v>12</v>
      </c>
      <c r="AR70">
        <f t="shared" ref="AR70:AZ70" si="128">MAX(AI$3:AQ$542)+1-AI70</f>
        <v>15</v>
      </c>
      <c r="AS70">
        <f t="shared" si="128"/>
        <v>9</v>
      </c>
      <c r="AT70">
        <f t="shared" si="128"/>
        <v>43</v>
      </c>
      <c r="AU70">
        <f t="shared" si="128"/>
        <v>55</v>
      </c>
      <c r="AV70">
        <f t="shared" si="128"/>
        <v>7</v>
      </c>
      <c r="AW70">
        <f t="shared" si="128"/>
        <v>50</v>
      </c>
      <c r="AX70">
        <f t="shared" si="128"/>
        <v>28</v>
      </c>
      <c r="AY70">
        <f t="shared" si="128"/>
        <v>48</v>
      </c>
      <c r="AZ70">
        <f t="shared" si="128"/>
        <v>44</v>
      </c>
      <c r="BA70">
        <f t="shared" si="107"/>
        <v>3000000</v>
      </c>
      <c r="BB70">
        <f t="shared" si="125"/>
        <v>2987735.3</v>
      </c>
      <c r="BC70">
        <f t="shared" si="126"/>
        <v>3</v>
      </c>
      <c r="BE70">
        <f>AI70-fix1_oam1!X71</f>
        <v>0</v>
      </c>
      <c r="BF70">
        <f>AJ70-fix1_oam1!Y71</f>
        <v>1</v>
      </c>
      <c r="BG70">
        <f>AK70-fix1_oam1!Z71</f>
        <v>-15</v>
      </c>
      <c r="BH70">
        <f>AL70-fix1_oam1!AA71</f>
        <v>-44</v>
      </c>
      <c r="BI70">
        <f>AM70-fix1_oam1!AB71</f>
        <v>1</v>
      </c>
      <c r="BJ70">
        <f>AN70-fix1_oam1!AC71</f>
        <v>0</v>
      </c>
      <c r="BK70">
        <f>AO70-fix1_oam1!AD71</f>
        <v>-4</v>
      </c>
      <c r="BL70">
        <f>AP70-fix1_oam1!AE71</f>
        <v>-29</v>
      </c>
      <c r="BM70">
        <f>AQ70-fix1_oam1!AF71</f>
        <v>-13</v>
      </c>
      <c r="BN70">
        <f>AR70-fix1_oam1!AG71</f>
        <v>0</v>
      </c>
      <c r="BO70">
        <f>AS70-fix1_oam1!AH71</f>
        <v>-1</v>
      </c>
      <c r="BP70">
        <f>AT70-fix1_oam1!AI71</f>
        <v>15</v>
      </c>
      <c r="BQ70">
        <f>AU70-fix1_oam1!AJ71</f>
        <v>44</v>
      </c>
      <c r="BR70">
        <f>AV70-fix1_oam1!AK71</f>
        <v>-1</v>
      </c>
      <c r="BS70">
        <f>AW70-fix1_oam1!AL71</f>
        <v>0</v>
      </c>
      <c r="BT70">
        <f>AX70-fix1_oam1!AM71</f>
        <v>4</v>
      </c>
      <c r="BU70">
        <f>AY70-fix1_oam1!AN71</f>
        <v>29</v>
      </c>
      <c r="BV70">
        <f>AZ70-fix1_oam1!AO71</f>
        <v>13</v>
      </c>
      <c r="BY70" s="10" t="s">
        <v>730</v>
      </c>
      <c r="BZ70" s="11">
        <v>27</v>
      </c>
      <c r="CA70" s="11">
        <v>42</v>
      </c>
      <c r="CB70" s="11">
        <v>16</v>
      </c>
      <c r="CC70" s="11">
        <v>1</v>
      </c>
      <c r="CD70" s="11">
        <v>32</v>
      </c>
      <c r="CE70" s="11">
        <v>23</v>
      </c>
      <c r="CF70" s="11">
        <v>41</v>
      </c>
      <c r="CG70" s="11">
        <v>14</v>
      </c>
      <c r="CH70" s="11">
        <v>12</v>
      </c>
      <c r="CI70" s="11">
        <v>29</v>
      </c>
      <c r="CJ70" s="11">
        <v>14</v>
      </c>
      <c r="CK70" s="11">
        <v>40</v>
      </c>
      <c r="CL70" s="11">
        <v>55</v>
      </c>
      <c r="CM70" s="11">
        <v>24</v>
      </c>
      <c r="CN70" s="11">
        <v>33</v>
      </c>
      <c r="CO70" s="11">
        <v>15</v>
      </c>
      <c r="CP70" s="11">
        <v>42</v>
      </c>
      <c r="CQ70" s="11">
        <v>44</v>
      </c>
      <c r="CR70" s="11">
        <v>3000000</v>
      </c>
    </row>
    <row r="71" spans="1:96" ht="15" thickBot="1" x14ac:dyDescent="0.35">
      <c r="A71" s="1" t="s">
        <v>68</v>
      </c>
      <c r="B71" s="1" t="s">
        <v>602</v>
      </c>
      <c r="C71" s="2">
        <v>91</v>
      </c>
      <c r="D71" s="2">
        <v>100</v>
      </c>
      <c r="E71" s="2">
        <v>22</v>
      </c>
      <c r="F71" s="2">
        <v>62</v>
      </c>
      <c r="G71" s="2">
        <v>3</v>
      </c>
      <c r="H71" s="1">
        <f t="shared" si="108"/>
        <v>100</v>
      </c>
      <c r="I71" s="1">
        <f>HLOOKUP(H71,C71:$F$603,J71,0)</f>
        <v>2</v>
      </c>
      <c r="J71" s="1">
        <v>533</v>
      </c>
      <c r="K71" s="1" t="str">
        <f t="shared" si="109"/>
        <v>32</v>
      </c>
      <c r="M71" s="46">
        <f t="shared" si="110"/>
        <v>1</v>
      </c>
      <c r="N71" s="44">
        <f t="shared" si="102"/>
        <v>0.33090909090909093</v>
      </c>
      <c r="O71" s="44">
        <f t="shared" si="103"/>
        <v>0.36363636363636365</v>
      </c>
      <c r="P71" s="44">
        <f t="shared" si="104"/>
        <v>0.08</v>
      </c>
      <c r="Q71" s="44">
        <f t="shared" si="105"/>
        <v>0.22545454545454546</v>
      </c>
      <c r="R71">
        <f t="shared" si="44"/>
        <v>3</v>
      </c>
      <c r="S71" s="1">
        <f t="shared" si="111"/>
        <v>0.36363636363636365</v>
      </c>
      <c r="T71" s="1">
        <f>HLOOKUP(S71,N71:$Q$603,U71,0)</f>
        <v>2</v>
      </c>
      <c r="U71" s="1">
        <v>533</v>
      </c>
      <c r="V71" s="1" t="str">
        <f t="shared" si="112"/>
        <v>32</v>
      </c>
      <c r="X71" s="5">
        <f t="shared" si="113"/>
        <v>2</v>
      </c>
      <c r="Y71" s="4">
        <f t="shared" si="114"/>
        <v>0.63636363636363635</v>
      </c>
      <c r="Z71" s="4">
        <f t="shared" si="115"/>
        <v>0.12775234305884489</v>
      </c>
      <c r="AA71" s="4">
        <f t="shared" si="116"/>
        <v>0.25</v>
      </c>
      <c r="AB71" s="4">
        <f t="shared" si="117"/>
        <v>0.2781818181818182</v>
      </c>
      <c r="AC71" s="4">
        <f t="shared" si="118"/>
        <v>-2.8181818181818197E-2</v>
      </c>
      <c r="AD71" s="4">
        <f t="shared" si="119"/>
        <v>0.08</v>
      </c>
      <c r="AE71" s="4">
        <f t="shared" si="120"/>
        <v>0.36363636363636365</v>
      </c>
      <c r="AF71" s="4">
        <f t="shared" si="121"/>
        <v>0.28363636363636363</v>
      </c>
      <c r="AG71">
        <f t="shared" si="122"/>
        <v>3000000</v>
      </c>
      <c r="AI71">
        <f t="shared" si="123"/>
        <v>27</v>
      </c>
      <c r="AJ71">
        <f t="shared" si="46"/>
        <v>17</v>
      </c>
      <c r="AK71">
        <f t="shared" si="47"/>
        <v>34</v>
      </c>
      <c r="AL71">
        <f t="shared" si="48"/>
        <v>1</v>
      </c>
      <c r="AM71">
        <f t="shared" si="49"/>
        <v>9</v>
      </c>
      <c r="AN71">
        <f t="shared" si="50"/>
        <v>47</v>
      </c>
      <c r="AO71">
        <f t="shared" si="51"/>
        <v>29</v>
      </c>
      <c r="AP71">
        <f t="shared" si="52"/>
        <v>38</v>
      </c>
      <c r="AQ71">
        <f t="shared" si="53"/>
        <v>34</v>
      </c>
      <c r="AR71">
        <f t="shared" ref="AR71:AZ71" si="129">MAX(AI$3:AQ$542)+1-AI71</f>
        <v>29</v>
      </c>
      <c r="AS71">
        <f t="shared" si="129"/>
        <v>39</v>
      </c>
      <c r="AT71">
        <f t="shared" si="129"/>
        <v>22</v>
      </c>
      <c r="AU71">
        <f t="shared" si="129"/>
        <v>55</v>
      </c>
      <c r="AV71">
        <f t="shared" si="129"/>
        <v>47</v>
      </c>
      <c r="AW71">
        <f t="shared" si="129"/>
        <v>9</v>
      </c>
      <c r="AX71">
        <f t="shared" si="129"/>
        <v>27</v>
      </c>
      <c r="AY71">
        <f t="shared" si="129"/>
        <v>18</v>
      </c>
      <c r="AZ71">
        <f t="shared" si="129"/>
        <v>22</v>
      </c>
      <c r="BA71">
        <f t="shared" si="107"/>
        <v>3000000</v>
      </c>
      <c r="BB71">
        <f t="shared" si="125"/>
        <v>2306121.2999999998</v>
      </c>
      <c r="BC71">
        <f t="shared" si="126"/>
        <v>2</v>
      </c>
      <c r="BE71">
        <f>AI71-fix1_oam1!X72</f>
        <v>0</v>
      </c>
      <c r="BF71">
        <f>AJ71-fix1_oam1!Y72</f>
        <v>10</v>
      </c>
      <c r="BG71">
        <f>AK71-fix1_oam1!Z72</f>
        <v>21</v>
      </c>
      <c r="BH71">
        <f>AL71-fix1_oam1!AA72</f>
        <v>-5</v>
      </c>
      <c r="BI71">
        <f>AM71-fix1_oam1!AB72</f>
        <v>4</v>
      </c>
      <c r="BJ71">
        <f>AN71-fix1_oam1!AC72</f>
        <v>-2</v>
      </c>
      <c r="BK71">
        <f>AO71-fix1_oam1!AD72</f>
        <v>9</v>
      </c>
      <c r="BL71">
        <f>AP71-fix1_oam1!AE72</f>
        <v>37</v>
      </c>
      <c r="BM71">
        <f>AQ71-fix1_oam1!AF72</f>
        <v>21</v>
      </c>
      <c r="BN71">
        <f>AR71-fix1_oam1!AG72</f>
        <v>0</v>
      </c>
      <c r="BO71">
        <f>AS71-fix1_oam1!AH72</f>
        <v>-10</v>
      </c>
      <c r="BP71">
        <f>AT71-fix1_oam1!AI72</f>
        <v>-21</v>
      </c>
      <c r="BQ71">
        <f>AU71-fix1_oam1!AJ72</f>
        <v>5</v>
      </c>
      <c r="BR71">
        <f>AV71-fix1_oam1!AK72</f>
        <v>-4</v>
      </c>
      <c r="BS71">
        <f>AW71-fix1_oam1!AL72</f>
        <v>2</v>
      </c>
      <c r="BT71">
        <f>AX71-fix1_oam1!AM72</f>
        <v>-9</v>
      </c>
      <c r="BU71">
        <f>AY71-fix1_oam1!AN72</f>
        <v>-37</v>
      </c>
      <c r="BV71">
        <f>AZ71-fix1_oam1!AO72</f>
        <v>-21</v>
      </c>
      <c r="BY71" s="10" t="s">
        <v>731</v>
      </c>
      <c r="BZ71" s="11">
        <v>14</v>
      </c>
      <c r="CA71" s="11">
        <v>39</v>
      </c>
      <c r="CB71" s="11">
        <v>12</v>
      </c>
      <c r="CC71" s="11">
        <v>1</v>
      </c>
      <c r="CD71" s="11">
        <v>13</v>
      </c>
      <c r="CE71" s="11">
        <v>42</v>
      </c>
      <c r="CF71" s="11">
        <v>53</v>
      </c>
      <c r="CG71" s="11">
        <v>16</v>
      </c>
      <c r="CH71" s="11">
        <v>10</v>
      </c>
      <c r="CI71" s="11">
        <v>42</v>
      </c>
      <c r="CJ71" s="11">
        <v>17</v>
      </c>
      <c r="CK71" s="11">
        <v>44</v>
      </c>
      <c r="CL71" s="11">
        <v>55</v>
      </c>
      <c r="CM71" s="11">
        <v>43</v>
      </c>
      <c r="CN71" s="11">
        <v>14</v>
      </c>
      <c r="CO71" s="11">
        <v>3</v>
      </c>
      <c r="CP71" s="11">
        <v>40</v>
      </c>
      <c r="CQ71" s="11">
        <v>46</v>
      </c>
      <c r="CR71" s="11">
        <v>3000000</v>
      </c>
    </row>
    <row r="72" spans="1:96" ht="15" thickBot="1" x14ac:dyDescent="0.35">
      <c r="A72" s="1" t="s">
        <v>69</v>
      </c>
      <c r="B72" s="1" t="s">
        <v>602</v>
      </c>
      <c r="C72" s="2">
        <v>86</v>
      </c>
      <c r="D72" s="2">
        <v>62</v>
      </c>
      <c r="E72" s="2">
        <v>47</v>
      </c>
      <c r="F72" s="2">
        <v>72</v>
      </c>
      <c r="G72" s="2">
        <v>2</v>
      </c>
      <c r="H72" s="1">
        <f t="shared" si="108"/>
        <v>86</v>
      </c>
      <c r="I72" s="1">
        <f>HLOOKUP(H72,C72:$F$603,J72,0)</f>
        <v>1</v>
      </c>
      <c r="J72" s="1">
        <v>532</v>
      </c>
      <c r="K72" s="1" t="str">
        <f t="shared" si="109"/>
        <v>21</v>
      </c>
      <c r="M72" s="46">
        <f t="shared" si="110"/>
        <v>1</v>
      </c>
      <c r="N72" s="44">
        <f t="shared" si="102"/>
        <v>0.32209737827715357</v>
      </c>
      <c r="O72" s="44">
        <f t="shared" si="103"/>
        <v>0.23220973782771537</v>
      </c>
      <c r="P72" s="44">
        <f t="shared" si="104"/>
        <v>0.17602996254681649</v>
      </c>
      <c r="Q72" s="44">
        <f t="shared" si="105"/>
        <v>0.2696629213483146</v>
      </c>
      <c r="R72">
        <f t="shared" si="44"/>
        <v>2</v>
      </c>
      <c r="S72" s="1">
        <f t="shared" si="111"/>
        <v>0.32209737827715357</v>
      </c>
      <c r="T72" s="1">
        <f>HLOOKUP(S72,N72:$Q$603,U72,0)</f>
        <v>1</v>
      </c>
      <c r="U72" s="1">
        <v>532</v>
      </c>
      <c r="V72" s="1" t="str">
        <f t="shared" si="112"/>
        <v>21</v>
      </c>
      <c r="X72" s="5">
        <f t="shared" si="113"/>
        <v>1</v>
      </c>
      <c r="Y72" s="4">
        <f t="shared" si="114"/>
        <v>0.67790262172284643</v>
      </c>
      <c r="Z72" s="4">
        <f t="shared" si="115"/>
        <v>6.1570345403646573E-2</v>
      </c>
      <c r="AA72" s="4">
        <f t="shared" si="116"/>
        <v>0.25</v>
      </c>
      <c r="AB72" s="4">
        <f t="shared" si="117"/>
        <v>0.25093632958801498</v>
      </c>
      <c r="AC72" s="4">
        <f t="shared" si="118"/>
        <v>-9.3632958801498356E-4</v>
      </c>
      <c r="AD72" s="4">
        <f t="shared" si="119"/>
        <v>0.17602996254681649</v>
      </c>
      <c r="AE72" s="4">
        <f t="shared" si="120"/>
        <v>0.32209737827715357</v>
      </c>
      <c r="AF72" s="4">
        <f t="shared" si="121"/>
        <v>0.14606741573033707</v>
      </c>
      <c r="AG72">
        <f t="shared" si="122"/>
        <v>2000000</v>
      </c>
      <c r="AI72">
        <f t="shared" si="123"/>
        <v>41</v>
      </c>
      <c r="AJ72">
        <f t="shared" si="46"/>
        <v>7</v>
      </c>
      <c r="AK72">
        <f t="shared" si="47"/>
        <v>49</v>
      </c>
      <c r="AL72">
        <f t="shared" si="48"/>
        <v>1</v>
      </c>
      <c r="AM72">
        <f t="shared" si="49"/>
        <v>26</v>
      </c>
      <c r="AN72">
        <f t="shared" si="50"/>
        <v>29</v>
      </c>
      <c r="AO72">
        <f t="shared" si="51"/>
        <v>7</v>
      </c>
      <c r="AP72">
        <f t="shared" si="52"/>
        <v>48</v>
      </c>
      <c r="AQ72">
        <f t="shared" si="53"/>
        <v>49</v>
      </c>
      <c r="AR72">
        <f t="shared" ref="AR72:AZ72" si="130">MAX(AI$3:AQ$542)+1-AI72</f>
        <v>15</v>
      </c>
      <c r="AS72">
        <f t="shared" si="130"/>
        <v>49</v>
      </c>
      <c r="AT72">
        <f t="shared" si="130"/>
        <v>7</v>
      </c>
      <c r="AU72">
        <f t="shared" si="130"/>
        <v>55</v>
      </c>
      <c r="AV72">
        <f t="shared" si="130"/>
        <v>30</v>
      </c>
      <c r="AW72">
        <f t="shared" si="130"/>
        <v>27</v>
      </c>
      <c r="AX72">
        <f t="shared" si="130"/>
        <v>49</v>
      </c>
      <c r="AY72">
        <f t="shared" si="130"/>
        <v>8</v>
      </c>
      <c r="AZ72">
        <f t="shared" si="130"/>
        <v>7</v>
      </c>
      <c r="BA72">
        <f t="shared" si="107"/>
        <v>2000000</v>
      </c>
      <c r="BB72">
        <f t="shared" si="125"/>
        <v>2847382.4</v>
      </c>
      <c r="BC72">
        <f t="shared" si="126"/>
        <v>3</v>
      </c>
      <c r="BE72">
        <f>AI72-fix1_oam1!X73</f>
        <v>0</v>
      </c>
      <c r="BF72">
        <f>AJ72-fix1_oam1!Y73</f>
        <v>1</v>
      </c>
      <c r="BG72">
        <f>AK72-fix1_oam1!Z73</f>
        <v>2</v>
      </c>
      <c r="BH72">
        <f>AL72-fix1_oam1!AA73</f>
        <v>-6</v>
      </c>
      <c r="BI72">
        <f>AM72-fix1_oam1!AB73</f>
        <v>15</v>
      </c>
      <c r="BJ72">
        <f>AN72-fix1_oam1!AC73</f>
        <v>0</v>
      </c>
      <c r="BK72">
        <f>AO72-fix1_oam1!AD73</f>
        <v>1</v>
      </c>
      <c r="BL72">
        <f>AP72-fix1_oam1!AE73</f>
        <v>22</v>
      </c>
      <c r="BM72">
        <f>AQ72-fix1_oam1!AF73</f>
        <v>4</v>
      </c>
      <c r="BN72">
        <f>AR72-fix1_oam1!AG73</f>
        <v>0</v>
      </c>
      <c r="BO72">
        <f>AS72-fix1_oam1!AH73</f>
        <v>-1</v>
      </c>
      <c r="BP72">
        <f>AT72-fix1_oam1!AI73</f>
        <v>-2</v>
      </c>
      <c r="BQ72">
        <f>AU72-fix1_oam1!AJ73</f>
        <v>6</v>
      </c>
      <c r="BR72">
        <f>AV72-fix1_oam1!AK73</f>
        <v>-15</v>
      </c>
      <c r="BS72">
        <f>AW72-fix1_oam1!AL73</f>
        <v>0</v>
      </c>
      <c r="BT72">
        <f>AX72-fix1_oam1!AM73</f>
        <v>-1</v>
      </c>
      <c r="BU72">
        <f>AY72-fix1_oam1!AN73</f>
        <v>-22</v>
      </c>
      <c r="BV72">
        <f>AZ72-fix1_oam1!AO73</f>
        <v>-4</v>
      </c>
      <c r="BY72" s="10" t="s">
        <v>732</v>
      </c>
      <c r="BZ72" s="11">
        <v>27</v>
      </c>
      <c r="CA72" s="11">
        <v>52</v>
      </c>
      <c r="CB72" s="11">
        <v>3</v>
      </c>
      <c r="CC72" s="11">
        <v>1</v>
      </c>
      <c r="CD72" s="11">
        <v>49</v>
      </c>
      <c r="CE72" s="11">
        <v>6</v>
      </c>
      <c r="CF72" s="11">
        <v>52</v>
      </c>
      <c r="CG72" s="11">
        <v>4</v>
      </c>
      <c r="CH72" s="11">
        <v>3</v>
      </c>
      <c r="CI72" s="11">
        <v>29</v>
      </c>
      <c r="CJ72" s="11">
        <v>4</v>
      </c>
      <c r="CK72" s="11">
        <v>53</v>
      </c>
      <c r="CL72" s="11">
        <v>55</v>
      </c>
      <c r="CM72" s="11">
        <v>7</v>
      </c>
      <c r="CN72" s="11">
        <v>50</v>
      </c>
      <c r="CO72" s="11">
        <v>4</v>
      </c>
      <c r="CP72" s="11">
        <v>52</v>
      </c>
      <c r="CQ72" s="11">
        <v>53</v>
      </c>
      <c r="CR72" s="11">
        <v>3000000</v>
      </c>
    </row>
    <row r="73" spans="1:96" ht="15" thickBot="1" x14ac:dyDescent="0.35">
      <c r="A73" s="1" t="s">
        <v>70</v>
      </c>
      <c r="B73" s="1" t="s">
        <v>602</v>
      </c>
      <c r="C73" s="2">
        <v>74</v>
      </c>
      <c r="D73" s="2">
        <v>71</v>
      </c>
      <c r="E73" s="2">
        <v>9</v>
      </c>
      <c r="F73" s="2">
        <v>91</v>
      </c>
      <c r="G73" s="2">
        <v>1</v>
      </c>
      <c r="H73" s="1">
        <f t="shared" si="108"/>
        <v>91</v>
      </c>
      <c r="I73" s="1">
        <f>HLOOKUP(H73,C73:$F$603,J73,0)</f>
        <v>4</v>
      </c>
      <c r="J73" s="1">
        <v>531</v>
      </c>
      <c r="K73" s="1" t="str">
        <f t="shared" si="109"/>
        <v>14</v>
      </c>
      <c r="M73" s="46">
        <f t="shared" si="110"/>
        <v>1</v>
      </c>
      <c r="N73" s="44">
        <f t="shared" si="102"/>
        <v>0.30204081632653063</v>
      </c>
      <c r="O73" s="44">
        <f t="shared" si="103"/>
        <v>0.28979591836734692</v>
      </c>
      <c r="P73" s="44">
        <f t="shared" si="104"/>
        <v>3.6734693877551024E-2</v>
      </c>
      <c r="Q73" s="44">
        <f t="shared" si="105"/>
        <v>0.37142857142857144</v>
      </c>
      <c r="R73">
        <f t="shared" si="44"/>
        <v>1</v>
      </c>
      <c r="S73" s="1">
        <f t="shared" si="111"/>
        <v>0.37142857142857144</v>
      </c>
      <c r="T73" s="1">
        <f>HLOOKUP(S73,N73:$Q$603,U73,0)</f>
        <v>4</v>
      </c>
      <c r="U73" s="1">
        <v>531</v>
      </c>
      <c r="V73" s="1" t="str">
        <f t="shared" si="112"/>
        <v>14</v>
      </c>
      <c r="X73" s="5">
        <f t="shared" si="113"/>
        <v>4</v>
      </c>
      <c r="Y73" s="4">
        <f t="shared" si="114"/>
        <v>0.62857142857142856</v>
      </c>
      <c r="Z73" s="4">
        <f t="shared" si="115"/>
        <v>0.14665032155586727</v>
      </c>
      <c r="AA73" s="4">
        <f t="shared" si="116"/>
        <v>0.25</v>
      </c>
      <c r="AB73" s="4">
        <f t="shared" si="117"/>
        <v>0.29591836734693877</v>
      </c>
      <c r="AC73" s="4">
        <f t="shared" si="118"/>
        <v>-4.5918367346938771E-2</v>
      </c>
      <c r="AD73" s="4">
        <f t="shared" si="119"/>
        <v>3.6734693877551024E-2</v>
      </c>
      <c r="AE73" s="4">
        <f t="shared" si="120"/>
        <v>0.37142857142857144</v>
      </c>
      <c r="AF73" s="4">
        <f t="shared" si="121"/>
        <v>0.33469387755102042</v>
      </c>
      <c r="AG73">
        <f t="shared" si="122"/>
        <v>1000000</v>
      </c>
      <c r="AI73">
        <f t="shared" si="123"/>
        <v>1</v>
      </c>
      <c r="AJ73">
        <f t="shared" si="46"/>
        <v>20</v>
      </c>
      <c r="AK73">
        <f t="shared" si="47"/>
        <v>29</v>
      </c>
      <c r="AL73">
        <f t="shared" si="48"/>
        <v>1</v>
      </c>
      <c r="AM73">
        <f t="shared" si="49"/>
        <v>2</v>
      </c>
      <c r="AN73">
        <f t="shared" si="50"/>
        <v>53</v>
      </c>
      <c r="AO73">
        <f t="shared" si="51"/>
        <v>42</v>
      </c>
      <c r="AP73">
        <f t="shared" si="52"/>
        <v>35</v>
      </c>
      <c r="AQ73">
        <f t="shared" si="53"/>
        <v>27</v>
      </c>
      <c r="AR73">
        <f t="shared" ref="AR73:AZ73" si="131">MAX(AI$3:AQ$542)+1-AI73</f>
        <v>55</v>
      </c>
      <c r="AS73">
        <f t="shared" si="131"/>
        <v>36</v>
      </c>
      <c r="AT73">
        <f t="shared" si="131"/>
        <v>27</v>
      </c>
      <c r="AU73">
        <f t="shared" si="131"/>
        <v>55</v>
      </c>
      <c r="AV73">
        <f t="shared" si="131"/>
        <v>54</v>
      </c>
      <c r="AW73">
        <f t="shared" si="131"/>
        <v>3</v>
      </c>
      <c r="AX73">
        <f t="shared" si="131"/>
        <v>14</v>
      </c>
      <c r="AY73">
        <f t="shared" si="131"/>
        <v>21</v>
      </c>
      <c r="AZ73">
        <f t="shared" si="131"/>
        <v>29</v>
      </c>
      <c r="BA73">
        <f t="shared" si="107"/>
        <v>1000000</v>
      </c>
      <c r="BB73">
        <f t="shared" si="125"/>
        <v>2915760.1</v>
      </c>
      <c r="BC73">
        <f t="shared" si="126"/>
        <v>3</v>
      </c>
      <c r="BE73">
        <f>AI73-fix1_oam1!X74</f>
        <v>0</v>
      </c>
      <c r="BF73">
        <f>AJ73-fix1_oam1!Y74</f>
        <v>6</v>
      </c>
      <c r="BG73">
        <f>AK73-fix1_oam1!Z74</f>
        <v>17</v>
      </c>
      <c r="BH73">
        <f>AL73-fix1_oam1!AA74</f>
        <v>-12</v>
      </c>
      <c r="BI73">
        <f>AM73-fix1_oam1!AB74</f>
        <v>-5</v>
      </c>
      <c r="BJ73">
        <f>AN73-fix1_oam1!AC74</f>
        <v>0</v>
      </c>
      <c r="BK73">
        <f>AO73-fix1_oam1!AD74</f>
        <v>6</v>
      </c>
      <c r="BL73">
        <f>AP73-fix1_oam1!AE74</f>
        <v>18</v>
      </c>
      <c r="BM73">
        <f>AQ73-fix1_oam1!AF74</f>
        <v>18</v>
      </c>
      <c r="BN73">
        <f>AR73-fix1_oam1!AG74</f>
        <v>0</v>
      </c>
      <c r="BO73">
        <f>AS73-fix1_oam1!AH74</f>
        <v>-6</v>
      </c>
      <c r="BP73">
        <f>AT73-fix1_oam1!AI74</f>
        <v>-17</v>
      </c>
      <c r="BQ73">
        <f>AU73-fix1_oam1!AJ74</f>
        <v>12</v>
      </c>
      <c r="BR73">
        <f>AV73-fix1_oam1!AK74</f>
        <v>5</v>
      </c>
      <c r="BS73">
        <f>AW73-fix1_oam1!AL74</f>
        <v>0</v>
      </c>
      <c r="BT73">
        <f>AX73-fix1_oam1!AM74</f>
        <v>-6</v>
      </c>
      <c r="BU73">
        <f>AY73-fix1_oam1!AN74</f>
        <v>-18</v>
      </c>
      <c r="BV73">
        <f>AZ73-fix1_oam1!AO74</f>
        <v>-18</v>
      </c>
      <c r="BY73" s="10" t="s">
        <v>733</v>
      </c>
      <c r="BZ73" s="11">
        <v>14</v>
      </c>
      <c r="CA73" s="11">
        <v>54</v>
      </c>
      <c r="CB73" s="11">
        <v>2</v>
      </c>
      <c r="CC73" s="11">
        <v>1</v>
      </c>
      <c r="CD73" s="11">
        <v>54</v>
      </c>
      <c r="CE73" s="11">
        <v>1</v>
      </c>
      <c r="CF73" s="11">
        <v>39</v>
      </c>
      <c r="CG73" s="11">
        <v>1</v>
      </c>
      <c r="CH73" s="11">
        <v>2</v>
      </c>
      <c r="CI73" s="11">
        <v>42</v>
      </c>
      <c r="CJ73" s="11">
        <v>2</v>
      </c>
      <c r="CK73" s="11">
        <v>54</v>
      </c>
      <c r="CL73" s="11">
        <v>55</v>
      </c>
      <c r="CM73" s="11">
        <v>2</v>
      </c>
      <c r="CN73" s="11">
        <v>55</v>
      </c>
      <c r="CO73" s="11">
        <v>17</v>
      </c>
      <c r="CP73" s="11">
        <v>55</v>
      </c>
      <c r="CQ73" s="11">
        <v>54</v>
      </c>
      <c r="CR73" s="11">
        <v>4000000</v>
      </c>
    </row>
    <row r="74" spans="1:96" ht="15" thickBot="1" x14ac:dyDescent="0.35">
      <c r="A74" s="1" t="s">
        <v>71</v>
      </c>
      <c r="B74" s="1" t="s">
        <v>602</v>
      </c>
      <c r="C74" s="2">
        <v>54</v>
      </c>
      <c r="D74" s="2">
        <v>83</v>
      </c>
      <c r="E74" s="2">
        <v>96</v>
      </c>
      <c r="F74" s="2">
        <v>85</v>
      </c>
      <c r="G74" s="2">
        <v>2</v>
      </c>
      <c r="H74" s="1">
        <f t="shared" si="108"/>
        <v>96</v>
      </c>
      <c r="I74" s="1">
        <f>HLOOKUP(H74,C74:$F$603,J74,0)</f>
        <v>3</v>
      </c>
      <c r="J74" s="1">
        <v>530</v>
      </c>
      <c r="K74" s="1" t="str">
        <f t="shared" si="109"/>
        <v>23</v>
      </c>
      <c r="M74" s="46">
        <f t="shared" si="110"/>
        <v>1</v>
      </c>
      <c r="N74" s="44">
        <f t="shared" si="102"/>
        <v>0.16981132075471697</v>
      </c>
      <c r="O74" s="44">
        <f t="shared" si="103"/>
        <v>0.2610062893081761</v>
      </c>
      <c r="P74" s="44">
        <f t="shared" si="104"/>
        <v>0.30188679245283018</v>
      </c>
      <c r="Q74" s="44">
        <f t="shared" si="105"/>
        <v>0.26729559748427673</v>
      </c>
      <c r="R74">
        <f t="shared" si="44"/>
        <v>2</v>
      </c>
      <c r="S74" s="1">
        <f t="shared" si="111"/>
        <v>0.30188679245283018</v>
      </c>
      <c r="T74" s="1">
        <f>HLOOKUP(S74,N74:$Q$603,U74,0)</f>
        <v>3</v>
      </c>
      <c r="U74" s="1">
        <v>530</v>
      </c>
      <c r="V74" s="1" t="str">
        <f t="shared" si="112"/>
        <v>23</v>
      </c>
      <c r="X74" s="5">
        <f t="shared" si="113"/>
        <v>3</v>
      </c>
      <c r="Y74" s="4">
        <f t="shared" si="114"/>
        <v>0.69811320754716988</v>
      </c>
      <c r="Z74" s="4">
        <f t="shared" si="115"/>
        <v>5.6399585125008797E-2</v>
      </c>
      <c r="AA74" s="4">
        <f t="shared" si="116"/>
        <v>0.25</v>
      </c>
      <c r="AB74" s="4">
        <f t="shared" si="117"/>
        <v>0.26415094339622641</v>
      </c>
      <c r="AC74" s="4">
        <f t="shared" si="118"/>
        <v>-1.4150943396226412E-2</v>
      </c>
      <c r="AD74" s="4">
        <f t="shared" si="119"/>
        <v>0.16981132075471697</v>
      </c>
      <c r="AE74" s="4">
        <f t="shared" si="120"/>
        <v>0.30188679245283018</v>
      </c>
      <c r="AF74" s="4">
        <f t="shared" si="121"/>
        <v>0.13207547169811321</v>
      </c>
      <c r="AG74">
        <f t="shared" si="122"/>
        <v>2000000</v>
      </c>
      <c r="AI74">
        <f t="shared" si="123"/>
        <v>14</v>
      </c>
      <c r="AJ74">
        <f t="shared" si="46"/>
        <v>4</v>
      </c>
      <c r="AK74">
        <f t="shared" si="47"/>
        <v>51</v>
      </c>
      <c r="AL74">
        <f t="shared" si="48"/>
        <v>1</v>
      </c>
      <c r="AM74">
        <f t="shared" si="49"/>
        <v>16</v>
      </c>
      <c r="AN74">
        <f t="shared" si="50"/>
        <v>39</v>
      </c>
      <c r="AO74">
        <f t="shared" si="51"/>
        <v>8</v>
      </c>
      <c r="AP74">
        <f t="shared" si="52"/>
        <v>51</v>
      </c>
      <c r="AQ74">
        <f t="shared" si="53"/>
        <v>50</v>
      </c>
      <c r="AR74">
        <f t="shared" ref="AR74:AZ74" si="132">MAX(AI$3:AQ$542)+1-AI74</f>
        <v>42</v>
      </c>
      <c r="AS74">
        <f t="shared" si="132"/>
        <v>52</v>
      </c>
      <c r="AT74">
        <f t="shared" si="132"/>
        <v>5</v>
      </c>
      <c r="AU74">
        <f t="shared" si="132"/>
        <v>55</v>
      </c>
      <c r="AV74">
        <f t="shared" si="132"/>
        <v>40</v>
      </c>
      <c r="AW74">
        <f t="shared" si="132"/>
        <v>17</v>
      </c>
      <c r="AX74">
        <f t="shared" si="132"/>
        <v>48</v>
      </c>
      <c r="AY74">
        <f t="shared" si="132"/>
        <v>5</v>
      </c>
      <c r="AZ74">
        <f t="shared" si="132"/>
        <v>6</v>
      </c>
      <c r="BA74">
        <f t="shared" si="107"/>
        <v>2000000</v>
      </c>
      <c r="BB74">
        <f t="shared" si="125"/>
        <v>2886970.4</v>
      </c>
      <c r="BC74">
        <f t="shared" si="126"/>
        <v>3</v>
      </c>
      <c r="BE74">
        <f>AI74-fix1_oam1!X75</f>
        <v>0</v>
      </c>
      <c r="BF74">
        <f>AJ74-fix1_oam1!Y75</f>
        <v>2</v>
      </c>
      <c r="BG74">
        <f>AK74-fix1_oam1!Z75</f>
        <v>6</v>
      </c>
      <c r="BH74">
        <f>AL74-fix1_oam1!AA75</f>
        <v>0</v>
      </c>
      <c r="BI74">
        <f>AM74-fix1_oam1!AB75</f>
        <v>14</v>
      </c>
      <c r="BJ74">
        <f>AN74-fix1_oam1!AC75</f>
        <v>-4</v>
      </c>
      <c r="BK74">
        <f>AO74-fix1_oam1!AD75</f>
        <v>5</v>
      </c>
      <c r="BL74">
        <f>AP74-fix1_oam1!AE75</f>
        <v>43</v>
      </c>
      <c r="BM74">
        <f>AQ74-fix1_oam1!AF75</f>
        <v>7</v>
      </c>
      <c r="BN74">
        <f>AR74-fix1_oam1!AG75</f>
        <v>0</v>
      </c>
      <c r="BO74">
        <f>AS74-fix1_oam1!AH75</f>
        <v>-2</v>
      </c>
      <c r="BP74">
        <f>AT74-fix1_oam1!AI75</f>
        <v>-6</v>
      </c>
      <c r="BQ74">
        <f>AU74-fix1_oam1!AJ75</f>
        <v>0</v>
      </c>
      <c r="BR74">
        <f>AV74-fix1_oam1!AK75</f>
        <v>-14</v>
      </c>
      <c r="BS74">
        <f>AW74-fix1_oam1!AL75</f>
        <v>4</v>
      </c>
      <c r="BT74">
        <f>AX74-fix1_oam1!AM75</f>
        <v>-5</v>
      </c>
      <c r="BU74">
        <f>AY74-fix1_oam1!AN75</f>
        <v>-43</v>
      </c>
      <c r="BV74">
        <f>AZ74-fix1_oam1!AO75</f>
        <v>-7</v>
      </c>
      <c r="BY74" s="10" t="s">
        <v>734</v>
      </c>
      <c r="BZ74" s="11">
        <v>27</v>
      </c>
      <c r="CA74" s="11">
        <v>37</v>
      </c>
      <c r="CB74" s="11">
        <v>7</v>
      </c>
      <c r="CC74" s="11">
        <v>1</v>
      </c>
      <c r="CD74" s="11">
        <v>22</v>
      </c>
      <c r="CE74" s="11">
        <v>33</v>
      </c>
      <c r="CF74" s="11">
        <v>43</v>
      </c>
      <c r="CG74" s="11">
        <v>18</v>
      </c>
      <c r="CH74" s="11">
        <v>14</v>
      </c>
      <c r="CI74" s="11">
        <v>29</v>
      </c>
      <c r="CJ74" s="11">
        <v>19</v>
      </c>
      <c r="CK74" s="11">
        <v>49</v>
      </c>
      <c r="CL74" s="11">
        <v>55</v>
      </c>
      <c r="CM74" s="11">
        <v>34</v>
      </c>
      <c r="CN74" s="11">
        <v>23</v>
      </c>
      <c r="CO74" s="11">
        <v>13</v>
      </c>
      <c r="CP74" s="11">
        <v>38</v>
      </c>
      <c r="CQ74" s="11">
        <v>42</v>
      </c>
      <c r="CR74" s="11">
        <v>1000000</v>
      </c>
    </row>
    <row r="75" spans="1:96" ht="15" thickBot="1" x14ac:dyDescent="0.35">
      <c r="A75" s="1" t="s">
        <v>72</v>
      </c>
      <c r="B75" s="1" t="s">
        <v>602</v>
      </c>
      <c r="C75" s="2">
        <v>41</v>
      </c>
      <c r="D75" s="2">
        <v>66</v>
      </c>
      <c r="E75" s="2">
        <v>39</v>
      </c>
      <c r="F75" s="2">
        <v>6</v>
      </c>
      <c r="G75" s="2">
        <v>4</v>
      </c>
      <c r="H75" s="1">
        <f t="shared" si="108"/>
        <v>66</v>
      </c>
      <c r="I75" s="1">
        <f>HLOOKUP(H75,C75:$F$603,J75,0)</f>
        <v>2</v>
      </c>
      <c r="J75" s="1">
        <v>529</v>
      </c>
      <c r="K75" s="1" t="str">
        <f t="shared" si="109"/>
        <v>42</v>
      </c>
      <c r="M75" s="46">
        <f t="shared" si="110"/>
        <v>1</v>
      </c>
      <c r="N75" s="44">
        <f t="shared" si="102"/>
        <v>0.26973684210526316</v>
      </c>
      <c r="O75" s="44">
        <f t="shared" si="103"/>
        <v>0.43421052631578949</v>
      </c>
      <c r="P75" s="44">
        <f t="shared" si="104"/>
        <v>0.25657894736842107</v>
      </c>
      <c r="Q75" s="44">
        <f t="shared" si="105"/>
        <v>3.9473684210526314E-2</v>
      </c>
      <c r="R75">
        <f t="shared" si="44"/>
        <v>4</v>
      </c>
      <c r="S75" s="1">
        <f t="shared" si="111"/>
        <v>0.43421052631578949</v>
      </c>
      <c r="T75" s="1">
        <f>HLOOKUP(S75,N75:$Q$603,U75,0)</f>
        <v>2</v>
      </c>
      <c r="U75" s="1">
        <v>529</v>
      </c>
      <c r="V75" s="1" t="str">
        <f t="shared" si="112"/>
        <v>42</v>
      </c>
      <c r="X75" s="5">
        <f t="shared" si="113"/>
        <v>2</v>
      </c>
      <c r="Y75" s="4">
        <f t="shared" si="114"/>
        <v>0.56578947368421051</v>
      </c>
      <c r="Z75" s="4">
        <f t="shared" si="115"/>
        <v>0.16195438980383123</v>
      </c>
      <c r="AA75" s="4">
        <f t="shared" si="116"/>
        <v>0.25</v>
      </c>
      <c r="AB75" s="4">
        <f t="shared" si="117"/>
        <v>0.26315789473684215</v>
      </c>
      <c r="AC75" s="4">
        <f t="shared" si="118"/>
        <v>-1.3157894736842146E-2</v>
      </c>
      <c r="AD75" s="4">
        <f t="shared" si="119"/>
        <v>3.9473684210526314E-2</v>
      </c>
      <c r="AE75" s="4">
        <f t="shared" si="120"/>
        <v>0.43421052631578949</v>
      </c>
      <c r="AF75" s="4">
        <f t="shared" si="121"/>
        <v>0.39473684210526316</v>
      </c>
      <c r="AG75">
        <f t="shared" si="122"/>
        <v>4000000</v>
      </c>
      <c r="AI75">
        <f t="shared" si="123"/>
        <v>27</v>
      </c>
      <c r="AJ75">
        <f t="shared" si="46"/>
        <v>34</v>
      </c>
      <c r="AK75">
        <f t="shared" si="47"/>
        <v>23</v>
      </c>
      <c r="AL75">
        <f t="shared" si="48"/>
        <v>1</v>
      </c>
      <c r="AM75">
        <f t="shared" si="49"/>
        <v>17</v>
      </c>
      <c r="AN75">
        <f t="shared" si="50"/>
        <v>38</v>
      </c>
      <c r="AO75">
        <f t="shared" si="51"/>
        <v>41</v>
      </c>
      <c r="AP75">
        <f t="shared" si="52"/>
        <v>21</v>
      </c>
      <c r="AQ75">
        <f t="shared" si="53"/>
        <v>17</v>
      </c>
      <c r="AR75">
        <f t="shared" ref="AR75:AZ75" si="133">MAX(AI$3:AQ$542)+1-AI75</f>
        <v>29</v>
      </c>
      <c r="AS75">
        <f t="shared" si="133"/>
        <v>22</v>
      </c>
      <c r="AT75">
        <f t="shared" si="133"/>
        <v>33</v>
      </c>
      <c r="AU75">
        <f t="shared" si="133"/>
        <v>55</v>
      </c>
      <c r="AV75">
        <f t="shared" si="133"/>
        <v>39</v>
      </c>
      <c r="AW75">
        <f t="shared" si="133"/>
        <v>18</v>
      </c>
      <c r="AX75">
        <f t="shared" si="133"/>
        <v>15</v>
      </c>
      <c r="AY75">
        <f t="shared" si="133"/>
        <v>35</v>
      </c>
      <c r="AZ75">
        <f t="shared" si="133"/>
        <v>39</v>
      </c>
      <c r="BA75">
        <f t="shared" si="107"/>
        <v>4000000</v>
      </c>
      <c r="BB75">
        <f t="shared" si="125"/>
        <v>2933752.8</v>
      </c>
      <c r="BC75">
        <f t="shared" si="126"/>
        <v>3</v>
      </c>
      <c r="BE75">
        <f>AI75-fix1_oam1!X76</f>
        <v>0</v>
      </c>
      <c r="BF75">
        <f>AJ75-fix1_oam1!Y76</f>
        <v>-6</v>
      </c>
      <c r="BG75">
        <f>AK75-fix1_oam1!Z76</f>
        <v>-11</v>
      </c>
      <c r="BH75">
        <f>AL75-fix1_oam1!AA76</f>
        <v>-42</v>
      </c>
      <c r="BI75">
        <f>AM75-fix1_oam1!AB76</f>
        <v>-21</v>
      </c>
      <c r="BJ75">
        <f>AN75-fix1_oam1!AC76</f>
        <v>4</v>
      </c>
      <c r="BK75">
        <f>AO75-fix1_oam1!AD76</f>
        <v>0</v>
      </c>
      <c r="BL75">
        <f>AP75-fix1_oam1!AE76</f>
        <v>-24</v>
      </c>
      <c r="BM75">
        <f>AQ75-fix1_oam1!AF76</f>
        <v>-12</v>
      </c>
      <c r="BN75">
        <f>AR75-fix1_oam1!AG76</f>
        <v>0</v>
      </c>
      <c r="BO75">
        <f>AS75-fix1_oam1!AH76</f>
        <v>6</v>
      </c>
      <c r="BP75">
        <f>AT75-fix1_oam1!AI76</f>
        <v>11</v>
      </c>
      <c r="BQ75">
        <f>AU75-fix1_oam1!AJ76</f>
        <v>42</v>
      </c>
      <c r="BR75">
        <f>AV75-fix1_oam1!AK76</f>
        <v>21</v>
      </c>
      <c r="BS75">
        <f>AW75-fix1_oam1!AL76</f>
        <v>-4</v>
      </c>
      <c r="BT75">
        <f>AX75-fix1_oam1!AM76</f>
        <v>0</v>
      </c>
      <c r="BU75">
        <f>AY75-fix1_oam1!AN76</f>
        <v>24</v>
      </c>
      <c r="BV75">
        <f>AZ75-fix1_oam1!AO76</f>
        <v>12</v>
      </c>
      <c r="BY75" s="10" t="s">
        <v>735</v>
      </c>
      <c r="BZ75" s="11">
        <v>41</v>
      </c>
      <c r="CA75" s="11">
        <v>47</v>
      </c>
      <c r="CB75" s="11">
        <v>13</v>
      </c>
      <c r="CC75" s="11">
        <v>1</v>
      </c>
      <c r="CD75" s="11">
        <v>49</v>
      </c>
      <c r="CE75" s="11">
        <v>6</v>
      </c>
      <c r="CF75" s="11">
        <v>28</v>
      </c>
      <c r="CG75" s="11">
        <v>8</v>
      </c>
      <c r="CH75" s="11">
        <v>12</v>
      </c>
      <c r="CI75" s="11">
        <v>15</v>
      </c>
      <c r="CJ75" s="11">
        <v>9</v>
      </c>
      <c r="CK75" s="11">
        <v>43</v>
      </c>
      <c r="CL75" s="11">
        <v>55</v>
      </c>
      <c r="CM75" s="11">
        <v>7</v>
      </c>
      <c r="CN75" s="11">
        <v>50</v>
      </c>
      <c r="CO75" s="11">
        <v>28</v>
      </c>
      <c r="CP75" s="11">
        <v>48</v>
      </c>
      <c r="CQ75" s="11">
        <v>44</v>
      </c>
      <c r="CR75" s="11">
        <v>3000000</v>
      </c>
    </row>
    <row r="76" spans="1:96" ht="15" thickBot="1" x14ac:dyDescent="0.35">
      <c r="A76" s="1" t="s">
        <v>73</v>
      </c>
      <c r="B76" s="1" t="s">
        <v>602</v>
      </c>
      <c r="C76" s="2">
        <v>78</v>
      </c>
      <c r="D76" s="2">
        <v>68</v>
      </c>
      <c r="E76" s="2">
        <v>55</v>
      </c>
      <c r="F76" s="2">
        <v>59</v>
      </c>
      <c r="G76" s="2">
        <v>1</v>
      </c>
      <c r="H76" s="1">
        <f t="shared" si="108"/>
        <v>78</v>
      </c>
      <c r="I76" s="1">
        <f>HLOOKUP(H76,C76:$F$603,J76,0)</f>
        <v>1</v>
      </c>
      <c r="J76" s="1">
        <v>528</v>
      </c>
      <c r="K76" s="1" t="str">
        <f t="shared" si="109"/>
        <v>11</v>
      </c>
      <c r="M76" s="46">
        <f t="shared" si="110"/>
        <v>1</v>
      </c>
      <c r="N76" s="44">
        <f t="shared" si="102"/>
        <v>0.3</v>
      </c>
      <c r="O76" s="44">
        <f t="shared" si="103"/>
        <v>0.26153846153846155</v>
      </c>
      <c r="P76" s="44">
        <f t="shared" si="104"/>
        <v>0.21153846153846154</v>
      </c>
      <c r="Q76" s="44">
        <f t="shared" si="105"/>
        <v>0.22692307692307692</v>
      </c>
      <c r="R76">
        <f t="shared" si="44"/>
        <v>1</v>
      </c>
      <c r="S76" s="1">
        <f t="shared" si="111"/>
        <v>0.3</v>
      </c>
      <c r="T76" s="1">
        <f>HLOOKUP(S76,N76:$Q$603,U76,0)</f>
        <v>1</v>
      </c>
      <c r="U76" s="1">
        <v>528</v>
      </c>
      <c r="V76" s="1" t="str">
        <f t="shared" si="112"/>
        <v>11</v>
      </c>
      <c r="X76" s="5">
        <f t="shared" si="113"/>
        <v>1</v>
      </c>
      <c r="Y76" s="4">
        <f t="shared" si="114"/>
        <v>0.7</v>
      </c>
      <c r="Z76" s="4">
        <f t="shared" si="115"/>
        <v>3.934874167493034E-2</v>
      </c>
      <c r="AA76" s="4">
        <f t="shared" si="116"/>
        <v>0.25</v>
      </c>
      <c r="AB76" s="4">
        <f t="shared" si="117"/>
        <v>0.24423076923076925</v>
      </c>
      <c r="AC76" s="4">
        <f t="shared" si="118"/>
        <v>5.7692307692307487E-3</v>
      </c>
      <c r="AD76" s="4">
        <f t="shared" si="119"/>
        <v>0.21153846153846154</v>
      </c>
      <c r="AE76" s="4">
        <f t="shared" si="120"/>
        <v>0.3</v>
      </c>
      <c r="AF76" s="4">
        <f t="shared" si="121"/>
        <v>8.8461538461538453E-2</v>
      </c>
      <c r="AG76">
        <f t="shared" si="122"/>
        <v>1000000</v>
      </c>
      <c r="AI76">
        <f t="shared" si="123"/>
        <v>41</v>
      </c>
      <c r="AJ76">
        <f t="shared" si="46"/>
        <v>4</v>
      </c>
      <c r="AK76">
        <f t="shared" si="47"/>
        <v>53</v>
      </c>
      <c r="AL76">
        <f t="shared" si="48"/>
        <v>1</v>
      </c>
      <c r="AM76">
        <f t="shared" si="49"/>
        <v>31</v>
      </c>
      <c r="AN76">
        <f t="shared" si="50"/>
        <v>24</v>
      </c>
      <c r="AO76">
        <f t="shared" si="51"/>
        <v>2</v>
      </c>
      <c r="AP76">
        <f t="shared" si="52"/>
        <v>52</v>
      </c>
      <c r="AQ76">
        <f t="shared" si="53"/>
        <v>53</v>
      </c>
      <c r="AR76">
        <f t="shared" ref="AR76:AZ76" si="134">MAX(AI$3:AQ$542)+1-AI76</f>
        <v>15</v>
      </c>
      <c r="AS76">
        <f t="shared" si="134"/>
        <v>52</v>
      </c>
      <c r="AT76">
        <f t="shared" si="134"/>
        <v>3</v>
      </c>
      <c r="AU76">
        <f t="shared" si="134"/>
        <v>55</v>
      </c>
      <c r="AV76">
        <f t="shared" si="134"/>
        <v>25</v>
      </c>
      <c r="AW76">
        <f t="shared" si="134"/>
        <v>32</v>
      </c>
      <c r="AX76">
        <f t="shared" si="134"/>
        <v>54</v>
      </c>
      <c r="AY76">
        <f t="shared" si="134"/>
        <v>4</v>
      </c>
      <c r="AZ76">
        <f t="shared" si="134"/>
        <v>3</v>
      </c>
      <c r="BA76">
        <f t="shared" si="107"/>
        <v>1000000</v>
      </c>
      <c r="BB76">
        <f t="shared" si="125"/>
        <v>2951747.7</v>
      </c>
      <c r="BC76">
        <f t="shared" si="126"/>
        <v>3</v>
      </c>
      <c r="BE76">
        <f>AI76-fix1_oam1!X77</f>
        <v>0</v>
      </c>
      <c r="BF76">
        <f>AJ76-fix1_oam1!Y77</f>
        <v>-2</v>
      </c>
      <c r="BG76">
        <f>AK76-fix1_oam1!Z77</f>
        <v>1</v>
      </c>
      <c r="BH76">
        <f>AL76-fix1_oam1!AA77</f>
        <v>-8</v>
      </c>
      <c r="BI76">
        <f>AM76-fix1_oam1!AB77</f>
        <v>17</v>
      </c>
      <c r="BJ76">
        <f>AN76-fix1_oam1!AC77</f>
        <v>2</v>
      </c>
      <c r="BK76">
        <f>AO76-fix1_oam1!AD77</f>
        <v>-1</v>
      </c>
      <c r="BL76">
        <f>AP76-fix1_oam1!AE77</f>
        <v>17</v>
      </c>
      <c r="BM76">
        <f>AQ76-fix1_oam1!AF77</f>
        <v>1</v>
      </c>
      <c r="BN76">
        <f>AR76-fix1_oam1!AG77</f>
        <v>0</v>
      </c>
      <c r="BO76">
        <f>AS76-fix1_oam1!AH77</f>
        <v>2</v>
      </c>
      <c r="BP76">
        <f>AT76-fix1_oam1!AI77</f>
        <v>-1</v>
      </c>
      <c r="BQ76">
        <f>AU76-fix1_oam1!AJ77</f>
        <v>8</v>
      </c>
      <c r="BR76">
        <f>AV76-fix1_oam1!AK77</f>
        <v>-17</v>
      </c>
      <c r="BS76">
        <f>AW76-fix1_oam1!AL77</f>
        <v>-2</v>
      </c>
      <c r="BT76">
        <f>AX76-fix1_oam1!AM77</f>
        <v>1</v>
      </c>
      <c r="BU76">
        <f>AY76-fix1_oam1!AN77</f>
        <v>-17</v>
      </c>
      <c r="BV76">
        <f>AZ76-fix1_oam1!AO77</f>
        <v>-1</v>
      </c>
      <c r="BY76" s="10" t="s">
        <v>736</v>
      </c>
      <c r="BZ76" s="11">
        <v>27</v>
      </c>
      <c r="CA76" s="11">
        <v>17</v>
      </c>
      <c r="CB76" s="11">
        <v>34</v>
      </c>
      <c r="CC76" s="11">
        <v>1</v>
      </c>
      <c r="CD76" s="11">
        <v>9</v>
      </c>
      <c r="CE76" s="11">
        <v>47</v>
      </c>
      <c r="CF76" s="11">
        <v>29</v>
      </c>
      <c r="CG76" s="11">
        <v>38</v>
      </c>
      <c r="CH76" s="11">
        <v>34</v>
      </c>
      <c r="CI76" s="11">
        <v>29</v>
      </c>
      <c r="CJ76" s="11">
        <v>39</v>
      </c>
      <c r="CK76" s="11">
        <v>22</v>
      </c>
      <c r="CL76" s="11">
        <v>55</v>
      </c>
      <c r="CM76" s="11">
        <v>47</v>
      </c>
      <c r="CN76" s="11">
        <v>9</v>
      </c>
      <c r="CO76" s="11">
        <v>27</v>
      </c>
      <c r="CP76" s="11">
        <v>18</v>
      </c>
      <c r="CQ76" s="11">
        <v>22</v>
      </c>
      <c r="CR76" s="11">
        <v>3000000</v>
      </c>
    </row>
    <row r="77" spans="1:96" ht="15" thickBot="1" x14ac:dyDescent="0.35">
      <c r="A77" s="1" t="s">
        <v>74</v>
      </c>
      <c r="B77" s="1" t="s">
        <v>602</v>
      </c>
      <c r="C77" s="2">
        <v>30</v>
      </c>
      <c r="D77" s="2">
        <v>65</v>
      </c>
      <c r="E77" s="2">
        <v>72</v>
      </c>
      <c r="F77" s="2">
        <v>5</v>
      </c>
      <c r="G77" s="2">
        <v>4</v>
      </c>
      <c r="H77" s="1">
        <f t="shared" si="108"/>
        <v>72</v>
      </c>
      <c r="I77" s="1">
        <f>HLOOKUP(H77,C77:$F$603,J77,0)</f>
        <v>3</v>
      </c>
      <c r="J77" s="1">
        <v>527</v>
      </c>
      <c r="K77" s="1" t="str">
        <f t="shared" si="109"/>
        <v>43</v>
      </c>
      <c r="M77" s="46">
        <f t="shared" si="110"/>
        <v>1</v>
      </c>
      <c r="N77" s="44">
        <f t="shared" si="102"/>
        <v>0.1744186046511628</v>
      </c>
      <c r="O77" s="44">
        <f t="shared" si="103"/>
        <v>0.37790697674418605</v>
      </c>
      <c r="P77" s="44">
        <f t="shared" si="104"/>
        <v>0.41860465116279072</v>
      </c>
      <c r="Q77" s="44">
        <f t="shared" si="105"/>
        <v>2.9069767441860465E-2</v>
      </c>
      <c r="R77">
        <f t="shared" si="44"/>
        <v>4</v>
      </c>
      <c r="S77" s="1">
        <f t="shared" si="111"/>
        <v>0.41860465116279072</v>
      </c>
      <c r="T77" s="1">
        <f>HLOOKUP(S77,N77:$Q$603,U77,0)</f>
        <v>3</v>
      </c>
      <c r="U77" s="1">
        <v>527</v>
      </c>
      <c r="V77" s="1" t="str">
        <f t="shared" si="112"/>
        <v>43</v>
      </c>
      <c r="X77" s="5">
        <f t="shared" si="113"/>
        <v>3</v>
      </c>
      <c r="Y77" s="4">
        <f t="shared" si="114"/>
        <v>0.58139534883720922</v>
      </c>
      <c r="Z77" s="4">
        <f t="shared" si="115"/>
        <v>0.18194361587648972</v>
      </c>
      <c r="AA77" s="4">
        <f t="shared" si="116"/>
        <v>0.25</v>
      </c>
      <c r="AB77" s="4">
        <f t="shared" si="117"/>
        <v>0.27616279069767441</v>
      </c>
      <c r="AC77" s="4">
        <f t="shared" si="118"/>
        <v>-2.616279069767441E-2</v>
      </c>
      <c r="AD77" s="4">
        <f t="shared" si="119"/>
        <v>2.9069767441860465E-2</v>
      </c>
      <c r="AE77" s="4">
        <f t="shared" si="120"/>
        <v>0.41860465116279072</v>
      </c>
      <c r="AF77" s="4">
        <f t="shared" si="121"/>
        <v>0.38953488372093026</v>
      </c>
      <c r="AG77">
        <f t="shared" si="122"/>
        <v>4000000</v>
      </c>
      <c r="AI77">
        <f t="shared" si="123"/>
        <v>14</v>
      </c>
      <c r="AJ77">
        <f t="shared" si="46"/>
        <v>31</v>
      </c>
      <c r="AK77">
        <f t="shared" si="47"/>
        <v>16</v>
      </c>
      <c r="AL77">
        <f t="shared" si="48"/>
        <v>1</v>
      </c>
      <c r="AM77">
        <f t="shared" si="49"/>
        <v>9</v>
      </c>
      <c r="AN77">
        <f t="shared" si="50"/>
        <v>46</v>
      </c>
      <c r="AO77">
        <f t="shared" si="51"/>
        <v>44</v>
      </c>
      <c r="AP77">
        <f t="shared" si="52"/>
        <v>24</v>
      </c>
      <c r="AQ77">
        <f t="shared" si="53"/>
        <v>18</v>
      </c>
      <c r="AR77">
        <f t="shared" ref="AR77:AZ77" si="135">MAX(AI$3:AQ$542)+1-AI77</f>
        <v>42</v>
      </c>
      <c r="AS77">
        <f t="shared" si="135"/>
        <v>25</v>
      </c>
      <c r="AT77">
        <f t="shared" si="135"/>
        <v>40</v>
      </c>
      <c r="AU77">
        <f t="shared" si="135"/>
        <v>55</v>
      </c>
      <c r="AV77">
        <f t="shared" si="135"/>
        <v>47</v>
      </c>
      <c r="AW77">
        <f t="shared" si="135"/>
        <v>10</v>
      </c>
      <c r="AX77">
        <f t="shared" si="135"/>
        <v>12</v>
      </c>
      <c r="AY77">
        <f t="shared" si="135"/>
        <v>32</v>
      </c>
      <c r="AZ77">
        <f t="shared" si="135"/>
        <v>38</v>
      </c>
      <c r="BA77">
        <f t="shared" si="107"/>
        <v>4000000</v>
      </c>
      <c r="BB77">
        <f t="shared" si="125"/>
        <v>2933752.8</v>
      </c>
      <c r="BC77">
        <f t="shared" si="126"/>
        <v>3</v>
      </c>
      <c r="BE77">
        <f>AI77-fix1_oam1!X78</f>
        <v>0</v>
      </c>
      <c r="BF77">
        <f>AJ77-fix1_oam1!Y78</f>
        <v>-4</v>
      </c>
      <c r="BG77">
        <f>AK77-fix1_oam1!Z78</f>
        <v>-5</v>
      </c>
      <c r="BH77">
        <f>AL77-fix1_oam1!AA78</f>
        <v>-37</v>
      </c>
      <c r="BI77">
        <f>AM77-fix1_oam1!AB78</f>
        <v>-22</v>
      </c>
      <c r="BJ77">
        <f>AN77-fix1_oam1!AC78</f>
        <v>3</v>
      </c>
      <c r="BK77">
        <f>AO77-fix1_oam1!AD78</f>
        <v>0</v>
      </c>
      <c r="BL77">
        <f>AP77-fix1_oam1!AE78</f>
        <v>-17</v>
      </c>
      <c r="BM77">
        <f>AQ77-fix1_oam1!AF78</f>
        <v>-4</v>
      </c>
      <c r="BN77">
        <f>AR77-fix1_oam1!AG78</f>
        <v>0</v>
      </c>
      <c r="BO77">
        <f>AS77-fix1_oam1!AH78</f>
        <v>4</v>
      </c>
      <c r="BP77">
        <f>AT77-fix1_oam1!AI78</f>
        <v>5</v>
      </c>
      <c r="BQ77">
        <f>AU77-fix1_oam1!AJ78</f>
        <v>37</v>
      </c>
      <c r="BR77">
        <f>AV77-fix1_oam1!AK78</f>
        <v>22</v>
      </c>
      <c r="BS77">
        <f>AW77-fix1_oam1!AL78</f>
        <v>-3</v>
      </c>
      <c r="BT77">
        <f>AX77-fix1_oam1!AM78</f>
        <v>0</v>
      </c>
      <c r="BU77">
        <f>AY77-fix1_oam1!AN78</f>
        <v>17</v>
      </c>
      <c r="BV77">
        <f>AZ77-fix1_oam1!AO78</f>
        <v>4</v>
      </c>
      <c r="BY77" s="10" t="s">
        <v>737</v>
      </c>
      <c r="BZ77" s="11">
        <v>41</v>
      </c>
      <c r="CA77" s="11">
        <v>7</v>
      </c>
      <c r="CB77" s="11">
        <v>49</v>
      </c>
      <c r="CC77" s="11">
        <v>1</v>
      </c>
      <c r="CD77" s="11">
        <v>26</v>
      </c>
      <c r="CE77" s="11">
        <v>29</v>
      </c>
      <c r="CF77" s="11">
        <v>7</v>
      </c>
      <c r="CG77" s="11">
        <v>48</v>
      </c>
      <c r="CH77" s="11">
        <v>49</v>
      </c>
      <c r="CI77" s="11">
        <v>15</v>
      </c>
      <c r="CJ77" s="11">
        <v>49</v>
      </c>
      <c r="CK77" s="11">
        <v>7</v>
      </c>
      <c r="CL77" s="11">
        <v>55</v>
      </c>
      <c r="CM77" s="11">
        <v>30</v>
      </c>
      <c r="CN77" s="11">
        <v>27</v>
      </c>
      <c r="CO77" s="11">
        <v>49</v>
      </c>
      <c r="CP77" s="11">
        <v>8</v>
      </c>
      <c r="CQ77" s="11">
        <v>7</v>
      </c>
      <c r="CR77" s="11">
        <v>2000000</v>
      </c>
    </row>
    <row r="78" spans="1:96" ht="15" thickBot="1" x14ac:dyDescent="0.35">
      <c r="A78" s="1" t="s">
        <v>75</v>
      </c>
      <c r="B78" s="1" t="s">
        <v>602</v>
      </c>
      <c r="C78" s="2">
        <v>74</v>
      </c>
      <c r="D78" s="2">
        <v>79</v>
      </c>
      <c r="E78" s="2">
        <v>44</v>
      </c>
      <c r="F78" s="2">
        <v>45</v>
      </c>
      <c r="G78" s="2">
        <v>1</v>
      </c>
      <c r="H78" s="1">
        <f t="shared" si="108"/>
        <v>79</v>
      </c>
      <c r="I78" s="1">
        <f>HLOOKUP(H78,C78:$F$603,J78,0)</f>
        <v>2</v>
      </c>
      <c r="J78" s="1">
        <v>526</v>
      </c>
      <c r="K78" s="1" t="str">
        <f t="shared" si="109"/>
        <v>12</v>
      </c>
      <c r="M78" s="46">
        <f t="shared" si="110"/>
        <v>1</v>
      </c>
      <c r="N78" s="44">
        <f t="shared" si="102"/>
        <v>0.30578512396694213</v>
      </c>
      <c r="O78" s="44">
        <f t="shared" si="103"/>
        <v>0.32644628099173556</v>
      </c>
      <c r="P78" s="44">
        <f t="shared" si="104"/>
        <v>0.18181818181818182</v>
      </c>
      <c r="Q78" s="44">
        <f t="shared" si="105"/>
        <v>0.18595041322314049</v>
      </c>
      <c r="R78">
        <f t="shared" si="44"/>
        <v>1</v>
      </c>
      <c r="S78" s="1">
        <f t="shared" si="111"/>
        <v>0.32644628099173556</v>
      </c>
      <c r="T78" s="1">
        <f>HLOOKUP(S78,N78:$Q$603,U78,0)</f>
        <v>2</v>
      </c>
      <c r="U78" s="1">
        <v>526</v>
      </c>
      <c r="V78" s="1" t="str">
        <f t="shared" si="112"/>
        <v>12</v>
      </c>
      <c r="X78" s="5">
        <f t="shared" si="113"/>
        <v>2</v>
      </c>
      <c r="Y78" s="4">
        <f t="shared" si="114"/>
        <v>0.67355371900826444</v>
      </c>
      <c r="Z78" s="4">
        <f t="shared" si="115"/>
        <v>7.6826913318921983E-2</v>
      </c>
      <c r="AA78" s="4">
        <f t="shared" si="116"/>
        <v>0.25</v>
      </c>
      <c r="AB78" s="4">
        <f t="shared" si="117"/>
        <v>0.24586776859504131</v>
      </c>
      <c r="AC78" s="4">
        <f t="shared" si="118"/>
        <v>4.1322314049586917E-3</v>
      </c>
      <c r="AD78" s="4">
        <f t="shared" si="119"/>
        <v>0.18181818181818182</v>
      </c>
      <c r="AE78" s="4">
        <f t="shared" si="120"/>
        <v>0.32644628099173556</v>
      </c>
      <c r="AF78" s="4">
        <f t="shared" si="121"/>
        <v>0.14462809917355374</v>
      </c>
      <c r="AG78">
        <f t="shared" si="122"/>
        <v>1000000</v>
      </c>
      <c r="AI78">
        <f t="shared" si="123"/>
        <v>27</v>
      </c>
      <c r="AJ78">
        <f t="shared" si="46"/>
        <v>8</v>
      </c>
      <c r="AK78">
        <f t="shared" si="47"/>
        <v>47</v>
      </c>
      <c r="AL78">
        <f t="shared" si="48"/>
        <v>1</v>
      </c>
      <c r="AM78">
        <f t="shared" si="49"/>
        <v>30</v>
      </c>
      <c r="AN78">
        <f t="shared" si="50"/>
        <v>25</v>
      </c>
      <c r="AO78">
        <f t="shared" si="51"/>
        <v>6</v>
      </c>
      <c r="AP78">
        <f t="shared" si="52"/>
        <v>47</v>
      </c>
      <c r="AQ78">
        <f t="shared" si="53"/>
        <v>49</v>
      </c>
      <c r="AR78">
        <f t="shared" ref="AR78:AZ78" si="136">MAX(AI$3:AQ$542)+1-AI78</f>
        <v>29</v>
      </c>
      <c r="AS78">
        <f t="shared" si="136"/>
        <v>48</v>
      </c>
      <c r="AT78">
        <f t="shared" si="136"/>
        <v>9</v>
      </c>
      <c r="AU78">
        <f t="shared" si="136"/>
        <v>55</v>
      </c>
      <c r="AV78">
        <f t="shared" si="136"/>
        <v>26</v>
      </c>
      <c r="AW78">
        <f t="shared" si="136"/>
        <v>31</v>
      </c>
      <c r="AX78">
        <f t="shared" si="136"/>
        <v>50</v>
      </c>
      <c r="AY78">
        <f t="shared" si="136"/>
        <v>9</v>
      </c>
      <c r="AZ78">
        <f t="shared" si="136"/>
        <v>7</v>
      </c>
      <c r="BA78">
        <f t="shared" si="107"/>
        <v>1000000</v>
      </c>
      <c r="BB78">
        <f t="shared" si="125"/>
        <v>2926556.3</v>
      </c>
      <c r="BC78">
        <f t="shared" si="126"/>
        <v>3</v>
      </c>
      <c r="BE78">
        <f>AI78-fix1_oam1!X79</f>
        <v>0</v>
      </c>
      <c r="BF78">
        <f>AJ78-fix1_oam1!Y79</f>
        <v>-3</v>
      </c>
      <c r="BG78">
        <f>AK78-fix1_oam1!Z79</f>
        <v>3</v>
      </c>
      <c r="BH78">
        <f>AL78-fix1_oam1!AA79</f>
        <v>-13</v>
      </c>
      <c r="BI78">
        <f>AM78-fix1_oam1!AB79</f>
        <v>12</v>
      </c>
      <c r="BJ78">
        <f>AN78-fix1_oam1!AC79</f>
        <v>0</v>
      </c>
      <c r="BK78">
        <f>AO78-fix1_oam1!AD79</f>
        <v>-1</v>
      </c>
      <c r="BL78">
        <f>AP78-fix1_oam1!AE79</f>
        <v>13</v>
      </c>
      <c r="BM78">
        <f>AQ78-fix1_oam1!AF79</f>
        <v>1</v>
      </c>
      <c r="BN78">
        <f>AR78-fix1_oam1!AG79</f>
        <v>0</v>
      </c>
      <c r="BO78">
        <f>AS78-fix1_oam1!AH79</f>
        <v>3</v>
      </c>
      <c r="BP78">
        <f>AT78-fix1_oam1!AI79</f>
        <v>-3</v>
      </c>
      <c r="BQ78">
        <f>AU78-fix1_oam1!AJ79</f>
        <v>13</v>
      </c>
      <c r="BR78">
        <f>AV78-fix1_oam1!AK79</f>
        <v>-12</v>
      </c>
      <c r="BS78">
        <f>AW78-fix1_oam1!AL79</f>
        <v>0</v>
      </c>
      <c r="BT78">
        <f>AX78-fix1_oam1!AM79</f>
        <v>1</v>
      </c>
      <c r="BU78">
        <f>AY78-fix1_oam1!AN79</f>
        <v>-13</v>
      </c>
      <c r="BV78">
        <f>AZ78-fix1_oam1!AO79</f>
        <v>-1</v>
      </c>
      <c r="BY78" s="10" t="s">
        <v>738</v>
      </c>
      <c r="BZ78" s="11">
        <v>1</v>
      </c>
      <c r="CA78" s="11">
        <v>20</v>
      </c>
      <c r="CB78" s="11">
        <v>29</v>
      </c>
      <c r="CC78" s="11">
        <v>1</v>
      </c>
      <c r="CD78" s="11">
        <v>2</v>
      </c>
      <c r="CE78" s="11">
        <v>53</v>
      </c>
      <c r="CF78" s="11">
        <v>42</v>
      </c>
      <c r="CG78" s="11">
        <v>35</v>
      </c>
      <c r="CH78" s="11">
        <v>27</v>
      </c>
      <c r="CI78" s="11">
        <v>55</v>
      </c>
      <c r="CJ78" s="11">
        <v>36</v>
      </c>
      <c r="CK78" s="11">
        <v>27</v>
      </c>
      <c r="CL78" s="11">
        <v>55</v>
      </c>
      <c r="CM78" s="11">
        <v>54</v>
      </c>
      <c r="CN78" s="11">
        <v>3</v>
      </c>
      <c r="CO78" s="11">
        <v>14</v>
      </c>
      <c r="CP78" s="11">
        <v>21</v>
      </c>
      <c r="CQ78" s="11">
        <v>29</v>
      </c>
      <c r="CR78" s="11">
        <v>1000000</v>
      </c>
    </row>
    <row r="79" spans="1:96" ht="15" thickBot="1" x14ac:dyDescent="0.35">
      <c r="A79" s="1" t="s">
        <v>76</v>
      </c>
      <c r="B79" s="1" t="s">
        <v>602</v>
      </c>
      <c r="C79" s="2">
        <v>24</v>
      </c>
      <c r="D79" s="2">
        <v>48</v>
      </c>
      <c r="E79" s="2">
        <v>53</v>
      </c>
      <c r="F79" s="2">
        <v>30</v>
      </c>
      <c r="G79" s="2">
        <v>1</v>
      </c>
      <c r="H79" s="1">
        <f t="shared" si="108"/>
        <v>53</v>
      </c>
      <c r="I79" s="1">
        <f>HLOOKUP(H79,C79:$F$603,J79,0)</f>
        <v>3</v>
      </c>
      <c r="J79" s="1">
        <v>525</v>
      </c>
      <c r="K79" s="1" t="str">
        <f t="shared" si="109"/>
        <v>13</v>
      </c>
      <c r="M79" s="46">
        <f t="shared" si="110"/>
        <v>1</v>
      </c>
      <c r="N79" s="44">
        <f t="shared" si="102"/>
        <v>0.15483870967741936</v>
      </c>
      <c r="O79" s="44">
        <f t="shared" si="103"/>
        <v>0.30967741935483872</v>
      </c>
      <c r="P79" s="44">
        <f t="shared" si="104"/>
        <v>0.34193548387096773</v>
      </c>
      <c r="Q79" s="44">
        <f t="shared" si="105"/>
        <v>0.19354838709677419</v>
      </c>
      <c r="R79">
        <f t="shared" si="44"/>
        <v>1</v>
      </c>
      <c r="S79" s="1">
        <f t="shared" si="111"/>
        <v>0.34193548387096773</v>
      </c>
      <c r="T79" s="1">
        <f>HLOOKUP(S79,N79:$Q$603,U79,0)</f>
        <v>3</v>
      </c>
      <c r="U79" s="1">
        <v>525</v>
      </c>
      <c r="V79" s="1" t="str">
        <f t="shared" si="112"/>
        <v>13</v>
      </c>
      <c r="X79" s="5">
        <f t="shared" si="113"/>
        <v>3</v>
      </c>
      <c r="Y79" s="4">
        <f t="shared" si="114"/>
        <v>0.65806451612903227</v>
      </c>
      <c r="Z79" s="4">
        <f t="shared" si="115"/>
        <v>8.9918450740428049E-2</v>
      </c>
      <c r="AA79" s="4">
        <f t="shared" si="116"/>
        <v>0.25</v>
      </c>
      <c r="AB79" s="4">
        <f t="shared" si="117"/>
        <v>0.25161290322580643</v>
      </c>
      <c r="AC79" s="4">
        <f t="shared" si="118"/>
        <v>-1.612903225806428E-3</v>
      </c>
      <c r="AD79" s="4">
        <f t="shared" si="119"/>
        <v>0.15483870967741936</v>
      </c>
      <c r="AE79" s="4">
        <f t="shared" si="120"/>
        <v>0.34193548387096773</v>
      </c>
      <c r="AF79" s="4">
        <f t="shared" si="121"/>
        <v>0.18709677419354837</v>
      </c>
      <c r="AG79">
        <f t="shared" si="122"/>
        <v>1000000</v>
      </c>
      <c r="AI79">
        <f t="shared" si="123"/>
        <v>14</v>
      </c>
      <c r="AJ79">
        <f t="shared" si="46"/>
        <v>11</v>
      </c>
      <c r="AK79">
        <f t="shared" si="47"/>
        <v>43</v>
      </c>
      <c r="AL79">
        <f t="shared" si="48"/>
        <v>1</v>
      </c>
      <c r="AM79">
        <f t="shared" si="49"/>
        <v>26</v>
      </c>
      <c r="AN79">
        <f t="shared" si="50"/>
        <v>30</v>
      </c>
      <c r="AO79">
        <f t="shared" si="51"/>
        <v>11</v>
      </c>
      <c r="AP79">
        <f t="shared" si="52"/>
        <v>44</v>
      </c>
      <c r="AQ79">
        <f t="shared" si="53"/>
        <v>45</v>
      </c>
      <c r="AR79">
        <f t="shared" ref="AR79:AZ79" si="137">MAX(AI$3:AQ$542)+1-AI79</f>
        <v>42</v>
      </c>
      <c r="AS79">
        <f t="shared" si="137"/>
        <v>45</v>
      </c>
      <c r="AT79">
        <f t="shared" si="137"/>
        <v>13</v>
      </c>
      <c r="AU79">
        <f t="shared" si="137"/>
        <v>55</v>
      </c>
      <c r="AV79">
        <f t="shared" si="137"/>
        <v>30</v>
      </c>
      <c r="AW79">
        <f t="shared" si="137"/>
        <v>26</v>
      </c>
      <c r="AX79">
        <f t="shared" si="137"/>
        <v>45</v>
      </c>
      <c r="AY79">
        <f t="shared" si="137"/>
        <v>12</v>
      </c>
      <c r="AZ79">
        <f t="shared" si="137"/>
        <v>11</v>
      </c>
      <c r="BA79">
        <f t="shared" si="107"/>
        <v>1000000</v>
      </c>
      <c r="BB79">
        <f t="shared" si="125"/>
        <v>2800596.4</v>
      </c>
      <c r="BC79">
        <f t="shared" si="126"/>
        <v>3</v>
      </c>
      <c r="BE79">
        <f>AI79-fix1_oam1!X80</f>
        <v>0</v>
      </c>
      <c r="BF79">
        <f>AJ79-fix1_oam1!Y80</f>
        <v>-24</v>
      </c>
      <c r="BG79">
        <f>AK79-fix1_oam1!Z80</f>
        <v>-7</v>
      </c>
      <c r="BH79">
        <f>AL79-fix1_oam1!AA80</f>
        <v>-41</v>
      </c>
      <c r="BI79">
        <f>AM79-fix1_oam1!AB80</f>
        <v>-13</v>
      </c>
      <c r="BJ79">
        <f>AN79-fix1_oam1!AC80</f>
        <v>1</v>
      </c>
      <c r="BK79">
        <f>AO79-fix1_oam1!AD80</f>
        <v>-8</v>
      </c>
      <c r="BL79">
        <f>AP79-fix1_oam1!AE80</f>
        <v>-6</v>
      </c>
      <c r="BM79">
        <f>AQ79-fix1_oam1!AF80</f>
        <v>-5</v>
      </c>
      <c r="BN79">
        <f>AR79-fix1_oam1!AG80</f>
        <v>0</v>
      </c>
      <c r="BO79">
        <f>AS79-fix1_oam1!AH80</f>
        <v>24</v>
      </c>
      <c r="BP79">
        <f>AT79-fix1_oam1!AI80</f>
        <v>7</v>
      </c>
      <c r="BQ79">
        <f>AU79-fix1_oam1!AJ80</f>
        <v>41</v>
      </c>
      <c r="BR79">
        <f>AV79-fix1_oam1!AK80</f>
        <v>13</v>
      </c>
      <c r="BS79">
        <f>AW79-fix1_oam1!AL80</f>
        <v>-1</v>
      </c>
      <c r="BT79">
        <f>AX79-fix1_oam1!AM80</f>
        <v>8</v>
      </c>
      <c r="BU79">
        <f>AY79-fix1_oam1!AN80</f>
        <v>6</v>
      </c>
      <c r="BV79">
        <f>AZ79-fix1_oam1!AO80</f>
        <v>5</v>
      </c>
      <c r="BY79" s="10" t="s">
        <v>739</v>
      </c>
      <c r="BZ79" s="11">
        <v>14</v>
      </c>
      <c r="CA79" s="11">
        <v>4</v>
      </c>
      <c r="CB79" s="11">
        <v>51</v>
      </c>
      <c r="CC79" s="11">
        <v>1</v>
      </c>
      <c r="CD79" s="11">
        <v>16</v>
      </c>
      <c r="CE79" s="11">
        <v>39</v>
      </c>
      <c r="CF79" s="11">
        <v>8</v>
      </c>
      <c r="CG79" s="11">
        <v>51</v>
      </c>
      <c r="CH79" s="11">
        <v>50</v>
      </c>
      <c r="CI79" s="11">
        <v>42</v>
      </c>
      <c r="CJ79" s="11">
        <v>52</v>
      </c>
      <c r="CK79" s="11">
        <v>5</v>
      </c>
      <c r="CL79" s="11">
        <v>55</v>
      </c>
      <c r="CM79" s="11">
        <v>40</v>
      </c>
      <c r="CN79" s="11">
        <v>17</v>
      </c>
      <c r="CO79" s="11">
        <v>48</v>
      </c>
      <c r="CP79" s="11">
        <v>5</v>
      </c>
      <c r="CQ79" s="11">
        <v>6</v>
      </c>
      <c r="CR79" s="11">
        <v>2000000</v>
      </c>
    </row>
    <row r="80" spans="1:96" ht="15" thickBot="1" x14ac:dyDescent="0.35">
      <c r="A80" s="1" t="s">
        <v>77</v>
      </c>
      <c r="B80" s="1" t="s">
        <v>602</v>
      </c>
      <c r="C80" s="2">
        <v>82</v>
      </c>
      <c r="D80" s="2">
        <v>79</v>
      </c>
      <c r="E80" s="2">
        <v>38</v>
      </c>
      <c r="F80" s="2">
        <v>50</v>
      </c>
      <c r="G80" s="2">
        <v>4</v>
      </c>
      <c r="H80" s="1">
        <f t="shared" si="108"/>
        <v>82</v>
      </c>
      <c r="I80" s="1">
        <f>HLOOKUP(H80,C80:$F$603,J80,0)</f>
        <v>1</v>
      </c>
      <c r="J80" s="1">
        <v>524</v>
      </c>
      <c r="K80" s="1" t="str">
        <f t="shared" si="109"/>
        <v>41</v>
      </c>
      <c r="M80" s="46">
        <f t="shared" si="110"/>
        <v>1</v>
      </c>
      <c r="N80" s="44">
        <f t="shared" si="102"/>
        <v>0.32931726907630521</v>
      </c>
      <c r="O80" s="44">
        <f t="shared" si="103"/>
        <v>0.31726907630522089</v>
      </c>
      <c r="P80" s="44">
        <f t="shared" si="104"/>
        <v>0.15261044176706828</v>
      </c>
      <c r="Q80" s="44">
        <f t="shared" si="105"/>
        <v>0.20080321285140562</v>
      </c>
      <c r="R80">
        <f t="shared" si="44"/>
        <v>4</v>
      </c>
      <c r="S80" s="1">
        <f t="shared" si="111"/>
        <v>0.32931726907630521</v>
      </c>
      <c r="T80" s="1">
        <f>HLOOKUP(S80,N80:$Q$603,U80,0)</f>
        <v>1</v>
      </c>
      <c r="U80" s="1">
        <v>524</v>
      </c>
      <c r="V80" s="1" t="str">
        <f t="shared" si="112"/>
        <v>41</v>
      </c>
      <c r="X80" s="5">
        <f t="shared" si="113"/>
        <v>1</v>
      </c>
      <c r="Y80" s="4">
        <f t="shared" si="114"/>
        <v>0.67068273092369479</v>
      </c>
      <c r="Z80" s="4">
        <f t="shared" si="115"/>
        <v>8.7027596617835948E-2</v>
      </c>
      <c r="AA80" s="4">
        <f t="shared" si="116"/>
        <v>0.25</v>
      </c>
      <c r="AB80" s="4">
        <f t="shared" si="117"/>
        <v>0.25903614457831325</v>
      </c>
      <c r="AC80" s="4">
        <f t="shared" si="118"/>
        <v>-9.0361445783132543E-3</v>
      </c>
      <c r="AD80" s="4">
        <f t="shared" si="119"/>
        <v>0.15261044176706828</v>
      </c>
      <c r="AE80" s="4">
        <f t="shared" si="120"/>
        <v>0.32931726907630521</v>
      </c>
      <c r="AF80" s="4">
        <f t="shared" si="121"/>
        <v>0.17670682730923692</v>
      </c>
      <c r="AG80">
        <f t="shared" si="122"/>
        <v>4000000</v>
      </c>
      <c r="AI80">
        <f t="shared" si="123"/>
        <v>41</v>
      </c>
      <c r="AJ80">
        <f t="shared" si="46"/>
        <v>9</v>
      </c>
      <c r="AK80">
        <f t="shared" si="47"/>
        <v>44</v>
      </c>
      <c r="AL80">
        <f t="shared" si="48"/>
        <v>1</v>
      </c>
      <c r="AM80">
        <f t="shared" si="49"/>
        <v>20</v>
      </c>
      <c r="AN80">
        <f t="shared" si="50"/>
        <v>35</v>
      </c>
      <c r="AO80">
        <f t="shared" si="51"/>
        <v>11</v>
      </c>
      <c r="AP80">
        <f t="shared" si="52"/>
        <v>46</v>
      </c>
      <c r="AQ80">
        <f t="shared" si="53"/>
        <v>46</v>
      </c>
      <c r="AR80">
        <f t="shared" ref="AR80:AZ80" si="138">MAX(AI$3:AQ$542)+1-AI80</f>
        <v>15</v>
      </c>
      <c r="AS80">
        <f t="shared" si="138"/>
        <v>47</v>
      </c>
      <c r="AT80">
        <f t="shared" si="138"/>
        <v>12</v>
      </c>
      <c r="AU80">
        <f t="shared" si="138"/>
        <v>55</v>
      </c>
      <c r="AV80">
        <f t="shared" si="138"/>
        <v>36</v>
      </c>
      <c r="AW80">
        <f t="shared" si="138"/>
        <v>21</v>
      </c>
      <c r="AX80">
        <f t="shared" si="138"/>
        <v>45</v>
      </c>
      <c r="AY80">
        <f t="shared" si="138"/>
        <v>10</v>
      </c>
      <c r="AZ80">
        <f t="shared" si="138"/>
        <v>10</v>
      </c>
      <c r="BA80">
        <f t="shared" si="107"/>
        <v>4000000</v>
      </c>
      <c r="BB80">
        <f t="shared" si="125"/>
        <v>2933749.8</v>
      </c>
      <c r="BC80">
        <f t="shared" si="126"/>
        <v>3</v>
      </c>
      <c r="BE80">
        <f>AI80-fix1_oam1!X81</f>
        <v>0</v>
      </c>
      <c r="BF80">
        <f>AJ80-fix1_oam1!Y81</f>
        <v>-1</v>
      </c>
      <c r="BG80">
        <f>AK80-fix1_oam1!Z81</f>
        <v>4</v>
      </c>
      <c r="BH80">
        <f>AL80-fix1_oam1!AA81</f>
        <v>-11</v>
      </c>
      <c r="BI80">
        <f>AM80-fix1_oam1!AB81</f>
        <v>7</v>
      </c>
      <c r="BJ80">
        <f>AN80-fix1_oam1!AC81</f>
        <v>0</v>
      </c>
      <c r="BK80">
        <f>AO80-fix1_oam1!AD81</f>
        <v>1</v>
      </c>
      <c r="BL80">
        <f>AP80-fix1_oam1!AE81</f>
        <v>16</v>
      </c>
      <c r="BM80">
        <f>AQ80-fix1_oam1!AF81</f>
        <v>4</v>
      </c>
      <c r="BN80">
        <f>AR80-fix1_oam1!AG81</f>
        <v>0</v>
      </c>
      <c r="BO80">
        <f>AS80-fix1_oam1!AH81</f>
        <v>1</v>
      </c>
      <c r="BP80">
        <f>AT80-fix1_oam1!AI81</f>
        <v>-4</v>
      </c>
      <c r="BQ80">
        <f>AU80-fix1_oam1!AJ81</f>
        <v>11</v>
      </c>
      <c r="BR80">
        <f>AV80-fix1_oam1!AK81</f>
        <v>-7</v>
      </c>
      <c r="BS80">
        <f>AW80-fix1_oam1!AL81</f>
        <v>0</v>
      </c>
      <c r="BT80">
        <f>AX80-fix1_oam1!AM81</f>
        <v>-1</v>
      </c>
      <c r="BU80">
        <f>AY80-fix1_oam1!AN81</f>
        <v>-16</v>
      </c>
      <c r="BV80">
        <f>AZ80-fix1_oam1!AO81</f>
        <v>-4</v>
      </c>
      <c r="BY80" s="10" t="s">
        <v>740</v>
      </c>
      <c r="BZ80" s="11">
        <v>27</v>
      </c>
      <c r="CA80" s="11">
        <v>34</v>
      </c>
      <c r="CB80" s="11">
        <v>23</v>
      </c>
      <c r="CC80" s="11">
        <v>1</v>
      </c>
      <c r="CD80" s="11">
        <v>17</v>
      </c>
      <c r="CE80" s="11">
        <v>38</v>
      </c>
      <c r="CF80" s="11">
        <v>41</v>
      </c>
      <c r="CG80" s="11">
        <v>21</v>
      </c>
      <c r="CH80" s="11">
        <v>17</v>
      </c>
      <c r="CI80" s="11">
        <v>29</v>
      </c>
      <c r="CJ80" s="11">
        <v>22</v>
      </c>
      <c r="CK80" s="11">
        <v>33</v>
      </c>
      <c r="CL80" s="11">
        <v>55</v>
      </c>
      <c r="CM80" s="11">
        <v>39</v>
      </c>
      <c r="CN80" s="11">
        <v>18</v>
      </c>
      <c r="CO80" s="11">
        <v>15</v>
      </c>
      <c r="CP80" s="11">
        <v>35</v>
      </c>
      <c r="CQ80" s="11">
        <v>39</v>
      </c>
      <c r="CR80" s="11">
        <v>4000000</v>
      </c>
    </row>
    <row r="81" spans="1:96" ht="15" thickBot="1" x14ac:dyDescent="0.35">
      <c r="A81" s="1" t="s">
        <v>78</v>
      </c>
      <c r="B81" s="1" t="s">
        <v>602</v>
      </c>
      <c r="C81" s="2">
        <v>83</v>
      </c>
      <c r="D81" s="2">
        <v>38</v>
      </c>
      <c r="E81" s="2">
        <v>33</v>
      </c>
      <c r="F81" s="2">
        <v>9</v>
      </c>
      <c r="G81" s="2">
        <v>4</v>
      </c>
      <c r="H81" s="1">
        <f t="shared" si="108"/>
        <v>83</v>
      </c>
      <c r="I81" s="1">
        <f>HLOOKUP(H81,C81:$F$603,J81,0)</f>
        <v>1</v>
      </c>
      <c r="J81" s="1">
        <v>523</v>
      </c>
      <c r="K81" s="1" t="str">
        <f t="shared" si="109"/>
        <v>41</v>
      </c>
      <c r="M81" s="46">
        <f t="shared" si="110"/>
        <v>0.99999999999999989</v>
      </c>
      <c r="N81" s="44">
        <f t="shared" si="102"/>
        <v>0.50920245398773001</v>
      </c>
      <c r="O81" s="44">
        <f t="shared" si="103"/>
        <v>0.23312883435582821</v>
      </c>
      <c r="P81" s="44">
        <f t="shared" si="104"/>
        <v>0.20245398773006135</v>
      </c>
      <c r="Q81" s="44">
        <f t="shared" si="105"/>
        <v>5.5214723926380369E-2</v>
      </c>
      <c r="R81">
        <f t="shared" si="44"/>
        <v>4</v>
      </c>
      <c r="S81" s="1">
        <f t="shared" si="111"/>
        <v>0.50920245398773001</v>
      </c>
      <c r="T81" s="1">
        <f>HLOOKUP(S81,N81:$Q$603,U81,0)</f>
        <v>1</v>
      </c>
      <c r="U81" s="1">
        <v>523</v>
      </c>
      <c r="V81" s="1" t="str">
        <f t="shared" si="112"/>
        <v>41</v>
      </c>
      <c r="X81" s="5">
        <f t="shared" si="113"/>
        <v>1</v>
      </c>
      <c r="Y81" s="4">
        <f t="shared" si="114"/>
        <v>0.49079754601226988</v>
      </c>
      <c r="Z81" s="4">
        <f t="shared" si="115"/>
        <v>0.18944874015707061</v>
      </c>
      <c r="AA81" s="4">
        <f t="shared" si="116"/>
        <v>0.24999999999999997</v>
      </c>
      <c r="AB81" s="4">
        <f t="shared" si="117"/>
        <v>0.21779141104294478</v>
      </c>
      <c r="AC81" s="4">
        <f t="shared" si="118"/>
        <v>3.2208588957055195E-2</v>
      </c>
      <c r="AD81" s="4">
        <f t="shared" si="119"/>
        <v>5.5214723926380369E-2</v>
      </c>
      <c r="AE81" s="4">
        <f t="shared" si="120"/>
        <v>0.50920245398773001</v>
      </c>
      <c r="AF81" s="4">
        <f t="shared" si="121"/>
        <v>0.45398773006134963</v>
      </c>
      <c r="AG81">
        <f t="shared" si="122"/>
        <v>4000000</v>
      </c>
      <c r="AI81">
        <f t="shared" si="123"/>
        <v>41</v>
      </c>
      <c r="AJ81">
        <f t="shared" si="46"/>
        <v>45</v>
      </c>
      <c r="AK81">
        <f t="shared" si="47"/>
        <v>14</v>
      </c>
      <c r="AL81">
        <f t="shared" si="48"/>
        <v>51</v>
      </c>
      <c r="AM81">
        <f t="shared" si="49"/>
        <v>43</v>
      </c>
      <c r="AN81">
        <f t="shared" si="50"/>
        <v>12</v>
      </c>
      <c r="AO81">
        <f t="shared" si="51"/>
        <v>36</v>
      </c>
      <c r="AP81">
        <f t="shared" si="52"/>
        <v>10</v>
      </c>
      <c r="AQ81">
        <f t="shared" si="53"/>
        <v>11</v>
      </c>
      <c r="AR81">
        <f t="shared" ref="AR81:AZ81" si="139">MAX(AI$3:AQ$542)+1-AI81</f>
        <v>15</v>
      </c>
      <c r="AS81">
        <f t="shared" si="139"/>
        <v>11</v>
      </c>
      <c r="AT81">
        <f t="shared" si="139"/>
        <v>42</v>
      </c>
      <c r="AU81">
        <f t="shared" si="139"/>
        <v>5</v>
      </c>
      <c r="AV81">
        <f t="shared" si="139"/>
        <v>13</v>
      </c>
      <c r="AW81">
        <f t="shared" si="139"/>
        <v>44</v>
      </c>
      <c r="AX81">
        <f t="shared" si="139"/>
        <v>20</v>
      </c>
      <c r="AY81">
        <f t="shared" si="139"/>
        <v>46</v>
      </c>
      <c r="AZ81">
        <f t="shared" si="139"/>
        <v>45</v>
      </c>
      <c r="BA81">
        <f t="shared" si="107"/>
        <v>4000000</v>
      </c>
      <c r="BB81">
        <f t="shared" si="125"/>
        <v>3004289</v>
      </c>
      <c r="BC81">
        <f t="shared" si="126"/>
        <v>3</v>
      </c>
      <c r="BE81">
        <f>AI81-fix1_oam1!X82</f>
        <v>0</v>
      </c>
      <c r="BF81">
        <f>AJ81-fix1_oam1!Y82</f>
        <v>3</v>
      </c>
      <c r="BG81">
        <f>AK81-fix1_oam1!Z82</f>
        <v>-8</v>
      </c>
      <c r="BH81">
        <f>AL81-fix1_oam1!AA82</f>
        <v>11</v>
      </c>
      <c r="BI81">
        <f>AM81-fix1_oam1!AB82</f>
        <v>2</v>
      </c>
      <c r="BJ81">
        <f>AN81-fix1_oam1!AC82</f>
        <v>1</v>
      </c>
      <c r="BK81">
        <f>AO81-fix1_oam1!AD82</f>
        <v>0</v>
      </c>
      <c r="BL81">
        <f>AP81-fix1_oam1!AE82</f>
        <v>-20</v>
      </c>
      <c r="BM81">
        <f>AQ81-fix1_oam1!AF82</f>
        <v>-5</v>
      </c>
      <c r="BN81">
        <f>AR81-fix1_oam1!AG82</f>
        <v>0</v>
      </c>
      <c r="BO81">
        <f>AS81-fix1_oam1!AH82</f>
        <v>-3</v>
      </c>
      <c r="BP81">
        <f>AT81-fix1_oam1!AI82</f>
        <v>8</v>
      </c>
      <c r="BQ81">
        <f>AU81-fix1_oam1!AJ82</f>
        <v>-11</v>
      </c>
      <c r="BR81">
        <f>AV81-fix1_oam1!AK82</f>
        <v>-2</v>
      </c>
      <c r="BS81">
        <f>AW81-fix1_oam1!AL82</f>
        <v>-1</v>
      </c>
      <c r="BT81">
        <f>AX81-fix1_oam1!AM82</f>
        <v>0</v>
      </c>
      <c r="BU81">
        <f>AY81-fix1_oam1!AN82</f>
        <v>20</v>
      </c>
      <c r="BV81">
        <f>AZ81-fix1_oam1!AO82</f>
        <v>5</v>
      </c>
      <c r="BY81" s="10" t="s">
        <v>741</v>
      </c>
      <c r="BZ81" s="11">
        <v>41</v>
      </c>
      <c r="CA81" s="11">
        <v>4</v>
      </c>
      <c r="CB81" s="11">
        <v>53</v>
      </c>
      <c r="CC81" s="11">
        <v>1</v>
      </c>
      <c r="CD81" s="11">
        <v>31</v>
      </c>
      <c r="CE81" s="11">
        <v>24</v>
      </c>
      <c r="CF81" s="11">
        <v>2</v>
      </c>
      <c r="CG81" s="11">
        <v>52</v>
      </c>
      <c r="CH81" s="11">
        <v>53</v>
      </c>
      <c r="CI81" s="11">
        <v>15</v>
      </c>
      <c r="CJ81" s="11">
        <v>52</v>
      </c>
      <c r="CK81" s="11">
        <v>3</v>
      </c>
      <c r="CL81" s="11">
        <v>55</v>
      </c>
      <c r="CM81" s="11">
        <v>25</v>
      </c>
      <c r="CN81" s="11">
        <v>32</v>
      </c>
      <c r="CO81" s="11">
        <v>54</v>
      </c>
      <c r="CP81" s="11">
        <v>4</v>
      </c>
      <c r="CQ81" s="11">
        <v>3</v>
      </c>
      <c r="CR81" s="11">
        <v>1000000</v>
      </c>
    </row>
    <row r="82" spans="1:96" ht="15" thickBot="1" x14ac:dyDescent="0.35">
      <c r="A82" s="1" t="s">
        <v>79</v>
      </c>
      <c r="B82" s="1" t="s">
        <v>602</v>
      </c>
      <c r="C82" s="2">
        <v>59</v>
      </c>
      <c r="D82" s="2">
        <v>77</v>
      </c>
      <c r="E82" s="2">
        <v>28</v>
      </c>
      <c r="F82" s="2">
        <v>8</v>
      </c>
      <c r="G82" s="2">
        <v>1</v>
      </c>
      <c r="H82" s="1">
        <f t="shared" si="108"/>
        <v>77</v>
      </c>
      <c r="I82" s="1">
        <f>HLOOKUP(H82,C82:$F$603,J82,0)</f>
        <v>2</v>
      </c>
      <c r="J82" s="1">
        <v>522</v>
      </c>
      <c r="K82" s="1" t="str">
        <f t="shared" si="109"/>
        <v>12</v>
      </c>
      <c r="M82" s="46">
        <f t="shared" si="110"/>
        <v>1.0000000000000002</v>
      </c>
      <c r="N82" s="44">
        <f t="shared" si="102"/>
        <v>0.34302325581395349</v>
      </c>
      <c r="O82" s="44">
        <f t="shared" si="103"/>
        <v>0.44767441860465118</v>
      </c>
      <c r="P82" s="44">
        <f t="shared" si="104"/>
        <v>0.16279069767441862</v>
      </c>
      <c r="Q82" s="44">
        <f t="shared" si="105"/>
        <v>4.6511627906976744E-2</v>
      </c>
      <c r="R82">
        <f t="shared" ref="R82:R145" si="140">G82</f>
        <v>1</v>
      </c>
      <c r="S82" s="1">
        <f t="shared" si="111"/>
        <v>0.44767441860465118</v>
      </c>
      <c r="T82" s="1">
        <f>HLOOKUP(S82,N82:$Q$603,U82,0)</f>
        <v>2</v>
      </c>
      <c r="U82" s="1">
        <v>522</v>
      </c>
      <c r="V82" s="1" t="str">
        <f t="shared" si="112"/>
        <v>12</v>
      </c>
      <c r="X82" s="5">
        <f t="shared" si="113"/>
        <v>2</v>
      </c>
      <c r="Y82" s="4">
        <f t="shared" si="114"/>
        <v>0.55232558139534904</v>
      </c>
      <c r="Z82" s="4">
        <f t="shared" si="115"/>
        <v>0.17957494431954057</v>
      </c>
      <c r="AA82" s="4">
        <f t="shared" si="116"/>
        <v>0.25000000000000006</v>
      </c>
      <c r="AB82" s="4">
        <f t="shared" si="117"/>
        <v>0.25290697674418605</v>
      </c>
      <c r="AC82" s="4">
        <f t="shared" si="118"/>
        <v>-2.9069767441859962E-3</v>
      </c>
      <c r="AD82" s="4">
        <f t="shared" si="119"/>
        <v>4.6511627906976744E-2</v>
      </c>
      <c r="AE82" s="4">
        <f t="shared" si="120"/>
        <v>0.44767441860465118</v>
      </c>
      <c r="AF82" s="4">
        <f t="shared" si="121"/>
        <v>0.40116279069767447</v>
      </c>
      <c r="AG82">
        <f t="shared" si="122"/>
        <v>1000000</v>
      </c>
      <c r="AI82">
        <f t="shared" si="123"/>
        <v>27</v>
      </c>
      <c r="AJ82">
        <f t="shared" si="46"/>
        <v>36</v>
      </c>
      <c r="AK82">
        <f t="shared" si="47"/>
        <v>17</v>
      </c>
      <c r="AL82">
        <f t="shared" si="48"/>
        <v>1</v>
      </c>
      <c r="AM82">
        <f t="shared" si="49"/>
        <v>24</v>
      </c>
      <c r="AN82">
        <f t="shared" si="50"/>
        <v>31</v>
      </c>
      <c r="AO82">
        <f t="shared" si="51"/>
        <v>39</v>
      </c>
      <c r="AP82">
        <f t="shared" si="52"/>
        <v>19</v>
      </c>
      <c r="AQ82">
        <f t="shared" si="53"/>
        <v>16</v>
      </c>
      <c r="AR82">
        <f t="shared" ref="AR82:AZ82" si="141">MAX(AI$3:AQ$542)+1-AI82</f>
        <v>29</v>
      </c>
      <c r="AS82">
        <f t="shared" si="141"/>
        <v>20</v>
      </c>
      <c r="AT82">
        <f t="shared" si="141"/>
        <v>39</v>
      </c>
      <c r="AU82">
        <f t="shared" si="141"/>
        <v>55</v>
      </c>
      <c r="AV82">
        <f t="shared" si="141"/>
        <v>32</v>
      </c>
      <c r="AW82">
        <f t="shared" si="141"/>
        <v>25</v>
      </c>
      <c r="AX82">
        <f t="shared" si="141"/>
        <v>17</v>
      </c>
      <c r="AY82">
        <f t="shared" si="141"/>
        <v>37</v>
      </c>
      <c r="AZ82">
        <f t="shared" si="141"/>
        <v>40</v>
      </c>
      <c r="BA82">
        <f t="shared" si="107"/>
        <v>1000000</v>
      </c>
      <c r="BB82">
        <f t="shared" si="125"/>
        <v>2818589.8</v>
      </c>
      <c r="BC82">
        <f t="shared" si="126"/>
        <v>3</v>
      </c>
      <c r="BE82">
        <f>AI82-fix1_oam1!X83</f>
        <v>0</v>
      </c>
      <c r="BF82">
        <f>AJ82-fix1_oam1!Y83</f>
        <v>-1</v>
      </c>
      <c r="BG82">
        <f>AK82-fix1_oam1!Z83</f>
        <v>-5</v>
      </c>
      <c r="BH82">
        <f>AL82-fix1_oam1!AA83</f>
        <v>-37</v>
      </c>
      <c r="BI82">
        <f>AM82-fix1_oam1!AB83</f>
        <v>-11</v>
      </c>
      <c r="BJ82">
        <f>AN82-fix1_oam1!AC83</f>
        <v>1</v>
      </c>
      <c r="BK82">
        <f>AO82-fix1_oam1!AD83</f>
        <v>1</v>
      </c>
      <c r="BL82">
        <f>AP82-fix1_oam1!AE83</f>
        <v>-18</v>
      </c>
      <c r="BM82">
        <f>AQ82-fix1_oam1!AF83</f>
        <v>-5</v>
      </c>
      <c r="BN82">
        <f>AR82-fix1_oam1!AG83</f>
        <v>0</v>
      </c>
      <c r="BO82">
        <f>AS82-fix1_oam1!AH83</f>
        <v>1</v>
      </c>
      <c r="BP82">
        <f>AT82-fix1_oam1!AI83</f>
        <v>5</v>
      </c>
      <c r="BQ82">
        <f>AU82-fix1_oam1!AJ83</f>
        <v>37</v>
      </c>
      <c r="BR82">
        <f>AV82-fix1_oam1!AK83</f>
        <v>11</v>
      </c>
      <c r="BS82">
        <f>AW82-fix1_oam1!AL83</f>
        <v>-1</v>
      </c>
      <c r="BT82">
        <f>AX82-fix1_oam1!AM83</f>
        <v>-1</v>
      </c>
      <c r="BU82">
        <f>AY82-fix1_oam1!AN83</f>
        <v>18</v>
      </c>
      <c r="BV82">
        <f>AZ82-fix1_oam1!AO83</f>
        <v>5</v>
      </c>
      <c r="BY82" s="10" t="s">
        <v>742</v>
      </c>
      <c r="BZ82" s="11">
        <v>14</v>
      </c>
      <c r="CA82" s="11">
        <v>31</v>
      </c>
      <c r="CB82" s="11">
        <v>16</v>
      </c>
      <c r="CC82" s="11">
        <v>1</v>
      </c>
      <c r="CD82" s="11">
        <v>9</v>
      </c>
      <c r="CE82" s="11">
        <v>46</v>
      </c>
      <c r="CF82" s="11">
        <v>44</v>
      </c>
      <c r="CG82" s="11">
        <v>24</v>
      </c>
      <c r="CH82" s="11">
        <v>18</v>
      </c>
      <c r="CI82" s="11">
        <v>42</v>
      </c>
      <c r="CJ82" s="11">
        <v>25</v>
      </c>
      <c r="CK82" s="11">
        <v>40</v>
      </c>
      <c r="CL82" s="11">
        <v>55</v>
      </c>
      <c r="CM82" s="11">
        <v>47</v>
      </c>
      <c r="CN82" s="11">
        <v>10</v>
      </c>
      <c r="CO82" s="11">
        <v>12</v>
      </c>
      <c r="CP82" s="11">
        <v>32</v>
      </c>
      <c r="CQ82" s="11">
        <v>38</v>
      </c>
      <c r="CR82" s="11">
        <v>4000000</v>
      </c>
    </row>
    <row r="83" spans="1:96" ht="15" thickBot="1" x14ac:dyDescent="0.35">
      <c r="A83" s="1" t="s">
        <v>80</v>
      </c>
      <c r="B83" s="1" t="s">
        <v>602</v>
      </c>
      <c r="C83" s="2">
        <v>14</v>
      </c>
      <c r="D83" s="2">
        <v>94</v>
      </c>
      <c r="E83" s="2">
        <v>12</v>
      </c>
      <c r="F83" s="2">
        <v>22</v>
      </c>
      <c r="G83" s="2">
        <v>4</v>
      </c>
      <c r="H83" s="1">
        <f t="shared" si="108"/>
        <v>94</v>
      </c>
      <c r="I83" s="1">
        <f>HLOOKUP(H83,C83:$F$603,J83,0)</f>
        <v>2</v>
      </c>
      <c r="J83" s="1">
        <v>521</v>
      </c>
      <c r="K83" s="1" t="str">
        <f t="shared" si="109"/>
        <v>42</v>
      </c>
      <c r="M83" s="46">
        <f t="shared" si="110"/>
        <v>1</v>
      </c>
      <c r="N83" s="44">
        <f t="shared" si="102"/>
        <v>9.8591549295774641E-2</v>
      </c>
      <c r="O83" s="44">
        <f t="shared" si="103"/>
        <v>0.6619718309859155</v>
      </c>
      <c r="P83" s="44">
        <f t="shared" si="104"/>
        <v>8.4507042253521125E-2</v>
      </c>
      <c r="Q83" s="44">
        <f t="shared" si="105"/>
        <v>0.15492957746478872</v>
      </c>
      <c r="R83">
        <f t="shared" si="140"/>
        <v>4</v>
      </c>
      <c r="S83" s="1">
        <f t="shared" si="111"/>
        <v>0.6619718309859155</v>
      </c>
      <c r="T83" s="1">
        <f>HLOOKUP(S83,N83:$Q$603,U83,0)</f>
        <v>2</v>
      </c>
      <c r="U83" s="1">
        <v>521</v>
      </c>
      <c r="V83" s="1" t="str">
        <f t="shared" si="112"/>
        <v>42</v>
      </c>
      <c r="X83" s="5">
        <f t="shared" si="113"/>
        <v>2</v>
      </c>
      <c r="Y83" s="4">
        <f t="shared" si="114"/>
        <v>0.3380281690140845</v>
      </c>
      <c r="Z83" s="4">
        <f t="shared" si="115"/>
        <v>0.276328073598059</v>
      </c>
      <c r="AA83" s="4">
        <f t="shared" si="116"/>
        <v>0.25</v>
      </c>
      <c r="AB83" s="4">
        <f t="shared" si="117"/>
        <v>0.12676056338028169</v>
      </c>
      <c r="AC83" s="4">
        <f t="shared" si="118"/>
        <v>0.12323943661971831</v>
      </c>
      <c r="AD83" s="4">
        <f t="shared" si="119"/>
        <v>8.4507042253521125E-2</v>
      </c>
      <c r="AE83" s="4">
        <f t="shared" si="120"/>
        <v>0.6619718309859155</v>
      </c>
      <c r="AF83" s="4">
        <f t="shared" si="121"/>
        <v>0.57746478873239437</v>
      </c>
      <c r="AG83">
        <f t="shared" si="122"/>
        <v>4000000</v>
      </c>
      <c r="AI83">
        <f t="shared" si="123"/>
        <v>27</v>
      </c>
      <c r="AJ83">
        <f t="shared" ref="AJ83:AJ146" si="142">INT(RANK(Y83,Y$3:Y$542,0)/10)+1</f>
        <v>53</v>
      </c>
      <c r="AK83">
        <f t="shared" ref="AK83:AK146" si="143">INT(RANK(Z83,Z$3:Z$542,0)/10)+1</f>
        <v>3</v>
      </c>
      <c r="AL83">
        <f t="shared" ref="AL83:AL146" si="144">INT(RANK(AA83,AA$3:AA$542,0)/10)+1</f>
        <v>1</v>
      </c>
      <c r="AM83">
        <f t="shared" ref="AM83:AM146" si="145">INT(RANK(AB83,AB$3:AB$542,0)/10)+1</f>
        <v>54</v>
      </c>
      <c r="AN83">
        <f t="shared" ref="AN83:AN146" si="146">INT(RANK(AC83,AC$3:AC$542,0)/10)+1</f>
        <v>1</v>
      </c>
      <c r="AO83">
        <f t="shared" ref="AO83:AO146" si="147">INT(RANK(AD83,AD$3:AD$542,0)/10)+1</f>
        <v>28</v>
      </c>
      <c r="AP83">
        <f t="shared" ref="AP83:AP146" si="148">INT(RANK(AE83,AE$3:AE$542,0)/10)+1</f>
        <v>2</v>
      </c>
      <c r="AQ83">
        <f t="shared" ref="AQ83:AQ146" si="149">INT(RANK(AF83,AF$3:AF$542,0)/10)+1</f>
        <v>3</v>
      </c>
      <c r="AR83">
        <f t="shared" ref="AR83:AZ83" si="150">MAX(AI$3:AQ$542)+1-AI83</f>
        <v>29</v>
      </c>
      <c r="AS83">
        <f t="shared" si="150"/>
        <v>3</v>
      </c>
      <c r="AT83">
        <f t="shared" si="150"/>
        <v>53</v>
      </c>
      <c r="AU83">
        <f t="shared" si="150"/>
        <v>55</v>
      </c>
      <c r="AV83">
        <f t="shared" si="150"/>
        <v>2</v>
      </c>
      <c r="AW83">
        <f t="shared" si="150"/>
        <v>55</v>
      </c>
      <c r="AX83">
        <f t="shared" si="150"/>
        <v>28</v>
      </c>
      <c r="AY83">
        <f t="shared" si="150"/>
        <v>54</v>
      </c>
      <c r="AZ83">
        <f t="shared" si="150"/>
        <v>53</v>
      </c>
      <c r="BA83">
        <f t="shared" si="107"/>
        <v>4000000</v>
      </c>
      <c r="BB83">
        <f t="shared" si="125"/>
        <v>2933751.3</v>
      </c>
      <c r="BC83">
        <f t="shared" si="126"/>
        <v>3</v>
      </c>
      <c r="BE83">
        <f>AI83-fix1_oam1!X84</f>
        <v>0</v>
      </c>
      <c r="BF83">
        <f>AJ83-fix1_oam1!Y84</f>
        <v>2</v>
      </c>
      <c r="BG83">
        <f>AK83-fix1_oam1!Z84</f>
        <v>-4</v>
      </c>
      <c r="BH83">
        <f>AL83-fix1_oam1!AA84</f>
        <v>-45</v>
      </c>
      <c r="BI83">
        <f>AM83-fix1_oam1!AB84</f>
        <v>2</v>
      </c>
      <c r="BJ83">
        <f>AN83-fix1_oam1!AC84</f>
        <v>0</v>
      </c>
      <c r="BK83">
        <f>AO83-fix1_oam1!AD84</f>
        <v>-4</v>
      </c>
      <c r="BL83">
        <f>AP83-fix1_oam1!AE84</f>
        <v>-10</v>
      </c>
      <c r="BM83">
        <f>AQ83-fix1_oam1!AF84</f>
        <v>-6</v>
      </c>
      <c r="BN83">
        <f>AR83-fix1_oam1!AG84</f>
        <v>0</v>
      </c>
      <c r="BO83">
        <f>AS83-fix1_oam1!AH84</f>
        <v>-2</v>
      </c>
      <c r="BP83">
        <f>AT83-fix1_oam1!AI84</f>
        <v>4</v>
      </c>
      <c r="BQ83">
        <f>AU83-fix1_oam1!AJ84</f>
        <v>45</v>
      </c>
      <c r="BR83">
        <f>AV83-fix1_oam1!AK84</f>
        <v>-2</v>
      </c>
      <c r="BS83">
        <f>AW83-fix1_oam1!AL84</f>
        <v>0</v>
      </c>
      <c r="BT83">
        <f>AX83-fix1_oam1!AM84</f>
        <v>4</v>
      </c>
      <c r="BU83">
        <f>AY83-fix1_oam1!AN84</f>
        <v>10</v>
      </c>
      <c r="BV83">
        <f>AZ83-fix1_oam1!AO84</f>
        <v>6</v>
      </c>
      <c r="BY83" s="10" t="s">
        <v>743</v>
      </c>
      <c r="BZ83" s="11">
        <v>27</v>
      </c>
      <c r="CA83" s="11">
        <v>8</v>
      </c>
      <c r="CB83" s="11">
        <v>47</v>
      </c>
      <c r="CC83" s="11">
        <v>1</v>
      </c>
      <c r="CD83" s="11">
        <v>30</v>
      </c>
      <c r="CE83" s="11">
        <v>25</v>
      </c>
      <c r="CF83" s="11">
        <v>6</v>
      </c>
      <c r="CG83" s="11">
        <v>47</v>
      </c>
      <c r="CH83" s="11">
        <v>49</v>
      </c>
      <c r="CI83" s="11">
        <v>29</v>
      </c>
      <c r="CJ83" s="11">
        <v>48</v>
      </c>
      <c r="CK83" s="11">
        <v>9</v>
      </c>
      <c r="CL83" s="11">
        <v>55</v>
      </c>
      <c r="CM83" s="11">
        <v>26</v>
      </c>
      <c r="CN83" s="11">
        <v>31</v>
      </c>
      <c r="CO83" s="11">
        <v>50</v>
      </c>
      <c r="CP83" s="11">
        <v>9</v>
      </c>
      <c r="CQ83" s="11">
        <v>7</v>
      </c>
      <c r="CR83" s="11">
        <v>1000000</v>
      </c>
    </row>
    <row r="84" spans="1:96" ht="15" thickBot="1" x14ac:dyDescent="0.35">
      <c r="A84" s="1" t="s">
        <v>81</v>
      </c>
      <c r="B84" s="1" t="s">
        <v>602</v>
      </c>
      <c r="C84" s="2">
        <v>34</v>
      </c>
      <c r="D84" s="2">
        <v>90</v>
      </c>
      <c r="E84" s="2">
        <v>28</v>
      </c>
      <c r="F84" s="2">
        <v>35</v>
      </c>
      <c r="G84" s="2">
        <v>3</v>
      </c>
      <c r="H84" s="1">
        <f t="shared" si="108"/>
        <v>90</v>
      </c>
      <c r="I84" s="1">
        <f>HLOOKUP(H84,C84:$F$603,J84,0)</f>
        <v>2</v>
      </c>
      <c r="J84" s="1">
        <v>520</v>
      </c>
      <c r="K84" s="1" t="str">
        <f t="shared" si="109"/>
        <v>32</v>
      </c>
      <c r="M84" s="46">
        <f t="shared" si="110"/>
        <v>0.99999999999999989</v>
      </c>
      <c r="N84" s="44">
        <f t="shared" si="102"/>
        <v>0.18181818181818182</v>
      </c>
      <c r="O84" s="44">
        <f t="shared" si="103"/>
        <v>0.48128342245989303</v>
      </c>
      <c r="P84" s="44">
        <f t="shared" si="104"/>
        <v>0.1497326203208556</v>
      </c>
      <c r="Q84" s="44">
        <f t="shared" si="105"/>
        <v>0.18716577540106952</v>
      </c>
      <c r="R84">
        <f t="shared" si="140"/>
        <v>3</v>
      </c>
      <c r="S84" s="1">
        <f t="shared" si="111"/>
        <v>0.48128342245989303</v>
      </c>
      <c r="T84" s="1">
        <f>HLOOKUP(S84,N84:$Q$603,U84,0)</f>
        <v>2</v>
      </c>
      <c r="U84" s="1">
        <v>520</v>
      </c>
      <c r="V84" s="1" t="str">
        <f t="shared" si="112"/>
        <v>32</v>
      </c>
      <c r="X84" s="5">
        <f t="shared" si="113"/>
        <v>2</v>
      </c>
      <c r="Y84" s="4">
        <f t="shared" si="114"/>
        <v>0.5187165775401068</v>
      </c>
      <c r="Z84" s="4">
        <f t="shared" si="115"/>
        <v>0.15507253038928859</v>
      </c>
      <c r="AA84" s="4">
        <f t="shared" si="116"/>
        <v>0.24999999999999997</v>
      </c>
      <c r="AB84" s="4">
        <f t="shared" si="117"/>
        <v>0.18449197860962568</v>
      </c>
      <c r="AC84" s="4">
        <f t="shared" si="118"/>
        <v>6.5508021390374288E-2</v>
      </c>
      <c r="AD84" s="4">
        <f t="shared" si="119"/>
        <v>0.1497326203208556</v>
      </c>
      <c r="AE84" s="4">
        <f t="shared" si="120"/>
        <v>0.48128342245989303</v>
      </c>
      <c r="AF84" s="4">
        <f t="shared" si="121"/>
        <v>0.33155080213903743</v>
      </c>
      <c r="AG84">
        <f t="shared" si="122"/>
        <v>3000000</v>
      </c>
      <c r="AI84">
        <f t="shared" si="123"/>
        <v>27</v>
      </c>
      <c r="AJ84">
        <f t="shared" si="142"/>
        <v>42</v>
      </c>
      <c r="AK84">
        <f t="shared" si="143"/>
        <v>25</v>
      </c>
      <c r="AL84">
        <f t="shared" si="144"/>
        <v>51</v>
      </c>
      <c r="AM84">
        <f t="shared" si="145"/>
        <v>50</v>
      </c>
      <c r="AN84">
        <f t="shared" si="146"/>
        <v>5</v>
      </c>
      <c r="AO84">
        <f t="shared" si="147"/>
        <v>12</v>
      </c>
      <c r="AP84">
        <f t="shared" si="148"/>
        <v>13</v>
      </c>
      <c r="AQ84">
        <f t="shared" si="149"/>
        <v>28</v>
      </c>
      <c r="AR84">
        <f t="shared" ref="AR84:AZ84" si="151">MAX(AI$3:AQ$542)+1-AI84</f>
        <v>29</v>
      </c>
      <c r="AS84">
        <f t="shared" si="151"/>
        <v>14</v>
      </c>
      <c r="AT84">
        <f t="shared" si="151"/>
        <v>31</v>
      </c>
      <c r="AU84">
        <f t="shared" si="151"/>
        <v>5</v>
      </c>
      <c r="AV84">
        <f t="shared" si="151"/>
        <v>6</v>
      </c>
      <c r="AW84">
        <f t="shared" si="151"/>
        <v>51</v>
      </c>
      <c r="AX84">
        <f t="shared" si="151"/>
        <v>44</v>
      </c>
      <c r="AY84">
        <f t="shared" si="151"/>
        <v>43</v>
      </c>
      <c r="AZ84">
        <f t="shared" si="151"/>
        <v>28</v>
      </c>
      <c r="BA84">
        <f t="shared" si="107"/>
        <v>3000000</v>
      </c>
      <c r="BB84">
        <f t="shared" si="125"/>
        <v>2566672.9</v>
      </c>
      <c r="BC84">
        <f t="shared" si="126"/>
        <v>3</v>
      </c>
      <c r="BE84">
        <f>AI84-fix1_oam1!X85</f>
        <v>0</v>
      </c>
      <c r="BF84">
        <f>AJ84-fix1_oam1!Y85</f>
        <v>6</v>
      </c>
      <c r="BG84">
        <f>AK84-fix1_oam1!Z85</f>
        <v>-1</v>
      </c>
      <c r="BH84">
        <f>AL84-fix1_oam1!AA85</f>
        <v>18</v>
      </c>
      <c r="BI84">
        <f>AM84-fix1_oam1!AB85</f>
        <v>8</v>
      </c>
      <c r="BJ84">
        <f>AN84-fix1_oam1!AC85</f>
        <v>3</v>
      </c>
      <c r="BK84">
        <f>AO84-fix1_oam1!AD85</f>
        <v>-4</v>
      </c>
      <c r="BL84">
        <f>AP84-fix1_oam1!AE85</f>
        <v>-6</v>
      </c>
      <c r="BM84">
        <f>AQ84-fix1_oam1!AF85</f>
        <v>1</v>
      </c>
      <c r="BN84">
        <f>AR84-fix1_oam1!AG85</f>
        <v>0</v>
      </c>
      <c r="BO84">
        <f>AS84-fix1_oam1!AH85</f>
        <v>-6</v>
      </c>
      <c r="BP84">
        <f>AT84-fix1_oam1!AI85</f>
        <v>1</v>
      </c>
      <c r="BQ84">
        <f>AU84-fix1_oam1!AJ85</f>
        <v>-18</v>
      </c>
      <c r="BR84">
        <f>AV84-fix1_oam1!AK85</f>
        <v>-8</v>
      </c>
      <c r="BS84">
        <f>AW84-fix1_oam1!AL85</f>
        <v>-3</v>
      </c>
      <c r="BT84">
        <f>AX84-fix1_oam1!AM85</f>
        <v>4</v>
      </c>
      <c r="BU84">
        <f>AY84-fix1_oam1!AN85</f>
        <v>6</v>
      </c>
      <c r="BV84">
        <f>AZ84-fix1_oam1!AO85</f>
        <v>-1</v>
      </c>
      <c r="BY84" s="10" t="s">
        <v>744</v>
      </c>
      <c r="BZ84" s="11">
        <v>14</v>
      </c>
      <c r="CA84" s="11">
        <v>11</v>
      </c>
      <c r="CB84" s="11">
        <v>43</v>
      </c>
      <c r="CC84" s="11">
        <v>1</v>
      </c>
      <c r="CD84" s="11">
        <v>26</v>
      </c>
      <c r="CE84" s="11">
        <v>30</v>
      </c>
      <c r="CF84" s="11">
        <v>11</v>
      </c>
      <c r="CG84" s="11">
        <v>44</v>
      </c>
      <c r="CH84" s="11">
        <v>45</v>
      </c>
      <c r="CI84" s="11">
        <v>42</v>
      </c>
      <c r="CJ84" s="11">
        <v>45</v>
      </c>
      <c r="CK84" s="11">
        <v>13</v>
      </c>
      <c r="CL84" s="11">
        <v>55</v>
      </c>
      <c r="CM84" s="11">
        <v>30</v>
      </c>
      <c r="CN84" s="11">
        <v>26</v>
      </c>
      <c r="CO84" s="11">
        <v>45</v>
      </c>
      <c r="CP84" s="11">
        <v>12</v>
      </c>
      <c r="CQ84" s="11">
        <v>11</v>
      </c>
      <c r="CR84" s="11">
        <v>1000000</v>
      </c>
    </row>
    <row r="85" spans="1:96" ht="15" thickBot="1" x14ac:dyDescent="0.35">
      <c r="A85" s="1" t="s">
        <v>82</v>
      </c>
      <c r="B85" s="1" t="s">
        <v>602</v>
      </c>
      <c r="C85" s="2">
        <v>29</v>
      </c>
      <c r="D85" s="2">
        <v>71</v>
      </c>
      <c r="E85" s="2">
        <v>40</v>
      </c>
      <c r="F85" s="2">
        <v>87</v>
      </c>
      <c r="G85" s="2">
        <v>3</v>
      </c>
      <c r="H85" s="1">
        <f t="shared" si="108"/>
        <v>87</v>
      </c>
      <c r="I85" s="1">
        <f>HLOOKUP(H85,C85:$F$603,J85,0)</f>
        <v>4</v>
      </c>
      <c r="J85" s="1">
        <v>519</v>
      </c>
      <c r="K85" s="1" t="str">
        <f t="shared" si="109"/>
        <v>34</v>
      </c>
      <c r="M85" s="46">
        <f t="shared" si="110"/>
        <v>1</v>
      </c>
      <c r="N85" s="44">
        <f t="shared" si="102"/>
        <v>0.1277533039647577</v>
      </c>
      <c r="O85" s="44">
        <f t="shared" si="103"/>
        <v>0.31277533039647576</v>
      </c>
      <c r="P85" s="44">
        <f t="shared" si="104"/>
        <v>0.1762114537444934</v>
      </c>
      <c r="Q85" s="44">
        <f t="shared" si="105"/>
        <v>0.38325991189427311</v>
      </c>
      <c r="R85">
        <f t="shared" si="140"/>
        <v>3</v>
      </c>
      <c r="S85" s="1">
        <f t="shared" si="111"/>
        <v>0.38325991189427311</v>
      </c>
      <c r="T85" s="1">
        <f>HLOOKUP(S85,N85:$Q$603,U85,0)</f>
        <v>4</v>
      </c>
      <c r="U85" s="1">
        <v>519</v>
      </c>
      <c r="V85" s="1" t="str">
        <f t="shared" si="112"/>
        <v>34</v>
      </c>
      <c r="X85" s="5">
        <f t="shared" si="113"/>
        <v>4</v>
      </c>
      <c r="Y85" s="4">
        <f t="shared" si="114"/>
        <v>0.61674008810572689</v>
      </c>
      <c r="Z85" s="4">
        <f t="shared" si="115"/>
        <v>0.11844541706976269</v>
      </c>
      <c r="AA85" s="4">
        <f t="shared" si="116"/>
        <v>0.25</v>
      </c>
      <c r="AB85" s="4">
        <f t="shared" si="117"/>
        <v>0.24449339207048459</v>
      </c>
      <c r="AC85" s="4">
        <f t="shared" si="118"/>
        <v>5.5066079295154058E-3</v>
      </c>
      <c r="AD85" s="4">
        <f t="shared" si="119"/>
        <v>0.1277533039647577</v>
      </c>
      <c r="AE85" s="4">
        <f t="shared" si="120"/>
        <v>0.38325991189427311</v>
      </c>
      <c r="AF85" s="4">
        <f t="shared" si="121"/>
        <v>0.25550660792951541</v>
      </c>
      <c r="AG85">
        <f t="shared" si="122"/>
        <v>3000000</v>
      </c>
      <c r="AI85">
        <f t="shared" si="123"/>
        <v>1</v>
      </c>
      <c r="AJ85">
        <f t="shared" si="142"/>
        <v>23</v>
      </c>
      <c r="AK85">
        <f t="shared" si="143"/>
        <v>37</v>
      </c>
      <c r="AL85">
        <f t="shared" si="144"/>
        <v>1</v>
      </c>
      <c r="AM85">
        <f t="shared" si="145"/>
        <v>31</v>
      </c>
      <c r="AN85">
        <f t="shared" si="146"/>
        <v>24</v>
      </c>
      <c r="AO85">
        <f t="shared" si="147"/>
        <v>17</v>
      </c>
      <c r="AP85">
        <f t="shared" si="148"/>
        <v>32</v>
      </c>
      <c r="AQ85">
        <f t="shared" si="149"/>
        <v>38</v>
      </c>
      <c r="AR85">
        <f t="shared" ref="AR85:AZ85" si="152">MAX(AI$3:AQ$542)+1-AI85</f>
        <v>55</v>
      </c>
      <c r="AS85">
        <f t="shared" si="152"/>
        <v>33</v>
      </c>
      <c r="AT85">
        <f t="shared" si="152"/>
        <v>19</v>
      </c>
      <c r="AU85">
        <f t="shared" si="152"/>
        <v>55</v>
      </c>
      <c r="AV85">
        <f t="shared" si="152"/>
        <v>25</v>
      </c>
      <c r="AW85">
        <f t="shared" si="152"/>
        <v>32</v>
      </c>
      <c r="AX85">
        <f t="shared" si="152"/>
        <v>39</v>
      </c>
      <c r="AY85">
        <f t="shared" si="152"/>
        <v>24</v>
      </c>
      <c r="AZ85">
        <f t="shared" si="152"/>
        <v>18</v>
      </c>
      <c r="BA85">
        <f t="shared" si="107"/>
        <v>3000000</v>
      </c>
      <c r="BB85">
        <f t="shared" si="125"/>
        <v>2200315.5</v>
      </c>
      <c r="BC85">
        <f t="shared" si="126"/>
        <v>2</v>
      </c>
      <c r="BE85">
        <f>AI85-fix1_oam1!X86</f>
        <v>0</v>
      </c>
      <c r="BF85">
        <f>AJ85-fix1_oam1!Y86</f>
        <v>4</v>
      </c>
      <c r="BG85">
        <f>AK85-fix1_oam1!Z86</f>
        <v>7</v>
      </c>
      <c r="BH85">
        <f>AL85-fix1_oam1!AA86</f>
        <v>-17</v>
      </c>
      <c r="BI85">
        <f>AM85-fix1_oam1!AB86</f>
        <v>9</v>
      </c>
      <c r="BJ85">
        <f>AN85-fix1_oam1!AC86</f>
        <v>1</v>
      </c>
      <c r="BK85">
        <f>AO85-fix1_oam1!AD86</f>
        <v>2</v>
      </c>
      <c r="BL85">
        <f>AP85-fix1_oam1!AE86</f>
        <v>7</v>
      </c>
      <c r="BM85">
        <f>AQ85-fix1_oam1!AF86</f>
        <v>7</v>
      </c>
      <c r="BN85">
        <f>AR85-fix1_oam1!AG86</f>
        <v>0</v>
      </c>
      <c r="BO85">
        <f>AS85-fix1_oam1!AH86</f>
        <v>-4</v>
      </c>
      <c r="BP85">
        <f>AT85-fix1_oam1!AI86</f>
        <v>-7</v>
      </c>
      <c r="BQ85">
        <f>AU85-fix1_oam1!AJ86</f>
        <v>17</v>
      </c>
      <c r="BR85">
        <f>AV85-fix1_oam1!AK86</f>
        <v>-9</v>
      </c>
      <c r="BS85">
        <f>AW85-fix1_oam1!AL86</f>
        <v>-1</v>
      </c>
      <c r="BT85">
        <f>AX85-fix1_oam1!AM86</f>
        <v>-2</v>
      </c>
      <c r="BU85">
        <f>AY85-fix1_oam1!AN86</f>
        <v>-7</v>
      </c>
      <c r="BV85">
        <f>AZ85-fix1_oam1!AO86</f>
        <v>-7</v>
      </c>
      <c r="BY85" s="10" t="s">
        <v>745</v>
      </c>
      <c r="BZ85" s="11">
        <v>41</v>
      </c>
      <c r="CA85" s="11">
        <v>9</v>
      </c>
      <c r="CB85" s="11">
        <v>44</v>
      </c>
      <c r="CC85" s="11">
        <v>1</v>
      </c>
      <c r="CD85" s="11">
        <v>20</v>
      </c>
      <c r="CE85" s="11">
        <v>35</v>
      </c>
      <c r="CF85" s="11">
        <v>11</v>
      </c>
      <c r="CG85" s="11">
        <v>46</v>
      </c>
      <c r="CH85" s="11">
        <v>46</v>
      </c>
      <c r="CI85" s="11">
        <v>15</v>
      </c>
      <c r="CJ85" s="11">
        <v>47</v>
      </c>
      <c r="CK85" s="11">
        <v>12</v>
      </c>
      <c r="CL85" s="11">
        <v>55</v>
      </c>
      <c r="CM85" s="11">
        <v>36</v>
      </c>
      <c r="CN85" s="11">
        <v>21</v>
      </c>
      <c r="CO85" s="11">
        <v>45</v>
      </c>
      <c r="CP85" s="11">
        <v>10</v>
      </c>
      <c r="CQ85" s="11">
        <v>10</v>
      </c>
      <c r="CR85" s="11">
        <v>4000000</v>
      </c>
    </row>
    <row r="86" spans="1:96" ht="15" thickBot="1" x14ac:dyDescent="0.35">
      <c r="A86" s="1" t="s">
        <v>83</v>
      </c>
      <c r="B86" s="1" t="s">
        <v>602</v>
      </c>
      <c r="C86" s="2">
        <v>77</v>
      </c>
      <c r="D86" s="2">
        <v>77</v>
      </c>
      <c r="E86" s="2">
        <v>12</v>
      </c>
      <c r="F86" s="2">
        <v>43</v>
      </c>
      <c r="G86" s="2">
        <v>2</v>
      </c>
      <c r="H86" s="1">
        <f t="shared" si="108"/>
        <v>77</v>
      </c>
      <c r="I86" s="1">
        <f>HLOOKUP(H86,C86:$F$603,J86,0)</f>
        <v>1</v>
      </c>
      <c r="J86" s="1">
        <v>518</v>
      </c>
      <c r="K86" s="1" t="str">
        <f t="shared" si="109"/>
        <v>21</v>
      </c>
      <c r="M86" s="46">
        <f t="shared" si="110"/>
        <v>0.99999999999999989</v>
      </c>
      <c r="N86" s="44">
        <f t="shared" si="102"/>
        <v>0.36842105263157893</v>
      </c>
      <c r="O86" s="44">
        <f t="shared" si="103"/>
        <v>0.36842105263157893</v>
      </c>
      <c r="P86" s="44">
        <f t="shared" si="104"/>
        <v>5.7416267942583733E-2</v>
      </c>
      <c r="Q86" s="44">
        <f t="shared" si="105"/>
        <v>0.20574162679425836</v>
      </c>
      <c r="R86">
        <f t="shared" si="140"/>
        <v>2</v>
      </c>
      <c r="S86" s="1">
        <f t="shared" si="111"/>
        <v>0.36842105263157893</v>
      </c>
      <c r="T86" s="1">
        <f>HLOOKUP(S86,N86:$Q$603,U86,0)</f>
        <v>1</v>
      </c>
      <c r="U86" s="1">
        <v>518</v>
      </c>
      <c r="V86" s="1" t="str">
        <f t="shared" si="112"/>
        <v>21</v>
      </c>
      <c r="X86" s="5">
        <f t="shared" si="113"/>
        <v>1</v>
      </c>
      <c r="Y86" s="4">
        <f t="shared" si="114"/>
        <v>0.63157894736842102</v>
      </c>
      <c r="Z86" s="4">
        <f t="shared" si="115"/>
        <v>0.14954864188029682</v>
      </c>
      <c r="AA86" s="4">
        <f t="shared" si="116"/>
        <v>0.24999999999999997</v>
      </c>
      <c r="AB86" s="4">
        <f t="shared" si="117"/>
        <v>0.28708133971291866</v>
      </c>
      <c r="AC86" s="4">
        <f t="shared" si="118"/>
        <v>-3.7081339712918687E-2</v>
      </c>
      <c r="AD86" s="4">
        <f t="shared" si="119"/>
        <v>5.7416267942583733E-2</v>
      </c>
      <c r="AE86" s="4">
        <f t="shared" si="120"/>
        <v>0.36842105263157893</v>
      </c>
      <c r="AF86" s="4">
        <f t="shared" si="121"/>
        <v>0.31100478468899517</v>
      </c>
      <c r="AG86">
        <f t="shared" si="122"/>
        <v>2000000</v>
      </c>
      <c r="AI86">
        <f t="shared" si="123"/>
        <v>41</v>
      </c>
      <c r="AJ86">
        <f t="shared" si="142"/>
        <v>19</v>
      </c>
      <c r="AK86">
        <f t="shared" si="143"/>
        <v>27</v>
      </c>
      <c r="AL86">
        <f t="shared" si="144"/>
        <v>51</v>
      </c>
      <c r="AM86">
        <f t="shared" si="145"/>
        <v>5</v>
      </c>
      <c r="AN86">
        <f t="shared" si="146"/>
        <v>50</v>
      </c>
      <c r="AO86">
        <f t="shared" si="147"/>
        <v>35</v>
      </c>
      <c r="AP86">
        <f t="shared" si="148"/>
        <v>36</v>
      </c>
      <c r="AQ86">
        <f t="shared" si="149"/>
        <v>29</v>
      </c>
      <c r="AR86">
        <f t="shared" ref="AR86:AZ86" si="153">MAX(AI$3:AQ$542)+1-AI86</f>
        <v>15</v>
      </c>
      <c r="AS86">
        <f t="shared" si="153"/>
        <v>37</v>
      </c>
      <c r="AT86">
        <f t="shared" si="153"/>
        <v>29</v>
      </c>
      <c r="AU86">
        <f t="shared" si="153"/>
        <v>5</v>
      </c>
      <c r="AV86">
        <f t="shared" si="153"/>
        <v>51</v>
      </c>
      <c r="AW86">
        <f t="shared" si="153"/>
        <v>6</v>
      </c>
      <c r="AX86">
        <f t="shared" si="153"/>
        <v>21</v>
      </c>
      <c r="AY86">
        <f t="shared" si="153"/>
        <v>20</v>
      </c>
      <c r="AZ86">
        <f t="shared" si="153"/>
        <v>27</v>
      </c>
      <c r="BA86">
        <f t="shared" si="107"/>
        <v>2000000</v>
      </c>
      <c r="BB86">
        <f t="shared" si="125"/>
        <v>2270851</v>
      </c>
      <c r="BC86">
        <f t="shared" si="126"/>
        <v>2</v>
      </c>
      <c r="BE86">
        <f>AI86-fix1_oam1!X87</f>
        <v>0</v>
      </c>
      <c r="BF86">
        <f>AJ86-fix1_oam1!Y87</f>
        <v>-4</v>
      </c>
      <c r="BG86">
        <f>AK86-fix1_oam1!Z87</f>
        <v>5</v>
      </c>
      <c r="BH86">
        <f>AL86-fix1_oam1!AA87</f>
        <v>25</v>
      </c>
      <c r="BI86">
        <f>AM86-fix1_oam1!AB87</f>
        <v>-13</v>
      </c>
      <c r="BJ86">
        <f>AN86-fix1_oam1!AC87</f>
        <v>1</v>
      </c>
      <c r="BK86">
        <f>AO86-fix1_oam1!AD87</f>
        <v>3</v>
      </c>
      <c r="BL86">
        <f>AP86-fix1_oam1!AE87</f>
        <v>-1</v>
      </c>
      <c r="BM86">
        <f>AQ86-fix1_oam1!AF87</f>
        <v>5</v>
      </c>
      <c r="BN86">
        <f>AR86-fix1_oam1!AG87</f>
        <v>0</v>
      </c>
      <c r="BO86">
        <f>AS86-fix1_oam1!AH87</f>
        <v>4</v>
      </c>
      <c r="BP86">
        <f>AT86-fix1_oam1!AI87</f>
        <v>-5</v>
      </c>
      <c r="BQ86">
        <f>AU86-fix1_oam1!AJ87</f>
        <v>-25</v>
      </c>
      <c r="BR86">
        <f>AV86-fix1_oam1!AK87</f>
        <v>13</v>
      </c>
      <c r="BS86">
        <f>AW86-fix1_oam1!AL87</f>
        <v>-1</v>
      </c>
      <c r="BT86">
        <f>AX86-fix1_oam1!AM87</f>
        <v>-3</v>
      </c>
      <c r="BU86">
        <f>AY86-fix1_oam1!AN87</f>
        <v>1</v>
      </c>
      <c r="BV86">
        <f>AZ86-fix1_oam1!AO87</f>
        <v>-5</v>
      </c>
      <c r="BY86" s="10" t="s">
        <v>746</v>
      </c>
      <c r="BZ86" s="11">
        <v>41</v>
      </c>
      <c r="CA86" s="11">
        <v>45</v>
      </c>
      <c r="CB86" s="11">
        <v>14</v>
      </c>
      <c r="CC86" s="11">
        <v>51</v>
      </c>
      <c r="CD86" s="11">
        <v>43</v>
      </c>
      <c r="CE86" s="11">
        <v>12</v>
      </c>
      <c r="CF86" s="11">
        <v>36</v>
      </c>
      <c r="CG86" s="11">
        <v>10</v>
      </c>
      <c r="CH86" s="11">
        <v>11</v>
      </c>
      <c r="CI86" s="11">
        <v>15</v>
      </c>
      <c r="CJ86" s="11">
        <v>11</v>
      </c>
      <c r="CK86" s="11">
        <v>42</v>
      </c>
      <c r="CL86" s="11">
        <v>5</v>
      </c>
      <c r="CM86" s="11">
        <v>13</v>
      </c>
      <c r="CN86" s="11">
        <v>44</v>
      </c>
      <c r="CO86" s="11">
        <v>20</v>
      </c>
      <c r="CP86" s="11">
        <v>46</v>
      </c>
      <c r="CQ86" s="11">
        <v>45</v>
      </c>
      <c r="CR86" s="11">
        <v>4000000</v>
      </c>
    </row>
    <row r="87" spans="1:96" ht="15" thickBot="1" x14ac:dyDescent="0.35">
      <c r="A87" s="1" t="s">
        <v>84</v>
      </c>
      <c r="B87" s="1" t="s">
        <v>602</v>
      </c>
      <c r="C87" s="2">
        <v>87</v>
      </c>
      <c r="D87" s="2">
        <v>26</v>
      </c>
      <c r="E87" s="2">
        <v>100</v>
      </c>
      <c r="F87" s="2">
        <v>66</v>
      </c>
      <c r="G87" s="2">
        <v>1</v>
      </c>
      <c r="H87" s="1">
        <f t="shared" si="108"/>
        <v>100</v>
      </c>
      <c r="I87" s="1">
        <f>HLOOKUP(H87,C87:$F$603,J87,0)</f>
        <v>3</v>
      </c>
      <c r="J87" s="1">
        <v>517</v>
      </c>
      <c r="K87" s="1" t="str">
        <f t="shared" si="109"/>
        <v>13</v>
      </c>
      <c r="M87" s="46">
        <f t="shared" si="110"/>
        <v>1</v>
      </c>
      <c r="N87" s="44">
        <f t="shared" si="102"/>
        <v>0.31182795698924731</v>
      </c>
      <c r="O87" s="44">
        <f t="shared" si="103"/>
        <v>9.3189964157706098E-2</v>
      </c>
      <c r="P87" s="44">
        <f t="shared" si="104"/>
        <v>0.35842293906810035</v>
      </c>
      <c r="Q87" s="44">
        <f t="shared" si="105"/>
        <v>0.23655913978494625</v>
      </c>
      <c r="R87">
        <f t="shared" si="140"/>
        <v>1</v>
      </c>
      <c r="S87" s="1">
        <f t="shared" si="111"/>
        <v>0.35842293906810035</v>
      </c>
      <c r="T87" s="1">
        <f>HLOOKUP(S87,N87:$Q$603,U87,0)</f>
        <v>3</v>
      </c>
      <c r="U87" s="1">
        <v>517</v>
      </c>
      <c r="V87" s="1" t="str">
        <f t="shared" si="112"/>
        <v>13</v>
      </c>
      <c r="X87" s="5">
        <f t="shared" si="113"/>
        <v>3</v>
      </c>
      <c r="Y87" s="4">
        <f t="shared" si="114"/>
        <v>0.64157706093189959</v>
      </c>
      <c r="Z87" s="4">
        <f t="shared" si="115"/>
        <v>0.11597165464861284</v>
      </c>
      <c r="AA87" s="4">
        <f t="shared" si="116"/>
        <v>0.25</v>
      </c>
      <c r="AB87" s="4">
        <f t="shared" si="117"/>
        <v>0.27419354838709675</v>
      </c>
      <c r="AC87" s="4">
        <f t="shared" si="118"/>
        <v>-2.4193548387096753E-2</v>
      </c>
      <c r="AD87" s="4">
        <f t="shared" si="119"/>
        <v>9.3189964157706098E-2</v>
      </c>
      <c r="AE87" s="4">
        <f t="shared" si="120"/>
        <v>0.35842293906810035</v>
      </c>
      <c r="AF87" s="4">
        <f t="shared" si="121"/>
        <v>0.26523297491039427</v>
      </c>
      <c r="AG87">
        <f t="shared" si="122"/>
        <v>1000000</v>
      </c>
      <c r="AI87">
        <f t="shared" si="123"/>
        <v>14</v>
      </c>
      <c r="AJ87">
        <f t="shared" si="142"/>
        <v>15</v>
      </c>
      <c r="AK87">
        <f t="shared" si="143"/>
        <v>37</v>
      </c>
      <c r="AL87">
        <f t="shared" si="144"/>
        <v>1</v>
      </c>
      <c r="AM87">
        <f t="shared" si="145"/>
        <v>10</v>
      </c>
      <c r="AN87">
        <f t="shared" si="146"/>
        <v>45</v>
      </c>
      <c r="AO87">
        <f t="shared" si="147"/>
        <v>26</v>
      </c>
      <c r="AP87">
        <f t="shared" si="148"/>
        <v>40</v>
      </c>
      <c r="AQ87">
        <f t="shared" si="149"/>
        <v>36</v>
      </c>
      <c r="AR87">
        <f t="shared" ref="AR87:AZ87" si="154">MAX(AI$3:AQ$542)+1-AI87</f>
        <v>42</v>
      </c>
      <c r="AS87">
        <f t="shared" si="154"/>
        <v>41</v>
      </c>
      <c r="AT87">
        <f t="shared" si="154"/>
        <v>19</v>
      </c>
      <c r="AU87">
        <f t="shared" si="154"/>
        <v>55</v>
      </c>
      <c r="AV87">
        <f t="shared" si="154"/>
        <v>46</v>
      </c>
      <c r="AW87">
        <f t="shared" si="154"/>
        <v>11</v>
      </c>
      <c r="AX87">
        <f t="shared" si="154"/>
        <v>30</v>
      </c>
      <c r="AY87">
        <f t="shared" si="154"/>
        <v>16</v>
      </c>
      <c r="AZ87">
        <f t="shared" si="154"/>
        <v>20</v>
      </c>
      <c r="BA87">
        <f t="shared" si="107"/>
        <v>1000000</v>
      </c>
      <c r="BB87">
        <f t="shared" si="125"/>
        <v>2355065.1</v>
      </c>
      <c r="BC87">
        <f t="shared" si="126"/>
        <v>2</v>
      </c>
      <c r="BE87">
        <f>AI87-fix1_oam1!X88</f>
        <v>0</v>
      </c>
      <c r="BF87">
        <f>AJ87-fix1_oam1!Y88</f>
        <v>8</v>
      </c>
      <c r="BG87">
        <f>AK87-fix1_oam1!Z88</f>
        <v>18</v>
      </c>
      <c r="BH87">
        <f>AL87-fix1_oam1!AA88</f>
        <v>-4</v>
      </c>
      <c r="BI87">
        <f>AM87-fix1_oam1!AB88</f>
        <v>5</v>
      </c>
      <c r="BJ87">
        <f>AN87-fix1_oam1!AC88</f>
        <v>-2</v>
      </c>
      <c r="BK87">
        <f>AO87-fix1_oam1!AD88</f>
        <v>9</v>
      </c>
      <c r="BL87">
        <f>AP87-fix1_oam1!AE88</f>
        <v>39</v>
      </c>
      <c r="BM87">
        <f>AQ87-fix1_oam1!AF88</f>
        <v>20</v>
      </c>
      <c r="BN87">
        <f>AR87-fix1_oam1!AG88</f>
        <v>0</v>
      </c>
      <c r="BO87">
        <f>AS87-fix1_oam1!AH88</f>
        <v>-8</v>
      </c>
      <c r="BP87">
        <f>AT87-fix1_oam1!AI88</f>
        <v>-18</v>
      </c>
      <c r="BQ87">
        <f>AU87-fix1_oam1!AJ88</f>
        <v>4</v>
      </c>
      <c r="BR87">
        <f>AV87-fix1_oam1!AK88</f>
        <v>-5</v>
      </c>
      <c r="BS87">
        <f>AW87-fix1_oam1!AL88</f>
        <v>2</v>
      </c>
      <c r="BT87">
        <f>AX87-fix1_oam1!AM88</f>
        <v>-9</v>
      </c>
      <c r="BU87">
        <f>AY87-fix1_oam1!AN88</f>
        <v>-39</v>
      </c>
      <c r="BV87">
        <f>AZ87-fix1_oam1!AO88</f>
        <v>-20</v>
      </c>
      <c r="BY87" s="10" t="s">
        <v>747</v>
      </c>
      <c r="BZ87" s="11">
        <v>27</v>
      </c>
      <c r="CA87" s="11">
        <v>36</v>
      </c>
      <c r="CB87" s="11">
        <v>17</v>
      </c>
      <c r="CC87" s="11">
        <v>1</v>
      </c>
      <c r="CD87" s="11">
        <v>24</v>
      </c>
      <c r="CE87" s="11">
        <v>31</v>
      </c>
      <c r="CF87" s="11">
        <v>39</v>
      </c>
      <c r="CG87" s="11">
        <v>19</v>
      </c>
      <c r="CH87" s="11">
        <v>16</v>
      </c>
      <c r="CI87" s="11">
        <v>29</v>
      </c>
      <c r="CJ87" s="11">
        <v>20</v>
      </c>
      <c r="CK87" s="11">
        <v>39</v>
      </c>
      <c r="CL87" s="11">
        <v>55</v>
      </c>
      <c r="CM87" s="11">
        <v>32</v>
      </c>
      <c r="CN87" s="11">
        <v>25</v>
      </c>
      <c r="CO87" s="11">
        <v>17</v>
      </c>
      <c r="CP87" s="11">
        <v>37</v>
      </c>
      <c r="CQ87" s="11">
        <v>40</v>
      </c>
      <c r="CR87" s="11">
        <v>1000000</v>
      </c>
    </row>
    <row r="88" spans="1:96" ht="15" thickBot="1" x14ac:dyDescent="0.35">
      <c r="A88" s="1" t="s">
        <v>85</v>
      </c>
      <c r="B88" s="1" t="s">
        <v>602</v>
      </c>
      <c r="C88" s="2">
        <v>97</v>
      </c>
      <c r="D88" s="2">
        <v>62</v>
      </c>
      <c r="E88" s="2">
        <v>61</v>
      </c>
      <c r="F88" s="2">
        <v>83</v>
      </c>
      <c r="G88" s="2">
        <v>4</v>
      </c>
      <c r="H88" s="1">
        <f t="shared" si="108"/>
        <v>97</v>
      </c>
      <c r="I88" s="1">
        <f>HLOOKUP(H88,C88:$F$603,J88,0)</f>
        <v>1</v>
      </c>
      <c r="J88" s="1">
        <v>516</v>
      </c>
      <c r="K88" s="1" t="str">
        <f t="shared" si="109"/>
        <v>41</v>
      </c>
      <c r="M88" s="46">
        <f t="shared" si="110"/>
        <v>1</v>
      </c>
      <c r="N88" s="44">
        <f t="shared" si="102"/>
        <v>0.32013201320132012</v>
      </c>
      <c r="O88" s="44">
        <f t="shared" si="103"/>
        <v>0.20462046204620463</v>
      </c>
      <c r="P88" s="44">
        <f t="shared" si="104"/>
        <v>0.20132013201320131</v>
      </c>
      <c r="Q88" s="44">
        <f t="shared" si="105"/>
        <v>0.27392739273927391</v>
      </c>
      <c r="R88">
        <f t="shared" si="140"/>
        <v>4</v>
      </c>
      <c r="S88" s="1">
        <f t="shared" si="111"/>
        <v>0.32013201320132012</v>
      </c>
      <c r="T88" s="1">
        <f>HLOOKUP(S88,N88:$Q$603,U88,0)</f>
        <v>1</v>
      </c>
      <c r="U88" s="1">
        <v>516</v>
      </c>
      <c r="V88" s="1" t="str">
        <f t="shared" si="112"/>
        <v>41</v>
      </c>
      <c r="X88" s="5">
        <f t="shared" si="113"/>
        <v>1</v>
      </c>
      <c r="Y88" s="4">
        <f t="shared" si="114"/>
        <v>0.67986798679867988</v>
      </c>
      <c r="Z88" s="4">
        <f t="shared" si="115"/>
        <v>5.7503772082306941E-2</v>
      </c>
      <c r="AA88" s="4">
        <f t="shared" si="116"/>
        <v>0.25</v>
      </c>
      <c r="AB88" s="4">
        <f t="shared" si="117"/>
        <v>0.23927392739273928</v>
      </c>
      <c r="AC88" s="4">
        <f t="shared" si="118"/>
        <v>1.0726072607260717E-2</v>
      </c>
      <c r="AD88" s="4">
        <f t="shared" si="119"/>
        <v>0.20132013201320131</v>
      </c>
      <c r="AE88" s="4">
        <f t="shared" si="120"/>
        <v>0.32013201320132012</v>
      </c>
      <c r="AF88" s="4">
        <f t="shared" si="121"/>
        <v>0.11881188118811881</v>
      </c>
      <c r="AG88">
        <f t="shared" si="122"/>
        <v>4000000</v>
      </c>
      <c r="AI88">
        <f t="shared" si="123"/>
        <v>41</v>
      </c>
      <c r="AJ88">
        <f t="shared" si="142"/>
        <v>7</v>
      </c>
      <c r="AK88">
        <f t="shared" si="143"/>
        <v>50</v>
      </c>
      <c r="AL88">
        <f t="shared" si="144"/>
        <v>1</v>
      </c>
      <c r="AM88">
        <f t="shared" si="145"/>
        <v>35</v>
      </c>
      <c r="AN88">
        <f t="shared" si="146"/>
        <v>21</v>
      </c>
      <c r="AO88">
        <f t="shared" si="147"/>
        <v>3</v>
      </c>
      <c r="AP88">
        <f t="shared" si="148"/>
        <v>48</v>
      </c>
      <c r="AQ88">
        <f t="shared" si="149"/>
        <v>51</v>
      </c>
      <c r="AR88">
        <f t="shared" ref="AR88:AZ88" si="155">MAX(AI$3:AQ$542)+1-AI88</f>
        <v>15</v>
      </c>
      <c r="AS88">
        <f t="shared" si="155"/>
        <v>49</v>
      </c>
      <c r="AT88">
        <f t="shared" si="155"/>
        <v>6</v>
      </c>
      <c r="AU88">
        <f t="shared" si="155"/>
        <v>55</v>
      </c>
      <c r="AV88">
        <f t="shared" si="155"/>
        <v>21</v>
      </c>
      <c r="AW88">
        <f t="shared" si="155"/>
        <v>35</v>
      </c>
      <c r="AX88">
        <f t="shared" si="155"/>
        <v>53</v>
      </c>
      <c r="AY88">
        <f t="shared" si="155"/>
        <v>8</v>
      </c>
      <c r="AZ88">
        <f t="shared" si="155"/>
        <v>5</v>
      </c>
      <c r="BA88">
        <f t="shared" si="107"/>
        <v>4000000</v>
      </c>
      <c r="BB88">
        <f t="shared" si="125"/>
        <v>2962543.9</v>
      </c>
      <c r="BC88">
        <f t="shared" si="126"/>
        <v>3</v>
      </c>
      <c r="BE88">
        <f>AI88-fix1_oam1!X89</f>
        <v>0</v>
      </c>
      <c r="BF88">
        <f>AJ88-fix1_oam1!Y89</f>
        <v>4</v>
      </c>
      <c r="BG88">
        <f>AK88-fix1_oam1!Z89</f>
        <v>4</v>
      </c>
      <c r="BH88">
        <f>AL88-fix1_oam1!AA89</f>
        <v>-2</v>
      </c>
      <c r="BI88">
        <f>AM88-fix1_oam1!AB89</f>
        <v>28</v>
      </c>
      <c r="BJ88">
        <f>AN88-fix1_oam1!AC89</f>
        <v>4</v>
      </c>
      <c r="BK88">
        <f>AO88-fix1_oam1!AD89</f>
        <v>1</v>
      </c>
      <c r="BL88">
        <f>AP88-fix1_oam1!AE89</f>
        <v>41</v>
      </c>
      <c r="BM88">
        <f>AQ88-fix1_oam1!AF89</f>
        <v>4</v>
      </c>
      <c r="BN88">
        <f>AR88-fix1_oam1!AG89</f>
        <v>0</v>
      </c>
      <c r="BO88">
        <f>AS88-fix1_oam1!AH89</f>
        <v>-4</v>
      </c>
      <c r="BP88">
        <f>AT88-fix1_oam1!AI89</f>
        <v>-4</v>
      </c>
      <c r="BQ88">
        <f>AU88-fix1_oam1!AJ89</f>
        <v>2</v>
      </c>
      <c r="BR88">
        <f>AV88-fix1_oam1!AK89</f>
        <v>-28</v>
      </c>
      <c r="BS88">
        <f>AW88-fix1_oam1!AL89</f>
        <v>-4</v>
      </c>
      <c r="BT88">
        <f>AX88-fix1_oam1!AM89</f>
        <v>-1</v>
      </c>
      <c r="BU88">
        <f>AY88-fix1_oam1!AN89</f>
        <v>-41</v>
      </c>
      <c r="BV88">
        <f>AZ88-fix1_oam1!AO89</f>
        <v>-4</v>
      </c>
      <c r="BY88" s="10" t="s">
        <v>748</v>
      </c>
      <c r="BZ88" s="11">
        <v>27</v>
      </c>
      <c r="CA88" s="11">
        <v>53</v>
      </c>
      <c r="CB88" s="11">
        <v>3</v>
      </c>
      <c r="CC88" s="11">
        <v>1</v>
      </c>
      <c r="CD88" s="11">
        <v>54</v>
      </c>
      <c r="CE88" s="11">
        <v>1</v>
      </c>
      <c r="CF88" s="11">
        <v>28</v>
      </c>
      <c r="CG88" s="11">
        <v>2</v>
      </c>
      <c r="CH88" s="11">
        <v>3</v>
      </c>
      <c r="CI88" s="11">
        <v>29</v>
      </c>
      <c r="CJ88" s="11">
        <v>3</v>
      </c>
      <c r="CK88" s="11">
        <v>53</v>
      </c>
      <c r="CL88" s="11">
        <v>55</v>
      </c>
      <c r="CM88" s="11">
        <v>2</v>
      </c>
      <c r="CN88" s="11">
        <v>55</v>
      </c>
      <c r="CO88" s="11">
        <v>28</v>
      </c>
      <c r="CP88" s="11">
        <v>54</v>
      </c>
      <c r="CQ88" s="11">
        <v>53</v>
      </c>
      <c r="CR88" s="11">
        <v>4000000</v>
      </c>
    </row>
    <row r="89" spans="1:96" ht="15" thickBot="1" x14ac:dyDescent="0.35">
      <c r="A89" s="1" t="s">
        <v>86</v>
      </c>
      <c r="B89" s="1" t="s">
        <v>602</v>
      </c>
      <c r="C89" s="2">
        <v>69</v>
      </c>
      <c r="D89" s="2">
        <v>25</v>
      </c>
      <c r="E89" s="2">
        <v>17</v>
      </c>
      <c r="F89" s="2">
        <v>89</v>
      </c>
      <c r="G89" s="2">
        <v>1</v>
      </c>
      <c r="H89" s="1">
        <f t="shared" si="108"/>
        <v>89</v>
      </c>
      <c r="I89" s="1">
        <f>HLOOKUP(H89,C89:$F$603,J89,0)</f>
        <v>4</v>
      </c>
      <c r="J89" s="1">
        <v>515</v>
      </c>
      <c r="K89" s="1" t="str">
        <f t="shared" si="109"/>
        <v>14</v>
      </c>
      <c r="M89" s="46">
        <f t="shared" si="110"/>
        <v>1</v>
      </c>
      <c r="N89" s="44">
        <f t="shared" si="102"/>
        <v>0.34499999999999997</v>
      </c>
      <c r="O89" s="44">
        <f t="shared" si="103"/>
        <v>0.125</v>
      </c>
      <c r="P89" s="44">
        <f t="shared" si="104"/>
        <v>8.5000000000000006E-2</v>
      </c>
      <c r="Q89" s="44">
        <f t="shared" si="105"/>
        <v>0.44500000000000001</v>
      </c>
      <c r="R89">
        <f t="shared" si="140"/>
        <v>1</v>
      </c>
      <c r="S89" s="1">
        <f t="shared" si="111"/>
        <v>0.44500000000000001</v>
      </c>
      <c r="T89" s="1">
        <f>HLOOKUP(S89,N89:$Q$603,U89,0)</f>
        <v>4</v>
      </c>
      <c r="U89" s="1">
        <v>515</v>
      </c>
      <c r="V89" s="1" t="str">
        <f t="shared" si="112"/>
        <v>14</v>
      </c>
      <c r="X89" s="5">
        <f t="shared" si="113"/>
        <v>4</v>
      </c>
      <c r="Y89" s="4">
        <f t="shared" si="114"/>
        <v>0.55499999999999994</v>
      </c>
      <c r="Z89" s="4">
        <f t="shared" si="115"/>
        <v>0.17310882896798377</v>
      </c>
      <c r="AA89" s="4">
        <f t="shared" si="116"/>
        <v>0.25</v>
      </c>
      <c r="AB89" s="4">
        <f t="shared" si="117"/>
        <v>0.23499999999999999</v>
      </c>
      <c r="AC89" s="4">
        <f t="shared" si="118"/>
        <v>1.5000000000000013E-2</v>
      </c>
      <c r="AD89" s="4">
        <f t="shared" si="119"/>
        <v>8.5000000000000006E-2</v>
      </c>
      <c r="AE89" s="4">
        <f t="shared" si="120"/>
        <v>0.44500000000000001</v>
      </c>
      <c r="AF89" s="4">
        <f t="shared" si="121"/>
        <v>0.36</v>
      </c>
      <c r="AG89">
        <f t="shared" si="122"/>
        <v>1000000</v>
      </c>
      <c r="AI89">
        <f t="shared" si="123"/>
        <v>1</v>
      </c>
      <c r="AJ89">
        <f t="shared" si="142"/>
        <v>36</v>
      </c>
      <c r="AK89">
        <f t="shared" si="143"/>
        <v>19</v>
      </c>
      <c r="AL89">
        <f t="shared" si="144"/>
        <v>1</v>
      </c>
      <c r="AM89">
        <f t="shared" si="145"/>
        <v>37</v>
      </c>
      <c r="AN89">
        <f t="shared" si="146"/>
        <v>19</v>
      </c>
      <c r="AO89">
        <f t="shared" si="147"/>
        <v>28</v>
      </c>
      <c r="AP89">
        <f t="shared" si="148"/>
        <v>20</v>
      </c>
      <c r="AQ89">
        <f t="shared" si="149"/>
        <v>23</v>
      </c>
      <c r="AR89">
        <f t="shared" ref="AR89:AZ89" si="156">MAX(AI$3:AQ$542)+1-AI89</f>
        <v>55</v>
      </c>
      <c r="AS89">
        <f t="shared" si="156"/>
        <v>20</v>
      </c>
      <c r="AT89">
        <f t="shared" si="156"/>
        <v>37</v>
      </c>
      <c r="AU89">
        <f t="shared" si="156"/>
        <v>55</v>
      </c>
      <c r="AV89">
        <f t="shared" si="156"/>
        <v>19</v>
      </c>
      <c r="AW89">
        <f t="shared" si="156"/>
        <v>37</v>
      </c>
      <c r="AX89">
        <f t="shared" si="156"/>
        <v>28</v>
      </c>
      <c r="AY89">
        <f t="shared" si="156"/>
        <v>36</v>
      </c>
      <c r="AZ89">
        <f t="shared" si="156"/>
        <v>33</v>
      </c>
      <c r="BA89">
        <f t="shared" si="107"/>
        <v>1000000</v>
      </c>
      <c r="BB89">
        <f t="shared" si="125"/>
        <v>2951746.2</v>
      </c>
      <c r="BC89">
        <f t="shared" si="126"/>
        <v>3</v>
      </c>
      <c r="BE89">
        <f>AI89-fix1_oam1!X90</f>
        <v>0</v>
      </c>
      <c r="BF89">
        <f>AJ89-fix1_oam1!Y90</f>
        <v>6</v>
      </c>
      <c r="BG89">
        <f>AK89-fix1_oam1!Z90</f>
        <v>5</v>
      </c>
      <c r="BH89">
        <f>AL89-fix1_oam1!AA90</f>
        <v>-28</v>
      </c>
      <c r="BI89">
        <f>AM89-fix1_oam1!AB90</f>
        <v>5</v>
      </c>
      <c r="BJ89">
        <f>AN89-fix1_oam1!AC90</f>
        <v>1</v>
      </c>
      <c r="BK89">
        <f>AO89-fix1_oam1!AD90</f>
        <v>3</v>
      </c>
      <c r="BL89">
        <f>AP89-fix1_oam1!AE90</f>
        <v>-1</v>
      </c>
      <c r="BM89">
        <f>AQ89-fix1_oam1!AF90</f>
        <v>5</v>
      </c>
      <c r="BN89">
        <f>AR89-fix1_oam1!AG90</f>
        <v>0</v>
      </c>
      <c r="BO89">
        <f>AS89-fix1_oam1!AH90</f>
        <v>-6</v>
      </c>
      <c r="BP89">
        <f>AT89-fix1_oam1!AI90</f>
        <v>-5</v>
      </c>
      <c r="BQ89">
        <f>AU89-fix1_oam1!AJ90</f>
        <v>28</v>
      </c>
      <c r="BR89">
        <f>AV89-fix1_oam1!AK90</f>
        <v>-5</v>
      </c>
      <c r="BS89">
        <f>AW89-fix1_oam1!AL90</f>
        <v>-1</v>
      </c>
      <c r="BT89">
        <f>AX89-fix1_oam1!AM90</f>
        <v>-3</v>
      </c>
      <c r="BU89">
        <f>AY89-fix1_oam1!AN90</f>
        <v>1</v>
      </c>
      <c r="BV89">
        <f>AZ89-fix1_oam1!AO90</f>
        <v>-5</v>
      </c>
      <c r="BY89" s="10" t="s">
        <v>749</v>
      </c>
      <c r="BZ89" s="11">
        <v>27</v>
      </c>
      <c r="CA89" s="11">
        <v>42</v>
      </c>
      <c r="CB89" s="11">
        <v>25</v>
      </c>
      <c r="CC89" s="11">
        <v>51</v>
      </c>
      <c r="CD89" s="11">
        <v>50</v>
      </c>
      <c r="CE89" s="11">
        <v>5</v>
      </c>
      <c r="CF89" s="11">
        <v>12</v>
      </c>
      <c r="CG89" s="11">
        <v>13</v>
      </c>
      <c r="CH89" s="11">
        <v>28</v>
      </c>
      <c r="CI89" s="11">
        <v>29</v>
      </c>
      <c r="CJ89" s="11">
        <v>14</v>
      </c>
      <c r="CK89" s="11">
        <v>31</v>
      </c>
      <c r="CL89" s="11">
        <v>5</v>
      </c>
      <c r="CM89" s="11">
        <v>6</v>
      </c>
      <c r="CN89" s="11">
        <v>51</v>
      </c>
      <c r="CO89" s="11">
        <v>44</v>
      </c>
      <c r="CP89" s="11">
        <v>43</v>
      </c>
      <c r="CQ89" s="11">
        <v>28</v>
      </c>
      <c r="CR89" s="11">
        <v>3000000</v>
      </c>
    </row>
    <row r="90" spans="1:96" ht="15" thickBot="1" x14ac:dyDescent="0.35">
      <c r="A90" s="1" t="s">
        <v>87</v>
      </c>
      <c r="B90" s="1" t="s">
        <v>602</v>
      </c>
      <c r="C90" s="2">
        <v>56</v>
      </c>
      <c r="D90" s="2">
        <v>31</v>
      </c>
      <c r="E90" s="2">
        <v>3</v>
      </c>
      <c r="F90" s="2">
        <v>64</v>
      </c>
      <c r="G90" s="2">
        <v>1</v>
      </c>
      <c r="H90" s="1">
        <f t="shared" si="108"/>
        <v>64</v>
      </c>
      <c r="I90" s="1">
        <f>HLOOKUP(H90,C90:$F$603,J90,0)</f>
        <v>4</v>
      </c>
      <c r="J90" s="1">
        <v>514</v>
      </c>
      <c r="K90" s="1" t="str">
        <f t="shared" si="109"/>
        <v>14</v>
      </c>
      <c r="M90" s="46">
        <f t="shared" si="110"/>
        <v>1</v>
      </c>
      <c r="N90" s="44">
        <f t="shared" si="102"/>
        <v>0.36363636363636365</v>
      </c>
      <c r="O90" s="44">
        <f t="shared" si="103"/>
        <v>0.20129870129870131</v>
      </c>
      <c r="P90" s="44">
        <f t="shared" si="104"/>
        <v>1.948051948051948E-2</v>
      </c>
      <c r="Q90" s="44">
        <f t="shared" si="105"/>
        <v>0.41558441558441561</v>
      </c>
      <c r="R90">
        <f t="shared" si="140"/>
        <v>1</v>
      </c>
      <c r="S90" s="1">
        <f t="shared" si="111"/>
        <v>0.41558441558441561</v>
      </c>
      <c r="T90" s="1">
        <f>HLOOKUP(S90,N90:$Q$603,U90,0)</f>
        <v>4</v>
      </c>
      <c r="U90" s="1">
        <v>514</v>
      </c>
      <c r="V90" s="1" t="str">
        <f t="shared" si="112"/>
        <v>14</v>
      </c>
      <c r="X90" s="5">
        <f t="shared" si="113"/>
        <v>4</v>
      </c>
      <c r="Y90" s="4">
        <f t="shared" si="114"/>
        <v>0.58441558441558439</v>
      </c>
      <c r="Z90" s="4">
        <f t="shared" si="115"/>
        <v>0.17873860730043059</v>
      </c>
      <c r="AA90" s="4">
        <f t="shared" si="116"/>
        <v>0.25</v>
      </c>
      <c r="AB90" s="4">
        <f t="shared" si="117"/>
        <v>0.28246753246753248</v>
      </c>
      <c r="AC90" s="4">
        <f t="shared" si="118"/>
        <v>-3.2467532467532478E-2</v>
      </c>
      <c r="AD90" s="4">
        <f t="shared" si="119"/>
        <v>1.948051948051948E-2</v>
      </c>
      <c r="AE90" s="4">
        <f t="shared" si="120"/>
        <v>0.41558441558441561</v>
      </c>
      <c r="AF90" s="4">
        <f t="shared" si="121"/>
        <v>0.39610389610389612</v>
      </c>
      <c r="AG90">
        <f t="shared" si="122"/>
        <v>1000000</v>
      </c>
      <c r="AI90">
        <f t="shared" si="123"/>
        <v>1</v>
      </c>
      <c r="AJ90">
        <f t="shared" si="142"/>
        <v>31</v>
      </c>
      <c r="AK90">
        <f t="shared" si="143"/>
        <v>17</v>
      </c>
      <c r="AL90">
        <f t="shared" si="144"/>
        <v>1</v>
      </c>
      <c r="AM90">
        <f t="shared" si="145"/>
        <v>7</v>
      </c>
      <c r="AN90">
        <f t="shared" si="146"/>
        <v>49</v>
      </c>
      <c r="AO90">
        <f t="shared" si="147"/>
        <v>48</v>
      </c>
      <c r="AP90">
        <f t="shared" si="148"/>
        <v>24</v>
      </c>
      <c r="AQ90">
        <f t="shared" si="149"/>
        <v>17</v>
      </c>
      <c r="AR90">
        <f t="shared" ref="AR90:AZ90" si="157">MAX(AI$3:AQ$542)+1-AI90</f>
        <v>55</v>
      </c>
      <c r="AS90">
        <f t="shared" si="157"/>
        <v>25</v>
      </c>
      <c r="AT90">
        <f t="shared" si="157"/>
        <v>39</v>
      </c>
      <c r="AU90">
        <f t="shared" si="157"/>
        <v>55</v>
      </c>
      <c r="AV90">
        <f t="shared" si="157"/>
        <v>49</v>
      </c>
      <c r="AW90">
        <f t="shared" si="157"/>
        <v>7</v>
      </c>
      <c r="AX90">
        <f t="shared" si="157"/>
        <v>8</v>
      </c>
      <c r="AY90">
        <f t="shared" si="157"/>
        <v>32</v>
      </c>
      <c r="AZ90">
        <f t="shared" si="157"/>
        <v>39</v>
      </c>
      <c r="BA90">
        <f t="shared" si="107"/>
        <v>1000000</v>
      </c>
      <c r="BB90">
        <f t="shared" si="125"/>
        <v>3319544.8</v>
      </c>
      <c r="BC90">
        <f t="shared" si="126"/>
        <v>3</v>
      </c>
      <c r="BE90">
        <f>AI90-fix1_oam1!X91</f>
        <v>0</v>
      </c>
      <c r="BF90">
        <f>AJ90-fix1_oam1!Y91</f>
        <v>-8</v>
      </c>
      <c r="BG90">
        <f>AK90-fix1_oam1!Z91</f>
        <v>-12</v>
      </c>
      <c r="BH90">
        <f>AL90-fix1_oam1!AA91</f>
        <v>-42</v>
      </c>
      <c r="BI90">
        <f>AM90-fix1_oam1!AB91</f>
        <v>-28</v>
      </c>
      <c r="BJ90">
        <f>AN90-fix1_oam1!AC91</f>
        <v>5</v>
      </c>
      <c r="BK90">
        <f>AO90-fix1_oam1!AD91</f>
        <v>0</v>
      </c>
      <c r="BL90">
        <f>AP90-fix1_oam1!AE91</f>
        <v>-22</v>
      </c>
      <c r="BM90">
        <f>AQ90-fix1_oam1!AF91</f>
        <v>-11</v>
      </c>
      <c r="BN90">
        <f>AR90-fix1_oam1!AG91</f>
        <v>0</v>
      </c>
      <c r="BO90">
        <f>AS90-fix1_oam1!AH91</f>
        <v>8</v>
      </c>
      <c r="BP90">
        <f>AT90-fix1_oam1!AI91</f>
        <v>12</v>
      </c>
      <c r="BQ90">
        <f>AU90-fix1_oam1!AJ91</f>
        <v>42</v>
      </c>
      <c r="BR90">
        <f>AV90-fix1_oam1!AK91</f>
        <v>28</v>
      </c>
      <c r="BS90">
        <f>AW90-fix1_oam1!AL91</f>
        <v>-5</v>
      </c>
      <c r="BT90">
        <f>AX90-fix1_oam1!AM91</f>
        <v>0</v>
      </c>
      <c r="BU90">
        <f>AY90-fix1_oam1!AN91</f>
        <v>22</v>
      </c>
      <c r="BV90">
        <f>AZ90-fix1_oam1!AO91</f>
        <v>11</v>
      </c>
      <c r="BY90" s="10" t="s">
        <v>750</v>
      </c>
      <c r="BZ90" s="11">
        <v>1</v>
      </c>
      <c r="CA90" s="11">
        <v>23</v>
      </c>
      <c r="CB90" s="11">
        <v>37</v>
      </c>
      <c r="CC90" s="11">
        <v>1</v>
      </c>
      <c r="CD90" s="11">
        <v>31</v>
      </c>
      <c r="CE90" s="11">
        <v>24</v>
      </c>
      <c r="CF90" s="11">
        <v>17</v>
      </c>
      <c r="CG90" s="11">
        <v>32</v>
      </c>
      <c r="CH90" s="11">
        <v>38</v>
      </c>
      <c r="CI90" s="11">
        <v>55</v>
      </c>
      <c r="CJ90" s="11">
        <v>33</v>
      </c>
      <c r="CK90" s="11">
        <v>19</v>
      </c>
      <c r="CL90" s="11">
        <v>55</v>
      </c>
      <c r="CM90" s="11">
        <v>25</v>
      </c>
      <c r="CN90" s="11">
        <v>32</v>
      </c>
      <c r="CO90" s="11">
        <v>39</v>
      </c>
      <c r="CP90" s="11">
        <v>24</v>
      </c>
      <c r="CQ90" s="11">
        <v>18</v>
      </c>
      <c r="CR90" s="11">
        <v>3000000</v>
      </c>
    </row>
    <row r="91" spans="1:96" ht="15" thickBot="1" x14ac:dyDescent="0.35">
      <c r="A91" s="1" t="s">
        <v>88</v>
      </c>
      <c r="B91" s="1" t="s">
        <v>602</v>
      </c>
      <c r="C91" s="2">
        <v>53</v>
      </c>
      <c r="D91" s="2">
        <v>35</v>
      </c>
      <c r="E91" s="2">
        <v>32</v>
      </c>
      <c r="F91" s="2">
        <v>62</v>
      </c>
      <c r="G91" s="2">
        <v>2</v>
      </c>
      <c r="H91" s="1">
        <f t="shared" si="108"/>
        <v>62</v>
      </c>
      <c r="I91" s="1">
        <f>HLOOKUP(H91,C91:$F$603,J91,0)</f>
        <v>4</v>
      </c>
      <c r="J91" s="1">
        <v>513</v>
      </c>
      <c r="K91" s="1" t="str">
        <f t="shared" si="109"/>
        <v>24</v>
      </c>
      <c r="M91" s="46">
        <f t="shared" si="110"/>
        <v>1</v>
      </c>
      <c r="N91" s="44">
        <f t="shared" si="102"/>
        <v>0.29120879120879123</v>
      </c>
      <c r="O91" s="44">
        <f t="shared" si="103"/>
        <v>0.19230769230769232</v>
      </c>
      <c r="P91" s="44">
        <f t="shared" si="104"/>
        <v>0.17582417582417584</v>
      </c>
      <c r="Q91" s="44">
        <f t="shared" si="105"/>
        <v>0.34065934065934067</v>
      </c>
      <c r="R91">
        <f t="shared" si="140"/>
        <v>2</v>
      </c>
      <c r="S91" s="1">
        <f t="shared" si="111"/>
        <v>0.34065934065934067</v>
      </c>
      <c r="T91" s="1">
        <f>HLOOKUP(S91,N91:$Q$603,U91,0)</f>
        <v>4</v>
      </c>
      <c r="U91" s="1">
        <v>513</v>
      </c>
      <c r="V91" s="1" t="str">
        <f t="shared" si="112"/>
        <v>24</v>
      </c>
      <c r="X91" s="5">
        <f t="shared" si="113"/>
        <v>4</v>
      </c>
      <c r="Y91" s="4">
        <f t="shared" si="114"/>
        <v>0.65934065934065933</v>
      </c>
      <c r="Z91" s="4">
        <f t="shared" si="115"/>
        <v>7.9052167966693204E-2</v>
      </c>
      <c r="AA91" s="4">
        <f t="shared" si="116"/>
        <v>0.25</v>
      </c>
      <c r="AB91" s="4">
        <f t="shared" si="117"/>
        <v>0.24175824175824179</v>
      </c>
      <c r="AC91" s="4">
        <f t="shared" si="118"/>
        <v>8.2417582417582125E-3</v>
      </c>
      <c r="AD91" s="4">
        <f t="shared" si="119"/>
        <v>0.17582417582417584</v>
      </c>
      <c r="AE91" s="4">
        <f t="shared" si="120"/>
        <v>0.34065934065934067</v>
      </c>
      <c r="AF91" s="4">
        <f t="shared" si="121"/>
        <v>0.16483516483516483</v>
      </c>
      <c r="AG91">
        <f t="shared" si="122"/>
        <v>2000000</v>
      </c>
      <c r="AI91">
        <f t="shared" si="123"/>
        <v>1</v>
      </c>
      <c r="AJ91">
        <f t="shared" si="142"/>
        <v>11</v>
      </c>
      <c r="AK91">
        <f t="shared" si="143"/>
        <v>47</v>
      </c>
      <c r="AL91">
        <f t="shared" si="144"/>
        <v>1</v>
      </c>
      <c r="AM91">
        <f t="shared" si="145"/>
        <v>33</v>
      </c>
      <c r="AN91">
        <f t="shared" si="146"/>
        <v>22</v>
      </c>
      <c r="AO91">
        <f t="shared" si="147"/>
        <v>7</v>
      </c>
      <c r="AP91">
        <f t="shared" si="148"/>
        <v>44</v>
      </c>
      <c r="AQ91">
        <f t="shared" si="149"/>
        <v>47</v>
      </c>
      <c r="AR91">
        <f t="shared" ref="AR91:AZ91" si="158">MAX(AI$3:AQ$542)+1-AI91</f>
        <v>55</v>
      </c>
      <c r="AS91">
        <f t="shared" si="158"/>
        <v>45</v>
      </c>
      <c r="AT91">
        <f t="shared" si="158"/>
        <v>9</v>
      </c>
      <c r="AU91">
        <f t="shared" si="158"/>
        <v>55</v>
      </c>
      <c r="AV91">
        <f t="shared" si="158"/>
        <v>23</v>
      </c>
      <c r="AW91">
        <f t="shared" si="158"/>
        <v>34</v>
      </c>
      <c r="AX91">
        <f t="shared" si="158"/>
        <v>49</v>
      </c>
      <c r="AY91">
        <f t="shared" si="158"/>
        <v>12</v>
      </c>
      <c r="AZ91">
        <f t="shared" si="158"/>
        <v>9</v>
      </c>
      <c r="BA91">
        <f t="shared" si="107"/>
        <v>2000000</v>
      </c>
      <c r="BB91">
        <f t="shared" si="125"/>
        <v>2868975.5</v>
      </c>
      <c r="BC91">
        <f t="shared" si="126"/>
        <v>3</v>
      </c>
      <c r="BE91">
        <f>AI91-fix1_oam1!X92</f>
        <v>0</v>
      </c>
      <c r="BF91">
        <f>AJ91-fix1_oam1!Y92</f>
        <v>-17</v>
      </c>
      <c r="BG91">
        <f>AK91-fix1_oam1!Z92</f>
        <v>-3</v>
      </c>
      <c r="BH91">
        <f>AL91-fix1_oam1!AA92</f>
        <v>-34</v>
      </c>
      <c r="BI91">
        <f>AM91-fix1_oam1!AB92</f>
        <v>-1</v>
      </c>
      <c r="BJ91">
        <f>AN91-fix1_oam1!AC92</f>
        <v>0</v>
      </c>
      <c r="BK91">
        <f>AO91-fix1_oam1!AD92</f>
        <v>-6</v>
      </c>
      <c r="BL91">
        <f>AP91-fix1_oam1!AE92</f>
        <v>-3</v>
      </c>
      <c r="BM91">
        <f>AQ91-fix1_oam1!AF92</f>
        <v>-3</v>
      </c>
      <c r="BN91">
        <f>AR91-fix1_oam1!AG92</f>
        <v>0</v>
      </c>
      <c r="BO91">
        <f>AS91-fix1_oam1!AH92</f>
        <v>17</v>
      </c>
      <c r="BP91">
        <f>AT91-fix1_oam1!AI92</f>
        <v>3</v>
      </c>
      <c r="BQ91">
        <f>AU91-fix1_oam1!AJ92</f>
        <v>34</v>
      </c>
      <c r="BR91">
        <f>AV91-fix1_oam1!AK92</f>
        <v>1</v>
      </c>
      <c r="BS91">
        <f>AW91-fix1_oam1!AL92</f>
        <v>0</v>
      </c>
      <c r="BT91">
        <f>AX91-fix1_oam1!AM92</f>
        <v>6</v>
      </c>
      <c r="BU91">
        <f>AY91-fix1_oam1!AN92</f>
        <v>3</v>
      </c>
      <c r="BV91">
        <f>AZ91-fix1_oam1!AO92</f>
        <v>3</v>
      </c>
      <c r="BY91" s="10" t="s">
        <v>751</v>
      </c>
      <c r="BZ91" s="11">
        <v>41</v>
      </c>
      <c r="CA91" s="11">
        <v>19</v>
      </c>
      <c r="CB91" s="11">
        <v>27</v>
      </c>
      <c r="CC91" s="11">
        <v>51</v>
      </c>
      <c r="CD91" s="11">
        <v>5</v>
      </c>
      <c r="CE91" s="11">
        <v>50</v>
      </c>
      <c r="CF91" s="11">
        <v>35</v>
      </c>
      <c r="CG91" s="11">
        <v>36</v>
      </c>
      <c r="CH91" s="11">
        <v>29</v>
      </c>
      <c r="CI91" s="11">
        <v>15</v>
      </c>
      <c r="CJ91" s="11">
        <v>37</v>
      </c>
      <c r="CK91" s="11">
        <v>29</v>
      </c>
      <c r="CL91" s="11">
        <v>5</v>
      </c>
      <c r="CM91" s="11">
        <v>51</v>
      </c>
      <c r="CN91" s="11">
        <v>6</v>
      </c>
      <c r="CO91" s="11">
        <v>21</v>
      </c>
      <c r="CP91" s="11">
        <v>20</v>
      </c>
      <c r="CQ91" s="11">
        <v>27</v>
      </c>
      <c r="CR91" s="11">
        <v>2000000</v>
      </c>
    </row>
    <row r="92" spans="1:96" ht="15" thickBot="1" x14ac:dyDescent="0.35">
      <c r="A92" s="1" t="s">
        <v>89</v>
      </c>
      <c r="B92" s="1" t="s">
        <v>602</v>
      </c>
      <c r="C92" s="2">
        <v>21</v>
      </c>
      <c r="D92" s="2">
        <v>15</v>
      </c>
      <c r="E92" s="2">
        <v>27</v>
      </c>
      <c r="F92" s="2">
        <v>31</v>
      </c>
      <c r="G92" s="2">
        <v>4</v>
      </c>
      <c r="H92" s="1">
        <f t="shared" si="108"/>
        <v>31</v>
      </c>
      <c r="I92" s="1">
        <f>HLOOKUP(H92,C92:$F$603,J92,0)</f>
        <v>4</v>
      </c>
      <c r="J92" s="1">
        <v>512</v>
      </c>
      <c r="K92" s="1" t="str">
        <f t="shared" si="109"/>
        <v>44</v>
      </c>
      <c r="M92" s="46">
        <f t="shared" si="110"/>
        <v>1</v>
      </c>
      <c r="N92" s="44">
        <f t="shared" si="102"/>
        <v>0.22340425531914893</v>
      </c>
      <c r="O92" s="44">
        <f t="shared" si="103"/>
        <v>0.15957446808510639</v>
      </c>
      <c r="P92" s="44">
        <f t="shared" si="104"/>
        <v>0.28723404255319152</v>
      </c>
      <c r="Q92" s="44">
        <f t="shared" si="105"/>
        <v>0.32978723404255317</v>
      </c>
      <c r="R92">
        <f t="shared" si="140"/>
        <v>4</v>
      </c>
      <c r="S92" s="1">
        <f t="shared" si="111"/>
        <v>0.32978723404255317</v>
      </c>
      <c r="T92" s="1">
        <f>HLOOKUP(S92,N92:$Q$603,U92,0)</f>
        <v>4</v>
      </c>
      <c r="U92" s="1">
        <v>512</v>
      </c>
      <c r="V92" s="1" t="str">
        <f t="shared" si="112"/>
        <v>44</v>
      </c>
      <c r="X92" s="5">
        <f t="shared" si="113"/>
        <v>4</v>
      </c>
      <c r="Y92" s="4">
        <f t="shared" si="114"/>
        <v>0.67021276595744683</v>
      </c>
      <c r="Z92" s="4">
        <f t="shared" si="115"/>
        <v>7.4468085106383003E-2</v>
      </c>
      <c r="AA92" s="4">
        <f t="shared" si="116"/>
        <v>0.25</v>
      </c>
      <c r="AB92" s="4">
        <f t="shared" si="117"/>
        <v>0.25531914893617025</v>
      </c>
      <c r="AC92" s="4">
        <f t="shared" si="118"/>
        <v>-5.3191489361702482E-3</v>
      </c>
      <c r="AD92" s="4">
        <f t="shared" si="119"/>
        <v>0.15957446808510639</v>
      </c>
      <c r="AE92" s="4">
        <f t="shared" si="120"/>
        <v>0.32978723404255317</v>
      </c>
      <c r="AF92" s="4">
        <f t="shared" si="121"/>
        <v>0.17021276595744678</v>
      </c>
      <c r="AG92">
        <f t="shared" si="122"/>
        <v>4000000</v>
      </c>
      <c r="AI92">
        <f t="shared" si="123"/>
        <v>1</v>
      </c>
      <c r="AJ92">
        <f t="shared" si="142"/>
        <v>9</v>
      </c>
      <c r="AK92">
        <f t="shared" si="143"/>
        <v>47</v>
      </c>
      <c r="AL92">
        <f t="shared" si="144"/>
        <v>1</v>
      </c>
      <c r="AM92">
        <f t="shared" si="145"/>
        <v>23</v>
      </c>
      <c r="AN92">
        <f t="shared" si="146"/>
        <v>32</v>
      </c>
      <c r="AO92">
        <f t="shared" si="147"/>
        <v>10</v>
      </c>
      <c r="AP92">
        <f t="shared" si="148"/>
        <v>46</v>
      </c>
      <c r="AQ92">
        <f t="shared" si="149"/>
        <v>47</v>
      </c>
      <c r="AR92">
        <f t="shared" ref="AR92:AZ92" si="159">MAX(AI$3:AQ$542)+1-AI92</f>
        <v>55</v>
      </c>
      <c r="AS92">
        <f t="shared" si="159"/>
        <v>47</v>
      </c>
      <c r="AT92">
        <f t="shared" si="159"/>
        <v>9</v>
      </c>
      <c r="AU92">
        <f t="shared" si="159"/>
        <v>55</v>
      </c>
      <c r="AV92">
        <f t="shared" si="159"/>
        <v>33</v>
      </c>
      <c r="AW92">
        <f t="shared" si="159"/>
        <v>24</v>
      </c>
      <c r="AX92">
        <f t="shared" si="159"/>
        <v>46</v>
      </c>
      <c r="AY92">
        <f t="shared" si="159"/>
        <v>10</v>
      </c>
      <c r="AZ92">
        <f t="shared" si="159"/>
        <v>9</v>
      </c>
      <c r="BA92">
        <f t="shared" si="107"/>
        <v>4000000</v>
      </c>
      <c r="BB92">
        <f t="shared" si="125"/>
        <v>2933754.2</v>
      </c>
      <c r="BC92">
        <f t="shared" si="126"/>
        <v>3</v>
      </c>
      <c r="BE92">
        <f>AI92-fix1_oam1!X93</f>
        <v>0</v>
      </c>
      <c r="BF92">
        <f>AJ92-fix1_oam1!Y93</f>
        <v>-39</v>
      </c>
      <c r="BG92">
        <f>AK92-fix1_oam1!Z93</f>
        <v>-7</v>
      </c>
      <c r="BH92">
        <f>AL92-fix1_oam1!AA93</f>
        <v>-52</v>
      </c>
      <c r="BI92">
        <f>AM92-fix1_oam1!AB93</f>
        <v>-27</v>
      </c>
      <c r="BJ92">
        <f>AN92-fix1_oam1!AC93</f>
        <v>2</v>
      </c>
      <c r="BK92">
        <f>AO92-fix1_oam1!AD93</f>
        <v>-17</v>
      </c>
      <c r="BL92">
        <f>AP92-fix1_oam1!AE93</f>
        <v>-8</v>
      </c>
      <c r="BM92">
        <f>AQ92-fix1_oam1!AF93</f>
        <v>-7</v>
      </c>
      <c r="BN92">
        <f>AR92-fix1_oam1!AG93</f>
        <v>0</v>
      </c>
      <c r="BO92">
        <f>AS92-fix1_oam1!AH93</f>
        <v>39</v>
      </c>
      <c r="BP92">
        <f>AT92-fix1_oam1!AI93</f>
        <v>7</v>
      </c>
      <c r="BQ92">
        <f>AU92-fix1_oam1!AJ93</f>
        <v>52</v>
      </c>
      <c r="BR92">
        <f>AV92-fix1_oam1!AK93</f>
        <v>27</v>
      </c>
      <c r="BS92">
        <f>AW92-fix1_oam1!AL93</f>
        <v>-2</v>
      </c>
      <c r="BT92">
        <f>AX92-fix1_oam1!AM93</f>
        <v>17</v>
      </c>
      <c r="BU92">
        <f>AY92-fix1_oam1!AN93</f>
        <v>8</v>
      </c>
      <c r="BV92">
        <f>AZ92-fix1_oam1!AO93</f>
        <v>7</v>
      </c>
      <c r="BY92" s="10" t="s">
        <v>752</v>
      </c>
      <c r="BZ92" s="11">
        <v>14</v>
      </c>
      <c r="CA92" s="11">
        <v>15</v>
      </c>
      <c r="CB92" s="11">
        <v>37</v>
      </c>
      <c r="CC92" s="11">
        <v>1</v>
      </c>
      <c r="CD92" s="11">
        <v>10</v>
      </c>
      <c r="CE92" s="11">
        <v>45</v>
      </c>
      <c r="CF92" s="11">
        <v>26</v>
      </c>
      <c r="CG92" s="11">
        <v>40</v>
      </c>
      <c r="CH92" s="11">
        <v>36</v>
      </c>
      <c r="CI92" s="11">
        <v>42</v>
      </c>
      <c r="CJ92" s="11">
        <v>41</v>
      </c>
      <c r="CK92" s="11">
        <v>19</v>
      </c>
      <c r="CL92" s="11">
        <v>55</v>
      </c>
      <c r="CM92" s="11">
        <v>46</v>
      </c>
      <c r="CN92" s="11">
        <v>11</v>
      </c>
      <c r="CO92" s="11">
        <v>30</v>
      </c>
      <c r="CP92" s="11">
        <v>16</v>
      </c>
      <c r="CQ92" s="11">
        <v>20</v>
      </c>
      <c r="CR92" s="11">
        <v>1000000</v>
      </c>
    </row>
    <row r="93" spans="1:96" ht="15" thickBot="1" x14ac:dyDescent="0.35">
      <c r="A93" s="1" t="s">
        <v>90</v>
      </c>
      <c r="B93" s="1" t="s">
        <v>602</v>
      </c>
      <c r="C93" s="2">
        <v>69</v>
      </c>
      <c r="D93" s="2">
        <v>77</v>
      </c>
      <c r="E93" s="2">
        <v>37</v>
      </c>
      <c r="F93" s="2">
        <v>30</v>
      </c>
      <c r="G93" s="2">
        <v>1</v>
      </c>
      <c r="H93" s="1">
        <f t="shared" si="108"/>
        <v>77</v>
      </c>
      <c r="I93" s="1">
        <f>HLOOKUP(H93,C93:$F$603,J93,0)</f>
        <v>2</v>
      </c>
      <c r="J93" s="1">
        <v>511</v>
      </c>
      <c r="K93" s="1" t="str">
        <f t="shared" si="109"/>
        <v>12</v>
      </c>
      <c r="M93" s="46">
        <f t="shared" si="110"/>
        <v>1</v>
      </c>
      <c r="N93" s="44">
        <f t="shared" si="102"/>
        <v>0.323943661971831</v>
      </c>
      <c r="O93" s="44">
        <f t="shared" si="103"/>
        <v>0.36150234741784038</v>
      </c>
      <c r="P93" s="44">
        <f t="shared" si="104"/>
        <v>0.17370892018779344</v>
      </c>
      <c r="Q93" s="44">
        <f t="shared" si="105"/>
        <v>0.14084507042253522</v>
      </c>
      <c r="R93">
        <f t="shared" si="140"/>
        <v>1</v>
      </c>
      <c r="S93" s="1">
        <f t="shared" si="111"/>
        <v>0.36150234741784038</v>
      </c>
      <c r="T93" s="1">
        <f>HLOOKUP(S93,N93:$Q$603,U93,0)</f>
        <v>2</v>
      </c>
      <c r="U93" s="1">
        <v>511</v>
      </c>
      <c r="V93" s="1" t="str">
        <f t="shared" si="112"/>
        <v>12</v>
      </c>
      <c r="X93" s="5">
        <f t="shared" si="113"/>
        <v>2</v>
      </c>
      <c r="Y93" s="4">
        <f t="shared" si="114"/>
        <v>0.63849765258215962</v>
      </c>
      <c r="Z93" s="4">
        <f t="shared" si="115"/>
        <v>0.10898863264192114</v>
      </c>
      <c r="AA93" s="4">
        <f t="shared" si="116"/>
        <v>0.25</v>
      </c>
      <c r="AB93" s="4">
        <f t="shared" si="117"/>
        <v>0.24882629107981222</v>
      </c>
      <c r="AC93" s="4">
        <f t="shared" si="118"/>
        <v>1.1737089201877826E-3</v>
      </c>
      <c r="AD93" s="4">
        <f t="shared" si="119"/>
        <v>0.14084507042253522</v>
      </c>
      <c r="AE93" s="4">
        <f t="shared" si="120"/>
        <v>0.36150234741784038</v>
      </c>
      <c r="AF93" s="4">
        <f t="shared" si="121"/>
        <v>0.22065727699530516</v>
      </c>
      <c r="AG93">
        <f t="shared" si="122"/>
        <v>1000000</v>
      </c>
      <c r="AI93">
        <f t="shared" si="123"/>
        <v>27</v>
      </c>
      <c r="AJ93">
        <f t="shared" si="142"/>
        <v>16</v>
      </c>
      <c r="AK93">
        <f t="shared" si="143"/>
        <v>39</v>
      </c>
      <c r="AL93">
        <f t="shared" si="144"/>
        <v>1</v>
      </c>
      <c r="AM93">
        <f t="shared" si="145"/>
        <v>28</v>
      </c>
      <c r="AN93">
        <f t="shared" si="146"/>
        <v>28</v>
      </c>
      <c r="AO93">
        <f t="shared" si="147"/>
        <v>14</v>
      </c>
      <c r="AP93">
        <f t="shared" si="148"/>
        <v>39</v>
      </c>
      <c r="AQ93">
        <f t="shared" si="149"/>
        <v>42</v>
      </c>
      <c r="AR93">
        <f t="shared" ref="AR93:AZ93" si="160">MAX(AI$3:AQ$542)+1-AI93</f>
        <v>29</v>
      </c>
      <c r="AS93">
        <f t="shared" si="160"/>
        <v>40</v>
      </c>
      <c r="AT93">
        <f t="shared" si="160"/>
        <v>17</v>
      </c>
      <c r="AU93">
        <f t="shared" si="160"/>
        <v>55</v>
      </c>
      <c r="AV93">
        <f t="shared" si="160"/>
        <v>28</v>
      </c>
      <c r="AW93">
        <f t="shared" si="160"/>
        <v>28</v>
      </c>
      <c r="AX93">
        <f t="shared" si="160"/>
        <v>42</v>
      </c>
      <c r="AY93">
        <f t="shared" si="160"/>
        <v>17</v>
      </c>
      <c r="AZ93">
        <f t="shared" si="160"/>
        <v>14</v>
      </c>
      <c r="BA93">
        <f t="shared" si="107"/>
        <v>1000000</v>
      </c>
      <c r="BB93">
        <f t="shared" si="125"/>
        <v>2726460.5</v>
      </c>
      <c r="BC93">
        <f t="shared" si="126"/>
        <v>3</v>
      </c>
      <c r="BE93">
        <f>AI93-fix1_oam1!X94</f>
        <v>0</v>
      </c>
      <c r="BF93">
        <f>AJ93-fix1_oam1!Y94</f>
        <v>-4</v>
      </c>
      <c r="BG93">
        <f>AK93-fix1_oam1!Z94</f>
        <v>2</v>
      </c>
      <c r="BH93">
        <f>AL93-fix1_oam1!AA94</f>
        <v>-23</v>
      </c>
      <c r="BI93">
        <f>AM93-fix1_oam1!AB94</f>
        <v>3</v>
      </c>
      <c r="BJ93">
        <f>AN93-fix1_oam1!AC94</f>
        <v>1</v>
      </c>
      <c r="BK93">
        <f>AO93-fix1_oam1!AD94</f>
        <v>0</v>
      </c>
      <c r="BL93">
        <f>AP93-fix1_oam1!AE94</f>
        <v>2</v>
      </c>
      <c r="BM93">
        <f>AQ93-fix1_oam1!AF94</f>
        <v>2</v>
      </c>
      <c r="BN93">
        <f>AR93-fix1_oam1!AG94</f>
        <v>0</v>
      </c>
      <c r="BO93">
        <f>AS93-fix1_oam1!AH94</f>
        <v>4</v>
      </c>
      <c r="BP93">
        <f>AT93-fix1_oam1!AI94</f>
        <v>-2</v>
      </c>
      <c r="BQ93">
        <f>AU93-fix1_oam1!AJ94</f>
        <v>23</v>
      </c>
      <c r="BR93">
        <f>AV93-fix1_oam1!AK94</f>
        <v>-3</v>
      </c>
      <c r="BS93">
        <f>AW93-fix1_oam1!AL94</f>
        <v>-1</v>
      </c>
      <c r="BT93">
        <f>AX93-fix1_oam1!AM94</f>
        <v>0</v>
      </c>
      <c r="BU93">
        <f>AY93-fix1_oam1!AN94</f>
        <v>-2</v>
      </c>
      <c r="BV93">
        <f>AZ93-fix1_oam1!AO94</f>
        <v>-2</v>
      </c>
      <c r="BY93" s="10" t="s">
        <v>753</v>
      </c>
      <c r="BZ93" s="11">
        <v>41</v>
      </c>
      <c r="CA93" s="11">
        <v>7</v>
      </c>
      <c r="CB93" s="11">
        <v>50</v>
      </c>
      <c r="CC93" s="11">
        <v>1</v>
      </c>
      <c r="CD93" s="11">
        <v>35</v>
      </c>
      <c r="CE93" s="11">
        <v>21</v>
      </c>
      <c r="CF93" s="11">
        <v>3</v>
      </c>
      <c r="CG93" s="11">
        <v>48</v>
      </c>
      <c r="CH93" s="11">
        <v>51</v>
      </c>
      <c r="CI93" s="11">
        <v>15</v>
      </c>
      <c r="CJ93" s="11">
        <v>49</v>
      </c>
      <c r="CK93" s="11">
        <v>6</v>
      </c>
      <c r="CL93" s="11">
        <v>55</v>
      </c>
      <c r="CM93" s="11">
        <v>21</v>
      </c>
      <c r="CN93" s="11">
        <v>35</v>
      </c>
      <c r="CO93" s="11">
        <v>53</v>
      </c>
      <c r="CP93" s="11">
        <v>8</v>
      </c>
      <c r="CQ93" s="11">
        <v>5</v>
      </c>
      <c r="CR93" s="11">
        <v>4000000</v>
      </c>
    </row>
    <row r="94" spans="1:96" ht="15" thickBot="1" x14ac:dyDescent="0.35">
      <c r="A94" s="1" t="s">
        <v>91</v>
      </c>
      <c r="B94" s="1" t="s">
        <v>602</v>
      </c>
      <c r="C94" s="2">
        <v>79</v>
      </c>
      <c r="D94" s="2">
        <v>68</v>
      </c>
      <c r="E94" s="2">
        <v>9</v>
      </c>
      <c r="F94" s="2">
        <v>32</v>
      </c>
      <c r="G94" s="2">
        <v>4</v>
      </c>
      <c r="H94" s="1">
        <f t="shared" si="108"/>
        <v>79</v>
      </c>
      <c r="I94" s="1">
        <f>HLOOKUP(H94,C94:$F$603,J94,0)</f>
        <v>1</v>
      </c>
      <c r="J94" s="1">
        <v>510</v>
      </c>
      <c r="K94" s="1" t="str">
        <f t="shared" si="109"/>
        <v>41</v>
      </c>
      <c r="M94" s="46">
        <f t="shared" si="110"/>
        <v>1</v>
      </c>
      <c r="N94" s="44">
        <f t="shared" si="102"/>
        <v>0.42021276595744683</v>
      </c>
      <c r="O94" s="44">
        <f t="shared" si="103"/>
        <v>0.36170212765957449</v>
      </c>
      <c r="P94" s="44">
        <f t="shared" si="104"/>
        <v>4.7872340425531915E-2</v>
      </c>
      <c r="Q94" s="44">
        <f t="shared" si="105"/>
        <v>0.1702127659574468</v>
      </c>
      <c r="R94">
        <f t="shared" si="140"/>
        <v>4</v>
      </c>
      <c r="S94" s="1">
        <f t="shared" si="111"/>
        <v>0.42021276595744683</v>
      </c>
      <c r="T94" s="1">
        <f>HLOOKUP(S94,N94:$Q$603,U94,0)</f>
        <v>1</v>
      </c>
      <c r="U94" s="1">
        <v>510</v>
      </c>
      <c r="V94" s="1" t="str">
        <f t="shared" si="112"/>
        <v>41</v>
      </c>
      <c r="X94" s="5">
        <f t="shared" si="113"/>
        <v>1</v>
      </c>
      <c r="Y94" s="4">
        <f t="shared" si="114"/>
        <v>0.57978723404255317</v>
      </c>
      <c r="Z94" s="4">
        <f t="shared" si="115"/>
        <v>0.17192182768123981</v>
      </c>
      <c r="AA94" s="4">
        <f t="shared" si="116"/>
        <v>0.25</v>
      </c>
      <c r="AB94" s="4">
        <f t="shared" si="117"/>
        <v>0.26595744680851063</v>
      </c>
      <c r="AC94" s="4">
        <f t="shared" si="118"/>
        <v>-1.5957446808510634E-2</v>
      </c>
      <c r="AD94" s="4">
        <f t="shared" si="119"/>
        <v>4.7872340425531915E-2</v>
      </c>
      <c r="AE94" s="4">
        <f t="shared" si="120"/>
        <v>0.42021276595744683</v>
      </c>
      <c r="AF94" s="4">
        <f t="shared" si="121"/>
        <v>0.37234042553191493</v>
      </c>
      <c r="AG94">
        <f t="shared" si="122"/>
        <v>4000000</v>
      </c>
      <c r="AI94">
        <f t="shared" si="123"/>
        <v>41</v>
      </c>
      <c r="AJ94">
        <f t="shared" si="142"/>
        <v>32</v>
      </c>
      <c r="AK94">
        <f t="shared" si="143"/>
        <v>20</v>
      </c>
      <c r="AL94">
        <f t="shared" si="144"/>
        <v>1</v>
      </c>
      <c r="AM94">
        <f t="shared" si="145"/>
        <v>15</v>
      </c>
      <c r="AN94">
        <f t="shared" si="146"/>
        <v>40</v>
      </c>
      <c r="AO94">
        <f t="shared" si="147"/>
        <v>38</v>
      </c>
      <c r="AP94">
        <f t="shared" si="148"/>
        <v>23</v>
      </c>
      <c r="AQ94">
        <f t="shared" si="149"/>
        <v>21</v>
      </c>
      <c r="AR94">
        <f t="shared" ref="AR94:AZ94" si="161">MAX(AI$3:AQ$542)+1-AI94</f>
        <v>15</v>
      </c>
      <c r="AS94">
        <f t="shared" si="161"/>
        <v>24</v>
      </c>
      <c r="AT94">
        <f t="shared" si="161"/>
        <v>36</v>
      </c>
      <c r="AU94">
        <f t="shared" si="161"/>
        <v>55</v>
      </c>
      <c r="AV94">
        <f t="shared" si="161"/>
        <v>41</v>
      </c>
      <c r="AW94">
        <f t="shared" si="161"/>
        <v>16</v>
      </c>
      <c r="AX94">
        <f t="shared" si="161"/>
        <v>18</v>
      </c>
      <c r="AY94">
        <f t="shared" si="161"/>
        <v>33</v>
      </c>
      <c r="AZ94">
        <f t="shared" si="161"/>
        <v>35</v>
      </c>
      <c r="BA94">
        <f t="shared" si="107"/>
        <v>4000000</v>
      </c>
      <c r="BB94">
        <f t="shared" si="125"/>
        <v>2933752.8</v>
      </c>
      <c r="BC94">
        <f t="shared" si="126"/>
        <v>3</v>
      </c>
      <c r="BE94">
        <f>AI94-fix1_oam1!X95</f>
        <v>0</v>
      </c>
      <c r="BF94">
        <f>AJ94-fix1_oam1!Y95</f>
        <v>0</v>
      </c>
      <c r="BG94">
        <f>AK94-fix1_oam1!Z95</f>
        <v>1</v>
      </c>
      <c r="BH94">
        <f>AL94-fix1_oam1!AA95</f>
        <v>-32</v>
      </c>
      <c r="BI94">
        <f>AM94-fix1_oam1!AB95</f>
        <v>-14</v>
      </c>
      <c r="BJ94">
        <f>AN94-fix1_oam1!AC95</f>
        <v>1</v>
      </c>
      <c r="BK94">
        <f>AO94-fix1_oam1!AD95</f>
        <v>2</v>
      </c>
      <c r="BL94">
        <f>AP94-fix1_oam1!AE95</f>
        <v>-11</v>
      </c>
      <c r="BM94">
        <f>AQ94-fix1_oam1!AF95</f>
        <v>1</v>
      </c>
      <c r="BN94">
        <f>AR94-fix1_oam1!AG95</f>
        <v>0</v>
      </c>
      <c r="BO94">
        <f>AS94-fix1_oam1!AH95</f>
        <v>0</v>
      </c>
      <c r="BP94">
        <f>AT94-fix1_oam1!AI95</f>
        <v>-1</v>
      </c>
      <c r="BQ94">
        <f>AU94-fix1_oam1!AJ95</f>
        <v>32</v>
      </c>
      <c r="BR94">
        <f>AV94-fix1_oam1!AK95</f>
        <v>14</v>
      </c>
      <c r="BS94">
        <f>AW94-fix1_oam1!AL95</f>
        <v>-1</v>
      </c>
      <c r="BT94">
        <f>AX94-fix1_oam1!AM95</f>
        <v>-2</v>
      </c>
      <c r="BU94">
        <f>AY94-fix1_oam1!AN95</f>
        <v>11</v>
      </c>
      <c r="BV94">
        <f>AZ94-fix1_oam1!AO95</f>
        <v>-1</v>
      </c>
      <c r="BY94" s="10" t="s">
        <v>754</v>
      </c>
      <c r="BZ94" s="11">
        <v>1</v>
      </c>
      <c r="CA94" s="11">
        <v>36</v>
      </c>
      <c r="CB94" s="11">
        <v>19</v>
      </c>
      <c r="CC94" s="11">
        <v>1</v>
      </c>
      <c r="CD94" s="11">
        <v>37</v>
      </c>
      <c r="CE94" s="11">
        <v>19</v>
      </c>
      <c r="CF94" s="11">
        <v>28</v>
      </c>
      <c r="CG94" s="11">
        <v>20</v>
      </c>
      <c r="CH94" s="11">
        <v>23</v>
      </c>
      <c r="CI94" s="11">
        <v>55</v>
      </c>
      <c r="CJ94" s="11">
        <v>20</v>
      </c>
      <c r="CK94" s="11">
        <v>37</v>
      </c>
      <c r="CL94" s="11">
        <v>55</v>
      </c>
      <c r="CM94" s="11">
        <v>19</v>
      </c>
      <c r="CN94" s="11">
        <v>37</v>
      </c>
      <c r="CO94" s="11">
        <v>28</v>
      </c>
      <c r="CP94" s="11">
        <v>36</v>
      </c>
      <c r="CQ94" s="11">
        <v>33</v>
      </c>
      <c r="CR94" s="11">
        <v>1000000</v>
      </c>
    </row>
    <row r="95" spans="1:96" ht="15" thickBot="1" x14ac:dyDescent="0.35">
      <c r="A95" s="1" t="s">
        <v>92</v>
      </c>
      <c r="B95" s="1" t="s">
        <v>602</v>
      </c>
      <c r="C95" s="2">
        <v>7</v>
      </c>
      <c r="D95" s="2">
        <v>48</v>
      </c>
      <c r="E95" s="2">
        <v>63</v>
      </c>
      <c r="F95" s="2">
        <v>89</v>
      </c>
      <c r="G95" s="2">
        <v>4</v>
      </c>
      <c r="H95" s="1">
        <f t="shared" si="108"/>
        <v>89</v>
      </c>
      <c r="I95" s="1">
        <f>HLOOKUP(H95,C95:$F$603,J95,0)</f>
        <v>4</v>
      </c>
      <c r="J95" s="1">
        <v>509</v>
      </c>
      <c r="K95" s="1" t="str">
        <f t="shared" si="109"/>
        <v>44</v>
      </c>
      <c r="M95" s="46">
        <f t="shared" si="110"/>
        <v>1</v>
      </c>
      <c r="N95" s="44">
        <f t="shared" si="102"/>
        <v>3.3816425120772944E-2</v>
      </c>
      <c r="O95" s="44">
        <f t="shared" si="103"/>
        <v>0.2318840579710145</v>
      </c>
      <c r="P95" s="44">
        <f t="shared" si="104"/>
        <v>0.30434782608695654</v>
      </c>
      <c r="Q95" s="44">
        <f t="shared" si="105"/>
        <v>0.42995169082125606</v>
      </c>
      <c r="R95">
        <f t="shared" si="140"/>
        <v>4</v>
      </c>
      <c r="S95" s="1">
        <f t="shared" si="111"/>
        <v>0.42995169082125606</v>
      </c>
      <c r="T95" s="1">
        <f>HLOOKUP(S95,N95:$Q$603,U95,0)</f>
        <v>4</v>
      </c>
      <c r="U95" s="1">
        <v>509</v>
      </c>
      <c r="V95" s="1" t="str">
        <f t="shared" si="112"/>
        <v>44</v>
      </c>
      <c r="X95" s="5">
        <f t="shared" si="113"/>
        <v>4</v>
      </c>
      <c r="Y95" s="4">
        <f t="shared" si="114"/>
        <v>0.57004830917874394</v>
      </c>
      <c r="Z95" s="4">
        <f t="shared" si="115"/>
        <v>0.16573052689327433</v>
      </c>
      <c r="AA95" s="4">
        <f t="shared" si="116"/>
        <v>0.25</v>
      </c>
      <c r="AB95" s="4">
        <f t="shared" si="117"/>
        <v>0.26811594202898553</v>
      </c>
      <c r="AC95" s="4">
        <f t="shared" si="118"/>
        <v>-1.8115942028985532E-2</v>
      </c>
      <c r="AD95" s="4">
        <f t="shared" si="119"/>
        <v>3.3816425120772944E-2</v>
      </c>
      <c r="AE95" s="4">
        <f t="shared" si="120"/>
        <v>0.42995169082125606</v>
      </c>
      <c r="AF95" s="4">
        <f t="shared" si="121"/>
        <v>0.39613526570048313</v>
      </c>
      <c r="AG95">
        <f t="shared" si="122"/>
        <v>4000000</v>
      </c>
      <c r="AI95">
        <f t="shared" si="123"/>
        <v>1</v>
      </c>
      <c r="AJ95">
        <f t="shared" si="142"/>
        <v>33</v>
      </c>
      <c r="AK95">
        <f t="shared" si="143"/>
        <v>22</v>
      </c>
      <c r="AL95">
        <f t="shared" si="144"/>
        <v>1</v>
      </c>
      <c r="AM95">
        <f t="shared" si="145"/>
        <v>14</v>
      </c>
      <c r="AN95">
        <f t="shared" si="146"/>
        <v>42</v>
      </c>
      <c r="AO95">
        <f t="shared" si="147"/>
        <v>43</v>
      </c>
      <c r="AP95">
        <f t="shared" si="148"/>
        <v>22</v>
      </c>
      <c r="AQ95">
        <f t="shared" si="149"/>
        <v>17</v>
      </c>
      <c r="AR95">
        <f t="shared" ref="AR95:AZ95" si="162">MAX(AI$3:AQ$542)+1-AI95</f>
        <v>55</v>
      </c>
      <c r="AS95">
        <f t="shared" si="162"/>
        <v>23</v>
      </c>
      <c r="AT95">
        <f t="shared" si="162"/>
        <v>34</v>
      </c>
      <c r="AU95">
        <f t="shared" si="162"/>
        <v>55</v>
      </c>
      <c r="AV95">
        <f t="shared" si="162"/>
        <v>42</v>
      </c>
      <c r="AW95">
        <f t="shared" si="162"/>
        <v>14</v>
      </c>
      <c r="AX95">
        <f t="shared" si="162"/>
        <v>13</v>
      </c>
      <c r="AY95">
        <f t="shared" si="162"/>
        <v>34</v>
      </c>
      <c r="AZ95">
        <f t="shared" si="162"/>
        <v>39</v>
      </c>
      <c r="BA95">
        <f t="shared" si="107"/>
        <v>4000000</v>
      </c>
      <c r="BB95">
        <f t="shared" si="125"/>
        <v>2933752.8</v>
      </c>
      <c r="BC95">
        <f t="shared" si="126"/>
        <v>3</v>
      </c>
      <c r="BE95">
        <f>AI95-fix1_oam1!X96</f>
        <v>0</v>
      </c>
      <c r="BF95">
        <f>AJ95-fix1_oam1!Y96</f>
        <v>5</v>
      </c>
      <c r="BG95">
        <f>AK95-fix1_oam1!Z96</f>
        <v>7</v>
      </c>
      <c r="BH95">
        <f>AL95-fix1_oam1!AA96</f>
        <v>-25</v>
      </c>
      <c r="BI95">
        <f>AM95-fix1_oam1!AB96</f>
        <v>-8</v>
      </c>
      <c r="BJ95">
        <f>AN95-fix1_oam1!AC96</f>
        <v>1</v>
      </c>
      <c r="BK95">
        <f>AO95-fix1_oam1!AD96</f>
        <v>4</v>
      </c>
      <c r="BL95">
        <f>AP95-fix1_oam1!AE96</f>
        <v>1</v>
      </c>
      <c r="BM95">
        <f>AQ95-fix1_oam1!AF96</f>
        <v>8</v>
      </c>
      <c r="BN95">
        <f>AR95-fix1_oam1!AG96</f>
        <v>0</v>
      </c>
      <c r="BO95">
        <f>AS95-fix1_oam1!AH96</f>
        <v>-5</v>
      </c>
      <c r="BP95">
        <f>AT95-fix1_oam1!AI96</f>
        <v>-7</v>
      </c>
      <c r="BQ95">
        <f>AU95-fix1_oam1!AJ96</f>
        <v>25</v>
      </c>
      <c r="BR95">
        <f>AV95-fix1_oam1!AK96</f>
        <v>8</v>
      </c>
      <c r="BS95">
        <f>AW95-fix1_oam1!AL96</f>
        <v>-1</v>
      </c>
      <c r="BT95">
        <f>AX95-fix1_oam1!AM96</f>
        <v>-4</v>
      </c>
      <c r="BU95">
        <f>AY95-fix1_oam1!AN96</f>
        <v>-1</v>
      </c>
      <c r="BV95">
        <f>AZ95-fix1_oam1!AO96</f>
        <v>-8</v>
      </c>
      <c r="BY95" s="10" t="s">
        <v>755</v>
      </c>
      <c r="BZ95" s="11">
        <v>1</v>
      </c>
      <c r="CA95" s="11">
        <v>31</v>
      </c>
      <c r="CB95" s="11">
        <v>17</v>
      </c>
      <c r="CC95" s="11">
        <v>1</v>
      </c>
      <c r="CD95" s="11">
        <v>7</v>
      </c>
      <c r="CE95" s="11">
        <v>49</v>
      </c>
      <c r="CF95" s="11">
        <v>48</v>
      </c>
      <c r="CG95" s="11">
        <v>24</v>
      </c>
      <c r="CH95" s="11">
        <v>17</v>
      </c>
      <c r="CI95" s="11">
        <v>55</v>
      </c>
      <c r="CJ95" s="11">
        <v>25</v>
      </c>
      <c r="CK95" s="11">
        <v>39</v>
      </c>
      <c r="CL95" s="11">
        <v>55</v>
      </c>
      <c r="CM95" s="11">
        <v>49</v>
      </c>
      <c r="CN95" s="11">
        <v>7</v>
      </c>
      <c r="CO95" s="11">
        <v>8</v>
      </c>
      <c r="CP95" s="11">
        <v>32</v>
      </c>
      <c r="CQ95" s="11">
        <v>39</v>
      </c>
      <c r="CR95" s="11">
        <v>1000000</v>
      </c>
    </row>
    <row r="96" spans="1:96" ht="15" thickBot="1" x14ac:dyDescent="0.35">
      <c r="A96" s="1" t="s">
        <v>93</v>
      </c>
      <c r="B96" s="1" t="s">
        <v>602</v>
      </c>
      <c r="C96" s="2">
        <v>99</v>
      </c>
      <c r="D96" s="2">
        <v>19</v>
      </c>
      <c r="E96" s="2">
        <v>89</v>
      </c>
      <c r="F96" s="2">
        <v>2</v>
      </c>
      <c r="G96" s="2">
        <v>3</v>
      </c>
      <c r="H96" s="1">
        <f t="shared" si="108"/>
        <v>99</v>
      </c>
      <c r="I96" s="1">
        <f>HLOOKUP(H96,C96:$F$603,J96,0)</f>
        <v>1</v>
      </c>
      <c r="J96" s="1">
        <v>508</v>
      </c>
      <c r="K96" s="1" t="str">
        <f t="shared" si="109"/>
        <v>31</v>
      </c>
      <c r="M96" s="46">
        <f t="shared" si="110"/>
        <v>1</v>
      </c>
      <c r="N96" s="44">
        <f t="shared" si="102"/>
        <v>0.47368421052631576</v>
      </c>
      <c r="O96" s="44">
        <f t="shared" si="103"/>
        <v>9.0909090909090912E-2</v>
      </c>
      <c r="P96" s="44">
        <f t="shared" si="104"/>
        <v>0.42583732057416268</v>
      </c>
      <c r="Q96" s="44">
        <f t="shared" si="105"/>
        <v>9.5693779904306216E-3</v>
      </c>
      <c r="R96">
        <f t="shared" si="140"/>
        <v>3</v>
      </c>
      <c r="S96" s="1">
        <f t="shared" si="111"/>
        <v>0.47368421052631576</v>
      </c>
      <c r="T96" s="1">
        <f>HLOOKUP(S96,N96:$Q$603,U96,0)</f>
        <v>1</v>
      </c>
      <c r="U96" s="1">
        <v>508</v>
      </c>
      <c r="V96" s="1" t="str">
        <f t="shared" si="112"/>
        <v>31</v>
      </c>
      <c r="X96" s="5">
        <f t="shared" si="113"/>
        <v>1</v>
      </c>
      <c r="Y96" s="4">
        <f t="shared" si="114"/>
        <v>0.52631578947368429</v>
      </c>
      <c r="Z96" s="4">
        <f t="shared" si="115"/>
        <v>0.23385906774577028</v>
      </c>
      <c r="AA96" s="4">
        <f t="shared" si="116"/>
        <v>0.25</v>
      </c>
      <c r="AB96" s="4">
        <f t="shared" si="117"/>
        <v>0.25837320574162681</v>
      </c>
      <c r="AC96" s="4">
        <f t="shared" si="118"/>
        <v>-8.3732057416268102E-3</v>
      </c>
      <c r="AD96" s="4">
        <f t="shared" si="119"/>
        <v>9.5693779904306216E-3</v>
      </c>
      <c r="AE96" s="4">
        <f t="shared" si="120"/>
        <v>0.47368421052631576</v>
      </c>
      <c r="AF96" s="4">
        <f t="shared" si="121"/>
        <v>0.46411483253588515</v>
      </c>
      <c r="AG96">
        <f t="shared" si="122"/>
        <v>3000000</v>
      </c>
      <c r="AI96">
        <f t="shared" si="123"/>
        <v>41</v>
      </c>
      <c r="AJ96">
        <f t="shared" si="142"/>
        <v>41</v>
      </c>
      <c r="AK96">
        <f t="shared" si="143"/>
        <v>6</v>
      </c>
      <c r="AL96">
        <f t="shared" si="144"/>
        <v>1</v>
      </c>
      <c r="AM96">
        <f t="shared" si="145"/>
        <v>21</v>
      </c>
      <c r="AN96">
        <f t="shared" si="146"/>
        <v>34</v>
      </c>
      <c r="AO96">
        <f t="shared" si="147"/>
        <v>51</v>
      </c>
      <c r="AP96">
        <f t="shared" si="148"/>
        <v>14</v>
      </c>
      <c r="AQ96">
        <f t="shared" si="149"/>
        <v>10</v>
      </c>
      <c r="AR96">
        <f t="shared" ref="AR96:AZ96" si="163">MAX(AI$3:AQ$542)+1-AI96</f>
        <v>15</v>
      </c>
      <c r="AS96">
        <f t="shared" si="163"/>
        <v>15</v>
      </c>
      <c r="AT96">
        <f t="shared" si="163"/>
        <v>50</v>
      </c>
      <c r="AU96">
        <f t="shared" si="163"/>
        <v>55</v>
      </c>
      <c r="AV96">
        <f t="shared" si="163"/>
        <v>35</v>
      </c>
      <c r="AW96">
        <f t="shared" si="163"/>
        <v>22</v>
      </c>
      <c r="AX96">
        <f t="shared" si="163"/>
        <v>5</v>
      </c>
      <c r="AY96">
        <f t="shared" si="163"/>
        <v>42</v>
      </c>
      <c r="AZ96">
        <f t="shared" si="163"/>
        <v>46</v>
      </c>
      <c r="BA96">
        <f t="shared" si="107"/>
        <v>3000000</v>
      </c>
      <c r="BB96">
        <f t="shared" si="125"/>
        <v>2676797.2000000002</v>
      </c>
      <c r="BC96">
        <f t="shared" si="126"/>
        <v>3</v>
      </c>
      <c r="BE96">
        <f>AI96-fix1_oam1!X97</f>
        <v>0</v>
      </c>
      <c r="BF96">
        <f>AJ96-fix1_oam1!Y97</f>
        <v>10</v>
      </c>
      <c r="BG96">
        <f>AK96-fix1_oam1!Z97</f>
        <v>5</v>
      </c>
      <c r="BH96">
        <f>AL96-fix1_oam1!AA97</f>
        <v>-25</v>
      </c>
      <c r="BI96">
        <f>AM96-fix1_oam1!AB97</f>
        <v>-3</v>
      </c>
      <c r="BJ96">
        <f>AN96-fix1_oam1!AC97</f>
        <v>0</v>
      </c>
      <c r="BK96">
        <f>AO96-fix1_oam1!AD97</f>
        <v>2</v>
      </c>
      <c r="BL96">
        <f>AP96-fix1_oam1!AE97</f>
        <v>12</v>
      </c>
      <c r="BM96">
        <f>AQ96-fix1_oam1!AF97</f>
        <v>9</v>
      </c>
      <c r="BN96">
        <f>AR96-fix1_oam1!AG97</f>
        <v>0</v>
      </c>
      <c r="BO96">
        <f>AS96-fix1_oam1!AH97</f>
        <v>-10</v>
      </c>
      <c r="BP96">
        <f>AT96-fix1_oam1!AI97</f>
        <v>-5</v>
      </c>
      <c r="BQ96">
        <f>AU96-fix1_oam1!AJ97</f>
        <v>25</v>
      </c>
      <c r="BR96">
        <f>AV96-fix1_oam1!AK97</f>
        <v>3</v>
      </c>
      <c r="BS96">
        <f>AW96-fix1_oam1!AL97</f>
        <v>0</v>
      </c>
      <c r="BT96">
        <f>AX96-fix1_oam1!AM97</f>
        <v>-2</v>
      </c>
      <c r="BU96">
        <f>AY96-fix1_oam1!AN97</f>
        <v>-12</v>
      </c>
      <c r="BV96">
        <f>AZ96-fix1_oam1!AO97</f>
        <v>-9</v>
      </c>
      <c r="BY96" s="10" t="s">
        <v>756</v>
      </c>
      <c r="BZ96" s="11">
        <v>1</v>
      </c>
      <c r="CA96" s="11">
        <v>11</v>
      </c>
      <c r="CB96" s="11">
        <v>47</v>
      </c>
      <c r="CC96" s="11">
        <v>1</v>
      </c>
      <c r="CD96" s="11">
        <v>33</v>
      </c>
      <c r="CE96" s="11">
        <v>22</v>
      </c>
      <c r="CF96" s="11">
        <v>7</v>
      </c>
      <c r="CG96" s="11">
        <v>44</v>
      </c>
      <c r="CH96" s="11">
        <v>47</v>
      </c>
      <c r="CI96" s="11">
        <v>55</v>
      </c>
      <c r="CJ96" s="11">
        <v>45</v>
      </c>
      <c r="CK96" s="11">
        <v>9</v>
      </c>
      <c r="CL96" s="11">
        <v>55</v>
      </c>
      <c r="CM96" s="11">
        <v>23</v>
      </c>
      <c r="CN96" s="11">
        <v>34</v>
      </c>
      <c r="CO96" s="11">
        <v>49</v>
      </c>
      <c r="CP96" s="11">
        <v>12</v>
      </c>
      <c r="CQ96" s="11">
        <v>9</v>
      </c>
      <c r="CR96" s="11">
        <v>2000000</v>
      </c>
    </row>
    <row r="97" spans="1:96" ht="15" thickBot="1" x14ac:dyDescent="0.35">
      <c r="A97" s="1" t="s">
        <v>94</v>
      </c>
      <c r="B97" s="1" t="s">
        <v>602</v>
      </c>
      <c r="C97" s="2">
        <v>94</v>
      </c>
      <c r="D97" s="2">
        <v>70</v>
      </c>
      <c r="E97" s="2">
        <v>15</v>
      </c>
      <c r="F97" s="2">
        <v>90</v>
      </c>
      <c r="G97" s="2">
        <v>4</v>
      </c>
      <c r="H97" s="1">
        <f t="shared" si="108"/>
        <v>94</v>
      </c>
      <c r="I97" s="1">
        <f>HLOOKUP(H97,C97:$F$603,J97,0)</f>
        <v>1</v>
      </c>
      <c r="J97" s="1">
        <v>507</v>
      </c>
      <c r="K97" s="1" t="str">
        <f t="shared" si="109"/>
        <v>41</v>
      </c>
      <c r="M97" s="46">
        <f t="shared" si="110"/>
        <v>1</v>
      </c>
      <c r="N97" s="44">
        <f t="shared" si="102"/>
        <v>0.34944237918215615</v>
      </c>
      <c r="O97" s="44">
        <f t="shared" si="103"/>
        <v>0.26022304832713755</v>
      </c>
      <c r="P97" s="44">
        <f t="shared" si="104"/>
        <v>5.5762081784386616E-2</v>
      </c>
      <c r="Q97" s="44">
        <f t="shared" si="105"/>
        <v>0.33457249070631973</v>
      </c>
      <c r="R97">
        <f t="shared" si="140"/>
        <v>4</v>
      </c>
      <c r="S97" s="1">
        <f t="shared" si="111"/>
        <v>0.34944237918215615</v>
      </c>
      <c r="T97" s="1">
        <f>HLOOKUP(S97,N97:$Q$603,U97,0)</f>
        <v>1</v>
      </c>
      <c r="U97" s="1">
        <v>507</v>
      </c>
      <c r="V97" s="1" t="str">
        <f t="shared" si="112"/>
        <v>41</v>
      </c>
      <c r="X97" s="5">
        <f t="shared" si="113"/>
        <v>1</v>
      </c>
      <c r="Y97" s="4">
        <f t="shared" si="114"/>
        <v>0.65055762081784385</v>
      </c>
      <c r="Z97" s="4">
        <f t="shared" si="115"/>
        <v>0.13524566850921396</v>
      </c>
      <c r="AA97" s="4">
        <f t="shared" si="116"/>
        <v>0.25</v>
      </c>
      <c r="AB97" s="4">
        <f t="shared" si="117"/>
        <v>0.29739776951672864</v>
      </c>
      <c r="AC97" s="4">
        <f t="shared" si="118"/>
        <v>-4.7397769516728638E-2</v>
      </c>
      <c r="AD97" s="4">
        <f t="shared" si="119"/>
        <v>5.5762081784386616E-2</v>
      </c>
      <c r="AE97" s="4">
        <f t="shared" si="120"/>
        <v>0.34944237918215615</v>
      </c>
      <c r="AF97" s="4">
        <f t="shared" si="121"/>
        <v>0.29368029739776952</v>
      </c>
      <c r="AG97">
        <f t="shared" si="122"/>
        <v>4000000</v>
      </c>
      <c r="AI97">
        <f t="shared" si="123"/>
        <v>41</v>
      </c>
      <c r="AJ97">
        <f t="shared" si="142"/>
        <v>13</v>
      </c>
      <c r="AK97">
        <f t="shared" si="143"/>
        <v>32</v>
      </c>
      <c r="AL97">
        <f t="shared" si="144"/>
        <v>1</v>
      </c>
      <c r="AM97">
        <f t="shared" si="145"/>
        <v>2</v>
      </c>
      <c r="AN97">
        <f t="shared" si="146"/>
        <v>53</v>
      </c>
      <c r="AO97">
        <f t="shared" si="147"/>
        <v>36</v>
      </c>
      <c r="AP97">
        <f t="shared" si="148"/>
        <v>42</v>
      </c>
      <c r="AQ97">
        <f t="shared" si="149"/>
        <v>32</v>
      </c>
      <c r="AR97">
        <f t="shared" ref="AR97:AZ97" si="164">MAX(AI$3:AQ$542)+1-AI97</f>
        <v>15</v>
      </c>
      <c r="AS97">
        <f t="shared" si="164"/>
        <v>43</v>
      </c>
      <c r="AT97">
        <f t="shared" si="164"/>
        <v>24</v>
      </c>
      <c r="AU97">
        <f t="shared" si="164"/>
        <v>55</v>
      </c>
      <c r="AV97">
        <f t="shared" si="164"/>
        <v>54</v>
      </c>
      <c r="AW97">
        <f t="shared" si="164"/>
        <v>3</v>
      </c>
      <c r="AX97">
        <f t="shared" si="164"/>
        <v>20</v>
      </c>
      <c r="AY97">
        <f t="shared" si="164"/>
        <v>14</v>
      </c>
      <c r="AZ97">
        <f t="shared" si="164"/>
        <v>24</v>
      </c>
      <c r="BA97">
        <f t="shared" si="107"/>
        <v>4000000</v>
      </c>
      <c r="BB97">
        <f t="shared" si="125"/>
        <v>2933753.5</v>
      </c>
      <c r="BC97">
        <f t="shared" si="126"/>
        <v>3</v>
      </c>
      <c r="BE97">
        <f>AI97-fix1_oam1!X98</f>
        <v>0</v>
      </c>
      <c r="BF97">
        <f>AJ97-fix1_oam1!Y98</f>
        <v>6</v>
      </c>
      <c r="BG97">
        <f>AK97-fix1_oam1!Z98</f>
        <v>21</v>
      </c>
      <c r="BH97">
        <f>AL97-fix1_oam1!AA98</f>
        <v>-6</v>
      </c>
      <c r="BI97">
        <f>AM97-fix1_oam1!AB98</f>
        <v>-1</v>
      </c>
      <c r="BJ97">
        <f>AN97-fix1_oam1!AC98</f>
        <v>-1</v>
      </c>
      <c r="BK97">
        <f>AO97-fix1_oam1!AD98</f>
        <v>9</v>
      </c>
      <c r="BL97">
        <f>AP97-fix1_oam1!AE98</f>
        <v>30</v>
      </c>
      <c r="BM97">
        <f>AQ97-fix1_oam1!AF98</f>
        <v>20</v>
      </c>
      <c r="BN97">
        <f>AR97-fix1_oam1!AG98</f>
        <v>0</v>
      </c>
      <c r="BO97">
        <f>AS97-fix1_oam1!AH98</f>
        <v>-6</v>
      </c>
      <c r="BP97">
        <f>AT97-fix1_oam1!AI98</f>
        <v>-21</v>
      </c>
      <c r="BQ97">
        <f>AU97-fix1_oam1!AJ98</f>
        <v>6</v>
      </c>
      <c r="BR97">
        <f>AV97-fix1_oam1!AK98</f>
        <v>1</v>
      </c>
      <c r="BS97">
        <f>AW97-fix1_oam1!AL98</f>
        <v>1</v>
      </c>
      <c r="BT97">
        <f>AX97-fix1_oam1!AM98</f>
        <v>-9</v>
      </c>
      <c r="BU97">
        <f>AY97-fix1_oam1!AN98</f>
        <v>-30</v>
      </c>
      <c r="BV97">
        <f>AZ97-fix1_oam1!AO98</f>
        <v>-20</v>
      </c>
      <c r="BY97" s="10" t="s">
        <v>757</v>
      </c>
      <c r="BZ97" s="11">
        <v>1</v>
      </c>
      <c r="CA97" s="11">
        <v>9</v>
      </c>
      <c r="CB97" s="11">
        <v>47</v>
      </c>
      <c r="CC97" s="11">
        <v>1</v>
      </c>
      <c r="CD97" s="11">
        <v>23</v>
      </c>
      <c r="CE97" s="11">
        <v>32</v>
      </c>
      <c r="CF97" s="11">
        <v>10</v>
      </c>
      <c r="CG97" s="11">
        <v>46</v>
      </c>
      <c r="CH97" s="11">
        <v>47</v>
      </c>
      <c r="CI97" s="11">
        <v>55</v>
      </c>
      <c r="CJ97" s="11">
        <v>47</v>
      </c>
      <c r="CK97" s="11">
        <v>9</v>
      </c>
      <c r="CL97" s="11">
        <v>55</v>
      </c>
      <c r="CM97" s="11">
        <v>33</v>
      </c>
      <c r="CN97" s="11">
        <v>24</v>
      </c>
      <c r="CO97" s="11">
        <v>46</v>
      </c>
      <c r="CP97" s="11">
        <v>10</v>
      </c>
      <c r="CQ97" s="11">
        <v>9</v>
      </c>
      <c r="CR97" s="11">
        <v>4000000</v>
      </c>
    </row>
    <row r="98" spans="1:96" ht="15" thickBot="1" x14ac:dyDescent="0.35">
      <c r="A98" s="1" t="s">
        <v>95</v>
      </c>
      <c r="B98" s="1" t="s">
        <v>602</v>
      </c>
      <c r="C98" s="2">
        <v>25</v>
      </c>
      <c r="D98" s="2">
        <v>22</v>
      </c>
      <c r="E98" s="2">
        <v>34</v>
      </c>
      <c r="F98" s="2">
        <v>89</v>
      </c>
      <c r="G98" s="2">
        <v>4</v>
      </c>
      <c r="H98" s="1">
        <f t="shared" si="108"/>
        <v>89</v>
      </c>
      <c r="I98" s="1">
        <f>HLOOKUP(H98,C98:$F$603,J98,0)</f>
        <v>4</v>
      </c>
      <c r="J98" s="1">
        <v>506</v>
      </c>
      <c r="K98" s="1" t="str">
        <f t="shared" si="109"/>
        <v>44</v>
      </c>
      <c r="M98" s="46">
        <f t="shared" si="110"/>
        <v>1</v>
      </c>
      <c r="N98" s="44">
        <f t="shared" si="102"/>
        <v>0.14705882352941177</v>
      </c>
      <c r="O98" s="44">
        <f t="shared" si="103"/>
        <v>0.12941176470588237</v>
      </c>
      <c r="P98" s="44">
        <f t="shared" si="104"/>
        <v>0.2</v>
      </c>
      <c r="Q98" s="44">
        <f t="shared" si="105"/>
        <v>0.52352941176470591</v>
      </c>
      <c r="R98">
        <f t="shared" si="140"/>
        <v>4</v>
      </c>
      <c r="S98" s="1">
        <f t="shared" si="111"/>
        <v>0.52352941176470591</v>
      </c>
      <c r="T98" s="1">
        <f>HLOOKUP(S98,N98:$Q$603,U98,0)</f>
        <v>4</v>
      </c>
      <c r="U98" s="1">
        <v>506</v>
      </c>
      <c r="V98" s="1" t="str">
        <f t="shared" si="112"/>
        <v>44</v>
      </c>
      <c r="X98" s="5">
        <f t="shared" si="113"/>
        <v>4</v>
      </c>
      <c r="Y98" s="4">
        <f t="shared" si="114"/>
        <v>0.47647058823529409</v>
      </c>
      <c r="Z98" s="4">
        <f t="shared" si="115"/>
        <v>0.18480327144005895</v>
      </c>
      <c r="AA98" s="4">
        <f t="shared" si="116"/>
        <v>0.25</v>
      </c>
      <c r="AB98" s="4">
        <f t="shared" si="117"/>
        <v>0.17352941176470588</v>
      </c>
      <c r="AC98" s="4">
        <f t="shared" si="118"/>
        <v>7.6470588235294124E-2</v>
      </c>
      <c r="AD98" s="4">
        <f t="shared" si="119"/>
        <v>0.12941176470588237</v>
      </c>
      <c r="AE98" s="4">
        <f t="shared" si="120"/>
        <v>0.52352941176470591</v>
      </c>
      <c r="AF98" s="4">
        <f t="shared" si="121"/>
        <v>0.39411764705882357</v>
      </c>
      <c r="AG98">
        <f t="shared" si="122"/>
        <v>4000000</v>
      </c>
      <c r="AI98">
        <f t="shared" si="123"/>
        <v>1</v>
      </c>
      <c r="AJ98">
        <f t="shared" si="142"/>
        <v>47</v>
      </c>
      <c r="AK98">
        <f t="shared" si="143"/>
        <v>15</v>
      </c>
      <c r="AL98">
        <f t="shared" si="144"/>
        <v>1</v>
      </c>
      <c r="AM98">
        <f t="shared" si="145"/>
        <v>51</v>
      </c>
      <c r="AN98">
        <f t="shared" si="146"/>
        <v>4</v>
      </c>
      <c r="AO98">
        <f t="shared" si="147"/>
        <v>17</v>
      </c>
      <c r="AP98">
        <f t="shared" si="148"/>
        <v>8</v>
      </c>
      <c r="AQ98">
        <f t="shared" si="149"/>
        <v>17</v>
      </c>
      <c r="AR98">
        <f t="shared" ref="AR98:AZ98" si="165">MAX(AI$3:AQ$542)+1-AI98</f>
        <v>55</v>
      </c>
      <c r="AS98">
        <f t="shared" si="165"/>
        <v>9</v>
      </c>
      <c r="AT98">
        <f t="shared" si="165"/>
        <v>41</v>
      </c>
      <c r="AU98">
        <f t="shared" si="165"/>
        <v>55</v>
      </c>
      <c r="AV98">
        <f t="shared" si="165"/>
        <v>5</v>
      </c>
      <c r="AW98">
        <f t="shared" si="165"/>
        <v>52</v>
      </c>
      <c r="AX98">
        <f t="shared" si="165"/>
        <v>39</v>
      </c>
      <c r="AY98">
        <f t="shared" si="165"/>
        <v>48</v>
      </c>
      <c r="AZ98">
        <f t="shared" si="165"/>
        <v>39</v>
      </c>
      <c r="BA98">
        <f t="shared" si="107"/>
        <v>4000000</v>
      </c>
      <c r="BB98">
        <f t="shared" si="125"/>
        <v>2933752.8</v>
      </c>
      <c r="BC98">
        <f t="shared" si="126"/>
        <v>3</v>
      </c>
      <c r="BE98">
        <f>AI98-fix1_oam1!X99</f>
        <v>0</v>
      </c>
      <c r="BF98">
        <f>AJ98-fix1_oam1!Y99</f>
        <v>6</v>
      </c>
      <c r="BG98">
        <f>AK98-fix1_oam1!Z99</f>
        <v>-6</v>
      </c>
      <c r="BH98">
        <f>AL98-fix1_oam1!AA99</f>
        <v>-37</v>
      </c>
      <c r="BI98">
        <f>AM98-fix1_oam1!AB99</f>
        <v>5</v>
      </c>
      <c r="BJ98">
        <f>AN98-fix1_oam1!AC99</f>
        <v>2</v>
      </c>
      <c r="BK98">
        <f>AO98-fix1_oam1!AD99</f>
        <v>-3</v>
      </c>
      <c r="BL98">
        <f>AP98-fix1_oam1!AE99</f>
        <v>-13</v>
      </c>
      <c r="BM98">
        <f>AQ98-fix1_oam1!AF99</f>
        <v>-5</v>
      </c>
      <c r="BN98">
        <f>AR98-fix1_oam1!AG99</f>
        <v>0</v>
      </c>
      <c r="BO98">
        <f>AS98-fix1_oam1!AH99</f>
        <v>-6</v>
      </c>
      <c r="BP98">
        <f>AT98-fix1_oam1!AI99</f>
        <v>6</v>
      </c>
      <c r="BQ98">
        <f>AU98-fix1_oam1!AJ99</f>
        <v>37</v>
      </c>
      <c r="BR98">
        <f>AV98-fix1_oam1!AK99</f>
        <v>-5</v>
      </c>
      <c r="BS98">
        <f>AW98-fix1_oam1!AL99</f>
        <v>-2</v>
      </c>
      <c r="BT98">
        <f>AX98-fix1_oam1!AM99</f>
        <v>3</v>
      </c>
      <c r="BU98">
        <f>AY98-fix1_oam1!AN99</f>
        <v>13</v>
      </c>
      <c r="BV98">
        <f>AZ98-fix1_oam1!AO99</f>
        <v>5</v>
      </c>
      <c r="BY98" s="10" t="s">
        <v>758</v>
      </c>
      <c r="BZ98" s="11">
        <v>27</v>
      </c>
      <c r="CA98" s="11">
        <v>16</v>
      </c>
      <c r="CB98" s="11">
        <v>39</v>
      </c>
      <c r="CC98" s="11">
        <v>1</v>
      </c>
      <c r="CD98" s="11">
        <v>28</v>
      </c>
      <c r="CE98" s="11">
        <v>28</v>
      </c>
      <c r="CF98" s="11">
        <v>14</v>
      </c>
      <c r="CG98" s="11">
        <v>39</v>
      </c>
      <c r="CH98" s="11">
        <v>42</v>
      </c>
      <c r="CI98" s="11">
        <v>29</v>
      </c>
      <c r="CJ98" s="11">
        <v>40</v>
      </c>
      <c r="CK98" s="11">
        <v>17</v>
      </c>
      <c r="CL98" s="11">
        <v>55</v>
      </c>
      <c r="CM98" s="11">
        <v>28</v>
      </c>
      <c r="CN98" s="11">
        <v>28</v>
      </c>
      <c r="CO98" s="11">
        <v>42</v>
      </c>
      <c r="CP98" s="11">
        <v>17</v>
      </c>
      <c r="CQ98" s="11">
        <v>14</v>
      </c>
      <c r="CR98" s="11">
        <v>1000000</v>
      </c>
    </row>
    <row r="99" spans="1:96" ht="15" thickBot="1" x14ac:dyDescent="0.35">
      <c r="A99" s="1" t="s">
        <v>96</v>
      </c>
      <c r="B99" s="1" t="s">
        <v>602</v>
      </c>
      <c r="C99" s="2">
        <v>8</v>
      </c>
      <c r="D99" s="2">
        <v>19</v>
      </c>
      <c r="E99" s="2">
        <v>53</v>
      </c>
      <c r="F99" s="2">
        <v>26</v>
      </c>
      <c r="G99" s="2">
        <v>2</v>
      </c>
      <c r="H99" s="1">
        <f t="shared" si="108"/>
        <v>53</v>
      </c>
      <c r="I99" s="1">
        <f>HLOOKUP(H99,C99:$F$603,J99,0)</f>
        <v>3</v>
      </c>
      <c r="J99" s="1">
        <v>505</v>
      </c>
      <c r="K99" s="1" t="str">
        <f t="shared" si="109"/>
        <v>23</v>
      </c>
      <c r="M99" s="46">
        <f t="shared" si="110"/>
        <v>1</v>
      </c>
      <c r="N99" s="44">
        <f t="shared" si="102"/>
        <v>7.5471698113207544E-2</v>
      </c>
      <c r="O99" s="44">
        <f t="shared" si="103"/>
        <v>0.17924528301886791</v>
      </c>
      <c r="P99" s="44">
        <f t="shared" si="104"/>
        <v>0.5</v>
      </c>
      <c r="Q99" s="44">
        <f t="shared" si="105"/>
        <v>0.24528301886792453</v>
      </c>
      <c r="R99">
        <f t="shared" si="140"/>
        <v>2</v>
      </c>
      <c r="S99" s="1">
        <f t="shared" si="111"/>
        <v>0.5</v>
      </c>
      <c r="T99" s="1">
        <f>HLOOKUP(S99,N99:$Q$603,U99,0)</f>
        <v>3</v>
      </c>
      <c r="U99" s="1">
        <v>505</v>
      </c>
      <c r="V99" s="1" t="str">
        <f t="shared" si="112"/>
        <v>23</v>
      </c>
      <c r="X99" s="5">
        <f t="shared" si="113"/>
        <v>3</v>
      </c>
      <c r="Y99" s="4">
        <f t="shared" si="114"/>
        <v>0.5</v>
      </c>
      <c r="Z99" s="4">
        <f t="shared" si="115"/>
        <v>0.18072871755347186</v>
      </c>
      <c r="AA99" s="4">
        <f t="shared" si="116"/>
        <v>0.25</v>
      </c>
      <c r="AB99" s="4">
        <f t="shared" si="117"/>
        <v>0.21226415094339623</v>
      </c>
      <c r="AC99" s="4">
        <f t="shared" si="118"/>
        <v>3.7735849056603765E-2</v>
      </c>
      <c r="AD99" s="4">
        <f t="shared" si="119"/>
        <v>7.5471698113207544E-2</v>
      </c>
      <c r="AE99" s="4">
        <f t="shared" si="120"/>
        <v>0.5</v>
      </c>
      <c r="AF99" s="4">
        <f t="shared" si="121"/>
        <v>0.42452830188679247</v>
      </c>
      <c r="AG99">
        <f t="shared" si="122"/>
        <v>2000000</v>
      </c>
      <c r="AI99">
        <f t="shared" si="123"/>
        <v>14</v>
      </c>
      <c r="AJ99">
        <f t="shared" si="142"/>
        <v>44</v>
      </c>
      <c r="AK99">
        <f t="shared" si="143"/>
        <v>16</v>
      </c>
      <c r="AL99">
        <f t="shared" si="144"/>
        <v>1</v>
      </c>
      <c r="AM99">
        <f t="shared" si="145"/>
        <v>46</v>
      </c>
      <c r="AN99">
        <f t="shared" si="146"/>
        <v>9</v>
      </c>
      <c r="AO99">
        <f t="shared" si="147"/>
        <v>31</v>
      </c>
      <c r="AP99">
        <f t="shared" si="148"/>
        <v>11</v>
      </c>
      <c r="AQ99">
        <f t="shared" si="149"/>
        <v>14</v>
      </c>
      <c r="AR99">
        <f t="shared" ref="AR99:AZ99" si="166">MAX(AI$3:AQ$542)+1-AI99</f>
        <v>42</v>
      </c>
      <c r="AS99">
        <f t="shared" si="166"/>
        <v>12</v>
      </c>
      <c r="AT99">
        <f t="shared" si="166"/>
        <v>40</v>
      </c>
      <c r="AU99">
        <f t="shared" si="166"/>
        <v>55</v>
      </c>
      <c r="AV99">
        <f t="shared" si="166"/>
        <v>10</v>
      </c>
      <c r="AW99">
        <f t="shared" si="166"/>
        <v>47</v>
      </c>
      <c r="AX99">
        <f t="shared" si="166"/>
        <v>25</v>
      </c>
      <c r="AY99">
        <f t="shared" si="166"/>
        <v>45</v>
      </c>
      <c r="AZ99">
        <f t="shared" si="166"/>
        <v>42</v>
      </c>
      <c r="BA99">
        <f t="shared" si="107"/>
        <v>2000000</v>
      </c>
      <c r="BB99">
        <f t="shared" si="125"/>
        <v>2908560.6</v>
      </c>
      <c r="BC99">
        <f t="shared" si="126"/>
        <v>3</v>
      </c>
      <c r="BE99">
        <f>AI99-fix1_oam1!X100</f>
        <v>0</v>
      </c>
      <c r="BF99">
        <f>AJ99-fix1_oam1!Y100</f>
        <v>-7</v>
      </c>
      <c r="BG99">
        <f>AK99-fix1_oam1!Z100</f>
        <v>-28</v>
      </c>
      <c r="BH99">
        <f>AL99-fix1_oam1!AA100</f>
        <v>-51</v>
      </c>
      <c r="BI99">
        <f>AM99-fix1_oam1!AB100</f>
        <v>-5</v>
      </c>
      <c r="BJ99">
        <f>AN99-fix1_oam1!AC100</f>
        <v>-6</v>
      </c>
      <c r="BK99">
        <f>AO99-fix1_oam1!AD100</f>
        <v>-7</v>
      </c>
      <c r="BL99">
        <f>AP99-fix1_oam1!AE100</f>
        <v>-39</v>
      </c>
      <c r="BM99">
        <f>AQ99-fix1_oam1!AF100</f>
        <v>-28</v>
      </c>
      <c r="BN99">
        <f>AR99-fix1_oam1!AG100</f>
        <v>0</v>
      </c>
      <c r="BO99">
        <f>AS99-fix1_oam1!AH100</f>
        <v>7</v>
      </c>
      <c r="BP99">
        <f>AT99-fix1_oam1!AI100</f>
        <v>28</v>
      </c>
      <c r="BQ99">
        <f>AU99-fix1_oam1!AJ100</f>
        <v>51</v>
      </c>
      <c r="BR99">
        <f>AV99-fix1_oam1!AK100</f>
        <v>5</v>
      </c>
      <c r="BS99">
        <f>AW99-fix1_oam1!AL100</f>
        <v>6</v>
      </c>
      <c r="BT99">
        <f>AX99-fix1_oam1!AM100</f>
        <v>7</v>
      </c>
      <c r="BU99">
        <f>AY99-fix1_oam1!AN100</f>
        <v>39</v>
      </c>
      <c r="BV99">
        <f>AZ99-fix1_oam1!AO100</f>
        <v>28</v>
      </c>
      <c r="BY99" s="10" t="s">
        <v>759</v>
      </c>
      <c r="BZ99" s="11">
        <v>41</v>
      </c>
      <c r="CA99" s="11">
        <v>32</v>
      </c>
      <c r="CB99" s="11">
        <v>20</v>
      </c>
      <c r="CC99" s="11">
        <v>1</v>
      </c>
      <c r="CD99" s="11">
        <v>15</v>
      </c>
      <c r="CE99" s="11">
        <v>40</v>
      </c>
      <c r="CF99" s="11">
        <v>38</v>
      </c>
      <c r="CG99" s="11">
        <v>23</v>
      </c>
      <c r="CH99" s="11">
        <v>21</v>
      </c>
      <c r="CI99" s="11">
        <v>15</v>
      </c>
      <c r="CJ99" s="11">
        <v>24</v>
      </c>
      <c r="CK99" s="11">
        <v>36</v>
      </c>
      <c r="CL99" s="11">
        <v>55</v>
      </c>
      <c r="CM99" s="11">
        <v>41</v>
      </c>
      <c r="CN99" s="11">
        <v>16</v>
      </c>
      <c r="CO99" s="11">
        <v>18</v>
      </c>
      <c r="CP99" s="11">
        <v>33</v>
      </c>
      <c r="CQ99" s="11">
        <v>35</v>
      </c>
      <c r="CR99" s="11">
        <v>4000000</v>
      </c>
    </row>
    <row r="100" spans="1:96" ht="15" thickBot="1" x14ac:dyDescent="0.35">
      <c r="A100" s="1" t="s">
        <v>97</v>
      </c>
      <c r="B100" s="1" t="s">
        <v>602</v>
      </c>
      <c r="C100" s="2">
        <v>14</v>
      </c>
      <c r="D100" s="2">
        <v>33</v>
      </c>
      <c r="E100" s="2">
        <v>55</v>
      </c>
      <c r="F100" s="2">
        <v>7</v>
      </c>
      <c r="G100" s="2">
        <v>2</v>
      </c>
      <c r="H100" s="1">
        <f t="shared" si="108"/>
        <v>55</v>
      </c>
      <c r="I100" s="1">
        <f>HLOOKUP(H100,C100:$F$603,J100,0)</f>
        <v>3</v>
      </c>
      <c r="J100" s="1">
        <v>504</v>
      </c>
      <c r="K100" s="1" t="str">
        <f t="shared" si="109"/>
        <v>23</v>
      </c>
      <c r="M100" s="46">
        <f t="shared" si="110"/>
        <v>1</v>
      </c>
      <c r="N100" s="44">
        <f t="shared" si="102"/>
        <v>0.12844036697247707</v>
      </c>
      <c r="O100" s="44">
        <f t="shared" si="103"/>
        <v>0.30275229357798167</v>
      </c>
      <c r="P100" s="44">
        <f t="shared" si="104"/>
        <v>0.50458715596330272</v>
      </c>
      <c r="Q100" s="44">
        <f t="shared" si="105"/>
        <v>6.4220183486238536E-2</v>
      </c>
      <c r="R100">
        <f t="shared" si="140"/>
        <v>2</v>
      </c>
      <c r="S100" s="1">
        <f t="shared" si="111"/>
        <v>0.50458715596330272</v>
      </c>
      <c r="T100" s="1">
        <f>HLOOKUP(S100,N100:$Q$603,U100,0)</f>
        <v>3</v>
      </c>
      <c r="U100" s="1">
        <v>504</v>
      </c>
      <c r="V100" s="1" t="str">
        <f t="shared" si="112"/>
        <v>23</v>
      </c>
      <c r="X100" s="5">
        <f t="shared" si="113"/>
        <v>3</v>
      </c>
      <c r="Y100" s="4">
        <f t="shared" si="114"/>
        <v>0.49541284403669728</v>
      </c>
      <c r="Z100" s="4">
        <f t="shared" si="115"/>
        <v>0.19738989256873776</v>
      </c>
      <c r="AA100" s="4">
        <f t="shared" si="116"/>
        <v>0.25</v>
      </c>
      <c r="AB100" s="4">
        <f t="shared" si="117"/>
        <v>0.21559633027522937</v>
      </c>
      <c r="AC100" s="4">
        <f t="shared" si="118"/>
        <v>3.440366972477063E-2</v>
      </c>
      <c r="AD100" s="4">
        <f t="shared" si="119"/>
        <v>6.4220183486238536E-2</v>
      </c>
      <c r="AE100" s="4">
        <f t="shared" si="120"/>
        <v>0.50458715596330272</v>
      </c>
      <c r="AF100" s="4">
        <f t="shared" si="121"/>
        <v>0.44036697247706419</v>
      </c>
      <c r="AG100">
        <f t="shared" si="122"/>
        <v>2000000</v>
      </c>
      <c r="AI100">
        <f t="shared" si="123"/>
        <v>14</v>
      </c>
      <c r="AJ100">
        <f t="shared" si="142"/>
        <v>45</v>
      </c>
      <c r="AK100">
        <f t="shared" si="143"/>
        <v>13</v>
      </c>
      <c r="AL100">
        <f t="shared" si="144"/>
        <v>1</v>
      </c>
      <c r="AM100">
        <f t="shared" si="145"/>
        <v>44</v>
      </c>
      <c r="AN100">
        <f t="shared" si="146"/>
        <v>11</v>
      </c>
      <c r="AO100">
        <f t="shared" si="147"/>
        <v>34</v>
      </c>
      <c r="AP100">
        <f t="shared" si="148"/>
        <v>10</v>
      </c>
      <c r="AQ100">
        <f t="shared" si="149"/>
        <v>12</v>
      </c>
      <c r="AR100">
        <f t="shared" ref="AR100:AZ100" si="167">MAX(AI$3:AQ$542)+1-AI100</f>
        <v>42</v>
      </c>
      <c r="AS100">
        <f t="shared" si="167"/>
        <v>11</v>
      </c>
      <c r="AT100">
        <f t="shared" si="167"/>
        <v>43</v>
      </c>
      <c r="AU100">
        <f t="shared" si="167"/>
        <v>55</v>
      </c>
      <c r="AV100">
        <f t="shared" si="167"/>
        <v>12</v>
      </c>
      <c r="AW100">
        <f t="shared" si="167"/>
        <v>45</v>
      </c>
      <c r="AX100">
        <f t="shared" si="167"/>
        <v>22</v>
      </c>
      <c r="AY100">
        <f t="shared" si="167"/>
        <v>46</v>
      </c>
      <c r="AZ100">
        <f t="shared" si="167"/>
        <v>44</v>
      </c>
      <c r="BA100">
        <f t="shared" si="107"/>
        <v>2000000</v>
      </c>
      <c r="BB100">
        <f t="shared" si="125"/>
        <v>2843781.2</v>
      </c>
      <c r="BC100">
        <f t="shared" si="126"/>
        <v>3</v>
      </c>
      <c r="BE100">
        <f>AI100-fix1_oam1!X101</f>
        <v>0</v>
      </c>
      <c r="BF100">
        <f>AJ100-fix1_oam1!Y101</f>
        <v>-5</v>
      </c>
      <c r="BG100">
        <f>AK100-fix1_oam1!Z101</f>
        <v>-27</v>
      </c>
      <c r="BH100">
        <f>AL100-fix1_oam1!AA101</f>
        <v>-50</v>
      </c>
      <c r="BI100">
        <f>AM100-fix1_oam1!AB101</f>
        <v>-6</v>
      </c>
      <c r="BJ100">
        <f>AN100-fix1_oam1!AC101</f>
        <v>-5</v>
      </c>
      <c r="BK100">
        <f>AO100-fix1_oam1!AD101</f>
        <v>-5</v>
      </c>
      <c r="BL100">
        <f>AP100-fix1_oam1!AE101</f>
        <v>-40</v>
      </c>
      <c r="BM100">
        <f>AQ100-fix1_oam1!AF101</f>
        <v>-27</v>
      </c>
      <c r="BN100">
        <f>AR100-fix1_oam1!AG101</f>
        <v>0</v>
      </c>
      <c r="BO100">
        <f>AS100-fix1_oam1!AH101</f>
        <v>5</v>
      </c>
      <c r="BP100">
        <f>AT100-fix1_oam1!AI101</f>
        <v>27</v>
      </c>
      <c r="BQ100">
        <f>AU100-fix1_oam1!AJ101</f>
        <v>50</v>
      </c>
      <c r="BR100">
        <f>AV100-fix1_oam1!AK101</f>
        <v>6</v>
      </c>
      <c r="BS100">
        <f>AW100-fix1_oam1!AL101</f>
        <v>5</v>
      </c>
      <c r="BT100">
        <f>AX100-fix1_oam1!AM101</f>
        <v>5</v>
      </c>
      <c r="BU100">
        <f>AY100-fix1_oam1!AN101</f>
        <v>40</v>
      </c>
      <c r="BV100">
        <f>AZ100-fix1_oam1!AO101</f>
        <v>27</v>
      </c>
      <c r="BY100" s="10" t="s">
        <v>760</v>
      </c>
      <c r="BZ100" s="11">
        <v>1</v>
      </c>
      <c r="CA100" s="11">
        <v>33</v>
      </c>
      <c r="CB100" s="11">
        <v>22</v>
      </c>
      <c r="CC100" s="11">
        <v>1</v>
      </c>
      <c r="CD100" s="11">
        <v>14</v>
      </c>
      <c r="CE100" s="11">
        <v>42</v>
      </c>
      <c r="CF100" s="11">
        <v>43</v>
      </c>
      <c r="CG100" s="11">
        <v>22</v>
      </c>
      <c r="CH100" s="11">
        <v>17</v>
      </c>
      <c r="CI100" s="11">
        <v>55</v>
      </c>
      <c r="CJ100" s="11">
        <v>23</v>
      </c>
      <c r="CK100" s="11">
        <v>34</v>
      </c>
      <c r="CL100" s="11">
        <v>55</v>
      </c>
      <c r="CM100" s="11">
        <v>42</v>
      </c>
      <c r="CN100" s="11">
        <v>14</v>
      </c>
      <c r="CO100" s="11">
        <v>13</v>
      </c>
      <c r="CP100" s="11">
        <v>34</v>
      </c>
      <c r="CQ100" s="11">
        <v>39</v>
      </c>
      <c r="CR100" s="11">
        <v>4000000</v>
      </c>
    </row>
    <row r="101" spans="1:96" ht="15" thickBot="1" x14ac:dyDescent="0.35">
      <c r="A101" s="1" t="s">
        <v>98</v>
      </c>
      <c r="B101" s="1" t="s">
        <v>602</v>
      </c>
      <c r="C101" s="2">
        <v>54</v>
      </c>
      <c r="D101" s="2">
        <v>41</v>
      </c>
      <c r="E101" s="2">
        <v>69</v>
      </c>
      <c r="F101" s="2">
        <v>33</v>
      </c>
      <c r="G101" s="2">
        <v>2</v>
      </c>
      <c r="H101" s="1">
        <f t="shared" si="108"/>
        <v>69</v>
      </c>
      <c r="I101" s="1">
        <f>HLOOKUP(H101,C101:$F$603,J101,0)</f>
        <v>3</v>
      </c>
      <c r="J101" s="1">
        <v>503</v>
      </c>
      <c r="K101" s="1" t="str">
        <f t="shared" si="109"/>
        <v>23</v>
      </c>
      <c r="M101" s="46">
        <f t="shared" si="110"/>
        <v>1</v>
      </c>
      <c r="N101" s="44">
        <f t="shared" si="102"/>
        <v>0.27411167512690354</v>
      </c>
      <c r="O101" s="44">
        <f t="shared" si="103"/>
        <v>0.20812182741116753</v>
      </c>
      <c r="P101" s="44">
        <f t="shared" si="104"/>
        <v>0.35025380710659898</v>
      </c>
      <c r="Q101" s="44">
        <f t="shared" si="105"/>
        <v>0.16751269035532995</v>
      </c>
      <c r="R101">
        <f t="shared" si="140"/>
        <v>2</v>
      </c>
      <c r="S101" s="1">
        <f t="shared" si="111"/>
        <v>0.35025380710659898</v>
      </c>
      <c r="T101" s="1">
        <f>HLOOKUP(S101,N101:$Q$603,U101,0)</f>
        <v>3</v>
      </c>
      <c r="U101" s="1">
        <v>503</v>
      </c>
      <c r="V101" s="1" t="str">
        <f t="shared" si="112"/>
        <v>23</v>
      </c>
      <c r="X101" s="5">
        <f t="shared" si="113"/>
        <v>3</v>
      </c>
      <c r="Y101" s="4">
        <f t="shared" si="114"/>
        <v>0.64974619289340096</v>
      </c>
      <c r="Z101" s="4">
        <f t="shared" si="115"/>
        <v>7.9979448002988521E-2</v>
      </c>
      <c r="AA101" s="4">
        <f t="shared" si="116"/>
        <v>0.25</v>
      </c>
      <c r="AB101" s="4">
        <f t="shared" si="117"/>
        <v>0.24111675126903553</v>
      </c>
      <c r="AC101" s="4">
        <f t="shared" si="118"/>
        <v>8.8832487309644659E-3</v>
      </c>
      <c r="AD101" s="4">
        <f t="shared" si="119"/>
        <v>0.16751269035532995</v>
      </c>
      <c r="AE101" s="4">
        <f t="shared" si="120"/>
        <v>0.35025380710659898</v>
      </c>
      <c r="AF101" s="4">
        <f t="shared" si="121"/>
        <v>0.18274111675126903</v>
      </c>
      <c r="AG101">
        <f t="shared" si="122"/>
        <v>2000000</v>
      </c>
      <c r="AI101">
        <f t="shared" si="123"/>
        <v>14</v>
      </c>
      <c r="AJ101">
        <f t="shared" si="142"/>
        <v>13</v>
      </c>
      <c r="AK101">
        <f t="shared" si="143"/>
        <v>46</v>
      </c>
      <c r="AL101">
        <f t="shared" si="144"/>
        <v>1</v>
      </c>
      <c r="AM101">
        <f t="shared" si="145"/>
        <v>34</v>
      </c>
      <c r="AN101">
        <f t="shared" si="146"/>
        <v>21</v>
      </c>
      <c r="AO101">
        <f t="shared" si="147"/>
        <v>9</v>
      </c>
      <c r="AP101">
        <f t="shared" si="148"/>
        <v>42</v>
      </c>
      <c r="AQ101">
        <f t="shared" si="149"/>
        <v>45</v>
      </c>
      <c r="AR101">
        <f t="shared" ref="AR101:AZ101" si="168">MAX(AI$3:AQ$542)+1-AI101</f>
        <v>42</v>
      </c>
      <c r="AS101">
        <f t="shared" si="168"/>
        <v>43</v>
      </c>
      <c r="AT101">
        <f t="shared" si="168"/>
        <v>10</v>
      </c>
      <c r="AU101">
        <f t="shared" si="168"/>
        <v>55</v>
      </c>
      <c r="AV101">
        <f t="shared" si="168"/>
        <v>22</v>
      </c>
      <c r="AW101">
        <f t="shared" si="168"/>
        <v>35</v>
      </c>
      <c r="AX101">
        <f t="shared" si="168"/>
        <v>47</v>
      </c>
      <c r="AY101">
        <f t="shared" si="168"/>
        <v>14</v>
      </c>
      <c r="AZ101">
        <f t="shared" si="168"/>
        <v>11</v>
      </c>
      <c r="BA101">
        <f t="shared" si="107"/>
        <v>2000000</v>
      </c>
      <c r="BB101">
        <f t="shared" si="125"/>
        <v>2906402.9</v>
      </c>
      <c r="BC101">
        <f t="shared" si="126"/>
        <v>3</v>
      </c>
      <c r="BE101">
        <f>AI101-fix1_oam1!X102</f>
        <v>0</v>
      </c>
      <c r="BF101">
        <f>AJ101-fix1_oam1!Y102</f>
        <v>-12</v>
      </c>
      <c r="BG101">
        <f>AK101-fix1_oam1!Z102</f>
        <v>-2</v>
      </c>
      <c r="BH101">
        <f>AL101-fix1_oam1!AA102</f>
        <v>-28</v>
      </c>
      <c r="BI101">
        <f>AM101-fix1_oam1!AB102</f>
        <v>3</v>
      </c>
      <c r="BJ101">
        <f>AN101-fix1_oam1!AC102</f>
        <v>0</v>
      </c>
      <c r="BK101">
        <f>AO101-fix1_oam1!AD102</f>
        <v>-4</v>
      </c>
      <c r="BL101">
        <f>AP101-fix1_oam1!AE102</f>
        <v>-2</v>
      </c>
      <c r="BM101">
        <f>AQ101-fix1_oam1!AF102</f>
        <v>-2</v>
      </c>
      <c r="BN101">
        <f>AR101-fix1_oam1!AG102</f>
        <v>0</v>
      </c>
      <c r="BO101">
        <f>AS101-fix1_oam1!AH102</f>
        <v>12</v>
      </c>
      <c r="BP101">
        <f>AT101-fix1_oam1!AI102</f>
        <v>2</v>
      </c>
      <c r="BQ101">
        <f>AU101-fix1_oam1!AJ102</f>
        <v>28</v>
      </c>
      <c r="BR101">
        <f>AV101-fix1_oam1!AK102</f>
        <v>-3</v>
      </c>
      <c r="BS101">
        <f>AW101-fix1_oam1!AL102</f>
        <v>0</v>
      </c>
      <c r="BT101">
        <f>AX101-fix1_oam1!AM102</f>
        <v>4</v>
      </c>
      <c r="BU101">
        <f>AY101-fix1_oam1!AN102</f>
        <v>2</v>
      </c>
      <c r="BV101">
        <f>AZ101-fix1_oam1!AO102</f>
        <v>2</v>
      </c>
      <c r="BY101" s="10" t="s">
        <v>761</v>
      </c>
      <c r="BZ101" s="11">
        <v>41</v>
      </c>
      <c r="CA101" s="11">
        <v>41</v>
      </c>
      <c r="CB101" s="11">
        <v>6</v>
      </c>
      <c r="CC101" s="11">
        <v>1</v>
      </c>
      <c r="CD101" s="11">
        <v>21</v>
      </c>
      <c r="CE101" s="11">
        <v>34</v>
      </c>
      <c r="CF101" s="11">
        <v>51</v>
      </c>
      <c r="CG101" s="11">
        <v>14</v>
      </c>
      <c r="CH101" s="11">
        <v>10</v>
      </c>
      <c r="CI101" s="11">
        <v>15</v>
      </c>
      <c r="CJ101" s="11">
        <v>15</v>
      </c>
      <c r="CK101" s="11">
        <v>50</v>
      </c>
      <c r="CL101" s="11">
        <v>55</v>
      </c>
      <c r="CM101" s="11">
        <v>35</v>
      </c>
      <c r="CN101" s="11">
        <v>22</v>
      </c>
      <c r="CO101" s="11">
        <v>5</v>
      </c>
      <c r="CP101" s="11">
        <v>42</v>
      </c>
      <c r="CQ101" s="11">
        <v>46</v>
      </c>
      <c r="CR101" s="11">
        <v>3000000</v>
      </c>
    </row>
    <row r="102" spans="1:96" ht="15" thickBot="1" x14ac:dyDescent="0.35">
      <c r="A102" s="1" t="s">
        <v>99</v>
      </c>
      <c r="B102" s="1" t="s">
        <v>602</v>
      </c>
      <c r="C102" s="2">
        <v>20</v>
      </c>
      <c r="D102" s="2">
        <v>49</v>
      </c>
      <c r="E102" s="2">
        <v>63</v>
      </c>
      <c r="F102" s="2">
        <v>9</v>
      </c>
      <c r="G102" s="2">
        <v>2</v>
      </c>
      <c r="H102" s="1">
        <f t="shared" si="108"/>
        <v>63</v>
      </c>
      <c r="I102" s="1">
        <f>HLOOKUP(H102,C102:$F$603,J102,0)</f>
        <v>3</v>
      </c>
      <c r="J102" s="1">
        <v>502</v>
      </c>
      <c r="K102" s="1" t="str">
        <f t="shared" si="109"/>
        <v>23</v>
      </c>
      <c r="M102" s="46">
        <f t="shared" si="110"/>
        <v>1</v>
      </c>
      <c r="N102" s="44">
        <f t="shared" si="102"/>
        <v>0.14184397163120568</v>
      </c>
      <c r="O102" s="44">
        <f t="shared" si="103"/>
        <v>0.3475177304964539</v>
      </c>
      <c r="P102" s="44">
        <f t="shared" si="104"/>
        <v>0.44680851063829785</v>
      </c>
      <c r="Q102" s="44">
        <f t="shared" si="105"/>
        <v>6.3829787234042548E-2</v>
      </c>
      <c r="R102">
        <f t="shared" si="140"/>
        <v>2</v>
      </c>
      <c r="S102" s="1">
        <f t="shared" si="111"/>
        <v>0.44680851063829785</v>
      </c>
      <c r="T102" s="1">
        <f>HLOOKUP(S102,N102:$Q$603,U102,0)</f>
        <v>3</v>
      </c>
      <c r="U102" s="1">
        <v>502</v>
      </c>
      <c r="V102" s="1" t="str">
        <f t="shared" si="112"/>
        <v>23</v>
      </c>
      <c r="X102" s="5">
        <f t="shared" si="113"/>
        <v>3</v>
      </c>
      <c r="Y102" s="4">
        <f t="shared" si="114"/>
        <v>0.55319148936170215</v>
      </c>
      <c r="Z102" s="4">
        <f t="shared" si="115"/>
        <v>0.17757662403844837</v>
      </c>
      <c r="AA102" s="4">
        <f t="shared" si="116"/>
        <v>0.25</v>
      </c>
      <c r="AB102" s="4">
        <f t="shared" si="117"/>
        <v>0.24468085106382981</v>
      </c>
      <c r="AC102" s="4">
        <f t="shared" si="118"/>
        <v>5.3191489361701927E-3</v>
      </c>
      <c r="AD102" s="4">
        <f t="shared" si="119"/>
        <v>6.3829787234042548E-2</v>
      </c>
      <c r="AE102" s="4">
        <f t="shared" si="120"/>
        <v>0.44680851063829785</v>
      </c>
      <c r="AF102" s="4">
        <f t="shared" si="121"/>
        <v>0.38297872340425532</v>
      </c>
      <c r="AG102">
        <f t="shared" si="122"/>
        <v>2000000</v>
      </c>
      <c r="AI102">
        <f t="shared" si="123"/>
        <v>14</v>
      </c>
      <c r="AJ102">
        <f t="shared" si="142"/>
        <v>36</v>
      </c>
      <c r="AK102">
        <f t="shared" si="143"/>
        <v>18</v>
      </c>
      <c r="AL102">
        <f t="shared" si="144"/>
        <v>1</v>
      </c>
      <c r="AM102">
        <f t="shared" si="145"/>
        <v>31</v>
      </c>
      <c r="AN102">
        <f t="shared" si="146"/>
        <v>25</v>
      </c>
      <c r="AO102">
        <f t="shared" si="147"/>
        <v>34</v>
      </c>
      <c r="AP102">
        <f t="shared" si="148"/>
        <v>19</v>
      </c>
      <c r="AQ102">
        <f t="shared" si="149"/>
        <v>19</v>
      </c>
      <c r="AR102">
        <f t="shared" ref="AR102:AZ102" si="169">MAX(AI$3:AQ$542)+1-AI102</f>
        <v>42</v>
      </c>
      <c r="AS102">
        <f t="shared" si="169"/>
        <v>20</v>
      </c>
      <c r="AT102">
        <f t="shared" si="169"/>
        <v>38</v>
      </c>
      <c r="AU102">
        <f t="shared" si="169"/>
        <v>55</v>
      </c>
      <c r="AV102">
        <f t="shared" si="169"/>
        <v>25</v>
      </c>
      <c r="AW102">
        <f t="shared" si="169"/>
        <v>31</v>
      </c>
      <c r="AX102">
        <f t="shared" si="169"/>
        <v>22</v>
      </c>
      <c r="AY102">
        <f t="shared" si="169"/>
        <v>37</v>
      </c>
      <c r="AZ102">
        <f t="shared" si="169"/>
        <v>37</v>
      </c>
      <c r="BA102">
        <f t="shared" si="107"/>
        <v>2000000</v>
      </c>
      <c r="BB102">
        <f t="shared" si="125"/>
        <v>2933752</v>
      </c>
      <c r="BC102">
        <f t="shared" si="126"/>
        <v>3</v>
      </c>
      <c r="BE102">
        <f>AI102-fix1_oam1!X103</f>
        <v>0</v>
      </c>
      <c r="BF102">
        <f>AJ102-fix1_oam1!Y103</f>
        <v>-7</v>
      </c>
      <c r="BG102">
        <f>AK102-fix1_oam1!Z103</f>
        <v>-15</v>
      </c>
      <c r="BH102">
        <f>AL102-fix1_oam1!AA103</f>
        <v>-45</v>
      </c>
      <c r="BI102">
        <f>AM102-fix1_oam1!AB103</f>
        <v>-11</v>
      </c>
      <c r="BJ102">
        <f>AN102-fix1_oam1!AC103</f>
        <v>0</v>
      </c>
      <c r="BK102">
        <f>AO102-fix1_oam1!AD103</f>
        <v>-2</v>
      </c>
      <c r="BL102">
        <f>AP102-fix1_oam1!AE103</f>
        <v>-28</v>
      </c>
      <c r="BM102">
        <f>AQ102-fix1_oam1!AF103</f>
        <v>-15</v>
      </c>
      <c r="BN102">
        <f>AR102-fix1_oam1!AG103</f>
        <v>0</v>
      </c>
      <c r="BO102">
        <f>AS102-fix1_oam1!AH103</f>
        <v>7</v>
      </c>
      <c r="BP102">
        <f>AT102-fix1_oam1!AI103</f>
        <v>15</v>
      </c>
      <c r="BQ102">
        <f>AU102-fix1_oam1!AJ103</f>
        <v>45</v>
      </c>
      <c r="BR102">
        <f>AV102-fix1_oam1!AK103</f>
        <v>11</v>
      </c>
      <c r="BS102">
        <f>AW102-fix1_oam1!AL103</f>
        <v>0</v>
      </c>
      <c r="BT102">
        <f>AX102-fix1_oam1!AM103</f>
        <v>2</v>
      </c>
      <c r="BU102">
        <f>AY102-fix1_oam1!AN103</f>
        <v>28</v>
      </c>
      <c r="BV102">
        <f>AZ102-fix1_oam1!AO103</f>
        <v>15</v>
      </c>
      <c r="BY102" s="10" t="s">
        <v>762</v>
      </c>
      <c r="BZ102" s="11">
        <v>41</v>
      </c>
      <c r="CA102" s="11">
        <v>13</v>
      </c>
      <c r="CB102" s="11">
        <v>32</v>
      </c>
      <c r="CC102" s="11">
        <v>1</v>
      </c>
      <c r="CD102" s="11">
        <v>2</v>
      </c>
      <c r="CE102" s="11">
        <v>53</v>
      </c>
      <c r="CF102" s="11">
        <v>36</v>
      </c>
      <c r="CG102" s="11">
        <v>42</v>
      </c>
      <c r="CH102" s="11">
        <v>32</v>
      </c>
      <c r="CI102" s="11">
        <v>15</v>
      </c>
      <c r="CJ102" s="11">
        <v>43</v>
      </c>
      <c r="CK102" s="11">
        <v>24</v>
      </c>
      <c r="CL102" s="11">
        <v>55</v>
      </c>
      <c r="CM102" s="11">
        <v>54</v>
      </c>
      <c r="CN102" s="11">
        <v>3</v>
      </c>
      <c r="CO102" s="11">
        <v>20</v>
      </c>
      <c r="CP102" s="11">
        <v>14</v>
      </c>
      <c r="CQ102" s="11">
        <v>24</v>
      </c>
      <c r="CR102" s="11">
        <v>4000000</v>
      </c>
    </row>
    <row r="103" spans="1:96" ht="15" thickBot="1" x14ac:dyDescent="0.35">
      <c r="A103" s="1" t="s">
        <v>100</v>
      </c>
      <c r="B103" s="1" t="s">
        <v>602</v>
      </c>
      <c r="C103" s="2">
        <v>87</v>
      </c>
      <c r="D103" s="2">
        <v>18</v>
      </c>
      <c r="E103" s="2">
        <v>99</v>
      </c>
      <c r="F103" s="2">
        <v>18</v>
      </c>
      <c r="G103" s="2">
        <v>1</v>
      </c>
      <c r="H103" s="1">
        <f t="shared" si="108"/>
        <v>99</v>
      </c>
      <c r="I103" s="1">
        <f>HLOOKUP(H103,C103:$F$603,J103,0)</f>
        <v>3</v>
      </c>
      <c r="J103" s="1">
        <v>501</v>
      </c>
      <c r="K103" s="1" t="str">
        <f t="shared" si="109"/>
        <v>13</v>
      </c>
      <c r="M103" s="46">
        <f t="shared" si="110"/>
        <v>1</v>
      </c>
      <c r="N103" s="44">
        <f t="shared" si="102"/>
        <v>0.39189189189189189</v>
      </c>
      <c r="O103" s="44">
        <f t="shared" si="103"/>
        <v>8.1081081081081086E-2</v>
      </c>
      <c r="P103" s="44">
        <f t="shared" si="104"/>
        <v>0.44594594594594594</v>
      </c>
      <c r="Q103" s="44">
        <f t="shared" si="105"/>
        <v>8.1081081081081086E-2</v>
      </c>
      <c r="R103">
        <f t="shared" si="140"/>
        <v>1</v>
      </c>
      <c r="S103" s="1">
        <f t="shared" si="111"/>
        <v>0.44594594594594594</v>
      </c>
      <c r="T103" s="1">
        <f>HLOOKUP(S103,N103:$Q$603,U103,0)</f>
        <v>3</v>
      </c>
      <c r="U103" s="1">
        <v>501</v>
      </c>
      <c r="V103" s="1" t="str">
        <f t="shared" si="112"/>
        <v>13</v>
      </c>
      <c r="X103" s="5">
        <f t="shared" si="113"/>
        <v>3</v>
      </c>
      <c r="Y103" s="4">
        <f t="shared" si="114"/>
        <v>0.55405405405405406</v>
      </c>
      <c r="Z103" s="4">
        <f t="shared" si="115"/>
        <v>0.19629512224775611</v>
      </c>
      <c r="AA103" s="4">
        <f t="shared" si="116"/>
        <v>0.25</v>
      </c>
      <c r="AB103" s="4">
        <f t="shared" si="117"/>
        <v>0.23648648648648649</v>
      </c>
      <c r="AC103" s="4">
        <f t="shared" si="118"/>
        <v>1.3513513513513514E-2</v>
      </c>
      <c r="AD103" s="4">
        <f t="shared" si="119"/>
        <v>8.1081081081081086E-2</v>
      </c>
      <c r="AE103" s="4">
        <f t="shared" si="120"/>
        <v>0.44594594594594594</v>
      </c>
      <c r="AF103" s="4">
        <f t="shared" si="121"/>
        <v>0.36486486486486486</v>
      </c>
      <c r="AG103">
        <f t="shared" si="122"/>
        <v>1000000</v>
      </c>
      <c r="AI103">
        <f t="shared" si="123"/>
        <v>14</v>
      </c>
      <c r="AJ103">
        <f t="shared" si="142"/>
        <v>36</v>
      </c>
      <c r="AK103">
        <f t="shared" si="143"/>
        <v>13</v>
      </c>
      <c r="AL103">
        <f t="shared" si="144"/>
        <v>1</v>
      </c>
      <c r="AM103">
        <f t="shared" si="145"/>
        <v>36</v>
      </c>
      <c r="AN103">
        <f t="shared" si="146"/>
        <v>19</v>
      </c>
      <c r="AO103">
        <f t="shared" si="147"/>
        <v>29</v>
      </c>
      <c r="AP103">
        <f t="shared" si="148"/>
        <v>19</v>
      </c>
      <c r="AQ103">
        <f t="shared" si="149"/>
        <v>22</v>
      </c>
      <c r="AR103">
        <f t="shared" ref="AR103:AZ103" si="170">MAX(AI$3:AQ$542)+1-AI103</f>
        <v>42</v>
      </c>
      <c r="AS103">
        <f t="shared" si="170"/>
        <v>20</v>
      </c>
      <c r="AT103">
        <f t="shared" si="170"/>
        <v>43</v>
      </c>
      <c r="AU103">
        <f t="shared" si="170"/>
        <v>55</v>
      </c>
      <c r="AV103">
        <f t="shared" si="170"/>
        <v>20</v>
      </c>
      <c r="AW103">
        <f t="shared" si="170"/>
        <v>37</v>
      </c>
      <c r="AX103">
        <f t="shared" si="170"/>
        <v>27</v>
      </c>
      <c r="AY103">
        <f t="shared" si="170"/>
        <v>37</v>
      </c>
      <c r="AZ103">
        <f t="shared" si="170"/>
        <v>34</v>
      </c>
      <c r="BA103">
        <f t="shared" si="107"/>
        <v>1000000</v>
      </c>
      <c r="BB103">
        <f t="shared" si="125"/>
        <v>2861775.4</v>
      </c>
      <c r="BC103">
        <f t="shared" si="126"/>
        <v>3</v>
      </c>
      <c r="BE103">
        <f>AI103-fix1_oam1!X104</f>
        <v>0</v>
      </c>
      <c r="BF103">
        <f>AJ103-fix1_oam1!Y104</f>
        <v>10</v>
      </c>
      <c r="BG103">
        <f>AK103-fix1_oam1!Z104</f>
        <v>11</v>
      </c>
      <c r="BH103">
        <f>AL103-fix1_oam1!AA104</f>
        <v>-19</v>
      </c>
      <c r="BI103">
        <f>AM103-fix1_oam1!AB104</f>
        <v>10</v>
      </c>
      <c r="BJ103">
        <f>AN103-fix1_oam1!AC104</f>
        <v>1</v>
      </c>
      <c r="BK103">
        <f>AO103-fix1_oam1!AD104</f>
        <v>5</v>
      </c>
      <c r="BL103">
        <f>AP103-fix1_oam1!AE104</f>
        <v>17</v>
      </c>
      <c r="BM103">
        <f>AQ103-fix1_oam1!AF104</f>
        <v>12</v>
      </c>
      <c r="BN103">
        <f>AR103-fix1_oam1!AG104</f>
        <v>0</v>
      </c>
      <c r="BO103">
        <f>AS103-fix1_oam1!AH104</f>
        <v>-10</v>
      </c>
      <c r="BP103">
        <f>AT103-fix1_oam1!AI104</f>
        <v>-11</v>
      </c>
      <c r="BQ103">
        <f>AU103-fix1_oam1!AJ104</f>
        <v>19</v>
      </c>
      <c r="BR103">
        <f>AV103-fix1_oam1!AK104</f>
        <v>-10</v>
      </c>
      <c r="BS103">
        <f>AW103-fix1_oam1!AL104</f>
        <v>-1</v>
      </c>
      <c r="BT103">
        <f>AX103-fix1_oam1!AM104</f>
        <v>-5</v>
      </c>
      <c r="BU103">
        <f>AY103-fix1_oam1!AN104</f>
        <v>-17</v>
      </c>
      <c r="BV103">
        <f>AZ103-fix1_oam1!AO104</f>
        <v>-12</v>
      </c>
      <c r="BY103" s="10" t="s">
        <v>763</v>
      </c>
      <c r="BZ103" s="11">
        <v>1</v>
      </c>
      <c r="CA103" s="11">
        <v>47</v>
      </c>
      <c r="CB103" s="11">
        <v>15</v>
      </c>
      <c r="CC103" s="11">
        <v>1</v>
      </c>
      <c r="CD103" s="11">
        <v>51</v>
      </c>
      <c r="CE103" s="11">
        <v>4</v>
      </c>
      <c r="CF103" s="11">
        <v>17</v>
      </c>
      <c r="CG103" s="11">
        <v>8</v>
      </c>
      <c r="CH103" s="11">
        <v>17</v>
      </c>
      <c r="CI103" s="11">
        <v>55</v>
      </c>
      <c r="CJ103" s="11">
        <v>9</v>
      </c>
      <c r="CK103" s="11">
        <v>41</v>
      </c>
      <c r="CL103" s="11">
        <v>55</v>
      </c>
      <c r="CM103" s="11">
        <v>5</v>
      </c>
      <c r="CN103" s="11">
        <v>52</v>
      </c>
      <c r="CO103" s="11">
        <v>39</v>
      </c>
      <c r="CP103" s="11">
        <v>48</v>
      </c>
      <c r="CQ103" s="11">
        <v>39</v>
      </c>
      <c r="CR103" s="11">
        <v>4000000</v>
      </c>
    </row>
    <row r="104" spans="1:96" ht="15" thickBot="1" x14ac:dyDescent="0.35">
      <c r="A104" s="1" t="s">
        <v>101</v>
      </c>
      <c r="B104" s="1" t="s">
        <v>602</v>
      </c>
      <c r="C104" s="2">
        <v>12</v>
      </c>
      <c r="D104" s="2">
        <v>28</v>
      </c>
      <c r="E104" s="2">
        <v>88</v>
      </c>
      <c r="F104" s="2">
        <v>69</v>
      </c>
      <c r="G104" s="2">
        <v>2</v>
      </c>
      <c r="H104" s="1">
        <f t="shared" si="108"/>
        <v>88</v>
      </c>
      <c r="I104" s="1">
        <f>HLOOKUP(H104,C104:$F$603,J104,0)</f>
        <v>3</v>
      </c>
      <c r="J104" s="1">
        <v>500</v>
      </c>
      <c r="K104" s="1" t="str">
        <f t="shared" si="109"/>
        <v>23</v>
      </c>
      <c r="M104" s="46">
        <f t="shared" si="110"/>
        <v>1</v>
      </c>
      <c r="N104" s="44">
        <f t="shared" si="102"/>
        <v>6.0913705583756347E-2</v>
      </c>
      <c r="O104" s="44">
        <f t="shared" si="103"/>
        <v>0.14213197969543148</v>
      </c>
      <c r="P104" s="44">
        <f t="shared" si="104"/>
        <v>0.4467005076142132</v>
      </c>
      <c r="Q104" s="44">
        <f t="shared" si="105"/>
        <v>0.35025380710659898</v>
      </c>
      <c r="R104">
        <f t="shared" si="140"/>
        <v>2</v>
      </c>
      <c r="S104" s="1">
        <f t="shared" si="111"/>
        <v>0.4467005076142132</v>
      </c>
      <c r="T104" s="1">
        <f>HLOOKUP(S104,N104:$Q$603,U104,0)</f>
        <v>3</v>
      </c>
      <c r="U104" s="1">
        <v>500</v>
      </c>
      <c r="V104" s="1" t="str">
        <f t="shared" si="112"/>
        <v>23</v>
      </c>
      <c r="X104" s="5">
        <f t="shared" si="113"/>
        <v>3</v>
      </c>
      <c r="Y104" s="4">
        <f t="shared" si="114"/>
        <v>0.5532994923857868</v>
      </c>
      <c r="Z104" s="4">
        <f t="shared" si="115"/>
        <v>0.17900749712004571</v>
      </c>
      <c r="AA104" s="4">
        <f t="shared" si="116"/>
        <v>0.25</v>
      </c>
      <c r="AB104" s="4">
        <f t="shared" si="117"/>
        <v>0.24619289340101524</v>
      </c>
      <c r="AC104" s="4">
        <f t="shared" si="118"/>
        <v>3.8071065989847552E-3</v>
      </c>
      <c r="AD104" s="4">
        <f t="shared" si="119"/>
        <v>6.0913705583756347E-2</v>
      </c>
      <c r="AE104" s="4">
        <f t="shared" si="120"/>
        <v>0.4467005076142132</v>
      </c>
      <c r="AF104" s="4">
        <f t="shared" si="121"/>
        <v>0.38578680203045684</v>
      </c>
      <c r="AG104">
        <f t="shared" si="122"/>
        <v>2000000</v>
      </c>
      <c r="AI104">
        <f t="shared" si="123"/>
        <v>14</v>
      </c>
      <c r="AJ104">
        <f t="shared" si="142"/>
        <v>36</v>
      </c>
      <c r="AK104">
        <f t="shared" si="143"/>
        <v>17</v>
      </c>
      <c r="AL104">
        <f t="shared" si="144"/>
        <v>1</v>
      </c>
      <c r="AM104">
        <f t="shared" si="145"/>
        <v>29</v>
      </c>
      <c r="AN104">
        <f t="shared" si="146"/>
        <v>26</v>
      </c>
      <c r="AO104">
        <f t="shared" si="147"/>
        <v>35</v>
      </c>
      <c r="AP104">
        <f t="shared" si="148"/>
        <v>19</v>
      </c>
      <c r="AQ104">
        <f t="shared" si="149"/>
        <v>19</v>
      </c>
      <c r="AR104">
        <f t="shared" ref="AR104:AZ104" si="171">MAX(AI$3:AQ$542)+1-AI104</f>
        <v>42</v>
      </c>
      <c r="AS104">
        <f t="shared" si="171"/>
        <v>20</v>
      </c>
      <c r="AT104">
        <f t="shared" si="171"/>
        <v>39</v>
      </c>
      <c r="AU104">
        <f t="shared" si="171"/>
        <v>55</v>
      </c>
      <c r="AV104">
        <f t="shared" si="171"/>
        <v>27</v>
      </c>
      <c r="AW104">
        <f t="shared" si="171"/>
        <v>30</v>
      </c>
      <c r="AX104">
        <f t="shared" si="171"/>
        <v>21</v>
      </c>
      <c r="AY104">
        <f t="shared" si="171"/>
        <v>37</v>
      </c>
      <c r="AZ104">
        <f t="shared" si="171"/>
        <v>37</v>
      </c>
      <c r="BA104">
        <f t="shared" si="107"/>
        <v>2000000</v>
      </c>
      <c r="BB104">
        <f t="shared" si="125"/>
        <v>2933752</v>
      </c>
      <c r="BC104">
        <f t="shared" si="126"/>
        <v>3</v>
      </c>
      <c r="BE104">
        <f>AI104-fix1_oam1!X105</f>
        <v>0</v>
      </c>
      <c r="BF104">
        <f>AJ104-fix1_oam1!Y105</f>
        <v>4</v>
      </c>
      <c r="BG104">
        <f>AK104-fix1_oam1!Z105</f>
        <v>4</v>
      </c>
      <c r="BH104">
        <f>AL104-fix1_oam1!AA105</f>
        <v>-28</v>
      </c>
      <c r="BI104">
        <f>AM104-fix1_oam1!AB105</f>
        <v>-1</v>
      </c>
      <c r="BJ104">
        <f>AN104-fix1_oam1!AC105</f>
        <v>1</v>
      </c>
      <c r="BK104">
        <f>AO104-fix1_oam1!AD105</f>
        <v>3</v>
      </c>
      <c r="BL104">
        <f>AP104-fix1_oam1!AE105</f>
        <v>-4</v>
      </c>
      <c r="BM104">
        <f>AQ104-fix1_oam1!AF105</f>
        <v>5</v>
      </c>
      <c r="BN104">
        <f>AR104-fix1_oam1!AG105</f>
        <v>0</v>
      </c>
      <c r="BO104">
        <f>AS104-fix1_oam1!AH105</f>
        <v>-4</v>
      </c>
      <c r="BP104">
        <f>AT104-fix1_oam1!AI105</f>
        <v>-4</v>
      </c>
      <c r="BQ104">
        <f>AU104-fix1_oam1!AJ105</f>
        <v>28</v>
      </c>
      <c r="BR104">
        <f>AV104-fix1_oam1!AK105</f>
        <v>1</v>
      </c>
      <c r="BS104">
        <f>AW104-fix1_oam1!AL105</f>
        <v>-1</v>
      </c>
      <c r="BT104">
        <f>AX104-fix1_oam1!AM105</f>
        <v>-3</v>
      </c>
      <c r="BU104">
        <f>AY104-fix1_oam1!AN105</f>
        <v>4</v>
      </c>
      <c r="BV104">
        <f>AZ104-fix1_oam1!AO105</f>
        <v>-5</v>
      </c>
      <c r="BY104" s="10" t="s">
        <v>764</v>
      </c>
      <c r="BZ104" s="11">
        <v>14</v>
      </c>
      <c r="CA104" s="11">
        <v>44</v>
      </c>
      <c r="CB104" s="11">
        <v>16</v>
      </c>
      <c r="CC104" s="11">
        <v>1</v>
      </c>
      <c r="CD104" s="11">
        <v>46</v>
      </c>
      <c r="CE104" s="11">
        <v>9</v>
      </c>
      <c r="CF104" s="11">
        <v>31</v>
      </c>
      <c r="CG104" s="11">
        <v>11</v>
      </c>
      <c r="CH104" s="11">
        <v>14</v>
      </c>
      <c r="CI104" s="11">
        <v>42</v>
      </c>
      <c r="CJ104" s="11">
        <v>12</v>
      </c>
      <c r="CK104" s="11">
        <v>40</v>
      </c>
      <c r="CL104" s="11">
        <v>55</v>
      </c>
      <c r="CM104" s="11">
        <v>10</v>
      </c>
      <c r="CN104" s="11">
        <v>47</v>
      </c>
      <c r="CO104" s="11">
        <v>25</v>
      </c>
      <c r="CP104" s="11">
        <v>45</v>
      </c>
      <c r="CQ104" s="11">
        <v>42</v>
      </c>
      <c r="CR104" s="11">
        <v>2000000</v>
      </c>
    </row>
    <row r="105" spans="1:96" ht="15" thickBot="1" x14ac:dyDescent="0.35">
      <c r="A105" s="1" t="s">
        <v>102</v>
      </c>
      <c r="B105" s="1" t="s">
        <v>602</v>
      </c>
      <c r="C105" s="2">
        <v>85</v>
      </c>
      <c r="D105" s="2">
        <v>64</v>
      </c>
      <c r="E105" s="2">
        <v>64</v>
      </c>
      <c r="F105" s="2">
        <v>59</v>
      </c>
      <c r="G105" s="2">
        <v>1</v>
      </c>
      <c r="H105" s="1">
        <f t="shared" si="108"/>
        <v>85</v>
      </c>
      <c r="I105" s="1">
        <f>HLOOKUP(H105,C105:$F$603,J105,0)</f>
        <v>1</v>
      </c>
      <c r="J105" s="1">
        <v>499</v>
      </c>
      <c r="K105" s="1" t="str">
        <f t="shared" si="109"/>
        <v>11</v>
      </c>
      <c r="M105" s="46">
        <f t="shared" si="110"/>
        <v>1</v>
      </c>
      <c r="N105" s="44">
        <f t="shared" si="102"/>
        <v>0.3125</v>
      </c>
      <c r="O105" s="44">
        <f t="shared" si="103"/>
        <v>0.23529411764705882</v>
      </c>
      <c r="P105" s="44">
        <f t="shared" si="104"/>
        <v>0.23529411764705882</v>
      </c>
      <c r="Q105" s="44">
        <f t="shared" si="105"/>
        <v>0.21691176470588236</v>
      </c>
      <c r="R105">
        <f t="shared" si="140"/>
        <v>1</v>
      </c>
      <c r="S105" s="1">
        <f t="shared" si="111"/>
        <v>0.3125</v>
      </c>
      <c r="T105" s="1">
        <f>HLOOKUP(S105,N105:$Q$603,U105,0)</f>
        <v>1</v>
      </c>
      <c r="U105" s="1">
        <v>499</v>
      </c>
      <c r="V105" s="1" t="str">
        <f t="shared" si="112"/>
        <v>11</v>
      </c>
      <c r="X105" s="5">
        <f t="shared" si="113"/>
        <v>1</v>
      </c>
      <c r="Y105" s="4">
        <f t="shared" si="114"/>
        <v>0.6875</v>
      </c>
      <c r="Z105" s="4">
        <f t="shared" si="115"/>
        <v>4.2558223907317241E-2</v>
      </c>
      <c r="AA105" s="4">
        <f t="shared" si="116"/>
        <v>0.25</v>
      </c>
      <c r="AB105" s="4">
        <f t="shared" si="117"/>
        <v>0.23529411764705882</v>
      </c>
      <c r="AC105" s="4">
        <f t="shared" si="118"/>
        <v>1.470588235294118E-2</v>
      </c>
      <c r="AD105" s="4">
        <f t="shared" si="119"/>
        <v>0.21691176470588236</v>
      </c>
      <c r="AE105" s="4">
        <f t="shared" si="120"/>
        <v>0.3125</v>
      </c>
      <c r="AF105" s="4">
        <f t="shared" si="121"/>
        <v>9.5588235294117641E-2</v>
      </c>
      <c r="AG105">
        <f t="shared" si="122"/>
        <v>1000000</v>
      </c>
      <c r="AI105">
        <f t="shared" si="123"/>
        <v>41</v>
      </c>
      <c r="AJ105">
        <f t="shared" si="142"/>
        <v>6</v>
      </c>
      <c r="AK105">
        <f t="shared" si="143"/>
        <v>53</v>
      </c>
      <c r="AL105">
        <f t="shared" si="144"/>
        <v>1</v>
      </c>
      <c r="AM105">
        <f t="shared" si="145"/>
        <v>36</v>
      </c>
      <c r="AN105">
        <f t="shared" si="146"/>
        <v>19</v>
      </c>
      <c r="AO105">
        <f t="shared" si="147"/>
        <v>1</v>
      </c>
      <c r="AP105">
        <f t="shared" si="148"/>
        <v>50</v>
      </c>
      <c r="AQ105">
        <f t="shared" si="149"/>
        <v>52</v>
      </c>
      <c r="AR105">
        <f t="shared" ref="AR105:AZ105" si="172">MAX(AI$3:AQ$542)+1-AI105</f>
        <v>15</v>
      </c>
      <c r="AS105">
        <f t="shared" si="172"/>
        <v>50</v>
      </c>
      <c r="AT105">
        <f t="shared" si="172"/>
        <v>3</v>
      </c>
      <c r="AU105">
        <f t="shared" si="172"/>
        <v>55</v>
      </c>
      <c r="AV105">
        <f t="shared" si="172"/>
        <v>20</v>
      </c>
      <c r="AW105">
        <f t="shared" si="172"/>
        <v>37</v>
      </c>
      <c r="AX105">
        <f t="shared" si="172"/>
        <v>55</v>
      </c>
      <c r="AY105">
        <f t="shared" si="172"/>
        <v>6</v>
      </c>
      <c r="AZ105">
        <f t="shared" si="172"/>
        <v>4</v>
      </c>
      <c r="BA105">
        <f t="shared" si="107"/>
        <v>1000000</v>
      </c>
      <c r="BB105">
        <f t="shared" si="125"/>
        <v>2962543.9</v>
      </c>
      <c r="BC105">
        <f t="shared" si="126"/>
        <v>3</v>
      </c>
      <c r="BE105">
        <f>AI105-fix1_oam1!X106</f>
        <v>0</v>
      </c>
      <c r="BF105">
        <f>AJ105-fix1_oam1!Y106</f>
        <v>1</v>
      </c>
      <c r="BG105">
        <f>AK105-fix1_oam1!Z106</f>
        <v>1</v>
      </c>
      <c r="BH105">
        <f>AL105-fix1_oam1!AA106</f>
        <v>-5</v>
      </c>
      <c r="BI105">
        <f>AM105-fix1_oam1!AB106</f>
        <v>23</v>
      </c>
      <c r="BJ105">
        <f>AN105-fix1_oam1!AC106</f>
        <v>4</v>
      </c>
      <c r="BK105">
        <f>AO105-fix1_oam1!AD106</f>
        <v>-1</v>
      </c>
      <c r="BL105">
        <f>AP105-fix1_oam1!AE106</f>
        <v>23</v>
      </c>
      <c r="BM105">
        <f>AQ105-fix1_oam1!AF106</f>
        <v>1</v>
      </c>
      <c r="BN105">
        <f>AR105-fix1_oam1!AG106</f>
        <v>0</v>
      </c>
      <c r="BO105">
        <f>AS105-fix1_oam1!AH106</f>
        <v>-1</v>
      </c>
      <c r="BP105">
        <f>AT105-fix1_oam1!AI106</f>
        <v>-1</v>
      </c>
      <c r="BQ105">
        <f>AU105-fix1_oam1!AJ106</f>
        <v>5</v>
      </c>
      <c r="BR105">
        <f>AV105-fix1_oam1!AK106</f>
        <v>-23</v>
      </c>
      <c r="BS105">
        <f>AW105-fix1_oam1!AL106</f>
        <v>-4</v>
      </c>
      <c r="BT105">
        <f>AX105-fix1_oam1!AM106</f>
        <v>1</v>
      </c>
      <c r="BU105">
        <f>AY105-fix1_oam1!AN106</f>
        <v>-23</v>
      </c>
      <c r="BV105">
        <f>AZ105-fix1_oam1!AO106</f>
        <v>-1</v>
      </c>
      <c r="BY105" s="10" t="s">
        <v>765</v>
      </c>
      <c r="BZ105" s="11">
        <v>14</v>
      </c>
      <c r="CA105" s="11">
        <v>45</v>
      </c>
      <c r="CB105" s="11">
        <v>13</v>
      </c>
      <c r="CC105" s="11">
        <v>1</v>
      </c>
      <c r="CD105" s="11">
        <v>44</v>
      </c>
      <c r="CE105" s="11">
        <v>11</v>
      </c>
      <c r="CF105" s="11">
        <v>34</v>
      </c>
      <c r="CG105" s="11">
        <v>10</v>
      </c>
      <c r="CH105" s="11">
        <v>12</v>
      </c>
      <c r="CI105" s="11">
        <v>42</v>
      </c>
      <c r="CJ105" s="11">
        <v>11</v>
      </c>
      <c r="CK105" s="11">
        <v>43</v>
      </c>
      <c r="CL105" s="11">
        <v>55</v>
      </c>
      <c r="CM105" s="11">
        <v>12</v>
      </c>
      <c r="CN105" s="11">
        <v>45</v>
      </c>
      <c r="CO105" s="11">
        <v>22</v>
      </c>
      <c r="CP105" s="11">
        <v>46</v>
      </c>
      <c r="CQ105" s="11">
        <v>44</v>
      </c>
      <c r="CR105" s="11">
        <v>2000000</v>
      </c>
    </row>
    <row r="106" spans="1:96" ht="15" thickBot="1" x14ac:dyDescent="0.35">
      <c r="A106" s="1" t="s">
        <v>103</v>
      </c>
      <c r="B106" s="1" t="s">
        <v>602</v>
      </c>
      <c r="C106" s="2">
        <v>89</v>
      </c>
      <c r="D106" s="2">
        <v>57</v>
      </c>
      <c r="E106" s="2">
        <v>35</v>
      </c>
      <c r="F106" s="2">
        <v>98</v>
      </c>
      <c r="G106" s="2">
        <v>1</v>
      </c>
      <c r="H106" s="1">
        <f t="shared" si="108"/>
        <v>98</v>
      </c>
      <c r="I106" s="1">
        <f>HLOOKUP(H106,C106:$F$603,J106,0)</f>
        <v>4</v>
      </c>
      <c r="J106" s="1">
        <v>498</v>
      </c>
      <c r="K106" s="1" t="str">
        <f t="shared" si="109"/>
        <v>14</v>
      </c>
      <c r="M106" s="46">
        <f t="shared" si="110"/>
        <v>1</v>
      </c>
      <c r="N106" s="44">
        <f t="shared" si="102"/>
        <v>0.31899641577060933</v>
      </c>
      <c r="O106" s="44">
        <f t="shared" si="103"/>
        <v>0.20430107526881722</v>
      </c>
      <c r="P106" s="44">
        <f t="shared" si="104"/>
        <v>0.12544802867383512</v>
      </c>
      <c r="Q106" s="44">
        <f t="shared" si="105"/>
        <v>0.35125448028673834</v>
      </c>
      <c r="R106">
        <f t="shared" si="140"/>
        <v>1</v>
      </c>
      <c r="S106" s="1">
        <f t="shared" si="111"/>
        <v>0.35125448028673834</v>
      </c>
      <c r="T106" s="1">
        <f>HLOOKUP(S106,N106:$Q$603,U106,0)</f>
        <v>4</v>
      </c>
      <c r="U106" s="1">
        <v>498</v>
      </c>
      <c r="V106" s="1" t="str">
        <f t="shared" si="112"/>
        <v>14</v>
      </c>
      <c r="X106" s="5">
        <f t="shared" si="113"/>
        <v>4</v>
      </c>
      <c r="Y106" s="4">
        <f t="shared" si="114"/>
        <v>0.64874551971326166</v>
      </c>
      <c r="Z106" s="4">
        <f t="shared" si="115"/>
        <v>0.10426658213468715</v>
      </c>
      <c r="AA106" s="4">
        <f t="shared" si="116"/>
        <v>0.25</v>
      </c>
      <c r="AB106" s="4">
        <f t="shared" si="117"/>
        <v>0.26164874551971329</v>
      </c>
      <c r="AC106" s="4">
        <f t="shared" si="118"/>
        <v>-1.1648745519713288E-2</v>
      </c>
      <c r="AD106" s="4">
        <f t="shared" si="119"/>
        <v>0.12544802867383512</v>
      </c>
      <c r="AE106" s="4">
        <f t="shared" si="120"/>
        <v>0.35125448028673834</v>
      </c>
      <c r="AF106" s="4">
        <f t="shared" si="121"/>
        <v>0.22580645161290322</v>
      </c>
      <c r="AG106">
        <f t="shared" si="122"/>
        <v>1000000</v>
      </c>
      <c r="AI106">
        <f t="shared" si="123"/>
        <v>1</v>
      </c>
      <c r="AJ106">
        <f t="shared" si="142"/>
        <v>14</v>
      </c>
      <c r="AK106">
        <f t="shared" si="143"/>
        <v>41</v>
      </c>
      <c r="AL106">
        <f t="shared" si="144"/>
        <v>1</v>
      </c>
      <c r="AM106">
        <f t="shared" si="145"/>
        <v>18</v>
      </c>
      <c r="AN106">
        <f t="shared" si="146"/>
        <v>37</v>
      </c>
      <c r="AO106">
        <f t="shared" si="147"/>
        <v>17</v>
      </c>
      <c r="AP106">
        <f t="shared" si="148"/>
        <v>42</v>
      </c>
      <c r="AQ106">
        <f t="shared" si="149"/>
        <v>41</v>
      </c>
      <c r="AR106">
        <f t="shared" ref="AR106:AZ106" si="173">MAX(AI$3:AQ$542)+1-AI106</f>
        <v>55</v>
      </c>
      <c r="AS106">
        <f t="shared" si="173"/>
        <v>42</v>
      </c>
      <c r="AT106">
        <f t="shared" si="173"/>
        <v>15</v>
      </c>
      <c r="AU106">
        <f t="shared" si="173"/>
        <v>55</v>
      </c>
      <c r="AV106">
        <f t="shared" si="173"/>
        <v>38</v>
      </c>
      <c r="AW106">
        <f t="shared" si="173"/>
        <v>19</v>
      </c>
      <c r="AX106">
        <f t="shared" si="173"/>
        <v>39</v>
      </c>
      <c r="AY106">
        <f t="shared" si="173"/>
        <v>14</v>
      </c>
      <c r="AZ106">
        <f t="shared" si="173"/>
        <v>15</v>
      </c>
      <c r="BA106">
        <f t="shared" si="107"/>
        <v>1000000</v>
      </c>
      <c r="BB106">
        <f t="shared" si="125"/>
        <v>2740857.1</v>
      </c>
      <c r="BC106">
        <f t="shared" si="126"/>
        <v>3</v>
      </c>
      <c r="BE106">
        <f>AI106-fix1_oam1!X107</f>
        <v>0</v>
      </c>
      <c r="BF106">
        <f>AJ106-fix1_oam1!Y107</f>
        <v>8</v>
      </c>
      <c r="BG106">
        <f>AK106-fix1_oam1!Z107</f>
        <v>15</v>
      </c>
      <c r="BH106">
        <f>AL106-fix1_oam1!AA107</f>
        <v>-4</v>
      </c>
      <c r="BI106">
        <f>AM106-fix1_oam1!AB107</f>
        <v>11</v>
      </c>
      <c r="BJ106">
        <f>AN106-fix1_oam1!AC107</f>
        <v>-2</v>
      </c>
      <c r="BK106">
        <f>AO106-fix1_oam1!AD107</f>
        <v>5</v>
      </c>
      <c r="BL106">
        <f>AP106-fix1_oam1!AE107</f>
        <v>37</v>
      </c>
      <c r="BM106">
        <f>AQ106-fix1_oam1!AF107</f>
        <v>15</v>
      </c>
      <c r="BN106">
        <f>AR106-fix1_oam1!AG107</f>
        <v>0</v>
      </c>
      <c r="BO106">
        <f>AS106-fix1_oam1!AH107</f>
        <v>-8</v>
      </c>
      <c r="BP106">
        <f>AT106-fix1_oam1!AI107</f>
        <v>-15</v>
      </c>
      <c r="BQ106">
        <f>AU106-fix1_oam1!AJ107</f>
        <v>4</v>
      </c>
      <c r="BR106">
        <f>AV106-fix1_oam1!AK107</f>
        <v>-11</v>
      </c>
      <c r="BS106">
        <f>AW106-fix1_oam1!AL107</f>
        <v>2</v>
      </c>
      <c r="BT106">
        <f>AX106-fix1_oam1!AM107</f>
        <v>-5</v>
      </c>
      <c r="BU106">
        <f>AY106-fix1_oam1!AN107</f>
        <v>-37</v>
      </c>
      <c r="BV106">
        <f>AZ106-fix1_oam1!AO107</f>
        <v>-15</v>
      </c>
      <c r="BY106" s="10" t="s">
        <v>766</v>
      </c>
      <c r="BZ106" s="11">
        <v>14</v>
      </c>
      <c r="CA106" s="11">
        <v>13</v>
      </c>
      <c r="CB106" s="11">
        <v>46</v>
      </c>
      <c r="CC106" s="11">
        <v>1</v>
      </c>
      <c r="CD106" s="11">
        <v>34</v>
      </c>
      <c r="CE106" s="11">
        <v>21</v>
      </c>
      <c r="CF106" s="11">
        <v>9</v>
      </c>
      <c r="CG106" s="11">
        <v>42</v>
      </c>
      <c r="CH106" s="11">
        <v>45</v>
      </c>
      <c r="CI106" s="11">
        <v>42</v>
      </c>
      <c r="CJ106" s="11">
        <v>43</v>
      </c>
      <c r="CK106" s="11">
        <v>10</v>
      </c>
      <c r="CL106" s="11">
        <v>55</v>
      </c>
      <c r="CM106" s="11">
        <v>22</v>
      </c>
      <c r="CN106" s="11">
        <v>35</v>
      </c>
      <c r="CO106" s="11">
        <v>47</v>
      </c>
      <c r="CP106" s="11">
        <v>14</v>
      </c>
      <c r="CQ106" s="11">
        <v>11</v>
      </c>
      <c r="CR106" s="11">
        <v>2000000</v>
      </c>
    </row>
    <row r="107" spans="1:96" ht="15" thickBot="1" x14ac:dyDescent="0.35">
      <c r="A107" s="1" t="s">
        <v>104</v>
      </c>
      <c r="B107" s="1" t="s">
        <v>602</v>
      </c>
      <c r="C107" s="2">
        <v>15</v>
      </c>
      <c r="D107" s="2">
        <v>8</v>
      </c>
      <c r="E107" s="2">
        <v>8</v>
      </c>
      <c r="F107" s="2">
        <v>40</v>
      </c>
      <c r="G107" s="2">
        <v>4</v>
      </c>
      <c r="H107" s="1">
        <f t="shared" si="108"/>
        <v>40</v>
      </c>
      <c r="I107" s="1">
        <f>HLOOKUP(H107,C107:$F$603,J107,0)</f>
        <v>4</v>
      </c>
      <c r="J107" s="1">
        <v>497</v>
      </c>
      <c r="K107" s="1" t="str">
        <f t="shared" si="109"/>
        <v>44</v>
      </c>
      <c r="M107" s="46">
        <f t="shared" si="110"/>
        <v>1</v>
      </c>
      <c r="N107" s="44">
        <f t="shared" si="102"/>
        <v>0.21126760563380281</v>
      </c>
      <c r="O107" s="44">
        <f t="shared" si="103"/>
        <v>0.11267605633802817</v>
      </c>
      <c r="P107" s="44">
        <f t="shared" si="104"/>
        <v>0.11267605633802817</v>
      </c>
      <c r="Q107" s="44">
        <f t="shared" si="105"/>
        <v>0.56338028169014087</v>
      </c>
      <c r="R107">
        <f t="shared" si="140"/>
        <v>4</v>
      </c>
      <c r="S107" s="1">
        <f t="shared" si="111"/>
        <v>0.56338028169014087</v>
      </c>
      <c r="T107" s="1">
        <f>HLOOKUP(S107,N107:$Q$603,U107,0)</f>
        <v>4</v>
      </c>
      <c r="U107" s="1">
        <v>497</v>
      </c>
      <c r="V107" s="1" t="str">
        <f t="shared" si="112"/>
        <v>44</v>
      </c>
      <c r="X107" s="5">
        <f t="shared" si="113"/>
        <v>4</v>
      </c>
      <c r="Y107" s="4">
        <f t="shared" si="114"/>
        <v>0.43661971830985913</v>
      </c>
      <c r="Z107" s="4">
        <f t="shared" si="115"/>
        <v>0.21402735832231318</v>
      </c>
      <c r="AA107" s="4">
        <f t="shared" si="116"/>
        <v>0.25</v>
      </c>
      <c r="AB107" s="4">
        <f t="shared" si="117"/>
        <v>0.1619718309859155</v>
      </c>
      <c r="AC107" s="4">
        <f t="shared" si="118"/>
        <v>8.8028169014084501E-2</v>
      </c>
      <c r="AD107" s="4">
        <f t="shared" si="119"/>
        <v>0.11267605633802817</v>
      </c>
      <c r="AE107" s="4">
        <f t="shared" si="120"/>
        <v>0.56338028169014087</v>
      </c>
      <c r="AF107" s="4">
        <f t="shared" si="121"/>
        <v>0.45070422535211269</v>
      </c>
      <c r="AG107">
        <f t="shared" si="122"/>
        <v>4000000</v>
      </c>
      <c r="AI107">
        <f t="shared" si="123"/>
        <v>1</v>
      </c>
      <c r="AJ107">
        <f t="shared" si="142"/>
        <v>50</v>
      </c>
      <c r="AK107">
        <f t="shared" si="143"/>
        <v>10</v>
      </c>
      <c r="AL107">
        <f t="shared" si="144"/>
        <v>1</v>
      </c>
      <c r="AM107">
        <f t="shared" si="145"/>
        <v>53</v>
      </c>
      <c r="AN107">
        <f t="shared" si="146"/>
        <v>2</v>
      </c>
      <c r="AO107">
        <f t="shared" si="147"/>
        <v>21</v>
      </c>
      <c r="AP107">
        <f t="shared" si="148"/>
        <v>5</v>
      </c>
      <c r="AQ107">
        <f t="shared" si="149"/>
        <v>11</v>
      </c>
      <c r="AR107">
        <f t="shared" ref="AR107:AZ107" si="174">MAX(AI$3:AQ$542)+1-AI107</f>
        <v>55</v>
      </c>
      <c r="AS107">
        <f t="shared" si="174"/>
        <v>6</v>
      </c>
      <c r="AT107">
        <f t="shared" si="174"/>
        <v>46</v>
      </c>
      <c r="AU107">
        <f t="shared" si="174"/>
        <v>55</v>
      </c>
      <c r="AV107">
        <f t="shared" si="174"/>
        <v>3</v>
      </c>
      <c r="AW107">
        <f t="shared" si="174"/>
        <v>54</v>
      </c>
      <c r="AX107">
        <f t="shared" si="174"/>
        <v>35</v>
      </c>
      <c r="AY107">
        <f t="shared" si="174"/>
        <v>51</v>
      </c>
      <c r="AZ107">
        <f t="shared" si="174"/>
        <v>45</v>
      </c>
      <c r="BA107">
        <f t="shared" si="107"/>
        <v>4000000</v>
      </c>
      <c r="BB107">
        <f t="shared" si="125"/>
        <v>3012926.7</v>
      </c>
      <c r="BC107">
        <f t="shared" si="126"/>
        <v>3</v>
      </c>
      <c r="BE107">
        <f>AI107-fix1_oam1!X108</f>
        <v>0</v>
      </c>
      <c r="BF107">
        <f>AJ107-fix1_oam1!Y108</f>
        <v>-3</v>
      </c>
      <c r="BG107">
        <f>AK107-fix1_oam1!Z108</f>
        <v>-39</v>
      </c>
      <c r="BH107">
        <f>AL107-fix1_oam1!AA108</f>
        <v>-53</v>
      </c>
      <c r="BI107">
        <f>AM107-fix1_oam1!AB108</f>
        <v>-1</v>
      </c>
      <c r="BJ107">
        <f>AN107-fix1_oam1!AC108</f>
        <v>-7</v>
      </c>
      <c r="BK107">
        <f>AO107-fix1_oam1!AD108</f>
        <v>-17</v>
      </c>
      <c r="BL107">
        <f>AP107-fix1_oam1!AE108</f>
        <v>-48</v>
      </c>
      <c r="BM107">
        <f>AQ107-fix1_oam1!AF108</f>
        <v>-38</v>
      </c>
      <c r="BN107">
        <f>AR107-fix1_oam1!AG108</f>
        <v>0</v>
      </c>
      <c r="BO107">
        <f>AS107-fix1_oam1!AH108</f>
        <v>3</v>
      </c>
      <c r="BP107">
        <f>AT107-fix1_oam1!AI108</f>
        <v>39</v>
      </c>
      <c r="BQ107">
        <f>AU107-fix1_oam1!AJ108</f>
        <v>53</v>
      </c>
      <c r="BR107">
        <f>AV107-fix1_oam1!AK108</f>
        <v>1</v>
      </c>
      <c r="BS107">
        <f>AW107-fix1_oam1!AL108</f>
        <v>7</v>
      </c>
      <c r="BT107">
        <f>AX107-fix1_oam1!AM108</f>
        <v>17</v>
      </c>
      <c r="BU107">
        <f>AY107-fix1_oam1!AN108</f>
        <v>48</v>
      </c>
      <c r="BV107">
        <f>AZ107-fix1_oam1!AO108</f>
        <v>38</v>
      </c>
      <c r="BY107" s="10" t="s">
        <v>767</v>
      </c>
      <c r="BZ107" s="11">
        <v>14</v>
      </c>
      <c r="CA107" s="11">
        <v>36</v>
      </c>
      <c r="CB107" s="11">
        <v>18</v>
      </c>
      <c r="CC107" s="11">
        <v>1</v>
      </c>
      <c r="CD107" s="11">
        <v>31</v>
      </c>
      <c r="CE107" s="11">
        <v>25</v>
      </c>
      <c r="CF107" s="11">
        <v>34</v>
      </c>
      <c r="CG107" s="11">
        <v>19</v>
      </c>
      <c r="CH107" s="11">
        <v>19</v>
      </c>
      <c r="CI107" s="11">
        <v>42</v>
      </c>
      <c r="CJ107" s="11">
        <v>20</v>
      </c>
      <c r="CK107" s="11">
        <v>38</v>
      </c>
      <c r="CL107" s="11">
        <v>55</v>
      </c>
      <c r="CM107" s="11">
        <v>25</v>
      </c>
      <c r="CN107" s="11">
        <v>31</v>
      </c>
      <c r="CO107" s="11">
        <v>22</v>
      </c>
      <c r="CP107" s="11">
        <v>37</v>
      </c>
      <c r="CQ107" s="11">
        <v>37</v>
      </c>
      <c r="CR107" s="11">
        <v>2000000</v>
      </c>
    </row>
    <row r="108" spans="1:96" ht="15" thickBot="1" x14ac:dyDescent="0.35">
      <c r="A108" s="1" t="s">
        <v>105</v>
      </c>
      <c r="B108" s="1" t="s">
        <v>602</v>
      </c>
      <c r="C108" s="2">
        <v>83</v>
      </c>
      <c r="D108" s="2">
        <v>60</v>
      </c>
      <c r="E108" s="2">
        <v>63</v>
      </c>
      <c r="F108" s="2">
        <v>48</v>
      </c>
      <c r="G108" s="2">
        <v>4</v>
      </c>
      <c r="H108" s="1">
        <f t="shared" si="108"/>
        <v>83</v>
      </c>
      <c r="I108" s="1">
        <f>HLOOKUP(H108,C108:$F$603,J108,0)</f>
        <v>1</v>
      </c>
      <c r="J108" s="1">
        <v>496</v>
      </c>
      <c r="K108" s="1" t="str">
        <f t="shared" si="109"/>
        <v>41</v>
      </c>
      <c r="M108" s="46">
        <f t="shared" si="110"/>
        <v>1</v>
      </c>
      <c r="N108" s="44">
        <f t="shared" si="102"/>
        <v>0.32677165354330706</v>
      </c>
      <c r="O108" s="44">
        <f t="shared" si="103"/>
        <v>0.23622047244094488</v>
      </c>
      <c r="P108" s="44">
        <f t="shared" si="104"/>
        <v>0.24803149606299213</v>
      </c>
      <c r="Q108" s="44">
        <f t="shared" si="105"/>
        <v>0.1889763779527559</v>
      </c>
      <c r="R108">
        <f t="shared" si="140"/>
        <v>4</v>
      </c>
      <c r="S108" s="1">
        <f t="shared" si="111"/>
        <v>0.32677165354330706</v>
      </c>
      <c r="T108" s="1">
        <f>HLOOKUP(S108,N108:$Q$603,U108,0)</f>
        <v>1</v>
      </c>
      <c r="U108" s="1">
        <v>496</v>
      </c>
      <c r="V108" s="1" t="str">
        <f t="shared" si="112"/>
        <v>41</v>
      </c>
      <c r="X108" s="5">
        <f t="shared" si="113"/>
        <v>1</v>
      </c>
      <c r="Y108" s="4">
        <f t="shared" si="114"/>
        <v>0.67322834645669294</v>
      </c>
      <c r="Z108" s="4">
        <f t="shared" si="115"/>
        <v>5.7188342702102095E-2</v>
      </c>
      <c r="AA108" s="4">
        <f t="shared" si="116"/>
        <v>0.25</v>
      </c>
      <c r="AB108" s="4">
        <f t="shared" si="117"/>
        <v>0.24212598425196852</v>
      </c>
      <c r="AC108" s="4">
        <f t="shared" si="118"/>
        <v>7.8740157480314821E-3</v>
      </c>
      <c r="AD108" s="4">
        <f t="shared" si="119"/>
        <v>0.1889763779527559</v>
      </c>
      <c r="AE108" s="4">
        <f t="shared" si="120"/>
        <v>0.32677165354330706</v>
      </c>
      <c r="AF108" s="4">
        <f t="shared" si="121"/>
        <v>0.13779527559055116</v>
      </c>
      <c r="AG108">
        <f t="shared" si="122"/>
        <v>4000000</v>
      </c>
      <c r="AI108">
        <f t="shared" si="123"/>
        <v>41</v>
      </c>
      <c r="AJ108">
        <f t="shared" si="142"/>
        <v>9</v>
      </c>
      <c r="AK108">
        <f t="shared" si="143"/>
        <v>50</v>
      </c>
      <c r="AL108">
        <f t="shared" si="144"/>
        <v>1</v>
      </c>
      <c r="AM108">
        <f t="shared" si="145"/>
        <v>33</v>
      </c>
      <c r="AN108">
        <f t="shared" si="146"/>
        <v>22</v>
      </c>
      <c r="AO108">
        <f t="shared" si="147"/>
        <v>5</v>
      </c>
      <c r="AP108">
        <f t="shared" si="148"/>
        <v>47</v>
      </c>
      <c r="AQ108">
        <f t="shared" si="149"/>
        <v>49</v>
      </c>
      <c r="AR108">
        <f t="shared" ref="AR108:AZ108" si="175">MAX(AI$3:AQ$542)+1-AI108</f>
        <v>15</v>
      </c>
      <c r="AS108">
        <f t="shared" si="175"/>
        <v>47</v>
      </c>
      <c r="AT108">
        <f t="shared" si="175"/>
        <v>6</v>
      </c>
      <c r="AU108">
        <f t="shared" si="175"/>
        <v>55</v>
      </c>
      <c r="AV108">
        <f t="shared" si="175"/>
        <v>23</v>
      </c>
      <c r="AW108">
        <f t="shared" si="175"/>
        <v>34</v>
      </c>
      <c r="AX108">
        <f t="shared" si="175"/>
        <v>51</v>
      </c>
      <c r="AY108">
        <f t="shared" si="175"/>
        <v>9</v>
      </c>
      <c r="AZ108">
        <f t="shared" si="175"/>
        <v>7</v>
      </c>
      <c r="BA108">
        <f t="shared" si="107"/>
        <v>4000000</v>
      </c>
      <c r="BB108">
        <f t="shared" si="125"/>
        <v>2984137</v>
      </c>
      <c r="BC108">
        <f t="shared" si="126"/>
        <v>3</v>
      </c>
      <c r="BE108">
        <f>AI108-fix1_oam1!X109</f>
        <v>0</v>
      </c>
      <c r="BF108">
        <f>AJ108-fix1_oam1!Y109</f>
        <v>1</v>
      </c>
      <c r="BG108">
        <f>AK108-fix1_oam1!Z109</f>
        <v>1</v>
      </c>
      <c r="BH108">
        <f>AL108-fix1_oam1!AA109</f>
        <v>-10</v>
      </c>
      <c r="BI108">
        <f>AM108-fix1_oam1!AB109</f>
        <v>17</v>
      </c>
      <c r="BJ108">
        <f>AN108-fix1_oam1!AC109</f>
        <v>2</v>
      </c>
      <c r="BK108">
        <f>AO108-fix1_oam1!AD109</f>
        <v>0</v>
      </c>
      <c r="BL108">
        <f>AP108-fix1_oam1!AE109</f>
        <v>17</v>
      </c>
      <c r="BM108">
        <f>AQ108-fix1_oam1!AF109</f>
        <v>1</v>
      </c>
      <c r="BN108">
        <f>AR108-fix1_oam1!AG109</f>
        <v>0</v>
      </c>
      <c r="BO108">
        <f>AS108-fix1_oam1!AH109</f>
        <v>-1</v>
      </c>
      <c r="BP108">
        <f>AT108-fix1_oam1!AI109</f>
        <v>-1</v>
      </c>
      <c r="BQ108">
        <f>AU108-fix1_oam1!AJ109</f>
        <v>10</v>
      </c>
      <c r="BR108">
        <f>AV108-fix1_oam1!AK109</f>
        <v>-17</v>
      </c>
      <c r="BS108">
        <f>AW108-fix1_oam1!AL109</f>
        <v>-2</v>
      </c>
      <c r="BT108">
        <f>AX108-fix1_oam1!AM109</f>
        <v>0</v>
      </c>
      <c r="BU108">
        <f>AY108-fix1_oam1!AN109</f>
        <v>-17</v>
      </c>
      <c r="BV108">
        <f>AZ108-fix1_oam1!AO109</f>
        <v>-1</v>
      </c>
      <c r="BY108" s="10" t="s">
        <v>768</v>
      </c>
      <c r="BZ108" s="11">
        <v>14</v>
      </c>
      <c r="CA108" s="11">
        <v>36</v>
      </c>
      <c r="CB108" s="11">
        <v>13</v>
      </c>
      <c r="CC108" s="11">
        <v>1</v>
      </c>
      <c r="CD108" s="11">
        <v>36</v>
      </c>
      <c r="CE108" s="11">
        <v>19</v>
      </c>
      <c r="CF108" s="11">
        <v>29</v>
      </c>
      <c r="CG108" s="11">
        <v>19</v>
      </c>
      <c r="CH108" s="11">
        <v>22</v>
      </c>
      <c r="CI108" s="11">
        <v>42</v>
      </c>
      <c r="CJ108" s="11">
        <v>20</v>
      </c>
      <c r="CK108" s="11">
        <v>43</v>
      </c>
      <c r="CL108" s="11">
        <v>55</v>
      </c>
      <c r="CM108" s="11">
        <v>20</v>
      </c>
      <c r="CN108" s="11">
        <v>37</v>
      </c>
      <c r="CO108" s="11">
        <v>27</v>
      </c>
      <c r="CP108" s="11">
        <v>37</v>
      </c>
      <c r="CQ108" s="11">
        <v>34</v>
      </c>
      <c r="CR108" s="11">
        <v>1000000</v>
      </c>
    </row>
    <row r="109" spans="1:96" ht="15" thickBot="1" x14ac:dyDescent="0.35">
      <c r="A109" s="1" t="s">
        <v>106</v>
      </c>
      <c r="B109" s="1" t="s">
        <v>602</v>
      </c>
      <c r="C109" s="2">
        <v>57</v>
      </c>
      <c r="D109" s="2">
        <v>65</v>
      </c>
      <c r="E109" s="2">
        <v>75</v>
      </c>
      <c r="F109" s="2">
        <v>7</v>
      </c>
      <c r="G109" s="2">
        <v>4</v>
      </c>
      <c r="H109" s="1">
        <f t="shared" si="108"/>
        <v>75</v>
      </c>
      <c r="I109" s="1">
        <f>HLOOKUP(H109,C109:$F$603,J109,0)</f>
        <v>3</v>
      </c>
      <c r="J109" s="1">
        <v>495</v>
      </c>
      <c r="K109" s="1" t="str">
        <f t="shared" si="109"/>
        <v>43</v>
      </c>
      <c r="M109" s="46">
        <f t="shared" si="110"/>
        <v>1</v>
      </c>
      <c r="N109" s="44">
        <f t="shared" si="102"/>
        <v>0.27941176470588236</v>
      </c>
      <c r="O109" s="44">
        <f t="shared" si="103"/>
        <v>0.31862745098039214</v>
      </c>
      <c r="P109" s="44">
        <f t="shared" si="104"/>
        <v>0.36764705882352944</v>
      </c>
      <c r="Q109" s="44">
        <f t="shared" si="105"/>
        <v>3.4313725490196081E-2</v>
      </c>
      <c r="R109">
        <f t="shared" si="140"/>
        <v>4</v>
      </c>
      <c r="S109" s="1">
        <f t="shared" si="111"/>
        <v>0.36764705882352944</v>
      </c>
      <c r="T109" s="1">
        <f>HLOOKUP(S109,N109:$Q$603,U109,0)</f>
        <v>3</v>
      </c>
      <c r="U109" s="1">
        <v>495</v>
      </c>
      <c r="V109" s="1" t="str">
        <f t="shared" si="112"/>
        <v>43</v>
      </c>
      <c r="X109" s="5">
        <f t="shared" si="113"/>
        <v>3</v>
      </c>
      <c r="Y109" s="4">
        <f t="shared" si="114"/>
        <v>0.63235294117647056</v>
      </c>
      <c r="Z109" s="4">
        <f t="shared" si="115"/>
        <v>0.14825223819887265</v>
      </c>
      <c r="AA109" s="4">
        <f t="shared" si="116"/>
        <v>0.25</v>
      </c>
      <c r="AB109" s="4">
        <f t="shared" si="117"/>
        <v>0.29901960784313725</v>
      </c>
      <c r="AC109" s="4">
        <f t="shared" si="118"/>
        <v>-4.9019607843137247E-2</v>
      </c>
      <c r="AD109" s="4">
        <f t="shared" si="119"/>
        <v>3.4313725490196081E-2</v>
      </c>
      <c r="AE109" s="4">
        <f t="shared" si="120"/>
        <v>0.36764705882352944</v>
      </c>
      <c r="AF109" s="4">
        <f t="shared" si="121"/>
        <v>0.33333333333333337</v>
      </c>
      <c r="AG109">
        <f t="shared" si="122"/>
        <v>4000000</v>
      </c>
      <c r="AI109">
        <f t="shared" si="123"/>
        <v>14</v>
      </c>
      <c r="AJ109">
        <f t="shared" si="142"/>
        <v>18</v>
      </c>
      <c r="AK109">
        <f t="shared" si="143"/>
        <v>28</v>
      </c>
      <c r="AL109">
        <f t="shared" si="144"/>
        <v>1</v>
      </c>
      <c r="AM109">
        <f t="shared" si="145"/>
        <v>2</v>
      </c>
      <c r="AN109">
        <f t="shared" si="146"/>
        <v>53</v>
      </c>
      <c r="AO109">
        <f t="shared" si="147"/>
        <v>43</v>
      </c>
      <c r="AP109">
        <f t="shared" si="148"/>
        <v>37</v>
      </c>
      <c r="AQ109">
        <f t="shared" si="149"/>
        <v>27</v>
      </c>
      <c r="AR109">
        <f t="shared" ref="AR109:AZ109" si="176">MAX(AI$3:AQ$542)+1-AI109</f>
        <v>42</v>
      </c>
      <c r="AS109">
        <f t="shared" si="176"/>
        <v>38</v>
      </c>
      <c r="AT109">
        <f t="shared" si="176"/>
        <v>28</v>
      </c>
      <c r="AU109">
        <f t="shared" si="176"/>
        <v>55</v>
      </c>
      <c r="AV109">
        <f t="shared" si="176"/>
        <v>54</v>
      </c>
      <c r="AW109">
        <f t="shared" si="176"/>
        <v>3</v>
      </c>
      <c r="AX109">
        <f t="shared" si="176"/>
        <v>13</v>
      </c>
      <c r="AY109">
        <f t="shared" si="176"/>
        <v>19</v>
      </c>
      <c r="AZ109">
        <f t="shared" si="176"/>
        <v>29</v>
      </c>
      <c r="BA109">
        <f t="shared" si="107"/>
        <v>4000000</v>
      </c>
      <c r="BB109">
        <f t="shared" si="125"/>
        <v>2933753.5</v>
      </c>
      <c r="BC109">
        <f t="shared" si="126"/>
        <v>3</v>
      </c>
      <c r="BE109">
        <f>AI109-fix1_oam1!X110</f>
        <v>0</v>
      </c>
      <c r="BF109">
        <f>AJ109-fix1_oam1!Y110</f>
        <v>-6</v>
      </c>
      <c r="BG109">
        <f>AK109-fix1_oam1!Z110</f>
        <v>5</v>
      </c>
      <c r="BH109">
        <f>AL109-fix1_oam1!AA110</f>
        <v>-27</v>
      </c>
      <c r="BI109">
        <f>AM109-fix1_oam1!AB110</f>
        <v>-15</v>
      </c>
      <c r="BJ109">
        <f>AN109-fix1_oam1!AC110</f>
        <v>2</v>
      </c>
      <c r="BK109">
        <f>AO109-fix1_oam1!AD110</f>
        <v>4</v>
      </c>
      <c r="BL109">
        <f>AP109-fix1_oam1!AE110</f>
        <v>-1</v>
      </c>
      <c r="BM109">
        <f>AQ109-fix1_oam1!AF110</f>
        <v>6</v>
      </c>
      <c r="BN109">
        <f>AR109-fix1_oam1!AG110</f>
        <v>0</v>
      </c>
      <c r="BO109">
        <f>AS109-fix1_oam1!AH110</f>
        <v>6</v>
      </c>
      <c r="BP109">
        <f>AT109-fix1_oam1!AI110</f>
        <v>-5</v>
      </c>
      <c r="BQ109">
        <f>AU109-fix1_oam1!AJ110</f>
        <v>27</v>
      </c>
      <c r="BR109">
        <f>AV109-fix1_oam1!AK110</f>
        <v>15</v>
      </c>
      <c r="BS109">
        <f>AW109-fix1_oam1!AL110</f>
        <v>-2</v>
      </c>
      <c r="BT109">
        <f>AX109-fix1_oam1!AM110</f>
        <v>-4</v>
      </c>
      <c r="BU109">
        <f>AY109-fix1_oam1!AN110</f>
        <v>1</v>
      </c>
      <c r="BV109">
        <f>AZ109-fix1_oam1!AO110</f>
        <v>-6</v>
      </c>
      <c r="BY109" s="10" t="s">
        <v>769</v>
      </c>
      <c r="BZ109" s="11">
        <v>14</v>
      </c>
      <c r="CA109" s="11">
        <v>36</v>
      </c>
      <c r="CB109" s="11">
        <v>17</v>
      </c>
      <c r="CC109" s="11">
        <v>1</v>
      </c>
      <c r="CD109" s="11">
        <v>29</v>
      </c>
      <c r="CE109" s="11">
        <v>26</v>
      </c>
      <c r="CF109" s="11">
        <v>35</v>
      </c>
      <c r="CG109" s="11">
        <v>19</v>
      </c>
      <c r="CH109" s="11">
        <v>19</v>
      </c>
      <c r="CI109" s="11">
        <v>42</v>
      </c>
      <c r="CJ109" s="11">
        <v>20</v>
      </c>
      <c r="CK109" s="11">
        <v>39</v>
      </c>
      <c r="CL109" s="11">
        <v>55</v>
      </c>
      <c r="CM109" s="11">
        <v>27</v>
      </c>
      <c r="CN109" s="11">
        <v>30</v>
      </c>
      <c r="CO109" s="11">
        <v>21</v>
      </c>
      <c r="CP109" s="11">
        <v>37</v>
      </c>
      <c r="CQ109" s="11">
        <v>37</v>
      </c>
      <c r="CR109" s="11">
        <v>2000000</v>
      </c>
    </row>
    <row r="110" spans="1:96" ht="15" thickBot="1" x14ac:dyDescent="0.35">
      <c r="A110" s="1" t="s">
        <v>107</v>
      </c>
      <c r="B110" s="1" t="s">
        <v>602</v>
      </c>
      <c r="C110" s="2">
        <v>72</v>
      </c>
      <c r="D110" s="2">
        <v>90</v>
      </c>
      <c r="E110" s="2">
        <v>15</v>
      </c>
      <c r="F110" s="2">
        <v>24</v>
      </c>
      <c r="G110" s="2">
        <v>4</v>
      </c>
      <c r="H110" s="1">
        <f t="shared" si="108"/>
        <v>90</v>
      </c>
      <c r="I110" s="1">
        <f>HLOOKUP(H110,C110:$F$603,J110,0)</f>
        <v>2</v>
      </c>
      <c r="J110" s="1">
        <v>494</v>
      </c>
      <c r="K110" s="1" t="str">
        <f t="shared" si="109"/>
        <v>42</v>
      </c>
      <c r="M110" s="46">
        <f t="shared" si="110"/>
        <v>1</v>
      </c>
      <c r="N110" s="44">
        <f t="shared" si="102"/>
        <v>0.35820895522388058</v>
      </c>
      <c r="O110" s="44">
        <f t="shared" si="103"/>
        <v>0.44776119402985076</v>
      </c>
      <c r="P110" s="44">
        <f t="shared" si="104"/>
        <v>7.4626865671641784E-2</v>
      </c>
      <c r="Q110" s="44">
        <f t="shared" si="105"/>
        <v>0.11940298507462686</v>
      </c>
      <c r="R110">
        <f t="shared" si="140"/>
        <v>4</v>
      </c>
      <c r="S110" s="1">
        <f t="shared" si="111"/>
        <v>0.44776119402985076</v>
      </c>
      <c r="T110" s="1">
        <f>HLOOKUP(S110,N110:$Q$603,U110,0)</f>
        <v>2</v>
      </c>
      <c r="U110" s="1">
        <v>494</v>
      </c>
      <c r="V110" s="1" t="str">
        <f t="shared" si="112"/>
        <v>42</v>
      </c>
      <c r="X110" s="5">
        <f t="shared" si="113"/>
        <v>2</v>
      </c>
      <c r="Y110" s="4">
        <f t="shared" si="114"/>
        <v>0.55223880597014929</v>
      </c>
      <c r="Z110" s="4">
        <f t="shared" si="115"/>
        <v>0.18131922531484498</v>
      </c>
      <c r="AA110" s="4">
        <f t="shared" si="116"/>
        <v>0.25</v>
      </c>
      <c r="AB110" s="4">
        <f t="shared" si="117"/>
        <v>0.2388059701492537</v>
      </c>
      <c r="AC110" s="4">
        <f t="shared" si="118"/>
        <v>1.1194029850746301E-2</v>
      </c>
      <c r="AD110" s="4">
        <f t="shared" si="119"/>
        <v>7.4626865671641784E-2</v>
      </c>
      <c r="AE110" s="4">
        <f t="shared" si="120"/>
        <v>0.44776119402985076</v>
      </c>
      <c r="AF110" s="4">
        <f t="shared" si="121"/>
        <v>0.37313432835820898</v>
      </c>
      <c r="AG110">
        <f t="shared" si="122"/>
        <v>4000000</v>
      </c>
      <c r="AI110">
        <f t="shared" si="123"/>
        <v>27</v>
      </c>
      <c r="AJ110">
        <f t="shared" si="142"/>
        <v>36</v>
      </c>
      <c r="AK110">
        <f t="shared" si="143"/>
        <v>16</v>
      </c>
      <c r="AL110">
        <f t="shared" si="144"/>
        <v>1</v>
      </c>
      <c r="AM110">
        <f t="shared" si="145"/>
        <v>35</v>
      </c>
      <c r="AN110">
        <f t="shared" si="146"/>
        <v>20</v>
      </c>
      <c r="AO110">
        <f t="shared" si="147"/>
        <v>31</v>
      </c>
      <c r="AP110">
        <f t="shared" si="148"/>
        <v>19</v>
      </c>
      <c r="AQ110">
        <f t="shared" si="149"/>
        <v>21</v>
      </c>
      <c r="AR110">
        <f t="shared" ref="AR110:AZ110" si="177">MAX(AI$3:AQ$542)+1-AI110</f>
        <v>29</v>
      </c>
      <c r="AS110">
        <f t="shared" si="177"/>
        <v>20</v>
      </c>
      <c r="AT110">
        <f t="shared" si="177"/>
        <v>40</v>
      </c>
      <c r="AU110">
        <f t="shared" si="177"/>
        <v>55</v>
      </c>
      <c r="AV110">
        <f t="shared" si="177"/>
        <v>21</v>
      </c>
      <c r="AW110">
        <f t="shared" si="177"/>
        <v>36</v>
      </c>
      <c r="AX110">
        <f t="shared" si="177"/>
        <v>25</v>
      </c>
      <c r="AY110">
        <f t="shared" si="177"/>
        <v>37</v>
      </c>
      <c r="AZ110">
        <f t="shared" si="177"/>
        <v>35</v>
      </c>
      <c r="BA110">
        <f t="shared" si="107"/>
        <v>4000000</v>
      </c>
      <c r="BB110">
        <f t="shared" si="125"/>
        <v>2933752</v>
      </c>
      <c r="BC110">
        <f t="shared" si="126"/>
        <v>3</v>
      </c>
      <c r="BE110">
        <f>AI110-fix1_oam1!X111</f>
        <v>0</v>
      </c>
      <c r="BF110">
        <f>AJ110-fix1_oam1!Y111</f>
        <v>6</v>
      </c>
      <c r="BG110">
        <f>AK110-fix1_oam1!Z111</f>
        <v>5</v>
      </c>
      <c r="BH110">
        <f>AL110-fix1_oam1!AA111</f>
        <v>-27</v>
      </c>
      <c r="BI110">
        <f>AM110-fix1_oam1!AB111</f>
        <v>5</v>
      </c>
      <c r="BJ110">
        <f>AN110-fix1_oam1!AC111</f>
        <v>1</v>
      </c>
      <c r="BK110">
        <f>AO110-fix1_oam1!AD111</f>
        <v>4</v>
      </c>
      <c r="BL110">
        <f>AP110-fix1_oam1!AE111</f>
        <v>0</v>
      </c>
      <c r="BM110">
        <f>AQ110-fix1_oam1!AF111</f>
        <v>6</v>
      </c>
      <c r="BN110">
        <f>AR110-fix1_oam1!AG111</f>
        <v>0</v>
      </c>
      <c r="BO110">
        <f>AS110-fix1_oam1!AH111</f>
        <v>-6</v>
      </c>
      <c r="BP110">
        <f>AT110-fix1_oam1!AI111</f>
        <v>-5</v>
      </c>
      <c r="BQ110">
        <f>AU110-fix1_oam1!AJ111</f>
        <v>27</v>
      </c>
      <c r="BR110">
        <f>AV110-fix1_oam1!AK111</f>
        <v>-5</v>
      </c>
      <c r="BS110">
        <f>AW110-fix1_oam1!AL111</f>
        <v>-1</v>
      </c>
      <c r="BT110">
        <f>AX110-fix1_oam1!AM111</f>
        <v>-4</v>
      </c>
      <c r="BU110">
        <f>AY110-fix1_oam1!AN111</f>
        <v>0</v>
      </c>
      <c r="BV110">
        <f>AZ110-fix1_oam1!AO111</f>
        <v>-6</v>
      </c>
      <c r="BY110" s="10" t="s">
        <v>770</v>
      </c>
      <c r="BZ110" s="11">
        <v>41</v>
      </c>
      <c r="CA110" s="11">
        <v>6</v>
      </c>
      <c r="CB110" s="11">
        <v>53</v>
      </c>
      <c r="CC110" s="11">
        <v>1</v>
      </c>
      <c r="CD110" s="11">
        <v>36</v>
      </c>
      <c r="CE110" s="11">
        <v>19</v>
      </c>
      <c r="CF110" s="11">
        <v>1</v>
      </c>
      <c r="CG110" s="11">
        <v>50</v>
      </c>
      <c r="CH110" s="11">
        <v>52</v>
      </c>
      <c r="CI110" s="11">
        <v>15</v>
      </c>
      <c r="CJ110" s="11">
        <v>50</v>
      </c>
      <c r="CK110" s="11">
        <v>3</v>
      </c>
      <c r="CL110" s="11">
        <v>55</v>
      </c>
      <c r="CM110" s="11">
        <v>20</v>
      </c>
      <c r="CN110" s="11">
        <v>37</v>
      </c>
      <c r="CO110" s="11">
        <v>55</v>
      </c>
      <c r="CP110" s="11">
        <v>6</v>
      </c>
      <c r="CQ110" s="11">
        <v>4</v>
      </c>
      <c r="CR110" s="11">
        <v>1000000</v>
      </c>
    </row>
    <row r="111" spans="1:96" ht="15" thickBot="1" x14ac:dyDescent="0.35">
      <c r="A111" s="1" t="s">
        <v>108</v>
      </c>
      <c r="B111" s="1" t="s">
        <v>602</v>
      </c>
      <c r="C111" s="2">
        <v>57</v>
      </c>
      <c r="D111" s="2">
        <v>99</v>
      </c>
      <c r="E111" s="2">
        <v>86</v>
      </c>
      <c r="F111" s="2">
        <v>56</v>
      </c>
      <c r="G111" s="2">
        <v>4</v>
      </c>
      <c r="H111" s="1">
        <f t="shared" si="108"/>
        <v>99</v>
      </c>
      <c r="I111" s="1">
        <f>HLOOKUP(H111,C111:$F$603,J111,0)</f>
        <v>2</v>
      </c>
      <c r="J111" s="1">
        <v>493</v>
      </c>
      <c r="K111" s="1" t="str">
        <f t="shared" si="109"/>
        <v>42</v>
      </c>
      <c r="M111" s="46">
        <f t="shared" si="110"/>
        <v>1</v>
      </c>
      <c r="N111" s="44">
        <f t="shared" si="102"/>
        <v>0.1912751677852349</v>
      </c>
      <c r="O111" s="44">
        <f t="shared" si="103"/>
        <v>0.33221476510067116</v>
      </c>
      <c r="P111" s="44">
        <f t="shared" si="104"/>
        <v>0.28859060402684567</v>
      </c>
      <c r="Q111" s="44">
        <f t="shared" si="105"/>
        <v>0.18791946308724833</v>
      </c>
      <c r="R111">
        <f t="shared" si="140"/>
        <v>4</v>
      </c>
      <c r="S111" s="1">
        <f t="shared" si="111"/>
        <v>0.33221476510067116</v>
      </c>
      <c r="T111" s="1">
        <f>HLOOKUP(S111,N111:$Q$603,U111,0)</f>
        <v>2</v>
      </c>
      <c r="U111" s="1">
        <v>493</v>
      </c>
      <c r="V111" s="1" t="str">
        <f t="shared" si="112"/>
        <v>42</v>
      </c>
      <c r="X111" s="5">
        <f t="shared" si="113"/>
        <v>2</v>
      </c>
      <c r="Y111" s="4">
        <f t="shared" si="114"/>
        <v>0.66778523489932884</v>
      </c>
      <c r="Z111" s="4">
        <f t="shared" si="115"/>
        <v>7.1997919649906553E-2</v>
      </c>
      <c r="AA111" s="4">
        <f t="shared" si="116"/>
        <v>0.25</v>
      </c>
      <c r="AB111" s="4">
        <f t="shared" si="117"/>
        <v>0.23993288590604028</v>
      </c>
      <c r="AC111" s="4">
        <f t="shared" si="118"/>
        <v>1.0067114093959717E-2</v>
      </c>
      <c r="AD111" s="4">
        <f t="shared" si="119"/>
        <v>0.18791946308724833</v>
      </c>
      <c r="AE111" s="4">
        <f t="shared" si="120"/>
        <v>0.33221476510067116</v>
      </c>
      <c r="AF111" s="4">
        <f t="shared" si="121"/>
        <v>0.14429530201342283</v>
      </c>
      <c r="AG111">
        <f t="shared" si="122"/>
        <v>4000000</v>
      </c>
      <c r="AI111">
        <f t="shared" si="123"/>
        <v>27</v>
      </c>
      <c r="AJ111">
        <f t="shared" si="142"/>
        <v>10</v>
      </c>
      <c r="AK111">
        <f t="shared" si="143"/>
        <v>48</v>
      </c>
      <c r="AL111">
        <f t="shared" si="144"/>
        <v>1</v>
      </c>
      <c r="AM111">
        <f t="shared" si="145"/>
        <v>34</v>
      </c>
      <c r="AN111">
        <f t="shared" si="146"/>
        <v>21</v>
      </c>
      <c r="AO111">
        <f t="shared" si="147"/>
        <v>5</v>
      </c>
      <c r="AP111">
        <f t="shared" si="148"/>
        <v>46</v>
      </c>
      <c r="AQ111">
        <f t="shared" si="149"/>
        <v>49</v>
      </c>
      <c r="AR111">
        <f t="shared" ref="AR111:AZ111" si="178">MAX(AI$3:AQ$542)+1-AI111</f>
        <v>29</v>
      </c>
      <c r="AS111">
        <f t="shared" si="178"/>
        <v>46</v>
      </c>
      <c r="AT111">
        <f t="shared" si="178"/>
        <v>8</v>
      </c>
      <c r="AU111">
        <f t="shared" si="178"/>
        <v>55</v>
      </c>
      <c r="AV111">
        <f t="shared" si="178"/>
        <v>22</v>
      </c>
      <c r="AW111">
        <f t="shared" si="178"/>
        <v>35</v>
      </c>
      <c r="AX111">
        <f t="shared" si="178"/>
        <v>51</v>
      </c>
      <c r="AY111">
        <f t="shared" si="178"/>
        <v>10</v>
      </c>
      <c r="AZ111">
        <f t="shared" si="178"/>
        <v>7</v>
      </c>
      <c r="BA111">
        <f t="shared" si="107"/>
        <v>4000000</v>
      </c>
      <c r="BB111">
        <f t="shared" si="125"/>
        <v>2966142.9</v>
      </c>
      <c r="BC111">
        <f t="shared" si="126"/>
        <v>3</v>
      </c>
      <c r="BE111">
        <f>AI111-fix1_oam1!X112</f>
        <v>0</v>
      </c>
      <c r="BF111">
        <f>AJ111-fix1_oam1!Y112</f>
        <v>6</v>
      </c>
      <c r="BG111">
        <f>AK111-fix1_oam1!Z112</f>
        <v>7</v>
      </c>
      <c r="BH111">
        <f>AL111-fix1_oam1!AA112</f>
        <v>-2</v>
      </c>
      <c r="BI111">
        <f>AM111-fix1_oam1!AB112</f>
        <v>26</v>
      </c>
      <c r="BJ111">
        <f>AN111-fix1_oam1!AC112</f>
        <v>3</v>
      </c>
      <c r="BK111">
        <f>AO111-fix1_oam1!AD112</f>
        <v>2</v>
      </c>
      <c r="BL111">
        <f>AP111-fix1_oam1!AE112</f>
        <v>44</v>
      </c>
      <c r="BM111">
        <f>AQ111-fix1_oam1!AF112</f>
        <v>6</v>
      </c>
      <c r="BN111">
        <f>AR111-fix1_oam1!AG112</f>
        <v>0</v>
      </c>
      <c r="BO111">
        <f>AS111-fix1_oam1!AH112</f>
        <v>-6</v>
      </c>
      <c r="BP111">
        <f>AT111-fix1_oam1!AI112</f>
        <v>-7</v>
      </c>
      <c r="BQ111">
        <f>AU111-fix1_oam1!AJ112</f>
        <v>2</v>
      </c>
      <c r="BR111">
        <f>AV111-fix1_oam1!AK112</f>
        <v>-26</v>
      </c>
      <c r="BS111">
        <f>AW111-fix1_oam1!AL112</f>
        <v>-3</v>
      </c>
      <c r="BT111">
        <f>AX111-fix1_oam1!AM112</f>
        <v>-2</v>
      </c>
      <c r="BU111">
        <f>AY111-fix1_oam1!AN112</f>
        <v>-44</v>
      </c>
      <c r="BV111">
        <f>AZ111-fix1_oam1!AO112</f>
        <v>-6</v>
      </c>
      <c r="BY111" s="10" t="s">
        <v>771</v>
      </c>
      <c r="BZ111" s="11">
        <v>1</v>
      </c>
      <c r="CA111" s="11">
        <v>14</v>
      </c>
      <c r="CB111" s="11">
        <v>41</v>
      </c>
      <c r="CC111" s="11">
        <v>1</v>
      </c>
      <c r="CD111" s="11">
        <v>18</v>
      </c>
      <c r="CE111" s="11">
        <v>37</v>
      </c>
      <c r="CF111" s="11">
        <v>17</v>
      </c>
      <c r="CG111" s="11">
        <v>42</v>
      </c>
      <c r="CH111" s="11">
        <v>41</v>
      </c>
      <c r="CI111" s="11">
        <v>55</v>
      </c>
      <c r="CJ111" s="11">
        <v>42</v>
      </c>
      <c r="CK111" s="11">
        <v>15</v>
      </c>
      <c r="CL111" s="11">
        <v>55</v>
      </c>
      <c r="CM111" s="11">
        <v>38</v>
      </c>
      <c r="CN111" s="11">
        <v>19</v>
      </c>
      <c r="CO111" s="11">
        <v>39</v>
      </c>
      <c r="CP111" s="11">
        <v>14</v>
      </c>
      <c r="CQ111" s="11">
        <v>15</v>
      </c>
      <c r="CR111" s="11">
        <v>1000000</v>
      </c>
    </row>
    <row r="112" spans="1:96" ht="15" thickBot="1" x14ac:dyDescent="0.35">
      <c r="A112" s="1" t="s">
        <v>109</v>
      </c>
      <c r="B112" s="1" t="s">
        <v>602</v>
      </c>
      <c r="C112" s="2">
        <v>2</v>
      </c>
      <c r="D112" s="2">
        <v>0</v>
      </c>
      <c r="E112" s="2">
        <v>97</v>
      </c>
      <c r="F112" s="2">
        <v>27</v>
      </c>
      <c r="G112" s="2">
        <v>2</v>
      </c>
      <c r="H112" s="1">
        <f t="shared" si="108"/>
        <v>97</v>
      </c>
      <c r="I112" s="1">
        <f>HLOOKUP(H112,C112:$F$603,J112,0)</f>
        <v>3</v>
      </c>
      <c r="J112" s="1">
        <v>492</v>
      </c>
      <c r="K112" s="1" t="str">
        <f t="shared" si="109"/>
        <v>23</v>
      </c>
      <c r="M112" s="46">
        <f t="shared" si="110"/>
        <v>1</v>
      </c>
      <c r="N112" s="44">
        <f t="shared" si="102"/>
        <v>1.5873015873015872E-2</v>
      </c>
      <c r="O112" s="44">
        <f t="shared" si="103"/>
        <v>0</v>
      </c>
      <c r="P112" s="44">
        <f t="shared" si="104"/>
        <v>0.76984126984126988</v>
      </c>
      <c r="Q112" s="44">
        <f t="shared" si="105"/>
        <v>0.21428571428571427</v>
      </c>
      <c r="R112">
        <f t="shared" si="140"/>
        <v>2</v>
      </c>
      <c r="S112" s="1">
        <f t="shared" si="111"/>
        <v>0.76984126984126988</v>
      </c>
      <c r="T112" s="1">
        <f>HLOOKUP(S112,N112:$Q$603,U112,0)</f>
        <v>3</v>
      </c>
      <c r="U112" s="1">
        <v>492</v>
      </c>
      <c r="V112" s="1" t="str">
        <f t="shared" si="112"/>
        <v>23</v>
      </c>
      <c r="X112" s="5">
        <f t="shared" si="113"/>
        <v>3</v>
      </c>
      <c r="Y112" s="4">
        <f t="shared" si="114"/>
        <v>0.23015873015873012</v>
      </c>
      <c r="Z112" s="4">
        <f t="shared" si="115"/>
        <v>0.3600119908793144</v>
      </c>
      <c r="AA112" s="4">
        <f t="shared" si="116"/>
        <v>0.25</v>
      </c>
      <c r="AB112" s="4">
        <f t="shared" si="117"/>
        <v>0.11507936507936507</v>
      </c>
      <c r="AC112" s="4">
        <f t="shared" si="118"/>
        <v>0.13492063492063494</v>
      </c>
      <c r="AD112" s="4">
        <f t="shared" si="119"/>
        <v>0</v>
      </c>
      <c r="AE112" s="4">
        <f t="shared" si="120"/>
        <v>0.76984126984126988</v>
      </c>
      <c r="AF112" s="4">
        <f t="shared" si="121"/>
        <v>0.76984126984126988</v>
      </c>
      <c r="AG112">
        <f t="shared" si="122"/>
        <v>2000000</v>
      </c>
      <c r="AI112">
        <f t="shared" si="123"/>
        <v>14</v>
      </c>
      <c r="AJ112">
        <f t="shared" si="142"/>
        <v>54</v>
      </c>
      <c r="AK112">
        <f t="shared" si="143"/>
        <v>1</v>
      </c>
      <c r="AL112">
        <f t="shared" si="144"/>
        <v>1</v>
      </c>
      <c r="AM112">
        <f t="shared" si="145"/>
        <v>54</v>
      </c>
      <c r="AN112">
        <f t="shared" si="146"/>
        <v>1</v>
      </c>
      <c r="AO112">
        <f t="shared" si="147"/>
        <v>53</v>
      </c>
      <c r="AP112">
        <f t="shared" si="148"/>
        <v>1</v>
      </c>
      <c r="AQ112">
        <f t="shared" si="149"/>
        <v>1</v>
      </c>
      <c r="AR112">
        <f t="shared" ref="AR112:AZ112" si="179">MAX(AI$3:AQ$542)+1-AI112</f>
        <v>42</v>
      </c>
      <c r="AS112">
        <f t="shared" si="179"/>
        <v>2</v>
      </c>
      <c r="AT112">
        <f t="shared" si="179"/>
        <v>55</v>
      </c>
      <c r="AU112">
        <f t="shared" si="179"/>
        <v>55</v>
      </c>
      <c r="AV112">
        <f t="shared" si="179"/>
        <v>2</v>
      </c>
      <c r="AW112">
        <f t="shared" si="179"/>
        <v>55</v>
      </c>
      <c r="AX112">
        <f t="shared" si="179"/>
        <v>3</v>
      </c>
      <c r="AY112">
        <f t="shared" si="179"/>
        <v>55</v>
      </c>
      <c r="AZ112">
        <f t="shared" si="179"/>
        <v>55</v>
      </c>
      <c r="BA112">
        <f t="shared" si="107"/>
        <v>2000000</v>
      </c>
      <c r="BB112">
        <f t="shared" si="125"/>
        <v>2933751.3</v>
      </c>
      <c r="BC112">
        <f t="shared" si="126"/>
        <v>3</v>
      </c>
      <c r="BE112">
        <f>AI112-fix1_oam1!X113</f>
        <v>0</v>
      </c>
      <c r="BF112">
        <f>AJ112-fix1_oam1!Y113</f>
        <v>0</v>
      </c>
      <c r="BG112">
        <f>AK112-fix1_oam1!Z113</f>
        <v>0</v>
      </c>
      <c r="BH112">
        <f>AL112-fix1_oam1!AA113</f>
        <v>-48</v>
      </c>
      <c r="BI112">
        <f>AM112-fix1_oam1!AB113</f>
        <v>1</v>
      </c>
      <c r="BJ112">
        <f>AN112-fix1_oam1!AC113</f>
        <v>0</v>
      </c>
      <c r="BK112">
        <f>AO112-fix1_oam1!AD113</f>
        <v>0</v>
      </c>
      <c r="BL112">
        <f>AP112-fix1_oam1!AE113</f>
        <v>-6</v>
      </c>
      <c r="BM112">
        <f>AQ112-fix1_oam1!AF113</f>
        <v>0</v>
      </c>
      <c r="BN112">
        <f>AR112-fix1_oam1!AG113</f>
        <v>0</v>
      </c>
      <c r="BO112">
        <f>AS112-fix1_oam1!AH113</f>
        <v>0</v>
      </c>
      <c r="BP112">
        <f>AT112-fix1_oam1!AI113</f>
        <v>0</v>
      </c>
      <c r="BQ112">
        <f>AU112-fix1_oam1!AJ113</f>
        <v>48</v>
      </c>
      <c r="BR112">
        <f>AV112-fix1_oam1!AK113</f>
        <v>-1</v>
      </c>
      <c r="BS112">
        <f>AW112-fix1_oam1!AL113</f>
        <v>0</v>
      </c>
      <c r="BT112">
        <f>AX112-fix1_oam1!AM113</f>
        <v>0</v>
      </c>
      <c r="BU112">
        <f>AY112-fix1_oam1!AN113</f>
        <v>6</v>
      </c>
      <c r="BV112">
        <f>AZ112-fix1_oam1!AO113</f>
        <v>0</v>
      </c>
      <c r="BY112" s="10" t="s">
        <v>772</v>
      </c>
      <c r="BZ112" s="11">
        <v>1</v>
      </c>
      <c r="CA112" s="11">
        <v>50</v>
      </c>
      <c r="CB112" s="11">
        <v>10</v>
      </c>
      <c r="CC112" s="11">
        <v>1</v>
      </c>
      <c r="CD112" s="11">
        <v>53</v>
      </c>
      <c r="CE112" s="11">
        <v>2</v>
      </c>
      <c r="CF112" s="11">
        <v>21</v>
      </c>
      <c r="CG112" s="11">
        <v>5</v>
      </c>
      <c r="CH112" s="11">
        <v>11</v>
      </c>
      <c r="CI112" s="11">
        <v>55</v>
      </c>
      <c r="CJ112" s="11">
        <v>6</v>
      </c>
      <c r="CK112" s="11">
        <v>46</v>
      </c>
      <c r="CL112" s="11">
        <v>55</v>
      </c>
      <c r="CM112" s="11">
        <v>3</v>
      </c>
      <c r="CN112" s="11">
        <v>54</v>
      </c>
      <c r="CO112" s="11">
        <v>35</v>
      </c>
      <c r="CP112" s="11">
        <v>51</v>
      </c>
      <c r="CQ112" s="11">
        <v>45</v>
      </c>
      <c r="CR112" s="11">
        <v>4000000</v>
      </c>
    </row>
    <row r="113" spans="1:96" ht="15" thickBot="1" x14ac:dyDescent="0.35">
      <c r="A113" s="1" t="s">
        <v>110</v>
      </c>
      <c r="B113" s="1" t="s">
        <v>602</v>
      </c>
      <c r="C113" s="2">
        <v>48</v>
      </c>
      <c r="D113" s="2">
        <v>45</v>
      </c>
      <c r="E113" s="2">
        <v>89</v>
      </c>
      <c r="F113" s="2">
        <v>77</v>
      </c>
      <c r="G113" s="2">
        <v>3</v>
      </c>
      <c r="H113" s="1">
        <f t="shared" si="108"/>
        <v>89</v>
      </c>
      <c r="I113" s="1">
        <f>HLOOKUP(H113,C113:$F$603,J113,0)</f>
        <v>3</v>
      </c>
      <c r="J113" s="1">
        <v>491</v>
      </c>
      <c r="K113" s="1" t="str">
        <f t="shared" si="109"/>
        <v>33</v>
      </c>
      <c r="M113" s="46">
        <f t="shared" si="110"/>
        <v>1</v>
      </c>
      <c r="N113" s="44">
        <f t="shared" si="102"/>
        <v>0.18532818532818532</v>
      </c>
      <c r="O113" s="44">
        <f t="shared" si="103"/>
        <v>0.17374517374517376</v>
      </c>
      <c r="P113" s="44">
        <f t="shared" si="104"/>
        <v>0.34362934362934361</v>
      </c>
      <c r="Q113" s="44">
        <f t="shared" si="105"/>
        <v>0.29729729729729731</v>
      </c>
      <c r="R113">
        <f t="shared" si="140"/>
        <v>3</v>
      </c>
      <c r="S113" s="1">
        <f t="shared" si="111"/>
        <v>0.34362934362934361</v>
      </c>
      <c r="T113" s="1">
        <f>HLOOKUP(S113,N113:$Q$603,U113,0)</f>
        <v>3</v>
      </c>
      <c r="U113" s="1">
        <v>491</v>
      </c>
      <c r="V113" s="1" t="str">
        <f t="shared" si="112"/>
        <v>33</v>
      </c>
      <c r="X113" s="5">
        <f t="shared" si="113"/>
        <v>3</v>
      </c>
      <c r="Y113" s="4">
        <f t="shared" si="114"/>
        <v>0.65637065637065639</v>
      </c>
      <c r="Z113" s="4">
        <f t="shared" si="115"/>
        <v>8.3667457752282459E-2</v>
      </c>
      <c r="AA113" s="4">
        <f t="shared" si="116"/>
        <v>0.25</v>
      </c>
      <c r="AB113" s="4">
        <f t="shared" si="117"/>
        <v>0.24131274131274133</v>
      </c>
      <c r="AC113" s="4">
        <f t="shared" si="118"/>
        <v>8.6872586872586699E-3</v>
      </c>
      <c r="AD113" s="4">
        <f t="shared" si="119"/>
        <v>0.17374517374517376</v>
      </c>
      <c r="AE113" s="4">
        <f t="shared" si="120"/>
        <v>0.34362934362934361</v>
      </c>
      <c r="AF113" s="4">
        <f t="shared" si="121"/>
        <v>0.16988416988416985</v>
      </c>
      <c r="AG113">
        <f t="shared" si="122"/>
        <v>3000000</v>
      </c>
      <c r="AI113">
        <f t="shared" si="123"/>
        <v>14</v>
      </c>
      <c r="AJ113">
        <f t="shared" si="142"/>
        <v>12</v>
      </c>
      <c r="AK113">
        <f t="shared" si="143"/>
        <v>45</v>
      </c>
      <c r="AL113">
        <f t="shared" si="144"/>
        <v>1</v>
      </c>
      <c r="AM113">
        <f t="shared" si="145"/>
        <v>34</v>
      </c>
      <c r="AN113">
        <f t="shared" si="146"/>
        <v>22</v>
      </c>
      <c r="AO113">
        <f t="shared" si="147"/>
        <v>7</v>
      </c>
      <c r="AP113">
        <f t="shared" si="148"/>
        <v>43</v>
      </c>
      <c r="AQ113">
        <f t="shared" si="149"/>
        <v>47</v>
      </c>
      <c r="AR113">
        <f t="shared" ref="AR113:AZ113" si="180">MAX(AI$3:AQ$542)+1-AI113</f>
        <v>42</v>
      </c>
      <c r="AS113">
        <f t="shared" si="180"/>
        <v>44</v>
      </c>
      <c r="AT113">
        <f t="shared" si="180"/>
        <v>11</v>
      </c>
      <c r="AU113">
        <f t="shared" si="180"/>
        <v>55</v>
      </c>
      <c r="AV113">
        <f t="shared" si="180"/>
        <v>22</v>
      </c>
      <c r="AW113">
        <f t="shared" si="180"/>
        <v>34</v>
      </c>
      <c r="AX113">
        <f t="shared" si="180"/>
        <v>49</v>
      </c>
      <c r="AY113">
        <f t="shared" si="180"/>
        <v>13</v>
      </c>
      <c r="AZ113">
        <f t="shared" si="180"/>
        <v>9</v>
      </c>
      <c r="BA113">
        <f t="shared" si="107"/>
        <v>3000000</v>
      </c>
      <c r="BB113">
        <f t="shared" si="125"/>
        <v>2868975.5</v>
      </c>
      <c r="BC113">
        <f t="shared" si="126"/>
        <v>3</v>
      </c>
      <c r="BE113">
        <f>AI113-fix1_oam1!X114</f>
        <v>0</v>
      </c>
      <c r="BF113">
        <f>AJ113-fix1_oam1!Y114</f>
        <v>3</v>
      </c>
      <c r="BG113">
        <f>AK113-fix1_oam1!Z114</f>
        <v>5</v>
      </c>
      <c r="BH113">
        <f>AL113-fix1_oam1!AA114</f>
        <v>-8</v>
      </c>
      <c r="BI113">
        <f>AM113-fix1_oam1!AB114</f>
        <v>19</v>
      </c>
      <c r="BJ113">
        <f>AN113-fix1_oam1!AC114</f>
        <v>3</v>
      </c>
      <c r="BK113">
        <f>AO113-fix1_oam1!AD114</f>
        <v>1</v>
      </c>
      <c r="BL113">
        <f>AP113-fix1_oam1!AE114</f>
        <v>22</v>
      </c>
      <c r="BM113">
        <f>AQ113-fix1_oam1!AF114</f>
        <v>5</v>
      </c>
      <c r="BN113">
        <f>AR113-fix1_oam1!AG114</f>
        <v>0</v>
      </c>
      <c r="BO113">
        <f>AS113-fix1_oam1!AH114</f>
        <v>-3</v>
      </c>
      <c r="BP113">
        <f>AT113-fix1_oam1!AI114</f>
        <v>-5</v>
      </c>
      <c r="BQ113">
        <f>AU113-fix1_oam1!AJ114</f>
        <v>8</v>
      </c>
      <c r="BR113">
        <f>AV113-fix1_oam1!AK114</f>
        <v>-19</v>
      </c>
      <c r="BS113">
        <f>AW113-fix1_oam1!AL114</f>
        <v>-3</v>
      </c>
      <c r="BT113">
        <f>AX113-fix1_oam1!AM114</f>
        <v>-1</v>
      </c>
      <c r="BU113">
        <f>AY113-fix1_oam1!AN114</f>
        <v>-22</v>
      </c>
      <c r="BV113">
        <f>AZ113-fix1_oam1!AO114</f>
        <v>-5</v>
      </c>
      <c r="BY113" s="10" t="s">
        <v>773</v>
      </c>
      <c r="BZ113" s="11">
        <v>41</v>
      </c>
      <c r="CA113" s="11">
        <v>9</v>
      </c>
      <c r="CB113" s="11">
        <v>50</v>
      </c>
      <c r="CC113" s="11">
        <v>1</v>
      </c>
      <c r="CD113" s="11">
        <v>33</v>
      </c>
      <c r="CE113" s="11">
        <v>22</v>
      </c>
      <c r="CF113" s="11">
        <v>5</v>
      </c>
      <c r="CG113" s="11">
        <v>47</v>
      </c>
      <c r="CH113" s="11">
        <v>49</v>
      </c>
      <c r="CI113" s="11">
        <v>15</v>
      </c>
      <c r="CJ113" s="11">
        <v>47</v>
      </c>
      <c r="CK113" s="11">
        <v>6</v>
      </c>
      <c r="CL113" s="11">
        <v>55</v>
      </c>
      <c r="CM113" s="11">
        <v>23</v>
      </c>
      <c r="CN113" s="11">
        <v>34</v>
      </c>
      <c r="CO113" s="11">
        <v>51</v>
      </c>
      <c r="CP113" s="11">
        <v>9</v>
      </c>
      <c r="CQ113" s="11">
        <v>7</v>
      </c>
      <c r="CR113" s="11">
        <v>4000000</v>
      </c>
    </row>
    <row r="114" spans="1:96" ht="15" thickBot="1" x14ac:dyDescent="0.35">
      <c r="A114" s="1" t="s">
        <v>111</v>
      </c>
      <c r="B114" s="1" t="s">
        <v>602</v>
      </c>
      <c r="C114" s="2">
        <v>65</v>
      </c>
      <c r="D114" s="2">
        <v>98</v>
      </c>
      <c r="E114" s="2">
        <v>4</v>
      </c>
      <c r="F114" s="2">
        <v>13</v>
      </c>
      <c r="G114" s="2">
        <v>3</v>
      </c>
      <c r="H114" s="1">
        <f t="shared" si="108"/>
        <v>98</v>
      </c>
      <c r="I114" s="1">
        <f>HLOOKUP(H114,C114:$F$603,J114,0)</f>
        <v>2</v>
      </c>
      <c r="J114" s="1">
        <v>490</v>
      </c>
      <c r="K114" s="1" t="str">
        <f t="shared" si="109"/>
        <v>32</v>
      </c>
      <c r="M114" s="46">
        <f t="shared" si="110"/>
        <v>0.99999999999999989</v>
      </c>
      <c r="N114" s="44">
        <f t="shared" si="102"/>
        <v>0.3611111111111111</v>
      </c>
      <c r="O114" s="44">
        <f t="shared" si="103"/>
        <v>0.5444444444444444</v>
      </c>
      <c r="P114" s="44">
        <f t="shared" si="104"/>
        <v>2.2222222222222223E-2</v>
      </c>
      <c r="Q114" s="44">
        <f t="shared" si="105"/>
        <v>7.2222222222222215E-2</v>
      </c>
      <c r="R114">
        <f t="shared" si="140"/>
        <v>3</v>
      </c>
      <c r="S114" s="1">
        <f t="shared" si="111"/>
        <v>0.5444444444444444</v>
      </c>
      <c r="T114" s="1">
        <f>HLOOKUP(S114,N114:$Q$603,U114,0)</f>
        <v>2</v>
      </c>
      <c r="U114" s="1">
        <v>490</v>
      </c>
      <c r="V114" s="1" t="str">
        <f t="shared" si="112"/>
        <v>32</v>
      </c>
      <c r="X114" s="5">
        <f t="shared" si="113"/>
        <v>2</v>
      </c>
      <c r="Y114" s="4">
        <f t="shared" si="114"/>
        <v>0.45555555555555549</v>
      </c>
      <c r="Z114" s="4">
        <f t="shared" si="115"/>
        <v>0.24666499832602307</v>
      </c>
      <c r="AA114" s="4">
        <f t="shared" si="116"/>
        <v>0.24999999999999997</v>
      </c>
      <c r="AB114" s="4">
        <f t="shared" si="117"/>
        <v>0.21666666666666665</v>
      </c>
      <c r="AC114" s="4">
        <f t="shared" si="118"/>
        <v>3.3333333333333326E-2</v>
      </c>
      <c r="AD114" s="4">
        <f t="shared" si="119"/>
        <v>2.2222222222222223E-2</v>
      </c>
      <c r="AE114" s="4">
        <f t="shared" si="120"/>
        <v>0.5444444444444444</v>
      </c>
      <c r="AF114" s="4">
        <f t="shared" si="121"/>
        <v>0.52222222222222214</v>
      </c>
      <c r="AG114">
        <f t="shared" si="122"/>
        <v>3000000</v>
      </c>
      <c r="AI114">
        <f t="shared" si="123"/>
        <v>27</v>
      </c>
      <c r="AJ114">
        <f t="shared" si="142"/>
        <v>48</v>
      </c>
      <c r="AK114">
        <f t="shared" si="143"/>
        <v>5</v>
      </c>
      <c r="AL114">
        <f t="shared" si="144"/>
        <v>51</v>
      </c>
      <c r="AM114">
        <f t="shared" si="145"/>
        <v>44</v>
      </c>
      <c r="AN114">
        <f t="shared" si="146"/>
        <v>11</v>
      </c>
      <c r="AO114">
        <f t="shared" si="147"/>
        <v>47</v>
      </c>
      <c r="AP114">
        <f t="shared" si="148"/>
        <v>7</v>
      </c>
      <c r="AQ114">
        <f t="shared" si="149"/>
        <v>5</v>
      </c>
      <c r="AR114">
        <f t="shared" ref="AR114:AZ114" si="181">MAX(AI$3:AQ$542)+1-AI114</f>
        <v>29</v>
      </c>
      <c r="AS114">
        <f t="shared" si="181"/>
        <v>8</v>
      </c>
      <c r="AT114">
        <f t="shared" si="181"/>
        <v>51</v>
      </c>
      <c r="AU114">
        <f t="shared" si="181"/>
        <v>5</v>
      </c>
      <c r="AV114">
        <f t="shared" si="181"/>
        <v>12</v>
      </c>
      <c r="AW114">
        <f t="shared" si="181"/>
        <v>45</v>
      </c>
      <c r="AX114">
        <f t="shared" si="181"/>
        <v>9</v>
      </c>
      <c r="AY114">
        <f t="shared" si="181"/>
        <v>49</v>
      </c>
      <c r="AZ114">
        <f t="shared" si="181"/>
        <v>51</v>
      </c>
      <c r="BA114">
        <f t="shared" si="107"/>
        <v>3000000</v>
      </c>
      <c r="BB114">
        <f t="shared" si="125"/>
        <v>2987735.3</v>
      </c>
      <c r="BC114">
        <f t="shared" si="126"/>
        <v>3</v>
      </c>
      <c r="BE114">
        <f>AI114-fix1_oam1!X115</f>
        <v>0</v>
      </c>
      <c r="BF114">
        <f>AJ114-fix1_oam1!Y115</f>
        <v>7</v>
      </c>
      <c r="BG114">
        <f>AK114-fix1_oam1!Z115</f>
        <v>3</v>
      </c>
      <c r="BH114">
        <f>AL114-fix1_oam1!AA115</f>
        <v>16</v>
      </c>
      <c r="BI114">
        <f>AM114-fix1_oam1!AB115</f>
        <v>5</v>
      </c>
      <c r="BJ114">
        <f>AN114-fix1_oam1!AC115</f>
        <v>1</v>
      </c>
      <c r="BK114">
        <f>AO114-fix1_oam1!AD115</f>
        <v>1</v>
      </c>
      <c r="BL114">
        <f>AP114-fix1_oam1!AE115</f>
        <v>2</v>
      </c>
      <c r="BM114">
        <f>AQ114-fix1_oam1!AF115</f>
        <v>3</v>
      </c>
      <c r="BN114">
        <f>AR114-fix1_oam1!AG115</f>
        <v>0</v>
      </c>
      <c r="BO114">
        <f>AS114-fix1_oam1!AH115</f>
        <v>-7</v>
      </c>
      <c r="BP114">
        <f>AT114-fix1_oam1!AI115</f>
        <v>-3</v>
      </c>
      <c r="BQ114">
        <f>AU114-fix1_oam1!AJ115</f>
        <v>-16</v>
      </c>
      <c r="BR114">
        <f>AV114-fix1_oam1!AK115</f>
        <v>-5</v>
      </c>
      <c r="BS114">
        <f>AW114-fix1_oam1!AL115</f>
        <v>-1</v>
      </c>
      <c r="BT114">
        <f>AX114-fix1_oam1!AM115</f>
        <v>-1</v>
      </c>
      <c r="BU114">
        <f>AY114-fix1_oam1!AN115</f>
        <v>-2</v>
      </c>
      <c r="BV114">
        <f>AZ114-fix1_oam1!AO115</f>
        <v>-3</v>
      </c>
      <c r="BY114" s="10" t="s">
        <v>774</v>
      </c>
      <c r="BZ114" s="11">
        <v>14</v>
      </c>
      <c r="CA114" s="11">
        <v>18</v>
      </c>
      <c r="CB114" s="11">
        <v>28</v>
      </c>
      <c r="CC114" s="11">
        <v>1</v>
      </c>
      <c r="CD114" s="11">
        <v>2</v>
      </c>
      <c r="CE114" s="11">
        <v>53</v>
      </c>
      <c r="CF114" s="11">
        <v>43</v>
      </c>
      <c r="CG114" s="11">
        <v>37</v>
      </c>
      <c r="CH114" s="11">
        <v>27</v>
      </c>
      <c r="CI114" s="11">
        <v>42</v>
      </c>
      <c r="CJ114" s="11">
        <v>38</v>
      </c>
      <c r="CK114" s="11">
        <v>28</v>
      </c>
      <c r="CL114" s="11">
        <v>55</v>
      </c>
      <c r="CM114" s="11">
        <v>54</v>
      </c>
      <c r="CN114" s="11">
        <v>3</v>
      </c>
      <c r="CO114" s="11">
        <v>13</v>
      </c>
      <c r="CP114" s="11">
        <v>19</v>
      </c>
      <c r="CQ114" s="11">
        <v>29</v>
      </c>
      <c r="CR114" s="11">
        <v>4000000</v>
      </c>
    </row>
    <row r="115" spans="1:96" ht="15" thickBot="1" x14ac:dyDescent="0.35">
      <c r="A115" s="1" t="s">
        <v>112</v>
      </c>
      <c r="B115" s="1" t="s">
        <v>602</v>
      </c>
      <c r="C115" s="2">
        <v>33</v>
      </c>
      <c r="D115" s="2">
        <v>68</v>
      </c>
      <c r="E115" s="2">
        <v>91</v>
      </c>
      <c r="F115" s="2">
        <v>33</v>
      </c>
      <c r="G115" s="2">
        <v>1</v>
      </c>
      <c r="H115" s="1">
        <f t="shared" si="108"/>
        <v>91</v>
      </c>
      <c r="I115" s="1">
        <f>HLOOKUP(H115,C115:$F$603,J115,0)</f>
        <v>3</v>
      </c>
      <c r="J115" s="1">
        <v>489</v>
      </c>
      <c r="K115" s="1" t="str">
        <f t="shared" si="109"/>
        <v>13</v>
      </c>
      <c r="M115" s="46">
        <f t="shared" si="110"/>
        <v>1</v>
      </c>
      <c r="N115" s="44">
        <f t="shared" si="102"/>
        <v>0.14666666666666667</v>
      </c>
      <c r="O115" s="44">
        <f t="shared" si="103"/>
        <v>0.30222222222222223</v>
      </c>
      <c r="P115" s="44">
        <f t="shared" si="104"/>
        <v>0.40444444444444444</v>
      </c>
      <c r="Q115" s="44">
        <f t="shared" si="105"/>
        <v>0.14666666666666667</v>
      </c>
      <c r="R115">
        <f t="shared" si="140"/>
        <v>1</v>
      </c>
      <c r="S115" s="1">
        <f t="shared" si="111"/>
        <v>0.40444444444444444</v>
      </c>
      <c r="T115" s="1">
        <f>HLOOKUP(S115,N115:$Q$603,U115,0)</f>
        <v>3</v>
      </c>
      <c r="U115" s="1">
        <v>489</v>
      </c>
      <c r="V115" s="1" t="str">
        <f t="shared" si="112"/>
        <v>13</v>
      </c>
      <c r="X115" s="5">
        <f t="shared" si="113"/>
        <v>3</v>
      </c>
      <c r="Y115" s="4">
        <f t="shared" si="114"/>
        <v>0.59555555555555562</v>
      </c>
      <c r="Z115" s="4">
        <f t="shared" si="115"/>
        <v>0.12640649043085275</v>
      </c>
      <c r="AA115" s="4">
        <f t="shared" si="116"/>
        <v>0.25</v>
      </c>
      <c r="AB115" s="4">
        <f t="shared" si="117"/>
        <v>0.22444444444444445</v>
      </c>
      <c r="AC115" s="4">
        <f t="shared" si="118"/>
        <v>2.5555555555555554E-2</v>
      </c>
      <c r="AD115" s="4">
        <f t="shared" si="119"/>
        <v>0.14666666666666667</v>
      </c>
      <c r="AE115" s="4">
        <f t="shared" si="120"/>
        <v>0.40444444444444444</v>
      </c>
      <c r="AF115" s="4">
        <f t="shared" si="121"/>
        <v>0.25777777777777777</v>
      </c>
      <c r="AG115">
        <f t="shared" si="122"/>
        <v>1000000</v>
      </c>
      <c r="AI115">
        <f t="shared" si="123"/>
        <v>14</v>
      </c>
      <c r="AJ115">
        <f t="shared" si="142"/>
        <v>29</v>
      </c>
      <c r="AK115">
        <f t="shared" si="143"/>
        <v>34</v>
      </c>
      <c r="AL115">
        <f t="shared" si="144"/>
        <v>1</v>
      </c>
      <c r="AM115">
        <f t="shared" si="145"/>
        <v>40</v>
      </c>
      <c r="AN115">
        <f t="shared" si="146"/>
        <v>15</v>
      </c>
      <c r="AO115">
        <f t="shared" si="147"/>
        <v>13</v>
      </c>
      <c r="AP115">
        <f t="shared" si="148"/>
        <v>26</v>
      </c>
      <c r="AQ115">
        <f t="shared" si="149"/>
        <v>37</v>
      </c>
      <c r="AR115">
        <f t="shared" ref="AR115:AZ115" si="182">MAX(AI$3:AQ$542)+1-AI115</f>
        <v>42</v>
      </c>
      <c r="AS115">
        <f t="shared" si="182"/>
        <v>27</v>
      </c>
      <c r="AT115">
        <f t="shared" si="182"/>
        <v>22</v>
      </c>
      <c r="AU115">
        <f t="shared" si="182"/>
        <v>55</v>
      </c>
      <c r="AV115">
        <f t="shared" si="182"/>
        <v>16</v>
      </c>
      <c r="AW115">
        <f t="shared" si="182"/>
        <v>41</v>
      </c>
      <c r="AX115">
        <f t="shared" si="182"/>
        <v>43</v>
      </c>
      <c r="AY115">
        <f t="shared" si="182"/>
        <v>30</v>
      </c>
      <c r="AZ115">
        <f t="shared" si="182"/>
        <v>19</v>
      </c>
      <c r="BA115">
        <f t="shared" si="107"/>
        <v>1000000</v>
      </c>
      <c r="BB115">
        <f t="shared" si="125"/>
        <v>2671760.7000000002</v>
      </c>
      <c r="BC115">
        <f t="shared" si="126"/>
        <v>3</v>
      </c>
      <c r="BE115">
        <f>AI115-fix1_oam1!X116</f>
        <v>0</v>
      </c>
      <c r="BF115">
        <f>AJ115-fix1_oam1!Y116</f>
        <v>7</v>
      </c>
      <c r="BG115">
        <f>AK115-fix1_oam1!Z116</f>
        <v>7</v>
      </c>
      <c r="BH115">
        <f>AL115-fix1_oam1!AA116</f>
        <v>-18</v>
      </c>
      <c r="BI115">
        <f>AM115-fix1_oam1!AB116</f>
        <v>12</v>
      </c>
      <c r="BJ115">
        <f>AN115-fix1_oam1!AC116</f>
        <v>5</v>
      </c>
      <c r="BK115">
        <f>AO115-fix1_oam1!AD116</f>
        <v>0</v>
      </c>
      <c r="BL115">
        <f>AP115-fix1_oam1!AE116</f>
        <v>9</v>
      </c>
      <c r="BM115">
        <f>AQ115-fix1_oam1!AF116</f>
        <v>6</v>
      </c>
      <c r="BN115">
        <f>AR115-fix1_oam1!AG116</f>
        <v>0</v>
      </c>
      <c r="BO115">
        <f>AS115-fix1_oam1!AH116</f>
        <v>-7</v>
      </c>
      <c r="BP115">
        <f>AT115-fix1_oam1!AI116</f>
        <v>-7</v>
      </c>
      <c r="BQ115">
        <f>AU115-fix1_oam1!AJ116</f>
        <v>18</v>
      </c>
      <c r="BR115">
        <f>AV115-fix1_oam1!AK116</f>
        <v>-12</v>
      </c>
      <c r="BS115">
        <f>AW115-fix1_oam1!AL116</f>
        <v>-5</v>
      </c>
      <c r="BT115">
        <f>AX115-fix1_oam1!AM116</f>
        <v>0</v>
      </c>
      <c r="BU115">
        <f>AY115-fix1_oam1!AN116</f>
        <v>-9</v>
      </c>
      <c r="BV115">
        <f>AZ115-fix1_oam1!AO116</f>
        <v>-6</v>
      </c>
      <c r="BY115" s="10" t="s">
        <v>775</v>
      </c>
      <c r="BZ115" s="11">
        <v>27</v>
      </c>
      <c r="CA115" s="11">
        <v>36</v>
      </c>
      <c r="CB115" s="11">
        <v>16</v>
      </c>
      <c r="CC115" s="11">
        <v>1</v>
      </c>
      <c r="CD115" s="11">
        <v>35</v>
      </c>
      <c r="CE115" s="11">
        <v>20</v>
      </c>
      <c r="CF115" s="11">
        <v>31</v>
      </c>
      <c r="CG115" s="11">
        <v>19</v>
      </c>
      <c r="CH115" s="11">
        <v>21</v>
      </c>
      <c r="CI115" s="11">
        <v>29</v>
      </c>
      <c r="CJ115" s="11">
        <v>20</v>
      </c>
      <c r="CK115" s="11">
        <v>40</v>
      </c>
      <c r="CL115" s="11">
        <v>55</v>
      </c>
      <c r="CM115" s="11">
        <v>21</v>
      </c>
      <c r="CN115" s="11">
        <v>36</v>
      </c>
      <c r="CO115" s="11">
        <v>25</v>
      </c>
      <c r="CP115" s="11">
        <v>37</v>
      </c>
      <c r="CQ115" s="11">
        <v>35</v>
      </c>
      <c r="CR115" s="11">
        <v>4000000</v>
      </c>
    </row>
    <row r="116" spans="1:96" ht="15" thickBot="1" x14ac:dyDescent="0.35">
      <c r="A116" s="1" t="s">
        <v>113</v>
      </c>
      <c r="B116" s="1" t="s">
        <v>602</v>
      </c>
      <c r="C116" s="2">
        <v>13</v>
      </c>
      <c r="D116" s="2">
        <v>8</v>
      </c>
      <c r="E116" s="2">
        <v>67</v>
      </c>
      <c r="F116" s="2">
        <v>74</v>
      </c>
      <c r="G116" s="2">
        <v>1</v>
      </c>
      <c r="H116" s="1">
        <f t="shared" si="108"/>
        <v>74</v>
      </c>
      <c r="I116" s="1">
        <f>HLOOKUP(H116,C116:$F$603,J116,0)</f>
        <v>4</v>
      </c>
      <c r="J116" s="1">
        <v>488</v>
      </c>
      <c r="K116" s="1" t="str">
        <f t="shared" si="109"/>
        <v>14</v>
      </c>
      <c r="M116" s="46">
        <f t="shared" si="110"/>
        <v>1</v>
      </c>
      <c r="N116" s="44">
        <f t="shared" si="102"/>
        <v>8.0246913580246909E-2</v>
      </c>
      <c r="O116" s="44">
        <f t="shared" si="103"/>
        <v>4.9382716049382713E-2</v>
      </c>
      <c r="P116" s="44">
        <f t="shared" si="104"/>
        <v>0.41358024691358025</v>
      </c>
      <c r="Q116" s="44">
        <f t="shared" si="105"/>
        <v>0.4567901234567901</v>
      </c>
      <c r="R116">
        <f t="shared" si="140"/>
        <v>1</v>
      </c>
      <c r="S116" s="1">
        <f t="shared" si="111"/>
        <v>0.4567901234567901</v>
      </c>
      <c r="T116" s="1">
        <f>HLOOKUP(S116,N116:$Q$603,U116,0)</f>
        <v>4</v>
      </c>
      <c r="U116" s="1">
        <v>488</v>
      </c>
      <c r="V116" s="1" t="str">
        <f t="shared" si="112"/>
        <v>14</v>
      </c>
      <c r="X116" s="5">
        <f t="shared" si="113"/>
        <v>4</v>
      </c>
      <c r="Y116" s="4">
        <f t="shared" si="114"/>
        <v>0.54320987654320985</v>
      </c>
      <c r="Z116" s="4">
        <f t="shared" si="115"/>
        <v>0.21492949022748301</v>
      </c>
      <c r="AA116" s="4">
        <f t="shared" si="116"/>
        <v>0.25</v>
      </c>
      <c r="AB116" s="4">
        <f t="shared" si="117"/>
        <v>0.24691358024691359</v>
      </c>
      <c r="AC116" s="4">
        <f t="shared" si="118"/>
        <v>3.0864197530864057E-3</v>
      </c>
      <c r="AD116" s="4">
        <f t="shared" si="119"/>
        <v>4.9382716049382713E-2</v>
      </c>
      <c r="AE116" s="4">
        <f t="shared" si="120"/>
        <v>0.4567901234567901</v>
      </c>
      <c r="AF116" s="4">
        <f t="shared" si="121"/>
        <v>0.40740740740740738</v>
      </c>
      <c r="AG116">
        <f t="shared" si="122"/>
        <v>1000000</v>
      </c>
      <c r="AI116">
        <f t="shared" si="123"/>
        <v>1</v>
      </c>
      <c r="AJ116">
        <f t="shared" si="142"/>
        <v>38</v>
      </c>
      <c r="AK116">
        <f t="shared" si="143"/>
        <v>10</v>
      </c>
      <c r="AL116">
        <f t="shared" si="144"/>
        <v>1</v>
      </c>
      <c r="AM116">
        <f t="shared" si="145"/>
        <v>29</v>
      </c>
      <c r="AN116">
        <f t="shared" si="146"/>
        <v>26</v>
      </c>
      <c r="AO116">
        <f t="shared" si="147"/>
        <v>38</v>
      </c>
      <c r="AP116">
        <f t="shared" si="148"/>
        <v>17</v>
      </c>
      <c r="AQ116">
        <f t="shared" si="149"/>
        <v>15</v>
      </c>
      <c r="AR116">
        <f t="shared" ref="AR116:AZ116" si="183">MAX(AI$3:AQ$542)+1-AI116</f>
        <v>55</v>
      </c>
      <c r="AS116">
        <f t="shared" si="183"/>
        <v>18</v>
      </c>
      <c r="AT116">
        <f t="shared" si="183"/>
        <v>46</v>
      </c>
      <c r="AU116">
        <f t="shared" si="183"/>
        <v>55</v>
      </c>
      <c r="AV116">
        <f t="shared" si="183"/>
        <v>27</v>
      </c>
      <c r="AW116">
        <f t="shared" si="183"/>
        <v>30</v>
      </c>
      <c r="AX116">
        <f t="shared" si="183"/>
        <v>18</v>
      </c>
      <c r="AY116">
        <f t="shared" si="183"/>
        <v>39</v>
      </c>
      <c r="AZ116">
        <f t="shared" si="183"/>
        <v>41</v>
      </c>
      <c r="BA116">
        <f t="shared" si="107"/>
        <v>1000000</v>
      </c>
      <c r="BB116">
        <f t="shared" si="125"/>
        <v>2922955.1</v>
      </c>
      <c r="BC116">
        <f t="shared" si="126"/>
        <v>3</v>
      </c>
      <c r="BE116">
        <f>AI116-fix1_oam1!X117</f>
        <v>0</v>
      </c>
      <c r="BF116">
        <f>AJ116-fix1_oam1!Y117</f>
        <v>-2</v>
      </c>
      <c r="BG116">
        <f>AK116-fix1_oam1!Z117</f>
        <v>-4</v>
      </c>
      <c r="BH116">
        <f>AL116-fix1_oam1!AA117</f>
        <v>-40</v>
      </c>
      <c r="BI116">
        <f>AM116-fix1_oam1!AB117</f>
        <v>-9</v>
      </c>
      <c r="BJ116">
        <f>AN116-fix1_oam1!AC117</f>
        <v>0</v>
      </c>
      <c r="BK116">
        <f>AO116-fix1_oam1!AD117</f>
        <v>0</v>
      </c>
      <c r="BL116">
        <f>AP116-fix1_oam1!AE117</f>
        <v>-22</v>
      </c>
      <c r="BM116">
        <f>AQ116-fix1_oam1!AF117</f>
        <v>-8</v>
      </c>
      <c r="BN116">
        <f>AR116-fix1_oam1!AG117</f>
        <v>0</v>
      </c>
      <c r="BO116">
        <f>AS116-fix1_oam1!AH117</f>
        <v>2</v>
      </c>
      <c r="BP116">
        <f>AT116-fix1_oam1!AI117</f>
        <v>4</v>
      </c>
      <c r="BQ116">
        <f>AU116-fix1_oam1!AJ117</f>
        <v>40</v>
      </c>
      <c r="BR116">
        <f>AV116-fix1_oam1!AK117</f>
        <v>9</v>
      </c>
      <c r="BS116">
        <f>AW116-fix1_oam1!AL117</f>
        <v>0</v>
      </c>
      <c r="BT116">
        <f>AX116-fix1_oam1!AM117</f>
        <v>0</v>
      </c>
      <c r="BU116">
        <f>AY116-fix1_oam1!AN117</f>
        <v>22</v>
      </c>
      <c r="BV116">
        <f>AZ116-fix1_oam1!AO117</f>
        <v>8</v>
      </c>
      <c r="BY116" s="10" t="s">
        <v>776</v>
      </c>
      <c r="BZ116" s="11">
        <v>27</v>
      </c>
      <c r="CA116" s="11">
        <v>10</v>
      </c>
      <c r="CB116" s="11">
        <v>48</v>
      </c>
      <c r="CC116" s="11">
        <v>1</v>
      </c>
      <c r="CD116" s="11">
        <v>34</v>
      </c>
      <c r="CE116" s="11">
        <v>21</v>
      </c>
      <c r="CF116" s="11">
        <v>5</v>
      </c>
      <c r="CG116" s="11">
        <v>46</v>
      </c>
      <c r="CH116" s="11">
        <v>49</v>
      </c>
      <c r="CI116" s="11">
        <v>29</v>
      </c>
      <c r="CJ116" s="11">
        <v>46</v>
      </c>
      <c r="CK116" s="11">
        <v>8</v>
      </c>
      <c r="CL116" s="11">
        <v>55</v>
      </c>
      <c r="CM116" s="11">
        <v>22</v>
      </c>
      <c r="CN116" s="11">
        <v>35</v>
      </c>
      <c r="CO116" s="11">
        <v>51</v>
      </c>
      <c r="CP116" s="11">
        <v>10</v>
      </c>
      <c r="CQ116" s="11">
        <v>7</v>
      </c>
      <c r="CR116" s="11">
        <v>4000000</v>
      </c>
    </row>
    <row r="117" spans="1:96" ht="15" thickBot="1" x14ac:dyDescent="0.35">
      <c r="A117" s="1" t="s">
        <v>114</v>
      </c>
      <c r="B117" s="1" t="s">
        <v>602</v>
      </c>
      <c r="C117" s="2">
        <v>75</v>
      </c>
      <c r="D117" s="2">
        <v>6</v>
      </c>
      <c r="E117" s="2">
        <v>2</v>
      </c>
      <c r="F117" s="2">
        <v>22</v>
      </c>
      <c r="G117" s="2">
        <v>1</v>
      </c>
      <c r="H117" s="1">
        <f t="shared" si="108"/>
        <v>75</v>
      </c>
      <c r="I117" s="1">
        <f>HLOOKUP(H117,C117:$F$603,J117,0)</f>
        <v>1</v>
      </c>
      <c r="J117" s="1">
        <v>487</v>
      </c>
      <c r="K117" s="1" t="str">
        <f t="shared" si="109"/>
        <v>11</v>
      </c>
      <c r="M117" s="46">
        <f t="shared" si="110"/>
        <v>1</v>
      </c>
      <c r="N117" s="44">
        <f t="shared" si="102"/>
        <v>0.7142857142857143</v>
      </c>
      <c r="O117" s="44">
        <f t="shared" si="103"/>
        <v>5.7142857142857141E-2</v>
      </c>
      <c r="P117" s="44">
        <f t="shared" si="104"/>
        <v>1.9047619047619049E-2</v>
      </c>
      <c r="Q117" s="44">
        <f t="shared" si="105"/>
        <v>0.20952380952380953</v>
      </c>
      <c r="R117">
        <f t="shared" si="140"/>
        <v>1</v>
      </c>
      <c r="S117" s="1">
        <f t="shared" si="111"/>
        <v>0.7142857142857143</v>
      </c>
      <c r="T117" s="1">
        <f>HLOOKUP(S117,N117:$Q$603,U117,0)</f>
        <v>1</v>
      </c>
      <c r="U117" s="1">
        <v>487</v>
      </c>
      <c r="V117" s="1" t="str">
        <f t="shared" si="112"/>
        <v>11</v>
      </c>
      <c r="X117" s="5">
        <f t="shared" si="113"/>
        <v>1</v>
      </c>
      <c r="Y117" s="4">
        <f t="shared" si="114"/>
        <v>0.2857142857142857</v>
      </c>
      <c r="Z117" s="4">
        <f t="shared" si="115"/>
        <v>0.32027718531705984</v>
      </c>
      <c r="AA117" s="4">
        <f t="shared" si="116"/>
        <v>0.25</v>
      </c>
      <c r="AB117" s="4">
        <f t="shared" si="117"/>
        <v>0.13333333333333333</v>
      </c>
      <c r="AC117" s="4">
        <f t="shared" si="118"/>
        <v>0.11666666666666667</v>
      </c>
      <c r="AD117" s="4">
        <f t="shared" si="119"/>
        <v>1.9047619047619049E-2</v>
      </c>
      <c r="AE117" s="4">
        <f t="shared" si="120"/>
        <v>0.7142857142857143</v>
      </c>
      <c r="AF117" s="4">
        <f t="shared" si="121"/>
        <v>0.69523809523809521</v>
      </c>
      <c r="AG117">
        <f t="shared" si="122"/>
        <v>1000000</v>
      </c>
      <c r="AI117">
        <f t="shared" si="123"/>
        <v>41</v>
      </c>
      <c r="AJ117">
        <f t="shared" si="142"/>
        <v>54</v>
      </c>
      <c r="AK117">
        <f t="shared" si="143"/>
        <v>1</v>
      </c>
      <c r="AL117">
        <f t="shared" si="144"/>
        <v>1</v>
      </c>
      <c r="AM117">
        <f t="shared" si="145"/>
        <v>53</v>
      </c>
      <c r="AN117">
        <f t="shared" si="146"/>
        <v>2</v>
      </c>
      <c r="AO117">
        <f t="shared" si="147"/>
        <v>48</v>
      </c>
      <c r="AP117">
        <f t="shared" si="148"/>
        <v>1</v>
      </c>
      <c r="AQ117">
        <f t="shared" si="149"/>
        <v>2</v>
      </c>
      <c r="AR117">
        <f t="shared" ref="AR117:AZ117" si="184">MAX(AI$3:AQ$542)+1-AI117</f>
        <v>15</v>
      </c>
      <c r="AS117">
        <f t="shared" si="184"/>
        <v>2</v>
      </c>
      <c r="AT117">
        <f t="shared" si="184"/>
        <v>55</v>
      </c>
      <c r="AU117">
        <f t="shared" si="184"/>
        <v>55</v>
      </c>
      <c r="AV117">
        <f t="shared" si="184"/>
        <v>3</v>
      </c>
      <c r="AW117">
        <f t="shared" si="184"/>
        <v>54</v>
      </c>
      <c r="AX117">
        <f t="shared" si="184"/>
        <v>8</v>
      </c>
      <c r="AY117">
        <f t="shared" si="184"/>
        <v>55</v>
      </c>
      <c r="AZ117">
        <f t="shared" si="184"/>
        <v>54</v>
      </c>
      <c r="BA117">
        <f t="shared" si="107"/>
        <v>1000000</v>
      </c>
      <c r="BB117">
        <f t="shared" si="125"/>
        <v>2951745.5</v>
      </c>
      <c r="BC117">
        <f t="shared" si="126"/>
        <v>3</v>
      </c>
      <c r="BE117">
        <f>AI117-fix1_oam1!X118</f>
        <v>0</v>
      </c>
      <c r="BF117">
        <f>AJ117-fix1_oam1!Y118</f>
        <v>0</v>
      </c>
      <c r="BG117">
        <f>AK117-fix1_oam1!Z118</f>
        <v>-15</v>
      </c>
      <c r="BH117">
        <f>AL117-fix1_oam1!AA118</f>
        <v>-51</v>
      </c>
      <c r="BI117">
        <f>AM117-fix1_oam1!AB118</f>
        <v>0</v>
      </c>
      <c r="BJ117">
        <f>AN117-fix1_oam1!AC118</f>
        <v>0</v>
      </c>
      <c r="BK117">
        <f>AO117-fix1_oam1!AD118</f>
        <v>-1</v>
      </c>
      <c r="BL117">
        <f>AP117-fix1_oam1!AE118</f>
        <v>-37</v>
      </c>
      <c r="BM117">
        <f>AQ117-fix1_oam1!AF118</f>
        <v>-15</v>
      </c>
      <c r="BN117">
        <f>AR117-fix1_oam1!AG118</f>
        <v>0</v>
      </c>
      <c r="BO117">
        <f>AS117-fix1_oam1!AH118</f>
        <v>0</v>
      </c>
      <c r="BP117">
        <f>AT117-fix1_oam1!AI118</f>
        <v>15</v>
      </c>
      <c r="BQ117">
        <f>AU117-fix1_oam1!AJ118</f>
        <v>51</v>
      </c>
      <c r="BR117">
        <f>AV117-fix1_oam1!AK118</f>
        <v>0</v>
      </c>
      <c r="BS117">
        <f>AW117-fix1_oam1!AL118</f>
        <v>0</v>
      </c>
      <c r="BT117">
        <f>AX117-fix1_oam1!AM118</f>
        <v>1</v>
      </c>
      <c r="BU117">
        <f>AY117-fix1_oam1!AN118</f>
        <v>37</v>
      </c>
      <c r="BV117">
        <f>AZ117-fix1_oam1!AO118</f>
        <v>15</v>
      </c>
      <c r="BY117" s="10" t="s">
        <v>777</v>
      </c>
      <c r="BZ117" s="11">
        <v>14</v>
      </c>
      <c r="CA117" s="11">
        <v>54</v>
      </c>
      <c r="CB117" s="11">
        <v>1</v>
      </c>
      <c r="CC117" s="11">
        <v>1</v>
      </c>
      <c r="CD117" s="11">
        <v>54</v>
      </c>
      <c r="CE117" s="11">
        <v>1</v>
      </c>
      <c r="CF117" s="11">
        <v>53</v>
      </c>
      <c r="CG117" s="11">
        <v>1</v>
      </c>
      <c r="CH117" s="11">
        <v>1</v>
      </c>
      <c r="CI117" s="11">
        <v>42</v>
      </c>
      <c r="CJ117" s="11">
        <v>2</v>
      </c>
      <c r="CK117" s="11">
        <v>55</v>
      </c>
      <c r="CL117" s="11">
        <v>55</v>
      </c>
      <c r="CM117" s="11">
        <v>2</v>
      </c>
      <c r="CN117" s="11">
        <v>55</v>
      </c>
      <c r="CO117" s="11">
        <v>3</v>
      </c>
      <c r="CP117" s="11">
        <v>55</v>
      </c>
      <c r="CQ117" s="11">
        <v>55</v>
      </c>
      <c r="CR117" s="11">
        <v>2000000</v>
      </c>
    </row>
    <row r="118" spans="1:96" ht="15" thickBot="1" x14ac:dyDescent="0.35">
      <c r="A118" s="1" t="s">
        <v>115</v>
      </c>
      <c r="B118" s="1" t="s">
        <v>602</v>
      </c>
      <c r="C118" s="2">
        <v>50</v>
      </c>
      <c r="D118" s="2">
        <v>98</v>
      </c>
      <c r="E118" s="2">
        <v>62</v>
      </c>
      <c r="F118" s="2">
        <v>98</v>
      </c>
      <c r="G118" s="2">
        <v>2</v>
      </c>
      <c r="H118" s="1">
        <f t="shared" si="108"/>
        <v>98</v>
      </c>
      <c r="I118" s="1">
        <f>HLOOKUP(H118,C118:$F$603,J118,0)</f>
        <v>2</v>
      </c>
      <c r="J118" s="1">
        <v>486</v>
      </c>
      <c r="K118" s="1" t="str">
        <f t="shared" si="109"/>
        <v>22</v>
      </c>
      <c r="M118" s="46">
        <f t="shared" si="110"/>
        <v>1</v>
      </c>
      <c r="N118" s="44">
        <f t="shared" si="102"/>
        <v>0.16233766233766234</v>
      </c>
      <c r="O118" s="44">
        <f t="shared" si="103"/>
        <v>0.31818181818181818</v>
      </c>
      <c r="P118" s="44">
        <f t="shared" si="104"/>
        <v>0.20129870129870131</v>
      </c>
      <c r="Q118" s="44">
        <f t="shared" si="105"/>
        <v>0.31818181818181818</v>
      </c>
      <c r="R118">
        <f t="shared" si="140"/>
        <v>2</v>
      </c>
      <c r="S118" s="1">
        <f t="shared" si="111"/>
        <v>0.31818181818181818</v>
      </c>
      <c r="T118" s="1">
        <f>HLOOKUP(S118,N118:$Q$603,U118,0)</f>
        <v>2</v>
      </c>
      <c r="U118" s="1">
        <v>486</v>
      </c>
      <c r="V118" s="1" t="str">
        <f t="shared" si="112"/>
        <v>22</v>
      </c>
      <c r="X118" s="5">
        <f t="shared" si="113"/>
        <v>2</v>
      </c>
      <c r="Y118" s="4">
        <f t="shared" si="114"/>
        <v>0.68181818181818188</v>
      </c>
      <c r="Z118" s="4">
        <f t="shared" si="115"/>
        <v>8.0320239460084292E-2</v>
      </c>
      <c r="AA118" s="4">
        <f t="shared" si="116"/>
        <v>0.25</v>
      </c>
      <c r="AB118" s="4">
        <f t="shared" si="117"/>
        <v>0.25974025974025972</v>
      </c>
      <c r="AC118" s="4">
        <f t="shared" si="118"/>
        <v>-9.7402597402597157E-3</v>
      </c>
      <c r="AD118" s="4">
        <f t="shared" si="119"/>
        <v>0.16233766233766234</v>
      </c>
      <c r="AE118" s="4">
        <f t="shared" si="120"/>
        <v>0.31818181818181818</v>
      </c>
      <c r="AF118" s="4">
        <f t="shared" si="121"/>
        <v>0.15584415584415584</v>
      </c>
      <c r="AG118">
        <f t="shared" si="122"/>
        <v>2000000</v>
      </c>
      <c r="AI118">
        <f t="shared" si="123"/>
        <v>27</v>
      </c>
      <c r="AJ118">
        <f t="shared" si="142"/>
        <v>7</v>
      </c>
      <c r="AK118">
        <f t="shared" si="143"/>
        <v>46</v>
      </c>
      <c r="AL118">
        <f t="shared" si="144"/>
        <v>1</v>
      </c>
      <c r="AM118">
        <f t="shared" si="145"/>
        <v>20</v>
      </c>
      <c r="AN118">
        <f t="shared" si="146"/>
        <v>35</v>
      </c>
      <c r="AO118">
        <f t="shared" si="147"/>
        <v>9</v>
      </c>
      <c r="AP118">
        <f t="shared" si="148"/>
        <v>48</v>
      </c>
      <c r="AQ118">
        <f t="shared" si="149"/>
        <v>48</v>
      </c>
      <c r="AR118">
        <f t="shared" ref="AR118:AZ118" si="185">MAX(AI$3:AQ$542)+1-AI118</f>
        <v>29</v>
      </c>
      <c r="AS118">
        <f t="shared" si="185"/>
        <v>49</v>
      </c>
      <c r="AT118">
        <f t="shared" si="185"/>
        <v>10</v>
      </c>
      <c r="AU118">
        <f t="shared" si="185"/>
        <v>55</v>
      </c>
      <c r="AV118">
        <f t="shared" si="185"/>
        <v>36</v>
      </c>
      <c r="AW118">
        <f t="shared" si="185"/>
        <v>21</v>
      </c>
      <c r="AX118">
        <f t="shared" si="185"/>
        <v>47</v>
      </c>
      <c r="AY118">
        <f t="shared" si="185"/>
        <v>8</v>
      </c>
      <c r="AZ118">
        <f t="shared" si="185"/>
        <v>8</v>
      </c>
      <c r="BA118">
        <f t="shared" si="107"/>
        <v>2000000</v>
      </c>
      <c r="BB118">
        <f t="shared" si="125"/>
        <v>2933754.2</v>
      </c>
      <c r="BC118">
        <f t="shared" si="126"/>
        <v>3</v>
      </c>
      <c r="BE118">
        <f>AI118-fix1_oam1!X119</f>
        <v>0</v>
      </c>
      <c r="BF118">
        <f>AJ118-fix1_oam1!Y119</f>
        <v>4</v>
      </c>
      <c r="BG118">
        <f>AK118-fix1_oam1!Z119</f>
        <v>12</v>
      </c>
      <c r="BH118">
        <f>AL118-fix1_oam1!AA119</f>
        <v>-2</v>
      </c>
      <c r="BI118">
        <f>AM118-fix1_oam1!AB119</f>
        <v>17</v>
      </c>
      <c r="BJ118">
        <f>AN118-fix1_oam1!AC119</f>
        <v>-4</v>
      </c>
      <c r="BK118">
        <f>AO118-fix1_oam1!AD119</f>
        <v>5</v>
      </c>
      <c r="BL118">
        <f>AP118-fix1_oam1!AE119</f>
        <v>43</v>
      </c>
      <c r="BM118">
        <f>AQ118-fix1_oam1!AF119</f>
        <v>9</v>
      </c>
      <c r="BN118">
        <f>AR118-fix1_oam1!AG119</f>
        <v>0</v>
      </c>
      <c r="BO118">
        <f>AS118-fix1_oam1!AH119</f>
        <v>-4</v>
      </c>
      <c r="BP118">
        <f>AT118-fix1_oam1!AI119</f>
        <v>-12</v>
      </c>
      <c r="BQ118">
        <f>AU118-fix1_oam1!AJ119</f>
        <v>2</v>
      </c>
      <c r="BR118">
        <f>AV118-fix1_oam1!AK119</f>
        <v>-17</v>
      </c>
      <c r="BS118">
        <f>AW118-fix1_oam1!AL119</f>
        <v>4</v>
      </c>
      <c r="BT118">
        <f>AX118-fix1_oam1!AM119</f>
        <v>-5</v>
      </c>
      <c r="BU118">
        <f>AY118-fix1_oam1!AN119</f>
        <v>-43</v>
      </c>
      <c r="BV118">
        <f>AZ118-fix1_oam1!AO119</f>
        <v>-9</v>
      </c>
      <c r="BY118" s="10" t="s">
        <v>778</v>
      </c>
      <c r="BZ118" s="11">
        <v>14</v>
      </c>
      <c r="CA118" s="11">
        <v>12</v>
      </c>
      <c r="CB118" s="11">
        <v>45</v>
      </c>
      <c r="CC118" s="11">
        <v>1</v>
      </c>
      <c r="CD118" s="11">
        <v>34</v>
      </c>
      <c r="CE118" s="11">
        <v>22</v>
      </c>
      <c r="CF118" s="11">
        <v>7</v>
      </c>
      <c r="CG118" s="11">
        <v>43</v>
      </c>
      <c r="CH118" s="11">
        <v>47</v>
      </c>
      <c r="CI118" s="11">
        <v>42</v>
      </c>
      <c r="CJ118" s="11">
        <v>44</v>
      </c>
      <c r="CK118" s="11">
        <v>11</v>
      </c>
      <c r="CL118" s="11">
        <v>55</v>
      </c>
      <c r="CM118" s="11">
        <v>22</v>
      </c>
      <c r="CN118" s="11">
        <v>34</v>
      </c>
      <c r="CO118" s="11">
        <v>49</v>
      </c>
      <c r="CP118" s="11">
        <v>13</v>
      </c>
      <c r="CQ118" s="11">
        <v>9</v>
      </c>
      <c r="CR118" s="11">
        <v>3000000</v>
      </c>
    </row>
    <row r="119" spans="1:96" ht="15" thickBot="1" x14ac:dyDescent="0.35">
      <c r="A119" s="1" t="s">
        <v>116</v>
      </c>
      <c r="B119" s="1" t="s">
        <v>602</v>
      </c>
      <c r="C119" s="2">
        <v>46</v>
      </c>
      <c r="D119" s="2">
        <v>0</v>
      </c>
      <c r="E119" s="2">
        <v>64</v>
      </c>
      <c r="F119" s="2">
        <v>16</v>
      </c>
      <c r="G119" s="2">
        <v>3</v>
      </c>
      <c r="H119" s="1">
        <f t="shared" si="108"/>
        <v>64</v>
      </c>
      <c r="I119" s="1">
        <f>HLOOKUP(H119,C119:$F$603,J119,0)</f>
        <v>3</v>
      </c>
      <c r="J119" s="1">
        <v>485</v>
      </c>
      <c r="K119" s="1" t="str">
        <f t="shared" si="109"/>
        <v>33</v>
      </c>
      <c r="M119" s="46">
        <f t="shared" si="110"/>
        <v>1</v>
      </c>
      <c r="N119" s="44">
        <f t="shared" si="102"/>
        <v>0.36507936507936506</v>
      </c>
      <c r="O119" s="44">
        <f t="shared" si="103"/>
        <v>0</v>
      </c>
      <c r="P119" s="44">
        <f t="shared" si="104"/>
        <v>0.50793650793650791</v>
      </c>
      <c r="Q119" s="44">
        <f t="shared" si="105"/>
        <v>0.12698412698412698</v>
      </c>
      <c r="R119">
        <f t="shared" si="140"/>
        <v>3</v>
      </c>
      <c r="S119" s="1">
        <f t="shared" si="111"/>
        <v>0.50793650793650791</v>
      </c>
      <c r="T119" s="1">
        <f>HLOOKUP(S119,N119:$Q$603,U119,0)</f>
        <v>3</v>
      </c>
      <c r="U119" s="1">
        <v>485</v>
      </c>
      <c r="V119" s="1" t="str">
        <f t="shared" si="112"/>
        <v>33</v>
      </c>
      <c r="X119" s="5">
        <f t="shared" si="113"/>
        <v>3</v>
      </c>
      <c r="Y119" s="4">
        <f t="shared" si="114"/>
        <v>0.49206349206349209</v>
      </c>
      <c r="Z119" s="4">
        <f t="shared" si="115"/>
        <v>0.22906142364542556</v>
      </c>
      <c r="AA119" s="4">
        <f t="shared" si="116"/>
        <v>0.25</v>
      </c>
      <c r="AB119" s="4">
        <f t="shared" si="117"/>
        <v>0.24603174603174602</v>
      </c>
      <c r="AC119" s="4">
        <f t="shared" si="118"/>
        <v>3.9682539682539819E-3</v>
      </c>
      <c r="AD119" s="4">
        <f t="shared" si="119"/>
        <v>0</v>
      </c>
      <c r="AE119" s="4">
        <f t="shared" si="120"/>
        <v>0.50793650793650791</v>
      </c>
      <c r="AF119" s="4">
        <f t="shared" si="121"/>
        <v>0.50793650793650791</v>
      </c>
      <c r="AG119">
        <f t="shared" si="122"/>
        <v>3000000</v>
      </c>
      <c r="AI119">
        <f t="shared" si="123"/>
        <v>14</v>
      </c>
      <c r="AJ119">
        <f t="shared" si="142"/>
        <v>45</v>
      </c>
      <c r="AK119">
        <f t="shared" si="143"/>
        <v>7</v>
      </c>
      <c r="AL119">
        <f t="shared" si="144"/>
        <v>1</v>
      </c>
      <c r="AM119">
        <f t="shared" si="145"/>
        <v>30</v>
      </c>
      <c r="AN119">
        <f t="shared" si="146"/>
        <v>26</v>
      </c>
      <c r="AO119">
        <f t="shared" si="147"/>
        <v>53</v>
      </c>
      <c r="AP119">
        <f t="shared" si="148"/>
        <v>10</v>
      </c>
      <c r="AQ119">
        <f t="shared" si="149"/>
        <v>7</v>
      </c>
      <c r="AR119">
        <f t="shared" ref="AR119:AZ119" si="186">MAX(AI$3:AQ$542)+1-AI119</f>
        <v>42</v>
      </c>
      <c r="AS119">
        <f t="shared" si="186"/>
        <v>11</v>
      </c>
      <c r="AT119">
        <f t="shared" si="186"/>
        <v>49</v>
      </c>
      <c r="AU119">
        <f t="shared" si="186"/>
        <v>55</v>
      </c>
      <c r="AV119">
        <f t="shared" si="186"/>
        <v>26</v>
      </c>
      <c r="AW119">
        <f t="shared" si="186"/>
        <v>30</v>
      </c>
      <c r="AX119">
        <f t="shared" si="186"/>
        <v>3</v>
      </c>
      <c r="AY119">
        <f t="shared" si="186"/>
        <v>46</v>
      </c>
      <c r="AZ119">
        <f t="shared" si="186"/>
        <v>49</v>
      </c>
      <c r="BA119">
        <f t="shared" si="107"/>
        <v>3000000</v>
      </c>
      <c r="BB119">
        <f t="shared" si="125"/>
        <v>2597622.5</v>
      </c>
      <c r="BC119">
        <f t="shared" si="126"/>
        <v>3</v>
      </c>
      <c r="BE119">
        <f>AI119-fix1_oam1!X120</f>
        <v>0</v>
      </c>
      <c r="BF119">
        <f>AJ119-fix1_oam1!Y120</f>
        <v>-3</v>
      </c>
      <c r="BG119">
        <f>AK119-fix1_oam1!Z120</f>
        <v>-19</v>
      </c>
      <c r="BH119">
        <f>AL119-fix1_oam1!AA120</f>
        <v>-48</v>
      </c>
      <c r="BI119">
        <f>AM119-fix1_oam1!AB120</f>
        <v>-15</v>
      </c>
      <c r="BJ119">
        <f>AN119-fix1_oam1!AC120</f>
        <v>0</v>
      </c>
      <c r="BK119">
        <f>AO119-fix1_oam1!AD120</f>
        <v>0</v>
      </c>
      <c r="BL119">
        <f>AP119-fix1_oam1!AE120</f>
        <v>-36</v>
      </c>
      <c r="BM119">
        <f>AQ119-fix1_oam1!AF120</f>
        <v>-18</v>
      </c>
      <c r="BN119">
        <f>AR119-fix1_oam1!AG120</f>
        <v>0</v>
      </c>
      <c r="BO119">
        <f>AS119-fix1_oam1!AH120</f>
        <v>3</v>
      </c>
      <c r="BP119">
        <f>AT119-fix1_oam1!AI120</f>
        <v>19</v>
      </c>
      <c r="BQ119">
        <f>AU119-fix1_oam1!AJ120</f>
        <v>48</v>
      </c>
      <c r="BR119">
        <f>AV119-fix1_oam1!AK120</f>
        <v>15</v>
      </c>
      <c r="BS119">
        <f>AW119-fix1_oam1!AL120</f>
        <v>0</v>
      </c>
      <c r="BT119">
        <f>AX119-fix1_oam1!AM120</f>
        <v>0</v>
      </c>
      <c r="BU119">
        <f>AY119-fix1_oam1!AN120</f>
        <v>36</v>
      </c>
      <c r="BV119">
        <f>AZ119-fix1_oam1!AO120</f>
        <v>18</v>
      </c>
      <c r="BY119" s="10" t="s">
        <v>779</v>
      </c>
      <c r="BZ119" s="11">
        <v>27</v>
      </c>
      <c r="CA119" s="11">
        <v>48</v>
      </c>
      <c r="CB119" s="11">
        <v>5</v>
      </c>
      <c r="CC119" s="11">
        <v>51</v>
      </c>
      <c r="CD119" s="11">
        <v>44</v>
      </c>
      <c r="CE119" s="11">
        <v>11</v>
      </c>
      <c r="CF119" s="11">
        <v>47</v>
      </c>
      <c r="CG119" s="11">
        <v>7</v>
      </c>
      <c r="CH119" s="11">
        <v>5</v>
      </c>
      <c r="CI119" s="11">
        <v>29</v>
      </c>
      <c r="CJ119" s="11">
        <v>8</v>
      </c>
      <c r="CK119" s="11">
        <v>51</v>
      </c>
      <c r="CL119" s="11">
        <v>5</v>
      </c>
      <c r="CM119" s="11">
        <v>12</v>
      </c>
      <c r="CN119" s="11">
        <v>45</v>
      </c>
      <c r="CO119" s="11">
        <v>9</v>
      </c>
      <c r="CP119" s="11">
        <v>49</v>
      </c>
      <c r="CQ119" s="11">
        <v>51</v>
      </c>
      <c r="CR119" s="11">
        <v>3000000</v>
      </c>
    </row>
    <row r="120" spans="1:96" ht="15" thickBot="1" x14ac:dyDescent="0.35">
      <c r="A120" s="1" t="s">
        <v>117</v>
      </c>
      <c r="B120" s="1" t="s">
        <v>602</v>
      </c>
      <c r="C120" s="2">
        <v>11</v>
      </c>
      <c r="D120" s="2">
        <v>44</v>
      </c>
      <c r="E120" s="2">
        <v>42</v>
      </c>
      <c r="F120" s="2">
        <v>20</v>
      </c>
      <c r="G120" s="2">
        <v>1</v>
      </c>
      <c r="H120" s="1">
        <f t="shared" si="108"/>
        <v>44</v>
      </c>
      <c r="I120" s="1">
        <f>HLOOKUP(H120,C120:$F$603,J120,0)</f>
        <v>2</v>
      </c>
      <c r="J120" s="1">
        <v>484</v>
      </c>
      <c r="K120" s="1" t="str">
        <f t="shared" si="109"/>
        <v>12</v>
      </c>
      <c r="M120" s="46">
        <f t="shared" si="110"/>
        <v>1</v>
      </c>
      <c r="N120" s="44">
        <f t="shared" si="102"/>
        <v>9.4017094017094016E-2</v>
      </c>
      <c r="O120" s="44">
        <f t="shared" si="103"/>
        <v>0.37606837606837606</v>
      </c>
      <c r="P120" s="44">
        <f t="shared" si="104"/>
        <v>0.35897435897435898</v>
      </c>
      <c r="Q120" s="44">
        <f t="shared" si="105"/>
        <v>0.17094017094017094</v>
      </c>
      <c r="R120">
        <f t="shared" si="140"/>
        <v>1</v>
      </c>
      <c r="S120" s="1">
        <f t="shared" si="111"/>
        <v>0.37606837606837606</v>
      </c>
      <c r="T120" s="1">
        <f>HLOOKUP(S120,N120:$Q$603,U120,0)</f>
        <v>2</v>
      </c>
      <c r="U120" s="1">
        <v>484</v>
      </c>
      <c r="V120" s="1" t="str">
        <f t="shared" si="112"/>
        <v>12</v>
      </c>
      <c r="X120" s="5">
        <f t="shared" si="113"/>
        <v>2</v>
      </c>
      <c r="Y120" s="4">
        <f t="shared" si="114"/>
        <v>0.62393162393162394</v>
      </c>
      <c r="Z120" s="4">
        <f t="shared" si="115"/>
        <v>0.13946298181265568</v>
      </c>
      <c r="AA120" s="4">
        <f t="shared" si="116"/>
        <v>0.25</v>
      </c>
      <c r="AB120" s="4">
        <f t="shared" si="117"/>
        <v>0.26495726495726496</v>
      </c>
      <c r="AC120" s="4">
        <f t="shared" si="118"/>
        <v>-1.495726495726496E-2</v>
      </c>
      <c r="AD120" s="4">
        <f t="shared" si="119"/>
        <v>9.4017094017094016E-2</v>
      </c>
      <c r="AE120" s="4">
        <f t="shared" si="120"/>
        <v>0.37606837606837606</v>
      </c>
      <c r="AF120" s="4">
        <f t="shared" si="121"/>
        <v>0.28205128205128205</v>
      </c>
      <c r="AG120">
        <f t="shared" si="122"/>
        <v>1000000</v>
      </c>
      <c r="AI120">
        <f t="shared" si="123"/>
        <v>27</v>
      </c>
      <c r="AJ120">
        <f t="shared" si="142"/>
        <v>21</v>
      </c>
      <c r="AK120">
        <f t="shared" si="143"/>
        <v>31</v>
      </c>
      <c r="AL120">
        <f t="shared" si="144"/>
        <v>1</v>
      </c>
      <c r="AM120">
        <f t="shared" si="145"/>
        <v>15</v>
      </c>
      <c r="AN120">
        <f t="shared" si="146"/>
        <v>40</v>
      </c>
      <c r="AO120">
        <f t="shared" si="147"/>
        <v>25</v>
      </c>
      <c r="AP120">
        <f t="shared" si="148"/>
        <v>34</v>
      </c>
      <c r="AQ120">
        <f t="shared" si="149"/>
        <v>34</v>
      </c>
      <c r="AR120">
        <f t="shared" ref="AR120:AZ120" si="187">MAX(AI$3:AQ$542)+1-AI120</f>
        <v>29</v>
      </c>
      <c r="AS120">
        <f t="shared" si="187"/>
        <v>35</v>
      </c>
      <c r="AT120">
        <f t="shared" si="187"/>
        <v>25</v>
      </c>
      <c r="AU120">
        <f t="shared" si="187"/>
        <v>55</v>
      </c>
      <c r="AV120">
        <f t="shared" si="187"/>
        <v>41</v>
      </c>
      <c r="AW120">
        <f t="shared" si="187"/>
        <v>16</v>
      </c>
      <c r="AX120">
        <f t="shared" si="187"/>
        <v>31</v>
      </c>
      <c r="AY120">
        <f t="shared" si="187"/>
        <v>22</v>
      </c>
      <c r="AZ120">
        <f t="shared" si="187"/>
        <v>22</v>
      </c>
      <c r="BA120">
        <f t="shared" si="107"/>
        <v>1000000</v>
      </c>
      <c r="BB120">
        <f t="shared" si="125"/>
        <v>2136977.2999999998</v>
      </c>
      <c r="BC120">
        <f t="shared" si="126"/>
        <v>2</v>
      </c>
      <c r="BE120">
        <f>AI120-fix1_oam1!X121</f>
        <v>0</v>
      </c>
      <c r="BF120">
        <f>AJ120-fix1_oam1!Y121</f>
        <v>-23</v>
      </c>
      <c r="BG120">
        <f>AK120-fix1_oam1!Z121</f>
        <v>-16</v>
      </c>
      <c r="BH120">
        <f>AL120-fix1_oam1!AA121</f>
        <v>-49</v>
      </c>
      <c r="BI120">
        <f>AM120-fix1_oam1!AB121</f>
        <v>-30</v>
      </c>
      <c r="BJ120">
        <f>AN120-fix1_oam1!AC121</f>
        <v>6</v>
      </c>
      <c r="BK120">
        <f>AO120-fix1_oam1!AD121</f>
        <v>-8</v>
      </c>
      <c r="BL120">
        <f>AP120-fix1_oam1!AE121</f>
        <v>-18</v>
      </c>
      <c r="BM120">
        <f>AQ120-fix1_oam1!AF121</f>
        <v>-15</v>
      </c>
      <c r="BN120">
        <f>AR120-fix1_oam1!AG121</f>
        <v>0</v>
      </c>
      <c r="BO120">
        <f>AS120-fix1_oam1!AH121</f>
        <v>23</v>
      </c>
      <c r="BP120">
        <f>AT120-fix1_oam1!AI121</f>
        <v>16</v>
      </c>
      <c r="BQ120">
        <f>AU120-fix1_oam1!AJ121</f>
        <v>49</v>
      </c>
      <c r="BR120">
        <f>AV120-fix1_oam1!AK121</f>
        <v>30</v>
      </c>
      <c r="BS120">
        <f>AW120-fix1_oam1!AL121</f>
        <v>-6</v>
      </c>
      <c r="BT120">
        <f>AX120-fix1_oam1!AM121</f>
        <v>8</v>
      </c>
      <c r="BU120">
        <f>AY120-fix1_oam1!AN121</f>
        <v>18</v>
      </c>
      <c r="BV120">
        <f>AZ120-fix1_oam1!AO121</f>
        <v>15</v>
      </c>
      <c r="BY120" s="10" t="s">
        <v>780</v>
      </c>
      <c r="BZ120" s="11">
        <v>14</v>
      </c>
      <c r="CA120" s="11">
        <v>29</v>
      </c>
      <c r="CB120" s="11">
        <v>34</v>
      </c>
      <c r="CC120" s="11">
        <v>1</v>
      </c>
      <c r="CD120" s="11">
        <v>40</v>
      </c>
      <c r="CE120" s="11">
        <v>15</v>
      </c>
      <c r="CF120" s="11">
        <v>13</v>
      </c>
      <c r="CG120" s="11">
        <v>26</v>
      </c>
      <c r="CH120" s="11">
        <v>37</v>
      </c>
      <c r="CI120" s="11">
        <v>42</v>
      </c>
      <c r="CJ120" s="11">
        <v>27</v>
      </c>
      <c r="CK120" s="11">
        <v>22</v>
      </c>
      <c r="CL120" s="11">
        <v>55</v>
      </c>
      <c r="CM120" s="11">
        <v>16</v>
      </c>
      <c r="CN120" s="11">
        <v>41</v>
      </c>
      <c r="CO120" s="11">
        <v>43</v>
      </c>
      <c r="CP120" s="11">
        <v>30</v>
      </c>
      <c r="CQ120" s="11">
        <v>19</v>
      </c>
      <c r="CR120" s="11">
        <v>1000000</v>
      </c>
    </row>
    <row r="121" spans="1:96" ht="15" thickBot="1" x14ac:dyDescent="0.35">
      <c r="A121" s="1" t="s">
        <v>118</v>
      </c>
      <c r="B121" s="1" t="s">
        <v>602</v>
      </c>
      <c r="C121" s="2">
        <v>39</v>
      </c>
      <c r="D121" s="2">
        <v>78</v>
      </c>
      <c r="E121" s="2">
        <v>36</v>
      </c>
      <c r="F121" s="2">
        <v>3</v>
      </c>
      <c r="G121" s="2">
        <v>1</v>
      </c>
      <c r="H121" s="1">
        <f t="shared" si="108"/>
        <v>78</v>
      </c>
      <c r="I121" s="1">
        <f>HLOOKUP(H121,C121:$F$603,J121,0)</f>
        <v>2</v>
      </c>
      <c r="J121" s="1">
        <v>483</v>
      </c>
      <c r="K121" s="1" t="str">
        <f t="shared" si="109"/>
        <v>12</v>
      </c>
      <c r="M121" s="46">
        <f t="shared" si="110"/>
        <v>1</v>
      </c>
      <c r="N121" s="44">
        <f t="shared" si="102"/>
        <v>0.25</v>
      </c>
      <c r="O121" s="44">
        <f t="shared" si="103"/>
        <v>0.5</v>
      </c>
      <c r="P121" s="44">
        <f t="shared" si="104"/>
        <v>0.23076923076923078</v>
      </c>
      <c r="Q121" s="44">
        <f t="shared" si="105"/>
        <v>1.9230769230769232E-2</v>
      </c>
      <c r="R121">
        <f t="shared" si="140"/>
        <v>1</v>
      </c>
      <c r="S121" s="1">
        <f t="shared" si="111"/>
        <v>0.5</v>
      </c>
      <c r="T121" s="1">
        <f>HLOOKUP(S121,N121:$Q$603,U121,0)</f>
        <v>2</v>
      </c>
      <c r="U121" s="1">
        <v>483</v>
      </c>
      <c r="V121" s="1" t="str">
        <f t="shared" si="112"/>
        <v>12</v>
      </c>
      <c r="X121" s="5">
        <f t="shared" si="113"/>
        <v>2</v>
      </c>
      <c r="Y121" s="4">
        <f t="shared" si="114"/>
        <v>0.5</v>
      </c>
      <c r="Z121" s="4">
        <f t="shared" si="115"/>
        <v>0.19674370837465138</v>
      </c>
      <c r="AA121" s="4">
        <f t="shared" si="116"/>
        <v>0.25</v>
      </c>
      <c r="AB121" s="4">
        <f t="shared" si="117"/>
        <v>0.24038461538461539</v>
      </c>
      <c r="AC121" s="4">
        <f t="shared" si="118"/>
        <v>9.615384615384609E-3</v>
      </c>
      <c r="AD121" s="4">
        <f t="shared" si="119"/>
        <v>1.9230769230769232E-2</v>
      </c>
      <c r="AE121" s="4">
        <f t="shared" si="120"/>
        <v>0.5</v>
      </c>
      <c r="AF121" s="4">
        <f t="shared" si="121"/>
        <v>0.48076923076923078</v>
      </c>
      <c r="AG121">
        <f t="shared" si="122"/>
        <v>1000000</v>
      </c>
      <c r="AI121">
        <f t="shared" si="123"/>
        <v>27</v>
      </c>
      <c r="AJ121">
        <f t="shared" si="142"/>
        <v>44</v>
      </c>
      <c r="AK121">
        <f t="shared" si="143"/>
        <v>13</v>
      </c>
      <c r="AL121">
        <f t="shared" si="144"/>
        <v>1</v>
      </c>
      <c r="AM121">
        <f t="shared" si="145"/>
        <v>34</v>
      </c>
      <c r="AN121">
        <f t="shared" si="146"/>
        <v>21</v>
      </c>
      <c r="AO121">
        <f t="shared" si="147"/>
        <v>48</v>
      </c>
      <c r="AP121">
        <f t="shared" si="148"/>
        <v>11</v>
      </c>
      <c r="AQ121">
        <f t="shared" si="149"/>
        <v>9</v>
      </c>
      <c r="AR121">
        <f t="shared" ref="AR121:AZ121" si="188">MAX(AI$3:AQ$542)+1-AI121</f>
        <v>29</v>
      </c>
      <c r="AS121">
        <f t="shared" si="188"/>
        <v>12</v>
      </c>
      <c r="AT121">
        <f t="shared" si="188"/>
        <v>43</v>
      </c>
      <c r="AU121">
        <f t="shared" si="188"/>
        <v>55</v>
      </c>
      <c r="AV121">
        <f t="shared" si="188"/>
        <v>22</v>
      </c>
      <c r="AW121">
        <f t="shared" si="188"/>
        <v>35</v>
      </c>
      <c r="AX121">
        <f t="shared" si="188"/>
        <v>8</v>
      </c>
      <c r="AY121">
        <f t="shared" si="188"/>
        <v>45</v>
      </c>
      <c r="AZ121">
        <f t="shared" si="188"/>
        <v>47</v>
      </c>
      <c r="BA121">
        <f t="shared" si="107"/>
        <v>1000000</v>
      </c>
      <c r="BB121">
        <f t="shared" si="125"/>
        <v>2566672.2000000002</v>
      </c>
      <c r="BC121">
        <f t="shared" si="126"/>
        <v>3</v>
      </c>
      <c r="BE121">
        <f>AI121-fix1_oam1!X122</f>
        <v>0</v>
      </c>
      <c r="BF121">
        <f>AJ121-fix1_oam1!Y122</f>
        <v>1</v>
      </c>
      <c r="BG121">
        <f>AK121-fix1_oam1!Z122</f>
        <v>-10</v>
      </c>
      <c r="BH121">
        <f>AL121-fix1_oam1!AA122</f>
        <v>-41</v>
      </c>
      <c r="BI121">
        <f>AM121-fix1_oam1!AB122</f>
        <v>-6</v>
      </c>
      <c r="BJ121">
        <f>AN121-fix1_oam1!AC122</f>
        <v>-1</v>
      </c>
      <c r="BK121">
        <f>AO121-fix1_oam1!AD122</f>
        <v>0</v>
      </c>
      <c r="BL121">
        <f>AP121-fix1_oam1!AE122</f>
        <v>-24</v>
      </c>
      <c r="BM121">
        <f>AQ121-fix1_oam1!AF122</f>
        <v>-6</v>
      </c>
      <c r="BN121">
        <f>AR121-fix1_oam1!AG122</f>
        <v>0</v>
      </c>
      <c r="BO121">
        <f>AS121-fix1_oam1!AH122</f>
        <v>-1</v>
      </c>
      <c r="BP121">
        <f>AT121-fix1_oam1!AI122</f>
        <v>10</v>
      </c>
      <c r="BQ121">
        <f>AU121-fix1_oam1!AJ122</f>
        <v>41</v>
      </c>
      <c r="BR121">
        <f>AV121-fix1_oam1!AK122</f>
        <v>6</v>
      </c>
      <c r="BS121">
        <f>AW121-fix1_oam1!AL122</f>
        <v>1</v>
      </c>
      <c r="BT121">
        <f>AX121-fix1_oam1!AM122</f>
        <v>0</v>
      </c>
      <c r="BU121">
        <f>AY121-fix1_oam1!AN122</f>
        <v>24</v>
      </c>
      <c r="BV121">
        <f>AZ121-fix1_oam1!AO122</f>
        <v>6</v>
      </c>
      <c r="BY121" s="10" t="s">
        <v>781</v>
      </c>
      <c r="BZ121" s="11">
        <v>1</v>
      </c>
      <c r="CA121" s="11">
        <v>38</v>
      </c>
      <c r="CB121" s="11">
        <v>10</v>
      </c>
      <c r="CC121" s="11">
        <v>1</v>
      </c>
      <c r="CD121" s="11">
        <v>29</v>
      </c>
      <c r="CE121" s="11">
        <v>26</v>
      </c>
      <c r="CF121" s="11">
        <v>38</v>
      </c>
      <c r="CG121" s="11">
        <v>17</v>
      </c>
      <c r="CH121" s="11">
        <v>15</v>
      </c>
      <c r="CI121" s="11">
        <v>55</v>
      </c>
      <c r="CJ121" s="11">
        <v>18</v>
      </c>
      <c r="CK121" s="11">
        <v>46</v>
      </c>
      <c r="CL121" s="11">
        <v>55</v>
      </c>
      <c r="CM121" s="11">
        <v>27</v>
      </c>
      <c r="CN121" s="11">
        <v>30</v>
      </c>
      <c r="CO121" s="11">
        <v>18</v>
      </c>
      <c r="CP121" s="11">
        <v>39</v>
      </c>
      <c r="CQ121" s="11">
        <v>41</v>
      </c>
      <c r="CR121" s="11">
        <v>1000000</v>
      </c>
    </row>
    <row r="122" spans="1:96" ht="15" thickBot="1" x14ac:dyDescent="0.35">
      <c r="A122" s="1" t="s">
        <v>119</v>
      </c>
      <c r="B122" s="1" t="s">
        <v>602</v>
      </c>
      <c r="C122" s="2">
        <v>98</v>
      </c>
      <c r="D122" s="2">
        <v>15</v>
      </c>
      <c r="E122" s="2">
        <v>53</v>
      </c>
      <c r="F122" s="2">
        <v>71</v>
      </c>
      <c r="G122" s="2">
        <v>3</v>
      </c>
      <c r="H122" s="1">
        <f t="shared" si="108"/>
        <v>98</v>
      </c>
      <c r="I122" s="1">
        <f>HLOOKUP(H122,C122:$F$603,J122,0)</f>
        <v>1</v>
      </c>
      <c r="J122" s="1">
        <v>482</v>
      </c>
      <c r="K122" s="1" t="str">
        <f t="shared" si="109"/>
        <v>31</v>
      </c>
      <c r="M122" s="46">
        <f t="shared" si="110"/>
        <v>1</v>
      </c>
      <c r="N122" s="44">
        <f t="shared" si="102"/>
        <v>0.41350210970464135</v>
      </c>
      <c r="O122" s="44">
        <f t="shared" si="103"/>
        <v>6.3291139240506333E-2</v>
      </c>
      <c r="P122" s="44">
        <f t="shared" si="104"/>
        <v>0.22362869198312235</v>
      </c>
      <c r="Q122" s="44">
        <f t="shared" si="105"/>
        <v>0.29957805907172996</v>
      </c>
      <c r="R122">
        <f t="shared" si="140"/>
        <v>3</v>
      </c>
      <c r="S122" s="1">
        <f t="shared" si="111"/>
        <v>0.41350210970464135</v>
      </c>
      <c r="T122" s="1">
        <f>HLOOKUP(S122,N122:$Q$603,U122,0)</f>
        <v>1</v>
      </c>
      <c r="U122" s="1">
        <v>482</v>
      </c>
      <c r="V122" s="1" t="str">
        <f t="shared" si="112"/>
        <v>31</v>
      </c>
      <c r="X122" s="5">
        <f t="shared" si="113"/>
        <v>1</v>
      </c>
      <c r="Y122" s="4">
        <f t="shared" si="114"/>
        <v>0.58649789029535859</v>
      </c>
      <c r="Z122" s="4">
        <f t="shared" si="115"/>
        <v>0.14690877939707747</v>
      </c>
      <c r="AA122" s="4">
        <f t="shared" si="116"/>
        <v>0.25</v>
      </c>
      <c r="AB122" s="4">
        <f t="shared" si="117"/>
        <v>0.26160337552742619</v>
      </c>
      <c r="AC122" s="4">
        <f t="shared" si="118"/>
        <v>-1.1603375527426185E-2</v>
      </c>
      <c r="AD122" s="4">
        <f t="shared" si="119"/>
        <v>6.3291139240506333E-2</v>
      </c>
      <c r="AE122" s="4">
        <f t="shared" si="120"/>
        <v>0.41350210970464135</v>
      </c>
      <c r="AF122" s="4">
        <f t="shared" si="121"/>
        <v>0.35021097046413502</v>
      </c>
      <c r="AG122">
        <f t="shared" si="122"/>
        <v>3000000</v>
      </c>
      <c r="AI122">
        <f t="shared" si="123"/>
        <v>41</v>
      </c>
      <c r="AJ122">
        <f t="shared" si="142"/>
        <v>31</v>
      </c>
      <c r="AK122">
        <f t="shared" si="143"/>
        <v>28</v>
      </c>
      <c r="AL122">
        <f t="shared" si="144"/>
        <v>1</v>
      </c>
      <c r="AM122">
        <f t="shared" si="145"/>
        <v>18</v>
      </c>
      <c r="AN122">
        <f t="shared" si="146"/>
        <v>37</v>
      </c>
      <c r="AO122">
        <f t="shared" si="147"/>
        <v>34</v>
      </c>
      <c r="AP122">
        <f t="shared" si="148"/>
        <v>25</v>
      </c>
      <c r="AQ122">
        <f t="shared" si="149"/>
        <v>24</v>
      </c>
      <c r="AR122">
        <f t="shared" ref="AR122:AZ122" si="189">MAX(AI$3:AQ$542)+1-AI122</f>
        <v>15</v>
      </c>
      <c r="AS122">
        <f t="shared" si="189"/>
        <v>25</v>
      </c>
      <c r="AT122">
        <f t="shared" si="189"/>
        <v>28</v>
      </c>
      <c r="AU122">
        <f t="shared" si="189"/>
        <v>55</v>
      </c>
      <c r="AV122">
        <f t="shared" si="189"/>
        <v>38</v>
      </c>
      <c r="AW122">
        <f t="shared" si="189"/>
        <v>19</v>
      </c>
      <c r="AX122">
        <f t="shared" si="189"/>
        <v>22</v>
      </c>
      <c r="AY122">
        <f t="shared" si="189"/>
        <v>31</v>
      </c>
      <c r="AZ122">
        <f t="shared" si="189"/>
        <v>32</v>
      </c>
      <c r="BA122">
        <f t="shared" si="107"/>
        <v>3000000</v>
      </c>
      <c r="BB122">
        <f t="shared" si="125"/>
        <v>3564266.7</v>
      </c>
      <c r="BC122">
        <f t="shared" si="126"/>
        <v>4</v>
      </c>
      <c r="BE122">
        <f>AI122-fix1_oam1!X123</f>
        <v>0</v>
      </c>
      <c r="BF122">
        <f>AJ122-fix1_oam1!Y123</f>
        <v>12</v>
      </c>
      <c r="BG122">
        <f>AK122-fix1_oam1!Z123</f>
        <v>14</v>
      </c>
      <c r="BH122">
        <f>AL122-fix1_oam1!AA123</f>
        <v>-15</v>
      </c>
      <c r="BI122">
        <f>AM122-fix1_oam1!AB123</f>
        <v>3</v>
      </c>
      <c r="BJ122">
        <f>AN122-fix1_oam1!AC123</f>
        <v>-1</v>
      </c>
      <c r="BK122">
        <f>AO122-fix1_oam1!AD123</f>
        <v>7</v>
      </c>
      <c r="BL122">
        <f>AP122-fix1_oam1!AE123</f>
        <v>20</v>
      </c>
      <c r="BM122">
        <f>AQ122-fix1_oam1!AF123</f>
        <v>15</v>
      </c>
      <c r="BN122">
        <f>AR122-fix1_oam1!AG123</f>
        <v>0</v>
      </c>
      <c r="BO122">
        <f>AS122-fix1_oam1!AH123</f>
        <v>-12</v>
      </c>
      <c r="BP122">
        <f>AT122-fix1_oam1!AI123</f>
        <v>-14</v>
      </c>
      <c r="BQ122">
        <f>AU122-fix1_oam1!AJ123</f>
        <v>15</v>
      </c>
      <c r="BR122">
        <f>AV122-fix1_oam1!AK123</f>
        <v>-3</v>
      </c>
      <c r="BS122">
        <f>AW122-fix1_oam1!AL123</f>
        <v>1</v>
      </c>
      <c r="BT122">
        <f>AX122-fix1_oam1!AM123</f>
        <v>-7</v>
      </c>
      <c r="BU122">
        <f>AY122-fix1_oam1!AN123</f>
        <v>-20</v>
      </c>
      <c r="BV122">
        <f>AZ122-fix1_oam1!AO123</f>
        <v>-15</v>
      </c>
      <c r="BY122" s="10" t="s">
        <v>782</v>
      </c>
      <c r="BZ122" s="11">
        <v>41</v>
      </c>
      <c r="CA122" s="11">
        <v>54</v>
      </c>
      <c r="CB122" s="11">
        <v>1</v>
      </c>
      <c r="CC122" s="11">
        <v>1</v>
      </c>
      <c r="CD122" s="11">
        <v>53</v>
      </c>
      <c r="CE122" s="11">
        <v>2</v>
      </c>
      <c r="CF122" s="11">
        <v>48</v>
      </c>
      <c r="CG122" s="11">
        <v>1</v>
      </c>
      <c r="CH122" s="11">
        <v>2</v>
      </c>
      <c r="CI122" s="11">
        <v>15</v>
      </c>
      <c r="CJ122" s="11">
        <v>2</v>
      </c>
      <c r="CK122" s="11">
        <v>55</v>
      </c>
      <c r="CL122" s="11">
        <v>55</v>
      </c>
      <c r="CM122" s="11">
        <v>3</v>
      </c>
      <c r="CN122" s="11">
        <v>54</v>
      </c>
      <c r="CO122" s="11">
        <v>8</v>
      </c>
      <c r="CP122" s="11">
        <v>55</v>
      </c>
      <c r="CQ122" s="11">
        <v>54</v>
      </c>
      <c r="CR122" s="11">
        <v>1000000</v>
      </c>
    </row>
    <row r="123" spans="1:96" ht="15" thickBot="1" x14ac:dyDescent="0.35">
      <c r="A123" s="1" t="s">
        <v>120</v>
      </c>
      <c r="B123" s="1" t="s">
        <v>602</v>
      </c>
      <c r="C123" s="2">
        <v>88</v>
      </c>
      <c r="D123" s="2">
        <v>6</v>
      </c>
      <c r="E123" s="2">
        <v>84</v>
      </c>
      <c r="F123" s="2">
        <v>18</v>
      </c>
      <c r="G123" s="2">
        <v>1</v>
      </c>
      <c r="H123" s="1">
        <f t="shared" si="108"/>
        <v>88</v>
      </c>
      <c r="I123" s="1">
        <f>HLOOKUP(H123,C123:$F$603,J123,0)</f>
        <v>1</v>
      </c>
      <c r="J123" s="1">
        <v>481</v>
      </c>
      <c r="K123" s="1" t="str">
        <f t="shared" si="109"/>
        <v>11</v>
      </c>
      <c r="M123" s="46">
        <f t="shared" si="110"/>
        <v>1</v>
      </c>
      <c r="N123" s="44">
        <f t="shared" si="102"/>
        <v>0.44897959183673469</v>
      </c>
      <c r="O123" s="44">
        <f t="shared" si="103"/>
        <v>3.0612244897959183E-2</v>
      </c>
      <c r="P123" s="44">
        <f t="shared" si="104"/>
        <v>0.42857142857142855</v>
      </c>
      <c r="Q123" s="44">
        <f t="shared" si="105"/>
        <v>9.1836734693877556E-2</v>
      </c>
      <c r="R123">
        <f t="shared" si="140"/>
        <v>1</v>
      </c>
      <c r="S123" s="1">
        <f t="shared" si="111"/>
        <v>0.44897959183673469</v>
      </c>
      <c r="T123" s="1">
        <f>HLOOKUP(S123,N123:$Q$603,U123,0)</f>
        <v>1</v>
      </c>
      <c r="U123" s="1">
        <v>481</v>
      </c>
      <c r="V123" s="1" t="str">
        <f t="shared" si="112"/>
        <v>11</v>
      </c>
      <c r="X123" s="5">
        <f t="shared" si="113"/>
        <v>1</v>
      </c>
      <c r="Y123" s="4">
        <f t="shared" si="114"/>
        <v>0.55102040816326525</v>
      </c>
      <c r="Z123" s="4">
        <f t="shared" si="115"/>
        <v>0.21956566113622461</v>
      </c>
      <c r="AA123" s="4">
        <f t="shared" si="116"/>
        <v>0.25</v>
      </c>
      <c r="AB123" s="4">
        <f t="shared" si="117"/>
        <v>0.26020408163265307</v>
      </c>
      <c r="AC123" s="4">
        <f t="shared" si="118"/>
        <v>-1.0204081632653073E-2</v>
      </c>
      <c r="AD123" s="4">
        <f t="shared" si="119"/>
        <v>3.0612244897959183E-2</v>
      </c>
      <c r="AE123" s="4">
        <f t="shared" si="120"/>
        <v>0.44897959183673469</v>
      </c>
      <c r="AF123" s="4">
        <f t="shared" si="121"/>
        <v>0.41836734693877553</v>
      </c>
      <c r="AG123">
        <f t="shared" si="122"/>
        <v>1000000</v>
      </c>
      <c r="AI123">
        <f t="shared" si="123"/>
        <v>41</v>
      </c>
      <c r="AJ123">
        <f t="shared" si="142"/>
        <v>37</v>
      </c>
      <c r="AK123">
        <f t="shared" si="143"/>
        <v>9</v>
      </c>
      <c r="AL123">
        <f t="shared" si="144"/>
        <v>1</v>
      </c>
      <c r="AM123">
        <f t="shared" si="145"/>
        <v>20</v>
      </c>
      <c r="AN123">
        <f t="shared" si="146"/>
        <v>35</v>
      </c>
      <c r="AO123">
        <f t="shared" si="147"/>
        <v>44</v>
      </c>
      <c r="AP123">
        <f t="shared" si="148"/>
        <v>18</v>
      </c>
      <c r="AQ123">
        <f t="shared" si="149"/>
        <v>14</v>
      </c>
      <c r="AR123">
        <f t="shared" ref="AR123:AZ123" si="190">MAX(AI$3:AQ$542)+1-AI123</f>
        <v>15</v>
      </c>
      <c r="AS123">
        <f t="shared" si="190"/>
        <v>19</v>
      </c>
      <c r="AT123">
        <f t="shared" si="190"/>
        <v>47</v>
      </c>
      <c r="AU123">
        <f t="shared" si="190"/>
        <v>55</v>
      </c>
      <c r="AV123">
        <f t="shared" si="190"/>
        <v>36</v>
      </c>
      <c r="AW123">
        <f t="shared" si="190"/>
        <v>21</v>
      </c>
      <c r="AX123">
        <f t="shared" si="190"/>
        <v>12</v>
      </c>
      <c r="AY123">
        <f t="shared" si="190"/>
        <v>38</v>
      </c>
      <c r="AZ123">
        <f t="shared" si="190"/>
        <v>42</v>
      </c>
      <c r="BA123">
        <f t="shared" si="107"/>
        <v>1000000</v>
      </c>
      <c r="BB123">
        <f t="shared" si="125"/>
        <v>2940950</v>
      </c>
      <c r="BC123">
        <f t="shared" si="126"/>
        <v>3</v>
      </c>
      <c r="BE123">
        <f>AI123-fix1_oam1!X124</f>
        <v>0</v>
      </c>
      <c r="BF123">
        <f>AJ123-fix1_oam1!Y124</f>
        <v>5</v>
      </c>
      <c r="BG123">
        <f>AK123-fix1_oam1!Z124</f>
        <v>6</v>
      </c>
      <c r="BH123">
        <f>AL123-fix1_oam1!AA124</f>
        <v>-29</v>
      </c>
      <c r="BI123">
        <f>AM123-fix1_oam1!AB124</f>
        <v>-7</v>
      </c>
      <c r="BJ123">
        <f>AN123-fix1_oam1!AC124</f>
        <v>1</v>
      </c>
      <c r="BK123">
        <f>AO123-fix1_oam1!AD124</f>
        <v>3</v>
      </c>
      <c r="BL123">
        <f>AP123-fix1_oam1!AE124</f>
        <v>-5</v>
      </c>
      <c r="BM123">
        <f>AQ123-fix1_oam1!AF124</f>
        <v>5</v>
      </c>
      <c r="BN123">
        <f>AR123-fix1_oam1!AG124</f>
        <v>0</v>
      </c>
      <c r="BO123">
        <f>AS123-fix1_oam1!AH124</f>
        <v>-5</v>
      </c>
      <c r="BP123">
        <f>AT123-fix1_oam1!AI124</f>
        <v>-6</v>
      </c>
      <c r="BQ123">
        <f>AU123-fix1_oam1!AJ124</f>
        <v>29</v>
      </c>
      <c r="BR123">
        <f>AV123-fix1_oam1!AK124</f>
        <v>7</v>
      </c>
      <c r="BS123">
        <f>AW123-fix1_oam1!AL124</f>
        <v>-1</v>
      </c>
      <c r="BT123">
        <f>AX123-fix1_oam1!AM124</f>
        <v>-3</v>
      </c>
      <c r="BU123">
        <f>AY123-fix1_oam1!AN124</f>
        <v>5</v>
      </c>
      <c r="BV123">
        <f>AZ123-fix1_oam1!AO124</f>
        <v>-5</v>
      </c>
      <c r="BY123" s="10" t="s">
        <v>783</v>
      </c>
      <c r="BZ123" s="11">
        <v>27</v>
      </c>
      <c r="CA123" s="11">
        <v>7</v>
      </c>
      <c r="CB123" s="11">
        <v>46</v>
      </c>
      <c r="CC123" s="11">
        <v>1</v>
      </c>
      <c r="CD123" s="11">
        <v>20</v>
      </c>
      <c r="CE123" s="11">
        <v>35</v>
      </c>
      <c r="CF123" s="11">
        <v>9</v>
      </c>
      <c r="CG123" s="11">
        <v>48</v>
      </c>
      <c r="CH123" s="11">
        <v>48</v>
      </c>
      <c r="CI123" s="11">
        <v>29</v>
      </c>
      <c r="CJ123" s="11">
        <v>49</v>
      </c>
      <c r="CK123" s="11">
        <v>10</v>
      </c>
      <c r="CL123" s="11">
        <v>55</v>
      </c>
      <c r="CM123" s="11">
        <v>36</v>
      </c>
      <c r="CN123" s="11">
        <v>21</v>
      </c>
      <c r="CO123" s="11">
        <v>47</v>
      </c>
      <c r="CP123" s="11">
        <v>8</v>
      </c>
      <c r="CQ123" s="11">
        <v>8</v>
      </c>
      <c r="CR123" s="11">
        <v>2000000</v>
      </c>
    </row>
    <row r="124" spans="1:96" ht="15" thickBot="1" x14ac:dyDescent="0.35">
      <c r="A124" s="1" t="s">
        <v>121</v>
      </c>
      <c r="B124" s="1" t="s">
        <v>602</v>
      </c>
      <c r="C124" s="2">
        <v>12</v>
      </c>
      <c r="D124" s="2">
        <v>54</v>
      </c>
      <c r="E124" s="2">
        <v>78</v>
      </c>
      <c r="F124" s="2">
        <v>60</v>
      </c>
      <c r="G124" s="2">
        <v>1</v>
      </c>
      <c r="H124" s="1">
        <f t="shared" si="108"/>
        <v>78</v>
      </c>
      <c r="I124" s="1">
        <f>HLOOKUP(H124,C124:$F$603,J124,0)</f>
        <v>3</v>
      </c>
      <c r="J124" s="1">
        <v>480</v>
      </c>
      <c r="K124" s="1" t="str">
        <f t="shared" si="109"/>
        <v>13</v>
      </c>
      <c r="M124" s="46">
        <f t="shared" si="110"/>
        <v>1</v>
      </c>
      <c r="N124" s="44">
        <f t="shared" si="102"/>
        <v>5.8823529411764705E-2</v>
      </c>
      <c r="O124" s="44">
        <f t="shared" si="103"/>
        <v>0.26470588235294118</v>
      </c>
      <c r="P124" s="44">
        <f t="shared" si="104"/>
        <v>0.38235294117647056</v>
      </c>
      <c r="Q124" s="44">
        <f t="shared" si="105"/>
        <v>0.29411764705882354</v>
      </c>
      <c r="R124">
        <f t="shared" si="140"/>
        <v>1</v>
      </c>
      <c r="S124" s="1">
        <f t="shared" si="111"/>
        <v>0.38235294117647056</v>
      </c>
      <c r="T124" s="1">
        <f>HLOOKUP(S124,N124:$Q$603,U124,0)</f>
        <v>3</v>
      </c>
      <c r="U124" s="1">
        <v>480</v>
      </c>
      <c r="V124" s="1" t="str">
        <f t="shared" si="112"/>
        <v>13</v>
      </c>
      <c r="X124" s="5">
        <f t="shared" si="113"/>
        <v>3</v>
      </c>
      <c r="Y124" s="4">
        <f t="shared" si="114"/>
        <v>0.61764705882352944</v>
      </c>
      <c r="Z124" s="4">
        <f t="shared" si="115"/>
        <v>0.13690431415459742</v>
      </c>
      <c r="AA124" s="4">
        <f t="shared" si="116"/>
        <v>0.25</v>
      </c>
      <c r="AB124" s="4">
        <f t="shared" si="117"/>
        <v>0.27941176470588236</v>
      </c>
      <c r="AC124" s="4">
        <f t="shared" si="118"/>
        <v>-2.9411764705882359E-2</v>
      </c>
      <c r="AD124" s="4">
        <f t="shared" si="119"/>
        <v>5.8823529411764705E-2</v>
      </c>
      <c r="AE124" s="4">
        <f t="shared" si="120"/>
        <v>0.38235294117647056</v>
      </c>
      <c r="AF124" s="4">
        <f t="shared" si="121"/>
        <v>0.32352941176470584</v>
      </c>
      <c r="AG124">
        <f t="shared" si="122"/>
        <v>1000000</v>
      </c>
      <c r="AI124">
        <f t="shared" si="123"/>
        <v>14</v>
      </c>
      <c r="AJ124">
        <f t="shared" si="142"/>
        <v>23</v>
      </c>
      <c r="AK124">
        <f t="shared" si="143"/>
        <v>31</v>
      </c>
      <c r="AL124">
        <f t="shared" si="144"/>
        <v>1</v>
      </c>
      <c r="AM124">
        <f t="shared" si="145"/>
        <v>8</v>
      </c>
      <c r="AN124">
        <f t="shared" si="146"/>
        <v>47</v>
      </c>
      <c r="AO124">
        <f t="shared" si="147"/>
        <v>35</v>
      </c>
      <c r="AP124">
        <f t="shared" si="148"/>
        <v>32</v>
      </c>
      <c r="AQ124">
        <f t="shared" si="149"/>
        <v>28</v>
      </c>
      <c r="AR124">
        <f t="shared" ref="AR124:AZ124" si="191">MAX(AI$3:AQ$542)+1-AI124</f>
        <v>42</v>
      </c>
      <c r="AS124">
        <f t="shared" si="191"/>
        <v>33</v>
      </c>
      <c r="AT124">
        <f t="shared" si="191"/>
        <v>25</v>
      </c>
      <c r="AU124">
        <f t="shared" si="191"/>
        <v>55</v>
      </c>
      <c r="AV124">
        <f t="shared" si="191"/>
        <v>48</v>
      </c>
      <c r="AW124">
        <f t="shared" si="191"/>
        <v>9</v>
      </c>
      <c r="AX124">
        <f t="shared" si="191"/>
        <v>21</v>
      </c>
      <c r="AY124">
        <f t="shared" si="191"/>
        <v>24</v>
      </c>
      <c r="AZ124">
        <f t="shared" si="191"/>
        <v>28</v>
      </c>
      <c r="BA124">
        <f t="shared" si="107"/>
        <v>1000000</v>
      </c>
      <c r="BB124">
        <f t="shared" si="125"/>
        <v>2462309.7999999998</v>
      </c>
      <c r="BC124">
        <f t="shared" si="126"/>
        <v>2</v>
      </c>
      <c r="BE124">
        <f>AI124-fix1_oam1!X125</f>
        <v>0</v>
      </c>
      <c r="BF124">
        <f>AJ124-fix1_oam1!Y125</f>
        <v>-2</v>
      </c>
      <c r="BG124">
        <f>AK124-fix1_oam1!Z125</f>
        <v>3</v>
      </c>
      <c r="BH124">
        <f>AL124-fix1_oam1!AA125</f>
        <v>-27</v>
      </c>
      <c r="BI124">
        <f>AM124-fix1_oam1!AB125</f>
        <v>-13</v>
      </c>
      <c r="BJ124">
        <f>AN124-fix1_oam1!AC125</f>
        <v>1</v>
      </c>
      <c r="BK124">
        <f>AO124-fix1_oam1!AD125</f>
        <v>3</v>
      </c>
      <c r="BL124">
        <f>AP124-fix1_oam1!AE125</f>
        <v>-3</v>
      </c>
      <c r="BM124">
        <f>AQ124-fix1_oam1!AF125</f>
        <v>5</v>
      </c>
      <c r="BN124">
        <f>AR124-fix1_oam1!AG125</f>
        <v>0</v>
      </c>
      <c r="BO124">
        <f>AS124-fix1_oam1!AH125</f>
        <v>2</v>
      </c>
      <c r="BP124">
        <f>AT124-fix1_oam1!AI125</f>
        <v>-3</v>
      </c>
      <c r="BQ124">
        <f>AU124-fix1_oam1!AJ125</f>
        <v>27</v>
      </c>
      <c r="BR124">
        <f>AV124-fix1_oam1!AK125</f>
        <v>13</v>
      </c>
      <c r="BS124">
        <f>AW124-fix1_oam1!AL125</f>
        <v>-1</v>
      </c>
      <c r="BT124">
        <f>AX124-fix1_oam1!AM125</f>
        <v>-3</v>
      </c>
      <c r="BU124">
        <f>AY124-fix1_oam1!AN125</f>
        <v>3</v>
      </c>
      <c r="BV124">
        <f>AZ124-fix1_oam1!AO125</f>
        <v>-5</v>
      </c>
      <c r="BY124" s="10" t="s">
        <v>784</v>
      </c>
      <c r="BZ124" s="11">
        <v>14</v>
      </c>
      <c r="CA124" s="11">
        <v>45</v>
      </c>
      <c r="CB124" s="11">
        <v>7</v>
      </c>
      <c r="CC124" s="11">
        <v>1</v>
      </c>
      <c r="CD124" s="11">
        <v>30</v>
      </c>
      <c r="CE124" s="11">
        <v>26</v>
      </c>
      <c r="CF124" s="11">
        <v>53</v>
      </c>
      <c r="CG124" s="11">
        <v>10</v>
      </c>
      <c r="CH124" s="11">
        <v>7</v>
      </c>
      <c r="CI124" s="11">
        <v>42</v>
      </c>
      <c r="CJ124" s="11">
        <v>11</v>
      </c>
      <c r="CK124" s="11">
        <v>49</v>
      </c>
      <c r="CL124" s="11">
        <v>55</v>
      </c>
      <c r="CM124" s="11">
        <v>26</v>
      </c>
      <c r="CN124" s="11">
        <v>30</v>
      </c>
      <c r="CO124" s="11">
        <v>3</v>
      </c>
      <c r="CP124" s="11">
        <v>46</v>
      </c>
      <c r="CQ124" s="11">
        <v>49</v>
      </c>
      <c r="CR124" s="11">
        <v>3000000</v>
      </c>
    </row>
    <row r="125" spans="1:96" ht="15" thickBot="1" x14ac:dyDescent="0.35">
      <c r="A125" s="1" t="s">
        <v>122</v>
      </c>
      <c r="B125" s="1" t="s">
        <v>602</v>
      </c>
      <c r="C125" s="2">
        <v>49</v>
      </c>
      <c r="D125" s="2">
        <v>84</v>
      </c>
      <c r="E125" s="2">
        <v>61</v>
      </c>
      <c r="F125" s="2">
        <v>78</v>
      </c>
      <c r="G125" s="2">
        <v>4</v>
      </c>
      <c r="H125" s="1">
        <f t="shared" si="108"/>
        <v>84</v>
      </c>
      <c r="I125" s="1">
        <f>HLOOKUP(H125,C125:$F$603,J125,0)</f>
        <v>2</v>
      </c>
      <c r="J125" s="1">
        <v>479</v>
      </c>
      <c r="K125" s="1" t="str">
        <f t="shared" si="109"/>
        <v>42</v>
      </c>
      <c r="M125" s="46">
        <f t="shared" si="110"/>
        <v>1</v>
      </c>
      <c r="N125" s="44">
        <f t="shared" si="102"/>
        <v>0.18014705882352941</v>
      </c>
      <c r="O125" s="44">
        <f t="shared" si="103"/>
        <v>0.30882352941176472</v>
      </c>
      <c r="P125" s="44">
        <f t="shared" si="104"/>
        <v>0.22426470588235295</v>
      </c>
      <c r="Q125" s="44">
        <f t="shared" si="105"/>
        <v>0.28676470588235292</v>
      </c>
      <c r="R125">
        <f t="shared" si="140"/>
        <v>4</v>
      </c>
      <c r="S125" s="1">
        <f t="shared" si="111"/>
        <v>0.30882352941176472</v>
      </c>
      <c r="T125" s="1">
        <f>HLOOKUP(S125,N125:$Q$603,U125,0)</f>
        <v>2</v>
      </c>
      <c r="U125" s="1">
        <v>479</v>
      </c>
      <c r="V125" s="1" t="str">
        <f t="shared" si="112"/>
        <v>42</v>
      </c>
      <c r="X125" s="5">
        <f t="shared" si="113"/>
        <v>2</v>
      </c>
      <c r="Y125" s="4">
        <f t="shared" si="114"/>
        <v>0.69117647058823528</v>
      </c>
      <c r="Z125" s="4">
        <f t="shared" si="115"/>
        <v>5.8746886344151393E-2</v>
      </c>
      <c r="AA125" s="4">
        <f t="shared" si="116"/>
        <v>0.25</v>
      </c>
      <c r="AB125" s="4">
        <f t="shared" si="117"/>
        <v>0.25551470588235292</v>
      </c>
      <c r="AC125" s="4">
        <f t="shared" si="118"/>
        <v>-5.5147058823529216E-3</v>
      </c>
      <c r="AD125" s="4">
        <f t="shared" si="119"/>
        <v>0.18014705882352941</v>
      </c>
      <c r="AE125" s="4">
        <f t="shared" si="120"/>
        <v>0.30882352941176472</v>
      </c>
      <c r="AF125" s="4">
        <f t="shared" si="121"/>
        <v>0.12867647058823531</v>
      </c>
      <c r="AG125">
        <f t="shared" si="122"/>
        <v>4000000</v>
      </c>
      <c r="AI125">
        <f t="shared" si="123"/>
        <v>27</v>
      </c>
      <c r="AJ125">
        <f t="shared" si="142"/>
        <v>5</v>
      </c>
      <c r="AK125">
        <f t="shared" si="143"/>
        <v>50</v>
      </c>
      <c r="AL125">
        <f t="shared" si="144"/>
        <v>1</v>
      </c>
      <c r="AM125">
        <f t="shared" si="145"/>
        <v>23</v>
      </c>
      <c r="AN125">
        <f t="shared" si="146"/>
        <v>32</v>
      </c>
      <c r="AO125">
        <f t="shared" si="147"/>
        <v>6</v>
      </c>
      <c r="AP125">
        <f t="shared" si="148"/>
        <v>51</v>
      </c>
      <c r="AQ125">
        <f t="shared" si="149"/>
        <v>51</v>
      </c>
      <c r="AR125">
        <f t="shared" ref="AR125:AZ125" si="192">MAX(AI$3:AQ$542)+1-AI125</f>
        <v>29</v>
      </c>
      <c r="AS125">
        <f t="shared" si="192"/>
        <v>51</v>
      </c>
      <c r="AT125">
        <f t="shared" si="192"/>
        <v>6</v>
      </c>
      <c r="AU125">
        <f t="shared" si="192"/>
        <v>55</v>
      </c>
      <c r="AV125">
        <f t="shared" si="192"/>
        <v>33</v>
      </c>
      <c r="AW125">
        <f t="shared" si="192"/>
        <v>24</v>
      </c>
      <c r="AX125">
        <f t="shared" si="192"/>
        <v>50</v>
      </c>
      <c r="AY125">
        <f t="shared" si="192"/>
        <v>5</v>
      </c>
      <c r="AZ125">
        <f t="shared" si="192"/>
        <v>5</v>
      </c>
      <c r="BA125">
        <f t="shared" si="107"/>
        <v>4000000</v>
      </c>
      <c r="BB125">
        <f t="shared" si="125"/>
        <v>2933754.2</v>
      </c>
      <c r="BC125">
        <f t="shared" si="126"/>
        <v>3</v>
      </c>
      <c r="BE125">
        <f>AI125-fix1_oam1!X126</f>
        <v>0</v>
      </c>
      <c r="BF125">
        <f>AJ125-fix1_oam1!Y126</f>
        <v>0</v>
      </c>
      <c r="BG125">
        <f>AK125-fix1_oam1!Z126</f>
        <v>2</v>
      </c>
      <c r="BH125">
        <f>AL125-fix1_oam1!AA126</f>
        <v>-5</v>
      </c>
      <c r="BI125">
        <f>AM125-fix1_oam1!AB126</f>
        <v>14</v>
      </c>
      <c r="BJ125">
        <f>AN125-fix1_oam1!AC126</f>
        <v>-1</v>
      </c>
      <c r="BK125">
        <f>AO125-fix1_oam1!AD126</f>
        <v>1</v>
      </c>
      <c r="BL125">
        <f>AP125-fix1_oam1!AE126</f>
        <v>22</v>
      </c>
      <c r="BM125">
        <f>AQ125-fix1_oam1!AF126</f>
        <v>3</v>
      </c>
      <c r="BN125">
        <f>AR125-fix1_oam1!AG126</f>
        <v>0</v>
      </c>
      <c r="BO125">
        <f>AS125-fix1_oam1!AH126</f>
        <v>0</v>
      </c>
      <c r="BP125">
        <f>AT125-fix1_oam1!AI126</f>
        <v>-2</v>
      </c>
      <c r="BQ125">
        <f>AU125-fix1_oam1!AJ126</f>
        <v>5</v>
      </c>
      <c r="BR125">
        <f>AV125-fix1_oam1!AK126</f>
        <v>-14</v>
      </c>
      <c r="BS125">
        <f>AW125-fix1_oam1!AL126</f>
        <v>1</v>
      </c>
      <c r="BT125">
        <f>AX125-fix1_oam1!AM126</f>
        <v>-1</v>
      </c>
      <c r="BU125">
        <f>AY125-fix1_oam1!AN126</f>
        <v>-22</v>
      </c>
      <c r="BV125">
        <f>AZ125-fix1_oam1!AO126</f>
        <v>-3</v>
      </c>
      <c r="BY125" s="10" t="s">
        <v>785</v>
      </c>
      <c r="BZ125" s="11">
        <v>27</v>
      </c>
      <c r="CA125" s="11">
        <v>21</v>
      </c>
      <c r="CB125" s="11">
        <v>31</v>
      </c>
      <c r="CC125" s="11">
        <v>1</v>
      </c>
      <c r="CD125" s="11">
        <v>15</v>
      </c>
      <c r="CE125" s="11">
        <v>40</v>
      </c>
      <c r="CF125" s="11">
        <v>25</v>
      </c>
      <c r="CG125" s="11">
        <v>34</v>
      </c>
      <c r="CH125" s="11">
        <v>34</v>
      </c>
      <c r="CI125" s="11">
        <v>29</v>
      </c>
      <c r="CJ125" s="11">
        <v>35</v>
      </c>
      <c r="CK125" s="11">
        <v>25</v>
      </c>
      <c r="CL125" s="11">
        <v>55</v>
      </c>
      <c r="CM125" s="11">
        <v>41</v>
      </c>
      <c r="CN125" s="11">
        <v>16</v>
      </c>
      <c r="CO125" s="11">
        <v>31</v>
      </c>
      <c r="CP125" s="11">
        <v>22</v>
      </c>
      <c r="CQ125" s="11">
        <v>22</v>
      </c>
      <c r="CR125" s="11">
        <v>1000000</v>
      </c>
    </row>
    <row r="126" spans="1:96" ht="15" thickBot="1" x14ac:dyDescent="0.35">
      <c r="A126" s="1" t="s">
        <v>123</v>
      </c>
      <c r="B126" s="1" t="s">
        <v>602</v>
      </c>
      <c r="C126" s="2">
        <v>93</v>
      </c>
      <c r="D126" s="2">
        <v>59</v>
      </c>
      <c r="E126" s="2">
        <v>8</v>
      </c>
      <c r="F126" s="2">
        <v>95</v>
      </c>
      <c r="G126" s="2">
        <v>2</v>
      </c>
      <c r="H126" s="1">
        <f t="shared" si="108"/>
        <v>95</v>
      </c>
      <c r="I126" s="1">
        <f>HLOOKUP(H126,C126:$F$603,J126,0)</f>
        <v>4</v>
      </c>
      <c r="J126" s="1">
        <v>478</v>
      </c>
      <c r="K126" s="1" t="str">
        <f t="shared" si="109"/>
        <v>24</v>
      </c>
      <c r="M126" s="46">
        <f t="shared" si="110"/>
        <v>1</v>
      </c>
      <c r="N126" s="44">
        <f t="shared" si="102"/>
        <v>0.36470588235294116</v>
      </c>
      <c r="O126" s="44">
        <f t="shared" si="103"/>
        <v>0.23137254901960785</v>
      </c>
      <c r="P126" s="44">
        <f t="shared" si="104"/>
        <v>3.1372549019607843E-2</v>
      </c>
      <c r="Q126" s="44">
        <f t="shared" si="105"/>
        <v>0.37254901960784315</v>
      </c>
      <c r="R126">
        <f t="shared" si="140"/>
        <v>2</v>
      </c>
      <c r="S126" s="1">
        <f t="shared" si="111"/>
        <v>0.37254901960784315</v>
      </c>
      <c r="T126" s="1">
        <f>HLOOKUP(S126,N126:$Q$603,U126,0)</f>
        <v>4</v>
      </c>
      <c r="U126" s="1">
        <v>478</v>
      </c>
      <c r="V126" s="1" t="str">
        <f t="shared" si="112"/>
        <v>24</v>
      </c>
      <c r="X126" s="5">
        <f t="shared" si="113"/>
        <v>4</v>
      </c>
      <c r="Y126" s="4">
        <f t="shared" si="114"/>
        <v>0.62745098039215685</v>
      </c>
      <c r="Z126" s="4">
        <f t="shared" si="115"/>
        <v>0.15949989122819799</v>
      </c>
      <c r="AA126" s="4">
        <f t="shared" si="116"/>
        <v>0.25</v>
      </c>
      <c r="AB126" s="4">
        <f t="shared" si="117"/>
        <v>0.29803921568627451</v>
      </c>
      <c r="AC126" s="4">
        <f t="shared" si="118"/>
        <v>-4.8039215686274506E-2</v>
      </c>
      <c r="AD126" s="4">
        <f t="shared" si="119"/>
        <v>3.1372549019607843E-2</v>
      </c>
      <c r="AE126" s="4">
        <f t="shared" si="120"/>
        <v>0.37254901960784315</v>
      </c>
      <c r="AF126" s="4">
        <f t="shared" si="121"/>
        <v>0.3411764705882353</v>
      </c>
      <c r="AG126">
        <f t="shared" si="122"/>
        <v>2000000</v>
      </c>
      <c r="AI126">
        <f t="shared" si="123"/>
        <v>1</v>
      </c>
      <c r="AJ126">
        <f t="shared" si="142"/>
        <v>20</v>
      </c>
      <c r="AK126">
        <f t="shared" si="143"/>
        <v>24</v>
      </c>
      <c r="AL126">
        <f t="shared" si="144"/>
        <v>1</v>
      </c>
      <c r="AM126">
        <f t="shared" si="145"/>
        <v>2</v>
      </c>
      <c r="AN126">
        <f t="shared" si="146"/>
        <v>53</v>
      </c>
      <c r="AO126">
        <f t="shared" si="147"/>
        <v>43</v>
      </c>
      <c r="AP126">
        <f t="shared" si="148"/>
        <v>35</v>
      </c>
      <c r="AQ126">
        <f t="shared" si="149"/>
        <v>26</v>
      </c>
      <c r="AR126">
        <f t="shared" ref="AR126:AZ126" si="193">MAX(AI$3:AQ$542)+1-AI126</f>
        <v>55</v>
      </c>
      <c r="AS126">
        <f t="shared" si="193"/>
        <v>36</v>
      </c>
      <c r="AT126">
        <f t="shared" si="193"/>
        <v>32</v>
      </c>
      <c r="AU126">
        <f t="shared" si="193"/>
        <v>55</v>
      </c>
      <c r="AV126">
        <f t="shared" si="193"/>
        <v>54</v>
      </c>
      <c r="AW126">
        <f t="shared" si="193"/>
        <v>3</v>
      </c>
      <c r="AX126">
        <f t="shared" si="193"/>
        <v>13</v>
      </c>
      <c r="AY126">
        <f t="shared" si="193"/>
        <v>21</v>
      </c>
      <c r="AZ126">
        <f t="shared" si="193"/>
        <v>30</v>
      </c>
      <c r="BA126">
        <f t="shared" si="107"/>
        <v>2000000</v>
      </c>
      <c r="BB126">
        <f t="shared" si="125"/>
        <v>2285246.2000000002</v>
      </c>
      <c r="BC126">
        <f t="shared" si="126"/>
        <v>2</v>
      </c>
      <c r="BE126">
        <f>AI126-fix1_oam1!X127</f>
        <v>0</v>
      </c>
      <c r="BF126">
        <f>AJ126-fix1_oam1!Y127</f>
        <v>8</v>
      </c>
      <c r="BG126">
        <f>AK126-fix1_oam1!Z127</f>
        <v>19</v>
      </c>
      <c r="BH126">
        <f>AL126-fix1_oam1!AA127</f>
        <v>-10</v>
      </c>
      <c r="BI126">
        <f>AM126-fix1_oam1!AB127</f>
        <v>-3</v>
      </c>
      <c r="BJ126">
        <f>AN126-fix1_oam1!AC127</f>
        <v>-1</v>
      </c>
      <c r="BK126">
        <f>AO126-fix1_oam1!AD127</f>
        <v>5</v>
      </c>
      <c r="BL126">
        <f>AP126-fix1_oam1!AE127</f>
        <v>25</v>
      </c>
      <c r="BM126">
        <f>AQ126-fix1_oam1!AF127</f>
        <v>21</v>
      </c>
      <c r="BN126">
        <f>AR126-fix1_oam1!AG127</f>
        <v>0</v>
      </c>
      <c r="BO126">
        <f>AS126-fix1_oam1!AH127</f>
        <v>-8</v>
      </c>
      <c r="BP126">
        <f>AT126-fix1_oam1!AI127</f>
        <v>-19</v>
      </c>
      <c r="BQ126">
        <f>AU126-fix1_oam1!AJ127</f>
        <v>10</v>
      </c>
      <c r="BR126">
        <f>AV126-fix1_oam1!AK127</f>
        <v>3</v>
      </c>
      <c r="BS126">
        <f>AW126-fix1_oam1!AL127</f>
        <v>1</v>
      </c>
      <c r="BT126">
        <f>AX126-fix1_oam1!AM127</f>
        <v>-5</v>
      </c>
      <c r="BU126">
        <f>AY126-fix1_oam1!AN127</f>
        <v>-25</v>
      </c>
      <c r="BV126">
        <f>AZ126-fix1_oam1!AO127</f>
        <v>-21</v>
      </c>
      <c r="BY126" s="10" t="s">
        <v>786</v>
      </c>
      <c r="BZ126" s="11">
        <v>27</v>
      </c>
      <c r="CA126" s="11">
        <v>44</v>
      </c>
      <c r="CB126" s="11">
        <v>13</v>
      </c>
      <c r="CC126" s="11">
        <v>1</v>
      </c>
      <c r="CD126" s="11">
        <v>34</v>
      </c>
      <c r="CE126" s="11">
        <v>21</v>
      </c>
      <c r="CF126" s="11">
        <v>48</v>
      </c>
      <c r="CG126" s="11">
        <v>11</v>
      </c>
      <c r="CH126" s="11">
        <v>9</v>
      </c>
      <c r="CI126" s="11">
        <v>29</v>
      </c>
      <c r="CJ126" s="11">
        <v>12</v>
      </c>
      <c r="CK126" s="11">
        <v>43</v>
      </c>
      <c r="CL126" s="11">
        <v>55</v>
      </c>
      <c r="CM126" s="11">
        <v>22</v>
      </c>
      <c r="CN126" s="11">
        <v>35</v>
      </c>
      <c r="CO126" s="11">
        <v>8</v>
      </c>
      <c r="CP126" s="11">
        <v>45</v>
      </c>
      <c r="CQ126" s="11">
        <v>47</v>
      </c>
      <c r="CR126" s="11">
        <v>1000000</v>
      </c>
    </row>
    <row r="127" spans="1:96" ht="15" thickBot="1" x14ac:dyDescent="0.35">
      <c r="A127" s="1" t="s">
        <v>124</v>
      </c>
      <c r="B127" s="1" t="s">
        <v>602</v>
      </c>
      <c r="C127" s="2">
        <v>92</v>
      </c>
      <c r="D127" s="2">
        <v>94</v>
      </c>
      <c r="E127" s="2">
        <v>64</v>
      </c>
      <c r="F127" s="2">
        <v>61</v>
      </c>
      <c r="G127" s="2">
        <v>4</v>
      </c>
      <c r="H127" s="1">
        <f t="shared" si="108"/>
        <v>94</v>
      </c>
      <c r="I127" s="1">
        <f>HLOOKUP(H127,C127:$F$603,J127,0)</f>
        <v>2</v>
      </c>
      <c r="J127" s="1">
        <v>477</v>
      </c>
      <c r="K127" s="1" t="str">
        <f t="shared" si="109"/>
        <v>42</v>
      </c>
      <c r="M127" s="46">
        <f t="shared" si="110"/>
        <v>1</v>
      </c>
      <c r="N127" s="44">
        <f t="shared" si="102"/>
        <v>0.29581993569131831</v>
      </c>
      <c r="O127" s="44">
        <f t="shared" si="103"/>
        <v>0.30225080385852088</v>
      </c>
      <c r="P127" s="44">
        <f t="shared" si="104"/>
        <v>0.20578778135048231</v>
      </c>
      <c r="Q127" s="44">
        <f t="shared" si="105"/>
        <v>0.19614147909967847</v>
      </c>
      <c r="R127">
        <f t="shared" si="140"/>
        <v>4</v>
      </c>
      <c r="S127" s="1">
        <f t="shared" si="111"/>
        <v>0.30225080385852088</v>
      </c>
      <c r="T127" s="1">
        <f>HLOOKUP(S127,N127:$Q$603,U127,0)</f>
        <v>2</v>
      </c>
      <c r="U127" s="1">
        <v>477</v>
      </c>
      <c r="V127" s="1" t="str">
        <f t="shared" si="112"/>
        <v>42</v>
      </c>
      <c r="X127" s="5">
        <f t="shared" si="113"/>
        <v>2</v>
      </c>
      <c r="Y127" s="4">
        <f t="shared" si="114"/>
        <v>0.69774919614147912</v>
      </c>
      <c r="Z127" s="4">
        <f t="shared" si="115"/>
        <v>5.681864002274048E-2</v>
      </c>
      <c r="AA127" s="4">
        <f t="shared" si="116"/>
        <v>0.25</v>
      </c>
      <c r="AB127" s="4">
        <f t="shared" si="117"/>
        <v>0.25080385852090031</v>
      </c>
      <c r="AC127" s="4">
        <f t="shared" si="118"/>
        <v>-8.0385852090031351E-4</v>
      </c>
      <c r="AD127" s="4">
        <f t="shared" si="119"/>
        <v>0.19614147909967847</v>
      </c>
      <c r="AE127" s="4">
        <f t="shared" si="120"/>
        <v>0.30225080385852088</v>
      </c>
      <c r="AF127" s="4">
        <f t="shared" si="121"/>
        <v>0.10610932475884241</v>
      </c>
      <c r="AG127">
        <f t="shared" si="122"/>
        <v>4000000</v>
      </c>
      <c r="AI127">
        <f t="shared" si="123"/>
        <v>27</v>
      </c>
      <c r="AJ127">
        <f t="shared" si="142"/>
        <v>4</v>
      </c>
      <c r="AK127">
        <f t="shared" si="143"/>
        <v>50</v>
      </c>
      <c r="AL127">
        <f t="shared" si="144"/>
        <v>1</v>
      </c>
      <c r="AM127">
        <f t="shared" si="145"/>
        <v>27</v>
      </c>
      <c r="AN127">
        <f t="shared" si="146"/>
        <v>29</v>
      </c>
      <c r="AO127">
        <f t="shared" si="147"/>
        <v>3</v>
      </c>
      <c r="AP127">
        <f t="shared" si="148"/>
        <v>51</v>
      </c>
      <c r="AQ127">
        <f t="shared" si="149"/>
        <v>52</v>
      </c>
      <c r="AR127">
        <f t="shared" ref="AR127:AZ127" si="194">MAX(AI$3:AQ$542)+1-AI127</f>
        <v>29</v>
      </c>
      <c r="AS127">
        <f t="shared" si="194"/>
        <v>52</v>
      </c>
      <c r="AT127">
        <f t="shared" si="194"/>
        <v>6</v>
      </c>
      <c r="AU127">
        <f t="shared" si="194"/>
        <v>55</v>
      </c>
      <c r="AV127">
        <f t="shared" si="194"/>
        <v>29</v>
      </c>
      <c r="AW127">
        <f t="shared" si="194"/>
        <v>27</v>
      </c>
      <c r="AX127">
        <f t="shared" si="194"/>
        <v>53</v>
      </c>
      <c r="AY127">
        <f t="shared" si="194"/>
        <v>5</v>
      </c>
      <c r="AZ127">
        <f t="shared" si="194"/>
        <v>4</v>
      </c>
      <c r="BA127">
        <f t="shared" si="107"/>
        <v>4000000</v>
      </c>
      <c r="BB127">
        <f t="shared" si="125"/>
        <v>2933753.5</v>
      </c>
      <c r="BC127">
        <f t="shared" si="126"/>
        <v>3</v>
      </c>
      <c r="BE127">
        <f>AI127-fix1_oam1!X128</f>
        <v>0</v>
      </c>
      <c r="BF127">
        <f>AJ127-fix1_oam1!Y128</f>
        <v>2</v>
      </c>
      <c r="BG127">
        <f>AK127-fix1_oam1!Z128</f>
        <v>5</v>
      </c>
      <c r="BH127">
        <f>AL127-fix1_oam1!AA128</f>
        <v>-1</v>
      </c>
      <c r="BI127">
        <f>AM127-fix1_oam1!AB128</f>
        <v>23</v>
      </c>
      <c r="BJ127">
        <f>AN127-fix1_oam1!AC128</f>
        <v>0</v>
      </c>
      <c r="BK127">
        <f>AO127-fix1_oam1!AD128</f>
        <v>1</v>
      </c>
      <c r="BL127">
        <f>AP127-fix1_oam1!AE128</f>
        <v>39</v>
      </c>
      <c r="BM127">
        <f>AQ127-fix1_oam1!AF128</f>
        <v>3</v>
      </c>
      <c r="BN127">
        <f>AR127-fix1_oam1!AG128</f>
        <v>0</v>
      </c>
      <c r="BO127">
        <f>AS127-fix1_oam1!AH128</f>
        <v>-2</v>
      </c>
      <c r="BP127">
        <f>AT127-fix1_oam1!AI128</f>
        <v>-5</v>
      </c>
      <c r="BQ127">
        <f>AU127-fix1_oam1!AJ128</f>
        <v>1</v>
      </c>
      <c r="BR127">
        <f>AV127-fix1_oam1!AK128</f>
        <v>-23</v>
      </c>
      <c r="BS127">
        <f>AW127-fix1_oam1!AL128</f>
        <v>0</v>
      </c>
      <c r="BT127">
        <f>AX127-fix1_oam1!AM128</f>
        <v>-1</v>
      </c>
      <c r="BU127">
        <f>AY127-fix1_oam1!AN128</f>
        <v>-39</v>
      </c>
      <c r="BV127">
        <f>AZ127-fix1_oam1!AO128</f>
        <v>-3</v>
      </c>
      <c r="BY127" s="10" t="s">
        <v>787</v>
      </c>
      <c r="BZ127" s="11">
        <v>41</v>
      </c>
      <c r="CA127" s="11">
        <v>31</v>
      </c>
      <c r="CB127" s="11">
        <v>28</v>
      </c>
      <c r="CC127" s="11">
        <v>1</v>
      </c>
      <c r="CD127" s="11">
        <v>18</v>
      </c>
      <c r="CE127" s="11">
        <v>37</v>
      </c>
      <c r="CF127" s="11">
        <v>34</v>
      </c>
      <c r="CG127" s="11">
        <v>25</v>
      </c>
      <c r="CH127" s="11">
        <v>24</v>
      </c>
      <c r="CI127" s="11">
        <v>15</v>
      </c>
      <c r="CJ127" s="11">
        <v>25</v>
      </c>
      <c r="CK127" s="11">
        <v>28</v>
      </c>
      <c r="CL127" s="11">
        <v>55</v>
      </c>
      <c r="CM127" s="11">
        <v>38</v>
      </c>
      <c r="CN127" s="11">
        <v>19</v>
      </c>
      <c r="CO127" s="11">
        <v>22</v>
      </c>
      <c r="CP127" s="11">
        <v>31</v>
      </c>
      <c r="CQ127" s="11">
        <v>32</v>
      </c>
      <c r="CR127" s="11">
        <v>3000000</v>
      </c>
    </row>
    <row r="128" spans="1:96" ht="15" thickBot="1" x14ac:dyDescent="0.35">
      <c r="A128" s="1" t="s">
        <v>125</v>
      </c>
      <c r="B128" s="1" t="s">
        <v>602</v>
      </c>
      <c r="C128" s="2">
        <v>20</v>
      </c>
      <c r="D128" s="2">
        <v>27</v>
      </c>
      <c r="E128" s="2">
        <v>82</v>
      </c>
      <c r="F128" s="2">
        <v>40</v>
      </c>
      <c r="G128" s="2">
        <v>3</v>
      </c>
      <c r="H128" s="1">
        <f t="shared" si="108"/>
        <v>82</v>
      </c>
      <c r="I128" s="1">
        <f>HLOOKUP(H128,C128:$F$603,J128,0)</f>
        <v>3</v>
      </c>
      <c r="J128" s="1">
        <v>476</v>
      </c>
      <c r="K128" s="1" t="str">
        <f t="shared" si="109"/>
        <v>33</v>
      </c>
      <c r="M128" s="46">
        <f t="shared" si="110"/>
        <v>0.99999999999999989</v>
      </c>
      <c r="N128" s="44">
        <f t="shared" si="102"/>
        <v>0.11834319526627218</v>
      </c>
      <c r="O128" s="44">
        <f t="shared" si="103"/>
        <v>0.15976331360946747</v>
      </c>
      <c r="P128" s="44">
        <f t="shared" si="104"/>
        <v>0.48520710059171596</v>
      </c>
      <c r="Q128" s="44">
        <f t="shared" si="105"/>
        <v>0.23668639053254437</v>
      </c>
      <c r="R128">
        <f t="shared" si="140"/>
        <v>3</v>
      </c>
      <c r="S128" s="1">
        <f t="shared" si="111"/>
        <v>0.48520710059171596</v>
      </c>
      <c r="T128" s="1">
        <f>HLOOKUP(S128,N128:$Q$603,U128,0)</f>
        <v>3</v>
      </c>
      <c r="U128" s="1">
        <v>476</v>
      </c>
      <c r="V128" s="1" t="str">
        <f t="shared" si="112"/>
        <v>33</v>
      </c>
      <c r="X128" s="5">
        <f t="shared" si="113"/>
        <v>3</v>
      </c>
      <c r="Y128" s="4">
        <f t="shared" si="114"/>
        <v>0.51479289940828399</v>
      </c>
      <c r="Z128" s="4">
        <f t="shared" si="115"/>
        <v>0.16429222559132434</v>
      </c>
      <c r="AA128" s="4">
        <f t="shared" si="116"/>
        <v>0.24999999999999997</v>
      </c>
      <c r="AB128" s="4">
        <f t="shared" si="117"/>
        <v>0.19822485207100593</v>
      </c>
      <c r="AC128" s="4">
        <f t="shared" si="118"/>
        <v>5.1775147928994042E-2</v>
      </c>
      <c r="AD128" s="4">
        <f t="shared" si="119"/>
        <v>0.11834319526627218</v>
      </c>
      <c r="AE128" s="4">
        <f t="shared" si="120"/>
        <v>0.48520710059171596</v>
      </c>
      <c r="AF128" s="4">
        <f t="shared" si="121"/>
        <v>0.36686390532544377</v>
      </c>
      <c r="AG128">
        <f t="shared" si="122"/>
        <v>3000000</v>
      </c>
      <c r="AI128">
        <f t="shared" si="123"/>
        <v>14</v>
      </c>
      <c r="AJ128">
        <f t="shared" si="142"/>
        <v>43</v>
      </c>
      <c r="AK128">
        <f t="shared" si="143"/>
        <v>22</v>
      </c>
      <c r="AL128">
        <f t="shared" si="144"/>
        <v>51</v>
      </c>
      <c r="AM128">
        <f t="shared" si="145"/>
        <v>48</v>
      </c>
      <c r="AN128">
        <f t="shared" si="146"/>
        <v>7</v>
      </c>
      <c r="AO128">
        <f t="shared" si="147"/>
        <v>19</v>
      </c>
      <c r="AP128">
        <f t="shared" si="148"/>
        <v>12</v>
      </c>
      <c r="AQ128">
        <f t="shared" si="149"/>
        <v>22</v>
      </c>
      <c r="AR128">
        <f t="shared" ref="AR128:AZ128" si="195">MAX(AI$3:AQ$542)+1-AI128</f>
        <v>42</v>
      </c>
      <c r="AS128">
        <f t="shared" si="195"/>
        <v>13</v>
      </c>
      <c r="AT128">
        <f t="shared" si="195"/>
        <v>34</v>
      </c>
      <c r="AU128">
        <f t="shared" si="195"/>
        <v>5</v>
      </c>
      <c r="AV128">
        <f t="shared" si="195"/>
        <v>8</v>
      </c>
      <c r="AW128">
        <f t="shared" si="195"/>
        <v>49</v>
      </c>
      <c r="AX128">
        <f t="shared" si="195"/>
        <v>37</v>
      </c>
      <c r="AY128">
        <f t="shared" si="195"/>
        <v>44</v>
      </c>
      <c r="AZ128">
        <f t="shared" si="195"/>
        <v>34</v>
      </c>
      <c r="BA128">
        <f t="shared" si="107"/>
        <v>3000000</v>
      </c>
      <c r="BB128">
        <f t="shared" si="125"/>
        <v>2944548.3</v>
      </c>
      <c r="BC128">
        <f t="shared" si="126"/>
        <v>3</v>
      </c>
      <c r="BE128">
        <f>AI128-fix1_oam1!X129</f>
        <v>0</v>
      </c>
      <c r="BF128">
        <f>AJ128-fix1_oam1!Y129</f>
        <v>3</v>
      </c>
      <c r="BG128">
        <f>AK128-fix1_oam1!Z129</f>
        <v>-7</v>
      </c>
      <c r="BH128">
        <f>AL128-fix1_oam1!AA129</f>
        <v>12</v>
      </c>
      <c r="BI128">
        <f>AM128-fix1_oam1!AB129</f>
        <v>5</v>
      </c>
      <c r="BJ128">
        <f>AN128-fix1_oam1!AC129</f>
        <v>1</v>
      </c>
      <c r="BK128">
        <f>AO128-fix1_oam1!AD129</f>
        <v>-3</v>
      </c>
      <c r="BL128">
        <f>AP128-fix1_oam1!AE129</f>
        <v>-18</v>
      </c>
      <c r="BM128">
        <f>AQ128-fix1_oam1!AF129</f>
        <v>-5</v>
      </c>
      <c r="BN128">
        <f>AR128-fix1_oam1!AG129</f>
        <v>0</v>
      </c>
      <c r="BO128">
        <f>AS128-fix1_oam1!AH129</f>
        <v>-3</v>
      </c>
      <c r="BP128">
        <f>AT128-fix1_oam1!AI129</f>
        <v>7</v>
      </c>
      <c r="BQ128">
        <f>AU128-fix1_oam1!AJ129</f>
        <v>-12</v>
      </c>
      <c r="BR128">
        <f>AV128-fix1_oam1!AK129</f>
        <v>-5</v>
      </c>
      <c r="BS128">
        <f>AW128-fix1_oam1!AL129</f>
        <v>-1</v>
      </c>
      <c r="BT128">
        <f>AX128-fix1_oam1!AM129</f>
        <v>3</v>
      </c>
      <c r="BU128">
        <f>AY128-fix1_oam1!AN129</f>
        <v>18</v>
      </c>
      <c r="BV128">
        <f>AZ128-fix1_oam1!AO129</f>
        <v>5</v>
      </c>
      <c r="BY128" s="10" t="s">
        <v>788</v>
      </c>
      <c r="BZ128" s="11">
        <v>41</v>
      </c>
      <c r="CA128" s="11">
        <v>37</v>
      </c>
      <c r="CB128" s="11">
        <v>9</v>
      </c>
      <c r="CC128" s="11">
        <v>1</v>
      </c>
      <c r="CD128" s="11">
        <v>20</v>
      </c>
      <c r="CE128" s="11">
        <v>35</v>
      </c>
      <c r="CF128" s="11">
        <v>44</v>
      </c>
      <c r="CG128" s="11">
        <v>18</v>
      </c>
      <c r="CH128" s="11">
        <v>14</v>
      </c>
      <c r="CI128" s="11">
        <v>15</v>
      </c>
      <c r="CJ128" s="11">
        <v>19</v>
      </c>
      <c r="CK128" s="11">
        <v>47</v>
      </c>
      <c r="CL128" s="11">
        <v>55</v>
      </c>
      <c r="CM128" s="11">
        <v>36</v>
      </c>
      <c r="CN128" s="11">
        <v>21</v>
      </c>
      <c r="CO128" s="11">
        <v>12</v>
      </c>
      <c r="CP128" s="11">
        <v>38</v>
      </c>
      <c r="CQ128" s="11">
        <v>42</v>
      </c>
      <c r="CR128" s="11">
        <v>1000000</v>
      </c>
    </row>
    <row r="129" spans="1:96" ht="15" thickBot="1" x14ac:dyDescent="0.35">
      <c r="A129" s="1" t="s">
        <v>126</v>
      </c>
      <c r="B129" s="1" t="s">
        <v>602</v>
      </c>
      <c r="C129" s="2">
        <v>41</v>
      </c>
      <c r="D129" s="2">
        <v>30</v>
      </c>
      <c r="E129" s="2">
        <v>22</v>
      </c>
      <c r="F129" s="2">
        <v>89</v>
      </c>
      <c r="G129" s="2">
        <v>1</v>
      </c>
      <c r="H129" s="1">
        <f t="shared" si="108"/>
        <v>89</v>
      </c>
      <c r="I129" s="1">
        <f>HLOOKUP(H129,C129:$F$603,J129,0)</f>
        <v>4</v>
      </c>
      <c r="J129" s="1">
        <v>475</v>
      </c>
      <c r="K129" s="1" t="str">
        <f t="shared" si="109"/>
        <v>14</v>
      </c>
      <c r="M129" s="46">
        <f t="shared" si="110"/>
        <v>1</v>
      </c>
      <c r="N129" s="44">
        <f t="shared" si="102"/>
        <v>0.22527472527472528</v>
      </c>
      <c r="O129" s="44">
        <f t="shared" si="103"/>
        <v>0.16483516483516483</v>
      </c>
      <c r="P129" s="44">
        <f t="shared" si="104"/>
        <v>0.12087912087912088</v>
      </c>
      <c r="Q129" s="44">
        <f t="shared" si="105"/>
        <v>0.48901098901098899</v>
      </c>
      <c r="R129">
        <f t="shared" si="140"/>
        <v>1</v>
      </c>
      <c r="S129" s="1">
        <f t="shared" si="111"/>
        <v>0.48901098901098899</v>
      </c>
      <c r="T129" s="1">
        <f>HLOOKUP(S129,N129:$Q$603,U129,0)</f>
        <v>4</v>
      </c>
      <c r="U129" s="1">
        <v>475</v>
      </c>
      <c r="V129" s="1" t="str">
        <f t="shared" si="112"/>
        <v>14</v>
      </c>
      <c r="X129" s="5">
        <f t="shared" si="113"/>
        <v>4</v>
      </c>
      <c r="Y129" s="4">
        <f t="shared" si="114"/>
        <v>0.51098901098901095</v>
      </c>
      <c r="Z129" s="4">
        <f t="shared" si="115"/>
        <v>0.16498771939334722</v>
      </c>
      <c r="AA129" s="4">
        <f t="shared" si="116"/>
        <v>0.25</v>
      </c>
      <c r="AB129" s="4">
        <f t="shared" si="117"/>
        <v>0.19505494505494506</v>
      </c>
      <c r="AC129" s="4">
        <f t="shared" si="118"/>
        <v>5.4945054945054944E-2</v>
      </c>
      <c r="AD129" s="4">
        <f t="shared" si="119"/>
        <v>0.12087912087912088</v>
      </c>
      <c r="AE129" s="4">
        <f t="shared" si="120"/>
        <v>0.48901098901098899</v>
      </c>
      <c r="AF129" s="4">
        <f t="shared" si="121"/>
        <v>0.3681318681318681</v>
      </c>
      <c r="AG129">
        <f t="shared" si="122"/>
        <v>1000000</v>
      </c>
      <c r="AI129">
        <f t="shared" si="123"/>
        <v>1</v>
      </c>
      <c r="AJ129">
        <f t="shared" si="142"/>
        <v>44</v>
      </c>
      <c r="AK129">
        <f t="shared" si="143"/>
        <v>22</v>
      </c>
      <c r="AL129">
        <f t="shared" si="144"/>
        <v>1</v>
      </c>
      <c r="AM129">
        <f t="shared" si="145"/>
        <v>49</v>
      </c>
      <c r="AN129">
        <f t="shared" si="146"/>
        <v>6</v>
      </c>
      <c r="AO129">
        <f t="shared" si="147"/>
        <v>18</v>
      </c>
      <c r="AP129">
        <f t="shared" si="148"/>
        <v>12</v>
      </c>
      <c r="AQ129">
        <f t="shared" si="149"/>
        <v>21</v>
      </c>
      <c r="AR129">
        <f t="shared" ref="AR129:AZ129" si="196">MAX(AI$3:AQ$542)+1-AI129</f>
        <v>55</v>
      </c>
      <c r="AS129">
        <f t="shared" si="196"/>
        <v>12</v>
      </c>
      <c r="AT129">
        <f t="shared" si="196"/>
        <v>34</v>
      </c>
      <c r="AU129">
        <f t="shared" si="196"/>
        <v>55</v>
      </c>
      <c r="AV129">
        <f t="shared" si="196"/>
        <v>7</v>
      </c>
      <c r="AW129">
        <f t="shared" si="196"/>
        <v>50</v>
      </c>
      <c r="AX129">
        <f t="shared" si="196"/>
        <v>38</v>
      </c>
      <c r="AY129">
        <f t="shared" si="196"/>
        <v>44</v>
      </c>
      <c r="AZ129">
        <f t="shared" si="196"/>
        <v>35</v>
      </c>
      <c r="BA129">
        <f t="shared" si="107"/>
        <v>1000000</v>
      </c>
      <c r="BB129">
        <f t="shared" si="125"/>
        <v>2788359.7</v>
      </c>
      <c r="BC129">
        <f t="shared" si="126"/>
        <v>3</v>
      </c>
      <c r="BE129">
        <f>AI129-fix1_oam1!X130</f>
        <v>0</v>
      </c>
      <c r="BF129">
        <f>AJ129-fix1_oam1!Y130</f>
        <v>6</v>
      </c>
      <c r="BG129">
        <f>AK129-fix1_oam1!Z130</f>
        <v>-2</v>
      </c>
      <c r="BH129">
        <f>AL129-fix1_oam1!AA130</f>
        <v>-34</v>
      </c>
      <c r="BI129">
        <f>AM129-fix1_oam1!AB130</f>
        <v>8</v>
      </c>
      <c r="BJ129">
        <f>AN129-fix1_oam1!AC130</f>
        <v>2</v>
      </c>
      <c r="BK129">
        <f>AO129-fix1_oam1!AD130</f>
        <v>-2</v>
      </c>
      <c r="BL129">
        <f>AP129-fix1_oam1!AE130</f>
        <v>-9</v>
      </c>
      <c r="BM129">
        <f>AQ129-fix1_oam1!AF130</f>
        <v>-1</v>
      </c>
      <c r="BN129">
        <f>AR129-fix1_oam1!AG130</f>
        <v>0</v>
      </c>
      <c r="BO129">
        <f>AS129-fix1_oam1!AH130</f>
        <v>-6</v>
      </c>
      <c r="BP129">
        <f>AT129-fix1_oam1!AI130</f>
        <v>2</v>
      </c>
      <c r="BQ129">
        <f>AU129-fix1_oam1!AJ130</f>
        <v>34</v>
      </c>
      <c r="BR129">
        <f>AV129-fix1_oam1!AK130</f>
        <v>-8</v>
      </c>
      <c r="BS129">
        <f>AW129-fix1_oam1!AL130</f>
        <v>-2</v>
      </c>
      <c r="BT129">
        <f>AX129-fix1_oam1!AM130</f>
        <v>2</v>
      </c>
      <c r="BU129">
        <f>AY129-fix1_oam1!AN130</f>
        <v>9</v>
      </c>
      <c r="BV129">
        <f>AZ129-fix1_oam1!AO130</f>
        <v>1</v>
      </c>
      <c r="BY129" s="10" t="s">
        <v>789</v>
      </c>
      <c r="BZ129" s="11">
        <v>14</v>
      </c>
      <c r="CA129" s="11">
        <v>23</v>
      </c>
      <c r="CB129" s="11">
        <v>31</v>
      </c>
      <c r="CC129" s="11">
        <v>1</v>
      </c>
      <c r="CD129" s="11">
        <v>8</v>
      </c>
      <c r="CE129" s="11">
        <v>47</v>
      </c>
      <c r="CF129" s="11">
        <v>35</v>
      </c>
      <c r="CG129" s="11">
        <v>32</v>
      </c>
      <c r="CH129" s="11">
        <v>28</v>
      </c>
      <c r="CI129" s="11">
        <v>42</v>
      </c>
      <c r="CJ129" s="11">
        <v>33</v>
      </c>
      <c r="CK129" s="11">
        <v>25</v>
      </c>
      <c r="CL129" s="11">
        <v>55</v>
      </c>
      <c r="CM129" s="11">
        <v>48</v>
      </c>
      <c r="CN129" s="11">
        <v>9</v>
      </c>
      <c r="CO129" s="11">
        <v>21</v>
      </c>
      <c r="CP129" s="11">
        <v>24</v>
      </c>
      <c r="CQ129" s="11">
        <v>28</v>
      </c>
      <c r="CR129" s="11">
        <v>1000000</v>
      </c>
    </row>
    <row r="130" spans="1:96" ht="15" thickBot="1" x14ac:dyDescent="0.35">
      <c r="A130" s="1" t="s">
        <v>127</v>
      </c>
      <c r="B130" s="1" t="s">
        <v>602</v>
      </c>
      <c r="C130" s="2">
        <v>13</v>
      </c>
      <c r="D130" s="2">
        <v>72</v>
      </c>
      <c r="E130" s="2">
        <v>59</v>
      </c>
      <c r="F130" s="2">
        <v>24</v>
      </c>
      <c r="G130" s="2">
        <v>3</v>
      </c>
      <c r="H130" s="1">
        <f t="shared" si="108"/>
        <v>72</v>
      </c>
      <c r="I130" s="1">
        <f>HLOOKUP(H130,C130:$F$603,J130,0)</f>
        <v>2</v>
      </c>
      <c r="J130" s="1">
        <v>474</v>
      </c>
      <c r="K130" s="1" t="str">
        <f t="shared" si="109"/>
        <v>32</v>
      </c>
      <c r="M130" s="46">
        <f t="shared" si="110"/>
        <v>1</v>
      </c>
      <c r="N130" s="44">
        <f t="shared" si="102"/>
        <v>7.7380952380952384E-2</v>
      </c>
      <c r="O130" s="44">
        <f t="shared" si="103"/>
        <v>0.42857142857142855</v>
      </c>
      <c r="P130" s="44">
        <f t="shared" si="104"/>
        <v>0.35119047619047616</v>
      </c>
      <c r="Q130" s="44">
        <f t="shared" si="105"/>
        <v>0.14285714285714285</v>
      </c>
      <c r="R130">
        <f t="shared" si="140"/>
        <v>3</v>
      </c>
      <c r="S130" s="1">
        <f t="shared" si="111"/>
        <v>0.42857142857142855</v>
      </c>
      <c r="T130" s="1">
        <f>HLOOKUP(S130,N130:$Q$603,U130,0)</f>
        <v>2</v>
      </c>
      <c r="U130" s="1">
        <v>474</v>
      </c>
      <c r="V130" s="1" t="str">
        <f t="shared" si="112"/>
        <v>32</v>
      </c>
      <c r="X130" s="5">
        <f t="shared" si="113"/>
        <v>2</v>
      </c>
      <c r="Y130" s="4">
        <f t="shared" si="114"/>
        <v>0.5714285714285714</v>
      </c>
      <c r="Z130" s="4">
        <f t="shared" si="115"/>
        <v>0.16673751328694036</v>
      </c>
      <c r="AA130" s="4">
        <f t="shared" si="116"/>
        <v>0.25</v>
      </c>
      <c r="AB130" s="4">
        <f t="shared" si="117"/>
        <v>0.24702380952380951</v>
      </c>
      <c r="AC130" s="4">
        <f t="shared" si="118"/>
        <v>2.9761904761904934E-3</v>
      </c>
      <c r="AD130" s="4">
        <f t="shared" si="119"/>
        <v>7.7380952380952384E-2</v>
      </c>
      <c r="AE130" s="4">
        <f t="shared" si="120"/>
        <v>0.42857142857142855</v>
      </c>
      <c r="AF130" s="4">
        <f t="shared" si="121"/>
        <v>0.35119047619047616</v>
      </c>
      <c r="AG130">
        <f t="shared" si="122"/>
        <v>3000000</v>
      </c>
      <c r="AI130">
        <f t="shared" si="123"/>
        <v>27</v>
      </c>
      <c r="AJ130">
        <f t="shared" si="142"/>
        <v>33</v>
      </c>
      <c r="AK130">
        <f t="shared" si="143"/>
        <v>21</v>
      </c>
      <c r="AL130">
        <f t="shared" si="144"/>
        <v>1</v>
      </c>
      <c r="AM130">
        <f t="shared" si="145"/>
        <v>29</v>
      </c>
      <c r="AN130">
        <f t="shared" si="146"/>
        <v>26</v>
      </c>
      <c r="AO130">
        <f t="shared" si="147"/>
        <v>30</v>
      </c>
      <c r="AP130">
        <f t="shared" si="148"/>
        <v>22</v>
      </c>
      <c r="AQ130">
        <f t="shared" si="149"/>
        <v>24</v>
      </c>
      <c r="AR130">
        <f t="shared" ref="AR130:AZ130" si="197">MAX(AI$3:AQ$542)+1-AI130</f>
        <v>29</v>
      </c>
      <c r="AS130">
        <f t="shared" si="197"/>
        <v>23</v>
      </c>
      <c r="AT130">
        <f t="shared" si="197"/>
        <v>35</v>
      </c>
      <c r="AU130">
        <f t="shared" si="197"/>
        <v>55</v>
      </c>
      <c r="AV130">
        <f t="shared" si="197"/>
        <v>27</v>
      </c>
      <c r="AW130">
        <f t="shared" si="197"/>
        <v>30</v>
      </c>
      <c r="AX130">
        <f t="shared" si="197"/>
        <v>26</v>
      </c>
      <c r="AY130">
        <f t="shared" si="197"/>
        <v>34</v>
      </c>
      <c r="AZ130">
        <f t="shared" si="197"/>
        <v>32</v>
      </c>
      <c r="BA130">
        <f t="shared" si="107"/>
        <v>3000000</v>
      </c>
      <c r="BB130">
        <f t="shared" si="125"/>
        <v>2915757.9</v>
      </c>
      <c r="BC130">
        <f t="shared" si="126"/>
        <v>3</v>
      </c>
      <c r="BE130">
        <f>AI130-fix1_oam1!X131</f>
        <v>0</v>
      </c>
      <c r="BF130">
        <f>AJ130-fix1_oam1!Y131</f>
        <v>-4</v>
      </c>
      <c r="BG130">
        <f>AK130-fix1_oam1!Z131</f>
        <v>-7</v>
      </c>
      <c r="BH130">
        <f>AL130-fix1_oam1!AA131</f>
        <v>-38</v>
      </c>
      <c r="BI130">
        <f>AM130-fix1_oam1!AB131</f>
        <v>-8</v>
      </c>
      <c r="BJ130">
        <f>AN130-fix1_oam1!AC131</f>
        <v>0</v>
      </c>
      <c r="BK130">
        <f>AO130-fix1_oam1!AD131</f>
        <v>0</v>
      </c>
      <c r="BL130">
        <f>AP130-fix1_oam1!AE131</f>
        <v>-19</v>
      </c>
      <c r="BM130">
        <f>AQ130-fix1_oam1!AF131</f>
        <v>-6</v>
      </c>
      <c r="BN130">
        <f>AR130-fix1_oam1!AG131</f>
        <v>0</v>
      </c>
      <c r="BO130">
        <f>AS130-fix1_oam1!AH131</f>
        <v>4</v>
      </c>
      <c r="BP130">
        <f>AT130-fix1_oam1!AI131</f>
        <v>7</v>
      </c>
      <c r="BQ130">
        <f>AU130-fix1_oam1!AJ131</f>
        <v>38</v>
      </c>
      <c r="BR130">
        <f>AV130-fix1_oam1!AK131</f>
        <v>8</v>
      </c>
      <c r="BS130">
        <f>AW130-fix1_oam1!AL131</f>
        <v>0</v>
      </c>
      <c r="BT130">
        <f>AX130-fix1_oam1!AM131</f>
        <v>0</v>
      </c>
      <c r="BU130">
        <f>AY130-fix1_oam1!AN131</f>
        <v>19</v>
      </c>
      <c r="BV130">
        <f>AZ130-fix1_oam1!AO131</f>
        <v>6</v>
      </c>
      <c r="BY130" s="10" t="s">
        <v>790</v>
      </c>
      <c r="BZ130" s="11">
        <v>27</v>
      </c>
      <c r="CA130" s="11">
        <v>5</v>
      </c>
      <c r="CB130" s="11">
        <v>50</v>
      </c>
      <c r="CC130" s="11">
        <v>1</v>
      </c>
      <c r="CD130" s="11">
        <v>23</v>
      </c>
      <c r="CE130" s="11">
        <v>32</v>
      </c>
      <c r="CF130" s="11">
        <v>6</v>
      </c>
      <c r="CG130" s="11">
        <v>51</v>
      </c>
      <c r="CH130" s="11">
        <v>51</v>
      </c>
      <c r="CI130" s="11">
        <v>29</v>
      </c>
      <c r="CJ130" s="11">
        <v>51</v>
      </c>
      <c r="CK130" s="11">
        <v>6</v>
      </c>
      <c r="CL130" s="11">
        <v>55</v>
      </c>
      <c r="CM130" s="11">
        <v>33</v>
      </c>
      <c r="CN130" s="11">
        <v>24</v>
      </c>
      <c r="CO130" s="11">
        <v>50</v>
      </c>
      <c r="CP130" s="11">
        <v>5</v>
      </c>
      <c r="CQ130" s="11">
        <v>5</v>
      </c>
      <c r="CR130" s="11">
        <v>4000000</v>
      </c>
    </row>
    <row r="131" spans="1:96" ht="15" thickBot="1" x14ac:dyDescent="0.35">
      <c r="A131" s="1" t="s">
        <v>128</v>
      </c>
      <c r="B131" s="1" t="s">
        <v>602</v>
      </c>
      <c r="C131" s="2">
        <v>99</v>
      </c>
      <c r="D131" s="2">
        <v>83</v>
      </c>
      <c r="E131" s="2">
        <v>14</v>
      </c>
      <c r="F131" s="2">
        <v>71</v>
      </c>
      <c r="G131" s="2">
        <v>1</v>
      </c>
      <c r="H131" s="1">
        <f t="shared" si="108"/>
        <v>99</v>
      </c>
      <c r="I131" s="1">
        <f>HLOOKUP(H131,C131:$F$603,J131,0)</f>
        <v>1</v>
      </c>
      <c r="J131" s="1">
        <v>473</v>
      </c>
      <c r="K131" s="1" t="str">
        <f t="shared" si="109"/>
        <v>11</v>
      </c>
      <c r="M131" s="46">
        <f t="shared" si="110"/>
        <v>1</v>
      </c>
      <c r="N131" s="44">
        <f t="shared" ref="N131:N194" si="198">C131/(SUM($C131:$F131))</f>
        <v>0.3707865168539326</v>
      </c>
      <c r="O131" s="44">
        <f t="shared" ref="O131:O194" si="199">D131/(SUM($C131:$F131))</f>
        <v>0.31086142322097376</v>
      </c>
      <c r="P131" s="44">
        <f t="shared" ref="P131:P194" si="200">E131/(SUM($C131:$F131))</f>
        <v>5.2434456928838954E-2</v>
      </c>
      <c r="Q131" s="44">
        <f t="shared" ref="Q131:Q194" si="201">F131/(SUM($C131:$F131))</f>
        <v>0.26591760299625467</v>
      </c>
      <c r="R131">
        <f t="shared" si="140"/>
        <v>1</v>
      </c>
      <c r="S131" s="1">
        <f t="shared" si="111"/>
        <v>0.3707865168539326</v>
      </c>
      <c r="T131" s="1">
        <f>HLOOKUP(S131,N131:$Q$603,U131,0)</f>
        <v>1</v>
      </c>
      <c r="U131" s="1">
        <v>473</v>
      </c>
      <c r="V131" s="1" t="str">
        <f t="shared" si="112"/>
        <v>11</v>
      </c>
      <c r="X131" s="5">
        <f t="shared" si="113"/>
        <v>1</v>
      </c>
      <c r="Y131" s="4">
        <f t="shared" si="114"/>
        <v>0.6292134831460674</v>
      </c>
      <c r="Z131" s="4">
        <f t="shared" si="115"/>
        <v>0.13853881451821479</v>
      </c>
      <c r="AA131" s="4">
        <f t="shared" si="116"/>
        <v>0.25</v>
      </c>
      <c r="AB131" s="4">
        <f t="shared" si="117"/>
        <v>0.28838951310861421</v>
      </c>
      <c r="AC131" s="4">
        <f t="shared" si="118"/>
        <v>-3.8389513108614215E-2</v>
      </c>
      <c r="AD131" s="4">
        <f t="shared" si="119"/>
        <v>5.2434456928838954E-2</v>
      </c>
      <c r="AE131" s="4">
        <f t="shared" si="120"/>
        <v>0.3707865168539326</v>
      </c>
      <c r="AF131" s="4">
        <f t="shared" si="121"/>
        <v>0.31835205992509363</v>
      </c>
      <c r="AG131">
        <f t="shared" si="122"/>
        <v>1000000</v>
      </c>
      <c r="AI131">
        <f t="shared" si="123"/>
        <v>41</v>
      </c>
      <c r="AJ131">
        <f t="shared" si="142"/>
        <v>20</v>
      </c>
      <c r="AK131">
        <f t="shared" si="143"/>
        <v>31</v>
      </c>
      <c r="AL131">
        <f t="shared" si="144"/>
        <v>1</v>
      </c>
      <c r="AM131">
        <f t="shared" si="145"/>
        <v>5</v>
      </c>
      <c r="AN131">
        <f t="shared" si="146"/>
        <v>51</v>
      </c>
      <c r="AO131">
        <f t="shared" si="147"/>
        <v>37</v>
      </c>
      <c r="AP131">
        <f t="shared" si="148"/>
        <v>36</v>
      </c>
      <c r="AQ131">
        <f t="shared" si="149"/>
        <v>29</v>
      </c>
      <c r="AR131">
        <f t="shared" ref="AR131:AZ131" si="202">MAX(AI$3:AQ$542)+1-AI131</f>
        <v>15</v>
      </c>
      <c r="AS131">
        <f t="shared" si="202"/>
        <v>36</v>
      </c>
      <c r="AT131">
        <f t="shared" si="202"/>
        <v>25</v>
      </c>
      <c r="AU131">
        <f t="shared" si="202"/>
        <v>55</v>
      </c>
      <c r="AV131">
        <f t="shared" si="202"/>
        <v>51</v>
      </c>
      <c r="AW131">
        <f t="shared" si="202"/>
        <v>5</v>
      </c>
      <c r="AX131">
        <f t="shared" si="202"/>
        <v>19</v>
      </c>
      <c r="AY131">
        <f t="shared" si="202"/>
        <v>20</v>
      </c>
      <c r="AZ131">
        <f t="shared" si="202"/>
        <v>27</v>
      </c>
      <c r="BA131">
        <f t="shared" ref="BA131:BA194" si="203">AG131</f>
        <v>1000000</v>
      </c>
      <c r="BB131">
        <f t="shared" si="125"/>
        <v>2517731.2999999998</v>
      </c>
      <c r="BC131">
        <f t="shared" si="126"/>
        <v>3</v>
      </c>
      <c r="BE131">
        <f>AI131-fix1_oam1!X132</f>
        <v>0</v>
      </c>
      <c r="BF131">
        <f>AJ131-fix1_oam1!Y132</f>
        <v>11</v>
      </c>
      <c r="BG131">
        <f>AK131-fix1_oam1!Z132</f>
        <v>21</v>
      </c>
      <c r="BH131">
        <f>AL131-fix1_oam1!AA132</f>
        <v>-6</v>
      </c>
      <c r="BI131">
        <f>AM131-fix1_oam1!AB132</f>
        <v>1</v>
      </c>
      <c r="BJ131">
        <f>AN131-fix1_oam1!AC132</f>
        <v>-1</v>
      </c>
      <c r="BK131">
        <f>AO131-fix1_oam1!AD132</f>
        <v>8</v>
      </c>
      <c r="BL131">
        <f>AP131-fix1_oam1!AE132</f>
        <v>34</v>
      </c>
      <c r="BM131">
        <f>AQ131-fix1_oam1!AF132</f>
        <v>22</v>
      </c>
      <c r="BN131">
        <f>AR131-fix1_oam1!AG132</f>
        <v>0</v>
      </c>
      <c r="BO131">
        <f>AS131-fix1_oam1!AH132</f>
        <v>-11</v>
      </c>
      <c r="BP131">
        <f>AT131-fix1_oam1!AI132</f>
        <v>-21</v>
      </c>
      <c r="BQ131">
        <f>AU131-fix1_oam1!AJ132</f>
        <v>6</v>
      </c>
      <c r="BR131">
        <f>AV131-fix1_oam1!AK132</f>
        <v>-1</v>
      </c>
      <c r="BS131">
        <f>AW131-fix1_oam1!AL132</f>
        <v>1</v>
      </c>
      <c r="BT131">
        <f>AX131-fix1_oam1!AM132</f>
        <v>-8</v>
      </c>
      <c r="BU131">
        <f>AY131-fix1_oam1!AN132</f>
        <v>-34</v>
      </c>
      <c r="BV131">
        <f>AZ131-fix1_oam1!AO132</f>
        <v>-22</v>
      </c>
      <c r="BY131" s="10" t="s">
        <v>791</v>
      </c>
      <c r="BZ131" s="11">
        <v>1</v>
      </c>
      <c r="CA131" s="11">
        <v>20</v>
      </c>
      <c r="CB131" s="11">
        <v>24</v>
      </c>
      <c r="CC131" s="11">
        <v>1</v>
      </c>
      <c r="CD131" s="11">
        <v>2</v>
      </c>
      <c r="CE131" s="11">
        <v>53</v>
      </c>
      <c r="CF131" s="11">
        <v>43</v>
      </c>
      <c r="CG131" s="11">
        <v>35</v>
      </c>
      <c r="CH131" s="11">
        <v>26</v>
      </c>
      <c r="CI131" s="11">
        <v>55</v>
      </c>
      <c r="CJ131" s="11">
        <v>36</v>
      </c>
      <c r="CK131" s="11">
        <v>32</v>
      </c>
      <c r="CL131" s="11">
        <v>55</v>
      </c>
      <c r="CM131" s="11">
        <v>54</v>
      </c>
      <c r="CN131" s="11">
        <v>3</v>
      </c>
      <c r="CO131" s="11">
        <v>13</v>
      </c>
      <c r="CP131" s="11">
        <v>21</v>
      </c>
      <c r="CQ131" s="11">
        <v>30</v>
      </c>
      <c r="CR131" s="11">
        <v>2000000</v>
      </c>
    </row>
    <row r="132" spans="1:96" ht="15" thickBot="1" x14ac:dyDescent="0.35">
      <c r="A132" s="1" t="s">
        <v>129</v>
      </c>
      <c r="B132" s="1" t="s">
        <v>602</v>
      </c>
      <c r="C132" s="2">
        <v>61</v>
      </c>
      <c r="D132" s="2">
        <v>20</v>
      </c>
      <c r="E132" s="2">
        <v>85</v>
      </c>
      <c r="F132" s="2">
        <v>86</v>
      </c>
      <c r="G132" s="2">
        <v>1</v>
      </c>
      <c r="H132" s="1">
        <f t="shared" ref="H132:H195" si="204">MAX(C132:F132)</f>
        <v>86</v>
      </c>
      <c r="I132" s="1">
        <f>HLOOKUP(H132,C132:$F$603,J132,0)</f>
        <v>4</v>
      </c>
      <c r="J132" s="1">
        <v>472</v>
      </c>
      <c r="K132" s="1" t="str">
        <f t="shared" ref="K132:K195" si="205">G132&amp;I132</f>
        <v>14</v>
      </c>
      <c r="M132" s="46">
        <f t="shared" ref="M132:M195" si="206">SUM(N132:Q132)</f>
        <v>1</v>
      </c>
      <c r="N132" s="44">
        <f t="shared" si="198"/>
        <v>0.24206349206349206</v>
      </c>
      <c r="O132" s="44">
        <f t="shared" si="199"/>
        <v>7.9365079365079361E-2</v>
      </c>
      <c r="P132" s="44">
        <f t="shared" si="200"/>
        <v>0.33730158730158732</v>
      </c>
      <c r="Q132" s="44">
        <f t="shared" si="201"/>
        <v>0.34126984126984128</v>
      </c>
      <c r="R132">
        <f t="shared" si="140"/>
        <v>1</v>
      </c>
      <c r="S132" s="1">
        <f t="shared" ref="S132:S195" si="207">MAX(N132:Q132)</f>
        <v>0.34126984126984128</v>
      </c>
      <c r="T132" s="1">
        <f>HLOOKUP(S132,N132:$Q$603,U132,0)</f>
        <v>4</v>
      </c>
      <c r="U132" s="1">
        <v>472</v>
      </c>
      <c r="V132" s="1" t="str">
        <f t="shared" ref="V132:V195" si="208">R132&amp;T132</f>
        <v>14</v>
      </c>
      <c r="X132" s="5">
        <f t="shared" ref="X132:X195" si="209">T132</f>
        <v>4</v>
      </c>
      <c r="Y132" s="4">
        <f t="shared" ref="Y132:Y195" si="210">SUM(N132:Q132)-S132</f>
        <v>0.65873015873015872</v>
      </c>
      <c r="Z132" s="4">
        <f t="shared" ref="Z132:Z195" si="211">STDEV(N132:Q132)</f>
        <v>0.1226526468923665</v>
      </c>
      <c r="AA132" s="4">
        <f t="shared" ref="AA132:AA195" si="212">AVERAGE(N132:Q132)</f>
        <v>0.25</v>
      </c>
      <c r="AB132" s="4">
        <f t="shared" ref="AB132:AB195" si="213">MEDIAN(N132:Q132)</f>
        <v>0.28968253968253971</v>
      </c>
      <c r="AC132" s="4">
        <f t="shared" ref="AC132:AC195" si="214">AA132-AB132</f>
        <v>-3.9682539682539708E-2</v>
      </c>
      <c r="AD132" s="4">
        <f t="shared" ref="AD132:AD195" si="215">MIN(N132:Q132)</f>
        <v>7.9365079365079361E-2</v>
      </c>
      <c r="AE132" s="4">
        <f t="shared" ref="AE132:AE195" si="216">S132</f>
        <v>0.34126984126984128</v>
      </c>
      <c r="AF132" s="4">
        <f t="shared" ref="AF132:AF195" si="217">AE132-AD132</f>
        <v>0.26190476190476192</v>
      </c>
      <c r="AG132">
        <f t="shared" ref="AG132:AG195" si="218">R132*1000000</f>
        <v>1000000</v>
      </c>
      <c r="AI132">
        <f t="shared" ref="AI132:AI195" si="219">INT(RANK(X132,X$3:X$542,0)/10)+1</f>
        <v>1</v>
      </c>
      <c r="AJ132">
        <f t="shared" si="142"/>
        <v>11</v>
      </c>
      <c r="AK132">
        <f t="shared" si="143"/>
        <v>36</v>
      </c>
      <c r="AL132">
        <f t="shared" si="144"/>
        <v>1</v>
      </c>
      <c r="AM132">
        <f t="shared" si="145"/>
        <v>4</v>
      </c>
      <c r="AN132">
        <f t="shared" si="146"/>
        <v>51</v>
      </c>
      <c r="AO132">
        <f t="shared" si="147"/>
        <v>30</v>
      </c>
      <c r="AP132">
        <f t="shared" si="148"/>
        <v>44</v>
      </c>
      <c r="AQ132">
        <f t="shared" si="149"/>
        <v>36</v>
      </c>
      <c r="AR132">
        <f t="shared" ref="AR132:AZ132" si="220">MAX(AI$3:AQ$542)+1-AI132</f>
        <v>55</v>
      </c>
      <c r="AS132">
        <f t="shared" si="220"/>
        <v>45</v>
      </c>
      <c r="AT132">
        <f t="shared" si="220"/>
        <v>20</v>
      </c>
      <c r="AU132">
        <f t="shared" si="220"/>
        <v>55</v>
      </c>
      <c r="AV132">
        <f t="shared" si="220"/>
        <v>52</v>
      </c>
      <c r="AW132">
        <f t="shared" si="220"/>
        <v>5</v>
      </c>
      <c r="AX132">
        <f t="shared" si="220"/>
        <v>26</v>
      </c>
      <c r="AY132">
        <f t="shared" si="220"/>
        <v>12</v>
      </c>
      <c r="AZ132">
        <f t="shared" si="220"/>
        <v>20</v>
      </c>
      <c r="BA132">
        <f t="shared" si="203"/>
        <v>1000000</v>
      </c>
      <c r="BB132">
        <f t="shared" ref="BB132:BB195" si="221">CR793</f>
        <v>2870415.3</v>
      </c>
      <c r="BC132">
        <f t="shared" ref="BC132:BC195" si="222">ROUND(BB132/1000000,0)</f>
        <v>3</v>
      </c>
      <c r="BE132">
        <f>AI132-fix1_oam1!X133</f>
        <v>0</v>
      </c>
      <c r="BF132">
        <f>AJ132-fix1_oam1!Y133</f>
        <v>1</v>
      </c>
      <c r="BG132">
        <f>AK132-fix1_oam1!Z133</f>
        <v>14</v>
      </c>
      <c r="BH132">
        <f>AL132-fix1_oam1!AA133</f>
        <v>-10</v>
      </c>
      <c r="BI132">
        <f>AM132-fix1_oam1!AB133</f>
        <v>-3</v>
      </c>
      <c r="BJ132">
        <f>AN132-fix1_oam1!AC133</f>
        <v>0</v>
      </c>
      <c r="BK132">
        <f>AO132-fix1_oam1!AD133</f>
        <v>8</v>
      </c>
      <c r="BL132">
        <f>AP132-fix1_oam1!AE133</f>
        <v>18</v>
      </c>
      <c r="BM132">
        <f>AQ132-fix1_oam1!AF133</f>
        <v>13</v>
      </c>
      <c r="BN132">
        <f>AR132-fix1_oam1!AG133</f>
        <v>0</v>
      </c>
      <c r="BO132">
        <f>AS132-fix1_oam1!AH133</f>
        <v>-1</v>
      </c>
      <c r="BP132">
        <f>AT132-fix1_oam1!AI133</f>
        <v>-14</v>
      </c>
      <c r="BQ132">
        <f>AU132-fix1_oam1!AJ133</f>
        <v>10</v>
      </c>
      <c r="BR132">
        <f>AV132-fix1_oam1!AK133</f>
        <v>3</v>
      </c>
      <c r="BS132">
        <f>AW132-fix1_oam1!AL133</f>
        <v>0</v>
      </c>
      <c r="BT132">
        <f>AX132-fix1_oam1!AM133</f>
        <v>-8</v>
      </c>
      <c r="BU132">
        <f>AY132-fix1_oam1!AN133</f>
        <v>-18</v>
      </c>
      <c r="BV132">
        <f>AZ132-fix1_oam1!AO133</f>
        <v>-13</v>
      </c>
      <c r="BY132" s="10" t="s">
        <v>792</v>
      </c>
      <c r="BZ132" s="11">
        <v>27</v>
      </c>
      <c r="CA132" s="11">
        <v>4</v>
      </c>
      <c r="CB132" s="11">
        <v>50</v>
      </c>
      <c r="CC132" s="11">
        <v>1</v>
      </c>
      <c r="CD132" s="11">
        <v>27</v>
      </c>
      <c r="CE132" s="11">
        <v>29</v>
      </c>
      <c r="CF132" s="11">
        <v>3</v>
      </c>
      <c r="CG132" s="11">
        <v>51</v>
      </c>
      <c r="CH132" s="11">
        <v>52</v>
      </c>
      <c r="CI132" s="11">
        <v>29</v>
      </c>
      <c r="CJ132" s="11">
        <v>52</v>
      </c>
      <c r="CK132" s="11">
        <v>6</v>
      </c>
      <c r="CL132" s="11">
        <v>55</v>
      </c>
      <c r="CM132" s="11">
        <v>29</v>
      </c>
      <c r="CN132" s="11">
        <v>27</v>
      </c>
      <c r="CO132" s="11">
        <v>53</v>
      </c>
      <c r="CP132" s="11">
        <v>5</v>
      </c>
      <c r="CQ132" s="11">
        <v>4</v>
      </c>
      <c r="CR132" s="11">
        <v>4000000</v>
      </c>
    </row>
    <row r="133" spans="1:96" ht="15" thickBot="1" x14ac:dyDescent="0.35">
      <c r="A133" s="1" t="s">
        <v>130</v>
      </c>
      <c r="B133" s="1" t="s">
        <v>602</v>
      </c>
      <c r="C133" s="2">
        <v>84</v>
      </c>
      <c r="D133" s="2">
        <v>43</v>
      </c>
      <c r="E133" s="2">
        <v>29</v>
      </c>
      <c r="F133" s="2">
        <v>49</v>
      </c>
      <c r="G133" s="2">
        <v>1</v>
      </c>
      <c r="H133" s="1">
        <f t="shared" si="204"/>
        <v>84</v>
      </c>
      <c r="I133" s="1">
        <f>HLOOKUP(H133,C133:$F$603,J133,0)</f>
        <v>1</v>
      </c>
      <c r="J133" s="1">
        <v>471</v>
      </c>
      <c r="K133" s="1" t="str">
        <f t="shared" si="205"/>
        <v>11</v>
      </c>
      <c r="M133" s="46">
        <f t="shared" si="206"/>
        <v>1</v>
      </c>
      <c r="N133" s="44">
        <f t="shared" si="198"/>
        <v>0.40975609756097559</v>
      </c>
      <c r="O133" s="44">
        <f t="shared" si="199"/>
        <v>0.2097560975609756</v>
      </c>
      <c r="P133" s="44">
        <f t="shared" si="200"/>
        <v>0.14146341463414633</v>
      </c>
      <c r="Q133" s="44">
        <f t="shared" si="201"/>
        <v>0.23902439024390243</v>
      </c>
      <c r="R133">
        <f t="shared" si="140"/>
        <v>1</v>
      </c>
      <c r="S133" s="1">
        <f t="shared" si="207"/>
        <v>0.40975609756097559</v>
      </c>
      <c r="T133" s="1">
        <f>HLOOKUP(S133,N133:$Q$603,U133,0)</f>
        <v>1</v>
      </c>
      <c r="U133" s="1">
        <v>471</v>
      </c>
      <c r="V133" s="1" t="str">
        <f t="shared" si="208"/>
        <v>11</v>
      </c>
      <c r="X133" s="5">
        <f t="shared" si="209"/>
        <v>1</v>
      </c>
      <c r="Y133" s="4">
        <f t="shared" si="210"/>
        <v>0.59024390243902447</v>
      </c>
      <c r="Z133" s="4">
        <f t="shared" si="211"/>
        <v>0.11407926595695207</v>
      </c>
      <c r="AA133" s="4">
        <f t="shared" si="212"/>
        <v>0.25</v>
      </c>
      <c r="AB133" s="4">
        <f t="shared" si="213"/>
        <v>0.224390243902439</v>
      </c>
      <c r="AC133" s="4">
        <f t="shared" si="214"/>
        <v>2.5609756097560998E-2</v>
      </c>
      <c r="AD133" s="4">
        <f t="shared" si="215"/>
        <v>0.14146341463414633</v>
      </c>
      <c r="AE133" s="4">
        <f t="shared" si="216"/>
        <v>0.40975609756097559</v>
      </c>
      <c r="AF133" s="4">
        <f t="shared" si="217"/>
        <v>0.26829268292682928</v>
      </c>
      <c r="AG133">
        <f t="shared" si="218"/>
        <v>1000000</v>
      </c>
      <c r="AI133">
        <f t="shared" si="219"/>
        <v>41</v>
      </c>
      <c r="AJ133">
        <f t="shared" si="142"/>
        <v>30</v>
      </c>
      <c r="AK133">
        <f t="shared" si="143"/>
        <v>38</v>
      </c>
      <c r="AL133">
        <f t="shared" si="144"/>
        <v>1</v>
      </c>
      <c r="AM133">
        <f t="shared" si="145"/>
        <v>41</v>
      </c>
      <c r="AN133">
        <f t="shared" si="146"/>
        <v>15</v>
      </c>
      <c r="AO133">
        <f t="shared" si="147"/>
        <v>14</v>
      </c>
      <c r="AP133">
        <f t="shared" si="148"/>
        <v>25</v>
      </c>
      <c r="AQ133">
        <f t="shared" si="149"/>
        <v>36</v>
      </c>
      <c r="AR133">
        <f t="shared" ref="AR133:AZ133" si="223">MAX(AI$3:AQ$542)+1-AI133</f>
        <v>15</v>
      </c>
      <c r="AS133">
        <f t="shared" si="223"/>
        <v>26</v>
      </c>
      <c r="AT133">
        <f t="shared" si="223"/>
        <v>18</v>
      </c>
      <c r="AU133">
        <f t="shared" si="223"/>
        <v>55</v>
      </c>
      <c r="AV133">
        <f t="shared" si="223"/>
        <v>15</v>
      </c>
      <c r="AW133">
        <f t="shared" si="223"/>
        <v>41</v>
      </c>
      <c r="AX133">
        <f t="shared" si="223"/>
        <v>42</v>
      </c>
      <c r="AY133">
        <f t="shared" si="223"/>
        <v>31</v>
      </c>
      <c r="AZ133">
        <f t="shared" si="223"/>
        <v>20</v>
      </c>
      <c r="BA133">
        <f t="shared" si="203"/>
        <v>1000000</v>
      </c>
      <c r="BB133">
        <f t="shared" si="221"/>
        <v>3043153.9</v>
      </c>
      <c r="BC133">
        <f t="shared" si="222"/>
        <v>3</v>
      </c>
      <c r="BE133">
        <f>AI133-fix1_oam1!X134</f>
        <v>0</v>
      </c>
      <c r="BF133">
        <f>AJ133-fix1_oam1!Y134</f>
        <v>3</v>
      </c>
      <c r="BG133">
        <f>AK133-fix1_oam1!Z134</f>
        <v>1</v>
      </c>
      <c r="BH133">
        <f>AL133-fix1_oam1!AA134</f>
        <v>-26</v>
      </c>
      <c r="BI133">
        <f>AM133-fix1_oam1!AB134</f>
        <v>9</v>
      </c>
      <c r="BJ133">
        <f>AN133-fix1_oam1!AC134</f>
        <v>4</v>
      </c>
      <c r="BK133">
        <f>AO133-fix1_oam1!AD134</f>
        <v>-1</v>
      </c>
      <c r="BL133">
        <f>AP133-fix1_oam1!AE134</f>
        <v>-4</v>
      </c>
      <c r="BM133">
        <f>AQ133-fix1_oam1!AF134</f>
        <v>3</v>
      </c>
      <c r="BN133">
        <f>AR133-fix1_oam1!AG134</f>
        <v>0</v>
      </c>
      <c r="BO133">
        <f>AS133-fix1_oam1!AH134</f>
        <v>-3</v>
      </c>
      <c r="BP133">
        <f>AT133-fix1_oam1!AI134</f>
        <v>-1</v>
      </c>
      <c r="BQ133">
        <f>AU133-fix1_oam1!AJ134</f>
        <v>26</v>
      </c>
      <c r="BR133">
        <f>AV133-fix1_oam1!AK134</f>
        <v>-9</v>
      </c>
      <c r="BS133">
        <f>AW133-fix1_oam1!AL134</f>
        <v>-4</v>
      </c>
      <c r="BT133">
        <f>AX133-fix1_oam1!AM134</f>
        <v>1</v>
      </c>
      <c r="BU133">
        <f>AY133-fix1_oam1!AN134</f>
        <v>4</v>
      </c>
      <c r="BV133">
        <f>AZ133-fix1_oam1!AO134</f>
        <v>-3</v>
      </c>
      <c r="BY133" s="10" t="s">
        <v>793</v>
      </c>
      <c r="BZ133" s="11">
        <v>14</v>
      </c>
      <c r="CA133" s="11">
        <v>43</v>
      </c>
      <c r="CB133" s="11">
        <v>22</v>
      </c>
      <c r="CC133" s="11">
        <v>51</v>
      </c>
      <c r="CD133" s="11">
        <v>48</v>
      </c>
      <c r="CE133" s="11">
        <v>7</v>
      </c>
      <c r="CF133" s="11">
        <v>19</v>
      </c>
      <c r="CG133" s="11">
        <v>12</v>
      </c>
      <c r="CH133" s="11">
        <v>22</v>
      </c>
      <c r="CI133" s="11">
        <v>42</v>
      </c>
      <c r="CJ133" s="11">
        <v>13</v>
      </c>
      <c r="CK133" s="11">
        <v>34</v>
      </c>
      <c r="CL133" s="11">
        <v>5</v>
      </c>
      <c r="CM133" s="11">
        <v>8</v>
      </c>
      <c r="CN133" s="11">
        <v>49</v>
      </c>
      <c r="CO133" s="11">
        <v>37</v>
      </c>
      <c r="CP133" s="11">
        <v>44</v>
      </c>
      <c r="CQ133" s="11">
        <v>34</v>
      </c>
      <c r="CR133" s="11">
        <v>3000000</v>
      </c>
    </row>
    <row r="134" spans="1:96" ht="15" thickBot="1" x14ac:dyDescent="0.35">
      <c r="A134" s="1" t="s">
        <v>131</v>
      </c>
      <c r="B134" s="1" t="s">
        <v>602</v>
      </c>
      <c r="C134" s="2">
        <v>75</v>
      </c>
      <c r="D134" s="2">
        <v>88</v>
      </c>
      <c r="E134" s="2">
        <v>35</v>
      </c>
      <c r="F134" s="2">
        <v>88</v>
      </c>
      <c r="G134" s="2">
        <v>2</v>
      </c>
      <c r="H134" s="1">
        <f t="shared" si="204"/>
        <v>88</v>
      </c>
      <c r="I134" s="1">
        <f>HLOOKUP(H134,C134:$F$603,J134,0)</f>
        <v>2</v>
      </c>
      <c r="J134" s="1">
        <v>470</v>
      </c>
      <c r="K134" s="1" t="str">
        <f t="shared" si="205"/>
        <v>22</v>
      </c>
      <c r="M134" s="46">
        <f t="shared" si="206"/>
        <v>1</v>
      </c>
      <c r="N134" s="44">
        <f t="shared" si="198"/>
        <v>0.26223776223776224</v>
      </c>
      <c r="O134" s="44">
        <f t="shared" si="199"/>
        <v>0.30769230769230771</v>
      </c>
      <c r="P134" s="44">
        <f t="shared" si="200"/>
        <v>0.12237762237762238</v>
      </c>
      <c r="Q134" s="44">
        <f t="shared" si="201"/>
        <v>0.30769230769230771</v>
      </c>
      <c r="R134">
        <f t="shared" si="140"/>
        <v>2</v>
      </c>
      <c r="S134" s="1">
        <f t="shared" si="207"/>
        <v>0.30769230769230771</v>
      </c>
      <c r="T134" s="1">
        <f>HLOOKUP(S134,N134:$Q$603,U134,0)</f>
        <v>2</v>
      </c>
      <c r="U134" s="1">
        <v>470</v>
      </c>
      <c r="V134" s="1" t="str">
        <f t="shared" si="208"/>
        <v>22</v>
      </c>
      <c r="X134" s="5">
        <f t="shared" si="209"/>
        <v>2</v>
      </c>
      <c r="Y134" s="4">
        <f t="shared" si="210"/>
        <v>0.69230769230769229</v>
      </c>
      <c r="Z134" s="4">
        <f t="shared" si="211"/>
        <v>8.773832083399026E-2</v>
      </c>
      <c r="AA134" s="4">
        <f t="shared" si="212"/>
        <v>0.25</v>
      </c>
      <c r="AB134" s="4">
        <f t="shared" si="213"/>
        <v>0.284965034965035</v>
      </c>
      <c r="AC134" s="4">
        <f t="shared" si="214"/>
        <v>-3.4965034965035002E-2</v>
      </c>
      <c r="AD134" s="4">
        <f t="shared" si="215"/>
        <v>0.12237762237762238</v>
      </c>
      <c r="AE134" s="4">
        <f t="shared" si="216"/>
        <v>0.30769230769230771</v>
      </c>
      <c r="AF134" s="4">
        <f t="shared" si="217"/>
        <v>0.18531468531468531</v>
      </c>
      <c r="AG134">
        <f t="shared" si="218"/>
        <v>2000000</v>
      </c>
      <c r="AI134">
        <f t="shared" si="219"/>
        <v>27</v>
      </c>
      <c r="AJ134">
        <f t="shared" si="142"/>
        <v>4</v>
      </c>
      <c r="AK134">
        <f t="shared" si="143"/>
        <v>44</v>
      </c>
      <c r="AL134">
        <f t="shared" si="144"/>
        <v>1</v>
      </c>
      <c r="AM134">
        <f t="shared" si="145"/>
        <v>6</v>
      </c>
      <c r="AN134">
        <f t="shared" si="146"/>
        <v>49</v>
      </c>
      <c r="AO134">
        <f t="shared" si="147"/>
        <v>18</v>
      </c>
      <c r="AP134">
        <f t="shared" si="148"/>
        <v>51</v>
      </c>
      <c r="AQ134">
        <f t="shared" si="149"/>
        <v>45</v>
      </c>
      <c r="AR134">
        <f t="shared" ref="AR134:AZ134" si="224">MAX(AI$3:AQ$542)+1-AI134</f>
        <v>29</v>
      </c>
      <c r="AS134">
        <f t="shared" si="224"/>
        <v>52</v>
      </c>
      <c r="AT134">
        <f t="shared" si="224"/>
        <v>12</v>
      </c>
      <c r="AU134">
        <f t="shared" si="224"/>
        <v>55</v>
      </c>
      <c r="AV134">
        <f t="shared" si="224"/>
        <v>50</v>
      </c>
      <c r="AW134">
        <f t="shared" si="224"/>
        <v>7</v>
      </c>
      <c r="AX134">
        <f t="shared" si="224"/>
        <v>38</v>
      </c>
      <c r="AY134">
        <f t="shared" si="224"/>
        <v>5</v>
      </c>
      <c r="AZ134">
        <f t="shared" si="224"/>
        <v>11</v>
      </c>
      <c r="BA134">
        <f t="shared" si="203"/>
        <v>2000000</v>
      </c>
      <c r="BB134">
        <f t="shared" si="221"/>
        <v>3290751.5</v>
      </c>
      <c r="BC134">
        <f t="shared" si="222"/>
        <v>3</v>
      </c>
      <c r="BE134">
        <f>AI134-fix1_oam1!X135</f>
        <v>0</v>
      </c>
      <c r="BF134">
        <f>AJ134-fix1_oam1!Y135</f>
        <v>0</v>
      </c>
      <c r="BG134">
        <f>AK134-fix1_oam1!Z135</f>
        <v>11</v>
      </c>
      <c r="BH134">
        <f>AL134-fix1_oam1!AA135</f>
        <v>-3</v>
      </c>
      <c r="BI134">
        <f>AM134-fix1_oam1!AB135</f>
        <v>4</v>
      </c>
      <c r="BJ134">
        <f>AN134-fix1_oam1!AC135</f>
        <v>-2</v>
      </c>
      <c r="BK134">
        <f>AO134-fix1_oam1!AD135</f>
        <v>6</v>
      </c>
      <c r="BL134">
        <f>AP134-fix1_oam1!AE135</f>
        <v>28</v>
      </c>
      <c r="BM134">
        <f>AQ134-fix1_oam1!AF135</f>
        <v>10</v>
      </c>
      <c r="BN134">
        <f>AR134-fix1_oam1!AG135</f>
        <v>0</v>
      </c>
      <c r="BO134">
        <f>AS134-fix1_oam1!AH135</f>
        <v>0</v>
      </c>
      <c r="BP134">
        <f>AT134-fix1_oam1!AI135</f>
        <v>-11</v>
      </c>
      <c r="BQ134">
        <f>AU134-fix1_oam1!AJ135</f>
        <v>3</v>
      </c>
      <c r="BR134">
        <f>AV134-fix1_oam1!AK135</f>
        <v>-4</v>
      </c>
      <c r="BS134">
        <f>AW134-fix1_oam1!AL135</f>
        <v>2</v>
      </c>
      <c r="BT134">
        <f>AX134-fix1_oam1!AM135</f>
        <v>-6</v>
      </c>
      <c r="BU134">
        <f>AY134-fix1_oam1!AN135</f>
        <v>-28</v>
      </c>
      <c r="BV134">
        <f>AZ134-fix1_oam1!AO135</f>
        <v>-10</v>
      </c>
      <c r="BY134" s="10" t="s">
        <v>794</v>
      </c>
      <c r="BZ134" s="11">
        <v>1</v>
      </c>
      <c r="CA134" s="11">
        <v>44</v>
      </c>
      <c r="CB134" s="11">
        <v>22</v>
      </c>
      <c r="CC134" s="11">
        <v>1</v>
      </c>
      <c r="CD134" s="11">
        <v>49</v>
      </c>
      <c r="CE134" s="11">
        <v>6</v>
      </c>
      <c r="CF134" s="11">
        <v>18</v>
      </c>
      <c r="CG134" s="11">
        <v>12</v>
      </c>
      <c r="CH134" s="11">
        <v>21</v>
      </c>
      <c r="CI134" s="11">
        <v>55</v>
      </c>
      <c r="CJ134" s="11">
        <v>12</v>
      </c>
      <c r="CK134" s="11">
        <v>34</v>
      </c>
      <c r="CL134" s="11">
        <v>55</v>
      </c>
      <c r="CM134" s="11">
        <v>7</v>
      </c>
      <c r="CN134" s="11">
        <v>50</v>
      </c>
      <c r="CO134" s="11">
        <v>38</v>
      </c>
      <c r="CP134" s="11">
        <v>44</v>
      </c>
      <c r="CQ134" s="11">
        <v>35</v>
      </c>
      <c r="CR134" s="11">
        <v>1000000</v>
      </c>
    </row>
    <row r="135" spans="1:96" ht="15" thickBot="1" x14ac:dyDescent="0.35">
      <c r="A135" s="1" t="s">
        <v>132</v>
      </c>
      <c r="B135" s="1" t="s">
        <v>602</v>
      </c>
      <c r="C135" s="2">
        <v>45</v>
      </c>
      <c r="D135" s="2">
        <v>42</v>
      </c>
      <c r="E135" s="2">
        <v>41</v>
      </c>
      <c r="F135" s="2">
        <v>92</v>
      </c>
      <c r="G135" s="2">
        <v>1</v>
      </c>
      <c r="H135" s="1">
        <f t="shared" si="204"/>
        <v>92</v>
      </c>
      <c r="I135" s="1">
        <f>HLOOKUP(H135,C135:$F$603,J135,0)</f>
        <v>4</v>
      </c>
      <c r="J135" s="1">
        <v>469</v>
      </c>
      <c r="K135" s="1" t="str">
        <f t="shared" si="205"/>
        <v>14</v>
      </c>
      <c r="M135" s="46">
        <f t="shared" si="206"/>
        <v>1</v>
      </c>
      <c r="N135" s="44">
        <f t="shared" si="198"/>
        <v>0.20454545454545456</v>
      </c>
      <c r="O135" s="44">
        <f t="shared" si="199"/>
        <v>0.19090909090909092</v>
      </c>
      <c r="P135" s="44">
        <f t="shared" si="200"/>
        <v>0.18636363636363637</v>
      </c>
      <c r="Q135" s="44">
        <f t="shared" si="201"/>
        <v>0.41818181818181815</v>
      </c>
      <c r="R135">
        <f t="shared" si="140"/>
        <v>1</v>
      </c>
      <c r="S135" s="1">
        <f t="shared" si="207"/>
        <v>0.41818181818181815</v>
      </c>
      <c r="T135" s="1">
        <f>HLOOKUP(S135,N135:$Q$603,U135,0)</f>
        <v>4</v>
      </c>
      <c r="U135" s="1">
        <v>469</v>
      </c>
      <c r="V135" s="1" t="str">
        <f t="shared" si="208"/>
        <v>14</v>
      </c>
      <c r="X135" s="5">
        <f t="shared" si="209"/>
        <v>4</v>
      </c>
      <c r="Y135" s="4">
        <f t="shared" si="210"/>
        <v>0.58181818181818179</v>
      </c>
      <c r="Z135" s="4">
        <f t="shared" si="211"/>
        <v>0.11238707218577385</v>
      </c>
      <c r="AA135" s="4">
        <f t="shared" si="212"/>
        <v>0.25</v>
      </c>
      <c r="AB135" s="4">
        <f t="shared" si="213"/>
        <v>0.19772727272727275</v>
      </c>
      <c r="AC135" s="4">
        <f t="shared" si="214"/>
        <v>5.2272727272727249E-2</v>
      </c>
      <c r="AD135" s="4">
        <f t="shared" si="215"/>
        <v>0.18636363636363637</v>
      </c>
      <c r="AE135" s="4">
        <f t="shared" si="216"/>
        <v>0.41818181818181815</v>
      </c>
      <c r="AF135" s="4">
        <f t="shared" si="217"/>
        <v>0.23181818181818178</v>
      </c>
      <c r="AG135">
        <f t="shared" si="218"/>
        <v>1000000</v>
      </c>
      <c r="AI135">
        <f t="shared" si="219"/>
        <v>1</v>
      </c>
      <c r="AJ135">
        <f t="shared" si="142"/>
        <v>31</v>
      </c>
      <c r="AK135">
        <f t="shared" si="143"/>
        <v>38</v>
      </c>
      <c r="AL135">
        <f t="shared" si="144"/>
        <v>1</v>
      </c>
      <c r="AM135">
        <f t="shared" si="145"/>
        <v>48</v>
      </c>
      <c r="AN135">
        <f t="shared" si="146"/>
        <v>7</v>
      </c>
      <c r="AO135">
        <f t="shared" si="147"/>
        <v>5</v>
      </c>
      <c r="AP135">
        <f t="shared" si="148"/>
        <v>24</v>
      </c>
      <c r="AQ135">
        <f t="shared" si="149"/>
        <v>41</v>
      </c>
      <c r="AR135">
        <f t="shared" ref="AR135:AZ135" si="225">MAX(AI$3:AQ$542)+1-AI135</f>
        <v>55</v>
      </c>
      <c r="AS135">
        <f t="shared" si="225"/>
        <v>25</v>
      </c>
      <c r="AT135">
        <f t="shared" si="225"/>
        <v>18</v>
      </c>
      <c r="AU135">
        <f t="shared" si="225"/>
        <v>55</v>
      </c>
      <c r="AV135">
        <f t="shared" si="225"/>
        <v>8</v>
      </c>
      <c r="AW135">
        <f t="shared" si="225"/>
        <v>49</v>
      </c>
      <c r="AX135">
        <f t="shared" si="225"/>
        <v>51</v>
      </c>
      <c r="AY135">
        <f t="shared" si="225"/>
        <v>32</v>
      </c>
      <c r="AZ135">
        <f t="shared" si="225"/>
        <v>15</v>
      </c>
      <c r="BA135">
        <f t="shared" si="203"/>
        <v>1000000</v>
      </c>
      <c r="BB135">
        <f t="shared" si="221"/>
        <v>3072664.5</v>
      </c>
      <c r="BC135">
        <f t="shared" si="222"/>
        <v>3</v>
      </c>
      <c r="BE135">
        <f>AI135-fix1_oam1!X136</f>
        <v>0</v>
      </c>
      <c r="BF135">
        <f>AJ135-fix1_oam1!Y136</f>
        <v>6</v>
      </c>
      <c r="BG135">
        <f>AK135-fix1_oam1!Z136</f>
        <v>4</v>
      </c>
      <c r="BH135">
        <f>AL135-fix1_oam1!AA136</f>
        <v>-20</v>
      </c>
      <c r="BI135">
        <f>AM135-fix1_oam1!AB136</f>
        <v>13</v>
      </c>
      <c r="BJ135">
        <f>AN135-fix1_oam1!AC136</f>
        <v>4</v>
      </c>
      <c r="BK135">
        <f>AO135-fix1_oam1!AD136</f>
        <v>-3</v>
      </c>
      <c r="BL135">
        <f>AP135-fix1_oam1!AE136</f>
        <v>8</v>
      </c>
      <c r="BM135">
        <f>AQ135-fix1_oam1!AF136</f>
        <v>4</v>
      </c>
      <c r="BN135">
        <f>AR135-fix1_oam1!AG136</f>
        <v>0</v>
      </c>
      <c r="BO135">
        <f>AS135-fix1_oam1!AH136</f>
        <v>-6</v>
      </c>
      <c r="BP135">
        <f>AT135-fix1_oam1!AI136</f>
        <v>-4</v>
      </c>
      <c r="BQ135">
        <f>AU135-fix1_oam1!AJ136</f>
        <v>20</v>
      </c>
      <c r="BR135">
        <f>AV135-fix1_oam1!AK136</f>
        <v>-13</v>
      </c>
      <c r="BS135">
        <f>AW135-fix1_oam1!AL136</f>
        <v>-4</v>
      </c>
      <c r="BT135">
        <f>AX135-fix1_oam1!AM136</f>
        <v>3</v>
      </c>
      <c r="BU135">
        <f>AY135-fix1_oam1!AN136</f>
        <v>-8</v>
      </c>
      <c r="BV135">
        <f>AZ135-fix1_oam1!AO136</f>
        <v>-4</v>
      </c>
      <c r="BY135" s="10" t="s">
        <v>795</v>
      </c>
      <c r="BZ135" s="11">
        <v>27</v>
      </c>
      <c r="CA135" s="11">
        <v>33</v>
      </c>
      <c r="CB135" s="11">
        <v>21</v>
      </c>
      <c r="CC135" s="11">
        <v>1</v>
      </c>
      <c r="CD135" s="11">
        <v>29</v>
      </c>
      <c r="CE135" s="11">
        <v>26</v>
      </c>
      <c r="CF135" s="11">
        <v>30</v>
      </c>
      <c r="CG135" s="11">
        <v>22</v>
      </c>
      <c r="CH135" s="11">
        <v>24</v>
      </c>
      <c r="CI135" s="11">
        <v>29</v>
      </c>
      <c r="CJ135" s="11">
        <v>23</v>
      </c>
      <c r="CK135" s="11">
        <v>35</v>
      </c>
      <c r="CL135" s="11">
        <v>55</v>
      </c>
      <c r="CM135" s="11">
        <v>27</v>
      </c>
      <c r="CN135" s="11">
        <v>30</v>
      </c>
      <c r="CO135" s="11">
        <v>26</v>
      </c>
      <c r="CP135" s="11">
        <v>34</v>
      </c>
      <c r="CQ135" s="11">
        <v>32</v>
      </c>
      <c r="CR135" s="11">
        <v>3000000</v>
      </c>
    </row>
    <row r="136" spans="1:96" ht="15" thickBot="1" x14ac:dyDescent="0.35">
      <c r="A136" s="1" t="s">
        <v>133</v>
      </c>
      <c r="B136" s="1" t="s">
        <v>602</v>
      </c>
      <c r="C136" s="2">
        <v>39</v>
      </c>
      <c r="D136" s="2">
        <v>43</v>
      </c>
      <c r="E136" s="2">
        <v>27</v>
      </c>
      <c r="F136" s="2">
        <v>74</v>
      </c>
      <c r="G136" s="2">
        <v>4</v>
      </c>
      <c r="H136" s="1">
        <f t="shared" si="204"/>
        <v>74</v>
      </c>
      <c r="I136" s="1">
        <f>HLOOKUP(H136,C136:$F$603,J136,0)</f>
        <v>4</v>
      </c>
      <c r="J136" s="1">
        <v>468</v>
      </c>
      <c r="K136" s="1" t="str">
        <f t="shared" si="205"/>
        <v>44</v>
      </c>
      <c r="M136" s="46">
        <f t="shared" si="206"/>
        <v>1</v>
      </c>
      <c r="N136" s="44">
        <f t="shared" si="198"/>
        <v>0.21311475409836064</v>
      </c>
      <c r="O136" s="44">
        <f t="shared" si="199"/>
        <v>0.23497267759562843</v>
      </c>
      <c r="P136" s="44">
        <f t="shared" si="200"/>
        <v>0.14754098360655737</v>
      </c>
      <c r="Q136" s="44">
        <f t="shared" si="201"/>
        <v>0.40437158469945356</v>
      </c>
      <c r="R136">
        <f t="shared" si="140"/>
        <v>4</v>
      </c>
      <c r="S136" s="1">
        <f t="shared" si="207"/>
        <v>0.40437158469945356</v>
      </c>
      <c r="T136" s="1">
        <f>HLOOKUP(S136,N136:$Q$603,U136,0)</f>
        <v>4</v>
      </c>
      <c r="U136" s="1">
        <v>468</v>
      </c>
      <c r="V136" s="1" t="str">
        <f t="shared" si="208"/>
        <v>44</v>
      </c>
      <c r="X136" s="5">
        <f t="shared" si="209"/>
        <v>4</v>
      </c>
      <c r="Y136" s="4">
        <f t="shared" si="210"/>
        <v>0.59562841530054644</v>
      </c>
      <c r="Z136" s="4">
        <f t="shared" si="211"/>
        <v>0.10941477351010336</v>
      </c>
      <c r="AA136" s="4">
        <f t="shared" si="212"/>
        <v>0.25</v>
      </c>
      <c r="AB136" s="4">
        <f t="shared" si="213"/>
        <v>0.22404371584699453</v>
      </c>
      <c r="AC136" s="4">
        <f t="shared" si="214"/>
        <v>2.5956284153005466E-2</v>
      </c>
      <c r="AD136" s="4">
        <f t="shared" si="215"/>
        <v>0.14754098360655737</v>
      </c>
      <c r="AE136" s="4">
        <f t="shared" si="216"/>
        <v>0.40437158469945356</v>
      </c>
      <c r="AF136" s="4">
        <f t="shared" si="217"/>
        <v>0.25683060109289618</v>
      </c>
      <c r="AG136">
        <f t="shared" si="218"/>
        <v>4000000</v>
      </c>
      <c r="AI136">
        <f t="shared" si="219"/>
        <v>1</v>
      </c>
      <c r="AJ136">
        <f t="shared" si="142"/>
        <v>29</v>
      </c>
      <c r="AK136">
        <f t="shared" si="143"/>
        <v>39</v>
      </c>
      <c r="AL136">
        <f t="shared" si="144"/>
        <v>1</v>
      </c>
      <c r="AM136">
        <f t="shared" si="145"/>
        <v>41</v>
      </c>
      <c r="AN136">
        <f t="shared" si="146"/>
        <v>14</v>
      </c>
      <c r="AO136">
        <f t="shared" si="147"/>
        <v>12</v>
      </c>
      <c r="AP136">
        <f t="shared" si="148"/>
        <v>27</v>
      </c>
      <c r="AQ136">
        <f t="shared" si="149"/>
        <v>37</v>
      </c>
      <c r="AR136">
        <f t="shared" ref="AR136:AZ136" si="226">MAX(AI$3:AQ$542)+1-AI136</f>
        <v>55</v>
      </c>
      <c r="AS136">
        <f t="shared" si="226"/>
        <v>27</v>
      </c>
      <c r="AT136">
        <f t="shared" si="226"/>
        <v>17</v>
      </c>
      <c r="AU136">
        <f t="shared" si="226"/>
        <v>55</v>
      </c>
      <c r="AV136">
        <f t="shared" si="226"/>
        <v>15</v>
      </c>
      <c r="AW136">
        <f t="shared" si="226"/>
        <v>42</v>
      </c>
      <c r="AX136">
        <f t="shared" si="226"/>
        <v>44</v>
      </c>
      <c r="AY136">
        <f t="shared" si="226"/>
        <v>29</v>
      </c>
      <c r="AZ136">
        <f t="shared" si="226"/>
        <v>19</v>
      </c>
      <c r="BA136">
        <f t="shared" si="203"/>
        <v>4000000</v>
      </c>
      <c r="BB136">
        <f t="shared" si="221"/>
        <v>2933754.2</v>
      </c>
      <c r="BC136">
        <f t="shared" si="222"/>
        <v>3</v>
      </c>
      <c r="BE136">
        <f>AI136-fix1_oam1!X137</f>
        <v>0</v>
      </c>
      <c r="BF136">
        <f>AJ136-fix1_oam1!Y137</f>
        <v>-3</v>
      </c>
      <c r="BG136">
        <f>AK136-fix1_oam1!Z137</f>
        <v>-4</v>
      </c>
      <c r="BH136">
        <f>AL136-fix1_oam1!AA137</f>
        <v>-33</v>
      </c>
      <c r="BI136">
        <f>AM136-fix1_oam1!AB137</f>
        <v>4</v>
      </c>
      <c r="BJ136">
        <f>AN136-fix1_oam1!AC137</f>
        <v>2</v>
      </c>
      <c r="BK136">
        <f>AO136-fix1_oam1!AD137</f>
        <v>-4</v>
      </c>
      <c r="BL136">
        <f>AP136-fix1_oam1!AE137</f>
        <v>-12</v>
      </c>
      <c r="BM136">
        <f>AQ136-fix1_oam1!AF137</f>
        <v>-3</v>
      </c>
      <c r="BN136">
        <f>AR136-fix1_oam1!AG137</f>
        <v>0</v>
      </c>
      <c r="BO136">
        <f>AS136-fix1_oam1!AH137</f>
        <v>3</v>
      </c>
      <c r="BP136">
        <f>AT136-fix1_oam1!AI137</f>
        <v>4</v>
      </c>
      <c r="BQ136">
        <f>AU136-fix1_oam1!AJ137</f>
        <v>33</v>
      </c>
      <c r="BR136">
        <f>AV136-fix1_oam1!AK137</f>
        <v>-4</v>
      </c>
      <c r="BS136">
        <f>AW136-fix1_oam1!AL137</f>
        <v>-2</v>
      </c>
      <c r="BT136">
        <f>AX136-fix1_oam1!AM137</f>
        <v>4</v>
      </c>
      <c r="BU136">
        <f>AY136-fix1_oam1!AN137</f>
        <v>12</v>
      </c>
      <c r="BV136">
        <f>AZ136-fix1_oam1!AO137</f>
        <v>3</v>
      </c>
      <c r="BY136" s="10" t="s">
        <v>796</v>
      </c>
      <c r="BZ136" s="11">
        <v>41</v>
      </c>
      <c r="CA136" s="11">
        <v>20</v>
      </c>
      <c r="CB136" s="11">
        <v>31</v>
      </c>
      <c r="CC136" s="11">
        <v>1</v>
      </c>
      <c r="CD136" s="11">
        <v>5</v>
      </c>
      <c r="CE136" s="11">
        <v>51</v>
      </c>
      <c r="CF136" s="11">
        <v>37</v>
      </c>
      <c r="CG136" s="11">
        <v>36</v>
      </c>
      <c r="CH136" s="11">
        <v>29</v>
      </c>
      <c r="CI136" s="11">
        <v>15</v>
      </c>
      <c r="CJ136" s="11">
        <v>36</v>
      </c>
      <c r="CK136" s="11">
        <v>25</v>
      </c>
      <c r="CL136" s="11">
        <v>55</v>
      </c>
      <c r="CM136" s="11">
        <v>51</v>
      </c>
      <c r="CN136" s="11">
        <v>5</v>
      </c>
      <c r="CO136" s="11">
        <v>19</v>
      </c>
      <c r="CP136" s="11">
        <v>20</v>
      </c>
      <c r="CQ136" s="11">
        <v>27</v>
      </c>
      <c r="CR136" s="11">
        <v>1000000</v>
      </c>
    </row>
    <row r="137" spans="1:96" ht="15" thickBot="1" x14ac:dyDescent="0.35">
      <c r="A137" s="1" t="s">
        <v>134</v>
      </c>
      <c r="B137" s="1" t="s">
        <v>602</v>
      </c>
      <c r="C137" s="2">
        <v>45</v>
      </c>
      <c r="D137" s="2">
        <v>79</v>
      </c>
      <c r="E137" s="2">
        <v>15</v>
      </c>
      <c r="F137" s="2">
        <v>81</v>
      </c>
      <c r="G137" s="2">
        <v>3</v>
      </c>
      <c r="H137" s="1">
        <f t="shared" si="204"/>
        <v>81</v>
      </c>
      <c r="I137" s="1">
        <f>HLOOKUP(H137,C137:$F$603,J137,0)</f>
        <v>4</v>
      </c>
      <c r="J137" s="1">
        <v>467</v>
      </c>
      <c r="K137" s="1" t="str">
        <f t="shared" si="205"/>
        <v>34</v>
      </c>
      <c r="M137" s="46">
        <f t="shared" si="206"/>
        <v>1</v>
      </c>
      <c r="N137" s="44">
        <f t="shared" si="198"/>
        <v>0.20454545454545456</v>
      </c>
      <c r="O137" s="44">
        <f t="shared" si="199"/>
        <v>0.35909090909090907</v>
      </c>
      <c r="P137" s="44">
        <f t="shared" si="200"/>
        <v>6.8181818181818177E-2</v>
      </c>
      <c r="Q137" s="44">
        <f t="shared" si="201"/>
        <v>0.36818181818181817</v>
      </c>
      <c r="R137">
        <f t="shared" si="140"/>
        <v>3</v>
      </c>
      <c r="S137" s="1">
        <f t="shared" si="207"/>
        <v>0.36818181818181817</v>
      </c>
      <c r="T137" s="1">
        <f>HLOOKUP(S137,N137:$Q$603,U137,0)</f>
        <v>4</v>
      </c>
      <c r="U137" s="1">
        <v>467</v>
      </c>
      <c r="V137" s="1" t="str">
        <f t="shared" si="208"/>
        <v>34</v>
      </c>
      <c r="X137" s="5">
        <f t="shared" si="209"/>
        <v>4</v>
      </c>
      <c r="Y137" s="4">
        <f t="shared" si="210"/>
        <v>0.63181818181818183</v>
      </c>
      <c r="Z137" s="4">
        <f t="shared" si="211"/>
        <v>0.14258533764871018</v>
      </c>
      <c r="AA137" s="4">
        <f t="shared" si="212"/>
        <v>0.25</v>
      </c>
      <c r="AB137" s="4">
        <f t="shared" si="213"/>
        <v>0.2818181818181818</v>
      </c>
      <c r="AC137" s="4">
        <f t="shared" si="214"/>
        <v>-3.1818181818181801E-2</v>
      </c>
      <c r="AD137" s="4">
        <f t="shared" si="215"/>
        <v>6.8181818181818177E-2</v>
      </c>
      <c r="AE137" s="4">
        <f t="shared" si="216"/>
        <v>0.36818181818181817</v>
      </c>
      <c r="AF137" s="4">
        <f t="shared" si="217"/>
        <v>0.3</v>
      </c>
      <c r="AG137">
        <f t="shared" si="218"/>
        <v>3000000</v>
      </c>
      <c r="AI137">
        <f t="shared" si="219"/>
        <v>1</v>
      </c>
      <c r="AJ137">
        <f t="shared" si="142"/>
        <v>19</v>
      </c>
      <c r="AK137">
        <f t="shared" si="143"/>
        <v>30</v>
      </c>
      <c r="AL137">
        <f t="shared" si="144"/>
        <v>1</v>
      </c>
      <c r="AM137">
        <f t="shared" si="145"/>
        <v>7</v>
      </c>
      <c r="AN137">
        <f t="shared" si="146"/>
        <v>48</v>
      </c>
      <c r="AO137">
        <f t="shared" si="147"/>
        <v>33</v>
      </c>
      <c r="AP137">
        <f t="shared" si="148"/>
        <v>36</v>
      </c>
      <c r="AQ137">
        <f t="shared" si="149"/>
        <v>31</v>
      </c>
      <c r="AR137">
        <f t="shared" ref="AR137:AZ137" si="227">MAX(AI$3:AQ$542)+1-AI137</f>
        <v>55</v>
      </c>
      <c r="AS137">
        <f t="shared" si="227"/>
        <v>37</v>
      </c>
      <c r="AT137">
        <f t="shared" si="227"/>
        <v>26</v>
      </c>
      <c r="AU137">
        <f t="shared" si="227"/>
        <v>55</v>
      </c>
      <c r="AV137">
        <f t="shared" si="227"/>
        <v>49</v>
      </c>
      <c r="AW137">
        <f t="shared" si="227"/>
        <v>8</v>
      </c>
      <c r="AX137">
        <f t="shared" si="227"/>
        <v>23</v>
      </c>
      <c r="AY137">
        <f t="shared" si="227"/>
        <v>20</v>
      </c>
      <c r="AZ137">
        <f t="shared" si="227"/>
        <v>25</v>
      </c>
      <c r="BA137">
        <f t="shared" si="203"/>
        <v>3000000</v>
      </c>
      <c r="BB137">
        <f t="shared" si="221"/>
        <v>2656645.2000000002</v>
      </c>
      <c r="BC137">
        <f t="shared" si="222"/>
        <v>3</v>
      </c>
      <c r="BE137">
        <f>AI137-fix1_oam1!X138</f>
        <v>0</v>
      </c>
      <c r="BF137">
        <f>AJ137-fix1_oam1!Y138</f>
        <v>0</v>
      </c>
      <c r="BG137">
        <f>AK137-fix1_oam1!Z138</f>
        <v>9</v>
      </c>
      <c r="BH137">
        <f>AL137-fix1_oam1!AA138</f>
        <v>-20</v>
      </c>
      <c r="BI137">
        <f>AM137-fix1_oam1!AB138</f>
        <v>-8</v>
      </c>
      <c r="BJ137">
        <f>AN137-fix1_oam1!AC138</f>
        <v>0</v>
      </c>
      <c r="BK137">
        <f>AO137-fix1_oam1!AD138</f>
        <v>6</v>
      </c>
      <c r="BL137">
        <f>AP137-fix1_oam1!AE138</f>
        <v>4</v>
      </c>
      <c r="BM137">
        <f>AQ137-fix1_oam1!AF138</f>
        <v>8</v>
      </c>
      <c r="BN137">
        <f>AR137-fix1_oam1!AG138</f>
        <v>0</v>
      </c>
      <c r="BO137">
        <f>AS137-fix1_oam1!AH138</f>
        <v>0</v>
      </c>
      <c r="BP137">
        <f>AT137-fix1_oam1!AI138</f>
        <v>-9</v>
      </c>
      <c r="BQ137">
        <f>AU137-fix1_oam1!AJ138</f>
        <v>20</v>
      </c>
      <c r="BR137">
        <f>AV137-fix1_oam1!AK138</f>
        <v>8</v>
      </c>
      <c r="BS137">
        <f>AW137-fix1_oam1!AL138</f>
        <v>0</v>
      </c>
      <c r="BT137">
        <f>AX137-fix1_oam1!AM138</f>
        <v>-6</v>
      </c>
      <c r="BU137">
        <f>AY137-fix1_oam1!AN138</f>
        <v>-4</v>
      </c>
      <c r="BV137">
        <f>AZ137-fix1_oam1!AO138</f>
        <v>-8</v>
      </c>
      <c r="BY137" s="10" t="s">
        <v>797</v>
      </c>
      <c r="BZ137" s="11">
        <v>1</v>
      </c>
      <c r="CA137" s="11">
        <v>11</v>
      </c>
      <c r="CB137" s="11">
        <v>36</v>
      </c>
      <c r="CC137" s="11">
        <v>1</v>
      </c>
      <c r="CD137" s="11">
        <v>4</v>
      </c>
      <c r="CE137" s="11">
        <v>51</v>
      </c>
      <c r="CF137" s="11">
        <v>30</v>
      </c>
      <c r="CG137" s="11">
        <v>44</v>
      </c>
      <c r="CH137" s="11">
        <v>36</v>
      </c>
      <c r="CI137" s="11">
        <v>55</v>
      </c>
      <c r="CJ137" s="11">
        <v>45</v>
      </c>
      <c r="CK137" s="11">
        <v>20</v>
      </c>
      <c r="CL137" s="11">
        <v>55</v>
      </c>
      <c r="CM137" s="11">
        <v>52</v>
      </c>
      <c r="CN137" s="11">
        <v>5</v>
      </c>
      <c r="CO137" s="11">
        <v>26</v>
      </c>
      <c r="CP137" s="11">
        <v>12</v>
      </c>
      <c r="CQ137" s="11">
        <v>20</v>
      </c>
      <c r="CR137" s="11">
        <v>1000000</v>
      </c>
    </row>
    <row r="138" spans="1:96" ht="15" thickBot="1" x14ac:dyDescent="0.35">
      <c r="A138" s="1" t="s">
        <v>135</v>
      </c>
      <c r="B138" s="1" t="s">
        <v>602</v>
      </c>
      <c r="C138" s="2">
        <v>35</v>
      </c>
      <c r="D138" s="2">
        <v>84</v>
      </c>
      <c r="E138" s="2">
        <v>33</v>
      </c>
      <c r="F138" s="2">
        <v>27</v>
      </c>
      <c r="G138" s="2">
        <v>1</v>
      </c>
      <c r="H138" s="1">
        <f t="shared" si="204"/>
        <v>84</v>
      </c>
      <c r="I138" s="1">
        <f>HLOOKUP(H138,C138:$F$603,J138,0)</f>
        <v>2</v>
      </c>
      <c r="J138" s="1">
        <v>466</v>
      </c>
      <c r="K138" s="1" t="str">
        <f t="shared" si="205"/>
        <v>12</v>
      </c>
      <c r="M138" s="46">
        <f t="shared" si="206"/>
        <v>1</v>
      </c>
      <c r="N138" s="44">
        <f t="shared" si="198"/>
        <v>0.19553072625698323</v>
      </c>
      <c r="O138" s="44">
        <f t="shared" si="199"/>
        <v>0.46927374301675978</v>
      </c>
      <c r="P138" s="44">
        <f t="shared" si="200"/>
        <v>0.18435754189944134</v>
      </c>
      <c r="Q138" s="44">
        <f t="shared" si="201"/>
        <v>0.15083798882681565</v>
      </c>
      <c r="R138">
        <f t="shared" si="140"/>
        <v>1</v>
      </c>
      <c r="S138" s="1">
        <f t="shared" si="207"/>
        <v>0.46927374301675978</v>
      </c>
      <c r="T138" s="1">
        <f>HLOOKUP(S138,N138:$Q$603,U138,0)</f>
        <v>2</v>
      </c>
      <c r="U138" s="1">
        <v>466</v>
      </c>
      <c r="V138" s="1" t="str">
        <f t="shared" si="208"/>
        <v>12</v>
      </c>
      <c r="X138" s="5">
        <f t="shared" si="209"/>
        <v>2</v>
      </c>
      <c r="Y138" s="4">
        <f t="shared" si="210"/>
        <v>0.53072625698324027</v>
      </c>
      <c r="Z138" s="4">
        <f t="shared" si="211"/>
        <v>0.14741089164199736</v>
      </c>
      <c r="AA138" s="4">
        <f t="shared" si="212"/>
        <v>0.25</v>
      </c>
      <c r="AB138" s="4">
        <f t="shared" si="213"/>
        <v>0.18994413407821228</v>
      </c>
      <c r="AC138" s="4">
        <f t="shared" si="214"/>
        <v>6.0055865921787716E-2</v>
      </c>
      <c r="AD138" s="4">
        <f t="shared" si="215"/>
        <v>0.15083798882681565</v>
      </c>
      <c r="AE138" s="4">
        <f t="shared" si="216"/>
        <v>0.46927374301675978</v>
      </c>
      <c r="AF138" s="4">
        <f t="shared" si="217"/>
        <v>0.31843575418994413</v>
      </c>
      <c r="AG138">
        <f t="shared" si="218"/>
        <v>1000000</v>
      </c>
      <c r="AI138">
        <f t="shared" si="219"/>
        <v>27</v>
      </c>
      <c r="AJ138">
        <f t="shared" si="142"/>
        <v>40</v>
      </c>
      <c r="AK138">
        <f t="shared" si="143"/>
        <v>28</v>
      </c>
      <c r="AL138">
        <f t="shared" si="144"/>
        <v>1</v>
      </c>
      <c r="AM138">
        <f t="shared" si="145"/>
        <v>50</v>
      </c>
      <c r="AN138">
        <f t="shared" si="146"/>
        <v>6</v>
      </c>
      <c r="AO138">
        <f t="shared" si="147"/>
        <v>12</v>
      </c>
      <c r="AP138">
        <f t="shared" si="148"/>
        <v>15</v>
      </c>
      <c r="AQ138">
        <f t="shared" si="149"/>
        <v>29</v>
      </c>
      <c r="AR138">
        <f t="shared" ref="AR138:AZ138" si="228">MAX(AI$3:AQ$542)+1-AI138</f>
        <v>29</v>
      </c>
      <c r="AS138">
        <f t="shared" si="228"/>
        <v>16</v>
      </c>
      <c r="AT138">
        <f t="shared" si="228"/>
        <v>28</v>
      </c>
      <c r="AU138">
        <f t="shared" si="228"/>
        <v>55</v>
      </c>
      <c r="AV138">
        <f t="shared" si="228"/>
        <v>6</v>
      </c>
      <c r="AW138">
        <f t="shared" si="228"/>
        <v>50</v>
      </c>
      <c r="AX138">
        <f t="shared" si="228"/>
        <v>44</v>
      </c>
      <c r="AY138">
        <f t="shared" si="228"/>
        <v>41</v>
      </c>
      <c r="AZ138">
        <f t="shared" si="228"/>
        <v>27</v>
      </c>
      <c r="BA138">
        <f t="shared" si="203"/>
        <v>1000000</v>
      </c>
      <c r="BB138">
        <f t="shared" si="221"/>
        <v>3240373.1</v>
      </c>
      <c r="BC138">
        <f t="shared" si="222"/>
        <v>3</v>
      </c>
      <c r="BE138">
        <f>AI138-fix1_oam1!X139</f>
        <v>0</v>
      </c>
      <c r="BF138">
        <f>AJ138-fix1_oam1!Y139</f>
        <v>3</v>
      </c>
      <c r="BG138">
        <f>AK138-fix1_oam1!Z139</f>
        <v>-3</v>
      </c>
      <c r="BH138">
        <f>AL138-fix1_oam1!AA139</f>
        <v>-35</v>
      </c>
      <c r="BI138">
        <f>AM138-fix1_oam1!AB139</f>
        <v>8</v>
      </c>
      <c r="BJ138">
        <f>AN138-fix1_oam1!AC139</f>
        <v>3</v>
      </c>
      <c r="BK138">
        <f>AO138-fix1_oam1!AD139</f>
        <v>-4</v>
      </c>
      <c r="BL138">
        <f>AP138-fix1_oam1!AE139</f>
        <v>-14</v>
      </c>
      <c r="BM138">
        <f>AQ138-fix1_oam1!AF139</f>
        <v>-3</v>
      </c>
      <c r="BN138">
        <f>AR138-fix1_oam1!AG139</f>
        <v>0</v>
      </c>
      <c r="BO138">
        <f>AS138-fix1_oam1!AH139</f>
        <v>-3</v>
      </c>
      <c r="BP138">
        <f>AT138-fix1_oam1!AI139</f>
        <v>3</v>
      </c>
      <c r="BQ138">
        <f>AU138-fix1_oam1!AJ139</f>
        <v>35</v>
      </c>
      <c r="BR138">
        <f>AV138-fix1_oam1!AK139</f>
        <v>-8</v>
      </c>
      <c r="BS138">
        <f>AW138-fix1_oam1!AL139</f>
        <v>-3</v>
      </c>
      <c r="BT138">
        <f>AX138-fix1_oam1!AM139</f>
        <v>4</v>
      </c>
      <c r="BU138">
        <f>AY138-fix1_oam1!AN139</f>
        <v>14</v>
      </c>
      <c r="BV138">
        <f>AZ138-fix1_oam1!AO139</f>
        <v>3</v>
      </c>
      <c r="BY138" s="10" t="s">
        <v>798</v>
      </c>
      <c r="BZ138" s="11">
        <v>41</v>
      </c>
      <c r="CA138" s="11">
        <v>30</v>
      </c>
      <c r="CB138" s="11">
        <v>38</v>
      </c>
      <c r="CC138" s="11">
        <v>1</v>
      </c>
      <c r="CD138" s="11">
        <v>41</v>
      </c>
      <c r="CE138" s="11">
        <v>15</v>
      </c>
      <c r="CF138" s="11">
        <v>14</v>
      </c>
      <c r="CG138" s="11">
        <v>25</v>
      </c>
      <c r="CH138" s="11">
        <v>36</v>
      </c>
      <c r="CI138" s="11">
        <v>15</v>
      </c>
      <c r="CJ138" s="11">
        <v>26</v>
      </c>
      <c r="CK138" s="11">
        <v>18</v>
      </c>
      <c r="CL138" s="11">
        <v>55</v>
      </c>
      <c r="CM138" s="11">
        <v>15</v>
      </c>
      <c r="CN138" s="11">
        <v>41</v>
      </c>
      <c r="CO138" s="11">
        <v>42</v>
      </c>
      <c r="CP138" s="11">
        <v>31</v>
      </c>
      <c r="CQ138" s="11">
        <v>20</v>
      </c>
      <c r="CR138" s="11">
        <v>1000000</v>
      </c>
    </row>
    <row r="139" spans="1:96" ht="15" thickBot="1" x14ac:dyDescent="0.35">
      <c r="A139" s="1" t="s">
        <v>136</v>
      </c>
      <c r="B139" s="1" t="s">
        <v>602</v>
      </c>
      <c r="C139" s="2">
        <v>94</v>
      </c>
      <c r="D139" s="2">
        <v>62</v>
      </c>
      <c r="E139" s="2">
        <v>9</v>
      </c>
      <c r="F139" s="2">
        <v>11</v>
      </c>
      <c r="G139" s="2">
        <v>2</v>
      </c>
      <c r="H139" s="1">
        <f t="shared" si="204"/>
        <v>94</v>
      </c>
      <c r="I139" s="1">
        <f>HLOOKUP(H139,C139:$F$603,J139,0)</f>
        <v>1</v>
      </c>
      <c r="J139" s="1">
        <v>465</v>
      </c>
      <c r="K139" s="1" t="str">
        <f t="shared" si="205"/>
        <v>21</v>
      </c>
      <c r="M139" s="46">
        <f t="shared" si="206"/>
        <v>1</v>
      </c>
      <c r="N139" s="44">
        <f t="shared" si="198"/>
        <v>0.53409090909090906</v>
      </c>
      <c r="O139" s="44">
        <f t="shared" si="199"/>
        <v>0.35227272727272729</v>
      </c>
      <c r="P139" s="44">
        <f t="shared" si="200"/>
        <v>5.113636363636364E-2</v>
      </c>
      <c r="Q139" s="44">
        <f t="shared" si="201"/>
        <v>6.25E-2</v>
      </c>
      <c r="R139">
        <f t="shared" si="140"/>
        <v>2</v>
      </c>
      <c r="S139" s="1">
        <f t="shared" si="207"/>
        <v>0.53409090909090906</v>
      </c>
      <c r="T139" s="1">
        <f>HLOOKUP(S139,N139:$Q$603,U139,0)</f>
        <v>1</v>
      </c>
      <c r="U139" s="1">
        <v>465</v>
      </c>
      <c r="V139" s="1" t="str">
        <f t="shared" si="208"/>
        <v>21</v>
      </c>
      <c r="X139" s="5">
        <f t="shared" si="209"/>
        <v>1</v>
      </c>
      <c r="Y139" s="4">
        <f t="shared" si="210"/>
        <v>0.46590909090909094</v>
      </c>
      <c r="Z139" s="4">
        <f t="shared" si="211"/>
        <v>0.23513850616155957</v>
      </c>
      <c r="AA139" s="4">
        <f t="shared" si="212"/>
        <v>0.25</v>
      </c>
      <c r="AB139" s="4">
        <f t="shared" si="213"/>
        <v>0.20738636363636365</v>
      </c>
      <c r="AC139" s="4">
        <f t="shared" si="214"/>
        <v>4.2613636363636354E-2</v>
      </c>
      <c r="AD139" s="4">
        <f t="shared" si="215"/>
        <v>5.113636363636364E-2</v>
      </c>
      <c r="AE139" s="4">
        <f t="shared" si="216"/>
        <v>0.53409090909090906</v>
      </c>
      <c r="AF139" s="4">
        <f t="shared" si="217"/>
        <v>0.48295454545454541</v>
      </c>
      <c r="AG139">
        <f t="shared" si="218"/>
        <v>2000000</v>
      </c>
      <c r="AI139">
        <f t="shared" si="219"/>
        <v>41</v>
      </c>
      <c r="AJ139">
        <f t="shared" si="142"/>
        <v>48</v>
      </c>
      <c r="AK139">
        <f t="shared" si="143"/>
        <v>6</v>
      </c>
      <c r="AL139">
        <f t="shared" si="144"/>
        <v>1</v>
      </c>
      <c r="AM139">
        <f t="shared" si="145"/>
        <v>47</v>
      </c>
      <c r="AN139">
        <f t="shared" si="146"/>
        <v>8</v>
      </c>
      <c r="AO139">
        <f t="shared" si="147"/>
        <v>37</v>
      </c>
      <c r="AP139">
        <f t="shared" si="148"/>
        <v>8</v>
      </c>
      <c r="AQ139">
        <f t="shared" si="149"/>
        <v>8</v>
      </c>
      <c r="AR139">
        <f t="shared" ref="AR139:AZ139" si="229">MAX(AI$3:AQ$542)+1-AI139</f>
        <v>15</v>
      </c>
      <c r="AS139">
        <f t="shared" si="229"/>
        <v>8</v>
      </c>
      <c r="AT139">
        <f t="shared" si="229"/>
        <v>50</v>
      </c>
      <c r="AU139">
        <f t="shared" si="229"/>
        <v>55</v>
      </c>
      <c r="AV139">
        <f t="shared" si="229"/>
        <v>9</v>
      </c>
      <c r="AW139">
        <f t="shared" si="229"/>
        <v>48</v>
      </c>
      <c r="AX139">
        <f t="shared" si="229"/>
        <v>19</v>
      </c>
      <c r="AY139">
        <f t="shared" si="229"/>
        <v>48</v>
      </c>
      <c r="AZ139">
        <f t="shared" si="229"/>
        <v>48</v>
      </c>
      <c r="BA139">
        <f t="shared" si="203"/>
        <v>2000000</v>
      </c>
      <c r="BB139">
        <f t="shared" si="221"/>
        <v>2850980.6</v>
      </c>
      <c r="BC139">
        <f t="shared" si="222"/>
        <v>3</v>
      </c>
      <c r="BE139">
        <f>AI139-fix1_oam1!X140</f>
        <v>0</v>
      </c>
      <c r="BF139">
        <f>AJ139-fix1_oam1!Y140</f>
        <v>7</v>
      </c>
      <c r="BG139">
        <f>AK139-fix1_oam1!Z140</f>
        <v>2</v>
      </c>
      <c r="BH139">
        <f>AL139-fix1_oam1!AA140</f>
        <v>-35</v>
      </c>
      <c r="BI139">
        <f>AM139-fix1_oam1!AB140</f>
        <v>6</v>
      </c>
      <c r="BJ139">
        <f>AN139-fix1_oam1!AC140</f>
        <v>1</v>
      </c>
      <c r="BK139">
        <f>AO139-fix1_oam1!AD140</f>
        <v>1</v>
      </c>
      <c r="BL139">
        <f>AP139-fix1_oam1!AE140</f>
        <v>-4</v>
      </c>
      <c r="BM139">
        <f>AQ139-fix1_oam1!AF140</f>
        <v>1</v>
      </c>
      <c r="BN139">
        <f>AR139-fix1_oam1!AG140</f>
        <v>0</v>
      </c>
      <c r="BO139">
        <f>AS139-fix1_oam1!AH140</f>
        <v>-7</v>
      </c>
      <c r="BP139">
        <f>AT139-fix1_oam1!AI140</f>
        <v>-2</v>
      </c>
      <c r="BQ139">
        <f>AU139-fix1_oam1!AJ140</f>
        <v>35</v>
      </c>
      <c r="BR139">
        <f>AV139-fix1_oam1!AK140</f>
        <v>-6</v>
      </c>
      <c r="BS139">
        <f>AW139-fix1_oam1!AL140</f>
        <v>-1</v>
      </c>
      <c r="BT139">
        <f>AX139-fix1_oam1!AM140</f>
        <v>-1</v>
      </c>
      <c r="BU139">
        <f>AY139-fix1_oam1!AN140</f>
        <v>4</v>
      </c>
      <c r="BV139">
        <f>AZ139-fix1_oam1!AO140</f>
        <v>-1</v>
      </c>
      <c r="BY139" s="10" t="s">
        <v>799</v>
      </c>
      <c r="BZ139" s="11">
        <v>27</v>
      </c>
      <c r="CA139" s="11">
        <v>4</v>
      </c>
      <c r="CB139" s="11">
        <v>44</v>
      </c>
      <c r="CC139" s="11">
        <v>1</v>
      </c>
      <c r="CD139" s="11">
        <v>6</v>
      </c>
      <c r="CE139" s="11">
        <v>49</v>
      </c>
      <c r="CF139" s="11">
        <v>18</v>
      </c>
      <c r="CG139" s="11">
        <v>51</v>
      </c>
      <c r="CH139" s="11">
        <v>45</v>
      </c>
      <c r="CI139" s="11">
        <v>29</v>
      </c>
      <c r="CJ139" s="11">
        <v>52</v>
      </c>
      <c r="CK139" s="11">
        <v>12</v>
      </c>
      <c r="CL139" s="11">
        <v>55</v>
      </c>
      <c r="CM139" s="11">
        <v>50</v>
      </c>
      <c r="CN139" s="11">
        <v>7</v>
      </c>
      <c r="CO139" s="11">
        <v>38</v>
      </c>
      <c r="CP139" s="11">
        <v>5</v>
      </c>
      <c r="CQ139" s="11">
        <v>11</v>
      </c>
      <c r="CR139" s="11">
        <v>2000000</v>
      </c>
    </row>
    <row r="140" spans="1:96" ht="15" thickBot="1" x14ac:dyDescent="0.35">
      <c r="A140" s="1" t="s">
        <v>137</v>
      </c>
      <c r="B140" s="1" t="s">
        <v>602</v>
      </c>
      <c r="C140" s="2">
        <v>48</v>
      </c>
      <c r="D140" s="2">
        <v>36</v>
      </c>
      <c r="E140" s="2">
        <v>73</v>
      </c>
      <c r="F140" s="2">
        <v>76</v>
      </c>
      <c r="G140" s="2">
        <v>1</v>
      </c>
      <c r="H140" s="1">
        <f t="shared" si="204"/>
        <v>76</v>
      </c>
      <c r="I140" s="1">
        <f>HLOOKUP(H140,C140:$F$603,J140,0)</f>
        <v>4</v>
      </c>
      <c r="J140" s="1">
        <v>464</v>
      </c>
      <c r="K140" s="1" t="str">
        <f t="shared" si="205"/>
        <v>14</v>
      </c>
      <c r="M140" s="46">
        <f t="shared" si="206"/>
        <v>1</v>
      </c>
      <c r="N140" s="44">
        <f t="shared" si="198"/>
        <v>0.20600858369098712</v>
      </c>
      <c r="O140" s="44">
        <f t="shared" si="199"/>
        <v>0.15450643776824036</v>
      </c>
      <c r="P140" s="44">
        <f t="shared" si="200"/>
        <v>0.31330472103004292</v>
      </c>
      <c r="Q140" s="44">
        <f t="shared" si="201"/>
        <v>0.3261802575107296</v>
      </c>
      <c r="R140">
        <f t="shared" si="140"/>
        <v>1</v>
      </c>
      <c r="S140" s="1">
        <f t="shared" si="207"/>
        <v>0.3261802575107296</v>
      </c>
      <c r="T140" s="1">
        <f>HLOOKUP(S140,N140:$Q$603,U140,0)</f>
        <v>4</v>
      </c>
      <c r="U140" s="1">
        <v>464</v>
      </c>
      <c r="V140" s="1" t="str">
        <f t="shared" si="208"/>
        <v>14</v>
      </c>
      <c r="X140" s="5">
        <f t="shared" si="209"/>
        <v>4</v>
      </c>
      <c r="Y140" s="4">
        <f t="shared" si="210"/>
        <v>0.67381974248927046</v>
      </c>
      <c r="Z140" s="4">
        <f t="shared" si="211"/>
        <v>8.3397011288727604E-2</v>
      </c>
      <c r="AA140" s="4">
        <f t="shared" si="212"/>
        <v>0.25</v>
      </c>
      <c r="AB140" s="4">
        <f t="shared" si="213"/>
        <v>0.25965665236051505</v>
      </c>
      <c r="AC140" s="4">
        <f t="shared" si="214"/>
        <v>-9.65665236051505E-3</v>
      </c>
      <c r="AD140" s="4">
        <f t="shared" si="215"/>
        <v>0.15450643776824036</v>
      </c>
      <c r="AE140" s="4">
        <f t="shared" si="216"/>
        <v>0.3261802575107296</v>
      </c>
      <c r="AF140" s="4">
        <f t="shared" si="217"/>
        <v>0.17167381974248924</v>
      </c>
      <c r="AG140">
        <f t="shared" si="218"/>
        <v>1000000</v>
      </c>
      <c r="AI140">
        <f t="shared" si="219"/>
        <v>1</v>
      </c>
      <c r="AJ140">
        <f t="shared" si="142"/>
        <v>8</v>
      </c>
      <c r="AK140">
        <f t="shared" si="143"/>
        <v>45</v>
      </c>
      <c r="AL140">
        <f t="shared" si="144"/>
        <v>1</v>
      </c>
      <c r="AM140">
        <f t="shared" si="145"/>
        <v>20</v>
      </c>
      <c r="AN140">
        <f t="shared" si="146"/>
        <v>35</v>
      </c>
      <c r="AO140">
        <f t="shared" si="147"/>
        <v>11</v>
      </c>
      <c r="AP140">
        <f t="shared" si="148"/>
        <v>47</v>
      </c>
      <c r="AQ140">
        <f t="shared" si="149"/>
        <v>46</v>
      </c>
      <c r="AR140">
        <f t="shared" ref="AR140:AZ140" si="230">MAX(AI$3:AQ$542)+1-AI140</f>
        <v>55</v>
      </c>
      <c r="AS140">
        <f t="shared" si="230"/>
        <v>48</v>
      </c>
      <c r="AT140">
        <f t="shared" si="230"/>
        <v>11</v>
      </c>
      <c r="AU140">
        <f t="shared" si="230"/>
        <v>55</v>
      </c>
      <c r="AV140">
        <f t="shared" si="230"/>
        <v>36</v>
      </c>
      <c r="AW140">
        <f t="shared" si="230"/>
        <v>21</v>
      </c>
      <c r="AX140">
        <f t="shared" si="230"/>
        <v>45</v>
      </c>
      <c r="AY140">
        <f t="shared" si="230"/>
        <v>9</v>
      </c>
      <c r="AZ140">
        <f t="shared" si="230"/>
        <v>10</v>
      </c>
      <c r="BA140">
        <f t="shared" si="203"/>
        <v>1000000</v>
      </c>
      <c r="BB140">
        <f t="shared" si="221"/>
        <v>2933754.2</v>
      </c>
      <c r="BC140">
        <f t="shared" si="222"/>
        <v>3</v>
      </c>
      <c r="BE140">
        <f>AI140-fix1_oam1!X141</f>
        <v>0</v>
      </c>
      <c r="BF140">
        <f>AJ140-fix1_oam1!Y141</f>
        <v>-5</v>
      </c>
      <c r="BG140">
        <f>AK140-fix1_oam1!Z141</f>
        <v>2</v>
      </c>
      <c r="BH140">
        <f>AL140-fix1_oam1!AA141</f>
        <v>-16</v>
      </c>
      <c r="BI140">
        <f>AM140-fix1_oam1!AB141</f>
        <v>3</v>
      </c>
      <c r="BJ140">
        <f>AN140-fix1_oam1!AC141</f>
        <v>0</v>
      </c>
      <c r="BK140">
        <f>AO140-fix1_oam1!AD141</f>
        <v>1</v>
      </c>
      <c r="BL140">
        <f>AP140-fix1_oam1!AE141</f>
        <v>10</v>
      </c>
      <c r="BM140">
        <f>AQ140-fix1_oam1!AF141</f>
        <v>1</v>
      </c>
      <c r="BN140">
        <f>AR140-fix1_oam1!AG141</f>
        <v>0</v>
      </c>
      <c r="BO140">
        <f>AS140-fix1_oam1!AH141</f>
        <v>5</v>
      </c>
      <c r="BP140">
        <f>AT140-fix1_oam1!AI141</f>
        <v>-2</v>
      </c>
      <c r="BQ140">
        <f>AU140-fix1_oam1!AJ141</f>
        <v>16</v>
      </c>
      <c r="BR140">
        <f>AV140-fix1_oam1!AK141</f>
        <v>-3</v>
      </c>
      <c r="BS140">
        <f>AW140-fix1_oam1!AL141</f>
        <v>0</v>
      </c>
      <c r="BT140">
        <f>AX140-fix1_oam1!AM141</f>
        <v>-1</v>
      </c>
      <c r="BU140">
        <f>AY140-fix1_oam1!AN141</f>
        <v>-10</v>
      </c>
      <c r="BV140">
        <f>AZ140-fix1_oam1!AO141</f>
        <v>-1</v>
      </c>
      <c r="BY140" s="10" t="s">
        <v>800</v>
      </c>
      <c r="BZ140" s="11">
        <v>1</v>
      </c>
      <c r="CA140" s="11">
        <v>31</v>
      </c>
      <c r="CB140" s="11">
        <v>38</v>
      </c>
      <c r="CC140" s="11">
        <v>1</v>
      </c>
      <c r="CD140" s="11">
        <v>48</v>
      </c>
      <c r="CE140" s="11">
        <v>7</v>
      </c>
      <c r="CF140" s="11">
        <v>5</v>
      </c>
      <c r="CG140" s="11">
        <v>24</v>
      </c>
      <c r="CH140" s="11">
        <v>41</v>
      </c>
      <c r="CI140" s="11">
        <v>55</v>
      </c>
      <c r="CJ140" s="11">
        <v>25</v>
      </c>
      <c r="CK140" s="11">
        <v>18</v>
      </c>
      <c r="CL140" s="11">
        <v>55</v>
      </c>
      <c r="CM140" s="11">
        <v>8</v>
      </c>
      <c r="CN140" s="11">
        <v>49</v>
      </c>
      <c r="CO140" s="11">
        <v>51</v>
      </c>
      <c r="CP140" s="11">
        <v>32</v>
      </c>
      <c r="CQ140" s="11">
        <v>15</v>
      </c>
      <c r="CR140" s="11">
        <v>1000000</v>
      </c>
    </row>
    <row r="141" spans="1:96" ht="15" thickBot="1" x14ac:dyDescent="0.35">
      <c r="A141" s="1" t="s">
        <v>138</v>
      </c>
      <c r="B141" s="1" t="s">
        <v>602</v>
      </c>
      <c r="C141" s="2">
        <v>48</v>
      </c>
      <c r="D141" s="2">
        <v>42</v>
      </c>
      <c r="E141" s="2">
        <v>46</v>
      </c>
      <c r="F141" s="2">
        <v>35</v>
      </c>
      <c r="G141" s="2">
        <v>1</v>
      </c>
      <c r="H141" s="1">
        <f t="shared" si="204"/>
        <v>48</v>
      </c>
      <c r="I141" s="1">
        <f>HLOOKUP(H141,C141:$F$603,J141,0)</f>
        <v>1</v>
      </c>
      <c r="J141" s="1">
        <v>463</v>
      </c>
      <c r="K141" s="1" t="str">
        <f t="shared" si="205"/>
        <v>11</v>
      </c>
      <c r="M141" s="46">
        <f t="shared" si="206"/>
        <v>1</v>
      </c>
      <c r="N141" s="44">
        <f t="shared" si="198"/>
        <v>0.2807017543859649</v>
      </c>
      <c r="O141" s="44">
        <f t="shared" si="199"/>
        <v>0.24561403508771928</v>
      </c>
      <c r="P141" s="44">
        <f t="shared" si="200"/>
        <v>0.26900584795321636</v>
      </c>
      <c r="Q141" s="44">
        <f t="shared" si="201"/>
        <v>0.2046783625730994</v>
      </c>
      <c r="R141">
        <f t="shared" si="140"/>
        <v>1</v>
      </c>
      <c r="S141" s="1">
        <f t="shared" si="207"/>
        <v>0.2807017543859649</v>
      </c>
      <c r="T141" s="1">
        <f>HLOOKUP(S141,N141:$Q$603,U141,0)</f>
        <v>1</v>
      </c>
      <c r="U141" s="1">
        <v>463</v>
      </c>
      <c r="V141" s="1" t="str">
        <f t="shared" si="208"/>
        <v>11</v>
      </c>
      <c r="X141" s="5">
        <f t="shared" si="209"/>
        <v>1</v>
      </c>
      <c r="Y141" s="4">
        <f t="shared" si="210"/>
        <v>0.7192982456140351</v>
      </c>
      <c r="Z141" s="4">
        <f t="shared" si="211"/>
        <v>3.3551490210640265E-2</v>
      </c>
      <c r="AA141" s="4">
        <f t="shared" si="212"/>
        <v>0.25</v>
      </c>
      <c r="AB141" s="4">
        <f t="shared" si="213"/>
        <v>0.25730994152046782</v>
      </c>
      <c r="AC141" s="4">
        <f t="shared" si="214"/>
        <v>-7.309941520467822E-3</v>
      </c>
      <c r="AD141" s="4">
        <f t="shared" si="215"/>
        <v>0.2046783625730994</v>
      </c>
      <c r="AE141" s="4">
        <f t="shared" si="216"/>
        <v>0.2807017543859649</v>
      </c>
      <c r="AF141" s="4">
        <f t="shared" si="217"/>
        <v>7.6023391812865493E-2</v>
      </c>
      <c r="AG141">
        <f t="shared" si="218"/>
        <v>1000000</v>
      </c>
      <c r="AI141">
        <f t="shared" si="219"/>
        <v>41</v>
      </c>
      <c r="AJ141">
        <f t="shared" si="142"/>
        <v>2</v>
      </c>
      <c r="AK141">
        <f t="shared" si="143"/>
        <v>54</v>
      </c>
      <c r="AL141">
        <f t="shared" si="144"/>
        <v>1</v>
      </c>
      <c r="AM141">
        <f t="shared" si="145"/>
        <v>21</v>
      </c>
      <c r="AN141">
        <f t="shared" si="146"/>
        <v>34</v>
      </c>
      <c r="AO141">
        <f t="shared" si="147"/>
        <v>2</v>
      </c>
      <c r="AP141">
        <f t="shared" si="148"/>
        <v>54</v>
      </c>
      <c r="AQ141">
        <f t="shared" si="149"/>
        <v>54</v>
      </c>
      <c r="AR141">
        <f t="shared" ref="AR141:AZ141" si="231">MAX(AI$3:AQ$542)+1-AI141</f>
        <v>15</v>
      </c>
      <c r="AS141">
        <f t="shared" si="231"/>
        <v>54</v>
      </c>
      <c r="AT141">
        <f t="shared" si="231"/>
        <v>2</v>
      </c>
      <c r="AU141">
        <f t="shared" si="231"/>
        <v>55</v>
      </c>
      <c r="AV141">
        <f t="shared" si="231"/>
        <v>35</v>
      </c>
      <c r="AW141">
        <f t="shared" si="231"/>
        <v>22</v>
      </c>
      <c r="AX141">
        <f t="shared" si="231"/>
        <v>54</v>
      </c>
      <c r="AY141">
        <f t="shared" si="231"/>
        <v>2</v>
      </c>
      <c r="AZ141">
        <f t="shared" si="231"/>
        <v>2</v>
      </c>
      <c r="BA141">
        <f t="shared" si="203"/>
        <v>1000000</v>
      </c>
      <c r="BB141">
        <f t="shared" si="221"/>
        <v>2958945.6</v>
      </c>
      <c r="BC141">
        <f t="shared" si="222"/>
        <v>3</v>
      </c>
      <c r="BE141">
        <f>AI141-fix1_oam1!X142</f>
        <v>0</v>
      </c>
      <c r="BF141">
        <f>AJ141-fix1_oam1!Y142</f>
        <v>-24</v>
      </c>
      <c r="BG141">
        <f>AK141-fix1_oam1!Z142</f>
        <v>0</v>
      </c>
      <c r="BH141">
        <f>AL141-fix1_oam1!AA142</f>
        <v>-37</v>
      </c>
      <c r="BI141">
        <f>AM141-fix1_oam1!AB142</f>
        <v>-13</v>
      </c>
      <c r="BJ141">
        <f>AN141-fix1_oam1!AC142</f>
        <v>2</v>
      </c>
      <c r="BK141">
        <f>AO141-fix1_oam1!AD142</f>
        <v>-10</v>
      </c>
      <c r="BL141">
        <f>AP141-fix1_oam1!AE142</f>
        <v>2</v>
      </c>
      <c r="BM141">
        <f>AQ141-fix1_oam1!AF142</f>
        <v>0</v>
      </c>
      <c r="BN141">
        <f>AR141-fix1_oam1!AG142</f>
        <v>0</v>
      </c>
      <c r="BO141">
        <f>AS141-fix1_oam1!AH142</f>
        <v>24</v>
      </c>
      <c r="BP141">
        <f>AT141-fix1_oam1!AI142</f>
        <v>0</v>
      </c>
      <c r="BQ141">
        <f>AU141-fix1_oam1!AJ142</f>
        <v>37</v>
      </c>
      <c r="BR141">
        <f>AV141-fix1_oam1!AK142</f>
        <v>13</v>
      </c>
      <c r="BS141">
        <f>AW141-fix1_oam1!AL142</f>
        <v>-2</v>
      </c>
      <c r="BT141">
        <f>AX141-fix1_oam1!AM142</f>
        <v>10</v>
      </c>
      <c r="BU141">
        <f>AY141-fix1_oam1!AN142</f>
        <v>-2</v>
      </c>
      <c r="BV141">
        <f>AZ141-fix1_oam1!AO142</f>
        <v>0</v>
      </c>
      <c r="BY141" s="10" t="s">
        <v>801</v>
      </c>
      <c r="BZ141" s="11">
        <v>1</v>
      </c>
      <c r="CA141" s="11">
        <v>29</v>
      </c>
      <c r="CB141" s="11">
        <v>39</v>
      </c>
      <c r="CC141" s="11">
        <v>1</v>
      </c>
      <c r="CD141" s="11">
        <v>41</v>
      </c>
      <c r="CE141" s="11">
        <v>14</v>
      </c>
      <c r="CF141" s="11">
        <v>12</v>
      </c>
      <c r="CG141" s="11">
        <v>27</v>
      </c>
      <c r="CH141" s="11">
        <v>37</v>
      </c>
      <c r="CI141" s="11">
        <v>55</v>
      </c>
      <c r="CJ141" s="11">
        <v>27</v>
      </c>
      <c r="CK141" s="11">
        <v>17</v>
      </c>
      <c r="CL141" s="11">
        <v>55</v>
      </c>
      <c r="CM141" s="11">
        <v>15</v>
      </c>
      <c r="CN141" s="11">
        <v>42</v>
      </c>
      <c r="CO141" s="11">
        <v>44</v>
      </c>
      <c r="CP141" s="11">
        <v>29</v>
      </c>
      <c r="CQ141" s="11">
        <v>19</v>
      </c>
      <c r="CR141" s="11">
        <v>4000000</v>
      </c>
    </row>
    <row r="142" spans="1:96" ht="15" thickBot="1" x14ac:dyDescent="0.35">
      <c r="A142" s="1" t="s">
        <v>139</v>
      </c>
      <c r="B142" s="1" t="s">
        <v>602</v>
      </c>
      <c r="C142" s="2">
        <v>68</v>
      </c>
      <c r="D142" s="2">
        <v>55</v>
      </c>
      <c r="E142" s="2">
        <v>86</v>
      </c>
      <c r="F142" s="2">
        <v>43</v>
      </c>
      <c r="G142" s="2">
        <v>4</v>
      </c>
      <c r="H142" s="1">
        <f t="shared" si="204"/>
        <v>86</v>
      </c>
      <c r="I142" s="1">
        <f>HLOOKUP(H142,C142:$F$603,J142,0)</f>
        <v>3</v>
      </c>
      <c r="J142" s="1">
        <v>462</v>
      </c>
      <c r="K142" s="1" t="str">
        <f t="shared" si="205"/>
        <v>43</v>
      </c>
      <c r="M142" s="46">
        <f t="shared" si="206"/>
        <v>1</v>
      </c>
      <c r="N142" s="44">
        <f t="shared" si="198"/>
        <v>0.26984126984126983</v>
      </c>
      <c r="O142" s="44">
        <f t="shared" si="199"/>
        <v>0.21825396825396826</v>
      </c>
      <c r="P142" s="44">
        <f t="shared" si="200"/>
        <v>0.34126984126984128</v>
      </c>
      <c r="Q142" s="44">
        <f t="shared" si="201"/>
        <v>0.17063492063492064</v>
      </c>
      <c r="R142">
        <f t="shared" si="140"/>
        <v>4</v>
      </c>
      <c r="S142" s="1">
        <f t="shared" si="207"/>
        <v>0.34126984126984128</v>
      </c>
      <c r="T142" s="1">
        <f>HLOOKUP(S142,N142:$Q$603,U142,0)</f>
        <v>3</v>
      </c>
      <c r="U142" s="1">
        <v>462</v>
      </c>
      <c r="V142" s="1" t="str">
        <f t="shared" si="208"/>
        <v>43</v>
      </c>
      <c r="X142" s="5">
        <f t="shared" si="209"/>
        <v>3</v>
      </c>
      <c r="Y142" s="4">
        <f t="shared" si="210"/>
        <v>0.65873015873015872</v>
      </c>
      <c r="Z142" s="4">
        <f t="shared" si="211"/>
        <v>7.3099216294434374E-2</v>
      </c>
      <c r="AA142" s="4">
        <f t="shared" si="212"/>
        <v>0.25</v>
      </c>
      <c r="AB142" s="4">
        <f t="shared" si="213"/>
        <v>0.24404761904761904</v>
      </c>
      <c r="AC142" s="4">
        <f t="shared" si="214"/>
        <v>5.952380952380959E-3</v>
      </c>
      <c r="AD142" s="4">
        <f t="shared" si="215"/>
        <v>0.17063492063492064</v>
      </c>
      <c r="AE142" s="4">
        <f t="shared" si="216"/>
        <v>0.34126984126984128</v>
      </c>
      <c r="AF142" s="4">
        <f t="shared" si="217"/>
        <v>0.17063492063492064</v>
      </c>
      <c r="AG142">
        <f t="shared" si="218"/>
        <v>4000000</v>
      </c>
      <c r="AI142">
        <f t="shared" si="219"/>
        <v>14</v>
      </c>
      <c r="AJ142">
        <f t="shared" si="142"/>
        <v>11</v>
      </c>
      <c r="AK142">
        <f t="shared" si="143"/>
        <v>47</v>
      </c>
      <c r="AL142">
        <f t="shared" si="144"/>
        <v>1</v>
      </c>
      <c r="AM142">
        <f t="shared" si="145"/>
        <v>31</v>
      </c>
      <c r="AN142">
        <f t="shared" si="146"/>
        <v>24</v>
      </c>
      <c r="AO142">
        <f t="shared" si="147"/>
        <v>8</v>
      </c>
      <c r="AP142">
        <f t="shared" si="148"/>
        <v>44</v>
      </c>
      <c r="AQ142">
        <f t="shared" si="149"/>
        <v>47</v>
      </c>
      <c r="AR142">
        <f t="shared" ref="AR142:AZ142" si="232">MAX(AI$3:AQ$542)+1-AI142</f>
        <v>42</v>
      </c>
      <c r="AS142">
        <f t="shared" si="232"/>
        <v>45</v>
      </c>
      <c r="AT142">
        <f t="shared" si="232"/>
        <v>9</v>
      </c>
      <c r="AU142">
        <f t="shared" si="232"/>
        <v>55</v>
      </c>
      <c r="AV142">
        <f t="shared" si="232"/>
        <v>25</v>
      </c>
      <c r="AW142">
        <f t="shared" si="232"/>
        <v>32</v>
      </c>
      <c r="AX142">
        <f t="shared" si="232"/>
        <v>48</v>
      </c>
      <c r="AY142">
        <f t="shared" si="232"/>
        <v>12</v>
      </c>
      <c r="AZ142">
        <f t="shared" si="232"/>
        <v>9</v>
      </c>
      <c r="BA142">
        <f t="shared" si="203"/>
        <v>4000000</v>
      </c>
      <c r="BB142">
        <f t="shared" si="221"/>
        <v>2933754.2</v>
      </c>
      <c r="BC142">
        <f t="shared" si="222"/>
        <v>3</v>
      </c>
      <c r="BE142">
        <f>AI142-fix1_oam1!X143</f>
        <v>0</v>
      </c>
      <c r="BF142">
        <f>AJ142-fix1_oam1!Y143</f>
        <v>1</v>
      </c>
      <c r="BG142">
        <f>AK142-fix1_oam1!Z143</f>
        <v>3</v>
      </c>
      <c r="BH142">
        <f>AL142-fix1_oam1!AA143</f>
        <v>-10</v>
      </c>
      <c r="BI142">
        <f>AM142-fix1_oam1!AB143</f>
        <v>15</v>
      </c>
      <c r="BJ142">
        <f>AN142-fix1_oam1!AC143</f>
        <v>2</v>
      </c>
      <c r="BK142">
        <f>AO142-fix1_oam1!AD143</f>
        <v>1</v>
      </c>
      <c r="BL142">
        <f>AP142-fix1_oam1!AE143</f>
        <v>18</v>
      </c>
      <c r="BM142">
        <f>AQ142-fix1_oam1!AF143</f>
        <v>4</v>
      </c>
      <c r="BN142">
        <f>AR142-fix1_oam1!AG143</f>
        <v>0</v>
      </c>
      <c r="BO142">
        <f>AS142-fix1_oam1!AH143</f>
        <v>-1</v>
      </c>
      <c r="BP142">
        <f>AT142-fix1_oam1!AI143</f>
        <v>-3</v>
      </c>
      <c r="BQ142">
        <f>AU142-fix1_oam1!AJ143</f>
        <v>10</v>
      </c>
      <c r="BR142">
        <f>AV142-fix1_oam1!AK143</f>
        <v>-15</v>
      </c>
      <c r="BS142">
        <f>AW142-fix1_oam1!AL143</f>
        <v>-2</v>
      </c>
      <c r="BT142">
        <f>AX142-fix1_oam1!AM143</f>
        <v>-1</v>
      </c>
      <c r="BU142">
        <f>AY142-fix1_oam1!AN143</f>
        <v>-18</v>
      </c>
      <c r="BV142">
        <f>AZ142-fix1_oam1!AO143</f>
        <v>-4</v>
      </c>
      <c r="BY142" s="10" t="s">
        <v>802</v>
      </c>
      <c r="BZ142" s="11">
        <v>1</v>
      </c>
      <c r="CA142" s="11">
        <v>19</v>
      </c>
      <c r="CB142" s="11">
        <v>30</v>
      </c>
      <c r="CC142" s="11">
        <v>1</v>
      </c>
      <c r="CD142" s="11">
        <v>7</v>
      </c>
      <c r="CE142" s="11">
        <v>48</v>
      </c>
      <c r="CF142" s="11">
        <v>33</v>
      </c>
      <c r="CG142" s="11">
        <v>36</v>
      </c>
      <c r="CH142" s="11">
        <v>31</v>
      </c>
      <c r="CI142" s="11">
        <v>55</v>
      </c>
      <c r="CJ142" s="11">
        <v>37</v>
      </c>
      <c r="CK142" s="11">
        <v>26</v>
      </c>
      <c r="CL142" s="11">
        <v>55</v>
      </c>
      <c r="CM142" s="11">
        <v>49</v>
      </c>
      <c r="CN142" s="11">
        <v>8</v>
      </c>
      <c r="CO142" s="11">
        <v>23</v>
      </c>
      <c r="CP142" s="11">
        <v>20</v>
      </c>
      <c r="CQ142" s="11">
        <v>25</v>
      </c>
      <c r="CR142" s="11">
        <v>3000000</v>
      </c>
    </row>
    <row r="143" spans="1:96" ht="15" thickBot="1" x14ac:dyDescent="0.35">
      <c r="A143" s="1" t="s">
        <v>140</v>
      </c>
      <c r="B143" s="1" t="s">
        <v>602</v>
      </c>
      <c r="C143" s="2">
        <v>39</v>
      </c>
      <c r="D143" s="2">
        <v>41</v>
      </c>
      <c r="E143" s="2">
        <v>32</v>
      </c>
      <c r="F143" s="2">
        <v>18</v>
      </c>
      <c r="G143" s="2">
        <v>2</v>
      </c>
      <c r="H143" s="1">
        <f t="shared" si="204"/>
        <v>41</v>
      </c>
      <c r="I143" s="1">
        <f>HLOOKUP(H143,C143:$F$603,J143,0)</f>
        <v>2</v>
      </c>
      <c r="J143" s="1">
        <v>461</v>
      </c>
      <c r="K143" s="1" t="str">
        <f t="shared" si="205"/>
        <v>22</v>
      </c>
      <c r="M143" s="46">
        <f t="shared" si="206"/>
        <v>1</v>
      </c>
      <c r="N143" s="44">
        <f t="shared" si="198"/>
        <v>0.3</v>
      </c>
      <c r="O143" s="44">
        <f t="shared" si="199"/>
        <v>0.31538461538461537</v>
      </c>
      <c r="P143" s="44">
        <f t="shared" si="200"/>
        <v>0.24615384615384617</v>
      </c>
      <c r="Q143" s="44">
        <f t="shared" si="201"/>
        <v>0.13846153846153847</v>
      </c>
      <c r="R143">
        <f t="shared" si="140"/>
        <v>2</v>
      </c>
      <c r="S143" s="1">
        <f t="shared" si="207"/>
        <v>0.31538461538461537</v>
      </c>
      <c r="T143" s="1">
        <f>HLOOKUP(S143,N143:$Q$603,U143,0)</f>
        <v>2</v>
      </c>
      <c r="U143" s="1">
        <v>461</v>
      </c>
      <c r="V143" s="1" t="str">
        <f t="shared" si="208"/>
        <v>22</v>
      </c>
      <c r="X143" s="5">
        <f t="shared" si="209"/>
        <v>2</v>
      </c>
      <c r="Y143" s="4">
        <f t="shared" si="210"/>
        <v>0.68461538461538463</v>
      </c>
      <c r="Z143" s="4">
        <f t="shared" si="211"/>
        <v>8.0064076902543538E-2</v>
      </c>
      <c r="AA143" s="4">
        <f t="shared" si="212"/>
        <v>0.25</v>
      </c>
      <c r="AB143" s="4">
        <f t="shared" si="213"/>
        <v>0.27307692307692311</v>
      </c>
      <c r="AC143" s="4">
        <f t="shared" si="214"/>
        <v>-2.3076923076923106E-2</v>
      </c>
      <c r="AD143" s="4">
        <f t="shared" si="215"/>
        <v>0.13846153846153847</v>
      </c>
      <c r="AE143" s="4">
        <f t="shared" si="216"/>
        <v>0.31538461538461537</v>
      </c>
      <c r="AF143" s="4">
        <f t="shared" si="217"/>
        <v>0.17692307692307691</v>
      </c>
      <c r="AG143">
        <f t="shared" si="218"/>
        <v>2000000</v>
      </c>
      <c r="AI143">
        <f t="shared" si="219"/>
        <v>27</v>
      </c>
      <c r="AJ143">
        <f t="shared" si="142"/>
        <v>6</v>
      </c>
      <c r="AK143">
        <f t="shared" si="143"/>
        <v>46</v>
      </c>
      <c r="AL143">
        <f t="shared" si="144"/>
        <v>1</v>
      </c>
      <c r="AM143">
        <f t="shared" si="145"/>
        <v>11</v>
      </c>
      <c r="AN143">
        <f t="shared" si="146"/>
        <v>44</v>
      </c>
      <c r="AO143">
        <f t="shared" si="147"/>
        <v>15</v>
      </c>
      <c r="AP143">
        <f t="shared" si="148"/>
        <v>49</v>
      </c>
      <c r="AQ143">
        <f t="shared" si="149"/>
        <v>46</v>
      </c>
      <c r="AR143">
        <f t="shared" ref="AR143:AZ143" si="233">MAX(AI$3:AQ$542)+1-AI143</f>
        <v>29</v>
      </c>
      <c r="AS143">
        <f t="shared" si="233"/>
        <v>50</v>
      </c>
      <c r="AT143">
        <f t="shared" si="233"/>
        <v>10</v>
      </c>
      <c r="AU143">
        <f t="shared" si="233"/>
        <v>55</v>
      </c>
      <c r="AV143">
        <f t="shared" si="233"/>
        <v>45</v>
      </c>
      <c r="AW143">
        <f t="shared" si="233"/>
        <v>12</v>
      </c>
      <c r="AX143">
        <f t="shared" si="233"/>
        <v>41</v>
      </c>
      <c r="AY143">
        <f t="shared" si="233"/>
        <v>7</v>
      </c>
      <c r="AZ143">
        <f t="shared" si="233"/>
        <v>10</v>
      </c>
      <c r="BA143">
        <f t="shared" si="203"/>
        <v>2000000</v>
      </c>
      <c r="BB143">
        <f t="shared" si="221"/>
        <v>2933754.2</v>
      </c>
      <c r="BC143">
        <f t="shared" si="222"/>
        <v>3</v>
      </c>
      <c r="BE143">
        <f>AI143-fix1_oam1!X144</f>
        <v>0</v>
      </c>
      <c r="BF143">
        <f>AJ143-fix1_oam1!Y144</f>
        <v>-33</v>
      </c>
      <c r="BG143">
        <f>AK143-fix1_oam1!Z144</f>
        <v>-6</v>
      </c>
      <c r="BH143">
        <f>AL143-fix1_oam1!AA144</f>
        <v>-47</v>
      </c>
      <c r="BI143">
        <f>AM143-fix1_oam1!AB144</f>
        <v>-30</v>
      </c>
      <c r="BJ143">
        <f>AN143-fix1_oam1!AC144</f>
        <v>5</v>
      </c>
      <c r="BK143">
        <f>AO143-fix1_oam1!AD144</f>
        <v>-9</v>
      </c>
      <c r="BL143">
        <f>AP143-fix1_oam1!AE144</f>
        <v>-4</v>
      </c>
      <c r="BM143">
        <f>AQ143-fix1_oam1!AF144</f>
        <v>-6</v>
      </c>
      <c r="BN143">
        <f>AR143-fix1_oam1!AG144</f>
        <v>0</v>
      </c>
      <c r="BO143">
        <f>AS143-fix1_oam1!AH144</f>
        <v>33</v>
      </c>
      <c r="BP143">
        <f>AT143-fix1_oam1!AI144</f>
        <v>6</v>
      </c>
      <c r="BQ143">
        <f>AU143-fix1_oam1!AJ144</f>
        <v>47</v>
      </c>
      <c r="BR143">
        <f>AV143-fix1_oam1!AK144</f>
        <v>30</v>
      </c>
      <c r="BS143">
        <f>AW143-fix1_oam1!AL144</f>
        <v>-5</v>
      </c>
      <c r="BT143">
        <f>AX143-fix1_oam1!AM144</f>
        <v>9</v>
      </c>
      <c r="BU143">
        <f>AY143-fix1_oam1!AN144</f>
        <v>4</v>
      </c>
      <c r="BV143">
        <f>AZ143-fix1_oam1!AO144</f>
        <v>6</v>
      </c>
      <c r="BY143" s="10" t="s">
        <v>803</v>
      </c>
      <c r="BZ143" s="11">
        <v>27</v>
      </c>
      <c r="CA143" s="11">
        <v>40</v>
      </c>
      <c r="CB143" s="11">
        <v>28</v>
      </c>
      <c r="CC143" s="11">
        <v>1</v>
      </c>
      <c r="CD143" s="11">
        <v>50</v>
      </c>
      <c r="CE143" s="11">
        <v>6</v>
      </c>
      <c r="CF143" s="11">
        <v>12</v>
      </c>
      <c r="CG143" s="11">
        <v>15</v>
      </c>
      <c r="CH143" s="11">
        <v>29</v>
      </c>
      <c r="CI143" s="11">
        <v>29</v>
      </c>
      <c r="CJ143" s="11">
        <v>16</v>
      </c>
      <c r="CK143" s="11">
        <v>28</v>
      </c>
      <c r="CL143" s="11">
        <v>55</v>
      </c>
      <c r="CM143" s="11">
        <v>6</v>
      </c>
      <c r="CN143" s="11">
        <v>50</v>
      </c>
      <c r="CO143" s="11">
        <v>44</v>
      </c>
      <c r="CP143" s="11">
        <v>41</v>
      </c>
      <c r="CQ143" s="11">
        <v>27</v>
      </c>
      <c r="CR143" s="11">
        <v>1000000</v>
      </c>
    </row>
    <row r="144" spans="1:96" ht="15" thickBot="1" x14ac:dyDescent="0.35">
      <c r="A144" s="1" t="s">
        <v>141</v>
      </c>
      <c r="B144" s="1" t="s">
        <v>602</v>
      </c>
      <c r="C144" s="2">
        <v>33</v>
      </c>
      <c r="D144" s="2">
        <v>23</v>
      </c>
      <c r="E144" s="2">
        <v>52</v>
      </c>
      <c r="F144" s="2">
        <v>38</v>
      </c>
      <c r="G144" s="2">
        <v>2</v>
      </c>
      <c r="H144" s="1">
        <f t="shared" si="204"/>
        <v>52</v>
      </c>
      <c r="I144" s="1">
        <f>HLOOKUP(H144,C144:$F$603,J144,0)</f>
        <v>3</v>
      </c>
      <c r="J144" s="1">
        <v>460</v>
      </c>
      <c r="K144" s="1" t="str">
        <f t="shared" si="205"/>
        <v>23</v>
      </c>
      <c r="M144" s="46">
        <f t="shared" si="206"/>
        <v>1</v>
      </c>
      <c r="N144" s="44">
        <f t="shared" si="198"/>
        <v>0.22602739726027396</v>
      </c>
      <c r="O144" s="44">
        <f t="shared" si="199"/>
        <v>0.15753424657534246</v>
      </c>
      <c r="P144" s="44">
        <f t="shared" si="200"/>
        <v>0.35616438356164382</v>
      </c>
      <c r="Q144" s="44">
        <f t="shared" si="201"/>
        <v>0.26027397260273971</v>
      </c>
      <c r="R144">
        <f t="shared" si="140"/>
        <v>2</v>
      </c>
      <c r="S144" s="1">
        <f t="shared" si="207"/>
        <v>0.35616438356164382</v>
      </c>
      <c r="T144" s="1">
        <f>HLOOKUP(S144,N144:$Q$603,U144,0)</f>
        <v>3</v>
      </c>
      <c r="U144" s="1">
        <v>460</v>
      </c>
      <c r="V144" s="1" t="str">
        <f t="shared" si="208"/>
        <v>23</v>
      </c>
      <c r="X144" s="5">
        <f t="shared" si="209"/>
        <v>3</v>
      </c>
      <c r="Y144" s="4">
        <f t="shared" si="210"/>
        <v>0.64383561643835618</v>
      </c>
      <c r="Z144" s="4">
        <f t="shared" si="211"/>
        <v>8.2666059316126347E-2</v>
      </c>
      <c r="AA144" s="4">
        <f t="shared" si="212"/>
        <v>0.25</v>
      </c>
      <c r="AB144" s="4">
        <f t="shared" si="213"/>
        <v>0.24315068493150682</v>
      </c>
      <c r="AC144" s="4">
        <f t="shared" si="214"/>
        <v>6.8493150684931781E-3</v>
      </c>
      <c r="AD144" s="4">
        <f t="shared" si="215"/>
        <v>0.15753424657534246</v>
      </c>
      <c r="AE144" s="4">
        <f t="shared" si="216"/>
        <v>0.35616438356164382</v>
      </c>
      <c r="AF144" s="4">
        <f t="shared" si="217"/>
        <v>0.19863013698630136</v>
      </c>
      <c r="AG144">
        <f t="shared" si="218"/>
        <v>2000000</v>
      </c>
      <c r="AI144">
        <f t="shared" si="219"/>
        <v>14</v>
      </c>
      <c r="AJ144">
        <f t="shared" si="142"/>
        <v>15</v>
      </c>
      <c r="AK144">
        <f t="shared" si="143"/>
        <v>46</v>
      </c>
      <c r="AL144">
        <f t="shared" si="144"/>
        <v>1</v>
      </c>
      <c r="AM144">
        <f t="shared" si="145"/>
        <v>32</v>
      </c>
      <c r="AN144">
        <f t="shared" si="146"/>
        <v>23</v>
      </c>
      <c r="AO144">
        <f t="shared" si="147"/>
        <v>10</v>
      </c>
      <c r="AP144">
        <f t="shared" si="148"/>
        <v>41</v>
      </c>
      <c r="AQ144">
        <f t="shared" si="149"/>
        <v>44</v>
      </c>
      <c r="AR144">
        <f t="shared" ref="AR144:AZ144" si="234">MAX(AI$3:AQ$542)+1-AI144</f>
        <v>42</v>
      </c>
      <c r="AS144">
        <f t="shared" si="234"/>
        <v>41</v>
      </c>
      <c r="AT144">
        <f t="shared" si="234"/>
        <v>10</v>
      </c>
      <c r="AU144">
        <f t="shared" si="234"/>
        <v>55</v>
      </c>
      <c r="AV144">
        <f t="shared" si="234"/>
        <v>24</v>
      </c>
      <c r="AW144">
        <f t="shared" si="234"/>
        <v>33</v>
      </c>
      <c r="AX144">
        <f t="shared" si="234"/>
        <v>46</v>
      </c>
      <c r="AY144">
        <f t="shared" si="234"/>
        <v>15</v>
      </c>
      <c r="AZ144">
        <f t="shared" si="234"/>
        <v>12</v>
      </c>
      <c r="BA144">
        <f t="shared" si="203"/>
        <v>2000000</v>
      </c>
      <c r="BB144">
        <f t="shared" si="221"/>
        <v>2728621.2</v>
      </c>
      <c r="BC144">
        <f t="shared" si="222"/>
        <v>3</v>
      </c>
      <c r="BE144">
        <f>AI144-fix1_oam1!X145</f>
        <v>0</v>
      </c>
      <c r="BF144">
        <f>AJ144-fix1_oam1!Y145</f>
        <v>-22</v>
      </c>
      <c r="BG144">
        <f>AK144-fix1_oam1!Z145</f>
        <v>-5</v>
      </c>
      <c r="BH144">
        <f>AL144-fix1_oam1!AA145</f>
        <v>-44</v>
      </c>
      <c r="BI144">
        <f>AM144-fix1_oam1!AB145</f>
        <v>-9</v>
      </c>
      <c r="BJ144">
        <f>AN144-fix1_oam1!AC145</f>
        <v>-2</v>
      </c>
      <c r="BK144">
        <f>AO144-fix1_oam1!AD145</f>
        <v>-9</v>
      </c>
      <c r="BL144">
        <f>AP144-fix1_oam1!AE145</f>
        <v>-10</v>
      </c>
      <c r="BM144">
        <f>AQ144-fix1_oam1!AF145</f>
        <v>-6</v>
      </c>
      <c r="BN144">
        <f>AR144-fix1_oam1!AG145</f>
        <v>0</v>
      </c>
      <c r="BO144">
        <f>AS144-fix1_oam1!AH145</f>
        <v>22</v>
      </c>
      <c r="BP144">
        <f>AT144-fix1_oam1!AI145</f>
        <v>5</v>
      </c>
      <c r="BQ144">
        <f>AU144-fix1_oam1!AJ145</f>
        <v>44</v>
      </c>
      <c r="BR144">
        <f>AV144-fix1_oam1!AK145</f>
        <v>9</v>
      </c>
      <c r="BS144">
        <f>AW144-fix1_oam1!AL145</f>
        <v>2</v>
      </c>
      <c r="BT144">
        <f>AX144-fix1_oam1!AM145</f>
        <v>9</v>
      </c>
      <c r="BU144">
        <f>AY144-fix1_oam1!AN145</f>
        <v>10</v>
      </c>
      <c r="BV144">
        <f>AZ144-fix1_oam1!AO145</f>
        <v>6</v>
      </c>
      <c r="BY144" s="10" t="s">
        <v>804</v>
      </c>
      <c r="BZ144" s="11">
        <v>41</v>
      </c>
      <c r="CA144" s="11">
        <v>48</v>
      </c>
      <c r="CB144" s="11">
        <v>6</v>
      </c>
      <c r="CC144" s="11">
        <v>1</v>
      </c>
      <c r="CD144" s="11">
        <v>47</v>
      </c>
      <c r="CE144" s="11">
        <v>8</v>
      </c>
      <c r="CF144" s="11">
        <v>37</v>
      </c>
      <c r="CG144" s="11">
        <v>8</v>
      </c>
      <c r="CH144" s="11">
        <v>8</v>
      </c>
      <c r="CI144" s="11">
        <v>15</v>
      </c>
      <c r="CJ144" s="11">
        <v>8</v>
      </c>
      <c r="CK144" s="11">
        <v>50</v>
      </c>
      <c r="CL144" s="11">
        <v>55</v>
      </c>
      <c r="CM144" s="11">
        <v>9</v>
      </c>
      <c r="CN144" s="11">
        <v>48</v>
      </c>
      <c r="CO144" s="11">
        <v>19</v>
      </c>
      <c r="CP144" s="11">
        <v>48</v>
      </c>
      <c r="CQ144" s="11">
        <v>48</v>
      </c>
      <c r="CR144" s="11">
        <v>2000000</v>
      </c>
    </row>
    <row r="145" spans="1:96" ht="15" thickBot="1" x14ac:dyDescent="0.35">
      <c r="A145" s="1" t="s">
        <v>142</v>
      </c>
      <c r="B145" s="1" t="s">
        <v>602</v>
      </c>
      <c r="C145" s="2">
        <v>20</v>
      </c>
      <c r="D145" s="2">
        <v>48</v>
      </c>
      <c r="E145" s="2">
        <v>71</v>
      </c>
      <c r="F145" s="2">
        <v>68</v>
      </c>
      <c r="G145" s="2">
        <v>4</v>
      </c>
      <c r="H145" s="1">
        <f t="shared" si="204"/>
        <v>71</v>
      </c>
      <c r="I145" s="1">
        <f>HLOOKUP(H145,C145:$F$603,J145,0)</f>
        <v>3</v>
      </c>
      <c r="J145" s="1">
        <v>459</v>
      </c>
      <c r="K145" s="1" t="str">
        <f t="shared" si="205"/>
        <v>43</v>
      </c>
      <c r="M145" s="46">
        <f t="shared" si="206"/>
        <v>1</v>
      </c>
      <c r="N145" s="44">
        <f t="shared" si="198"/>
        <v>9.6618357487922704E-2</v>
      </c>
      <c r="O145" s="44">
        <f t="shared" si="199"/>
        <v>0.2318840579710145</v>
      </c>
      <c r="P145" s="44">
        <f t="shared" si="200"/>
        <v>0.34299516908212563</v>
      </c>
      <c r="Q145" s="44">
        <f t="shared" si="201"/>
        <v>0.32850241545893721</v>
      </c>
      <c r="R145">
        <f t="shared" si="140"/>
        <v>4</v>
      </c>
      <c r="S145" s="1">
        <f t="shared" si="207"/>
        <v>0.34299516908212563</v>
      </c>
      <c r="T145" s="1">
        <f>HLOOKUP(S145,N145:$Q$603,U145,0)</f>
        <v>3</v>
      </c>
      <c r="U145" s="1">
        <v>459</v>
      </c>
      <c r="V145" s="1" t="str">
        <f t="shared" si="208"/>
        <v>43</v>
      </c>
      <c r="X145" s="5">
        <f t="shared" si="209"/>
        <v>3</v>
      </c>
      <c r="Y145" s="4">
        <f t="shared" si="210"/>
        <v>0.65700483091787443</v>
      </c>
      <c r="Z145" s="4">
        <f t="shared" si="211"/>
        <v>0.11352657004830921</v>
      </c>
      <c r="AA145" s="4">
        <f t="shared" si="212"/>
        <v>0.25</v>
      </c>
      <c r="AB145" s="4">
        <f t="shared" si="213"/>
        <v>0.28019323671497587</v>
      </c>
      <c r="AC145" s="4">
        <f t="shared" si="214"/>
        <v>-3.0193236714975868E-2</v>
      </c>
      <c r="AD145" s="4">
        <f t="shared" si="215"/>
        <v>9.6618357487922704E-2</v>
      </c>
      <c r="AE145" s="4">
        <f t="shared" si="216"/>
        <v>0.34299516908212563</v>
      </c>
      <c r="AF145" s="4">
        <f t="shared" si="217"/>
        <v>0.24637681159420294</v>
      </c>
      <c r="AG145">
        <f t="shared" si="218"/>
        <v>4000000</v>
      </c>
      <c r="AI145">
        <f t="shared" si="219"/>
        <v>14</v>
      </c>
      <c r="AJ145">
        <f t="shared" si="142"/>
        <v>12</v>
      </c>
      <c r="AK145">
        <f t="shared" si="143"/>
        <v>38</v>
      </c>
      <c r="AL145">
        <f t="shared" si="144"/>
        <v>1</v>
      </c>
      <c r="AM145">
        <f t="shared" si="145"/>
        <v>8</v>
      </c>
      <c r="AN145">
        <f t="shared" si="146"/>
        <v>48</v>
      </c>
      <c r="AO145">
        <f t="shared" si="147"/>
        <v>24</v>
      </c>
      <c r="AP145">
        <f t="shared" si="148"/>
        <v>44</v>
      </c>
      <c r="AQ145">
        <f t="shared" si="149"/>
        <v>39</v>
      </c>
      <c r="AR145">
        <f t="shared" ref="AR145:AZ145" si="235">MAX(AI$3:AQ$542)+1-AI145</f>
        <v>42</v>
      </c>
      <c r="AS145">
        <f t="shared" si="235"/>
        <v>44</v>
      </c>
      <c r="AT145">
        <f t="shared" si="235"/>
        <v>18</v>
      </c>
      <c r="AU145">
        <f t="shared" si="235"/>
        <v>55</v>
      </c>
      <c r="AV145">
        <f t="shared" si="235"/>
        <v>48</v>
      </c>
      <c r="AW145">
        <f t="shared" si="235"/>
        <v>8</v>
      </c>
      <c r="AX145">
        <f t="shared" si="235"/>
        <v>32</v>
      </c>
      <c r="AY145">
        <f t="shared" si="235"/>
        <v>12</v>
      </c>
      <c r="AZ145">
        <f t="shared" si="235"/>
        <v>17</v>
      </c>
      <c r="BA145">
        <f t="shared" si="203"/>
        <v>4000000</v>
      </c>
      <c r="BB145">
        <f t="shared" si="221"/>
        <v>2933750.6</v>
      </c>
      <c r="BC145">
        <f t="shared" si="222"/>
        <v>3</v>
      </c>
      <c r="BE145">
        <f>AI145-fix1_oam1!X146</f>
        <v>0</v>
      </c>
      <c r="BF145">
        <f>AJ145-fix1_oam1!Y146</f>
        <v>-8</v>
      </c>
      <c r="BG145">
        <f>AK145-fix1_oam1!Z146</f>
        <v>2</v>
      </c>
      <c r="BH145">
        <f>AL145-fix1_oam1!AA146</f>
        <v>-25</v>
      </c>
      <c r="BI145">
        <f>AM145-fix1_oam1!AB146</f>
        <v>-12</v>
      </c>
      <c r="BJ145">
        <f>AN145-fix1_oam1!AC146</f>
        <v>1</v>
      </c>
      <c r="BK145">
        <f>AO145-fix1_oam1!AD146</f>
        <v>2</v>
      </c>
      <c r="BL145">
        <f>AP145-fix1_oam1!AE146</f>
        <v>2</v>
      </c>
      <c r="BM145">
        <f>AQ145-fix1_oam1!AF146</f>
        <v>2</v>
      </c>
      <c r="BN145">
        <f>AR145-fix1_oam1!AG146</f>
        <v>0</v>
      </c>
      <c r="BO145">
        <f>AS145-fix1_oam1!AH146</f>
        <v>8</v>
      </c>
      <c r="BP145">
        <f>AT145-fix1_oam1!AI146</f>
        <v>-2</v>
      </c>
      <c r="BQ145">
        <f>AU145-fix1_oam1!AJ146</f>
        <v>25</v>
      </c>
      <c r="BR145">
        <f>AV145-fix1_oam1!AK146</f>
        <v>12</v>
      </c>
      <c r="BS145">
        <f>AW145-fix1_oam1!AL146</f>
        <v>-1</v>
      </c>
      <c r="BT145">
        <f>AX145-fix1_oam1!AM146</f>
        <v>-2</v>
      </c>
      <c r="BU145">
        <f>AY145-fix1_oam1!AN146</f>
        <v>-2</v>
      </c>
      <c r="BV145">
        <f>AZ145-fix1_oam1!AO146</f>
        <v>-2</v>
      </c>
      <c r="BY145" s="10" t="s">
        <v>805</v>
      </c>
      <c r="BZ145" s="11">
        <v>1</v>
      </c>
      <c r="CA145" s="11">
        <v>8</v>
      </c>
      <c r="CB145" s="11">
        <v>45</v>
      </c>
      <c r="CC145" s="11">
        <v>1</v>
      </c>
      <c r="CD145" s="11">
        <v>20</v>
      </c>
      <c r="CE145" s="11">
        <v>35</v>
      </c>
      <c r="CF145" s="11">
        <v>11</v>
      </c>
      <c r="CG145" s="11">
        <v>47</v>
      </c>
      <c r="CH145" s="11">
        <v>46</v>
      </c>
      <c r="CI145" s="11">
        <v>55</v>
      </c>
      <c r="CJ145" s="11">
        <v>48</v>
      </c>
      <c r="CK145" s="11">
        <v>11</v>
      </c>
      <c r="CL145" s="11">
        <v>55</v>
      </c>
      <c r="CM145" s="11">
        <v>36</v>
      </c>
      <c r="CN145" s="11">
        <v>21</v>
      </c>
      <c r="CO145" s="11">
        <v>45</v>
      </c>
      <c r="CP145" s="11">
        <v>9</v>
      </c>
      <c r="CQ145" s="11">
        <v>10</v>
      </c>
      <c r="CR145" s="11">
        <v>1000000</v>
      </c>
    </row>
    <row r="146" spans="1:96" ht="15" thickBot="1" x14ac:dyDescent="0.35">
      <c r="A146" s="1" t="s">
        <v>143</v>
      </c>
      <c r="B146" s="1" t="s">
        <v>602</v>
      </c>
      <c r="C146" s="2">
        <v>16</v>
      </c>
      <c r="D146" s="2">
        <v>14</v>
      </c>
      <c r="E146" s="2">
        <v>82</v>
      </c>
      <c r="F146" s="2">
        <v>32</v>
      </c>
      <c r="G146" s="2">
        <v>1</v>
      </c>
      <c r="H146" s="1">
        <f t="shared" si="204"/>
        <v>82</v>
      </c>
      <c r="I146" s="1">
        <f>HLOOKUP(H146,C146:$F$603,J146,0)</f>
        <v>3</v>
      </c>
      <c r="J146" s="1">
        <v>458</v>
      </c>
      <c r="K146" s="1" t="str">
        <f t="shared" si="205"/>
        <v>13</v>
      </c>
      <c r="M146" s="46">
        <f t="shared" si="206"/>
        <v>0.99999999999999989</v>
      </c>
      <c r="N146" s="44">
        <f t="shared" si="198"/>
        <v>0.1111111111111111</v>
      </c>
      <c r="O146" s="44">
        <f t="shared" si="199"/>
        <v>9.7222222222222224E-2</v>
      </c>
      <c r="P146" s="44">
        <f t="shared" si="200"/>
        <v>0.56944444444444442</v>
      </c>
      <c r="Q146" s="44">
        <f t="shared" si="201"/>
        <v>0.22222222222222221</v>
      </c>
      <c r="R146">
        <f t="shared" ref="R146:R209" si="236">G146</f>
        <v>1</v>
      </c>
      <c r="S146" s="1">
        <f t="shared" si="207"/>
        <v>0.56944444444444442</v>
      </c>
      <c r="T146" s="1">
        <f>HLOOKUP(S146,N146:$Q$603,U146,0)</f>
        <v>3</v>
      </c>
      <c r="U146" s="1">
        <v>458</v>
      </c>
      <c r="V146" s="1" t="str">
        <f t="shared" si="208"/>
        <v>13</v>
      </c>
      <c r="X146" s="5">
        <f t="shared" si="209"/>
        <v>3</v>
      </c>
      <c r="Y146" s="4">
        <f t="shared" si="210"/>
        <v>0.43055555555555547</v>
      </c>
      <c r="Z146" s="4">
        <f t="shared" si="211"/>
        <v>0.22018744352952066</v>
      </c>
      <c r="AA146" s="4">
        <f t="shared" si="212"/>
        <v>0.24999999999999997</v>
      </c>
      <c r="AB146" s="4">
        <f t="shared" si="213"/>
        <v>0.16666666666666666</v>
      </c>
      <c r="AC146" s="4">
        <f t="shared" si="214"/>
        <v>8.3333333333333315E-2</v>
      </c>
      <c r="AD146" s="4">
        <f t="shared" si="215"/>
        <v>9.7222222222222224E-2</v>
      </c>
      <c r="AE146" s="4">
        <f t="shared" si="216"/>
        <v>0.56944444444444442</v>
      </c>
      <c r="AF146" s="4">
        <f t="shared" si="217"/>
        <v>0.47222222222222221</v>
      </c>
      <c r="AG146">
        <f t="shared" si="218"/>
        <v>1000000</v>
      </c>
      <c r="AI146">
        <f t="shared" si="219"/>
        <v>14</v>
      </c>
      <c r="AJ146">
        <f t="shared" si="142"/>
        <v>50</v>
      </c>
      <c r="AK146">
        <f t="shared" si="143"/>
        <v>9</v>
      </c>
      <c r="AL146">
        <f t="shared" si="144"/>
        <v>51</v>
      </c>
      <c r="AM146">
        <f t="shared" si="145"/>
        <v>52</v>
      </c>
      <c r="AN146">
        <f t="shared" si="146"/>
        <v>3</v>
      </c>
      <c r="AO146">
        <f t="shared" si="147"/>
        <v>24</v>
      </c>
      <c r="AP146">
        <f t="shared" si="148"/>
        <v>5</v>
      </c>
      <c r="AQ146">
        <f t="shared" si="149"/>
        <v>9</v>
      </c>
      <c r="AR146">
        <f t="shared" ref="AR146:AZ146" si="237">MAX(AI$3:AQ$542)+1-AI146</f>
        <v>42</v>
      </c>
      <c r="AS146">
        <f t="shared" si="237"/>
        <v>6</v>
      </c>
      <c r="AT146">
        <f t="shared" si="237"/>
        <v>47</v>
      </c>
      <c r="AU146">
        <f t="shared" si="237"/>
        <v>5</v>
      </c>
      <c r="AV146">
        <f t="shared" si="237"/>
        <v>4</v>
      </c>
      <c r="AW146">
        <f t="shared" si="237"/>
        <v>53</v>
      </c>
      <c r="AX146">
        <f t="shared" si="237"/>
        <v>32</v>
      </c>
      <c r="AY146">
        <f t="shared" si="237"/>
        <v>51</v>
      </c>
      <c r="AZ146">
        <f t="shared" si="237"/>
        <v>47</v>
      </c>
      <c r="BA146">
        <f t="shared" si="203"/>
        <v>1000000</v>
      </c>
      <c r="BB146">
        <f t="shared" si="221"/>
        <v>2829386.7</v>
      </c>
      <c r="BC146">
        <f t="shared" si="222"/>
        <v>3</v>
      </c>
      <c r="BE146">
        <f>AI146-fix1_oam1!X147</f>
        <v>0</v>
      </c>
      <c r="BF146">
        <f>AJ146-fix1_oam1!Y147</f>
        <v>2</v>
      </c>
      <c r="BG146">
        <f>AK146-fix1_oam1!Z147</f>
        <v>-11</v>
      </c>
      <c r="BH146">
        <f>AL146-fix1_oam1!AA147</f>
        <v>6</v>
      </c>
      <c r="BI146">
        <f>AM146-fix1_oam1!AB147</f>
        <v>2</v>
      </c>
      <c r="BJ146">
        <f>AN146-fix1_oam1!AC147</f>
        <v>1</v>
      </c>
      <c r="BK146">
        <f>AO146-fix1_oam1!AD147</f>
        <v>-5</v>
      </c>
      <c r="BL146">
        <f>AP146-fix1_oam1!AE147</f>
        <v>-25</v>
      </c>
      <c r="BM146">
        <f>AQ146-fix1_oam1!AF147</f>
        <v>-12</v>
      </c>
      <c r="BN146">
        <f>AR146-fix1_oam1!AG147</f>
        <v>0</v>
      </c>
      <c r="BO146">
        <f>AS146-fix1_oam1!AH147</f>
        <v>-2</v>
      </c>
      <c r="BP146">
        <f>AT146-fix1_oam1!AI147</f>
        <v>11</v>
      </c>
      <c r="BQ146">
        <f>AU146-fix1_oam1!AJ147</f>
        <v>-6</v>
      </c>
      <c r="BR146">
        <f>AV146-fix1_oam1!AK147</f>
        <v>-2</v>
      </c>
      <c r="BS146">
        <f>AW146-fix1_oam1!AL147</f>
        <v>-1</v>
      </c>
      <c r="BT146">
        <f>AX146-fix1_oam1!AM147</f>
        <v>5</v>
      </c>
      <c r="BU146">
        <f>AY146-fix1_oam1!AN147</f>
        <v>25</v>
      </c>
      <c r="BV146">
        <f>AZ146-fix1_oam1!AO147</f>
        <v>12</v>
      </c>
      <c r="BY146" s="10" t="s">
        <v>806</v>
      </c>
      <c r="BZ146" s="11">
        <v>41</v>
      </c>
      <c r="CA146" s="11">
        <v>2</v>
      </c>
      <c r="CB146" s="11">
        <v>54</v>
      </c>
      <c r="CC146" s="11">
        <v>1</v>
      </c>
      <c r="CD146" s="11">
        <v>21</v>
      </c>
      <c r="CE146" s="11">
        <v>34</v>
      </c>
      <c r="CF146" s="11">
        <v>2</v>
      </c>
      <c r="CG146" s="11">
        <v>54</v>
      </c>
      <c r="CH146" s="11">
        <v>54</v>
      </c>
      <c r="CI146" s="11">
        <v>15</v>
      </c>
      <c r="CJ146" s="11">
        <v>54</v>
      </c>
      <c r="CK146" s="11">
        <v>2</v>
      </c>
      <c r="CL146" s="11">
        <v>55</v>
      </c>
      <c r="CM146" s="11">
        <v>35</v>
      </c>
      <c r="CN146" s="11">
        <v>22</v>
      </c>
      <c r="CO146" s="11">
        <v>54</v>
      </c>
      <c r="CP146" s="11">
        <v>2</v>
      </c>
      <c r="CQ146" s="11">
        <v>2</v>
      </c>
      <c r="CR146" s="11">
        <v>1000000</v>
      </c>
    </row>
    <row r="147" spans="1:96" ht="15" thickBot="1" x14ac:dyDescent="0.35">
      <c r="A147" s="1" t="s">
        <v>144</v>
      </c>
      <c r="B147" s="1" t="s">
        <v>602</v>
      </c>
      <c r="C147" s="2">
        <v>64</v>
      </c>
      <c r="D147" s="2">
        <v>85</v>
      </c>
      <c r="E147" s="2">
        <v>24</v>
      </c>
      <c r="F147" s="2">
        <v>16</v>
      </c>
      <c r="G147" s="2">
        <v>3</v>
      </c>
      <c r="H147" s="1">
        <f t="shared" si="204"/>
        <v>85</v>
      </c>
      <c r="I147" s="1">
        <f>HLOOKUP(H147,C147:$F$603,J147,0)</f>
        <v>2</v>
      </c>
      <c r="J147" s="1">
        <v>457</v>
      </c>
      <c r="K147" s="1" t="str">
        <f t="shared" si="205"/>
        <v>32</v>
      </c>
      <c r="M147" s="46">
        <f t="shared" si="206"/>
        <v>1</v>
      </c>
      <c r="N147" s="44">
        <f t="shared" si="198"/>
        <v>0.33862433862433861</v>
      </c>
      <c r="O147" s="44">
        <f t="shared" si="199"/>
        <v>0.44973544973544971</v>
      </c>
      <c r="P147" s="44">
        <f t="shared" si="200"/>
        <v>0.12698412698412698</v>
      </c>
      <c r="Q147" s="44">
        <f t="shared" si="201"/>
        <v>8.4656084656084651E-2</v>
      </c>
      <c r="R147">
        <f t="shared" si="236"/>
        <v>3</v>
      </c>
      <c r="S147" s="1">
        <f t="shared" si="207"/>
        <v>0.44973544973544971</v>
      </c>
      <c r="T147" s="1">
        <f>HLOOKUP(S147,N147:$Q$603,U147,0)</f>
        <v>2</v>
      </c>
      <c r="U147" s="1">
        <v>457</v>
      </c>
      <c r="V147" s="1" t="str">
        <f t="shared" si="208"/>
        <v>32</v>
      </c>
      <c r="X147" s="5">
        <f t="shared" si="209"/>
        <v>2</v>
      </c>
      <c r="Y147" s="4">
        <f t="shared" si="210"/>
        <v>0.55026455026455023</v>
      </c>
      <c r="Z147" s="4">
        <f t="shared" si="211"/>
        <v>0.17341668377325276</v>
      </c>
      <c r="AA147" s="4">
        <f t="shared" si="212"/>
        <v>0.25</v>
      </c>
      <c r="AB147" s="4">
        <f t="shared" si="213"/>
        <v>0.23280423280423279</v>
      </c>
      <c r="AC147" s="4">
        <f t="shared" si="214"/>
        <v>1.7195767195767209E-2</v>
      </c>
      <c r="AD147" s="4">
        <f t="shared" si="215"/>
        <v>8.4656084656084651E-2</v>
      </c>
      <c r="AE147" s="4">
        <f t="shared" si="216"/>
        <v>0.44973544973544971</v>
      </c>
      <c r="AF147" s="4">
        <f t="shared" si="217"/>
        <v>0.36507936507936506</v>
      </c>
      <c r="AG147">
        <f t="shared" si="218"/>
        <v>3000000</v>
      </c>
      <c r="AI147">
        <f t="shared" si="219"/>
        <v>27</v>
      </c>
      <c r="AJ147">
        <f t="shared" ref="AJ147:AJ210" si="238">INT(RANK(Y147,Y$3:Y$542,0)/10)+1</f>
        <v>37</v>
      </c>
      <c r="AK147">
        <f t="shared" ref="AK147:AK210" si="239">INT(RANK(Z147,Z$3:Z$542,0)/10)+1</f>
        <v>19</v>
      </c>
      <c r="AL147">
        <f t="shared" ref="AL147:AL210" si="240">INT(RANK(AA147,AA$3:AA$542,0)/10)+1</f>
        <v>1</v>
      </c>
      <c r="AM147">
        <f t="shared" ref="AM147:AM210" si="241">INT(RANK(AB147,AB$3:AB$542,0)/10)+1</f>
        <v>38</v>
      </c>
      <c r="AN147">
        <f t="shared" ref="AN147:AN210" si="242">INT(RANK(AC147,AC$3:AC$542,0)/10)+1</f>
        <v>17</v>
      </c>
      <c r="AO147">
        <f t="shared" ref="AO147:AO210" si="243">INT(RANK(AD147,AD$3:AD$542,0)/10)+1</f>
        <v>28</v>
      </c>
      <c r="AP147">
        <f t="shared" ref="AP147:AP210" si="244">INT(RANK(AE147,AE$3:AE$542,0)/10)+1</f>
        <v>18</v>
      </c>
      <c r="AQ147">
        <f t="shared" ref="AQ147:AQ210" si="245">INT(RANK(AF147,AF$3:AF$542,0)/10)+1</f>
        <v>22</v>
      </c>
      <c r="AR147">
        <f t="shared" ref="AR147:AZ147" si="246">MAX(AI$3:AQ$542)+1-AI147</f>
        <v>29</v>
      </c>
      <c r="AS147">
        <f t="shared" si="246"/>
        <v>19</v>
      </c>
      <c r="AT147">
        <f t="shared" si="246"/>
        <v>37</v>
      </c>
      <c r="AU147">
        <f t="shared" si="246"/>
        <v>55</v>
      </c>
      <c r="AV147">
        <f t="shared" si="246"/>
        <v>18</v>
      </c>
      <c r="AW147">
        <f t="shared" si="246"/>
        <v>39</v>
      </c>
      <c r="AX147">
        <f t="shared" si="246"/>
        <v>28</v>
      </c>
      <c r="AY147">
        <f t="shared" si="246"/>
        <v>38</v>
      </c>
      <c r="AZ147">
        <f t="shared" si="246"/>
        <v>34</v>
      </c>
      <c r="BA147">
        <f t="shared" si="203"/>
        <v>3000000</v>
      </c>
      <c r="BB147">
        <f t="shared" si="221"/>
        <v>2951746.2</v>
      </c>
      <c r="BC147">
        <f t="shared" si="222"/>
        <v>3</v>
      </c>
      <c r="BE147">
        <f>AI147-fix1_oam1!X148</f>
        <v>0</v>
      </c>
      <c r="BF147">
        <f>AJ147-fix1_oam1!Y148</f>
        <v>3</v>
      </c>
      <c r="BG147">
        <f>AK147-fix1_oam1!Z148</f>
        <v>1</v>
      </c>
      <c r="BH147">
        <f>AL147-fix1_oam1!AA148</f>
        <v>-31</v>
      </c>
      <c r="BI147">
        <f>AM147-fix1_oam1!AB148</f>
        <v>4</v>
      </c>
      <c r="BJ147">
        <f>AN147-fix1_oam1!AC148</f>
        <v>0</v>
      </c>
      <c r="BK147">
        <f>AO147-fix1_oam1!AD148</f>
        <v>2</v>
      </c>
      <c r="BL147">
        <f>AP147-fix1_oam1!AE148</f>
        <v>-9</v>
      </c>
      <c r="BM147">
        <f>AQ147-fix1_oam1!AF148</f>
        <v>1</v>
      </c>
      <c r="BN147">
        <f>AR147-fix1_oam1!AG148</f>
        <v>0</v>
      </c>
      <c r="BO147">
        <f>AS147-fix1_oam1!AH148</f>
        <v>-3</v>
      </c>
      <c r="BP147">
        <f>AT147-fix1_oam1!AI148</f>
        <v>-1</v>
      </c>
      <c r="BQ147">
        <f>AU147-fix1_oam1!AJ148</f>
        <v>31</v>
      </c>
      <c r="BR147">
        <f>AV147-fix1_oam1!AK148</f>
        <v>-4</v>
      </c>
      <c r="BS147">
        <f>AW147-fix1_oam1!AL148</f>
        <v>0</v>
      </c>
      <c r="BT147">
        <f>AX147-fix1_oam1!AM148</f>
        <v>-2</v>
      </c>
      <c r="BU147">
        <f>AY147-fix1_oam1!AN148</f>
        <v>9</v>
      </c>
      <c r="BV147">
        <f>AZ147-fix1_oam1!AO148</f>
        <v>-1</v>
      </c>
      <c r="BY147" s="10" t="s">
        <v>807</v>
      </c>
      <c r="BZ147" s="11">
        <v>14</v>
      </c>
      <c r="CA147" s="11">
        <v>11</v>
      </c>
      <c r="CB147" s="11">
        <v>47</v>
      </c>
      <c r="CC147" s="11">
        <v>1</v>
      </c>
      <c r="CD147" s="11">
        <v>31</v>
      </c>
      <c r="CE147" s="11">
        <v>24</v>
      </c>
      <c r="CF147" s="11">
        <v>8</v>
      </c>
      <c r="CG147" s="11">
        <v>44</v>
      </c>
      <c r="CH147" s="11">
        <v>47</v>
      </c>
      <c r="CI147" s="11">
        <v>42</v>
      </c>
      <c r="CJ147" s="11">
        <v>45</v>
      </c>
      <c r="CK147" s="11">
        <v>9</v>
      </c>
      <c r="CL147" s="11">
        <v>55</v>
      </c>
      <c r="CM147" s="11">
        <v>25</v>
      </c>
      <c r="CN147" s="11">
        <v>32</v>
      </c>
      <c r="CO147" s="11">
        <v>48</v>
      </c>
      <c r="CP147" s="11">
        <v>12</v>
      </c>
      <c r="CQ147" s="11">
        <v>9</v>
      </c>
      <c r="CR147" s="11">
        <v>4000000</v>
      </c>
    </row>
    <row r="148" spans="1:96" ht="15" thickBot="1" x14ac:dyDescent="0.35">
      <c r="A148" s="1" t="s">
        <v>145</v>
      </c>
      <c r="B148" s="1" t="s">
        <v>602</v>
      </c>
      <c r="C148" s="2">
        <v>98</v>
      </c>
      <c r="D148" s="2">
        <v>71</v>
      </c>
      <c r="E148" s="2">
        <v>14</v>
      </c>
      <c r="F148" s="2">
        <v>88</v>
      </c>
      <c r="G148" s="2">
        <v>1</v>
      </c>
      <c r="H148" s="1">
        <f t="shared" si="204"/>
        <v>98</v>
      </c>
      <c r="I148" s="1">
        <f>HLOOKUP(H148,C148:$F$603,J148,0)</f>
        <v>1</v>
      </c>
      <c r="J148" s="1">
        <v>456</v>
      </c>
      <c r="K148" s="1" t="str">
        <f t="shared" si="205"/>
        <v>11</v>
      </c>
      <c r="M148" s="46">
        <f t="shared" si="206"/>
        <v>1</v>
      </c>
      <c r="N148" s="44">
        <f t="shared" si="198"/>
        <v>0.36162361623616235</v>
      </c>
      <c r="O148" s="44">
        <f t="shared" si="199"/>
        <v>0.26199261992619927</v>
      </c>
      <c r="P148" s="44">
        <f t="shared" si="200"/>
        <v>5.1660516605166053E-2</v>
      </c>
      <c r="Q148" s="44">
        <f t="shared" si="201"/>
        <v>0.32472324723247231</v>
      </c>
      <c r="R148">
        <f t="shared" si="236"/>
        <v>1</v>
      </c>
      <c r="S148" s="1">
        <f t="shared" si="207"/>
        <v>0.36162361623616235</v>
      </c>
      <c r="T148" s="1">
        <f>HLOOKUP(S148,N148:$Q$603,U148,0)</f>
        <v>1</v>
      </c>
      <c r="U148" s="1">
        <v>456</v>
      </c>
      <c r="V148" s="1" t="str">
        <f t="shared" si="208"/>
        <v>11</v>
      </c>
      <c r="X148" s="5">
        <f t="shared" si="209"/>
        <v>1</v>
      </c>
      <c r="Y148" s="4">
        <f t="shared" si="210"/>
        <v>0.63837638376383765</v>
      </c>
      <c r="Z148" s="4">
        <f t="shared" si="211"/>
        <v>0.13847474978568852</v>
      </c>
      <c r="AA148" s="4">
        <f t="shared" si="212"/>
        <v>0.25</v>
      </c>
      <c r="AB148" s="4">
        <f t="shared" si="213"/>
        <v>0.29335793357933582</v>
      </c>
      <c r="AC148" s="4">
        <f t="shared" si="214"/>
        <v>-4.3357933579335817E-2</v>
      </c>
      <c r="AD148" s="4">
        <f t="shared" si="215"/>
        <v>5.1660516605166053E-2</v>
      </c>
      <c r="AE148" s="4">
        <f t="shared" si="216"/>
        <v>0.36162361623616235</v>
      </c>
      <c r="AF148" s="4">
        <f t="shared" si="217"/>
        <v>0.30996309963099627</v>
      </c>
      <c r="AG148">
        <f t="shared" si="218"/>
        <v>1000000</v>
      </c>
      <c r="AI148">
        <f t="shared" si="219"/>
        <v>41</v>
      </c>
      <c r="AJ148">
        <f t="shared" si="238"/>
        <v>16</v>
      </c>
      <c r="AK148">
        <f t="shared" si="239"/>
        <v>31</v>
      </c>
      <c r="AL148">
        <f t="shared" si="240"/>
        <v>1</v>
      </c>
      <c r="AM148">
        <f t="shared" si="241"/>
        <v>3</v>
      </c>
      <c r="AN148">
        <f t="shared" si="242"/>
        <v>52</v>
      </c>
      <c r="AO148">
        <f t="shared" si="243"/>
        <v>37</v>
      </c>
      <c r="AP148">
        <f t="shared" si="244"/>
        <v>39</v>
      </c>
      <c r="AQ148">
        <f t="shared" si="245"/>
        <v>30</v>
      </c>
      <c r="AR148">
        <f t="shared" ref="AR148:AZ148" si="247">MAX(AI$3:AQ$542)+1-AI148</f>
        <v>15</v>
      </c>
      <c r="AS148">
        <f t="shared" si="247"/>
        <v>40</v>
      </c>
      <c r="AT148">
        <f t="shared" si="247"/>
        <v>25</v>
      </c>
      <c r="AU148">
        <f t="shared" si="247"/>
        <v>55</v>
      </c>
      <c r="AV148">
        <f t="shared" si="247"/>
        <v>53</v>
      </c>
      <c r="AW148">
        <f t="shared" si="247"/>
        <v>4</v>
      </c>
      <c r="AX148">
        <f t="shared" si="247"/>
        <v>19</v>
      </c>
      <c r="AY148">
        <f t="shared" si="247"/>
        <v>17</v>
      </c>
      <c r="AZ148">
        <f t="shared" si="247"/>
        <v>26</v>
      </c>
      <c r="BA148">
        <f t="shared" si="203"/>
        <v>1000000</v>
      </c>
      <c r="BB148">
        <f t="shared" si="221"/>
        <v>2712786.2</v>
      </c>
      <c r="BC148">
        <f t="shared" si="222"/>
        <v>3</v>
      </c>
      <c r="BE148">
        <f>AI148-fix1_oam1!X149</f>
        <v>0</v>
      </c>
      <c r="BF148">
        <f>AJ148-fix1_oam1!Y149</f>
        <v>8</v>
      </c>
      <c r="BG148">
        <f>AK148-fix1_oam1!Z149</f>
        <v>22</v>
      </c>
      <c r="BH148">
        <f>AL148-fix1_oam1!AA149</f>
        <v>-6</v>
      </c>
      <c r="BI148">
        <f>AM148-fix1_oam1!AB149</f>
        <v>0</v>
      </c>
      <c r="BJ148">
        <f>AN148-fix1_oam1!AC149</f>
        <v>-1</v>
      </c>
      <c r="BK148">
        <f>AO148-fix1_oam1!AD149</f>
        <v>8</v>
      </c>
      <c r="BL148">
        <f>AP148-fix1_oam1!AE149</f>
        <v>34</v>
      </c>
      <c r="BM148">
        <f>AQ148-fix1_oam1!AF149</f>
        <v>22</v>
      </c>
      <c r="BN148">
        <f>AR148-fix1_oam1!AG149</f>
        <v>0</v>
      </c>
      <c r="BO148">
        <f>AS148-fix1_oam1!AH149</f>
        <v>-8</v>
      </c>
      <c r="BP148">
        <f>AT148-fix1_oam1!AI149</f>
        <v>-22</v>
      </c>
      <c r="BQ148">
        <f>AU148-fix1_oam1!AJ149</f>
        <v>6</v>
      </c>
      <c r="BR148">
        <f>AV148-fix1_oam1!AK149</f>
        <v>0</v>
      </c>
      <c r="BS148">
        <f>AW148-fix1_oam1!AL149</f>
        <v>1</v>
      </c>
      <c r="BT148">
        <f>AX148-fix1_oam1!AM149</f>
        <v>-8</v>
      </c>
      <c r="BU148">
        <f>AY148-fix1_oam1!AN149</f>
        <v>-34</v>
      </c>
      <c r="BV148">
        <f>AZ148-fix1_oam1!AO149</f>
        <v>-22</v>
      </c>
      <c r="BY148" s="10" t="s">
        <v>808</v>
      </c>
      <c r="BZ148" s="11">
        <v>27</v>
      </c>
      <c r="CA148" s="11">
        <v>6</v>
      </c>
      <c r="CB148" s="11">
        <v>46</v>
      </c>
      <c r="CC148" s="11">
        <v>1</v>
      </c>
      <c r="CD148" s="11">
        <v>11</v>
      </c>
      <c r="CE148" s="11">
        <v>44</v>
      </c>
      <c r="CF148" s="11">
        <v>15</v>
      </c>
      <c r="CG148" s="11">
        <v>49</v>
      </c>
      <c r="CH148" s="11">
        <v>46</v>
      </c>
      <c r="CI148" s="11">
        <v>29</v>
      </c>
      <c r="CJ148" s="11">
        <v>50</v>
      </c>
      <c r="CK148" s="11">
        <v>10</v>
      </c>
      <c r="CL148" s="11">
        <v>55</v>
      </c>
      <c r="CM148" s="11">
        <v>45</v>
      </c>
      <c r="CN148" s="11">
        <v>12</v>
      </c>
      <c r="CO148" s="11">
        <v>41</v>
      </c>
      <c r="CP148" s="11">
        <v>7</v>
      </c>
      <c r="CQ148" s="11">
        <v>10</v>
      </c>
      <c r="CR148" s="11">
        <v>2000000</v>
      </c>
    </row>
    <row r="149" spans="1:96" ht="15" thickBot="1" x14ac:dyDescent="0.35">
      <c r="A149" s="1" t="s">
        <v>146</v>
      </c>
      <c r="B149" s="1" t="s">
        <v>602</v>
      </c>
      <c r="C149" s="2">
        <v>9</v>
      </c>
      <c r="D149" s="2">
        <v>48</v>
      </c>
      <c r="E149" s="2">
        <v>46</v>
      </c>
      <c r="F149" s="2">
        <v>57</v>
      </c>
      <c r="G149" s="2">
        <v>3</v>
      </c>
      <c r="H149" s="1">
        <f t="shared" si="204"/>
        <v>57</v>
      </c>
      <c r="I149" s="1">
        <f>HLOOKUP(H149,C149:$F$603,J149,0)</f>
        <v>4</v>
      </c>
      <c r="J149" s="1">
        <v>455</v>
      </c>
      <c r="K149" s="1" t="str">
        <f t="shared" si="205"/>
        <v>34</v>
      </c>
      <c r="M149" s="46">
        <f t="shared" si="206"/>
        <v>1</v>
      </c>
      <c r="N149" s="44">
        <f t="shared" si="198"/>
        <v>5.6250000000000001E-2</v>
      </c>
      <c r="O149" s="44">
        <f t="shared" si="199"/>
        <v>0.3</v>
      </c>
      <c r="P149" s="44">
        <f t="shared" si="200"/>
        <v>0.28749999999999998</v>
      </c>
      <c r="Q149" s="44">
        <f t="shared" si="201"/>
        <v>0.35625000000000001</v>
      </c>
      <c r="R149">
        <f t="shared" si="236"/>
        <v>3</v>
      </c>
      <c r="S149" s="1">
        <f t="shared" si="207"/>
        <v>0.35625000000000001</v>
      </c>
      <c r="T149" s="1">
        <f>HLOOKUP(S149,N149:$Q$603,U149,0)</f>
        <v>4</v>
      </c>
      <c r="U149" s="1">
        <v>455</v>
      </c>
      <c r="V149" s="1" t="str">
        <f t="shared" si="208"/>
        <v>34</v>
      </c>
      <c r="X149" s="5">
        <f t="shared" si="209"/>
        <v>4</v>
      </c>
      <c r="Y149" s="4">
        <f t="shared" si="210"/>
        <v>0.64375000000000004</v>
      </c>
      <c r="Z149" s="4">
        <f t="shared" si="211"/>
        <v>0.13258252147247765</v>
      </c>
      <c r="AA149" s="4">
        <f t="shared" si="212"/>
        <v>0.25</v>
      </c>
      <c r="AB149" s="4">
        <f t="shared" si="213"/>
        <v>0.29374999999999996</v>
      </c>
      <c r="AC149" s="4">
        <f t="shared" si="214"/>
        <v>-4.3749999999999956E-2</v>
      </c>
      <c r="AD149" s="4">
        <f t="shared" si="215"/>
        <v>5.6250000000000001E-2</v>
      </c>
      <c r="AE149" s="4">
        <f t="shared" si="216"/>
        <v>0.35625000000000001</v>
      </c>
      <c r="AF149" s="4">
        <f t="shared" si="217"/>
        <v>0.3</v>
      </c>
      <c r="AG149">
        <f t="shared" si="218"/>
        <v>3000000</v>
      </c>
      <c r="AI149">
        <f t="shared" si="219"/>
        <v>1</v>
      </c>
      <c r="AJ149">
        <f t="shared" si="238"/>
        <v>15</v>
      </c>
      <c r="AK149">
        <f t="shared" si="239"/>
        <v>33</v>
      </c>
      <c r="AL149">
        <f t="shared" si="240"/>
        <v>1</v>
      </c>
      <c r="AM149">
        <f t="shared" si="241"/>
        <v>3</v>
      </c>
      <c r="AN149">
        <f t="shared" si="242"/>
        <v>52</v>
      </c>
      <c r="AO149">
        <f t="shared" si="243"/>
        <v>36</v>
      </c>
      <c r="AP149">
        <f t="shared" si="244"/>
        <v>40</v>
      </c>
      <c r="AQ149">
        <f t="shared" si="245"/>
        <v>31</v>
      </c>
      <c r="AR149">
        <f t="shared" ref="AR149:AZ149" si="248">MAX(AI$3:AQ$542)+1-AI149</f>
        <v>55</v>
      </c>
      <c r="AS149">
        <f t="shared" si="248"/>
        <v>41</v>
      </c>
      <c r="AT149">
        <f t="shared" si="248"/>
        <v>23</v>
      </c>
      <c r="AU149">
        <f t="shared" si="248"/>
        <v>55</v>
      </c>
      <c r="AV149">
        <f t="shared" si="248"/>
        <v>53</v>
      </c>
      <c r="AW149">
        <f t="shared" si="248"/>
        <v>4</v>
      </c>
      <c r="AX149">
        <f t="shared" si="248"/>
        <v>20</v>
      </c>
      <c r="AY149">
        <f t="shared" si="248"/>
        <v>16</v>
      </c>
      <c r="AZ149">
        <f t="shared" si="248"/>
        <v>25</v>
      </c>
      <c r="BA149">
        <f t="shared" si="203"/>
        <v>3000000</v>
      </c>
      <c r="BB149">
        <f t="shared" si="221"/>
        <v>2685434.9</v>
      </c>
      <c r="BC149">
        <f t="shared" si="222"/>
        <v>3</v>
      </c>
      <c r="BE149">
        <f>AI149-fix1_oam1!X150</f>
        <v>0</v>
      </c>
      <c r="BF149">
        <f>AJ149-fix1_oam1!Y150</f>
        <v>-19</v>
      </c>
      <c r="BG149">
        <f>AK149-fix1_oam1!Z150</f>
        <v>-8</v>
      </c>
      <c r="BH149">
        <f>AL149-fix1_oam1!AA150</f>
        <v>-40</v>
      </c>
      <c r="BI149">
        <f>AM149-fix1_oam1!AB150</f>
        <v>-29</v>
      </c>
      <c r="BJ149">
        <f>AN149-fix1_oam1!AC150</f>
        <v>4</v>
      </c>
      <c r="BK149">
        <f>AO149-fix1_oam1!AD150</f>
        <v>0</v>
      </c>
      <c r="BL149">
        <f>AP149-fix1_oam1!AE150</f>
        <v>-9</v>
      </c>
      <c r="BM149">
        <f>AQ149-fix1_oam1!AF150</f>
        <v>-8</v>
      </c>
      <c r="BN149">
        <f>AR149-fix1_oam1!AG150</f>
        <v>0</v>
      </c>
      <c r="BO149">
        <f>AS149-fix1_oam1!AH150</f>
        <v>19</v>
      </c>
      <c r="BP149">
        <f>AT149-fix1_oam1!AI150</f>
        <v>8</v>
      </c>
      <c r="BQ149">
        <f>AU149-fix1_oam1!AJ150</f>
        <v>40</v>
      </c>
      <c r="BR149">
        <f>AV149-fix1_oam1!AK150</f>
        <v>29</v>
      </c>
      <c r="BS149">
        <f>AW149-fix1_oam1!AL150</f>
        <v>-4</v>
      </c>
      <c r="BT149">
        <f>AX149-fix1_oam1!AM150</f>
        <v>0</v>
      </c>
      <c r="BU149">
        <f>AY149-fix1_oam1!AN150</f>
        <v>9</v>
      </c>
      <c r="BV149">
        <f>AZ149-fix1_oam1!AO150</f>
        <v>8</v>
      </c>
      <c r="BY149" s="10" t="s">
        <v>809</v>
      </c>
      <c r="BZ149" s="11">
        <v>14</v>
      </c>
      <c r="CA149" s="11">
        <v>15</v>
      </c>
      <c r="CB149" s="11">
        <v>46</v>
      </c>
      <c r="CC149" s="11">
        <v>1</v>
      </c>
      <c r="CD149" s="11">
        <v>32</v>
      </c>
      <c r="CE149" s="11">
        <v>23</v>
      </c>
      <c r="CF149" s="11">
        <v>10</v>
      </c>
      <c r="CG149" s="11">
        <v>41</v>
      </c>
      <c r="CH149" s="11">
        <v>44</v>
      </c>
      <c r="CI149" s="11">
        <v>42</v>
      </c>
      <c r="CJ149" s="11">
        <v>41</v>
      </c>
      <c r="CK149" s="11">
        <v>10</v>
      </c>
      <c r="CL149" s="11">
        <v>55</v>
      </c>
      <c r="CM149" s="11">
        <v>24</v>
      </c>
      <c r="CN149" s="11">
        <v>33</v>
      </c>
      <c r="CO149" s="11">
        <v>46</v>
      </c>
      <c r="CP149" s="11">
        <v>15</v>
      </c>
      <c r="CQ149" s="11">
        <v>12</v>
      </c>
      <c r="CR149" s="11">
        <v>2000000</v>
      </c>
    </row>
    <row r="150" spans="1:96" ht="15" thickBot="1" x14ac:dyDescent="0.35">
      <c r="A150" s="1" t="s">
        <v>147</v>
      </c>
      <c r="B150" s="1" t="s">
        <v>602</v>
      </c>
      <c r="C150" s="2">
        <v>13</v>
      </c>
      <c r="D150" s="2">
        <v>41</v>
      </c>
      <c r="E150" s="2">
        <v>14</v>
      </c>
      <c r="F150" s="2">
        <v>41</v>
      </c>
      <c r="G150" s="2">
        <v>3</v>
      </c>
      <c r="H150" s="1">
        <f t="shared" si="204"/>
        <v>41</v>
      </c>
      <c r="I150" s="1">
        <f>HLOOKUP(H150,C150:$F$603,J150,0)</f>
        <v>2</v>
      </c>
      <c r="J150" s="1">
        <v>454</v>
      </c>
      <c r="K150" s="1" t="str">
        <f t="shared" si="205"/>
        <v>32</v>
      </c>
      <c r="M150" s="46">
        <f t="shared" si="206"/>
        <v>1</v>
      </c>
      <c r="N150" s="44">
        <f t="shared" si="198"/>
        <v>0.11926605504587157</v>
      </c>
      <c r="O150" s="44">
        <f t="shared" si="199"/>
        <v>0.37614678899082571</v>
      </c>
      <c r="P150" s="44">
        <f t="shared" si="200"/>
        <v>0.12844036697247707</v>
      </c>
      <c r="Q150" s="44">
        <f t="shared" si="201"/>
        <v>0.37614678899082571</v>
      </c>
      <c r="R150">
        <f t="shared" si="236"/>
        <v>3</v>
      </c>
      <c r="S150" s="1">
        <f t="shared" si="207"/>
        <v>0.37614678899082571</v>
      </c>
      <c r="T150" s="1">
        <f>HLOOKUP(S150,N150:$Q$603,U150,0)</f>
        <v>2</v>
      </c>
      <c r="U150" s="1">
        <v>454</v>
      </c>
      <c r="V150" s="1" t="str">
        <f t="shared" si="208"/>
        <v>32</v>
      </c>
      <c r="X150" s="5">
        <f t="shared" si="209"/>
        <v>2</v>
      </c>
      <c r="Y150" s="4">
        <f t="shared" si="210"/>
        <v>0.62385321100917435</v>
      </c>
      <c r="Z150" s="4">
        <f t="shared" si="211"/>
        <v>0.14570990985567517</v>
      </c>
      <c r="AA150" s="4">
        <f t="shared" si="212"/>
        <v>0.25</v>
      </c>
      <c r="AB150" s="4">
        <f t="shared" si="213"/>
        <v>0.25229357798165142</v>
      </c>
      <c r="AC150" s="4">
        <f t="shared" si="214"/>
        <v>-2.2935779816514179E-3</v>
      </c>
      <c r="AD150" s="4">
        <f t="shared" si="215"/>
        <v>0.11926605504587157</v>
      </c>
      <c r="AE150" s="4">
        <f t="shared" si="216"/>
        <v>0.37614678899082571</v>
      </c>
      <c r="AF150" s="4">
        <f t="shared" si="217"/>
        <v>0.25688073394495414</v>
      </c>
      <c r="AG150">
        <f t="shared" si="218"/>
        <v>3000000</v>
      </c>
      <c r="AI150">
        <f t="shared" si="219"/>
        <v>27</v>
      </c>
      <c r="AJ150">
        <f t="shared" si="238"/>
        <v>21</v>
      </c>
      <c r="AK150">
        <f t="shared" si="239"/>
        <v>29</v>
      </c>
      <c r="AL150">
        <f t="shared" si="240"/>
        <v>1</v>
      </c>
      <c r="AM150">
        <f t="shared" si="241"/>
        <v>25</v>
      </c>
      <c r="AN150">
        <f t="shared" si="242"/>
        <v>30</v>
      </c>
      <c r="AO150">
        <f t="shared" si="243"/>
        <v>19</v>
      </c>
      <c r="AP150">
        <f t="shared" si="244"/>
        <v>34</v>
      </c>
      <c r="AQ150">
        <f t="shared" si="245"/>
        <v>37</v>
      </c>
      <c r="AR150">
        <f t="shared" ref="AR150:AZ150" si="249">MAX(AI$3:AQ$542)+1-AI150</f>
        <v>29</v>
      </c>
      <c r="AS150">
        <f t="shared" si="249"/>
        <v>35</v>
      </c>
      <c r="AT150">
        <f t="shared" si="249"/>
        <v>27</v>
      </c>
      <c r="AU150">
        <f t="shared" si="249"/>
        <v>55</v>
      </c>
      <c r="AV150">
        <f t="shared" si="249"/>
        <v>31</v>
      </c>
      <c r="AW150">
        <f t="shared" si="249"/>
        <v>26</v>
      </c>
      <c r="AX150">
        <f t="shared" si="249"/>
        <v>37</v>
      </c>
      <c r="AY150">
        <f t="shared" si="249"/>
        <v>22</v>
      </c>
      <c r="AZ150">
        <f t="shared" si="249"/>
        <v>19</v>
      </c>
      <c r="BA150">
        <f t="shared" si="203"/>
        <v>3000000</v>
      </c>
      <c r="BB150">
        <f t="shared" si="221"/>
        <v>2655925.7000000002</v>
      </c>
      <c r="BC150">
        <f t="shared" si="222"/>
        <v>3</v>
      </c>
      <c r="BE150">
        <f>AI150-fix1_oam1!X151</f>
        <v>0</v>
      </c>
      <c r="BF150">
        <f>AJ150-fix1_oam1!Y151</f>
        <v>-25</v>
      </c>
      <c r="BG150">
        <f>AK150-fix1_oam1!Z151</f>
        <v>-19</v>
      </c>
      <c r="BH150">
        <f>AL150-fix1_oam1!AA151</f>
        <v>-50</v>
      </c>
      <c r="BI150">
        <f>AM150-fix1_oam1!AB151</f>
        <v>-23</v>
      </c>
      <c r="BJ150">
        <f>AN150-fix1_oam1!AC151</f>
        <v>1</v>
      </c>
      <c r="BK150">
        <f>AO150-fix1_oam1!AD151</f>
        <v>-11</v>
      </c>
      <c r="BL150">
        <f>AP150-fix1_oam1!AE151</f>
        <v>-19</v>
      </c>
      <c r="BM150">
        <f>AQ150-fix1_oam1!AF151</f>
        <v>-14</v>
      </c>
      <c r="BN150">
        <f>AR150-fix1_oam1!AG151</f>
        <v>0</v>
      </c>
      <c r="BO150">
        <f>AS150-fix1_oam1!AH151</f>
        <v>25</v>
      </c>
      <c r="BP150">
        <f>AT150-fix1_oam1!AI151</f>
        <v>19</v>
      </c>
      <c r="BQ150">
        <f>AU150-fix1_oam1!AJ151</f>
        <v>50</v>
      </c>
      <c r="BR150">
        <f>AV150-fix1_oam1!AK151</f>
        <v>23</v>
      </c>
      <c r="BS150">
        <f>AW150-fix1_oam1!AL151</f>
        <v>-1</v>
      </c>
      <c r="BT150">
        <f>AX150-fix1_oam1!AM151</f>
        <v>11</v>
      </c>
      <c r="BU150">
        <f>AY150-fix1_oam1!AN151</f>
        <v>19</v>
      </c>
      <c r="BV150">
        <f>AZ150-fix1_oam1!AO151</f>
        <v>14</v>
      </c>
      <c r="BY150" s="10" t="s">
        <v>810</v>
      </c>
      <c r="BZ150" s="11">
        <v>14</v>
      </c>
      <c r="CA150" s="11">
        <v>12</v>
      </c>
      <c r="CB150" s="11">
        <v>38</v>
      </c>
      <c r="CC150" s="11">
        <v>1</v>
      </c>
      <c r="CD150" s="11">
        <v>8</v>
      </c>
      <c r="CE150" s="11">
        <v>48</v>
      </c>
      <c r="CF150" s="11">
        <v>24</v>
      </c>
      <c r="CG150" s="11">
        <v>44</v>
      </c>
      <c r="CH150" s="11">
        <v>39</v>
      </c>
      <c r="CI150" s="11">
        <v>42</v>
      </c>
      <c r="CJ150" s="11">
        <v>44</v>
      </c>
      <c r="CK150" s="11">
        <v>18</v>
      </c>
      <c r="CL150" s="11">
        <v>55</v>
      </c>
      <c r="CM150" s="11">
        <v>48</v>
      </c>
      <c r="CN150" s="11">
        <v>8</v>
      </c>
      <c r="CO150" s="11">
        <v>32</v>
      </c>
      <c r="CP150" s="11">
        <v>12</v>
      </c>
      <c r="CQ150" s="11">
        <v>17</v>
      </c>
      <c r="CR150" s="11">
        <v>4000000</v>
      </c>
    </row>
    <row r="151" spans="1:96" ht="15" thickBot="1" x14ac:dyDescent="0.35">
      <c r="A151" s="1" t="s">
        <v>148</v>
      </c>
      <c r="B151" s="1" t="s">
        <v>602</v>
      </c>
      <c r="C151" s="2">
        <v>19</v>
      </c>
      <c r="D151" s="2">
        <v>44</v>
      </c>
      <c r="E151" s="2">
        <v>44</v>
      </c>
      <c r="F151" s="2">
        <v>75</v>
      </c>
      <c r="G151" s="2">
        <v>3</v>
      </c>
      <c r="H151" s="1">
        <f t="shared" si="204"/>
        <v>75</v>
      </c>
      <c r="I151" s="1">
        <f>HLOOKUP(H151,C151:$F$603,J151,0)</f>
        <v>4</v>
      </c>
      <c r="J151" s="1">
        <v>453</v>
      </c>
      <c r="K151" s="1" t="str">
        <f t="shared" si="205"/>
        <v>34</v>
      </c>
      <c r="M151" s="46">
        <f t="shared" si="206"/>
        <v>1</v>
      </c>
      <c r="N151" s="44">
        <f t="shared" si="198"/>
        <v>0.1043956043956044</v>
      </c>
      <c r="O151" s="44">
        <f t="shared" si="199"/>
        <v>0.24175824175824176</v>
      </c>
      <c r="P151" s="44">
        <f t="shared" si="200"/>
        <v>0.24175824175824176</v>
      </c>
      <c r="Q151" s="44">
        <f t="shared" si="201"/>
        <v>0.41208791208791207</v>
      </c>
      <c r="R151">
        <f t="shared" si="236"/>
        <v>3</v>
      </c>
      <c r="S151" s="1">
        <f t="shared" si="207"/>
        <v>0.41208791208791207</v>
      </c>
      <c r="T151" s="1">
        <f>HLOOKUP(S151,N151:$Q$603,U151,0)</f>
        <v>4</v>
      </c>
      <c r="U151" s="1">
        <v>453</v>
      </c>
      <c r="V151" s="1" t="str">
        <f t="shared" si="208"/>
        <v>34</v>
      </c>
      <c r="X151" s="5">
        <f t="shared" si="209"/>
        <v>4</v>
      </c>
      <c r="Y151" s="4">
        <f t="shared" si="210"/>
        <v>0.58791208791208793</v>
      </c>
      <c r="Z151" s="4">
        <f t="shared" si="211"/>
        <v>0.12597484460818781</v>
      </c>
      <c r="AA151" s="4">
        <f t="shared" si="212"/>
        <v>0.25</v>
      </c>
      <c r="AB151" s="4">
        <f t="shared" si="213"/>
        <v>0.24175824175824176</v>
      </c>
      <c r="AC151" s="4">
        <f t="shared" si="214"/>
        <v>8.2417582417582402E-3</v>
      </c>
      <c r="AD151" s="4">
        <f t="shared" si="215"/>
        <v>0.1043956043956044</v>
      </c>
      <c r="AE151" s="4">
        <f t="shared" si="216"/>
        <v>0.41208791208791207</v>
      </c>
      <c r="AF151" s="4">
        <f t="shared" si="217"/>
        <v>0.30769230769230765</v>
      </c>
      <c r="AG151">
        <f t="shared" si="218"/>
        <v>3000000</v>
      </c>
      <c r="AI151">
        <f t="shared" si="219"/>
        <v>1</v>
      </c>
      <c r="AJ151">
        <f t="shared" si="238"/>
        <v>30</v>
      </c>
      <c r="AK151">
        <f t="shared" si="239"/>
        <v>34</v>
      </c>
      <c r="AL151">
        <f t="shared" si="240"/>
        <v>1</v>
      </c>
      <c r="AM151">
        <f t="shared" si="241"/>
        <v>33</v>
      </c>
      <c r="AN151">
        <f t="shared" si="242"/>
        <v>22</v>
      </c>
      <c r="AO151">
        <f t="shared" si="243"/>
        <v>22</v>
      </c>
      <c r="AP151">
        <f t="shared" si="244"/>
        <v>25</v>
      </c>
      <c r="AQ151">
        <f t="shared" si="245"/>
        <v>30</v>
      </c>
      <c r="AR151">
        <f t="shared" ref="AR151:AZ151" si="250">MAX(AI$3:AQ$542)+1-AI151</f>
        <v>55</v>
      </c>
      <c r="AS151">
        <f t="shared" si="250"/>
        <v>26</v>
      </c>
      <c r="AT151">
        <f t="shared" si="250"/>
        <v>22</v>
      </c>
      <c r="AU151">
        <f t="shared" si="250"/>
        <v>55</v>
      </c>
      <c r="AV151">
        <f t="shared" si="250"/>
        <v>23</v>
      </c>
      <c r="AW151">
        <f t="shared" si="250"/>
        <v>34</v>
      </c>
      <c r="AX151">
        <f t="shared" si="250"/>
        <v>34</v>
      </c>
      <c r="AY151">
        <f t="shared" si="250"/>
        <v>31</v>
      </c>
      <c r="AZ151">
        <f t="shared" si="250"/>
        <v>26</v>
      </c>
      <c r="BA151">
        <f t="shared" si="203"/>
        <v>3000000</v>
      </c>
      <c r="BB151">
        <f t="shared" si="221"/>
        <v>2689034.6</v>
      </c>
      <c r="BC151">
        <f t="shared" si="222"/>
        <v>3</v>
      </c>
      <c r="BE151">
        <f>AI151-fix1_oam1!X152</f>
        <v>0</v>
      </c>
      <c r="BF151">
        <f>AJ151-fix1_oam1!Y152</f>
        <v>-3</v>
      </c>
      <c r="BG151">
        <f>AK151-fix1_oam1!Z152</f>
        <v>-4</v>
      </c>
      <c r="BH151">
        <f>AL151-fix1_oam1!AA152</f>
        <v>-34</v>
      </c>
      <c r="BI151">
        <f>AM151-fix1_oam1!AB152</f>
        <v>-1</v>
      </c>
      <c r="BJ151">
        <f>AN151-fix1_oam1!AC152</f>
        <v>0</v>
      </c>
      <c r="BK151">
        <f>AO151-fix1_oam1!AD152</f>
        <v>-1</v>
      </c>
      <c r="BL151">
        <f>AP151-fix1_oam1!AE152</f>
        <v>-13</v>
      </c>
      <c r="BM151">
        <f>AQ151-fix1_oam1!AF152</f>
        <v>-3</v>
      </c>
      <c r="BN151">
        <f>AR151-fix1_oam1!AG152</f>
        <v>0</v>
      </c>
      <c r="BO151">
        <f>AS151-fix1_oam1!AH152</f>
        <v>3</v>
      </c>
      <c r="BP151">
        <f>AT151-fix1_oam1!AI152</f>
        <v>4</v>
      </c>
      <c r="BQ151">
        <f>AU151-fix1_oam1!AJ152</f>
        <v>34</v>
      </c>
      <c r="BR151">
        <f>AV151-fix1_oam1!AK152</f>
        <v>1</v>
      </c>
      <c r="BS151">
        <f>AW151-fix1_oam1!AL152</f>
        <v>0</v>
      </c>
      <c r="BT151">
        <f>AX151-fix1_oam1!AM152</f>
        <v>1</v>
      </c>
      <c r="BU151">
        <f>AY151-fix1_oam1!AN152</f>
        <v>13</v>
      </c>
      <c r="BV151">
        <f>AZ151-fix1_oam1!AO152</f>
        <v>3</v>
      </c>
      <c r="BY151" s="10" t="s">
        <v>811</v>
      </c>
      <c r="BZ151" s="11">
        <v>14</v>
      </c>
      <c r="CA151" s="11">
        <v>50</v>
      </c>
      <c r="CB151" s="11">
        <v>9</v>
      </c>
      <c r="CC151" s="11">
        <v>51</v>
      </c>
      <c r="CD151" s="11">
        <v>52</v>
      </c>
      <c r="CE151" s="11">
        <v>3</v>
      </c>
      <c r="CF151" s="11">
        <v>24</v>
      </c>
      <c r="CG151" s="11">
        <v>5</v>
      </c>
      <c r="CH151" s="11">
        <v>9</v>
      </c>
      <c r="CI151" s="11">
        <v>42</v>
      </c>
      <c r="CJ151" s="11">
        <v>6</v>
      </c>
      <c r="CK151" s="11">
        <v>47</v>
      </c>
      <c r="CL151" s="11">
        <v>5</v>
      </c>
      <c r="CM151" s="11">
        <v>4</v>
      </c>
      <c r="CN151" s="11">
        <v>53</v>
      </c>
      <c r="CO151" s="11">
        <v>32</v>
      </c>
      <c r="CP151" s="11">
        <v>51</v>
      </c>
      <c r="CQ151" s="11">
        <v>47</v>
      </c>
      <c r="CR151" s="11">
        <v>1000000</v>
      </c>
    </row>
    <row r="152" spans="1:96" ht="15" thickBot="1" x14ac:dyDescent="0.35">
      <c r="A152" s="1" t="s">
        <v>149</v>
      </c>
      <c r="B152" s="1" t="s">
        <v>602</v>
      </c>
      <c r="C152" s="2">
        <v>99</v>
      </c>
      <c r="D152" s="2">
        <v>42</v>
      </c>
      <c r="E152" s="2">
        <v>38</v>
      </c>
      <c r="F152" s="2">
        <v>63</v>
      </c>
      <c r="G152" s="2">
        <v>1</v>
      </c>
      <c r="H152" s="1">
        <f t="shared" si="204"/>
        <v>99</v>
      </c>
      <c r="I152" s="1">
        <f>HLOOKUP(H152,C152:$F$603,J152,0)</f>
        <v>1</v>
      </c>
      <c r="J152" s="1">
        <v>452</v>
      </c>
      <c r="K152" s="1" t="str">
        <f t="shared" si="205"/>
        <v>11</v>
      </c>
      <c r="M152" s="46">
        <f t="shared" si="206"/>
        <v>1</v>
      </c>
      <c r="N152" s="44">
        <f t="shared" si="198"/>
        <v>0.40909090909090912</v>
      </c>
      <c r="O152" s="44">
        <f t="shared" si="199"/>
        <v>0.17355371900826447</v>
      </c>
      <c r="P152" s="44">
        <f t="shared" si="200"/>
        <v>0.15702479338842976</v>
      </c>
      <c r="Q152" s="44">
        <f t="shared" si="201"/>
        <v>0.26033057851239672</v>
      </c>
      <c r="R152">
        <f t="shared" si="236"/>
        <v>1</v>
      </c>
      <c r="S152" s="1">
        <f t="shared" si="207"/>
        <v>0.40909090909090912</v>
      </c>
      <c r="T152" s="1">
        <f>HLOOKUP(S152,N152:$Q$603,U152,0)</f>
        <v>1</v>
      </c>
      <c r="U152" s="1">
        <v>452</v>
      </c>
      <c r="V152" s="1" t="str">
        <f t="shared" si="208"/>
        <v>11</v>
      </c>
      <c r="X152" s="5">
        <f t="shared" si="209"/>
        <v>1</v>
      </c>
      <c r="Y152" s="4">
        <f t="shared" si="210"/>
        <v>0.59090909090909083</v>
      </c>
      <c r="Z152" s="4">
        <f t="shared" si="211"/>
        <v>0.11533293997481706</v>
      </c>
      <c r="AA152" s="4">
        <f t="shared" si="212"/>
        <v>0.25</v>
      </c>
      <c r="AB152" s="4">
        <f t="shared" si="213"/>
        <v>0.21694214876033058</v>
      </c>
      <c r="AC152" s="4">
        <f t="shared" si="214"/>
        <v>3.3057851239669422E-2</v>
      </c>
      <c r="AD152" s="4">
        <f t="shared" si="215"/>
        <v>0.15702479338842976</v>
      </c>
      <c r="AE152" s="4">
        <f t="shared" si="216"/>
        <v>0.40909090909090912</v>
      </c>
      <c r="AF152" s="4">
        <f t="shared" si="217"/>
        <v>0.25206611570247939</v>
      </c>
      <c r="AG152">
        <f t="shared" si="218"/>
        <v>1000000</v>
      </c>
      <c r="AI152">
        <f t="shared" si="219"/>
        <v>41</v>
      </c>
      <c r="AJ152">
        <f t="shared" si="238"/>
        <v>30</v>
      </c>
      <c r="AK152">
        <f t="shared" si="239"/>
        <v>37</v>
      </c>
      <c r="AL152">
        <f t="shared" si="240"/>
        <v>1</v>
      </c>
      <c r="AM152">
        <f t="shared" si="241"/>
        <v>44</v>
      </c>
      <c r="AN152">
        <f t="shared" si="242"/>
        <v>11</v>
      </c>
      <c r="AO152">
        <f t="shared" si="243"/>
        <v>10</v>
      </c>
      <c r="AP152">
        <f t="shared" si="244"/>
        <v>25</v>
      </c>
      <c r="AQ152">
        <f t="shared" si="245"/>
        <v>38</v>
      </c>
      <c r="AR152">
        <f t="shared" ref="AR152:AZ152" si="251">MAX(AI$3:AQ$542)+1-AI152</f>
        <v>15</v>
      </c>
      <c r="AS152">
        <f t="shared" si="251"/>
        <v>26</v>
      </c>
      <c r="AT152">
        <f t="shared" si="251"/>
        <v>19</v>
      </c>
      <c r="AU152">
        <f t="shared" si="251"/>
        <v>55</v>
      </c>
      <c r="AV152">
        <f t="shared" si="251"/>
        <v>12</v>
      </c>
      <c r="AW152">
        <f t="shared" si="251"/>
        <v>45</v>
      </c>
      <c r="AX152">
        <f t="shared" si="251"/>
        <v>46</v>
      </c>
      <c r="AY152">
        <f t="shared" si="251"/>
        <v>31</v>
      </c>
      <c r="AZ152">
        <f t="shared" si="251"/>
        <v>18</v>
      </c>
      <c r="BA152">
        <f t="shared" si="203"/>
        <v>1000000</v>
      </c>
      <c r="BB152">
        <f t="shared" si="221"/>
        <v>2994934</v>
      </c>
      <c r="BC152">
        <f t="shared" si="222"/>
        <v>3</v>
      </c>
      <c r="BE152">
        <f>AI152-fix1_oam1!X153</f>
        <v>0</v>
      </c>
      <c r="BF152">
        <f>AJ152-fix1_oam1!Y153</f>
        <v>12</v>
      </c>
      <c r="BG152">
        <f>AK152-fix1_oam1!Z153</f>
        <v>9</v>
      </c>
      <c r="BH152">
        <f>AL152-fix1_oam1!AA153</f>
        <v>-13</v>
      </c>
      <c r="BI152">
        <f>AM152-fix1_oam1!AB153</f>
        <v>18</v>
      </c>
      <c r="BJ152">
        <f>AN152-fix1_oam1!AC153</f>
        <v>4</v>
      </c>
      <c r="BK152">
        <f>AO152-fix1_oam1!AD153</f>
        <v>0</v>
      </c>
      <c r="BL152">
        <f>AP152-fix1_oam1!AE153</f>
        <v>23</v>
      </c>
      <c r="BM152">
        <f>AQ152-fix1_oam1!AF153</f>
        <v>10</v>
      </c>
      <c r="BN152">
        <f>AR152-fix1_oam1!AG153</f>
        <v>0</v>
      </c>
      <c r="BO152">
        <f>AS152-fix1_oam1!AH153</f>
        <v>-12</v>
      </c>
      <c r="BP152">
        <f>AT152-fix1_oam1!AI153</f>
        <v>-9</v>
      </c>
      <c r="BQ152">
        <f>AU152-fix1_oam1!AJ153</f>
        <v>13</v>
      </c>
      <c r="BR152">
        <f>AV152-fix1_oam1!AK153</f>
        <v>-18</v>
      </c>
      <c r="BS152">
        <f>AW152-fix1_oam1!AL153</f>
        <v>-4</v>
      </c>
      <c r="BT152">
        <f>AX152-fix1_oam1!AM153</f>
        <v>0</v>
      </c>
      <c r="BU152">
        <f>AY152-fix1_oam1!AN153</f>
        <v>-23</v>
      </c>
      <c r="BV152">
        <f>AZ152-fix1_oam1!AO153</f>
        <v>-10</v>
      </c>
      <c r="BY152" s="10" t="s">
        <v>812</v>
      </c>
      <c r="BZ152" s="11">
        <v>27</v>
      </c>
      <c r="CA152" s="11">
        <v>37</v>
      </c>
      <c r="CB152" s="11">
        <v>19</v>
      </c>
      <c r="CC152" s="11">
        <v>1</v>
      </c>
      <c r="CD152" s="11">
        <v>38</v>
      </c>
      <c r="CE152" s="11">
        <v>17</v>
      </c>
      <c r="CF152" s="11">
        <v>28</v>
      </c>
      <c r="CG152" s="11">
        <v>18</v>
      </c>
      <c r="CH152" s="11">
        <v>22</v>
      </c>
      <c r="CI152" s="11">
        <v>29</v>
      </c>
      <c r="CJ152" s="11">
        <v>19</v>
      </c>
      <c r="CK152" s="11">
        <v>37</v>
      </c>
      <c r="CL152" s="11">
        <v>55</v>
      </c>
      <c r="CM152" s="11">
        <v>18</v>
      </c>
      <c r="CN152" s="11">
        <v>39</v>
      </c>
      <c r="CO152" s="11">
        <v>28</v>
      </c>
      <c r="CP152" s="11">
        <v>38</v>
      </c>
      <c r="CQ152" s="11">
        <v>34</v>
      </c>
      <c r="CR152" s="11">
        <v>3000000</v>
      </c>
    </row>
    <row r="153" spans="1:96" ht="15" thickBot="1" x14ac:dyDescent="0.35">
      <c r="A153" s="1" t="s">
        <v>150</v>
      </c>
      <c r="B153" s="1" t="s">
        <v>602</v>
      </c>
      <c r="C153" s="2">
        <v>98</v>
      </c>
      <c r="D153" s="2">
        <v>39</v>
      </c>
      <c r="E153" s="2">
        <v>12</v>
      </c>
      <c r="F153" s="2">
        <v>25</v>
      </c>
      <c r="G153" s="2">
        <v>4</v>
      </c>
      <c r="H153" s="1">
        <f t="shared" si="204"/>
        <v>98</v>
      </c>
      <c r="I153" s="1">
        <f>HLOOKUP(H153,C153:$F$603,J153,0)</f>
        <v>1</v>
      </c>
      <c r="J153" s="1">
        <v>451</v>
      </c>
      <c r="K153" s="1" t="str">
        <f t="shared" si="205"/>
        <v>41</v>
      </c>
      <c r="M153" s="46">
        <f t="shared" si="206"/>
        <v>1</v>
      </c>
      <c r="N153" s="44">
        <f t="shared" si="198"/>
        <v>0.56321839080459768</v>
      </c>
      <c r="O153" s="44">
        <f t="shared" si="199"/>
        <v>0.22413793103448276</v>
      </c>
      <c r="P153" s="44">
        <f t="shared" si="200"/>
        <v>6.8965517241379309E-2</v>
      </c>
      <c r="Q153" s="44">
        <f t="shared" si="201"/>
        <v>0.14367816091954022</v>
      </c>
      <c r="R153">
        <f t="shared" si="236"/>
        <v>4</v>
      </c>
      <c r="S153" s="1">
        <f t="shared" si="207"/>
        <v>0.56321839080459768</v>
      </c>
      <c r="T153" s="1">
        <f>HLOOKUP(S153,N153:$Q$603,U153,0)</f>
        <v>1</v>
      </c>
      <c r="U153" s="1">
        <v>451</v>
      </c>
      <c r="V153" s="1" t="str">
        <f t="shared" si="208"/>
        <v>41</v>
      </c>
      <c r="X153" s="5">
        <f t="shared" si="209"/>
        <v>1</v>
      </c>
      <c r="Y153" s="4">
        <f t="shared" si="210"/>
        <v>0.43678160919540232</v>
      </c>
      <c r="Z153" s="4">
        <f t="shared" si="211"/>
        <v>0.21821428639644663</v>
      </c>
      <c r="AA153" s="4">
        <f t="shared" si="212"/>
        <v>0.25</v>
      </c>
      <c r="AB153" s="4">
        <f t="shared" si="213"/>
        <v>0.18390804597701149</v>
      </c>
      <c r="AC153" s="4">
        <f t="shared" si="214"/>
        <v>6.6091954022988508E-2</v>
      </c>
      <c r="AD153" s="4">
        <f t="shared" si="215"/>
        <v>6.8965517241379309E-2</v>
      </c>
      <c r="AE153" s="4">
        <f t="shared" si="216"/>
        <v>0.56321839080459768</v>
      </c>
      <c r="AF153" s="4">
        <f t="shared" si="217"/>
        <v>0.49425287356321834</v>
      </c>
      <c r="AG153">
        <f t="shared" si="218"/>
        <v>4000000</v>
      </c>
      <c r="AI153">
        <f t="shared" si="219"/>
        <v>41</v>
      </c>
      <c r="AJ153">
        <f t="shared" si="238"/>
        <v>50</v>
      </c>
      <c r="AK153">
        <f t="shared" si="239"/>
        <v>9</v>
      </c>
      <c r="AL153">
        <f t="shared" si="240"/>
        <v>1</v>
      </c>
      <c r="AM153">
        <f t="shared" si="241"/>
        <v>50</v>
      </c>
      <c r="AN153">
        <f t="shared" si="242"/>
        <v>5</v>
      </c>
      <c r="AO153">
        <f t="shared" si="243"/>
        <v>33</v>
      </c>
      <c r="AP153">
        <f t="shared" si="244"/>
        <v>5</v>
      </c>
      <c r="AQ153">
        <f t="shared" si="245"/>
        <v>8</v>
      </c>
      <c r="AR153">
        <f t="shared" ref="AR153:AZ153" si="252">MAX(AI$3:AQ$542)+1-AI153</f>
        <v>15</v>
      </c>
      <c r="AS153">
        <f t="shared" si="252"/>
        <v>6</v>
      </c>
      <c r="AT153">
        <f t="shared" si="252"/>
        <v>47</v>
      </c>
      <c r="AU153">
        <f t="shared" si="252"/>
        <v>55</v>
      </c>
      <c r="AV153">
        <f t="shared" si="252"/>
        <v>6</v>
      </c>
      <c r="AW153">
        <f t="shared" si="252"/>
        <v>51</v>
      </c>
      <c r="AX153">
        <f t="shared" si="252"/>
        <v>23</v>
      </c>
      <c r="AY153">
        <f t="shared" si="252"/>
        <v>51</v>
      </c>
      <c r="AZ153">
        <f t="shared" si="252"/>
        <v>48</v>
      </c>
      <c r="BA153">
        <f t="shared" si="203"/>
        <v>4000000</v>
      </c>
      <c r="BB153">
        <f t="shared" si="221"/>
        <v>2933752.8</v>
      </c>
      <c r="BC153">
        <f t="shared" si="222"/>
        <v>3</v>
      </c>
      <c r="BE153">
        <f>AI153-fix1_oam1!X154</f>
        <v>0</v>
      </c>
      <c r="BF153">
        <f>AJ153-fix1_oam1!Y154</f>
        <v>6</v>
      </c>
      <c r="BG153">
        <f>AK153-fix1_oam1!Z154</f>
        <v>1</v>
      </c>
      <c r="BH153">
        <f>AL153-fix1_oam1!AA154</f>
        <v>-36</v>
      </c>
      <c r="BI153">
        <f>AM153-fix1_oam1!AB154</f>
        <v>6</v>
      </c>
      <c r="BJ153">
        <f>AN153-fix1_oam1!AC154</f>
        <v>2</v>
      </c>
      <c r="BK153">
        <f>AO153-fix1_oam1!AD154</f>
        <v>1</v>
      </c>
      <c r="BL153">
        <f>AP153-fix1_oam1!AE154</f>
        <v>0</v>
      </c>
      <c r="BM153">
        <f>AQ153-fix1_oam1!AF154</f>
        <v>2</v>
      </c>
      <c r="BN153">
        <f>AR153-fix1_oam1!AG154</f>
        <v>0</v>
      </c>
      <c r="BO153">
        <f>AS153-fix1_oam1!AH154</f>
        <v>-6</v>
      </c>
      <c r="BP153">
        <f>AT153-fix1_oam1!AI154</f>
        <v>-1</v>
      </c>
      <c r="BQ153">
        <f>AU153-fix1_oam1!AJ154</f>
        <v>36</v>
      </c>
      <c r="BR153">
        <f>AV153-fix1_oam1!AK154</f>
        <v>-6</v>
      </c>
      <c r="BS153">
        <f>AW153-fix1_oam1!AL154</f>
        <v>-2</v>
      </c>
      <c r="BT153">
        <f>AX153-fix1_oam1!AM154</f>
        <v>-1</v>
      </c>
      <c r="BU153">
        <f>AY153-fix1_oam1!AN154</f>
        <v>0</v>
      </c>
      <c r="BV153">
        <f>AZ153-fix1_oam1!AO154</f>
        <v>-2</v>
      </c>
      <c r="BY153" s="10" t="s">
        <v>813</v>
      </c>
      <c r="BZ153" s="11">
        <v>41</v>
      </c>
      <c r="CA153" s="11">
        <v>16</v>
      </c>
      <c r="CB153" s="11">
        <v>31</v>
      </c>
      <c r="CC153" s="11">
        <v>1</v>
      </c>
      <c r="CD153" s="11">
        <v>3</v>
      </c>
      <c r="CE153" s="11">
        <v>52</v>
      </c>
      <c r="CF153" s="11">
        <v>37</v>
      </c>
      <c r="CG153" s="11">
        <v>39</v>
      </c>
      <c r="CH153" s="11">
        <v>30</v>
      </c>
      <c r="CI153" s="11">
        <v>15</v>
      </c>
      <c r="CJ153" s="11">
        <v>40</v>
      </c>
      <c r="CK153" s="11">
        <v>25</v>
      </c>
      <c r="CL153" s="11">
        <v>55</v>
      </c>
      <c r="CM153" s="11">
        <v>53</v>
      </c>
      <c r="CN153" s="11">
        <v>4</v>
      </c>
      <c r="CO153" s="11">
        <v>19</v>
      </c>
      <c r="CP153" s="11">
        <v>17</v>
      </c>
      <c r="CQ153" s="11">
        <v>26</v>
      </c>
      <c r="CR153" s="11">
        <v>1000000</v>
      </c>
    </row>
    <row r="154" spans="1:96" ht="15" thickBot="1" x14ac:dyDescent="0.35">
      <c r="A154" s="1" t="s">
        <v>151</v>
      </c>
      <c r="B154" s="1" t="s">
        <v>602</v>
      </c>
      <c r="C154" s="2">
        <v>73</v>
      </c>
      <c r="D154" s="2">
        <v>37</v>
      </c>
      <c r="E154" s="2">
        <v>9</v>
      </c>
      <c r="F154" s="2">
        <v>24</v>
      </c>
      <c r="G154" s="2">
        <v>2</v>
      </c>
      <c r="H154" s="1">
        <f t="shared" si="204"/>
        <v>73</v>
      </c>
      <c r="I154" s="1">
        <f>HLOOKUP(H154,C154:$F$603,J154,0)</f>
        <v>1</v>
      </c>
      <c r="J154" s="1">
        <v>450</v>
      </c>
      <c r="K154" s="1" t="str">
        <f t="shared" si="205"/>
        <v>21</v>
      </c>
      <c r="M154" s="46">
        <f t="shared" si="206"/>
        <v>1</v>
      </c>
      <c r="N154" s="44">
        <f t="shared" si="198"/>
        <v>0.51048951048951052</v>
      </c>
      <c r="O154" s="44">
        <f t="shared" si="199"/>
        <v>0.25874125874125875</v>
      </c>
      <c r="P154" s="44">
        <f t="shared" si="200"/>
        <v>6.2937062937062943E-2</v>
      </c>
      <c r="Q154" s="44">
        <f t="shared" si="201"/>
        <v>0.16783216783216784</v>
      </c>
      <c r="R154">
        <f t="shared" si="236"/>
        <v>2</v>
      </c>
      <c r="S154" s="1">
        <f t="shared" si="207"/>
        <v>0.51048951048951052</v>
      </c>
      <c r="T154" s="1">
        <f>HLOOKUP(S154,N154:$Q$603,U154,0)</f>
        <v>1</v>
      </c>
      <c r="U154" s="1">
        <v>450</v>
      </c>
      <c r="V154" s="1" t="str">
        <f t="shared" si="208"/>
        <v>21</v>
      </c>
      <c r="X154" s="5">
        <f t="shared" si="209"/>
        <v>1</v>
      </c>
      <c r="Y154" s="4">
        <f t="shared" si="210"/>
        <v>0.48951048951048948</v>
      </c>
      <c r="Z154" s="4">
        <f t="shared" si="211"/>
        <v>0.1912025886725211</v>
      </c>
      <c r="AA154" s="4">
        <f t="shared" si="212"/>
        <v>0.25</v>
      </c>
      <c r="AB154" s="4">
        <f t="shared" si="213"/>
        <v>0.21328671328671328</v>
      </c>
      <c r="AC154" s="4">
        <f t="shared" si="214"/>
        <v>3.6713286713286719E-2</v>
      </c>
      <c r="AD154" s="4">
        <f t="shared" si="215"/>
        <v>6.2937062937062943E-2</v>
      </c>
      <c r="AE154" s="4">
        <f t="shared" si="216"/>
        <v>0.51048951048951052</v>
      </c>
      <c r="AF154" s="4">
        <f t="shared" si="217"/>
        <v>0.44755244755244761</v>
      </c>
      <c r="AG154">
        <f t="shared" si="218"/>
        <v>2000000</v>
      </c>
      <c r="AI154">
        <f t="shared" si="219"/>
        <v>41</v>
      </c>
      <c r="AJ154">
        <f t="shared" si="238"/>
        <v>45</v>
      </c>
      <c r="AK154">
        <f t="shared" si="239"/>
        <v>14</v>
      </c>
      <c r="AL154">
        <f t="shared" si="240"/>
        <v>1</v>
      </c>
      <c r="AM154">
        <f t="shared" si="241"/>
        <v>45</v>
      </c>
      <c r="AN154">
        <f t="shared" si="242"/>
        <v>10</v>
      </c>
      <c r="AO154">
        <f t="shared" si="243"/>
        <v>34</v>
      </c>
      <c r="AP154">
        <f t="shared" si="244"/>
        <v>10</v>
      </c>
      <c r="AQ154">
        <f t="shared" si="245"/>
        <v>12</v>
      </c>
      <c r="AR154">
        <f t="shared" ref="AR154:AZ154" si="253">MAX(AI$3:AQ$542)+1-AI154</f>
        <v>15</v>
      </c>
      <c r="AS154">
        <f t="shared" si="253"/>
        <v>11</v>
      </c>
      <c r="AT154">
        <f t="shared" si="253"/>
        <v>42</v>
      </c>
      <c r="AU154">
        <f t="shared" si="253"/>
        <v>55</v>
      </c>
      <c r="AV154">
        <f t="shared" si="253"/>
        <v>11</v>
      </c>
      <c r="AW154">
        <f t="shared" si="253"/>
        <v>46</v>
      </c>
      <c r="AX154">
        <f t="shared" si="253"/>
        <v>22</v>
      </c>
      <c r="AY154">
        <f t="shared" si="253"/>
        <v>46</v>
      </c>
      <c r="AZ154">
        <f t="shared" si="253"/>
        <v>44</v>
      </c>
      <c r="BA154">
        <f t="shared" si="203"/>
        <v>2000000</v>
      </c>
      <c r="BB154">
        <f t="shared" si="221"/>
        <v>2951746.2</v>
      </c>
      <c r="BC154">
        <f t="shared" si="222"/>
        <v>3</v>
      </c>
      <c r="BE154">
        <f>AI154-fix1_oam1!X155</f>
        <v>0</v>
      </c>
      <c r="BF154">
        <f>AJ154-fix1_oam1!Y155</f>
        <v>0</v>
      </c>
      <c r="BG154">
        <f>AK154-fix1_oam1!Z155</f>
        <v>-15</v>
      </c>
      <c r="BH154">
        <f>AL154-fix1_oam1!AA155</f>
        <v>-44</v>
      </c>
      <c r="BI154">
        <f>AM154-fix1_oam1!AB155</f>
        <v>0</v>
      </c>
      <c r="BJ154">
        <f>AN154-fix1_oam1!AC155</f>
        <v>-1</v>
      </c>
      <c r="BK154">
        <f>AO154-fix1_oam1!AD155</f>
        <v>-2</v>
      </c>
      <c r="BL154">
        <f>AP154-fix1_oam1!AE155</f>
        <v>-30</v>
      </c>
      <c r="BM154">
        <f>AQ154-fix1_oam1!AF155</f>
        <v>-13</v>
      </c>
      <c r="BN154">
        <f>AR154-fix1_oam1!AG155</f>
        <v>0</v>
      </c>
      <c r="BO154">
        <f>AS154-fix1_oam1!AH155</f>
        <v>0</v>
      </c>
      <c r="BP154">
        <f>AT154-fix1_oam1!AI155</f>
        <v>15</v>
      </c>
      <c r="BQ154">
        <f>AU154-fix1_oam1!AJ155</f>
        <v>44</v>
      </c>
      <c r="BR154">
        <f>AV154-fix1_oam1!AK155</f>
        <v>0</v>
      </c>
      <c r="BS154">
        <f>AW154-fix1_oam1!AL155</f>
        <v>1</v>
      </c>
      <c r="BT154">
        <f>AX154-fix1_oam1!AM155</f>
        <v>2</v>
      </c>
      <c r="BU154">
        <f>AY154-fix1_oam1!AN155</f>
        <v>30</v>
      </c>
      <c r="BV154">
        <f>AZ154-fix1_oam1!AO155</f>
        <v>13</v>
      </c>
      <c r="BY154" s="10" t="s">
        <v>814</v>
      </c>
      <c r="BZ154" s="11">
        <v>1</v>
      </c>
      <c r="CA154" s="11">
        <v>15</v>
      </c>
      <c r="CB154" s="11">
        <v>33</v>
      </c>
      <c r="CC154" s="11">
        <v>1</v>
      </c>
      <c r="CD154" s="11">
        <v>3</v>
      </c>
      <c r="CE154" s="11">
        <v>52</v>
      </c>
      <c r="CF154" s="11">
        <v>36</v>
      </c>
      <c r="CG154" s="11">
        <v>40</v>
      </c>
      <c r="CH154" s="11">
        <v>31</v>
      </c>
      <c r="CI154" s="11">
        <v>55</v>
      </c>
      <c r="CJ154" s="11">
        <v>41</v>
      </c>
      <c r="CK154" s="11">
        <v>23</v>
      </c>
      <c r="CL154" s="11">
        <v>55</v>
      </c>
      <c r="CM154" s="11">
        <v>53</v>
      </c>
      <c r="CN154" s="11">
        <v>4</v>
      </c>
      <c r="CO154" s="11">
        <v>20</v>
      </c>
      <c r="CP154" s="11">
        <v>16</v>
      </c>
      <c r="CQ154" s="11">
        <v>25</v>
      </c>
      <c r="CR154" s="11">
        <v>3000000</v>
      </c>
    </row>
    <row r="155" spans="1:96" ht="15" thickBot="1" x14ac:dyDescent="0.35">
      <c r="A155" s="1" t="s">
        <v>152</v>
      </c>
      <c r="B155" s="1" t="s">
        <v>602</v>
      </c>
      <c r="C155" s="2">
        <v>25</v>
      </c>
      <c r="D155" s="2">
        <v>71</v>
      </c>
      <c r="E155" s="2">
        <v>78</v>
      </c>
      <c r="F155" s="2">
        <v>26</v>
      </c>
      <c r="G155" s="2">
        <v>3</v>
      </c>
      <c r="H155" s="1">
        <f t="shared" si="204"/>
        <v>78</v>
      </c>
      <c r="I155" s="1">
        <f>HLOOKUP(H155,C155:$F$603,J155,0)</f>
        <v>3</v>
      </c>
      <c r="J155" s="1">
        <v>449</v>
      </c>
      <c r="K155" s="1" t="str">
        <f t="shared" si="205"/>
        <v>33</v>
      </c>
      <c r="M155" s="46">
        <f t="shared" si="206"/>
        <v>1</v>
      </c>
      <c r="N155" s="44">
        <f t="shared" si="198"/>
        <v>0.125</v>
      </c>
      <c r="O155" s="44">
        <f t="shared" si="199"/>
        <v>0.35499999999999998</v>
      </c>
      <c r="P155" s="44">
        <f t="shared" si="200"/>
        <v>0.39</v>
      </c>
      <c r="Q155" s="44">
        <f t="shared" si="201"/>
        <v>0.13</v>
      </c>
      <c r="R155">
        <f t="shared" si="236"/>
        <v>3</v>
      </c>
      <c r="S155" s="1">
        <f t="shared" si="207"/>
        <v>0.39</v>
      </c>
      <c r="T155" s="1">
        <f>HLOOKUP(S155,N155:$Q$603,U155,0)</f>
        <v>3</v>
      </c>
      <c r="U155" s="1">
        <v>449</v>
      </c>
      <c r="V155" s="1" t="str">
        <f t="shared" si="208"/>
        <v>33</v>
      </c>
      <c r="X155" s="5">
        <f t="shared" si="209"/>
        <v>3</v>
      </c>
      <c r="Y155" s="4">
        <f t="shared" si="210"/>
        <v>0.61</v>
      </c>
      <c r="Z155" s="4">
        <f t="shared" si="211"/>
        <v>0.14218532507494111</v>
      </c>
      <c r="AA155" s="4">
        <f t="shared" si="212"/>
        <v>0.25</v>
      </c>
      <c r="AB155" s="4">
        <f t="shared" si="213"/>
        <v>0.24249999999999999</v>
      </c>
      <c r="AC155" s="4">
        <f t="shared" si="214"/>
        <v>7.5000000000000067E-3</v>
      </c>
      <c r="AD155" s="4">
        <f t="shared" si="215"/>
        <v>0.125</v>
      </c>
      <c r="AE155" s="4">
        <f t="shared" si="216"/>
        <v>0.39</v>
      </c>
      <c r="AF155" s="4">
        <f t="shared" si="217"/>
        <v>0.26500000000000001</v>
      </c>
      <c r="AG155">
        <f t="shared" si="218"/>
        <v>3000000</v>
      </c>
      <c r="AI155">
        <f t="shared" si="219"/>
        <v>14</v>
      </c>
      <c r="AJ155">
        <f t="shared" si="238"/>
        <v>25</v>
      </c>
      <c r="AK155">
        <f t="shared" si="239"/>
        <v>30</v>
      </c>
      <c r="AL155">
        <f t="shared" si="240"/>
        <v>1</v>
      </c>
      <c r="AM155">
        <f t="shared" si="241"/>
        <v>32</v>
      </c>
      <c r="AN155">
        <f t="shared" si="242"/>
        <v>23</v>
      </c>
      <c r="AO155">
        <f t="shared" si="243"/>
        <v>17</v>
      </c>
      <c r="AP155">
        <f t="shared" si="244"/>
        <v>30</v>
      </c>
      <c r="AQ155">
        <f t="shared" si="245"/>
        <v>36</v>
      </c>
      <c r="AR155">
        <f t="shared" ref="AR155:AZ155" si="254">MAX(AI$3:AQ$542)+1-AI155</f>
        <v>42</v>
      </c>
      <c r="AS155">
        <f t="shared" si="254"/>
        <v>31</v>
      </c>
      <c r="AT155">
        <f t="shared" si="254"/>
        <v>26</v>
      </c>
      <c r="AU155">
        <f t="shared" si="254"/>
        <v>55</v>
      </c>
      <c r="AV155">
        <f t="shared" si="254"/>
        <v>24</v>
      </c>
      <c r="AW155">
        <f t="shared" si="254"/>
        <v>33</v>
      </c>
      <c r="AX155">
        <f t="shared" si="254"/>
        <v>39</v>
      </c>
      <c r="AY155">
        <f t="shared" si="254"/>
        <v>26</v>
      </c>
      <c r="AZ155">
        <f t="shared" si="254"/>
        <v>20</v>
      </c>
      <c r="BA155">
        <f t="shared" si="203"/>
        <v>3000000</v>
      </c>
      <c r="BB155">
        <f t="shared" si="221"/>
        <v>2321236</v>
      </c>
      <c r="BC155">
        <f t="shared" si="222"/>
        <v>2</v>
      </c>
      <c r="BE155">
        <f>AI155-fix1_oam1!X156</f>
        <v>0</v>
      </c>
      <c r="BF155">
        <f>AJ155-fix1_oam1!Y156</f>
        <v>-2</v>
      </c>
      <c r="BG155">
        <f>AK155-fix1_oam1!Z156</f>
        <v>3</v>
      </c>
      <c r="BH155">
        <f>AL155-fix1_oam1!AA156</f>
        <v>-28</v>
      </c>
      <c r="BI155">
        <f>AM155-fix1_oam1!AB156</f>
        <v>2</v>
      </c>
      <c r="BJ155">
        <f>AN155-fix1_oam1!AC156</f>
        <v>1</v>
      </c>
      <c r="BK155">
        <f>AO155-fix1_oam1!AD156</f>
        <v>-1</v>
      </c>
      <c r="BL155">
        <f>AP155-fix1_oam1!AE156</f>
        <v>-5</v>
      </c>
      <c r="BM155">
        <f>AQ155-fix1_oam1!AF156</f>
        <v>1</v>
      </c>
      <c r="BN155">
        <f>AR155-fix1_oam1!AG156</f>
        <v>0</v>
      </c>
      <c r="BO155">
        <f>AS155-fix1_oam1!AH156</f>
        <v>2</v>
      </c>
      <c r="BP155">
        <f>AT155-fix1_oam1!AI156</f>
        <v>-3</v>
      </c>
      <c r="BQ155">
        <f>AU155-fix1_oam1!AJ156</f>
        <v>28</v>
      </c>
      <c r="BR155">
        <f>AV155-fix1_oam1!AK156</f>
        <v>-2</v>
      </c>
      <c r="BS155">
        <f>AW155-fix1_oam1!AL156</f>
        <v>-1</v>
      </c>
      <c r="BT155">
        <f>AX155-fix1_oam1!AM156</f>
        <v>1</v>
      </c>
      <c r="BU155">
        <f>AY155-fix1_oam1!AN156</f>
        <v>5</v>
      </c>
      <c r="BV155">
        <f>AZ155-fix1_oam1!AO156</f>
        <v>-1</v>
      </c>
      <c r="BY155" s="10" t="s">
        <v>815</v>
      </c>
      <c r="BZ155" s="11">
        <v>27</v>
      </c>
      <c r="CA155" s="11">
        <v>21</v>
      </c>
      <c r="CB155" s="11">
        <v>29</v>
      </c>
      <c r="CC155" s="11">
        <v>1</v>
      </c>
      <c r="CD155" s="11">
        <v>25</v>
      </c>
      <c r="CE155" s="11">
        <v>30</v>
      </c>
      <c r="CF155" s="11">
        <v>19</v>
      </c>
      <c r="CG155" s="11">
        <v>34</v>
      </c>
      <c r="CH155" s="11">
        <v>37</v>
      </c>
      <c r="CI155" s="11">
        <v>29</v>
      </c>
      <c r="CJ155" s="11">
        <v>35</v>
      </c>
      <c r="CK155" s="11">
        <v>27</v>
      </c>
      <c r="CL155" s="11">
        <v>55</v>
      </c>
      <c r="CM155" s="11">
        <v>31</v>
      </c>
      <c r="CN155" s="11">
        <v>26</v>
      </c>
      <c r="CO155" s="11">
        <v>37</v>
      </c>
      <c r="CP155" s="11">
        <v>22</v>
      </c>
      <c r="CQ155" s="11">
        <v>19</v>
      </c>
      <c r="CR155" s="11">
        <v>3000000</v>
      </c>
    </row>
    <row r="156" spans="1:96" ht="15" thickBot="1" x14ac:dyDescent="0.35">
      <c r="A156" s="1" t="s">
        <v>153</v>
      </c>
      <c r="B156" s="1" t="s">
        <v>602</v>
      </c>
      <c r="C156" s="2">
        <v>4</v>
      </c>
      <c r="D156" s="2">
        <v>61</v>
      </c>
      <c r="E156" s="2">
        <v>65</v>
      </c>
      <c r="F156" s="2">
        <v>24</v>
      </c>
      <c r="G156" s="2">
        <v>2</v>
      </c>
      <c r="H156" s="1">
        <f t="shared" si="204"/>
        <v>65</v>
      </c>
      <c r="I156" s="1">
        <f>HLOOKUP(H156,C156:$F$603,J156,0)</f>
        <v>3</v>
      </c>
      <c r="J156" s="1">
        <v>448</v>
      </c>
      <c r="K156" s="1" t="str">
        <f t="shared" si="205"/>
        <v>23</v>
      </c>
      <c r="M156" s="46">
        <f t="shared" si="206"/>
        <v>1</v>
      </c>
      <c r="N156" s="44">
        <f t="shared" si="198"/>
        <v>2.5974025974025976E-2</v>
      </c>
      <c r="O156" s="44">
        <f t="shared" si="199"/>
        <v>0.39610389610389612</v>
      </c>
      <c r="P156" s="44">
        <f t="shared" si="200"/>
        <v>0.42207792207792205</v>
      </c>
      <c r="Q156" s="44">
        <f t="shared" si="201"/>
        <v>0.15584415584415584</v>
      </c>
      <c r="R156">
        <f t="shared" si="236"/>
        <v>2</v>
      </c>
      <c r="S156" s="1">
        <f t="shared" si="207"/>
        <v>0.42207792207792205</v>
      </c>
      <c r="T156" s="1">
        <f>HLOOKUP(S156,N156:$Q$603,U156,0)</f>
        <v>3</v>
      </c>
      <c r="U156" s="1">
        <v>448</v>
      </c>
      <c r="V156" s="1" t="str">
        <f t="shared" si="208"/>
        <v>23</v>
      </c>
      <c r="X156" s="5">
        <f t="shared" si="209"/>
        <v>3</v>
      </c>
      <c r="Y156" s="4">
        <f t="shared" si="210"/>
        <v>0.57792207792207795</v>
      </c>
      <c r="Z156" s="4">
        <f t="shared" si="211"/>
        <v>0.19149422946081993</v>
      </c>
      <c r="AA156" s="4">
        <f t="shared" si="212"/>
        <v>0.25</v>
      </c>
      <c r="AB156" s="4">
        <f t="shared" si="213"/>
        <v>0.27597402597402598</v>
      </c>
      <c r="AC156" s="4">
        <f t="shared" si="214"/>
        <v>-2.5974025974025983E-2</v>
      </c>
      <c r="AD156" s="4">
        <f t="shared" si="215"/>
        <v>2.5974025974025976E-2</v>
      </c>
      <c r="AE156" s="4">
        <f t="shared" si="216"/>
        <v>0.42207792207792205</v>
      </c>
      <c r="AF156" s="4">
        <f t="shared" si="217"/>
        <v>0.39610389610389607</v>
      </c>
      <c r="AG156">
        <f t="shared" si="218"/>
        <v>2000000</v>
      </c>
      <c r="AI156">
        <f t="shared" si="219"/>
        <v>14</v>
      </c>
      <c r="AJ156">
        <f t="shared" si="238"/>
        <v>32</v>
      </c>
      <c r="AK156">
        <f t="shared" si="239"/>
        <v>14</v>
      </c>
      <c r="AL156">
        <f t="shared" si="240"/>
        <v>1</v>
      </c>
      <c r="AM156">
        <f t="shared" si="241"/>
        <v>9</v>
      </c>
      <c r="AN156">
        <f t="shared" si="242"/>
        <v>46</v>
      </c>
      <c r="AO156">
        <f t="shared" si="243"/>
        <v>46</v>
      </c>
      <c r="AP156">
        <f t="shared" si="244"/>
        <v>23</v>
      </c>
      <c r="AQ156">
        <f t="shared" si="245"/>
        <v>17</v>
      </c>
      <c r="AR156">
        <f t="shared" ref="AR156:AZ156" si="255">MAX(AI$3:AQ$542)+1-AI156</f>
        <v>42</v>
      </c>
      <c r="AS156">
        <f t="shared" si="255"/>
        <v>24</v>
      </c>
      <c r="AT156">
        <f t="shared" si="255"/>
        <v>42</v>
      </c>
      <c r="AU156">
        <f t="shared" si="255"/>
        <v>55</v>
      </c>
      <c r="AV156">
        <f t="shared" si="255"/>
        <v>47</v>
      </c>
      <c r="AW156">
        <f t="shared" si="255"/>
        <v>10</v>
      </c>
      <c r="AX156">
        <f t="shared" si="255"/>
        <v>10</v>
      </c>
      <c r="AY156">
        <f t="shared" si="255"/>
        <v>33</v>
      </c>
      <c r="AZ156">
        <f t="shared" si="255"/>
        <v>39</v>
      </c>
      <c r="BA156">
        <f t="shared" si="203"/>
        <v>2000000</v>
      </c>
      <c r="BB156">
        <f t="shared" si="221"/>
        <v>2933752.8</v>
      </c>
      <c r="BC156">
        <f t="shared" si="222"/>
        <v>3</v>
      </c>
      <c r="BE156">
        <f>AI156-fix1_oam1!X157</f>
        <v>0</v>
      </c>
      <c r="BF156">
        <f>AJ156-fix1_oam1!Y157</f>
        <v>-7</v>
      </c>
      <c r="BG156">
        <f>AK156-fix1_oam1!Z157</f>
        <v>-11</v>
      </c>
      <c r="BH156">
        <f>AL156-fix1_oam1!AA157</f>
        <v>-42</v>
      </c>
      <c r="BI156">
        <f>AM156-fix1_oam1!AB157</f>
        <v>-27</v>
      </c>
      <c r="BJ156">
        <f>AN156-fix1_oam1!AC157</f>
        <v>5</v>
      </c>
      <c r="BK156">
        <f>AO156-fix1_oam1!AD157</f>
        <v>0</v>
      </c>
      <c r="BL156">
        <f>AP156-fix1_oam1!AE157</f>
        <v>-23</v>
      </c>
      <c r="BM156">
        <f>AQ156-fix1_oam1!AF157</f>
        <v>-11</v>
      </c>
      <c r="BN156">
        <f>AR156-fix1_oam1!AG157</f>
        <v>0</v>
      </c>
      <c r="BO156">
        <f>AS156-fix1_oam1!AH157</f>
        <v>7</v>
      </c>
      <c r="BP156">
        <f>AT156-fix1_oam1!AI157</f>
        <v>11</v>
      </c>
      <c r="BQ156">
        <f>AU156-fix1_oam1!AJ157</f>
        <v>42</v>
      </c>
      <c r="BR156">
        <f>AV156-fix1_oam1!AK157</f>
        <v>27</v>
      </c>
      <c r="BS156">
        <f>AW156-fix1_oam1!AL157</f>
        <v>-5</v>
      </c>
      <c r="BT156">
        <f>AX156-fix1_oam1!AM157</f>
        <v>0</v>
      </c>
      <c r="BU156">
        <f>AY156-fix1_oam1!AN157</f>
        <v>23</v>
      </c>
      <c r="BV156">
        <f>AZ156-fix1_oam1!AO157</f>
        <v>11</v>
      </c>
      <c r="BY156" s="10" t="s">
        <v>816</v>
      </c>
      <c r="BZ156" s="11">
        <v>1</v>
      </c>
      <c r="CA156" s="11">
        <v>30</v>
      </c>
      <c r="CB156" s="11">
        <v>34</v>
      </c>
      <c r="CC156" s="11">
        <v>1</v>
      </c>
      <c r="CD156" s="11">
        <v>33</v>
      </c>
      <c r="CE156" s="11">
        <v>22</v>
      </c>
      <c r="CF156" s="11">
        <v>22</v>
      </c>
      <c r="CG156" s="11">
        <v>25</v>
      </c>
      <c r="CH156" s="11">
        <v>30</v>
      </c>
      <c r="CI156" s="11">
        <v>55</v>
      </c>
      <c r="CJ156" s="11">
        <v>26</v>
      </c>
      <c r="CK156" s="11">
        <v>22</v>
      </c>
      <c r="CL156" s="11">
        <v>55</v>
      </c>
      <c r="CM156" s="11">
        <v>23</v>
      </c>
      <c r="CN156" s="11">
        <v>34</v>
      </c>
      <c r="CO156" s="11">
        <v>34</v>
      </c>
      <c r="CP156" s="11">
        <v>31</v>
      </c>
      <c r="CQ156" s="11">
        <v>26</v>
      </c>
      <c r="CR156" s="11">
        <v>3000000</v>
      </c>
    </row>
    <row r="157" spans="1:96" ht="15" thickBot="1" x14ac:dyDescent="0.35">
      <c r="A157" s="1" t="s">
        <v>154</v>
      </c>
      <c r="B157" s="1" t="s">
        <v>602</v>
      </c>
      <c r="C157" s="2">
        <v>77</v>
      </c>
      <c r="D157" s="2">
        <v>90</v>
      </c>
      <c r="E157" s="2">
        <v>23</v>
      </c>
      <c r="F157" s="2">
        <v>6</v>
      </c>
      <c r="G157" s="2">
        <v>1</v>
      </c>
      <c r="H157" s="1">
        <f t="shared" si="204"/>
        <v>90</v>
      </c>
      <c r="I157" s="1">
        <f>HLOOKUP(H157,C157:$F$603,J157,0)</f>
        <v>2</v>
      </c>
      <c r="J157" s="1">
        <v>447</v>
      </c>
      <c r="K157" s="1" t="str">
        <f t="shared" si="205"/>
        <v>12</v>
      </c>
      <c r="M157" s="46">
        <f t="shared" si="206"/>
        <v>1</v>
      </c>
      <c r="N157" s="44">
        <f t="shared" si="198"/>
        <v>0.39285714285714285</v>
      </c>
      <c r="O157" s="44">
        <f t="shared" si="199"/>
        <v>0.45918367346938777</v>
      </c>
      <c r="P157" s="44">
        <f t="shared" si="200"/>
        <v>0.11734693877551021</v>
      </c>
      <c r="Q157" s="44">
        <f t="shared" si="201"/>
        <v>3.0612244897959183E-2</v>
      </c>
      <c r="R157">
        <f t="shared" si="236"/>
        <v>1</v>
      </c>
      <c r="S157" s="1">
        <f t="shared" si="207"/>
        <v>0.45918367346938777</v>
      </c>
      <c r="T157" s="1">
        <f>HLOOKUP(S157,N157:$Q$603,U157,0)</f>
        <v>2</v>
      </c>
      <c r="U157" s="1">
        <v>447</v>
      </c>
      <c r="V157" s="1" t="str">
        <f t="shared" si="208"/>
        <v>12</v>
      </c>
      <c r="X157" s="5">
        <f t="shared" si="209"/>
        <v>2</v>
      </c>
      <c r="Y157" s="4">
        <f t="shared" si="210"/>
        <v>0.54081632653061229</v>
      </c>
      <c r="Z157" s="4">
        <f t="shared" si="211"/>
        <v>0.2080815499208542</v>
      </c>
      <c r="AA157" s="4">
        <f t="shared" si="212"/>
        <v>0.25</v>
      </c>
      <c r="AB157" s="4">
        <f t="shared" si="213"/>
        <v>0.25510204081632654</v>
      </c>
      <c r="AC157" s="4">
        <f t="shared" si="214"/>
        <v>-5.1020408163265363E-3</v>
      </c>
      <c r="AD157" s="4">
        <f t="shared" si="215"/>
        <v>3.0612244897959183E-2</v>
      </c>
      <c r="AE157" s="4">
        <f t="shared" si="216"/>
        <v>0.45918367346938777</v>
      </c>
      <c r="AF157" s="4">
        <f t="shared" si="217"/>
        <v>0.4285714285714286</v>
      </c>
      <c r="AG157">
        <f t="shared" si="218"/>
        <v>1000000</v>
      </c>
      <c r="AI157">
        <f t="shared" si="219"/>
        <v>27</v>
      </c>
      <c r="AJ157">
        <f t="shared" si="238"/>
        <v>39</v>
      </c>
      <c r="AK157">
        <f t="shared" si="239"/>
        <v>11</v>
      </c>
      <c r="AL157">
        <f t="shared" si="240"/>
        <v>1</v>
      </c>
      <c r="AM157">
        <f t="shared" si="241"/>
        <v>23</v>
      </c>
      <c r="AN157">
        <f t="shared" si="242"/>
        <v>32</v>
      </c>
      <c r="AO157">
        <f t="shared" si="243"/>
        <v>44</v>
      </c>
      <c r="AP157">
        <f t="shared" si="244"/>
        <v>17</v>
      </c>
      <c r="AQ157">
        <f t="shared" si="245"/>
        <v>13</v>
      </c>
      <c r="AR157">
        <f t="shared" ref="AR157:AZ157" si="256">MAX(AI$3:AQ$542)+1-AI157</f>
        <v>29</v>
      </c>
      <c r="AS157">
        <f t="shared" si="256"/>
        <v>17</v>
      </c>
      <c r="AT157">
        <f t="shared" si="256"/>
        <v>45</v>
      </c>
      <c r="AU157">
        <f t="shared" si="256"/>
        <v>55</v>
      </c>
      <c r="AV157">
        <f t="shared" si="256"/>
        <v>33</v>
      </c>
      <c r="AW157">
        <f t="shared" si="256"/>
        <v>24</v>
      </c>
      <c r="AX157">
        <f t="shared" si="256"/>
        <v>12</v>
      </c>
      <c r="AY157">
        <f t="shared" si="256"/>
        <v>39</v>
      </c>
      <c r="AZ157">
        <f t="shared" si="256"/>
        <v>43</v>
      </c>
      <c r="BA157">
        <f t="shared" si="203"/>
        <v>1000000</v>
      </c>
      <c r="BB157">
        <f t="shared" si="221"/>
        <v>2825787.8</v>
      </c>
      <c r="BC157">
        <f t="shared" si="222"/>
        <v>3</v>
      </c>
      <c r="BE157">
        <f>AI157-fix1_oam1!X158</f>
        <v>0</v>
      </c>
      <c r="BF157">
        <f>AJ157-fix1_oam1!Y158</f>
        <v>6</v>
      </c>
      <c r="BG157">
        <f>AK157-fix1_oam1!Z158</f>
        <v>6</v>
      </c>
      <c r="BH157">
        <f>AL157-fix1_oam1!AA158</f>
        <v>-29</v>
      </c>
      <c r="BI157">
        <f>AM157-fix1_oam1!AB158</f>
        <v>-6</v>
      </c>
      <c r="BJ157">
        <f>AN157-fix1_oam1!AC158</f>
        <v>0</v>
      </c>
      <c r="BK157">
        <f>AO157-fix1_oam1!AD158</f>
        <v>3</v>
      </c>
      <c r="BL157">
        <f>AP157-fix1_oam1!AE158</f>
        <v>-2</v>
      </c>
      <c r="BM157">
        <f>AQ157-fix1_oam1!AF158</f>
        <v>5</v>
      </c>
      <c r="BN157">
        <f>AR157-fix1_oam1!AG158</f>
        <v>0</v>
      </c>
      <c r="BO157">
        <f>AS157-fix1_oam1!AH158</f>
        <v>-6</v>
      </c>
      <c r="BP157">
        <f>AT157-fix1_oam1!AI158</f>
        <v>-6</v>
      </c>
      <c r="BQ157">
        <f>AU157-fix1_oam1!AJ158</f>
        <v>29</v>
      </c>
      <c r="BR157">
        <f>AV157-fix1_oam1!AK158</f>
        <v>6</v>
      </c>
      <c r="BS157">
        <f>AW157-fix1_oam1!AL158</f>
        <v>0</v>
      </c>
      <c r="BT157">
        <f>AX157-fix1_oam1!AM158</f>
        <v>-3</v>
      </c>
      <c r="BU157">
        <f>AY157-fix1_oam1!AN158</f>
        <v>2</v>
      </c>
      <c r="BV157">
        <f>AZ157-fix1_oam1!AO158</f>
        <v>-5</v>
      </c>
      <c r="BY157" s="10" t="s">
        <v>817</v>
      </c>
      <c r="BZ157" s="11">
        <v>41</v>
      </c>
      <c r="CA157" s="11">
        <v>30</v>
      </c>
      <c r="CB157" s="11">
        <v>37</v>
      </c>
      <c r="CC157" s="11">
        <v>1</v>
      </c>
      <c r="CD157" s="11">
        <v>44</v>
      </c>
      <c r="CE157" s="11">
        <v>11</v>
      </c>
      <c r="CF157" s="11">
        <v>10</v>
      </c>
      <c r="CG157" s="11">
        <v>25</v>
      </c>
      <c r="CH157" s="11">
        <v>38</v>
      </c>
      <c r="CI157" s="11">
        <v>15</v>
      </c>
      <c r="CJ157" s="11">
        <v>26</v>
      </c>
      <c r="CK157" s="11">
        <v>19</v>
      </c>
      <c r="CL157" s="11">
        <v>55</v>
      </c>
      <c r="CM157" s="11">
        <v>12</v>
      </c>
      <c r="CN157" s="11">
        <v>45</v>
      </c>
      <c r="CO157" s="11">
        <v>46</v>
      </c>
      <c r="CP157" s="11">
        <v>31</v>
      </c>
      <c r="CQ157" s="11">
        <v>18</v>
      </c>
      <c r="CR157" s="11">
        <v>1000000</v>
      </c>
    </row>
    <row r="158" spans="1:96" ht="15" thickBot="1" x14ac:dyDescent="0.35">
      <c r="A158" s="1" t="s">
        <v>155</v>
      </c>
      <c r="B158" s="1" t="s">
        <v>602</v>
      </c>
      <c r="C158" s="2">
        <v>4</v>
      </c>
      <c r="D158" s="2">
        <v>63</v>
      </c>
      <c r="E158" s="2">
        <v>65</v>
      </c>
      <c r="F158" s="2">
        <v>5</v>
      </c>
      <c r="G158" s="2">
        <v>3</v>
      </c>
      <c r="H158" s="1">
        <f t="shared" si="204"/>
        <v>65</v>
      </c>
      <c r="I158" s="1">
        <f>HLOOKUP(H158,C158:$F$603,J158,0)</f>
        <v>3</v>
      </c>
      <c r="J158" s="1">
        <v>446</v>
      </c>
      <c r="K158" s="1" t="str">
        <f t="shared" si="205"/>
        <v>33</v>
      </c>
      <c r="M158" s="46">
        <f t="shared" si="206"/>
        <v>0.99999999999999989</v>
      </c>
      <c r="N158" s="44">
        <f t="shared" si="198"/>
        <v>2.9197080291970802E-2</v>
      </c>
      <c r="O158" s="44">
        <f t="shared" si="199"/>
        <v>0.45985401459854014</v>
      </c>
      <c r="P158" s="44">
        <f t="shared" si="200"/>
        <v>0.47445255474452552</v>
      </c>
      <c r="Q158" s="44">
        <f t="shared" si="201"/>
        <v>3.6496350364963501E-2</v>
      </c>
      <c r="R158">
        <f t="shared" si="236"/>
        <v>3</v>
      </c>
      <c r="S158" s="1">
        <f t="shared" si="207"/>
        <v>0.47445255474452552</v>
      </c>
      <c r="T158" s="1">
        <f>HLOOKUP(S158,N158:$Q$603,U158,0)</f>
        <v>3</v>
      </c>
      <c r="U158" s="1">
        <v>446</v>
      </c>
      <c r="V158" s="1" t="str">
        <f t="shared" si="208"/>
        <v>33</v>
      </c>
      <c r="X158" s="5">
        <f t="shared" si="209"/>
        <v>3</v>
      </c>
      <c r="Y158" s="4">
        <f t="shared" si="210"/>
        <v>0.52554744525547437</v>
      </c>
      <c r="Z158" s="4">
        <f t="shared" si="211"/>
        <v>0.25083553345671172</v>
      </c>
      <c r="AA158" s="4">
        <f t="shared" si="212"/>
        <v>0.24999999999999997</v>
      </c>
      <c r="AB158" s="4">
        <f t="shared" si="213"/>
        <v>0.2481751824817518</v>
      </c>
      <c r="AC158" s="4">
        <f t="shared" si="214"/>
        <v>1.824817518248173E-3</v>
      </c>
      <c r="AD158" s="4">
        <f t="shared" si="215"/>
        <v>2.9197080291970802E-2</v>
      </c>
      <c r="AE158" s="4">
        <f t="shared" si="216"/>
        <v>0.47445255474452552</v>
      </c>
      <c r="AF158" s="4">
        <f t="shared" si="217"/>
        <v>0.4452554744525547</v>
      </c>
      <c r="AG158">
        <f t="shared" si="218"/>
        <v>3000000</v>
      </c>
      <c r="AI158">
        <f t="shared" si="219"/>
        <v>14</v>
      </c>
      <c r="AJ158">
        <f t="shared" si="238"/>
        <v>41</v>
      </c>
      <c r="AK158">
        <f t="shared" si="239"/>
        <v>5</v>
      </c>
      <c r="AL158">
        <f t="shared" si="240"/>
        <v>51</v>
      </c>
      <c r="AM158">
        <f t="shared" si="241"/>
        <v>28</v>
      </c>
      <c r="AN158">
        <f t="shared" si="242"/>
        <v>27</v>
      </c>
      <c r="AO158">
        <f t="shared" si="243"/>
        <v>44</v>
      </c>
      <c r="AP158">
        <f t="shared" si="244"/>
        <v>14</v>
      </c>
      <c r="AQ158">
        <f t="shared" si="245"/>
        <v>12</v>
      </c>
      <c r="AR158">
        <f t="shared" ref="AR158:AZ158" si="257">MAX(AI$3:AQ$542)+1-AI158</f>
        <v>42</v>
      </c>
      <c r="AS158">
        <f t="shared" si="257"/>
        <v>15</v>
      </c>
      <c r="AT158">
        <f t="shared" si="257"/>
        <v>51</v>
      </c>
      <c r="AU158">
        <f t="shared" si="257"/>
        <v>5</v>
      </c>
      <c r="AV158">
        <f t="shared" si="257"/>
        <v>28</v>
      </c>
      <c r="AW158">
        <f t="shared" si="257"/>
        <v>29</v>
      </c>
      <c r="AX158">
        <f t="shared" si="257"/>
        <v>12</v>
      </c>
      <c r="AY158">
        <f t="shared" si="257"/>
        <v>42</v>
      </c>
      <c r="AZ158">
        <f t="shared" si="257"/>
        <v>44</v>
      </c>
      <c r="BA158">
        <f t="shared" si="203"/>
        <v>3000000</v>
      </c>
      <c r="BB158">
        <f t="shared" si="221"/>
        <v>2802754.9</v>
      </c>
      <c r="BC158">
        <f t="shared" si="222"/>
        <v>3</v>
      </c>
      <c r="BE158">
        <f>AI158-fix1_oam1!X159</f>
        <v>0</v>
      </c>
      <c r="BF158">
        <f>AJ158-fix1_oam1!Y159</f>
        <v>-4</v>
      </c>
      <c r="BG158">
        <f>AK158-fix1_oam1!Z159</f>
        <v>-10</v>
      </c>
      <c r="BH158">
        <f>AL158-fix1_oam1!AA159</f>
        <v>4</v>
      </c>
      <c r="BI158">
        <f>AM158-fix1_oam1!AB159</f>
        <v>-14</v>
      </c>
      <c r="BJ158">
        <f>AN158-fix1_oam1!AC159</f>
        <v>0</v>
      </c>
      <c r="BK158">
        <f>AO158-fix1_oam1!AD159</f>
        <v>-2</v>
      </c>
      <c r="BL158">
        <f>AP158-fix1_oam1!AE159</f>
        <v>-32</v>
      </c>
      <c r="BM158">
        <f>AQ158-fix1_oam1!AF159</f>
        <v>-16</v>
      </c>
      <c r="BN158">
        <f>AR158-fix1_oam1!AG159</f>
        <v>0</v>
      </c>
      <c r="BO158">
        <f>AS158-fix1_oam1!AH159</f>
        <v>4</v>
      </c>
      <c r="BP158">
        <f>AT158-fix1_oam1!AI159</f>
        <v>10</v>
      </c>
      <c r="BQ158">
        <f>AU158-fix1_oam1!AJ159</f>
        <v>-4</v>
      </c>
      <c r="BR158">
        <f>AV158-fix1_oam1!AK159</f>
        <v>14</v>
      </c>
      <c r="BS158">
        <f>AW158-fix1_oam1!AL159</f>
        <v>0</v>
      </c>
      <c r="BT158">
        <f>AX158-fix1_oam1!AM159</f>
        <v>2</v>
      </c>
      <c r="BU158">
        <f>AY158-fix1_oam1!AN159</f>
        <v>32</v>
      </c>
      <c r="BV158">
        <f>AZ158-fix1_oam1!AO159</f>
        <v>16</v>
      </c>
      <c r="BY158" s="10" t="s">
        <v>818</v>
      </c>
      <c r="BZ158" s="11">
        <v>41</v>
      </c>
      <c r="CA158" s="11">
        <v>50</v>
      </c>
      <c r="CB158" s="11">
        <v>9</v>
      </c>
      <c r="CC158" s="11">
        <v>1</v>
      </c>
      <c r="CD158" s="11">
        <v>50</v>
      </c>
      <c r="CE158" s="11">
        <v>5</v>
      </c>
      <c r="CF158" s="11">
        <v>33</v>
      </c>
      <c r="CG158" s="11">
        <v>5</v>
      </c>
      <c r="CH158" s="11">
        <v>8</v>
      </c>
      <c r="CI158" s="11">
        <v>15</v>
      </c>
      <c r="CJ158" s="11">
        <v>6</v>
      </c>
      <c r="CK158" s="11">
        <v>47</v>
      </c>
      <c r="CL158" s="11">
        <v>55</v>
      </c>
      <c r="CM158" s="11">
        <v>6</v>
      </c>
      <c r="CN158" s="11">
        <v>51</v>
      </c>
      <c r="CO158" s="11">
        <v>23</v>
      </c>
      <c r="CP158" s="11">
        <v>51</v>
      </c>
      <c r="CQ158" s="11">
        <v>48</v>
      </c>
      <c r="CR158" s="11">
        <v>4000000</v>
      </c>
    </row>
    <row r="159" spans="1:96" ht="15" thickBot="1" x14ac:dyDescent="0.35">
      <c r="A159" s="1" t="s">
        <v>156</v>
      </c>
      <c r="B159" s="1" t="s">
        <v>602</v>
      </c>
      <c r="C159" s="2">
        <v>15</v>
      </c>
      <c r="D159" s="2">
        <v>80</v>
      </c>
      <c r="E159" s="2">
        <v>61</v>
      </c>
      <c r="F159" s="2">
        <v>93</v>
      </c>
      <c r="G159" s="2">
        <v>1</v>
      </c>
      <c r="H159" s="1">
        <f t="shared" si="204"/>
        <v>93</v>
      </c>
      <c r="I159" s="1">
        <f>HLOOKUP(H159,C159:$F$603,J159,0)</f>
        <v>4</v>
      </c>
      <c r="J159" s="1">
        <v>445</v>
      </c>
      <c r="K159" s="1" t="str">
        <f t="shared" si="205"/>
        <v>14</v>
      </c>
      <c r="M159" s="46">
        <f t="shared" si="206"/>
        <v>1</v>
      </c>
      <c r="N159" s="44">
        <f t="shared" si="198"/>
        <v>6.0240963855421686E-2</v>
      </c>
      <c r="O159" s="44">
        <f t="shared" si="199"/>
        <v>0.32128514056224899</v>
      </c>
      <c r="P159" s="44">
        <f t="shared" si="200"/>
        <v>0.24497991967871485</v>
      </c>
      <c r="Q159" s="44">
        <f t="shared" si="201"/>
        <v>0.37349397590361444</v>
      </c>
      <c r="R159">
        <f t="shared" si="236"/>
        <v>1</v>
      </c>
      <c r="S159" s="1">
        <f t="shared" si="207"/>
        <v>0.37349397590361444</v>
      </c>
      <c r="T159" s="1">
        <f>HLOOKUP(S159,N159:$Q$603,U159,0)</f>
        <v>4</v>
      </c>
      <c r="U159" s="1">
        <v>445</v>
      </c>
      <c r="V159" s="1" t="str">
        <f t="shared" si="208"/>
        <v>14</v>
      </c>
      <c r="X159" s="5">
        <f t="shared" si="209"/>
        <v>4</v>
      </c>
      <c r="Y159" s="4">
        <f t="shared" si="210"/>
        <v>0.62650602409638556</v>
      </c>
      <c r="Z159" s="4">
        <f t="shared" si="211"/>
        <v>0.13707178940785447</v>
      </c>
      <c r="AA159" s="4">
        <f t="shared" si="212"/>
        <v>0.25</v>
      </c>
      <c r="AB159" s="4">
        <f t="shared" si="213"/>
        <v>0.2831325301204819</v>
      </c>
      <c r="AC159" s="4">
        <f t="shared" si="214"/>
        <v>-3.3132530120481896E-2</v>
      </c>
      <c r="AD159" s="4">
        <f t="shared" si="215"/>
        <v>6.0240963855421686E-2</v>
      </c>
      <c r="AE159" s="4">
        <f t="shared" si="216"/>
        <v>0.37349397590361444</v>
      </c>
      <c r="AF159" s="4">
        <f t="shared" si="217"/>
        <v>0.31325301204819278</v>
      </c>
      <c r="AG159">
        <f t="shared" si="218"/>
        <v>1000000</v>
      </c>
      <c r="AI159">
        <f t="shared" si="219"/>
        <v>1</v>
      </c>
      <c r="AJ159">
        <f t="shared" si="238"/>
        <v>20</v>
      </c>
      <c r="AK159">
        <f t="shared" si="239"/>
        <v>31</v>
      </c>
      <c r="AL159">
        <f t="shared" si="240"/>
        <v>1</v>
      </c>
      <c r="AM159">
        <f t="shared" si="241"/>
        <v>6</v>
      </c>
      <c r="AN159">
        <f t="shared" si="242"/>
        <v>49</v>
      </c>
      <c r="AO159">
        <f t="shared" si="243"/>
        <v>35</v>
      </c>
      <c r="AP159">
        <f t="shared" si="244"/>
        <v>35</v>
      </c>
      <c r="AQ159">
        <f t="shared" si="245"/>
        <v>29</v>
      </c>
      <c r="AR159">
        <f t="shared" ref="AR159:AZ159" si="258">MAX(AI$3:AQ$542)+1-AI159</f>
        <v>55</v>
      </c>
      <c r="AS159">
        <f t="shared" si="258"/>
        <v>36</v>
      </c>
      <c r="AT159">
        <f t="shared" si="258"/>
        <v>25</v>
      </c>
      <c r="AU159">
        <f t="shared" si="258"/>
        <v>55</v>
      </c>
      <c r="AV159">
        <f t="shared" si="258"/>
        <v>50</v>
      </c>
      <c r="AW159">
        <f t="shared" si="258"/>
        <v>7</v>
      </c>
      <c r="AX159">
        <f t="shared" si="258"/>
        <v>21</v>
      </c>
      <c r="AY159">
        <f t="shared" si="258"/>
        <v>21</v>
      </c>
      <c r="AZ159">
        <f t="shared" si="258"/>
        <v>27</v>
      </c>
      <c r="BA159">
        <f t="shared" si="203"/>
        <v>1000000</v>
      </c>
      <c r="BB159">
        <f t="shared" si="221"/>
        <v>2499737.2000000002</v>
      </c>
      <c r="BC159">
        <f t="shared" si="222"/>
        <v>2</v>
      </c>
      <c r="BE159">
        <f>AI159-fix1_oam1!X160</f>
        <v>0</v>
      </c>
      <c r="BF159">
        <f>AJ159-fix1_oam1!Y160</f>
        <v>7</v>
      </c>
      <c r="BG159">
        <f>AK159-fix1_oam1!Z160</f>
        <v>16</v>
      </c>
      <c r="BH159">
        <f>AL159-fix1_oam1!AA160</f>
        <v>-11</v>
      </c>
      <c r="BI159">
        <f>AM159-fix1_oam1!AB160</f>
        <v>-2</v>
      </c>
      <c r="BJ159">
        <f>AN159-fix1_oam1!AC160</f>
        <v>-1</v>
      </c>
      <c r="BK159">
        <f>AO159-fix1_oam1!AD160</f>
        <v>8</v>
      </c>
      <c r="BL159">
        <f>AP159-fix1_oam1!AE160</f>
        <v>21</v>
      </c>
      <c r="BM159">
        <f>AQ159-fix1_oam1!AF160</f>
        <v>16</v>
      </c>
      <c r="BN159">
        <f>AR159-fix1_oam1!AG160</f>
        <v>0</v>
      </c>
      <c r="BO159">
        <f>AS159-fix1_oam1!AH160</f>
        <v>-7</v>
      </c>
      <c r="BP159">
        <f>AT159-fix1_oam1!AI160</f>
        <v>-16</v>
      </c>
      <c r="BQ159">
        <f>AU159-fix1_oam1!AJ160</f>
        <v>11</v>
      </c>
      <c r="BR159">
        <f>AV159-fix1_oam1!AK160</f>
        <v>2</v>
      </c>
      <c r="BS159">
        <f>AW159-fix1_oam1!AL160</f>
        <v>1</v>
      </c>
      <c r="BT159">
        <f>AX159-fix1_oam1!AM160</f>
        <v>-8</v>
      </c>
      <c r="BU159">
        <f>AY159-fix1_oam1!AN160</f>
        <v>-21</v>
      </c>
      <c r="BV159">
        <f>AZ159-fix1_oam1!AO160</f>
        <v>-16</v>
      </c>
      <c r="BY159" s="10" t="s">
        <v>819</v>
      </c>
      <c r="BZ159" s="11">
        <v>41</v>
      </c>
      <c r="CA159" s="11">
        <v>45</v>
      </c>
      <c r="CB159" s="11">
        <v>14</v>
      </c>
      <c r="CC159" s="11">
        <v>1</v>
      </c>
      <c r="CD159" s="11">
        <v>45</v>
      </c>
      <c r="CE159" s="11">
        <v>10</v>
      </c>
      <c r="CF159" s="11">
        <v>34</v>
      </c>
      <c r="CG159" s="11">
        <v>10</v>
      </c>
      <c r="CH159" s="11">
        <v>12</v>
      </c>
      <c r="CI159" s="11">
        <v>15</v>
      </c>
      <c r="CJ159" s="11">
        <v>11</v>
      </c>
      <c r="CK159" s="11">
        <v>42</v>
      </c>
      <c r="CL159" s="11">
        <v>55</v>
      </c>
      <c r="CM159" s="11">
        <v>11</v>
      </c>
      <c r="CN159" s="11">
        <v>46</v>
      </c>
      <c r="CO159" s="11">
        <v>22</v>
      </c>
      <c r="CP159" s="11">
        <v>46</v>
      </c>
      <c r="CQ159" s="11">
        <v>44</v>
      </c>
      <c r="CR159" s="11">
        <v>2000000</v>
      </c>
    </row>
    <row r="160" spans="1:96" ht="15" thickBot="1" x14ac:dyDescent="0.35">
      <c r="A160" s="1" t="s">
        <v>157</v>
      </c>
      <c r="B160" s="1" t="s">
        <v>602</v>
      </c>
      <c r="C160" s="2">
        <v>83</v>
      </c>
      <c r="D160" s="2">
        <v>74</v>
      </c>
      <c r="E160" s="2">
        <v>57</v>
      </c>
      <c r="F160" s="2">
        <v>81</v>
      </c>
      <c r="G160" s="2">
        <v>1</v>
      </c>
      <c r="H160" s="1">
        <f t="shared" si="204"/>
        <v>83</v>
      </c>
      <c r="I160" s="1">
        <f>HLOOKUP(H160,C160:$F$603,J160,0)</f>
        <v>1</v>
      </c>
      <c r="J160" s="1">
        <v>444</v>
      </c>
      <c r="K160" s="1" t="str">
        <f t="shared" si="205"/>
        <v>11</v>
      </c>
      <c r="M160" s="46">
        <f t="shared" si="206"/>
        <v>1</v>
      </c>
      <c r="N160" s="44">
        <f t="shared" si="198"/>
        <v>0.28135593220338984</v>
      </c>
      <c r="O160" s="44">
        <f t="shared" si="199"/>
        <v>0.25084745762711863</v>
      </c>
      <c r="P160" s="44">
        <f t="shared" si="200"/>
        <v>0.19322033898305085</v>
      </c>
      <c r="Q160" s="44">
        <f t="shared" si="201"/>
        <v>0.27457627118644068</v>
      </c>
      <c r="R160">
        <f t="shared" si="236"/>
        <v>1</v>
      </c>
      <c r="S160" s="1">
        <f t="shared" si="207"/>
        <v>0.28135593220338984</v>
      </c>
      <c r="T160" s="1">
        <f>HLOOKUP(S160,N160:$Q$603,U160,0)</f>
        <v>1</v>
      </c>
      <c r="U160" s="1">
        <v>444</v>
      </c>
      <c r="V160" s="1" t="str">
        <f t="shared" si="208"/>
        <v>11</v>
      </c>
      <c r="X160" s="5">
        <f t="shared" si="209"/>
        <v>1</v>
      </c>
      <c r="Y160" s="4">
        <f t="shared" si="210"/>
        <v>0.71864406779661016</v>
      </c>
      <c r="Z160" s="4">
        <f t="shared" si="211"/>
        <v>4.0049284968242421E-2</v>
      </c>
      <c r="AA160" s="4">
        <f t="shared" si="212"/>
        <v>0.25</v>
      </c>
      <c r="AB160" s="4">
        <f t="shared" si="213"/>
        <v>0.26271186440677963</v>
      </c>
      <c r="AC160" s="4">
        <f t="shared" si="214"/>
        <v>-1.2711864406779627E-2</v>
      </c>
      <c r="AD160" s="4">
        <f t="shared" si="215"/>
        <v>0.19322033898305085</v>
      </c>
      <c r="AE160" s="4">
        <f t="shared" si="216"/>
        <v>0.28135593220338984</v>
      </c>
      <c r="AF160" s="4">
        <f t="shared" si="217"/>
        <v>8.8135593220338981E-2</v>
      </c>
      <c r="AG160">
        <f t="shared" si="218"/>
        <v>1000000</v>
      </c>
      <c r="AI160">
        <f t="shared" si="219"/>
        <v>41</v>
      </c>
      <c r="AJ160">
        <f t="shared" si="238"/>
        <v>2</v>
      </c>
      <c r="AK160">
        <f t="shared" si="239"/>
        <v>53</v>
      </c>
      <c r="AL160">
        <f t="shared" si="240"/>
        <v>1</v>
      </c>
      <c r="AM160">
        <f t="shared" si="241"/>
        <v>17</v>
      </c>
      <c r="AN160">
        <f t="shared" si="242"/>
        <v>38</v>
      </c>
      <c r="AO160">
        <f t="shared" si="243"/>
        <v>4</v>
      </c>
      <c r="AP160">
        <f t="shared" si="244"/>
        <v>54</v>
      </c>
      <c r="AQ160">
        <f t="shared" si="245"/>
        <v>53</v>
      </c>
      <c r="AR160">
        <f t="shared" ref="AR160:AZ160" si="259">MAX(AI$3:AQ$542)+1-AI160</f>
        <v>15</v>
      </c>
      <c r="AS160">
        <f t="shared" si="259"/>
        <v>54</v>
      </c>
      <c r="AT160">
        <f t="shared" si="259"/>
        <v>3</v>
      </c>
      <c r="AU160">
        <f t="shared" si="259"/>
        <v>55</v>
      </c>
      <c r="AV160">
        <f t="shared" si="259"/>
        <v>39</v>
      </c>
      <c r="AW160">
        <f t="shared" si="259"/>
        <v>18</v>
      </c>
      <c r="AX160">
        <f t="shared" si="259"/>
        <v>52</v>
      </c>
      <c r="AY160">
        <f t="shared" si="259"/>
        <v>2</v>
      </c>
      <c r="AZ160">
        <f t="shared" si="259"/>
        <v>3</v>
      </c>
      <c r="BA160">
        <f t="shared" si="203"/>
        <v>1000000</v>
      </c>
      <c r="BB160">
        <f t="shared" si="221"/>
        <v>2933754.2</v>
      </c>
      <c r="BC160">
        <f t="shared" si="222"/>
        <v>3</v>
      </c>
      <c r="BE160">
        <f>AI160-fix1_oam1!X161</f>
        <v>0</v>
      </c>
      <c r="BF160">
        <f>AJ160-fix1_oam1!Y161</f>
        <v>-1</v>
      </c>
      <c r="BG160">
        <f>AK160-fix1_oam1!Z161</f>
        <v>2</v>
      </c>
      <c r="BH160">
        <f>AL160-fix1_oam1!AA161</f>
        <v>-3</v>
      </c>
      <c r="BI160">
        <f>AM160-fix1_oam1!AB161</f>
        <v>13</v>
      </c>
      <c r="BJ160">
        <f>AN160-fix1_oam1!AC161</f>
        <v>-3</v>
      </c>
      <c r="BK160">
        <f>AO160-fix1_oam1!AD161</f>
        <v>2</v>
      </c>
      <c r="BL160">
        <f>AP160-fix1_oam1!AE161</f>
        <v>24</v>
      </c>
      <c r="BM160">
        <f>AQ160-fix1_oam1!AF161</f>
        <v>2</v>
      </c>
      <c r="BN160">
        <f>AR160-fix1_oam1!AG161</f>
        <v>0</v>
      </c>
      <c r="BO160">
        <f>AS160-fix1_oam1!AH161</f>
        <v>1</v>
      </c>
      <c r="BP160">
        <f>AT160-fix1_oam1!AI161</f>
        <v>-2</v>
      </c>
      <c r="BQ160">
        <f>AU160-fix1_oam1!AJ161</f>
        <v>3</v>
      </c>
      <c r="BR160">
        <f>AV160-fix1_oam1!AK161</f>
        <v>-13</v>
      </c>
      <c r="BS160">
        <f>AW160-fix1_oam1!AL161</f>
        <v>3</v>
      </c>
      <c r="BT160">
        <f>AX160-fix1_oam1!AM161</f>
        <v>-2</v>
      </c>
      <c r="BU160">
        <f>AY160-fix1_oam1!AN161</f>
        <v>-24</v>
      </c>
      <c r="BV160">
        <f>AZ160-fix1_oam1!AO161</f>
        <v>-2</v>
      </c>
      <c r="BY160" s="10" t="s">
        <v>820</v>
      </c>
      <c r="BZ160" s="11">
        <v>14</v>
      </c>
      <c r="CA160" s="11">
        <v>25</v>
      </c>
      <c r="CB160" s="11">
        <v>30</v>
      </c>
      <c r="CC160" s="11">
        <v>1</v>
      </c>
      <c r="CD160" s="11">
        <v>32</v>
      </c>
      <c r="CE160" s="11">
        <v>23</v>
      </c>
      <c r="CF160" s="11">
        <v>17</v>
      </c>
      <c r="CG160" s="11">
        <v>30</v>
      </c>
      <c r="CH160" s="11">
        <v>36</v>
      </c>
      <c r="CI160" s="11">
        <v>42</v>
      </c>
      <c r="CJ160" s="11">
        <v>31</v>
      </c>
      <c r="CK160" s="11">
        <v>26</v>
      </c>
      <c r="CL160" s="11">
        <v>55</v>
      </c>
      <c r="CM160" s="11">
        <v>24</v>
      </c>
      <c r="CN160" s="11">
        <v>33</v>
      </c>
      <c r="CO160" s="11">
        <v>39</v>
      </c>
      <c r="CP160" s="11">
        <v>26</v>
      </c>
      <c r="CQ160" s="11">
        <v>20</v>
      </c>
      <c r="CR160" s="11">
        <v>3000000</v>
      </c>
    </row>
    <row r="161" spans="1:96" ht="15" thickBot="1" x14ac:dyDescent="0.35">
      <c r="A161" s="1" t="s">
        <v>158</v>
      </c>
      <c r="B161" s="1" t="s">
        <v>602</v>
      </c>
      <c r="C161" s="2">
        <v>17</v>
      </c>
      <c r="D161" s="2">
        <v>36</v>
      </c>
      <c r="E161" s="2">
        <v>2</v>
      </c>
      <c r="F161" s="2">
        <v>60</v>
      </c>
      <c r="G161" s="2">
        <v>1</v>
      </c>
      <c r="H161" s="1">
        <f t="shared" si="204"/>
        <v>60</v>
      </c>
      <c r="I161" s="1">
        <f>HLOOKUP(H161,C161:$F$603,J161,0)</f>
        <v>4</v>
      </c>
      <c r="J161" s="1">
        <v>443</v>
      </c>
      <c r="K161" s="1" t="str">
        <f t="shared" si="205"/>
        <v>14</v>
      </c>
      <c r="M161" s="46">
        <f t="shared" si="206"/>
        <v>1</v>
      </c>
      <c r="N161" s="44">
        <f t="shared" si="198"/>
        <v>0.14782608695652175</v>
      </c>
      <c r="O161" s="44">
        <f t="shared" si="199"/>
        <v>0.31304347826086959</v>
      </c>
      <c r="P161" s="44">
        <f t="shared" si="200"/>
        <v>1.7391304347826087E-2</v>
      </c>
      <c r="Q161" s="44">
        <f t="shared" si="201"/>
        <v>0.52173913043478259</v>
      </c>
      <c r="R161">
        <f t="shared" si="236"/>
        <v>1</v>
      </c>
      <c r="S161" s="1">
        <f t="shared" si="207"/>
        <v>0.52173913043478259</v>
      </c>
      <c r="T161" s="1">
        <f>HLOOKUP(S161,N161:$Q$603,U161,0)</f>
        <v>4</v>
      </c>
      <c r="U161" s="1">
        <v>443</v>
      </c>
      <c r="V161" s="1" t="str">
        <f t="shared" si="208"/>
        <v>14</v>
      </c>
      <c r="X161" s="5">
        <f t="shared" si="209"/>
        <v>4</v>
      </c>
      <c r="Y161" s="4">
        <f t="shared" si="210"/>
        <v>0.47826086956521741</v>
      </c>
      <c r="Z161" s="4">
        <f t="shared" si="211"/>
        <v>0.21784011641591827</v>
      </c>
      <c r="AA161" s="4">
        <f t="shared" si="212"/>
        <v>0.25</v>
      </c>
      <c r="AB161" s="4">
        <f t="shared" si="213"/>
        <v>0.23043478260869565</v>
      </c>
      <c r="AC161" s="4">
        <f t="shared" si="214"/>
        <v>1.9565217391304346E-2</v>
      </c>
      <c r="AD161" s="4">
        <f t="shared" si="215"/>
        <v>1.7391304347826087E-2</v>
      </c>
      <c r="AE161" s="4">
        <f t="shared" si="216"/>
        <v>0.52173913043478259</v>
      </c>
      <c r="AF161" s="4">
        <f t="shared" si="217"/>
        <v>0.5043478260869565</v>
      </c>
      <c r="AG161">
        <f t="shared" si="218"/>
        <v>1000000</v>
      </c>
      <c r="AI161">
        <f t="shared" si="219"/>
        <v>1</v>
      </c>
      <c r="AJ161">
        <f t="shared" si="238"/>
        <v>47</v>
      </c>
      <c r="AK161">
        <f t="shared" si="239"/>
        <v>9</v>
      </c>
      <c r="AL161">
        <f t="shared" si="240"/>
        <v>1</v>
      </c>
      <c r="AM161">
        <f t="shared" si="241"/>
        <v>39</v>
      </c>
      <c r="AN161">
        <f t="shared" si="242"/>
        <v>16</v>
      </c>
      <c r="AO161">
        <f t="shared" si="243"/>
        <v>49</v>
      </c>
      <c r="AP161">
        <f t="shared" si="244"/>
        <v>9</v>
      </c>
      <c r="AQ161">
        <f t="shared" si="245"/>
        <v>7</v>
      </c>
      <c r="AR161">
        <f t="shared" ref="AR161:AZ161" si="260">MAX(AI$3:AQ$542)+1-AI161</f>
        <v>55</v>
      </c>
      <c r="AS161">
        <f t="shared" si="260"/>
        <v>9</v>
      </c>
      <c r="AT161">
        <f t="shared" si="260"/>
        <v>47</v>
      </c>
      <c r="AU161">
        <f t="shared" si="260"/>
        <v>55</v>
      </c>
      <c r="AV161">
        <f t="shared" si="260"/>
        <v>17</v>
      </c>
      <c r="AW161">
        <f t="shared" si="260"/>
        <v>40</v>
      </c>
      <c r="AX161">
        <f t="shared" si="260"/>
        <v>7</v>
      </c>
      <c r="AY161">
        <f t="shared" si="260"/>
        <v>47</v>
      </c>
      <c r="AZ161">
        <f t="shared" si="260"/>
        <v>49</v>
      </c>
      <c r="BA161">
        <f t="shared" si="203"/>
        <v>1000000</v>
      </c>
      <c r="BB161">
        <f t="shared" si="221"/>
        <v>2897766.6</v>
      </c>
      <c r="BC161">
        <f t="shared" si="222"/>
        <v>3</v>
      </c>
      <c r="BE161">
        <f>AI161-fix1_oam1!X162</f>
        <v>0</v>
      </c>
      <c r="BF161">
        <f>AJ161-fix1_oam1!Y162</f>
        <v>-3</v>
      </c>
      <c r="BG161">
        <f>AK161-fix1_oam1!Z162</f>
        <v>-24</v>
      </c>
      <c r="BH161">
        <f>AL161-fix1_oam1!AA162</f>
        <v>-49</v>
      </c>
      <c r="BI161">
        <f>AM161-fix1_oam1!AB162</f>
        <v>-10</v>
      </c>
      <c r="BJ161">
        <f>AN161-fix1_oam1!AC162</f>
        <v>-3</v>
      </c>
      <c r="BK161">
        <f>AO161-fix1_oam1!AD162</f>
        <v>0</v>
      </c>
      <c r="BL161">
        <f>AP161-fix1_oam1!AE162</f>
        <v>-39</v>
      </c>
      <c r="BM161">
        <f>AQ161-fix1_oam1!AF162</f>
        <v>-24</v>
      </c>
      <c r="BN161">
        <f>AR161-fix1_oam1!AG162</f>
        <v>0</v>
      </c>
      <c r="BO161">
        <f>AS161-fix1_oam1!AH162</f>
        <v>3</v>
      </c>
      <c r="BP161">
        <f>AT161-fix1_oam1!AI162</f>
        <v>24</v>
      </c>
      <c r="BQ161">
        <f>AU161-fix1_oam1!AJ162</f>
        <v>49</v>
      </c>
      <c r="BR161">
        <f>AV161-fix1_oam1!AK162</f>
        <v>10</v>
      </c>
      <c r="BS161">
        <f>AW161-fix1_oam1!AL162</f>
        <v>3</v>
      </c>
      <c r="BT161">
        <f>AX161-fix1_oam1!AM162</f>
        <v>0</v>
      </c>
      <c r="BU161">
        <f>AY161-fix1_oam1!AN162</f>
        <v>39</v>
      </c>
      <c r="BV161">
        <f>AZ161-fix1_oam1!AO162</f>
        <v>24</v>
      </c>
      <c r="BY161" s="10" t="s">
        <v>821</v>
      </c>
      <c r="BZ161" s="11">
        <v>14</v>
      </c>
      <c r="CA161" s="11">
        <v>32</v>
      </c>
      <c r="CB161" s="11">
        <v>14</v>
      </c>
      <c r="CC161" s="11">
        <v>1</v>
      </c>
      <c r="CD161" s="11">
        <v>9</v>
      </c>
      <c r="CE161" s="11">
        <v>46</v>
      </c>
      <c r="CF161" s="11">
        <v>46</v>
      </c>
      <c r="CG161" s="11">
        <v>23</v>
      </c>
      <c r="CH161" s="11">
        <v>17</v>
      </c>
      <c r="CI161" s="11">
        <v>42</v>
      </c>
      <c r="CJ161" s="11">
        <v>24</v>
      </c>
      <c r="CK161" s="11">
        <v>42</v>
      </c>
      <c r="CL161" s="11">
        <v>55</v>
      </c>
      <c r="CM161" s="11">
        <v>47</v>
      </c>
      <c r="CN161" s="11">
        <v>10</v>
      </c>
      <c r="CO161" s="11">
        <v>10</v>
      </c>
      <c r="CP161" s="11">
        <v>33</v>
      </c>
      <c r="CQ161" s="11">
        <v>39</v>
      </c>
      <c r="CR161" s="11">
        <v>2000000</v>
      </c>
    </row>
    <row r="162" spans="1:96" ht="15" thickBot="1" x14ac:dyDescent="0.35">
      <c r="A162" s="1" t="s">
        <v>159</v>
      </c>
      <c r="B162" s="1" t="s">
        <v>602</v>
      </c>
      <c r="C162" s="2">
        <v>77</v>
      </c>
      <c r="D162" s="2">
        <v>75</v>
      </c>
      <c r="E162" s="2">
        <v>13</v>
      </c>
      <c r="F162" s="2">
        <v>80</v>
      </c>
      <c r="G162" s="2">
        <v>1</v>
      </c>
      <c r="H162" s="1">
        <f t="shared" si="204"/>
        <v>80</v>
      </c>
      <c r="I162" s="1">
        <f>HLOOKUP(H162,C162:$F$603,J162,0)</f>
        <v>4</v>
      </c>
      <c r="J162" s="1">
        <v>442</v>
      </c>
      <c r="K162" s="1" t="str">
        <f t="shared" si="205"/>
        <v>14</v>
      </c>
      <c r="M162" s="46">
        <f t="shared" si="206"/>
        <v>1</v>
      </c>
      <c r="N162" s="44">
        <f t="shared" si="198"/>
        <v>0.31428571428571428</v>
      </c>
      <c r="O162" s="44">
        <f t="shared" si="199"/>
        <v>0.30612244897959184</v>
      </c>
      <c r="P162" s="44">
        <f t="shared" si="200"/>
        <v>5.3061224489795916E-2</v>
      </c>
      <c r="Q162" s="44">
        <f t="shared" si="201"/>
        <v>0.32653061224489793</v>
      </c>
      <c r="R162">
        <f t="shared" si="236"/>
        <v>1</v>
      </c>
      <c r="S162" s="1">
        <f t="shared" si="207"/>
        <v>0.32653061224489793</v>
      </c>
      <c r="T162" s="1">
        <f>HLOOKUP(S162,N162:$Q$603,U162,0)</f>
        <v>4</v>
      </c>
      <c r="U162" s="1">
        <v>442</v>
      </c>
      <c r="V162" s="1" t="str">
        <f t="shared" si="208"/>
        <v>14</v>
      </c>
      <c r="X162" s="5">
        <f t="shared" si="209"/>
        <v>4</v>
      </c>
      <c r="Y162" s="4">
        <f t="shared" si="210"/>
        <v>0.67346938775510212</v>
      </c>
      <c r="Z162" s="4">
        <f t="shared" si="211"/>
        <v>0.13156012345530946</v>
      </c>
      <c r="AA162" s="4">
        <f t="shared" si="212"/>
        <v>0.25</v>
      </c>
      <c r="AB162" s="4">
        <f t="shared" si="213"/>
        <v>0.31020408163265306</v>
      </c>
      <c r="AC162" s="4">
        <f t="shared" si="214"/>
        <v>-6.0204081632653061E-2</v>
      </c>
      <c r="AD162" s="4">
        <f t="shared" si="215"/>
        <v>5.3061224489795916E-2</v>
      </c>
      <c r="AE162" s="4">
        <f t="shared" si="216"/>
        <v>0.32653061224489793</v>
      </c>
      <c r="AF162" s="4">
        <f t="shared" si="217"/>
        <v>0.27346938775510199</v>
      </c>
      <c r="AG162">
        <f t="shared" si="218"/>
        <v>1000000</v>
      </c>
      <c r="AI162">
        <f t="shared" si="219"/>
        <v>1</v>
      </c>
      <c r="AJ162">
        <f t="shared" si="238"/>
        <v>8</v>
      </c>
      <c r="AK162">
        <f t="shared" si="239"/>
        <v>33</v>
      </c>
      <c r="AL162">
        <f t="shared" si="240"/>
        <v>1</v>
      </c>
      <c r="AM162">
        <f t="shared" si="241"/>
        <v>1</v>
      </c>
      <c r="AN162">
        <f t="shared" si="242"/>
        <v>54</v>
      </c>
      <c r="AO162">
        <f t="shared" si="243"/>
        <v>37</v>
      </c>
      <c r="AP162">
        <f t="shared" si="244"/>
        <v>47</v>
      </c>
      <c r="AQ162">
        <f t="shared" si="245"/>
        <v>35</v>
      </c>
      <c r="AR162">
        <f t="shared" ref="AR162:AZ162" si="261">MAX(AI$3:AQ$542)+1-AI162</f>
        <v>55</v>
      </c>
      <c r="AS162">
        <f t="shared" si="261"/>
        <v>48</v>
      </c>
      <c r="AT162">
        <f t="shared" si="261"/>
        <v>23</v>
      </c>
      <c r="AU162">
        <f t="shared" si="261"/>
        <v>55</v>
      </c>
      <c r="AV162">
        <f t="shared" si="261"/>
        <v>55</v>
      </c>
      <c r="AW162">
        <f t="shared" si="261"/>
        <v>2</v>
      </c>
      <c r="AX162">
        <f t="shared" si="261"/>
        <v>19</v>
      </c>
      <c r="AY162">
        <f t="shared" si="261"/>
        <v>9</v>
      </c>
      <c r="AZ162">
        <f t="shared" si="261"/>
        <v>21</v>
      </c>
      <c r="BA162">
        <f t="shared" si="203"/>
        <v>1000000</v>
      </c>
      <c r="BB162">
        <f t="shared" si="221"/>
        <v>2863217.3</v>
      </c>
      <c r="BC162">
        <f t="shared" si="222"/>
        <v>3</v>
      </c>
      <c r="BE162">
        <f>AI162-fix1_oam1!X163</f>
        <v>0</v>
      </c>
      <c r="BF162">
        <f>AJ162-fix1_oam1!Y163</f>
        <v>-3</v>
      </c>
      <c r="BG162">
        <f>AK162-fix1_oam1!Z163</f>
        <v>14</v>
      </c>
      <c r="BH162">
        <f>AL162-fix1_oam1!AA163</f>
        <v>-12</v>
      </c>
      <c r="BI162">
        <f>AM162-fix1_oam1!AB163</f>
        <v>-4</v>
      </c>
      <c r="BJ162">
        <f>AN162-fix1_oam1!AC163</f>
        <v>0</v>
      </c>
      <c r="BK162">
        <f>AO162-fix1_oam1!AD163</f>
        <v>7</v>
      </c>
      <c r="BL162">
        <f>AP162-fix1_oam1!AE163</f>
        <v>14</v>
      </c>
      <c r="BM162">
        <f>AQ162-fix1_oam1!AF163</f>
        <v>13</v>
      </c>
      <c r="BN162">
        <f>AR162-fix1_oam1!AG163</f>
        <v>0</v>
      </c>
      <c r="BO162">
        <f>AS162-fix1_oam1!AH163</f>
        <v>3</v>
      </c>
      <c r="BP162">
        <f>AT162-fix1_oam1!AI163</f>
        <v>-14</v>
      </c>
      <c r="BQ162">
        <f>AU162-fix1_oam1!AJ163</f>
        <v>12</v>
      </c>
      <c r="BR162">
        <f>AV162-fix1_oam1!AK163</f>
        <v>4</v>
      </c>
      <c r="BS162">
        <f>AW162-fix1_oam1!AL163</f>
        <v>0</v>
      </c>
      <c r="BT162">
        <f>AX162-fix1_oam1!AM163</f>
        <v>-7</v>
      </c>
      <c r="BU162">
        <f>AY162-fix1_oam1!AN163</f>
        <v>-14</v>
      </c>
      <c r="BV162">
        <f>AZ162-fix1_oam1!AO163</f>
        <v>-13</v>
      </c>
      <c r="BY162" s="10" t="s">
        <v>822</v>
      </c>
      <c r="BZ162" s="11">
        <v>27</v>
      </c>
      <c r="CA162" s="11">
        <v>39</v>
      </c>
      <c r="CB162" s="11">
        <v>11</v>
      </c>
      <c r="CC162" s="11">
        <v>1</v>
      </c>
      <c r="CD162" s="11">
        <v>23</v>
      </c>
      <c r="CE162" s="11">
        <v>32</v>
      </c>
      <c r="CF162" s="11">
        <v>44</v>
      </c>
      <c r="CG162" s="11">
        <v>17</v>
      </c>
      <c r="CH162" s="11">
        <v>13</v>
      </c>
      <c r="CI162" s="11">
        <v>29</v>
      </c>
      <c r="CJ162" s="11">
        <v>17</v>
      </c>
      <c r="CK162" s="11">
        <v>45</v>
      </c>
      <c r="CL162" s="11">
        <v>55</v>
      </c>
      <c r="CM162" s="11">
        <v>33</v>
      </c>
      <c r="CN162" s="11">
        <v>24</v>
      </c>
      <c r="CO162" s="11">
        <v>12</v>
      </c>
      <c r="CP162" s="11">
        <v>39</v>
      </c>
      <c r="CQ162" s="11">
        <v>43</v>
      </c>
      <c r="CR162" s="11">
        <v>1000000</v>
      </c>
    </row>
    <row r="163" spans="1:96" ht="15" thickBot="1" x14ac:dyDescent="0.35">
      <c r="A163" s="1" t="s">
        <v>160</v>
      </c>
      <c r="B163" s="1" t="s">
        <v>602</v>
      </c>
      <c r="C163" s="2">
        <v>0</v>
      </c>
      <c r="D163" s="2">
        <v>15</v>
      </c>
      <c r="E163" s="2">
        <v>7</v>
      </c>
      <c r="F163" s="2">
        <v>31</v>
      </c>
      <c r="G163" s="2">
        <v>1</v>
      </c>
      <c r="H163" s="1">
        <f t="shared" si="204"/>
        <v>31</v>
      </c>
      <c r="I163" s="1">
        <f>HLOOKUP(H163,C163:$F$603,J163,0)</f>
        <v>4</v>
      </c>
      <c r="J163" s="1">
        <v>441</v>
      </c>
      <c r="K163" s="1" t="str">
        <f t="shared" si="205"/>
        <v>14</v>
      </c>
      <c r="M163" s="46">
        <f t="shared" si="206"/>
        <v>1</v>
      </c>
      <c r="N163" s="44">
        <f t="shared" si="198"/>
        <v>0</v>
      </c>
      <c r="O163" s="44">
        <f t="shared" si="199"/>
        <v>0.28301886792452829</v>
      </c>
      <c r="P163" s="44">
        <f t="shared" si="200"/>
        <v>0.13207547169811321</v>
      </c>
      <c r="Q163" s="44">
        <f t="shared" si="201"/>
        <v>0.58490566037735847</v>
      </c>
      <c r="R163">
        <f t="shared" si="236"/>
        <v>1</v>
      </c>
      <c r="S163" s="1">
        <f t="shared" si="207"/>
        <v>0.58490566037735847</v>
      </c>
      <c r="T163" s="1">
        <f>HLOOKUP(S163,N163:$Q$603,U163,0)</f>
        <v>4</v>
      </c>
      <c r="U163" s="1">
        <v>441</v>
      </c>
      <c r="V163" s="1" t="str">
        <f t="shared" si="208"/>
        <v>14</v>
      </c>
      <c r="X163" s="5">
        <f t="shared" si="209"/>
        <v>4</v>
      </c>
      <c r="Y163" s="4">
        <f t="shared" si="210"/>
        <v>0.41509433962264153</v>
      </c>
      <c r="Z163" s="4">
        <f t="shared" si="211"/>
        <v>0.251434710787933</v>
      </c>
      <c r="AA163" s="4">
        <f t="shared" si="212"/>
        <v>0.25</v>
      </c>
      <c r="AB163" s="4">
        <f t="shared" si="213"/>
        <v>0.20754716981132076</v>
      </c>
      <c r="AC163" s="4">
        <f t="shared" si="214"/>
        <v>4.2452830188679236E-2</v>
      </c>
      <c r="AD163" s="4">
        <f t="shared" si="215"/>
        <v>0</v>
      </c>
      <c r="AE163" s="4">
        <f t="shared" si="216"/>
        <v>0.58490566037735847</v>
      </c>
      <c r="AF163" s="4">
        <f t="shared" si="217"/>
        <v>0.58490566037735847</v>
      </c>
      <c r="AG163">
        <f t="shared" si="218"/>
        <v>1000000</v>
      </c>
      <c r="AI163">
        <f t="shared" si="219"/>
        <v>1</v>
      </c>
      <c r="AJ163">
        <f t="shared" si="238"/>
        <v>51</v>
      </c>
      <c r="AK163">
        <f t="shared" si="239"/>
        <v>5</v>
      </c>
      <c r="AL163">
        <f t="shared" si="240"/>
        <v>1</v>
      </c>
      <c r="AM163">
        <f t="shared" si="241"/>
        <v>47</v>
      </c>
      <c r="AN163">
        <f t="shared" si="242"/>
        <v>8</v>
      </c>
      <c r="AO163">
        <f t="shared" si="243"/>
        <v>53</v>
      </c>
      <c r="AP163">
        <f t="shared" si="244"/>
        <v>4</v>
      </c>
      <c r="AQ163">
        <f t="shared" si="245"/>
        <v>3</v>
      </c>
      <c r="AR163">
        <f t="shared" ref="AR163:AZ163" si="262">MAX(AI$3:AQ$542)+1-AI163</f>
        <v>55</v>
      </c>
      <c r="AS163">
        <f t="shared" si="262"/>
        <v>5</v>
      </c>
      <c r="AT163">
        <f t="shared" si="262"/>
        <v>51</v>
      </c>
      <c r="AU163">
        <f t="shared" si="262"/>
        <v>55</v>
      </c>
      <c r="AV163">
        <f t="shared" si="262"/>
        <v>9</v>
      </c>
      <c r="AW163">
        <f t="shared" si="262"/>
        <v>48</v>
      </c>
      <c r="AX163">
        <f t="shared" si="262"/>
        <v>3</v>
      </c>
      <c r="AY163">
        <f t="shared" si="262"/>
        <v>52</v>
      </c>
      <c r="AZ163">
        <f t="shared" si="262"/>
        <v>53</v>
      </c>
      <c r="BA163">
        <f t="shared" si="203"/>
        <v>1000000</v>
      </c>
      <c r="BB163">
        <f t="shared" si="221"/>
        <v>2933753.5</v>
      </c>
      <c r="BC163">
        <f t="shared" si="222"/>
        <v>3</v>
      </c>
      <c r="BE163">
        <f>AI163-fix1_oam1!X164</f>
        <v>0</v>
      </c>
      <c r="BF163">
        <f>AJ163-fix1_oam1!Y164</f>
        <v>-3</v>
      </c>
      <c r="BG163">
        <f>AK163-fix1_oam1!Z164</f>
        <v>-45</v>
      </c>
      <c r="BH163">
        <f>AL163-fix1_oam1!AA164</f>
        <v>-53</v>
      </c>
      <c r="BI163">
        <f>AM163-fix1_oam1!AB164</f>
        <v>-7</v>
      </c>
      <c r="BJ163">
        <f>AN163-fix1_oam1!AC164</f>
        <v>-11</v>
      </c>
      <c r="BK163">
        <f>AO163-fix1_oam1!AD164</f>
        <v>0</v>
      </c>
      <c r="BL163">
        <f>AP163-fix1_oam1!AE164</f>
        <v>-50</v>
      </c>
      <c r="BM163">
        <f>AQ163-fix1_oam1!AF164</f>
        <v>-47</v>
      </c>
      <c r="BN163">
        <f>AR163-fix1_oam1!AG164</f>
        <v>0</v>
      </c>
      <c r="BO163">
        <f>AS163-fix1_oam1!AH164</f>
        <v>3</v>
      </c>
      <c r="BP163">
        <f>AT163-fix1_oam1!AI164</f>
        <v>45</v>
      </c>
      <c r="BQ163">
        <f>AU163-fix1_oam1!AJ164</f>
        <v>53</v>
      </c>
      <c r="BR163">
        <f>AV163-fix1_oam1!AK164</f>
        <v>7</v>
      </c>
      <c r="BS163">
        <f>AW163-fix1_oam1!AL164</f>
        <v>11</v>
      </c>
      <c r="BT163">
        <f>AX163-fix1_oam1!AM164</f>
        <v>0</v>
      </c>
      <c r="BU163">
        <f>AY163-fix1_oam1!AN164</f>
        <v>50</v>
      </c>
      <c r="BV163">
        <f>AZ163-fix1_oam1!AO164</f>
        <v>47</v>
      </c>
      <c r="BY163" s="10" t="s">
        <v>823</v>
      </c>
      <c r="BZ163" s="11">
        <v>14</v>
      </c>
      <c r="CA163" s="11">
        <v>41</v>
      </c>
      <c r="CB163" s="11">
        <v>5</v>
      </c>
      <c r="CC163" s="11">
        <v>51</v>
      </c>
      <c r="CD163" s="11">
        <v>28</v>
      </c>
      <c r="CE163" s="11">
        <v>27</v>
      </c>
      <c r="CF163" s="11">
        <v>44</v>
      </c>
      <c r="CG163" s="11">
        <v>14</v>
      </c>
      <c r="CH163" s="11">
        <v>12</v>
      </c>
      <c r="CI163" s="11">
        <v>42</v>
      </c>
      <c r="CJ163" s="11">
        <v>15</v>
      </c>
      <c r="CK163" s="11">
        <v>51</v>
      </c>
      <c r="CL163" s="11">
        <v>5</v>
      </c>
      <c r="CM163" s="11">
        <v>28</v>
      </c>
      <c r="CN163" s="11">
        <v>29</v>
      </c>
      <c r="CO163" s="11">
        <v>12</v>
      </c>
      <c r="CP163" s="11">
        <v>42</v>
      </c>
      <c r="CQ163" s="11">
        <v>44</v>
      </c>
      <c r="CR163" s="11">
        <v>3000000</v>
      </c>
    </row>
    <row r="164" spans="1:96" ht="15" thickBot="1" x14ac:dyDescent="0.35">
      <c r="A164" s="1" t="s">
        <v>161</v>
      </c>
      <c r="B164" s="1" t="s">
        <v>602</v>
      </c>
      <c r="C164" s="2">
        <v>12</v>
      </c>
      <c r="D164" s="2">
        <v>69</v>
      </c>
      <c r="E164" s="2">
        <v>51</v>
      </c>
      <c r="F164" s="2">
        <v>86</v>
      </c>
      <c r="G164" s="2">
        <v>1</v>
      </c>
      <c r="H164" s="1">
        <f t="shared" si="204"/>
        <v>86</v>
      </c>
      <c r="I164" s="1">
        <f>HLOOKUP(H164,C164:$F$603,J164,0)</f>
        <v>4</v>
      </c>
      <c r="J164" s="1">
        <v>440</v>
      </c>
      <c r="K164" s="1" t="str">
        <f t="shared" si="205"/>
        <v>14</v>
      </c>
      <c r="M164" s="46">
        <f t="shared" si="206"/>
        <v>1</v>
      </c>
      <c r="N164" s="44">
        <f t="shared" si="198"/>
        <v>5.5045871559633031E-2</v>
      </c>
      <c r="O164" s="44">
        <f t="shared" si="199"/>
        <v>0.3165137614678899</v>
      </c>
      <c r="P164" s="44">
        <f t="shared" si="200"/>
        <v>0.23394495412844038</v>
      </c>
      <c r="Q164" s="44">
        <f t="shared" si="201"/>
        <v>0.39449541284403672</v>
      </c>
      <c r="R164">
        <f t="shared" si="236"/>
        <v>1</v>
      </c>
      <c r="S164" s="1">
        <f t="shared" si="207"/>
        <v>0.39449541284403672</v>
      </c>
      <c r="T164" s="1">
        <f>HLOOKUP(S164,N164:$Q$603,U164,0)</f>
        <v>4</v>
      </c>
      <c r="U164" s="1">
        <v>440</v>
      </c>
      <c r="V164" s="1" t="str">
        <f t="shared" si="208"/>
        <v>14</v>
      </c>
      <c r="X164" s="5">
        <f t="shared" si="209"/>
        <v>4</v>
      </c>
      <c r="Y164" s="4">
        <f t="shared" si="210"/>
        <v>0.60550458715596323</v>
      </c>
      <c r="Z164" s="4">
        <f t="shared" si="211"/>
        <v>0.1455654280057104</v>
      </c>
      <c r="AA164" s="4">
        <f t="shared" si="212"/>
        <v>0.25</v>
      </c>
      <c r="AB164" s="4">
        <f t="shared" si="213"/>
        <v>0.27522935779816515</v>
      </c>
      <c r="AC164" s="4">
        <f t="shared" si="214"/>
        <v>-2.5229357798165153E-2</v>
      </c>
      <c r="AD164" s="4">
        <f t="shared" si="215"/>
        <v>5.5045871559633031E-2</v>
      </c>
      <c r="AE164" s="4">
        <f t="shared" si="216"/>
        <v>0.39449541284403672</v>
      </c>
      <c r="AF164" s="4">
        <f t="shared" si="217"/>
        <v>0.33944954128440369</v>
      </c>
      <c r="AG164">
        <f t="shared" si="218"/>
        <v>1000000</v>
      </c>
      <c r="AI164">
        <f t="shared" si="219"/>
        <v>1</v>
      </c>
      <c r="AJ164">
        <f t="shared" si="238"/>
        <v>26</v>
      </c>
      <c r="AK164">
        <f t="shared" si="239"/>
        <v>29</v>
      </c>
      <c r="AL164">
        <f t="shared" si="240"/>
        <v>1</v>
      </c>
      <c r="AM164">
        <f t="shared" si="241"/>
        <v>10</v>
      </c>
      <c r="AN164">
        <f t="shared" si="242"/>
        <v>45</v>
      </c>
      <c r="AO164">
        <f t="shared" si="243"/>
        <v>36</v>
      </c>
      <c r="AP164">
        <f t="shared" si="244"/>
        <v>29</v>
      </c>
      <c r="AQ164">
        <f t="shared" si="245"/>
        <v>26</v>
      </c>
      <c r="AR164">
        <f t="shared" ref="AR164:AZ164" si="263">MAX(AI$3:AQ$542)+1-AI164</f>
        <v>55</v>
      </c>
      <c r="AS164">
        <f t="shared" si="263"/>
        <v>30</v>
      </c>
      <c r="AT164">
        <f t="shared" si="263"/>
        <v>27</v>
      </c>
      <c r="AU164">
        <f t="shared" si="263"/>
        <v>55</v>
      </c>
      <c r="AV164">
        <f t="shared" si="263"/>
        <v>46</v>
      </c>
      <c r="AW164">
        <f t="shared" si="263"/>
        <v>11</v>
      </c>
      <c r="AX164">
        <f t="shared" si="263"/>
        <v>20</v>
      </c>
      <c r="AY164">
        <f t="shared" si="263"/>
        <v>27</v>
      </c>
      <c r="AZ164">
        <f t="shared" si="263"/>
        <v>30</v>
      </c>
      <c r="BA164">
        <f t="shared" si="203"/>
        <v>1000000</v>
      </c>
      <c r="BB164">
        <f t="shared" si="221"/>
        <v>2812835.3</v>
      </c>
      <c r="BC164">
        <f t="shared" si="222"/>
        <v>3</v>
      </c>
      <c r="BE164">
        <f>AI164-fix1_oam1!X165</f>
        <v>0</v>
      </c>
      <c r="BF164">
        <f>AJ164-fix1_oam1!Y165</f>
        <v>3</v>
      </c>
      <c r="BG164">
        <f>AK164-fix1_oam1!Z165</f>
        <v>9</v>
      </c>
      <c r="BH164">
        <f>AL164-fix1_oam1!AA165</f>
        <v>-21</v>
      </c>
      <c r="BI164">
        <f>AM164-fix1_oam1!AB165</f>
        <v>-8</v>
      </c>
      <c r="BJ164">
        <f>AN164-fix1_oam1!AC165</f>
        <v>0</v>
      </c>
      <c r="BK164">
        <f>AO164-fix1_oam1!AD165</f>
        <v>4</v>
      </c>
      <c r="BL164">
        <f>AP164-fix1_oam1!AE165</f>
        <v>3</v>
      </c>
      <c r="BM164">
        <f>AQ164-fix1_oam1!AF165</f>
        <v>10</v>
      </c>
      <c r="BN164">
        <f>AR164-fix1_oam1!AG165</f>
        <v>0</v>
      </c>
      <c r="BO164">
        <f>AS164-fix1_oam1!AH165</f>
        <v>-3</v>
      </c>
      <c r="BP164">
        <f>AT164-fix1_oam1!AI165</f>
        <v>-9</v>
      </c>
      <c r="BQ164">
        <f>AU164-fix1_oam1!AJ165</f>
        <v>21</v>
      </c>
      <c r="BR164">
        <f>AV164-fix1_oam1!AK165</f>
        <v>8</v>
      </c>
      <c r="BS164">
        <f>AW164-fix1_oam1!AL165</f>
        <v>0</v>
      </c>
      <c r="BT164">
        <f>AX164-fix1_oam1!AM165</f>
        <v>-4</v>
      </c>
      <c r="BU164">
        <f>AY164-fix1_oam1!AN165</f>
        <v>-3</v>
      </c>
      <c r="BV164">
        <f>AZ164-fix1_oam1!AO165</f>
        <v>-10</v>
      </c>
      <c r="BY164" s="10" t="s">
        <v>824</v>
      </c>
      <c r="BZ164" s="11">
        <v>1</v>
      </c>
      <c r="CA164" s="11">
        <v>20</v>
      </c>
      <c r="CB164" s="11">
        <v>31</v>
      </c>
      <c r="CC164" s="11">
        <v>1</v>
      </c>
      <c r="CD164" s="11">
        <v>6</v>
      </c>
      <c r="CE164" s="11">
        <v>49</v>
      </c>
      <c r="CF164" s="11">
        <v>35</v>
      </c>
      <c r="CG164" s="11">
        <v>35</v>
      </c>
      <c r="CH164" s="11">
        <v>29</v>
      </c>
      <c r="CI164" s="11">
        <v>55</v>
      </c>
      <c r="CJ164" s="11">
        <v>36</v>
      </c>
      <c r="CK164" s="11">
        <v>25</v>
      </c>
      <c r="CL164" s="11">
        <v>55</v>
      </c>
      <c r="CM164" s="11">
        <v>50</v>
      </c>
      <c r="CN164" s="11">
        <v>7</v>
      </c>
      <c r="CO164" s="11">
        <v>21</v>
      </c>
      <c r="CP164" s="11">
        <v>21</v>
      </c>
      <c r="CQ164" s="11">
        <v>27</v>
      </c>
      <c r="CR164" s="11">
        <v>1000000</v>
      </c>
    </row>
    <row r="165" spans="1:96" ht="15" thickBot="1" x14ac:dyDescent="0.35">
      <c r="A165" s="1" t="s">
        <v>162</v>
      </c>
      <c r="B165" s="1" t="s">
        <v>602</v>
      </c>
      <c r="C165" s="2">
        <v>3</v>
      </c>
      <c r="D165" s="2">
        <v>82</v>
      </c>
      <c r="E165" s="2">
        <v>68</v>
      </c>
      <c r="F165" s="2">
        <v>22</v>
      </c>
      <c r="G165" s="2">
        <v>4</v>
      </c>
      <c r="H165" s="1">
        <f t="shared" si="204"/>
        <v>82</v>
      </c>
      <c r="I165" s="1">
        <f>HLOOKUP(H165,C165:$F$603,J165,0)</f>
        <v>2</v>
      </c>
      <c r="J165" s="1">
        <v>439</v>
      </c>
      <c r="K165" s="1" t="str">
        <f t="shared" si="205"/>
        <v>42</v>
      </c>
      <c r="M165" s="46">
        <f t="shared" si="206"/>
        <v>1</v>
      </c>
      <c r="N165" s="44">
        <f t="shared" si="198"/>
        <v>1.7142857142857144E-2</v>
      </c>
      <c r="O165" s="44">
        <f t="shared" si="199"/>
        <v>0.46857142857142858</v>
      </c>
      <c r="P165" s="44">
        <f t="shared" si="200"/>
        <v>0.38857142857142857</v>
      </c>
      <c r="Q165" s="44">
        <f t="shared" si="201"/>
        <v>0.12571428571428572</v>
      </c>
      <c r="R165">
        <f t="shared" si="236"/>
        <v>4</v>
      </c>
      <c r="S165" s="1">
        <f t="shared" si="207"/>
        <v>0.46857142857142858</v>
      </c>
      <c r="T165" s="1">
        <f>HLOOKUP(S165,N165:$Q$603,U165,0)</f>
        <v>2</v>
      </c>
      <c r="U165" s="1">
        <v>439</v>
      </c>
      <c r="V165" s="1" t="str">
        <f t="shared" si="208"/>
        <v>42</v>
      </c>
      <c r="X165" s="5">
        <f t="shared" si="209"/>
        <v>2</v>
      </c>
      <c r="Y165" s="4">
        <f t="shared" si="210"/>
        <v>0.53142857142857136</v>
      </c>
      <c r="Z165" s="4">
        <f t="shared" si="211"/>
        <v>0.21342047539945155</v>
      </c>
      <c r="AA165" s="4">
        <f t="shared" si="212"/>
        <v>0.25</v>
      </c>
      <c r="AB165" s="4">
        <f t="shared" si="213"/>
        <v>0.25714285714285712</v>
      </c>
      <c r="AC165" s="4">
        <f t="shared" si="214"/>
        <v>-7.1428571428571175E-3</v>
      </c>
      <c r="AD165" s="4">
        <f t="shared" si="215"/>
        <v>1.7142857142857144E-2</v>
      </c>
      <c r="AE165" s="4">
        <f t="shared" si="216"/>
        <v>0.46857142857142858</v>
      </c>
      <c r="AF165" s="4">
        <f t="shared" si="217"/>
        <v>0.45142857142857146</v>
      </c>
      <c r="AG165">
        <f t="shared" si="218"/>
        <v>4000000</v>
      </c>
      <c r="AI165">
        <f t="shared" si="219"/>
        <v>27</v>
      </c>
      <c r="AJ165">
        <f t="shared" si="238"/>
        <v>40</v>
      </c>
      <c r="AK165">
        <f t="shared" si="239"/>
        <v>10</v>
      </c>
      <c r="AL165">
        <f t="shared" si="240"/>
        <v>1</v>
      </c>
      <c r="AM165">
        <f t="shared" si="241"/>
        <v>22</v>
      </c>
      <c r="AN165">
        <f t="shared" si="242"/>
        <v>34</v>
      </c>
      <c r="AO165">
        <f t="shared" si="243"/>
        <v>49</v>
      </c>
      <c r="AP165">
        <f t="shared" si="244"/>
        <v>15</v>
      </c>
      <c r="AQ165">
        <f t="shared" si="245"/>
        <v>11</v>
      </c>
      <c r="AR165">
        <f t="shared" ref="AR165:AZ165" si="264">MAX(AI$3:AQ$542)+1-AI165</f>
        <v>29</v>
      </c>
      <c r="AS165">
        <f t="shared" si="264"/>
        <v>16</v>
      </c>
      <c r="AT165">
        <f t="shared" si="264"/>
        <v>46</v>
      </c>
      <c r="AU165">
        <f t="shared" si="264"/>
        <v>55</v>
      </c>
      <c r="AV165">
        <f t="shared" si="264"/>
        <v>34</v>
      </c>
      <c r="AW165">
        <f t="shared" si="264"/>
        <v>22</v>
      </c>
      <c r="AX165">
        <f t="shared" si="264"/>
        <v>7</v>
      </c>
      <c r="AY165">
        <f t="shared" si="264"/>
        <v>41</v>
      </c>
      <c r="AZ165">
        <f t="shared" si="264"/>
        <v>45</v>
      </c>
      <c r="BA165">
        <f t="shared" si="203"/>
        <v>4000000</v>
      </c>
      <c r="BB165">
        <f t="shared" si="221"/>
        <v>2933752</v>
      </c>
      <c r="BC165">
        <f t="shared" si="222"/>
        <v>3</v>
      </c>
      <c r="BE165">
        <f>AI165-fix1_oam1!X166</f>
        <v>0</v>
      </c>
      <c r="BF165">
        <f>AJ165-fix1_oam1!Y166</f>
        <v>2</v>
      </c>
      <c r="BG165">
        <f>AK165-fix1_oam1!Z166</f>
        <v>0</v>
      </c>
      <c r="BH165">
        <f>AL165-fix1_oam1!AA166</f>
        <v>-36</v>
      </c>
      <c r="BI165">
        <f>AM165-fix1_oam1!AB166</f>
        <v>-11</v>
      </c>
      <c r="BJ165">
        <f>AN165-fix1_oam1!AC166</f>
        <v>2</v>
      </c>
      <c r="BK165">
        <f>AO165-fix1_oam1!AD166</f>
        <v>1</v>
      </c>
      <c r="BL165">
        <f>AP165-fix1_oam1!AE166</f>
        <v>-15</v>
      </c>
      <c r="BM165">
        <f>AQ165-fix1_oam1!AF166</f>
        <v>-1</v>
      </c>
      <c r="BN165">
        <f>AR165-fix1_oam1!AG166</f>
        <v>0</v>
      </c>
      <c r="BO165">
        <f>AS165-fix1_oam1!AH166</f>
        <v>-2</v>
      </c>
      <c r="BP165">
        <f>AT165-fix1_oam1!AI166</f>
        <v>0</v>
      </c>
      <c r="BQ165">
        <f>AU165-fix1_oam1!AJ166</f>
        <v>36</v>
      </c>
      <c r="BR165">
        <f>AV165-fix1_oam1!AK166</f>
        <v>11</v>
      </c>
      <c r="BS165">
        <f>AW165-fix1_oam1!AL166</f>
        <v>-2</v>
      </c>
      <c r="BT165">
        <f>AX165-fix1_oam1!AM166</f>
        <v>-1</v>
      </c>
      <c r="BU165">
        <f>AY165-fix1_oam1!AN166</f>
        <v>15</v>
      </c>
      <c r="BV165">
        <f>AZ165-fix1_oam1!AO166</f>
        <v>1</v>
      </c>
      <c r="BY165" s="10" t="s">
        <v>825</v>
      </c>
      <c r="BZ165" s="11">
        <v>41</v>
      </c>
      <c r="CA165" s="11">
        <v>2</v>
      </c>
      <c r="CB165" s="11">
        <v>53</v>
      </c>
      <c r="CC165" s="11">
        <v>1</v>
      </c>
      <c r="CD165" s="11">
        <v>17</v>
      </c>
      <c r="CE165" s="11">
        <v>38</v>
      </c>
      <c r="CF165" s="11">
        <v>4</v>
      </c>
      <c r="CG165" s="11">
        <v>54</v>
      </c>
      <c r="CH165" s="11">
        <v>53</v>
      </c>
      <c r="CI165" s="11">
        <v>15</v>
      </c>
      <c r="CJ165" s="11">
        <v>54</v>
      </c>
      <c r="CK165" s="11">
        <v>3</v>
      </c>
      <c r="CL165" s="11">
        <v>55</v>
      </c>
      <c r="CM165" s="11">
        <v>39</v>
      </c>
      <c r="CN165" s="11">
        <v>18</v>
      </c>
      <c r="CO165" s="11">
        <v>52</v>
      </c>
      <c r="CP165" s="11">
        <v>2</v>
      </c>
      <c r="CQ165" s="11">
        <v>3</v>
      </c>
      <c r="CR165" s="11">
        <v>1000000</v>
      </c>
    </row>
    <row r="166" spans="1:96" ht="15" thickBot="1" x14ac:dyDescent="0.35">
      <c r="A166" s="1" t="s">
        <v>163</v>
      </c>
      <c r="B166" s="1" t="s">
        <v>602</v>
      </c>
      <c r="C166" s="2">
        <v>20</v>
      </c>
      <c r="D166" s="2">
        <v>85</v>
      </c>
      <c r="E166" s="2">
        <v>25</v>
      </c>
      <c r="F166" s="2">
        <v>1</v>
      </c>
      <c r="G166" s="2">
        <v>1</v>
      </c>
      <c r="H166" s="1">
        <f t="shared" si="204"/>
        <v>85</v>
      </c>
      <c r="I166" s="1">
        <f>HLOOKUP(H166,C166:$F$603,J166,0)</f>
        <v>2</v>
      </c>
      <c r="J166" s="1">
        <v>438</v>
      </c>
      <c r="K166" s="1" t="str">
        <f t="shared" si="205"/>
        <v>12</v>
      </c>
      <c r="M166" s="46">
        <f t="shared" si="206"/>
        <v>1</v>
      </c>
      <c r="N166" s="44">
        <f t="shared" si="198"/>
        <v>0.15267175572519084</v>
      </c>
      <c r="O166" s="44">
        <f t="shared" si="199"/>
        <v>0.64885496183206104</v>
      </c>
      <c r="P166" s="44">
        <f t="shared" si="200"/>
        <v>0.19083969465648856</v>
      </c>
      <c r="Q166" s="44">
        <f t="shared" si="201"/>
        <v>7.6335877862595417E-3</v>
      </c>
      <c r="R166">
        <f t="shared" si="236"/>
        <v>1</v>
      </c>
      <c r="S166" s="1">
        <f t="shared" si="207"/>
        <v>0.64885496183206104</v>
      </c>
      <c r="T166" s="1">
        <f>HLOOKUP(S166,N166:$Q$603,U166,0)</f>
        <v>2</v>
      </c>
      <c r="U166" s="1">
        <v>438</v>
      </c>
      <c r="V166" s="1" t="str">
        <f t="shared" si="208"/>
        <v>12</v>
      </c>
      <c r="X166" s="5">
        <f t="shared" si="209"/>
        <v>2</v>
      </c>
      <c r="Y166" s="4">
        <f t="shared" si="210"/>
        <v>0.35114503816793896</v>
      </c>
      <c r="Z166" s="4">
        <f t="shared" si="211"/>
        <v>0.27736827937441466</v>
      </c>
      <c r="AA166" s="4">
        <f t="shared" si="212"/>
        <v>0.25</v>
      </c>
      <c r="AB166" s="4">
        <f t="shared" si="213"/>
        <v>0.1717557251908397</v>
      </c>
      <c r="AC166" s="4">
        <f t="shared" si="214"/>
        <v>7.8244274809160297E-2</v>
      </c>
      <c r="AD166" s="4">
        <f t="shared" si="215"/>
        <v>7.6335877862595417E-3</v>
      </c>
      <c r="AE166" s="4">
        <f t="shared" si="216"/>
        <v>0.64885496183206104</v>
      </c>
      <c r="AF166" s="4">
        <f t="shared" si="217"/>
        <v>0.64122137404580148</v>
      </c>
      <c r="AG166">
        <f t="shared" si="218"/>
        <v>1000000</v>
      </c>
      <c r="AI166">
        <f t="shared" si="219"/>
        <v>27</v>
      </c>
      <c r="AJ166">
        <f t="shared" si="238"/>
        <v>53</v>
      </c>
      <c r="AK166">
        <f t="shared" si="239"/>
        <v>3</v>
      </c>
      <c r="AL166">
        <f t="shared" si="240"/>
        <v>1</v>
      </c>
      <c r="AM166">
        <f t="shared" si="241"/>
        <v>52</v>
      </c>
      <c r="AN166">
        <f t="shared" si="242"/>
        <v>3</v>
      </c>
      <c r="AO166">
        <f t="shared" si="243"/>
        <v>52</v>
      </c>
      <c r="AP166">
        <f t="shared" si="244"/>
        <v>2</v>
      </c>
      <c r="AQ166">
        <f t="shared" si="245"/>
        <v>2</v>
      </c>
      <c r="AR166">
        <f t="shared" ref="AR166:AZ166" si="265">MAX(AI$3:AQ$542)+1-AI166</f>
        <v>29</v>
      </c>
      <c r="AS166">
        <f t="shared" si="265"/>
        <v>3</v>
      </c>
      <c r="AT166">
        <f t="shared" si="265"/>
        <v>53</v>
      </c>
      <c r="AU166">
        <f t="shared" si="265"/>
        <v>55</v>
      </c>
      <c r="AV166">
        <f t="shared" si="265"/>
        <v>4</v>
      </c>
      <c r="AW166">
        <f t="shared" si="265"/>
        <v>53</v>
      </c>
      <c r="AX166">
        <f t="shared" si="265"/>
        <v>4</v>
      </c>
      <c r="AY166">
        <f t="shared" si="265"/>
        <v>54</v>
      </c>
      <c r="AZ166">
        <f t="shared" si="265"/>
        <v>54</v>
      </c>
      <c r="BA166">
        <f t="shared" si="203"/>
        <v>1000000</v>
      </c>
      <c r="BB166">
        <f t="shared" si="221"/>
        <v>2933751.3</v>
      </c>
      <c r="BC166">
        <f t="shared" si="222"/>
        <v>3</v>
      </c>
      <c r="BE166">
        <f>AI166-fix1_oam1!X167</f>
        <v>0</v>
      </c>
      <c r="BF166">
        <f>AJ166-fix1_oam1!Y167</f>
        <v>2</v>
      </c>
      <c r="BG166">
        <f>AK166-fix1_oam1!Z167</f>
        <v>-8</v>
      </c>
      <c r="BH166">
        <f>AL166-fix1_oam1!AA167</f>
        <v>-47</v>
      </c>
      <c r="BI166">
        <f>AM166-fix1_oam1!AB167</f>
        <v>1</v>
      </c>
      <c r="BJ166">
        <f>AN166-fix1_oam1!AC167</f>
        <v>-1</v>
      </c>
      <c r="BK166">
        <f>AO166-fix1_oam1!AD167</f>
        <v>1</v>
      </c>
      <c r="BL166">
        <f>AP166-fix1_oam1!AE167</f>
        <v>-25</v>
      </c>
      <c r="BM166">
        <f>AQ166-fix1_oam1!AF167</f>
        <v>-6</v>
      </c>
      <c r="BN166">
        <f>AR166-fix1_oam1!AG167</f>
        <v>0</v>
      </c>
      <c r="BO166">
        <f>AS166-fix1_oam1!AH167</f>
        <v>-2</v>
      </c>
      <c r="BP166">
        <f>AT166-fix1_oam1!AI167</f>
        <v>8</v>
      </c>
      <c r="BQ166">
        <f>AU166-fix1_oam1!AJ167</f>
        <v>47</v>
      </c>
      <c r="BR166">
        <f>AV166-fix1_oam1!AK167</f>
        <v>-1</v>
      </c>
      <c r="BS166">
        <f>AW166-fix1_oam1!AL167</f>
        <v>1</v>
      </c>
      <c r="BT166">
        <f>AX166-fix1_oam1!AM167</f>
        <v>-1</v>
      </c>
      <c r="BU166">
        <f>AY166-fix1_oam1!AN167</f>
        <v>25</v>
      </c>
      <c r="BV166">
        <f>AZ166-fix1_oam1!AO167</f>
        <v>6</v>
      </c>
      <c r="BY166" s="10" t="s">
        <v>826</v>
      </c>
      <c r="BZ166" s="11">
        <v>1</v>
      </c>
      <c r="CA166" s="11">
        <v>47</v>
      </c>
      <c r="CB166" s="11">
        <v>9</v>
      </c>
      <c r="CC166" s="11">
        <v>1</v>
      </c>
      <c r="CD166" s="11">
        <v>39</v>
      </c>
      <c r="CE166" s="11">
        <v>16</v>
      </c>
      <c r="CF166" s="11">
        <v>49</v>
      </c>
      <c r="CG166" s="11">
        <v>9</v>
      </c>
      <c r="CH166" s="11">
        <v>7</v>
      </c>
      <c r="CI166" s="11">
        <v>55</v>
      </c>
      <c r="CJ166" s="11">
        <v>9</v>
      </c>
      <c r="CK166" s="11">
        <v>47</v>
      </c>
      <c r="CL166" s="11">
        <v>55</v>
      </c>
      <c r="CM166" s="11">
        <v>17</v>
      </c>
      <c r="CN166" s="11">
        <v>40</v>
      </c>
      <c r="CO166" s="11">
        <v>7</v>
      </c>
      <c r="CP166" s="11">
        <v>47</v>
      </c>
      <c r="CQ166" s="11">
        <v>49</v>
      </c>
      <c r="CR166" s="11">
        <v>1000000</v>
      </c>
    </row>
    <row r="167" spans="1:96" ht="15" thickBot="1" x14ac:dyDescent="0.35">
      <c r="A167" s="1" t="s">
        <v>164</v>
      </c>
      <c r="B167" s="1" t="s">
        <v>602</v>
      </c>
      <c r="C167" s="2">
        <v>84</v>
      </c>
      <c r="D167" s="2">
        <v>13</v>
      </c>
      <c r="E167" s="2">
        <v>28</v>
      </c>
      <c r="F167" s="2">
        <v>50</v>
      </c>
      <c r="G167" s="2">
        <v>1</v>
      </c>
      <c r="H167" s="1">
        <f t="shared" si="204"/>
        <v>84</v>
      </c>
      <c r="I167" s="1">
        <f>HLOOKUP(H167,C167:$F$603,J167,0)</f>
        <v>1</v>
      </c>
      <c r="J167" s="1">
        <v>437</v>
      </c>
      <c r="K167" s="1" t="str">
        <f t="shared" si="205"/>
        <v>11</v>
      </c>
      <c r="M167" s="46">
        <f t="shared" si="206"/>
        <v>1</v>
      </c>
      <c r="N167" s="44">
        <f t="shared" si="198"/>
        <v>0.48</v>
      </c>
      <c r="O167" s="44">
        <f t="shared" si="199"/>
        <v>7.4285714285714288E-2</v>
      </c>
      <c r="P167" s="44">
        <f t="shared" si="200"/>
        <v>0.16</v>
      </c>
      <c r="Q167" s="44">
        <f t="shared" si="201"/>
        <v>0.2857142857142857</v>
      </c>
      <c r="R167">
        <f t="shared" si="236"/>
        <v>1</v>
      </c>
      <c r="S167" s="1">
        <f t="shared" si="207"/>
        <v>0.48</v>
      </c>
      <c r="T167" s="1">
        <f>HLOOKUP(S167,N167:$Q$603,U167,0)</f>
        <v>1</v>
      </c>
      <c r="U167" s="1">
        <v>437</v>
      </c>
      <c r="V167" s="1" t="str">
        <f t="shared" si="208"/>
        <v>11</v>
      </c>
      <c r="X167" s="5">
        <f t="shared" si="209"/>
        <v>1</v>
      </c>
      <c r="Y167" s="4">
        <f t="shared" si="210"/>
        <v>0.52</v>
      </c>
      <c r="Z167" s="4">
        <f t="shared" si="211"/>
        <v>0.17621106700787673</v>
      </c>
      <c r="AA167" s="4">
        <f t="shared" si="212"/>
        <v>0.25</v>
      </c>
      <c r="AB167" s="4">
        <f t="shared" si="213"/>
        <v>0.22285714285714286</v>
      </c>
      <c r="AC167" s="4">
        <f t="shared" si="214"/>
        <v>2.7142857142857135E-2</v>
      </c>
      <c r="AD167" s="4">
        <f t="shared" si="215"/>
        <v>7.4285714285714288E-2</v>
      </c>
      <c r="AE167" s="4">
        <f t="shared" si="216"/>
        <v>0.48</v>
      </c>
      <c r="AF167" s="4">
        <f t="shared" si="217"/>
        <v>0.40571428571428569</v>
      </c>
      <c r="AG167">
        <f t="shared" si="218"/>
        <v>1000000</v>
      </c>
      <c r="AI167">
        <f t="shared" si="219"/>
        <v>41</v>
      </c>
      <c r="AJ167">
        <f t="shared" si="238"/>
        <v>42</v>
      </c>
      <c r="AK167">
        <f t="shared" si="239"/>
        <v>18</v>
      </c>
      <c r="AL167">
        <f t="shared" si="240"/>
        <v>1</v>
      </c>
      <c r="AM167">
        <f t="shared" si="241"/>
        <v>41</v>
      </c>
      <c r="AN167">
        <f t="shared" si="242"/>
        <v>14</v>
      </c>
      <c r="AO167">
        <f t="shared" si="243"/>
        <v>31</v>
      </c>
      <c r="AP167">
        <f t="shared" si="244"/>
        <v>13</v>
      </c>
      <c r="AQ167">
        <f t="shared" si="245"/>
        <v>16</v>
      </c>
      <c r="AR167">
        <f t="shared" ref="AR167:AZ167" si="266">MAX(AI$3:AQ$542)+1-AI167</f>
        <v>15</v>
      </c>
      <c r="AS167">
        <f t="shared" si="266"/>
        <v>14</v>
      </c>
      <c r="AT167">
        <f t="shared" si="266"/>
        <v>38</v>
      </c>
      <c r="AU167">
        <f t="shared" si="266"/>
        <v>55</v>
      </c>
      <c r="AV167">
        <f t="shared" si="266"/>
        <v>15</v>
      </c>
      <c r="AW167">
        <f t="shared" si="266"/>
        <v>42</v>
      </c>
      <c r="AX167">
        <f t="shared" si="266"/>
        <v>25</v>
      </c>
      <c r="AY167">
        <f t="shared" si="266"/>
        <v>43</v>
      </c>
      <c r="AZ167">
        <f t="shared" si="266"/>
        <v>40</v>
      </c>
      <c r="BA167">
        <f t="shared" si="203"/>
        <v>1000000</v>
      </c>
      <c r="BB167">
        <f t="shared" si="221"/>
        <v>2915757.9</v>
      </c>
      <c r="BC167">
        <f t="shared" si="222"/>
        <v>3</v>
      </c>
      <c r="BE167">
        <f>AI167-fix1_oam1!X168</f>
        <v>0</v>
      </c>
      <c r="BF167">
        <f>AJ167-fix1_oam1!Y168</f>
        <v>3</v>
      </c>
      <c r="BG167">
        <f>AK167-fix1_oam1!Z168</f>
        <v>-4</v>
      </c>
      <c r="BH167">
        <f>AL167-fix1_oam1!AA168</f>
        <v>-36</v>
      </c>
      <c r="BI167">
        <f>AM167-fix1_oam1!AB168</f>
        <v>2</v>
      </c>
      <c r="BJ167">
        <f>AN167-fix1_oam1!AC168</f>
        <v>2</v>
      </c>
      <c r="BK167">
        <f>AO167-fix1_oam1!AD168</f>
        <v>1</v>
      </c>
      <c r="BL167">
        <f>AP167-fix1_oam1!AE168</f>
        <v>-16</v>
      </c>
      <c r="BM167">
        <f>AQ167-fix1_oam1!AF168</f>
        <v>-4</v>
      </c>
      <c r="BN167">
        <f>AR167-fix1_oam1!AG168</f>
        <v>0</v>
      </c>
      <c r="BO167">
        <f>AS167-fix1_oam1!AH168</f>
        <v>-3</v>
      </c>
      <c r="BP167">
        <f>AT167-fix1_oam1!AI168</f>
        <v>4</v>
      </c>
      <c r="BQ167">
        <f>AU167-fix1_oam1!AJ168</f>
        <v>36</v>
      </c>
      <c r="BR167">
        <f>AV167-fix1_oam1!AK168</f>
        <v>-2</v>
      </c>
      <c r="BS167">
        <f>AW167-fix1_oam1!AL168</f>
        <v>-2</v>
      </c>
      <c r="BT167">
        <f>AX167-fix1_oam1!AM168</f>
        <v>-1</v>
      </c>
      <c r="BU167">
        <f>AY167-fix1_oam1!AN168</f>
        <v>16</v>
      </c>
      <c r="BV167">
        <f>AZ167-fix1_oam1!AO168</f>
        <v>4</v>
      </c>
      <c r="BY167" s="10" t="s">
        <v>827</v>
      </c>
      <c r="BZ167" s="11">
        <v>1</v>
      </c>
      <c r="CA167" s="11">
        <v>8</v>
      </c>
      <c r="CB167" s="11">
        <v>33</v>
      </c>
      <c r="CC167" s="11">
        <v>1</v>
      </c>
      <c r="CD167" s="11">
        <v>1</v>
      </c>
      <c r="CE167" s="11">
        <v>54</v>
      </c>
      <c r="CF167" s="11">
        <v>37</v>
      </c>
      <c r="CG167" s="11">
        <v>47</v>
      </c>
      <c r="CH167" s="11">
        <v>35</v>
      </c>
      <c r="CI167" s="11">
        <v>55</v>
      </c>
      <c r="CJ167" s="11">
        <v>48</v>
      </c>
      <c r="CK167" s="11">
        <v>23</v>
      </c>
      <c r="CL167" s="11">
        <v>55</v>
      </c>
      <c r="CM167" s="11">
        <v>55</v>
      </c>
      <c r="CN167" s="11">
        <v>2</v>
      </c>
      <c r="CO167" s="11">
        <v>19</v>
      </c>
      <c r="CP167" s="11">
        <v>9</v>
      </c>
      <c r="CQ167" s="11">
        <v>21</v>
      </c>
      <c r="CR167" s="11">
        <v>1000000</v>
      </c>
    </row>
    <row r="168" spans="1:96" ht="15" thickBot="1" x14ac:dyDescent="0.35">
      <c r="A168" s="1" t="s">
        <v>165</v>
      </c>
      <c r="B168" s="1" t="s">
        <v>602</v>
      </c>
      <c r="C168" s="2">
        <v>49</v>
      </c>
      <c r="D168" s="2">
        <v>2</v>
      </c>
      <c r="E168" s="2">
        <v>16</v>
      </c>
      <c r="F168" s="2">
        <v>78</v>
      </c>
      <c r="G168" s="2">
        <v>4</v>
      </c>
      <c r="H168" s="1">
        <f t="shared" si="204"/>
        <v>78</v>
      </c>
      <c r="I168" s="1">
        <f>HLOOKUP(H168,C168:$F$603,J168,0)</f>
        <v>4</v>
      </c>
      <c r="J168" s="1">
        <v>436</v>
      </c>
      <c r="K168" s="1" t="str">
        <f t="shared" si="205"/>
        <v>44</v>
      </c>
      <c r="M168" s="46">
        <f t="shared" si="206"/>
        <v>1</v>
      </c>
      <c r="N168" s="44">
        <f t="shared" si="198"/>
        <v>0.33793103448275863</v>
      </c>
      <c r="O168" s="44">
        <f t="shared" si="199"/>
        <v>1.3793103448275862E-2</v>
      </c>
      <c r="P168" s="44">
        <f t="shared" si="200"/>
        <v>0.1103448275862069</v>
      </c>
      <c r="Q168" s="44">
        <f t="shared" si="201"/>
        <v>0.53793103448275859</v>
      </c>
      <c r="R168">
        <f t="shared" si="236"/>
        <v>4</v>
      </c>
      <c r="S168" s="1">
        <f t="shared" si="207"/>
        <v>0.53793103448275859</v>
      </c>
      <c r="T168" s="1">
        <f>HLOOKUP(S168,N168:$Q$603,U168,0)</f>
        <v>4</v>
      </c>
      <c r="U168" s="1">
        <v>436</v>
      </c>
      <c r="V168" s="1" t="str">
        <f t="shared" si="208"/>
        <v>44</v>
      </c>
      <c r="X168" s="5">
        <f t="shared" si="209"/>
        <v>4</v>
      </c>
      <c r="Y168" s="4">
        <f t="shared" si="210"/>
        <v>0.46206896551724141</v>
      </c>
      <c r="Z168" s="4">
        <f t="shared" si="211"/>
        <v>0.23518319994140935</v>
      </c>
      <c r="AA168" s="4">
        <f t="shared" si="212"/>
        <v>0.25</v>
      </c>
      <c r="AB168" s="4">
        <f t="shared" si="213"/>
        <v>0.22413793103448276</v>
      </c>
      <c r="AC168" s="4">
        <f t="shared" si="214"/>
        <v>2.5862068965517238E-2</v>
      </c>
      <c r="AD168" s="4">
        <f t="shared" si="215"/>
        <v>1.3793103448275862E-2</v>
      </c>
      <c r="AE168" s="4">
        <f t="shared" si="216"/>
        <v>0.53793103448275859</v>
      </c>
      <c r="AF168" s="4">
        <f t="shared" si="217"/>
        <v>0.5241379310344827</v>
      </c>
      <c r="AG168">
        <f t="shared" si="218"/>
        <v>4000000</v>
      </c>
      <c r="AI168">
        <f t="shared" si="219"/>
        <v>1</v>
      </c>
      <c r="AJ168">
        <f t="shared" si="238"/>
        <v>48</v>
      </c>
      <c r="AK168">
        <f t="shared" si="239"/>
        <v>6</v>
      </c>
      <c r="AL168">
        <f t="shared" si="240"/>
        <v>1</v>
      </c>
      <c r="AM168">
        <f t="shared" si="241"/>
        <v>41</v>
      </c>
      <c r="AN168">
        <f t="shared" si="242"/>
        <v>14</v>
      </c>
      <c r="AO168">
        <f t="shared" si="243"/>
        <v>50</v>
      </c>
      <c r="AP168">
        <f t="shared" si="244"/>
        <v>7</v>
      </c>
      <c r="AQ168">
        <f t="shared" si="245"/>
        <v>5</v>
      </c>
      <c r="AR168">
        <f t="shared" ref="AR168:AZ168" si="267">MAX(AI$3:AQ$542)+1-AI168</f>
        <v>55</v>
      </c>
      <c r="AS168">
        <f t="shared" si="267"/>
        <v>8</v>
      </c>
      <c r="AT168">
        <f t="shared" si="267"/>
        <v>50</v>
      </c>
      <c r="AU168">
        <f t="shared" si="267"/>
        <v>55</v>
      </c>
      <c r="AV168">
        <f t="shared" si="267"/>
        <v>15</v>
      </c>
      <c r="AW168">
        <f t="shared" si="267"/>
        <v>42</v>
      </c>
      <c r="AX168">
        <f t="shared" si="267"/>
        <v>6</v>
      </c>
      <c r="AY168">
        <f t="shared" si="267"/>
        <v>49</v>
      </c>
      <c r="AZ168">
        <f t="shared" si="267"/>
        <v>51</v>
      </c>
      <c r="BA168">
        <f t="shared" si="203"/>
        <v>4000000</v>
      </c>
      <c r="BB168">
        <f t="shared" si="221"/>
        <v>2933753.5</v>
      </c>
      <c r="BC168">
        <f t="shared" si="222"/>
        <v>3</v>
      </c>
      <c r="BE168">
        <f>AI168-fix1_oam1!X169</f>
        <v>0</v>
      </c>
      <c r="BF168">
        <f>AJ168-fix1_oam1!Y169</f>
        <v>2</v>
      </c>
      <c r="BG168">
        <f>AK168-fix1_oam1!Z169</f>
        <v>-10</v>
      </c>
      <c r="BH168">
        <f>AL168-fix1_oam1!AA169</f>
        <v>-44</v>
      </c>
      <c r="BI168">
        <f>AM168-fix1_oam1!AB169</f>
        <v>-3</v>
      </c>
      <c r="BJ168">
        <f>AN168-fix1_oam1!AC169</f>
        <v>-2</v>
      </c>
      <c r="BK168">
        <f>AO168-fix1_oam1!AD169</f>
        <v>1</v>
      </c>
      <c r="BL168">
        <f>AP168-fix1_oam1!AE169</f>
        <v>-28</v>
      </c>
      <c r="BM168">
        <f>AQ168-fix1_oam1!AF169</f>
        <v>-9</v>
      </c>
      <c r="BN168">
        <f>AR168-fix1_oam1!AG169</f>
        <v>0</v>
      </c>
      <c r="BO168">
        <f>AS168-fix1_oam1!AH169</f>
        <v>-2</v>
      </c>
      <c r="BP168">
        <f>AT168-fix1_oam1!AI169</f>
        <v>10</v>
      </c>
      <c r="BQ168">
        <f>AU168-fix1_oam1!AJ169</f>
        <v>44</v>
      </c>
      <c r="BR168">
        <f>AV168-fix1_oam1!AK169</f>
        <v>3</v>
      </c>
      <c r="BS168">
        <f>AW168-fix1_oam1!AL169</f>
        <v>2</v>
      </c>
      <c r="BT168">
        <f>AX168-fix1_oam1!AM169</f>
        <v>-1</v>
      </c>
      <c r="BU168">
        <f>AY168-fix1_oam1!AN169</f>
        <v>28</v>
      </c>
      <c r="BV168">
        <f>AZ168-fix1_oam1!AO169</f>
        <v>9</v>
      </c>
      <c r="BY168" s="10" t="s">
        <v>828</v>
      </c>
      <c r="BZ168" s="11">
        <v>1</v>
      </c>
      <c r="CA168" s="11">
        <v>51</v>
      </c>
      <c r="CB168" s="11">
        <v>5</v>
      </c>
      <c r="CC168" s="11">
        <v>1</v>
      </c>
      <c r="CD168" s="11">
        <v>47</v>
      </c>
      <c r="CE168" s="11">
        <v>8</v>
      </c>
      <c r="CF168" s="11">
        <v>53</v>
      </c>
      <c r="CG168" s="11">
        <v>4</v>
      </c>
      <c r="CH168" s="11">
        <v>3</v>
      </c>
      <c r="CI168" s="11">
        <v>55</v>
      </c>
      <c r="CJ168" s="11">
        <v>5</v>
      </c>
      <c r="CK168" s="11">
        <v>51</v>
      </c>
      <c r="CL168" s="11">
        <v>55</v>
      </c>
      <c r="CM168" s="11">
        <v>9</v>
      </c>
      <c r="CN168" s="11">
        <v>48</v>
      </c>
      <c r="CO168" s="11">
        <v>3</v>
      </c>
      <c r="CP168" s="11">
        <v>52</v>
      </c>
      <c r="CQ168" s="11">
        <v>53</v>
      </c>
      <c r="CR168" s="11">
        <v>1000000</v>
      </c>
    </row>
    <row r="169" spans="1:96" ht="15" thickBot="1" x14ac:dyDescent="0.35">
      <c r="A169" s="1" t="s">
        <v>166</v>
      </c>
      <c r="B169" s="1" t="s">
        <v>602</v>
      </c>
      <c r="C169" s="2">
        <v>90</v>
      </c>
      <c r="D169" s="2">
        <v>7</v>
      </c>
      <c r="E169" s="2">
        <v>73</v>
      </c>
      <c r="F169" s="2">
        <v>61</v>
      </c>
      <c r="G169" s="2">
        <v>4</v>
      </c>
      <c r="H169" s="1">
        <f t="shared" si="204"/>
        <v>90</v>
      </c>
      <c r="I169" s="1">
        <f>HLOOKUP(H169,C169:$F$603,J169,0)</f>
        <v>1</v>
      </c>
      <c r="J169" s="1">
        <v>435</v>
      </c>
      <c r="K169" s="1" t="str">
        <f t="shared" si="205"/>
        <v>41</v>
      </c>
      <c r="M169" s="46">
        <f t="shared" si="206"/>
        <v>1</v>
      </c>
      <c r="N169" s="44">
        <f t="shared" si="198"/>
        <v>0.38961038961038963</v>
      </c>
      <c r="O169" s="44">
        <f t="shared" si="199"/>
        <v>3.0303030303030304E-2</v>
      </c>
      <c r="P169" s="44">
        <f t="shared" si="200"/>
        <v>0.31601731601731603</v>
      </c>
      <c r="Q169" s="44">
        <f t="shared" si="201"/>
        <v>0.26406926406926406</v>
      </c>
      <c r="R169">
        <f t="shared" si="236"/>
        <v>4</v>
      </c>
      <c r="S169" s="1">
        <f t="shared" si="207"/>
        <v>0.38961038961038963</v>
      </c>
      <c r="T169" s="1">
        <f>HLOOKUP(S169,N169:$Q$603,U169,0)</f>
        <v>1</v>
      </c>
      <c r="U169" s="1">
        <v>435</v>
      </c>
      <c r="V169" s="1" t="str">
        <f t="shared" si="208"/>
        <v>41</v>
      </c>
      <c r="X169" s="5">
        <f t="shared" si="209"/>
        <v>1</v>
      </c>
      <c r="Y169" s="4">
        <f t="shared" si="210"/>
        <v>0.61038961038961037</v>
      </c>
      <c r="Z169" s="4">
        <f t="shared" si="211"/>
        <v>0.15525682978726663</v>
      </c>
      <c r="AA169" s="4">
        <f t="shared" si="212"/>
        <v>0.25</v>
      </c>
      <c r="AB169" s="4">
        <f t="shared" si="213"/>
        <v>0.29004329004329005</v>
      </c>
      <c r="AC169" s="4">
        <f t="shared" si="214"/>
        <v>-4.0043290043290047E-2</v>
      </c>
      <c r="AD169" s="4">
        <f t="shared" si="215"/>
        <v>3.0303030303030304E-2</v>
      </c>
      <c r="AE169" s="4">
        <f t="shared" si="216"/>
        <v>0.38961038961038963</v>
      </c>
      <c r="AF169" s="4">
        <f t="shared" si="217"/>
        <v>0.35930735930735935</v>
      </c>
      <c r="AG169">
        <f t="shared" si="218"/>
        <v>4000000</v>
      </c>
      <c r="AI169">
        <f t="shared" si="219"/>
        <v>41</v>
      </c>
      <c r="AJ169">
        <f t="shared" si="238"/>
        <v>25</v>
      </c>
      <c r="AK169">
        <f t="shared" si="239"/>
        <v>25</v>
      </c>
      <c r="AL169">
        <f t="shared" si="240"/>
        <v>1</v>
      </c>
      <c r="AM169">
        <f t="shared" si="241"/>
        <v>4</v>
      </c>
      <c r="AN169">
        <f t="shared" si="242"/>
        <v>51</v>
      </c>
      <c r="AO169">
        <f t="shared" si="243"/>
        <v>44</v>
      </c>
      <c r="AP169">
        <f t="shared" si="244"/>
        <v>30</v>
      </c>
      <c r="AQ169">
        <f t="shared" si="245"/>
        <v>23</v>
      </c>
      <c r="AR169">
        <f t="shared" ref="AR169:AZ169" si="268">MAX(AI$3:AQ$542)+1-AI169</f>
        <v>15</v>
      </c>
      <c r="AS169">
        <f t="shared" si="268"/>
        <v>31</v>
      </c>
      <c r="AT169">
        <f t="shared" si="268"/>
        <v>31</v>
      </c>
      <c r="AU169">
        <f t="shared" si="268"/>
        <v>55</v>
      </c>
      <c r="AV169">
        <f t="shared" si="268"/>
        <v>52</v>
      </c>
      <c r="AW169">
        <f t="shared" si="268"/>
        <v>5</v>
      </c>
      <c r="AX169">
        <f t="shared" si="268"/>
        <v>12</v>
      </c>
      <c r="AY169">
        <f t="shared" si="268"/>
        <v>26</v>
      </c>
      <c r="AZ169">
        <f t="shared" si="268"/>
        <v>33</v>
      </c>
      <c r="BA169">
        <f t="shared" si="203"/>
        <v>4000000</v>
      </c>
      <c r="BB169">
        <f t="shared" si="221"/>
        <v>2933752.8</v>
      </c>
      <c r="BC169">
        <f t="shared" si="222"/>
        <v>3</v>
      </c>
      <c r="BE169">
        <f>AI169-fix1_oam1!X170</f>
        <v>0</v>
      </c>
      <c r="BF169">
        <f>AJ169-fix1_oam1!Y170</f>
        <v>6</v>
      </c>
      <c r="BG169">
        <f>AK169-fix1_oam1!Z170</f>
        <v>13</v>
      </c>
      <c r="BH169">
        <f>AL169-fix1_oam1!AA170</f>
        <v>-16</v>
      </c>
      <c r="BI169">
        <f>AM169-fix1_oam1!AB170</f>
        <v>-7</v>
      </c>
      <c r="BJ169">
        <f>AN169-fix1_oam1!AC170</f>
        <v>0</v>
      </c>
      <c r="BK169">
        <f>AO169-fix1_oam1!AD170</f>
        <v>5</v>
      </c>
      <c r="BL169">
        <f>AP169-fix1_oam1!AE170</f>
        <v>11</v>
      </c>
      <c r="BM169">
        <f>AQ169-fix1_oam1!AF170</f>
        <v>14</v>
      </c>
      <c r="BN169">
        <f>AR169-fix1_oam1!AG170</f>
        <v>0</v>
      </c>
      <c r="BO169">
        <f>AS169-fix1_oam1!AH170</f>
        <v>-6</v>
      </c>
      <c r="BP169">
        <f>AT169-fix1_oam1!AI170</f>
        <v>-13</v>
      </c>
      <c r="BQ169">
        <f>AU169-fix1_oam1!AJ170</f>
        <v>16</v>
      </c>
      <c r="BR169">
        <f>AV169-fix1_oam1!AK170</f>
        <v>7</v>
      </c>
      <c r="BS169">
        <f>AW169-fix1_oam1!AL170</f>
        <v>0</v>
      </c>
      <c r="BT169">
        <f>AX169-fix1_oam1!AM170</f>
        <v>-5</v>
      </c>
      <c r="BU169">
        <f>AY169-fix1_oam1!AN170</f>
        <v>-11</v>
      </c>
      <c r="BV169">
        <f>AZ169-fix1_oam1!AO170</f>
        <v>-14</v>
      </c>
      <c r="BY169" s="10" t="s">
        <v>829</v>
      </c>
      <c r="BZ169" s="11">
        <v>1</v>
      </c>
      <c r="CA169" s="11">
        <v>26</v>
      </c>
      <c r="CB169" s="11">
        <v>29</v>
      </c>
      <c r="CC169" s="11">
        <v>1</v>
      </c>
      <c r="CD169" s="11">
        <v>10</v>
      </c>
      <c r="CE169" s="11">
        <v>45</v>
      </c>
      <c r="CF169" s="11">
        <v>36</v>
      </c>
      <c r="CG169" s="11">
        <v>29</v>
      </c>
      <c r="CH169" s="11">
        <v>26</v>
      </c>
      <c r="CI169" s="11">
        <v>55</v>
      </c>
      <c r="CJ169" s="11">
        <v>30</v>
      </c>
      <c r="CK169" s="11">
        <v>27</v>
      </c>
      <c r="CL169" s="11">
        <v>55</v>
      </c>
      <c r="CM169" s="11">
        <v>46</v>
      </c>
      <c r="CN169" s="11">
        <v>11</v>
      </c>
      <c r="CO169" s="11">
        <v>20</v>
      </c>
      <c r="CP169" s="11">
        <v>27</v>
      </c>
      <c r="CQ169" s="11">
        <v>30</v>
      </c>
      <c r="CR169" s="11">
        <v>1000000</v>
      </c>
    </row>
    <row r="170" spans="1:96" ht="15" thickBot="1" x14ac:dyDescent="0.35">
      <c r="A170" s="1" t="s">
        <v>167</v>
      </c>
      <c r="B170" s="1" t="s">
        <v>602</v>
      </c>
      <c r="C170" s="2">
        <v>17</v>
      </c>
      <c r="D170" s="2">
        <v>69</v>
      </c>
      <c r="E170" s="2">
        <v>99</v>
      </c>
      <c r="F170" s="2">
        <v>26</v>
      </c>
      <c r="G170" s="2">
        <v>2</v>
      </c>
      <c r="H170" s="1">
        <f t="shared" si="204"/>
        <v>99</v>
      </c>
      <c r="I170" s="1">
        <f>HLOOKUP(H170,C170:$F$603,J170,0)</f>
        <v>3</v>
      </c>
      <c r="J170" s="1">
        <v>434</v>
      </c>
      <c r="K170" s="1" t="str">
        <f t="shared" si="205"/>
        <v>23</v>
      </c>
      <c r="M170" s="46">
        <f t="shared" si="206"/>
        <v>1</v>
      </c>
      <c r="N170" s="44">
        <f t="shared" si="198"/>
        <v>8.0568720379146919E-2</v>
      </c>
      <c r="O170" s="44">
        <f t="shared" si="199"/>
        <v>0.32701421800947866</v>
      </c>
      <c r="P170" s="44">
        <f t="shared" si="200"/>
        <v>0.46919431279620855</v>
      </c>
      <c r="Q170" s="44">
        <f t="shared" si="201"/>
        <v>0.12322274881516587</v>
      </c>
      <c r="R170">
        <f t="shared" si="236"/>
        <v>2</v>
      </c>
      <c r="S170" s="1">
        <f t="shared" si="207"/>
        <v>0.46919431279620855</v>
      </c>
      <c r="T170" s="1">
        <f>HLOOKUP(S170,N170:$Q$603,U170,0)</f>
        <v>3</v>
      </c>
      <c r="U170" s="1">
        <v>434</v>
      </c>
      <c r="V170" s="1" t="str">
        <f t="shared" si="208"/>
        <v>23</v>
      </c>
      <c r="X170" s="5">
        <f t="shared" si="209"/>
        <v>3</v>
      </c>
      <c r="Y170" s="4">
        <f t="shared" si="210"/>
        <v>0.5308056872037914</v>
      </c>
      <c r="Z170" s="4">
        <f t="shared" si="211"/>
        <v>0.18143572458748386</v>
      </c>
      <c r="AA170" s="4">
        <f t="shared" si="212"/>
        <v>0.25</v>
      </c>
      <c r="AB170" s="4">
        <f t="shared" si="213"/>
        <v>0.22511848341232227</v>
      </c>
      <c r="AC170" s="4">
        <f t="shared" si="214"/>
        <v>2.4881516587677732E-2</v>
      </c>
      <c r="AD170" s="4">
        <f t="shared" si="215"/>
        <v>8.0568720379146919E-2</v>
      </c>
      <c r="AE170" s="4">
        <f t="shared" si="216"/>
        <v>0.46919431279620855</v>
      </c>
      <c r="AF170" s="4">
        <f t="shared" si="217"/>
        <v>0.38862559241706163</v>
      </c>
      <c r="AG170">
        <f t="shared" si="218"/>
        <v>2000000</v>
      </c>
      <c r="AI170">
        <f t="shared" si="219"/>
        <v>14</v>
      </c>
      <c r="AJ170">
        <f t="shared" si="238"/>
        <v>40</v>
      </c>
      <c r="AK170">
        <f t="shared" si="239"/>
        <v>16</v>
      </c>
      <c r="AL170">
        <f t="shared" si="240"/>
        <v>1</v>
      </c>
      <c r="AM170">
        <f t="shared" si="241"/>
        <v>40</v>
      </c>
      <c r="AN170">
        <f t="shared" si="242"/>
        <v>15</v>
      </c>
      <c r="AO170">
        <f t="shared" si="243"/>
        <v>29</v>
      </c>
      <c r="AP170">
        <f t="shared" si="244"/>
        <v>15</v>
      </c>
      <c r="AQ170">
        <f t="shared" si="245"/>
        <v>18</v>
      </c>
      <c r="AR170">
        <f t="shared" ref="AR170:AZ170" si="269">MAX(AI$3:AQ$542)+1-AI170</f>
        <v>42</v>
      </c>
      <c r="AS170">
        <f t="shared" si="269"/>
        <v>16</v>
      </c>
      <c r="AT170">
        <f t="shared" si="269"/>
        <v>40</v>
      </c>
      <c r="AU170">
        <f t="shared" si="269"/>
        <v>55</v>
      </c>
      <c r="AV170">
        <f t="shared" si="269"/>
        <v>16</v>
      </c>
      <c r="AW170">
        <f t="shared" si="269"/>
        <v>41</v>
      </c>
      <c r="AX170">
        <f t="shared" si="269"/>
        <v>27</v>
      </c>
      <c r="AY170">
        <f t="shared" si="269"/>
        <v>41</v>
      </c>
      <c r="AZ170">
        <f t="shared" si="269"/>
        <v>38</v>
      </c>
      <c r="BA170">
        <f t="shared" si="203"/>
        <v>2000000</v>
      </c>
      <c r="BB170">
        <f t="shared" si="221"/>
        <v>2969740.4</v>
      </c>
      <c r="BC170">
        <f t="shared" si="222"/>
        <v>3</v>
      </c>
      <c r="BE170">
        <f>AI170-fix1_oam1!X171</f>
        <v>0</v>
      </c>
      <c r="BF170">
        <f>AJ170-fix1_oam1!Y171</f>
        <v>10</v>
      </c>
      <c r="BG170">
        <f>AK170-fix1_oam1!Z171</f>
        <v>8</v>
      </c>
      <c r="BH170">
        <f>AL170-fix1_oam1!AA171</f>
        <v>-23</v>
      </c>
      <c r="BI170">
        <f>AM170-fix1_oam1!AB171</f>
        <v>9</v>
      </c>
      <c r="BJ170">
        <f>AN170-fix1_oam1!AC171</f>
        <v>4</v>
      </c>
      <c r="BK170">
        <f>AO170-fix1_oam1!AD171</f>
        <v>4</v>
      </c>
      <c r="BL170">
        <f>AP170-fix1_oam1!AE171</f>
        <v>13</v>
      </c>
      <c r="BM170">
        <f>AQ170-fix1_oam1!AF171</f>
        <v>9</v>
      </c>
      <c r="BN170">
        <f>AR170-fix1_oam1!AG171</f>
        <v>0</v>
      </c>
      <c r="BO170">
        <f>AS170-fix1_oam1!AH171</f>
        <v>-10</v>
      </c>
      <c r="BP170">
        <f>AT170-fix1_oam1!AI171</f>
        <v>-8</v>
      </c>
      <c r="BQ170">
        <f>AU170-fix1_oam1!AJ171</f>
        <v>23</v>
      </c>
      <c r="BR170">
        <f>AV170-fix1_oam1!AK171</f>
        <v>-9</v>
      </c>
      <c r="BS170">
        <f>AW170-fix1_oam1!AL171</f>
        <v>-4</v>
      </c>
      <c r="BT170">
        <f>AX170-fix1_oam1!AM171</f>
        <v>-4</v>
      </c>
      <c r="BU170">
        <f>AY170-fix1_oam1!AN171</f>
        <v>-13</v>
      </c>
      <c r="BV170">
        <f>AZ170-fix1_oam1!AO171</f>
        <v>-9</v>
      </c>
      <c r="BY170" s="10" t="s">
        <v>830</v>
      </c>
      <c r="BZ170" s="11">
        <v>27</v>
      </c>
      <c r="CA170" s="11">
        <v>40</v>
      </c>
      <c r="CB170" s="11">
        <v>10</v>
      </c>
      <c r="CC170" s="11">
        <v>1</v>
      </c>
      <c r="CD170" s="11">
        <v>22</v>
      </c>
      <c r="CE170" s="11">
        <v>34</v>
      </c>
      <c r="CF170" s="11">
        <v>49</v>
      </c>
      <c r="CG170" s="11">
        <v>15</v>
      </c>
      <c r="CH170" s="11">
        <v>11</v>
      </c>
      <c r="CI170" s="11">
        <v>29</v>
      </c>
      <c r="CJ170" s="11">
        <v>16</v>
      </c>
      <c r="CK170" s="11">
        <v>46</v>
      </c>
      <c r="CL170" s="11">
        <v>55</v>
      </c>
      <c r="CM170" s="11">
        <v>34</v>
      </c>
      <c r="CN170" s="11">
        <v>22</v>
      </c>
      <c r="CO170" s="11">
        <v>7</v>
      </c>
      <c r="CP170" s="11">
        <v>41</v>
      </c>
      <c r="CQ170" s="11">
        <v>45</v>
      </c>
      <c r="CR170" s="11">
        <v>4000000</v>
      </c>
    </row>
    <row r="171" spans="1:96" ht="15" thickBot="1" x14ac:dyDescent="0.35">
      <c r="A171" s="1" t="s">
        <v>168</v>
      </c>
      <c r="B171" s="1" t="s">
        <v>602</v>
      </c>
      <c r="C171" s="2">
        <v>40</v>
      </c>
      <c r="D171" s="2">
        <v>3</v>
      </c>
      <c r="E171" s="2">
        <v>90</v>
      </c>
      <c r="F171" s="2">
        <v>65</v>
      </c>
      <c r="G171" s="2">
        <v>1</v>
      </c>
      <c r="H171" s="1">
        <f t="shared" si="204"/>
        <v>90</v>
      </c>
      <c r="I171" s="1">
        <f>HLOOKUP(H171,C171:$F$603,J171,0)</f>
        <v>3</v>
      </c>
      <c r="J171" s="1">
        <v>433</v>
      </c>
      <c r="K171" s="1" t="str">
        <f t="shared" si="205"/>
        <v>13</v>
      </c>
      <c r="M171" s="46">
        <f t="shared" si="206"/>
        <v>1</v>
      </c>
      <c r="N171" s="44">
        <f t="shared" si="198"/>
        <v>0.20202020202020202</v>
      </c>
      <c r="O171" s="44">
        <f t="shared" si="199"/>
        <v>1.5151515151515152E-2</v>
      </c>
      <c r="P171" s="44">
        <f t="shared" si="200"/>
        <v>0.45454545454545453</v>
      </c>
      <c r="Q171" s="44">
        <f t="shared" si="201"/>
        <v>0.32828282828282829</v>
      </c>
      <c r="R171">
        <f t="shared" si="236"/>
        <v>1</v>
      </c>
      <c r="S171" s="1">
        <f t="shared" si="207"/>
        <v>0.45454545454545453</v>
      </c>
      <c r="T171" s="1">
        <f>HLOOKUP(S171,N171:$Q$603,U171,0)</f>
        <v>3</v>
      </c>
      <c r="U171" s="1">
        <v>433</v>
      </c>
      <c r="V171" s="1" t="str">
        <f t="shared" si="208"/>
        <v>13</v>
      </c>
      <c r="X171" s="5">
        <f t="shared" si="209"/>
        <v>3</v>
      </c>
      <c r="Y171" s="4">
        <f t="shared" si="210"/>
        <v>0.54545454545454541</v>
      </c>
      <c r="Z171" s="4">
        <f t="shared" si="211"/>
        <v>0.18745925426518392</v>
      </c>
      <c r="AA171" s="4">
        <f t="shared" si="212"/>
        <v>0.25</v>
      </c>
      <c r="AB171" s="4">
        <f t="shared" si="213"/>
        <v>0.26515151515151514</v>
      </c>
      <c r="AC171" s="4">
        <f t="shared" si="214"/>
        <v>-1.5151515151515138E-2</v>
      </c>
      <c r="AD171" s="4">
        <f t="shared" si="215"/>
        <v>1.5151515151515152E-2</v>
      </c>
      <c r="AE171" s="4">
        <f t="shared" si="216"/>
        <v>0.45454545454545453</v>
      </c>
      <c r="AF171" s="4">
        <f t="shared" si="217"/>
        <v>0.43939393939393939</v>
      </c>
      <c r="AG171">
        <f t="shared" si="218"/>
        <v>1000000</v>
      </c>
      <c r="AI171">
        <f t="shared" si="219"/>
        <v>14</v>
      </c>
      <c r="AJ171">
        <f t="shared" si="238"/>
        <v>38</v>
      </c>
      <c r="AK171">
        <f t="shared" si="239"/>
        <v>14</v>
      </c>
      <c r="AL171">
        <f t="shared" si="240"/>
        <v>1</v>
      </c>
      <c r="AM171">
        <f t="shared" si="241"/>
        <v>15</v>
      </c>
      <c r="AN171">
        <f t="shared" si="242"/>
        <v>40</v>
      </c>
      <c r="AO171">
        <f t="shared" si="243"/>
        <v>49</v>
      </c>
      <c r="AP171">
        <f t="shared" si="244"/>
        <v>17</v>
      </c>
      <c r="AQ171">
        <f t="shared" si="245"/>
        <v>12</v>
      </c>
      <c r="AR171">
        <f t="shared" ref="AR171:AZ171" si="270">MAX(AI$3:AQ$542)+1-AI171</f>
        <v>42</v>
      </c>
      <c r="AS171">
        <f t="shared" si="270"/>
        <v>18</v>
      </c>
      <c r="AT171">
        <f t="shared" si="270"/>
        <v>42</v>
      </c>
      <c r="AU171">
        <f t="shared" si="270"/>
        <v>55</v>
      </c>
      <c r="AV171">
        <f t="shared" si="270"/>
        <v>41</v>
      </c>
      <c r="AW171">
        <f t="shared" si="270"/>
        <v>16</v>
      </c>
      <c r="AX171">
        <f t="shared" si="270"/>
        <v>7</v>
      </c>
      <c r="AY171">
        <f t="shared" si="270"/>
        <v>39</v>
      </c>
      <c r="AZ171">
        <f t="shared" si="270"/>
        <v>44</v>
      </c>
      <c r="BA171">
        <f t="shared" si="203"/>
        <v>1000000</v>
      </c>
      <c r="BB171">
        <f t="shared" si="221"/>
        <v>2890567.2</v>
      </c>
      <c r="BC171">
        <f t="shared" si="222"/>
        <v>3</v>
      </c>
      <c r="BE171">
        <f>AI171-fix1_oam1!X172</f>
        <v>0</v>
      </c>
      <c r="BF171">
        <f>AJ171-fix1_oam1!Y172</f>
        <v>6</v>
      </c>
      <c r="BG171">
        <f>AK171-fix1_oam1!Z172</f>
        <v>4</v>
      </c>
      <c r="BH171">
        <f>AL171-fix1_oam1!AA172</f>
        <v>-28</v>
      </c>
      <c r="BI171">
        <f>AM171-fix1_oam1!AB172</f>
        <v>-11</v>
      </c>
      <c r="BJ171">
        <f>AN171-fix1_oam1!AC172</f>
        <v>1</v>
      </c>
      <c r="BK171">
        <f>AO171-fix1_oam1!AD172</f>
        <v>1</v>
      </c>
      <c r="BL171">
        <f>AP171-fix1_oam1!AE172</f>
        <v>-2</v>
      </c>
      <c r="BM171">
        <f>AQ171-fix1_oam1!AF172</f>
        <v>7</v>
      </c>
      <c r="BN171">
        <f>AR171-fix1_oam1!AG172</f>
        <v>0</v>
      </c>
      <c r="BO171">
        <f>AS171-fix1_oam1!AH172</f>
        <v>-6</v>
      </c>
      <c r="BP171">
        <f>AT171-fix1_oam1!AI172</f>
        <v>-4</v>
      </c>
      <c r="BQ171">
        <f>AU171-fix1_oam1!AJ172</f>
        <v>28</v>
      </c>
      <c r="BR171">
        <f>AV171-fix1_oam1!AK172</f>
        <v>11</v>
      </c>
      <c r="BS171">
        <f>AW171-fix1_oam1!AL172</f>
        <v>-1</v>
      </c>
      <c r="BT171">
        <f>AX171-fix1_oam1!AM172</f>
        <v>-1</v>
      </c>
      <c r="BU171">
        <f>AY171-fix1_oam1!AN172</f>
        <v>2</v>
      </c>
      <c r="BV171">
        <f>AZ171-fix1_oam1!AO172</f>
        <v>-7</v>
      </c>
      <c r="BY171" s="10" t="s">
        <v>831</v>
      </c>
      <c r="BZ171" s="11">
        <v>27</v>
      </c>
      <c r="CA171" s="11">
        <v>53</v>
      </c>
      <c r="CB171" s="11">
        <v>3</v>
      </c>
      <c r="CC171" s="11">
        <v>1</v>
      </c>
      <c r="CD171" s="11">
        <v>52</v>
      </c>
      <c r="CE171" s="11">
        <v>3</v>
      </c>
      <c r="CF171" s="11">
        <v>52</v>
      </c>
      <c r="CG171" s="11">
        <v>2</v>
      </c>
      <c r="CH171" s="11">
        <v>2</v>
      </c>
      <c r="CI171" s="11">
        <v>29</v>
      </c>
      <c r="CJ171" s="11">
        <v>3</v>
      </c>
      <c r="CK171" s="11">
        <v>53</v>
      </c>
      <c r="CL171" s="11">
        <v>55</v>
      </c>
      <c r="CM171" s="11">
        <v>4</v>
      </c>
      <c r="CN171" s="11">
        <v>53</v>
      </c>
      <c r="CO171" s="11">
        <v>4</v>
      </c>
      <c r="CP171" s="11">
        <v>54</v>
      </c>
      <c r="CQ171" s="11">
        <v>54</v>
      </c>
      <c r="CR171" s="11">
        <v>1000000</v>
      </c>
    </row>
    <row r="172" spans="1:96" ht="15" thickBot="1" x14ac:dyDescent="0.35">
      <c r="A172" s="1" t="s">
        <v>169</v>
      </c>
      <c r="B172" s="1" t="s">
        <v>602</v>
      </c>
      <c r="C172" s="2">
        <v>63</v>
      </c>
      <c r="D172" s="2">
        <v>52</v>
      </c>
      <c r="E172" s="2">
        <v>53</v>
      </c>
      <c r="F172" s="2">
        <v>80</v>
      </c>
      <c r="G172" s="2">
        <v>2</v>
      </c>
      <c r="H172" s="1">
        <f t="shared" si="204"/>
        <v>80</v>
      </c>
      <c r="I172" s="1">
        <f>HLOOKUP(H172,C172:$F$603,J172,0)</f>
        <v>4</v>
      </c>
      <c r="J172" s="1">
        <v>432</v>
      </c>
      <c r="K172" s="1" t="str">
        <f t="shared" si="205"/>
        <v>24</v>
      </c>
      <c r="M172" s="46">
        <f t="shared" si="206"/>
        <v>1</v>
      </c>
      <c r="N172" s="44">
        <f t="shared" si="198"/>
        <v>0.25403225806451613</v>
      </c>
      <c r="O172" s="44">
        <f t="shared" si="199"/>
        <v>0.20967741935483872</v>
      </c>
      <c r="P172" s="44">
        <f t="shared" si="200"/>
        <v>0.21370967741935484</v>
      </c>
      <c r="Q172" s="44">
        <f t="shared" si="201"/>
        <v>0.32258064516129031</v>
      </c>
      <c r="R172">
        <f t="shared" si="236"/>
        <v>2</v>
      </c>
      <c r="S172" s="1">
        <f t="shared" si="207"/>
        <v>0.32258064516129031</v>
      </c>
      <c r="T172" s="1">
        <f>HLOOKUP(S172,N172:$Q$603,U172,0)</f>
        <v>4</v>
      </c>
      <c r="U172" s="1">
        <v>432</v>
      </c>
      <c r="V172" s="1" t="str">
        <f t="shared" si="208"/>
        <v>24</v>
      </c>
      <c r="X172" s="5">
        <f t="shared" si="209"/>
        <v>4</v>
      </c>
      <c r="Y172" s="4">
        <f t="shared" si="210"/>
        <v>0.67741935483870974</v>
      </c>
      <c r="Z172" s="4">
        <f t="shared" si="211"/>
        <v>5.2367633706392816E-2</v>
      </c>
      <c r="AA172" s="4">
        <f t="shared" si="212"/>
        <v>0.25</v>
      </c>
      <c r="AB172" s="4">
        <f t="shared" si="213"/>
        <v>0.2338709677419355</v>
      </c>
      <c r="AC172" s="4">
        <f t="shared" si="214"/>
        <v>1.6129032258064502E-2</v>
      </c>
      <c r="AD172" s="4">
        <f t="shared" si="215"/>
        <v>0.20967741935483872</v>
      </c>
      <c r="AE172" s="4">
        <f t="shared" si="216"/>
        <v>0.32258064516129031</v>
      </c>
      <c r="AF172" s="4">
        <f t="shared" si="217"/>
        <v>0.1129032258064516</v>
      </c>
      <c r="AG172">
        <f t="shared" si="218"/>
        <v>2000000</v>
      </c>
      <c r="AI172">
        <f t="shared" si="219"/>
        <v>1</v>
      </c>
      <c r="AJ172">
        <f t="shared" si="238"/>
        <v>8</v>
      </c>
      <c r="AK172">
        <f t="shared" si="239"/>
        <v>51</v>
      </c>
      <c r="AL172">
        <f t="shared" si="240"/>
        <v>1</v>
      </c>
      <c r="AM172">
        <f t="shared" si="241"/>
        <v>37</v>
      </c>
      <c r="AN172">
        <f t="shared" si="242"/>
        <v>18</v>
      </c>
      <c r="AO172">
        <f t="shared" si="243"/>
        <v>2</v>
      </c>
      <c r="AP172">
        <f t="shared" si="244"/>
        <v>47</v>
      </c>
      <c r="AQ172">
        <f t="shared" si="245"/>
        <v>51</v>
      </c>
      <c r="AR172">
        <f t="shared" ref="AR172:AZ172" si="271">MAX(AI$3:AQ$542)+1-AI172</f>
        <v>55</v>
      </c>
      <c r="AS172">
        <f t="shared" si="271"/>
        <v>48</v>
      </c>
      <c r="AT172">
        <f t="shared" si="271"/>
        <v>5</v>
      </c>
      <c r="AU172">
        <f t="shared" si="271"/>
        <v>55</v>
      </c>
      <c r="AV172">
        <f t="shared" si="271"/>
        <v>19</v>
      </c>
      <c r="AW172">
        <f t="shared" si="271"/>
        <v>38</v>
      </c>
      <c r="AX172">
        <f t="shared" si="271"/>
        <v>54</v>
      </c>
      <c r="AY172">
        <f t="shared" si="271"/>
        <v>9</v>
      </c>
      <c r="AZ172">
        <f t="shared" si="271"/>
        <v>5</v>
      </c>
      <c r="BA172">
        <f t="shared" si="203"/>
        <v>2000000</v>
      </c>
      <c r="BB172">
        <f t="shared" si="221"/>
        <v>2998532.2</v>
      </c>
      <c r="BC172">
        <f t="shared" si="222"/>
        <v>3</v>
      </c>
      <c r="BE172">
        <f>AI172-fix1_oam1!X173</f>
        <v>0</v>
      </c>
      <c r="BF172">
        <f>AJ172-fix1_oam1!Y173</f>
        <v>-1</v>
      </c>
      <c r="BG172">
        <f>AK172-fix1_oam1!Z173</f>
        <v>0</v>
      </c>
      <c r="BH172">
        <f>AL172-fix1_oam1!AA173</f>
        <v>-12</v>
      </c>
      <c r="BI172">
        <f>AM172-fix1_oam1!AB173</f>
        <v>17</v>
      </c>
      <c r="BJ172">
        <f>AN172-fix1_oam1!AC173</f>
        <v>3</v>
      </c>
      <c r="BK172">
        <f>AO172-fix1_oam1!AD173</f>
        <v>-2</v>
      </c>
      <c r="BL172">
        <f>AP172-fix1_oam1!AE173</f>
        <v>14</v>
      </c>
      <c r="BM172">
        <f>AQ172-fix1_oam1!AF173</f>
        <v>0</v>
      </c>
      <c r="BN172">
        <f>AR172-fix1_oam1!AG173</f>
        <v>0</v>
      </c>
      <c r="BO172">
        <f>AS172-fix1_oam1!AH173</f>
        <v>1</v>
      </c>
      <c r="BP172">
        <f>AT172-fix1_oam1!AI173</f>
        <v>0</v>
      </c>
      <c r="BQ172">
        <f>AU172-fix1_oam1!AJ173</f>
        <v>12</v>
      </c>
      <c r="BR172">
        <f>AV172-fix1_oam1!AK173</f>
        <v>-17</v>
      </c>
      <c r="BS172">
        <f>AW172-fix1_oam1!AL173</f>
        <v>-3</v>
      </c>
      <c r="BT172">
        <f>AX172-fix1_oam1!AM173</f>
        <v>2</v>
      </c>
      <c r="BU172">
        <f>AY172-fix1_oam1!AN173</f>
        <v>-14</v>
      </c>
      <c r="BV172">
        <f>AZ172-fix1_oam1!AO173</f>
        <v>0</v>
      </c>
      <c r="BY172" s="10" t="s">
        <v>832</v>
      </c>
      <c r="BZ172" s="11">
        <v>41</v>
      </c>
      <c r="CA172" s="11">
        <v>42</v>
      </c>
      <c r="CB172" s="11">
        <v>18</v>
      </c>
      <c r="CC172" s="11">
        <v>1</v>
      </c>
      <c r="CD172" s="11">
        <v>41</v>
      </c>
      <c r="CE172" s="11">
        <v>14</v>
      </c>
      <c r="CF172" s="11">
        <v>31</v>
      </c>
      <c r="CG172" s="11">
        <v>13</v>
      </c>
      <c r="CH172" s="11">
        <v>16</v>
      </c>
      <c r="CI172" s="11">
        <v>15</v>
      </c>
      <c r="CJ172" s="11">
        <v>14</v>
      </c>
      <c r="CK172" s="11">
        <v>38</v>
      </c>
      <c r="CL172" s="11">
        <v>55</v>
      </c>
      <c r="CM172" s="11">
        <v>15</v>
      </c>
      <c r="CN172" s="11">
        <v>42</v>
      </c>
      <c r="CO172" s="11">
        <v>25</v>
      </c>
      <c r="CP172" s="11">
        <v>43</v>
      </c>
      <c r="CQ172" s="11">
        <v>40</v>
      </c>
      <c r="CR172" s="11">
        <v>1000000</v>
      </c>
    </row>
    <row r="173" spans="1:96" ht="15" thickBot="1" x14ac:dyDescent="0.35">
      <c r="A173" s="1" t="s">
        <v>170</v>
      </c>
      <c r="B173" s="1" t="s">
        <v>602</v>
      </c>
      <c r="C173" s="2">
        <v>33</v>
      </c>
      <c r="D173" s="2">
        <v>48</v>
      </c>
      <c r="E173" s="2">
        <v>18</v>
      </c>
      <c r="F173" s="2">
        <v>28</v>
      </c>
      <c r="G173" s="2">
        <v>2</v>
      </c>
      <c r="H173" s="1">
        <f t="shared" si="204"/>
        <v>48</v>
      </c>
      <c r="I173" s="1">
        <f>HLOOKUP(H173,C173:$F$603,J173,0)</f>
        <v>2</v>
      </c>
      <c r="J173" s="1">
        <v>431</v>
      </c>
      <c r="K173" s="1" t="str">
        <f t="shared" si="205"/>
        <v>22</v>
      </c>
      <c r="M173" s="46">
        <f t="shared" si="206"/>
        <v>1</v>
      </c>
      <c r="N173" s="44">
        <f t="shared" si="198"/>
        <v>0.25984251968503935</v>
      </c>
      <c r="O173" s="44">
        <f t="shared" si="199"/>
        <v>0.37795275590551181</v>
      </c>
      <c r="P173" s="44">
        <f t="shared" si="200"/>
        <v>0.14173228346456693</v>
      </c>
      <c r="Q173" s="44">
        <f t="shared" si="201"/>
        <v>0.22047244094488189</v>
      </c>
      <c r="R173">
        <f t="shared" si="236"/>
        <v>2</v>
      </c>
      <c r="S173" s="1">
        <f t="shared" si="207"/>
        <v>0.37795275590551181</v>
      </c>
      <c r="T173" s="1">
        <f>HLOOKUP(S173,N173:$Q$603,U173,0)</f>
        <v>2</v>
      </c>
      <c r="U173" s="1">
        <v>431</v>
      </c>
      <c r="V173" s="1" t="str">
        <f t="shared" si="208"/>
        <v>22</v>
      </c>
      <c r="X173" s="5">
        <f t="shared" si="209"/>
        <v>2</v>
      </c>
      <c r="Y173" s="4">
        <f t="shared" si="210"/>
        <v>0.62204724409448819</v>
      </c>
      <c r="Z173" s="4">
        <f t="shared" si="211"/>
        <v>9.8425196850393637E-2</v>
      </c>
      <c r="AA173" s="4">
        <f t="shared" si="212"/>
        <v>0.25</v>
      </c>
      <c r="AB173" s="4">
        <f t="shared" si="213"/>
        <v>0.24015748031496062</v>
      </c>
      <c r="AC173" s="4">
        <f t="shared" si="214"/>
        <v>9.8425196850393804E-3</v>
      </c>
      <c r="AD173" s="4">
        <f t="shared" si="215"/>
        <v>0.14173228346456693</v>
      </c>
      <c r="AE173" s="4">
        <f t="shared" si="216"/>
        <v>0.37795275590551181</v>
      </c>
      <c r="AF173" s="4">
        <f t="shared" si="217"/>
        <v>0.23622047244094488</v>
      </c>
      <c r="AG173">
        <f t="shared" si="218"/>
        <v>2000000</v>
      </c>
      <c r="AI173">
        <f t="shared" si="219"/>
        <v>27</v>
      </c>
      <c r="AJ173">
        <f t="shared" si="238"/>
        <v>22</v>
      </c>
      <c r="AK173">
        <f t="shared" si="239"/>
        <v>42</v>
      </c>
      <c r="AL173">
        <f t="shared" si="240"/>
        <v>1</v>
      </c>
      <c r="AM173">
        <f t="shared" si="241"/>
        <v>34</v>
      </c>
      <c r="AN173">
        <f t="shared" si="242"/>
        <v>21</v>
      </c>
      <c r="AO173">
        <f t="shared" si="243"/>
        <v>14</v>
      </c>
      <c r="AP173">
        <f t="shared" si="244"/>
        <v>34</v>
      </c>
      <c r="AQ173">
        <f t="shared" si="245"/>
        <v>40</v>
      </c>
      <c r="AR173">
        <f t="shared" ref="AR173:AZ173" si="272">MAX(AI$3:AQ$542)+1-AI173</f>
        <v>29</v>
      </c>
      <c r="AS173">
        <f t="shared" si="272"/>
        <v>34</v>
      </c>
      <c r="AT173">
        <f t="shared" si="272"/>
        <v>14</v>
      </c>
      <c r="AU173">
        <f t="shared" si="272"/>
        <v>55</v>
      </c>
      <c r="AV173">
        <f t="shared" si="272"/>
        <v>22</v>
      </c>
      <c r="AW173">
        <f t="shared" si="272"/>
        <v>35</v>
      </c>
      <c r="AX173">
        <f t="shared" si="272"/>
        <v>42</v>
      </c>
      <c r="AY173">
        <f t="shared" si="272"/>
        <v>22</v>
      </c>
      <c r="AZ173">
        <f t="shared" si="272"/>
        <v>16</v>
      </c>
      <c r="BA173">
        <f t="shared" si="203"/>
        <v>2000000</v>
      </c>
      <c r="BB173">
        <f t="shared" si="221"/>
        <v>2598343.5</v>
      </c>
      <c r="BC173">
        <f t="shared" si="222"/>
        <v>3</v>
      </c>
      <c r="BE173">
        <f>AI173-fix1_oam1!X174</f>
        <v>0</v>
      </c>
      <c r="BF173">
        <f>AJ173-fix1_oam1!Y174</f>
        <v>-20</v>
      </c>
      <c r="BG173">
        <f>AK173-fix1_oam1!Z174</f>
        <v>-9</v>
      </c>
      <c r="BH173">
        <f>AL173-fix1_oam1!AA174</f>
        <v>-48</v>
      </c>
      <c r="BI173">
        <f>AM173-fix1_oam1!AB174</f>
        <v>-11</v>
      </c>
      <c r="BJ173">
        <f>AN173-fix1_oam1!AC174</f>
        <v>-2</v>
      </c>
      <c r="BK173">
        <f>AO173-fix1_oam1!AD174</f>
        <v>-10</v>
      </c>
      <c r="BL173">
        <f>AP173-fix1_oam1!AE174</f>
        <v>-18</v>
      </c>
      <c r="BM173">
        <f>AQ173-fix1_oam1!AF174</f>
        <v>-10</v>
      </c>
      <c r="BN173">
        <f>AR173-fix1_oam1!AG174</f>
        <v>0</v>
      </c>
      <c r="BO173">
        <f>AS173-fix1_oam1!AH174</f>
        <v>20</v>
      </c>
      <c r="BP173">
        <f>AT173-fix1_oam1!AI174</f>
        <v>9</v>
      </c>
      <c r="BQ173">
        <f>AU173-fix1_oam1!AJ174</f>
        <v>48</v>
      </c>
      <c r="BR173">
        <f>AV173-fix1_oam1!AK174</f>
        <v>11</v>
      </c>
      <c r="BS173">
        <f>AW173-fix1_oam1!AL174</f>
        <v>2</v>
      </c>
      <c r="BT173">
        <f>AX173-fix1_oam1!AM174</f>
        <v>10</v>
      </c>
      <c r="BU173">
        <f>AY173-fix1_oam1!AN174</f>
        <v>18</v>
      </c>
      <c r="BV173">
        <f>AZ173-fix1_oam1!AO174</f>
        <v>10</v>
      </c>
      <c r="BY173" s="10" t="s">
        <v>833</v>
      </c>
      <c r="BZ173" s="11">
        <v>1</v>
      </c>
      <c r="CA173" s="11">
        <v>48</v>
      </c>
      <c r="CB173" s="11">
        <v>6</v>
      </c>
      <c r="CC173" s="11">
        <v>1</v>
      </c>
      <c r="CD173" s="11">
        <v>41</v>
      </c>
      <c r="CE173" s="11">
        <v>14</v>
      </c>
      <c r="CF173" s="11">
        <v>50</v>
      </c>
      <c r="CG173" s="11">
        <v>7</v>
      </c>
      <c r="CH173" s="11">
        <v>5</v>
      </c>
      <c r="CI173" s="11">
        <v>55</v>
      </c>
      <c r="CJ173" s="11">
        <v>8</v>
      </c>
      <c r="CK173" s="11">
        <v>50</v>
      </c>
      <c r="CL173" s="11">
        <v>55</v>
      </c>
      <c r="CM173" s="11">
        <v>15</v>
      </c>
      <c r="CN173" s="11">
        <v>42</v>
      </c>
      <c r="CO173" s="11">
        <v>6</v>
      </c>
      <c r="CP173" s="11">
        <v>49</v>
      </c>
      <c r="CQ173" s="11">
        <v>51</v>
      </c>
      <c r="CR173" s="11">
        <v>4000000</v>
      </c>
    </row>
    <row r="174" spans="1:96" ht="15" thickBot="1" x14ac:dyDescent="0.35">
      <c r="A174" s="1" t="s">
        <v>171</v>
      </c>
      <c r="B174" s="1" t="s">
        <v>602</v>
      </c>
      <c r="C174" s="2">
        <v>29</v>
      </c>
      <c r="D174" s="2">
        <v>2</v>
      </c>
      <c r="E174" s="2">
        <v>50</v>
      </c>
      <c r="F174" s="2">
        <v>1</v>
      </c>
      <c r="G174" s="2">
        <v>4</v>
      </c>
      <c r="H174" s="1">
        <f t="shared" si="204"/>
        <v>50</v>
      </c>
      <c r="I174" s="1">
        <f>HLOOKUP(H174,C174:$F$603,J174,0)</f>
        <v>3</v>
      </c>
      <c r="J174" s="1">
        <v>430</v>
      </c>
      <c r="K174" s="1" t="str">
        <f t="shared" si="205"/>
        <v>43</v>
      </c>
      <c r="M174" s="46">
        <f t="shared" si="206"/>
        <v>1</v>
      </c>
      <c r="N174" s="44">
        <f t="shared" si="198"/>
        <v>0.35365853658536583</v>
      </c>
      <c r="O174" s="44">
        <f t="shared" si="199"/>
        <v>2.4390243902439025E-2</v>
      </c>
      <c r="P174" s="44">
        <f t="shared" si="200"/>
        <v>0.6097560975609756</v>
      </c>
      <c r="Q174" s="44">
        <f t="shared" si="201"/>
        <v>1.2195121951219513E-2</v>
      </c>
      <c r="R174">
        <f t="shared" si="236"/>
        <v>4</v>
      </c>
      <c r="S174" s="1">
        <f t="shared" si="207"/>
        <v>0.6097560975609756</v>
      </c>
      <c r="T174" s="1">
        <f>HLOOKUP(S174,N174:$Q$603,U174,0)</f>
        <v>3</v>
      </c>
      <c r="U174" s="1">
        <v>430</v>
      </c>
      <c r="V174" s="1" t="str">
        <f t="shared" si="208"/>
        <v>43</v>
      </c>
      <c r="X174" s="5">
        <f t="shared" si="209"/>
        <v>3</v>
      </c>
      <c r="Y174" s="4">
        <f t="shared" si="210"/>
        <v>0.3902439024390244</v>
      </c>
      <c r="Z174" s="4">
        <f t="shared" si="211"/>
        <v>0.28729802413145722</v>
      </c>
      <c r="AA174" s="4">
        <f t="shared" si="212"/>
        <v>0.25</v>
      </c>
      <c r="AB174" s="4">
        <f t="shared" si="213"/>
        <v>0.18902439024390241</v>
      </c>
      <c r="AC174" s="4">
        <f t="shared" si="214"/>
        <v>6.0975609756097587E-2</v>
      </c>
      <c r="AD174" s="4">
        <f t="shared" si="215"/>
        <v>1.2195121951219513E-2</v>
      </c>
      <c r="AE174" s="4">
        <f t="shared" si="216"/>
        <v>0.6097560975609756</v>
      </c>
      <c r="AF174" s="4">
        <f t="shared" si="217"/>
        <v>0.59756097560975607</v>
      </c>
      <c r="AG174">
        <f t="shared" si="218"/>
        <v>4000000</v>
      </c>
      <c r="AI174">
        <f t="shared" si="219"/>
        <v>14</v>
      </c>
      <c r="AJ174">
        <f t="shared" si="238"/>
        <v>52</v>
      </c>
      <c r="AK174">
        <f t="shared" si="239"/>
        <v>2</v>
      </c>
      <c r="AL174">
        <f t="shared" si="240"/>
        <v>1</v>
      </c>
      <c r="AM174">
        <f t="shared" si="241"/>
        <v>50</v>
      </c>
      <c r="AN174">
        <f t="shared" si="242"/>
        <v>5</v>
      </c>
      <c r="AO174">
        <f t="shared" si="243"/>
        <v>51</v>
      </c>
      <c r="AP174">
        <f t="shared" si="244"/>
        <v>3</v>
      </c>
      <c r="AQ174">
        <f t="shared" si="245"/>
        <v>3</v>
      </c>
      <c r="AR174">
        <f t="shared" ref="AR174:AZ174" si="273">MAX(AI$3:AQ$542)+1-AI174</f>
        <v>42</v>
      </c>
      <c r="AS174">
        <f t="shared" si="273"/>
        <v>4</v>
      </c>
      <c r="AT174">
        <f t="shared" si="273"/>
        <v>54</v>
      </c>
      <c r="AU174">
        <f t="shared" si="273"/>
        <v>55</v>
      </c>
      <c r="AV174">
        <f t="shared" si="273"/>
        <v>6</v>
      </c>
      <c r="AW174">
        <f t="shared" si="273"/>
        <v>51</v>
      </c>
      <c r="AX174">
        <f t="shared" si="273"/>
        <v>5</v>
      </c>
      <c r="AY174">
        <f t="shared" si="273"/>
        <v>53</v>
      </c>
      <c r="AZ174">
        <f t="shared" si="273"/>
        <v>53</v>
      </c>
      <c r="BA174">
        <f t="shared" si="203"/>
        <v>4000000</v>
      </c>
      <c r="BB174">
        <f t="shared" si="221"/>
        <v>2933751.3</v>
      </c>
      <c r="BC174">
        <f t="shared" si="222"/>
        <v>3</v>
      </c>
      <c r="BE174">
        <f>AI174-fix1_oam1!X175</f>
        <v>0</v>
      </c>
      <c r="BF174">
        <f>AJ174-fix1_oam1!Y175</f>
        <v>-1</v>
      </c>
      <c r="BG174">
        <f>AK174-fix1_oam1!Z175</f>
        <v>-34</v>
      </c>
      <c r="BH174">
        <f>AL174-fix1_oam1!AA175</f>
        <v>-52</v>
      </c>
      <c r="BI174">
        <f>AM174-fix1_oam1!AB175</f>
        <v>-3</v>
      </c>
      <c r="BJ174">
        <f>AN174-fix1_oam1!AC175</f>
        <v>-7</v>
      </c>
      <c r="BK174">
        <f>AO174-fix1_oam1!AD175</f>
        <v>0</v>
      </c>
      <c r="BL174">
        <f>AP174-fix1_oam1!AE175</f>
        <v>-49</v>
      </c>
      <c r="BM174">
        <f>AQ174-fix1_oam1!AF175</f>
        <v>-36</v>
      </c>
      <c r="BN174">
        <f>AR174-fix1_oam1!AG175</f>
        <v>0</v>
      </c>
      <c r="BO174">
        <f>AS174-fix1_oam1!AH175</f>
        <v>1</v>
      </c>
      <c r="BP174">
        <f>AT174-fix1_oam1!AI175</f>
        <v>34</v>
      </c>
      <c r="BQ174">
        <f>AU174-fix1_oam1!AJ175</f>
        <v>52</v>
      </c>
      <c r="BR174">
        <f>AV174-fix1_oam1!AK175</f>
        <v>3</v>
      </c>
      <c r="BS174">
        <f>AW174-fix1_oam1!AL175</f>
        <v>7</v>
      </c>
      <c r="BT174">
        <f>AX174-fix1_oam1!AM175</f>
        <v>0</v>
      </c>
      <c r="BU174">
        <f>AY174-fix1_oam1!AN175</f>
        <v>49</v>
      </c>
      <c r="BV174">
        <f>AZ174-fix1_oam1!AO175</f>
        <v>36</v>
      </c>
      <c r="BY174" s="10" t="s">
        <v>834</v>
      </c>
      <c r="BZ174" s="11">
        <v>41</v>
      </c>
      <c r="CA174" s="11">
        <v>25</v>
      </c>
      <c r="CB174" s="11">
        <v>25</v>
      </c>
      <c r="CC174" s="11">
        <v>1</v>
      </c>
      <c r="CD174" s="11">
        <v>4</v>
      </c>
      <c r="CE174" s="11">
        <v>51</v>
      </c>
      <c r="CF174" s="11">
        <v>44</v>
      </c>
      <c r="CG174" s="11">
        <v>30</v>
      </c>
      <c r="CH174" s="11">
        <v>23</v>
      </c>
      <c r="CI174" s="11">
        <v>15</v>
      </c>
      <c r="CJ174" s="11">
        <v>31</v>
      </c>
      <c r="CK174" s="11">
        <v>31</v>
      </c>
      <c r="CL174" s="11">
        <v>55</v>
      </c>
      <c r="CM174" s="11">
        <v>52</v>
      </c>
      <c r="CN174" s="11">
        <v>5</v>
      </c>
      <c r="CO174" s="11">
        <v>12</v>
      </c>
      <c r="CP174" s="11">
        <v>26</v>
      </c>
      <c r="CQ174" s="11">
        <v>33</v>
      </c>
      <c r="CR174" s="11">
        <v>4000000</v>
      </c>
    </row>
    <row r="175" spans="1:96" ht="15" thickBot="1" x14ac:dyDescent="0.35">
      <c r="A175" s="1" t="s">
        <v>172</v>
      </c>
      <c r="B175" s="1" t="s">
        <v>602</v>
      </c>
      <c r="C175" s="2">
        <v>67</v>
      </c>
      <c r="D175" s="2">
        <v>36</v>
      </c>
      <c r="E175" s="2">
        <v>65</v>
      </c>
      <c r="F175" s="2">
        <v>89</v>
      </c>
      <c r="G175" s="2">
        <v>4</v>
      </c>
      <c r="H175" s="1">
        <f t="shared" si="204"/>
        <v>89</v>
      </c>
      <c r="I175" s="1">
        <f>HLOOKUP(H175,C175:$F$603,J175,0)</f>
        <v>4</v>
      </c>
      <c r="J175" s="1">
        <v>429</v>
      </c>
      <c r="K175" s="1" t="str">
        <f t="shared" si="205"/>
        <v>44</v>
      </c>
      <c r="M175" s="46">
        <f t="shared" si="206"/>
        <v>1</v>
      </c>
      <c r="N175" s="44">
        <f t="shared" si="198"/>
        <v>0.26070038910505838</v>
      </c>
      <c r="O175" s="44">
        <f t="shared" si="199"/>
        <v>0.14007782101167315</v>
      </c>
      <c r="P175" s="44">
        <f t="shared" si="200"/>
        <v>0.25291828793774318</v>
      </c>
      <c r="Q175" s="44">
        <f t="shared" si="201"/>
        <v>0.34630350194552528</v>
      </c>
      <c r="R175">
        <f t="shared" si="236"/>
        <v>4</v>
      </c>
      <c r="S175" s="1">
        <f t="shared" si="207"/>
        <v>0.34630350194552528</v>
      </c>
      <c r="T175" s="1">
        <f>HLOOKUP(S175,N175:$Q$603,U175,0)</f>
        <v>4</v>
      </c>
      <c r="U175" s="1">
        <v>429</v>
      </c>
      <c r="V175" s="1" t="str">
        <f t="shared" si="208"/>
        <v>44</v>
      </c>
      <c r="X175" s="5">
        <f t="shared" si="209"/>
        <v>4</v>
      </c>
      <c r="Y175" s="4">
        <f t="shared" si="210"/>
        <v>0.65369649805447472</v>
      </c>
      <c r="Z175" s="4">
        <f t="shared" si="211"/>
        <v>8.4617304479246952E-2</v>
      </c>
      <c r="AA175" s="4">
        <f t="shared" si="212"/>
        <v>0.25</v>
      </c>
      <c r="AB175" s="4">
        <f t="shared" si="213"/>
        <v>0.25680933852140075</v>
      </c>
      <c r="AC175" s="4">
        <f t="shared" si="214"/>
        <v>-6.809338521400754E-3</v>
      </c>
      <c r="AD175" s="4">
        <f t="shared" si="215"/>
        <v>0.14007782101167315</v>
      </c>
      <c r="AE175" s="4">
        <f t="shared" si="216"/>
        <v>0.34630350194552528</v>
      </c>
      <c r="AF175" s="4">
        <f t="shared" si="217"/>
        <v>0.20622568093385213</v>
      </c>
      <c r="AG175">
        <f t="shared" si="218"/>
        <v>4000000</v>
      </c>
      <c r="AI175">
        <f t="shared" si="219"/>
        <v>1</v>
      </c>
      <c r="AJ175">
        <f t="shared" si="238"/>
        <v>12</v>
      </c>
      <c r="AK175">
        <f t="shared" si="239"/>
        <v>45</v>
      </c>
      <c r="AL175">
        <f t="shared" si="240"/>
        <v>1</v>
      </c>
      <c r="AM175">
        <f t="shared" si="241"/>
        <v>22</v>
      </c>
      <c r="AN175">
        <f t="shared" si="242"/>
        <v>33</v>
      </c>
      <c r="AO175">
        <f t="shared" si="243"/>
        <v>14</v>
      </c>
      <c r="AP175">
        <f t="shared" si="244"/>
        <v>43</v>
      </c>
      <c r="AQ175">
        <f t="shared" si="245"/>
        <v>43</v>
      </c>
      <c r="AR175">
        <f t="shared" ref="AR175:AZ175" si="274">MAX(AI$3:AQ$542)+1-AI175</f>
        <v>55</v>
      </c>
      <c r="AS175">
        <f t="shared" si="274"/>
        <v>44</v>
      </c>
      <c r="AT175">
        <f t="shared" si="274"/>
        <v>11</v>
      </c>
      <c r="AU175">
        <f t="shared" si="274"/>
        <v>55</v>
      </c>
      <c r="AV175">
        <f t="shared" si="274"/>
        <v>34</v>
      </c>
      <c r="AW175">
        <f t="shared" si="274"/>
        <v>23</v>
      </c>
      <c r="AX175">
        <f t="shared" si="274"/>
        <v>42</v>
      </c>
      <c r="AY175">
        <f t="shared" si="274"/>
        <v>13</v>
      </c>
      <c r="AZ175">
        <f t="shared" si="274"/>
        <v>13</v>
      </c>
      <c r="BA175">
        <f t="shared" si="203"/>
        <v>4000000</v>
      </c>
      <c r="BB175">
        <f t="shared" si="221"/>
        <v>3104337.3</v>
      </c>
      <c r="BC175">
        <f t="shared" si="222"/>
        <v>3</v>
      </c>
      <c r="BE175">
        <f>AI175-fix1_oam1!X176</f>
        <v>0</v>
      </c>
      <c r="BF175">
        <f>AJ175-fix1_oam1!Y176</f>
        <v>3</v>
      </c>
      <c r="BG175">
        <f>AK175-fix1_oam1!Z176</f>
        <v>5</v>
      </c>
      <c r="BH175">
        <f>AL175-fix1_oam1!AA176</f>
        <v>-9</v>
      </c>
      <c r="BI175">
        <f>AM175-fix1_oam1!AB176</f>
        <v>10</v>
      </c>
      <c r="BJ175">
        <f>AN175-fix1_oam1!AC176</f>
        <v>-1</v>
      </c>
      <c r="BK175">
        <f>AO175-fix1_oam1!AD176</f>
        <v>4</v>
      </c>
      <c r="BL175">
        <f>AP175-fix1_oam1!AE176</f>
        <v>22</v>
      </c>
      <c r="BM175">
        <f>AQ175-fix1_oam1!AF176</f>
        <v>8</v>
      </c>
      <c r="BN175">
        <f>AR175-fix1_oam1!AG176</f>
        <v>0</v>
      </c>
      <c r="BO175">
        <f>AS175-fix1_oam1!AH176</f>
        <v>-3</v>
      </c>
      <c r="BP175">
        <f>AT175-fix1_oam1!AI176</f>
        <v>-5</v>
      </c>
      <c r="BQ175">
        <f>AU175-fix1_oam1!AJ176</f>
        <v>9</v>
      </c>
      <c r="BR175">
        <f>AV175-fix1_oam1!AK176</f>
        <v>-10</v>
      </c>
      <c r="BS175">
        <f>AW175-fix1_oam1!AL176</f>
        <v>1</v>
      </c>
      <c r="BT175">
        <f>AX175-fix1_oam1!AM176</f>
        <v>-4</v>
      </c>
      <c r="BU175">
        <f>AY175-fix1_oam1!AN176</f>
        <v>-22</v>
      </c>
      <c r="BV175">
        <f>AZ175-fix1_oam1!AO176</f>
        <v>-8</v>
      </c>
      <c r="BY175" s="10" t="s">
        <v>835</v>
      </c>
      <c r="BZ175" s="11">
        <v>14</v>
      </c>
      <c r="CA175" s="11">
        <v>40</v>
      </c>
      <c r="CB175" s="11">
        <v>16</v>
      </c>
      <c r="CC175" s="11">
        <v>1</v>
      </c>
      <c r="CD175" s="11">
        <v>40</v>
      </c>
      <c r="CE175" s="11">
        <v>15</v>
      </c>
      <c r="CF175" s="11">
        <v>29</v>
      </c>
      <c r="CG175" s="11">
        <v>15</v>
      </c>
      <c r="CH175" s="11">
        <v>18</v>
      </c>
      <c r="CI175" s="11">
        <v>42</v>
      </c>
      <c r="CJ175" s="11">
        <v>16</v>
      </c>
      <c r="CK175" s="11">
        <v>40</v>
      </c>
      <c r="CL175" s="11">
        <v>55</v>
      </c>
      <c r="CM175" s="11">
        <v>16</v>
      </c>
      <c r="CN175" s="11">
        <v>41</v>
      </c>
      <c r="CO175" s="11">
        <v>27</v>
      </c>
      <c r="CP175" s="11">
        <v>41</v>
      </c>
      <c r="CQ175" s="11">
        <v>38</v>
      </c>
      <c r="CR175" s="11">
        <v>2000000</v>
      </c>
    </row>
    <row r="176" spans="1:96" ht="15" thickBot="1" x14ac:dyDescent="0.35">
      <c r="A176" s="1" t="s">
        <v>173</v>
      </c>
      <c r="B176" s="1" t="s">
        <v>602</v>
      </c>
      <c r="C176" s="2">
        <v>11</v>
      </c>
      <c r="D176" s="2">
        <v>18</v>
      </c>
      <c r="E176" s="2">
        <v>30</v>
      </c>
      <c r="F176" s="2">
        <v>96</v>
      </c>
      <c r="G176" s="2">
        <v>3</v>
      </c>
      <c r="H176" s="1">
        <f t="shared" si="204"/>
        <v>96</v>
      </c>
      <c r="I176" s="1">
        <f>HLOOKUP(H176,C176:$F$603,J176,0)</f>
        <v>4</v>
      </c>
      <c r="J176" s="1">
        <v>428</v>
      </c>
      <c r="K176" s="1" t="str">
        <f t="shared" si="205"/>
        <v>34</v>
      </c>
      <c r="M176" s="46">
        <f t="shared" si="206"/>
        <v>1</v>
      </c>
      <c r="N176" s="44">
        <f t="shared" si="198"/>
        <v>7.0967741935483872E-2</v>
      </c>
      <c r="O176" s="44">
        <f t="shared" si="199"/>
        <v>0.11612903225806452</v>
      </c>
      <c r="P176" s="44">
        <f t="shared" si="200"/>
        <v>0.19354838709677419</v>
      </c>
      <c r="Q176" s="44">
        <f t="shared" si="201"/>
        <v>0.61935483870967745</v>
      </c>
      <c r="R176">
        <f t="shared" si="236"/>
        <v>3</v>
      </c>
      <c r="S176" s="1">
        <f t="shared" si="207"/>
        <v>0.61935483870967745</v>
      </c>
      <c r="T176" s="1">
        <f>HLOOKUP(S176,N176:$Q$603,U176,0)</f>
        <v>4</v>
      </c>
      <c r="U176" s="1">
        <v>428</v>
      </c>
      <c r="V176" s="1" t="str">
        <f t="shared" si="208"/>
        <v>34</v>
      </c>
      <c r="X176" s="5">
        <f t="shared" si="209"/>
        <v>4</v>
      </c>
      <c r="Y176" s="4">
        <f t="shared" si="210"/>
        <v>0.38064516129032255</v>
      </c>
      <c r="Z176" s="4">
        <f t="shared" si="211"/>
        <v>0.25138533960798731</v>
      </c>
      <c r="AA176" s="4">
        <f t="shared" si="212"/>
        <v>0.25</v>
      </c>
      <c r="AB176" s="4">
        <f t="shared" si="213"/>
        <v>0.15483870967741936</v>
      </c>
      <c r="AC176" s="4">
        <f t="shared" si="214"/>
        <v>9.5161290322580638E-2</v>
      </c>
      <c r="AD176" s="4">
        <f t="shared" si="215"/>
        <v>7.0967741935483872E-2</v>
      </c>
      <c r="AE176" s="4">
        <f t="shared" si="216"/>
        <v>0.61935483870967745</v>
      </c>
      <c r="AF176" s="4">
        <f t="shared" si="217"/>
        <v>0.54838709677419362</v>
      </c>
      <c r="AG176">
        <f t="shared" si="218"/>
        <v>3000000</v>
      </c>
      <c r="AI176">
        <f t="shared" si="219"/>
        <v>1</v>
      </c>
      <c r="AJ176">
        <f t="shared" si="238"/>
        <v>52</v>
      </c>
      <c r="AK176">
        <f t="shared" si="239"/>
        <v>5</v>
      </c>
      <c r="AL176">
        <f t="shared" si="240"/>
        <v>1</v>
      </c>
      <c r="AM176">
        <f t="shared" si="241"/>
        <v>53</v>
      </c>
      <c r="AN176">
        <f t="shared" si="242"/>
        <v>2</v>
      </c>
      <c r="AO176">
        <f t="shared" si="243"/>
        <v>32</v>
      </c>
      <c r="AP176">
        <f t="shared" si="244"/>
        <v>3</v>
      </c>
      <c r="AQ176">
        <f t="shared" si="245"/>
        <v>4</v>
      </c>
      <c r="AR176">
        <f t="shared" ref="AR176:AZ176" si="275">MAX(AI$3:AQ$542)+1-AI176</f>
        <v>55</v>
      </c>
      <c r="AS176">
        <f t="shared" si="275"/>
        <v>4</v>
      </c>
      <c r="AT176">
        <f t="shared" si="275"/>
        <v>51</v>
      </c>
      <c r="AU176">
        <f t="shared" si="275"/>
        <v>55</v>
      </c>
      <c r="AV176">
        <f t="shared" si="275"/>
        <v>3</v>
      </c>
      <c r="AW176">
        <f t="shared" si="275"/>
        <v>54</v>
      </c>
      <c r="AX176">
        <f t="shared" si="275"/>
        <v>24</v>
      </c>
      <c r="AY176">
        <f t="shared" si="275"/>
        <v>53</v>
      </c>
      <c r="AZ176">
        <f t="shared" si="275"/>
        <v>52</v>
      </c>
      <c r="BA176">
        <f t="shared" si="203"/>
        <v>3000000</v>
      </c>
      <c r="BB176">
        <f t="shared" si="221"/>
        <v>2915757.1</v>
      </c>
      <c r="BC176">
        <f t="shared" si="222"/>
        <v>3</v>
      </c>
      <c r="BE176">
        <f>AI176-fix1_oam1!X177</f>
        <v>0</v>
      </c>
      <c r="BF176">
        <f>AJ176-fix1_oam1!Y177</f>
        <v>3</v>
      </c>
      <c r="BG176">
        <f>AK176-fix1_oam1!Z177</f>
        <v>-2</v>
      </c>
      <c r="BH176">
        <f>AL176-fix1_oam1!AA177</f>
        <v>-41</v>
      </c>
      <c r="BI176">
        <f>AM176-fix1_oam1!AB177</f>
        <v>3</v>
      </c>
      <c r="BJ176">
        <f>AN176-fix1_oam1!AC177</f>
        <v>1</v>
      </c>
      <c r="BK176">
        <f>AO176-fix1_oam1!AD177</f>
        <v>-1</v>
      </c>
      <c r="BL176">
        <f>AP176-fix1_oam1!AE177</f>
        <v>-5</v>
      </c>
      <c r="BM176">
        <f>AQ176-fix1_oam1!AF177</f>
        <v>-3</v>
      </c>
      <c r="BN176">
        <f>AR176-fix1_oam1!AG177</f>
        <v>0</v>
      </c>
      <c r="BO176">
        <f>AS176-fix1_oam1!AH177</f>
        <v>-3</v>
      </c>
      <c r="BP176">
        <f>AT176-fix1_oam1!AI177</f>
        <v>2</v>
      </c>
      <c r="BQ176">
        <f>AU176-fix1_oam1!AJ177</f>
        <v>41</v>
      </c>
      <c r="BR176">
        <f>AV176-fix1_oam1!AK177</f>
        <v>-3</v>
      </c>
      <c r="BS176">
        <f>AW176-fix1_oam1!AL177</f>
        <v>-1</v>
      </c>
      <c r="BT176">
        <f>AX176-fix1_oam1!AM177</f>
        <v>1</v>
      </c>
      <c r="BU176">
        <f>AY176-fix1_oam1!AN177</f>
        <v>5</v>
      </c>
      <c r="BV176">
        <f>AZ176-fix1_oam1!AO177</f>
        <v>3</v>
      </c>
      <c r="BY176" s="10" t="s">
        <v>836</v>
      </c>
      <c r="BZ176" s="11">
        <v>14</v>
      </c>
      <c r="CA176" s="11">
        <v>38</v>
      </c>
      <c r="CB176" s="11">
        <v>14</v>
      </c>
      <c r="CC176" s="11">
        <v>1</v>
      </c>
      <c r="CD176" s="11">
        <v>15</v>
      </c>
      <c r="CE176" s="11">
        <v>40</v>
      </c>
      <c r="CF176" s="11">
        <v>49</v>
      </c>
      <c r="CG176" s="11">
        <v>17</v>
      </c>
      <c r="CH176" s="11">
        <v>12</v>
      </c>
      <c r="CI176" s="11">
        <v>42</v>
      </c>
      <c r="CJ176" s="11">
        <v>18</v>
      </c>
      <c r="CK176" s="11">
        <v>42</v>
      </c>
      <c r="CL176" s="11">
        <v>55</v>
      </c>
      <c r="CM176" s="11">
        <v>41</v>
      </c>
      <c r="CN176" s="11">
        <v>16</v>
      </c>
      <c r="CO176" s="11">
        <v>7</v>
      </c>
      <c r="CP176" s="11">
        <v>39</v>
      </c>
      <c r="CQ176" s="11">
        <v>44</v>
      </c>
      <c r="CR176" s="11">
        <v>1000000</v>
      </c>
    </row>
    <row r="177" spans="1:96" ht="15" thickBot="1" x14ac:dyDescent="0.35">
      <c r="A177" s="1" t="s">
        <v>174</v>
      </c>
      <c r="B177" s="1" t="s">
        <v>602</v>
      </c>
      <c r="C177" s="2">
        <v>33</v>
      </c>
      <c r="D177" s="2">
        <v>100</v>
      </c>
      <c r="E177" s="2">
        <v>12</v>
      </c>
      <c r="F177" s="2">
        <v>76</v>
      </c>
      <c r="G177" s="2">
        <v>1</v>
      </c>
      <c r="H177" s="1">
        <f t="shared" si="204"/>
        <v>100</v>
      </c>
      <c r="I177" s="1">
        <f>HLOOKUP(H177,C177:$F$603,J177,0)</f>
        <v>2</v>
      </c>
      <c r="J177" s="1">
        <v>427</v>
      </c>
      <c r="K177" s="1" t="str">
        <f t="shared" si="205"/>
        <v>12</v>
      </c>
      <c r="M177" s="46">
        <f t="shared" si="206"/>
        <v>1</v>
      </c>
      <c r="N177" s="44">
        <f t="shared" si="198"/>
        <v>0.14932126696832579</v>
      </c>
      <c r="O177" s="44">
        <f t="shared" si="199"/>
        <v>0.45248868778280543</v>
      </c>
      <c r="P177" s="44">
        <f t="shared" si="200"/>
        <v>5.4298642533936653E-2</v>
      </c>
      <c r="Q177" s="44">
        <f t="shared" si="201"/>
        <v>0.34389140271493213</v>
      </c>
      <c r="R177">
        <f t="shared" si="236"/>
        <v>1</v>
      </c>
      <c r="S177" s="1">
        <f t="shared" si="207"/>
        <v>0.45248868778280543</v>
      </c>
      <c r="T177" s="1">
        <f>HLOOKUP(S177,N177:$Q$603,U177,0)</f>
        <v>2</v>
      </c>
      <c r="U177" s="1">
        <v>427</v>
      </c>
      <c r="V177" s="1" t="str">
        <f t="shared" si="208"/>
        <v>12</v>
      </c>
      <c r="X177" s="5">
        <f t="shared" si="209"/>
        <v>2</v>
      </c>
      <c r="Y177" s="4">
        <f t="shared" si="210"/>
        <v>0.54751131221719462</v>
      </c>
      <c r="Z177" s="4">
        <f t="shared" si="211"/>
        <v>0.18097190645944938</v>
      </c>
      <c r="AA177" s="4">
        <f t="shared" si="212"/>
        <v>0.25</v>
      </c>
      <c r="AB177" s="4">
        <f t="shared" si="213"/>
        <v>0.24660633484162897</v>
      </c>
      <c r="AC177" s="4">
        <f t="shared" si="214"/>
        <v>3.3936651583710287E-3</v>
      </c>
      <c r="AD177" s="4">
        <f t="shared" si="215"/>
        <v>5.4298642533936653E-2</v>
      </c>
      <c r="AE177" s="4">
        <f t="shared" si="216"/>
        <v>0.45248868778280543</v>
      </c>
      <c r="AF177" s="4">
        <f t="shared" si="217"/>
        <v>0.39819004524886881</v>
      </c>
      <c r="AG177">
        <f t="shared" si="218"/>
        <v>1000000</v>
      </c>
      <c r="AI177">
        <f t="shared" si="219"/>
        <v>27</v>
      </c>
      <c r="AJ177">
        <f t="shared" si="238"/>
        <v>37</v>
      </c>
      <c r="AK177">
        <f t="shared" si="239"/>
        <v>16</v>
      </c>
      <c r="AL177">
        <f t="shared" si="240"/>
        <v>1</v>
      </c>
      <c r="AM177">
        <f t="shared" si="241"/>
        <v>29</v>
      </c>
      <c r="AN177">
        <f t="shared" si="242"/>
        <v>26</v>
      </c>
      <c r="AO177">
        <f t="shared" si="243"/>
        <v>36</v>
      </c>
      <c r="AP177">
        <f t="shared" si="244"/>
        <v>18</v>
      </c>
      <c r="AQ177">
        <f t="shared" si="245"/>
        <v>17</v>
      </c>
      <c r="AR177">
        <f t="shared" ref="AR177:AZ177" si="276">MAX(AI$3:AQ$542)+1-AI177</f>
        <v>29</v>
      </c>
      <c r="AS177">
        <f t="shared" si="276"/>
        <v>19</v>
      </c>
      <c r="AT177">
        <f t="shared" si="276"/>
        <v>40</v>
      </c>
      <c r="AU177">
        <f t="shared" si="276"/>
        <v>55</v>
      </c>
      <c r="AV177">
        <f t="shared" si="276"/>
        <v>27</v>
      </c>
      <c r="AW177">
        <f t="shared" si="276"/>
        <v>30</v>
      </c>
      <c r="AX177">
        <f t="shared" si="276"/>
        <v>20</v>
      </c>
      <c r="AY177">
        <f t="shared" si="276"/>
        <v>38</v>
      </c>
      <c r="AZ177">
        <f t="shared" si="276"/>
        <v>39</v>
      </c>
      <c r="BA177">
        <f t="shared" si="203"/>
        <v>1000000</v>
      </c>
      <c r="BB177">
        <f t="shared" si="221"/>
        <v>2933752</v>
      </c>
      <c r="BC177">
        <f t="shared" si="222"/>
        <v>3</v>
      </c>
      <c r="BE177">
        <f>AI177-fix1_oam1!X178</f>
        <v>0</v>
      </c>
      <c r="BF177">
        <f>AJ177-fix1_oam1!Y178</f>
        <v>10</v>
      </c>
      <c r="BG177">
        <f>AK177-fix1_oam1!Z178</f>
        <v>10</v>
      </c>
      <c r="BH177">
        <f>AL177-fix1_oam1!AA178</f>
        <v>-19</v>
      </c>
      <c r="BI177">
        <f>AM177-fix1_oam1!AB178</f>
        <v>6</v>
      </c>
      <c r="BJ177">
        <f>AN177-fix1_oam1!AC178</f>
        <v>1</v>
      </c>
      <c r="BK177">
        <f>AO177-fix1_oam1!AD178</f>
        <v>4</v>
      </c>
      <c r="BL177">
        <f>AP177-fix1_oam1!AE178</f>
        <v>17</v>
      </c>
      <c r="BM177">
        <f>AQ177-fix1_oam1!AF178</f>
        <v>12</v>
      </c>
      <c r="BN177">
        <f>AR177-fix1_oam1!AG178</f>
        <v>0</v>
      </c>
      <c r="BO177">
        <f>AS177-fix1_oam1!AH178</f>
        <v>-10</v>
      </c>
      <c r="BP177">
        <f>AT177-fix1_oam1!AI178</f>
        <v>-10</v>
      </c>
      <c r="BQ177">
        <f>AU177-fix1_oam1!AJ178</f>
        <v>19</v>
      </c>
      <c r="BR177">
        <f>AV177-fix1_oam1!AK178</f>
        <v>-6</v>
      </c>
      <c r="BS177">
        <f>AW177-fix1_oam1!AL178</f>
        <v>-1</v>
      </c>
      <c r="BT177">
        <f>AX177-fix1_oam1!AM178</f>
        <v>-4</v>
      </c>
      <c r="BU177">
        <f>AY177-fix1_oam1!AN178</f>
        <v>-17</v>
      </c>
      <c r="BV177">
        <f>AZ177-fix1_oam1!AO178</f>
        <v>-12</v>
      </c>
      <c r="BY177" s="10" t="s">
        <v>837</v>
      </c>
      <c r="BZ177" s="11">
        <v>1</v>
      </c>
      <c r="CA177" s="11">
        <v>8</v>
      </c>
      <c r="CB177" s="11">
        <v>51</v>
      </c>
      <c r="CC177" s="11">
        <v>1</v>
      </c>
      <c r="CD177" s="11">
        <v>37</v>
      </c>
      <c r="CE177" s="11">
        <v>18</v>
      </c>
      <c r="CF177" s="11">
        <v>2</v>
      </c>
      <c r="CG177" s="11">
        <v>47</v>
      </c>
      <c r="CH177" s="11">
        <v>51</v>
      </c>
      <c r="CI177" s="11">
        <v>55</v>
      </c>
      <c r="CJ177" s="11">
        <v>48</v>
      </c>
      <c r="CK177" s="11">
        <v>5</v>
      </c>
      <c r="CL177" s="11">
        <v>55</v>
      </c>
      <c r="CM177" s="11">
        <v>19</v>
      </c>
      <c r="CN177" s="11">
        <v>38</v>
      </c>
      <c r="CO177" s="11">
        <v>54</v>
      </c>
      <c r="CP177" s="11">
        <v>9</v>
      </c>
      <c r="CQ177" s="11">
        <v>5</v>
      </c>
      <c r="CR177" s="11">
        <v>2000000</v>
      </c>
    </row>
    <row r="178" spans="1:96" ht="15" thickBot="1" x14ac:dyDescent="0.35">
      <c r="A178" s="1" t="s">
        <v>175</v>
      </c>
      <c r="B178" s="1" t="s">
        <v>602</v>
      </c>
      <c r="C178" s="2">
        <v>69</v>
      </c>
      <c r="D178" s="2">
        <v>72</v>
      </c>
      <c r="E178" s="2">
        <v>93</v>
      </c>
      <c r="F178" s="2">
        <v>55</v>
      </c>
      <c r="G178" s="2">
        <v>2</v>
      </c>
      <c r="H178" s="1">
        <f t="shared" si="204"/>
        <v>93</v>
      </c>
      <c r="I178" s="1">
        <f>HLOOKUP(H178,C178:$F$603,J178,0)</f>
        <v>3</v>
      </c>
      <c r="J178" s="1">
        <v>426</v>
      </c>
      <c r="K178" s="1" t="str">
        <f t="shared" si="205"/>
        <v>23</v>
      </c>
      <c r="M178" s="46">
        <f t="shared" si="206"/>
        <v>1</v>
      </c>
      <c r="N178" s="44">
        <f t="shared" si="198"/>
        <v>0.23875432525951557</v>
      </c>
      <c r="O178" s="44">
        <f t="shared" si="199"/>
        <v>0.2491349480968858</v>
      </c>
      <c r="P178" s="44">
        <f t="shared" si="200"/>
        <v>0.3217993079584775</v>
      </c>
      <c r="Q178" s="44">
        <f t="shared" si="201"/>
        <v>0.19031141868512111</v>
      </c>
      <c r="R178">
        <f t="shared" si="236"/>
        <v>2</v>
      </c>
      <c r="S178" s="1">
        <f t="shared" si="207"/>
        <v>0.3217993079584775</v>
      </c>
      <c r="T178" s="1">
        <f>HLOOKUP(S178,N178:$Q$603,U178,0)</f>
        <v>3</v>
      </c>
      <c r="U178" s="1">
        <v>426</v>
      </c>
      <c r="V178" s="1" t="str">
        <f t="shared" si="208"/>
        <v>23</v>
      </c>
      <c r="X178" s="5">
        <f t="shared" si="209"/>
        <v>3</v>
      </c>
      <c r="Y178" s="4">
        <f t="shared" si="210"/>
        <v>0.67820069204152245</v>
      </c>
      <c r="Z178" s="4">
        <f t="shared" si="211"/>
        <v>5.4298805627941787E-2</v>
      </c>
      <c r="AA178" s="4">
        <f t="shared" si="212"/>
        <v>0.25</v>
      </c>
      <c r="AB178" s="4">
        <f t="shared" si="213"/>
        <v>0.24394463667820068</v>
      </c>
      <c r="AC178" s="4">
        <f t="shared" si="214"/>
        <v>6.0553633217993175E-3</v>
      </c>
      <c r="AD178" s="4">
        <f t="shared" si="215"/>
        <v>0.19031141868512111</v>
      </c>
      <c r="AE178" s="4">
        <f t="shared" si="216"/>
        <v>0.3217993079584775</v>
      </c>
      <c r="AF178" s="4">
        <f t="shared" si="217"/>
        <v>0.13148788927335639</v>
      </c>
      <c r="AG178">
        <f t="shared" si="218"/>
        <v>2000000</v>
      </c>
      <c r="AI178">
        <f t="shared" si="219"/>
        <v>14</v>
      </c>
      <c r="AJ178">
        <f t="shared" si="238"/>
        <v>7</v>
      </c>
      <c r="AK178">
        <f t="shared" si="239"/>
        <v>51</v>
      </c>
      <c r="AL178">
        <f t="shared" si="240"/>
        <v>1</v>
      </c>
      <c r="AM178">
        <f t="shared" si="241"/>
        <v>31</v>
      </c>
      <c r="AN178">
        <f t="shared" si="242"/>
        <v>24</v>
      </c>
      <c r="AO178">
        <f t="shared" si="243"/>
        <v>4</v>
      </c>
      <c r="AP178">
        <f t="shared" si="244"/>
        <v>48</v>
      </c>
      <c r="AQ178">
        <f t="shared" si="245"/>
        <v>50</v>
      </c>
      <c r="AR178">
        <f t="shared" ref="AR178:AZ178" si="277">MAX(AI$3:AQ$542)+1-AI178</f>
        <v>42</v>
      </c>
      <c r="AS178">
        <f t="shared" si="277"/>
        <v>49</v>
      </c>
      <c r="AT178">
        <f t="shared" si="277"/>
        <v>5</v>
      </c>
      <c r="AU178">
        <f t="shared" si="277"/>
        <v>55</v>
      </c>
      <c r="AV178">
        <f t="shared" si="277"/>
        <v>25</v>
      </c>
      <c r="AW178">
        <f t="shared" si="277"/>
        <v>32</v>
      </c>
      <c r="AX178">
        <f t="shared" si="277"/>
        <v>52</v>
      </c>
      <c r="AY178">
        <f t="shared" si="277"/>
        <v>8</v>
      </c>
      <c r="AZ178">
        <f t="shared" si="277"/>
        <v>6</v>
      </c>
      <c r="BA178">
        <f t="shared" si="203"/>
        <v>2000000</v>
      </c>
      <c r="BB178">
        <f t="shared" si="221"/>
        <v>2998532.2</v>
      </c>
      <c r="BC178">
        <f t="shared" si="222"/>
        <v>3</v>
      </c>
      <c r="BE178">
        <f>AI178-fix1_oam1!X179</f>
        <v>0</v>
      </c>
      <c r="BF178">
        <f>AJ178-fix1_oam1!Y179</f>
        <v>3</v>
      </c>
      <c r="BG178">
        <f>AK178-fix1_oam1!Z179</f>
        <v>3</v>
      </c>
      <c r="BH178">
        <f>AL178-fix1_oam1!AA179</f>
        <v>-3</v>
      </c>
      <c r="BI178">
        <f>AM178-fix1_oam1!AB179</f>
        <v>23</v>
      </c>
      <c r="BJ178">
        <f>AN178-fix1_oam1!AC179</f>
        <v>3</v>
      </c>
      <c r="BK178">
        <f>AO178-fix1_oam1!AD179</f>
        <v>1</v>
      </c>
      <c r="BL178">
        <f>AP178-fix1_oam1!AE179</f>
        <v>34</v>
      </c>
      <c r="BM178">
        <f>AQ178-fix1_oam1!AF179</f>
        <v>4</v>
      </c>
      <c r="BN178">
        <f>AR178-fix1_oam1!AG179</f>
        <v>0</v>
      </c>
      <c r="BO178">
        <f>AS178-fix1_oam1!AH179</f>
        <v>-3</v>
      </c>
      <c r="BP178">
        <f>AT178-fix1_oam1!AI179</f>
        <v>-3</v>
      </c>
      <c r="BQ178">
        <f>AU178-fix1_oam1!AJ179</f>
        <v>3</v>
      </c>
      <c r="BR178">
        <f>AV178-fix1_oam1!AK179</f>
        <v>-23</v>
      </c>
      <c r="BS178">
        <f>AW178-fix1_oam1!AL179</f>
        <v>-3</v>
      </c>
      <c r="BT178">
        <f>AX178-fix1_oam1!AM179</f>
        <v>-1</v>
      </c>
      <c r="BU178">
        <f>AY178-fix1_oam1!AN179</f>
        <v>-34</v>
      </c>
      <c r="BV178">
        <f>AZ178-fix1_oam1!AO179</f>
        <v>-4</v>
      </c>
      <c r="BY178" s="10" t="s">
        <v>838</v>
      </c>
      <c r="BZ178" s="11">
        <v>27</v>
      </c>
      <c r="CA178" s="11">
        <v>22</v>
      </c>
      <c r="CB178" s="11">
        <v>42</v>
      </c>
      <c r="CC178" s="11">
        <v>1</v>
      </c>
      <c r="CD178" s="11">
        <v>34</v>
      </c>
      <c r="CE178" s="11">
        <v>21</v>
      </c>
      <c r="CF178" s="11">
        <v>14</v>
      </c>
      <c r="CG178" s="11">
        <v>34</v>
      </c>
      <c r="CH178" s="11">
        <v>40</v>
      </c>
      <c r="CI178" s="11">
        <v>29</v>
      </c>
      <c r="CJ178" s="11">
        <v>34</v>
      </c>
      <c r="CK178" s="11">
        <v>14</v>
      </c>
      <c r="CL178" s="11">
        <v>55</v>
      </c>
      <c r="CM178" s="11">
        <v>22</v>
      </c>
      <c r="CN178" s="11">
        <v>35</v>
      </c>
      <c r="CO178" s="11">
        <v>42</v>
      </c>
      <c r="CP178" s="11">
        <v>22</v>
      </c>
      <c r="CQ178" s="11">
        <v>16</v>
      </c>
      <c r="CR178" s="11">
        <v>2000000</v>
      </c>
    </row>
    <row r="179" spans="1:96" ht="15" thickBot="1" x14ac:dyDescent="0.35">
      <c r="A179" s="1" t="s">
        <v>176</v>
      </c>
      <c r="B179" s="1" t="s">
        <v>602</v>
      </c>
      <c r="C179" s="2">
        <v>85</v>
      </c>
      <c r="D179" s="2">
        <v>33</v>
      </c>
      <c r="E179" s="2">
        <v>8</v>
      </c>
      <c r="F179" s="2">
        <v>59</v>
      </c>
      <c r="G179" s="2">
        <v>4</v>
      </c>
      <c r="H179" s="1">
        <f t="shared" si="204"/>
        <v>85</v>
      </c>
      <c r="I179" s="1">
        <f>HLOOKUP(H179,C179:$F$603,J179,0)</f>
        <v>1</v>
      </c>
      <c r="J179" s="1">
        <v>425</v>
      </c>
      <c r="K179" s="1" t="str">
        <f t="shared" si="205"/>
        <v>41</v>
      </c>
      <c r="M179" s="46">
        <f t="shared" si="206"/>
        <v>1</v>
      </c>
      <c r="N179" s="44">
        <f t="shared" si="198"/>
        <v>0.45945945945945948</v>
      </c>
      <c r="O179" s="44">
        <f t="shared" si="199"/>
        <v>0.17837837837837839</v>
      </c>
      <c r="P179" s="44">
        <f t="shared" si="200"/>
        <v>4.3243243243243246E-2</v>
      </c>
      <c r="Q179" s="44">
        <f t="shared" si="201"/>
        <v>0.31891891891891894</v>
      </c>
      <c r="R179">
        <f t="shared" si="236"/>
        <v>4</v>
      </c>
      <c r="S179" s="1">
        <f t="shared" si="207"/>
        <v>0.45945945945945948</v>
      </c>
      <c r="T179" s="1">
        <f>HLOOKUP(S179,N179:$Q$603,U179,0)</f>
        <v>1</v>
      </c>
      <c r="U179" s="1">
        <v>425</v>
      </c>
      <c r="V179" s="1" t="str">
        <f t="shared" si="208"/>
        <v>41</v>
      </c>
      <c r="X179" s="5">
        <f t="shared" si="209"/>
        <v>1</v>
      </c>
      <c r="Y179" s="4">
        <f t="shared" si="210"/>
        <v>0.54054054054054057</v>
      </c>
      <c r="Z179" s="4">
        <f t="shared" si="211"/>
        <v>0.17935169889566602</v>
      </c>
      <c r="AA179" s="4">
        <f t="shared" si="212"/>
        <v>0.25</v>
      </c>
      <c r="AB179" s="4">
        <f t="shared" si="213"/>
        <v>0.24864864864864866</v>
      </c>
      <c r="AC179" s="4">
        <f t="shared" si="214"/>
        <v>1.3513513513513375E-3</v>
      </c>
      <c r="AD179" s="4">
        <f t="shared" si="215"/>
        <v>4.3243243243243246E-2</v>
      </c>
      <c r="AE179" s="4">
        <f t="shared" si="216"/>
        <v>0.45945945945945948</v>
      </c>
      <c r="AF179" s="4">
        <f t="shared" si="217"/>
        <v>0.41621621621621624</v>
      </c>
      <c r="AG179">
        <f t="shared" si="218"/>
        <v>4000000</v>
      </c>
      <c r="AI179">
        <f t="shared" si="219"/>
        <v>41</v>
      </c>
      <c r="AJ179">
        <f t="shared" si="238"/>
        <v>39</v>
      </c>
      <c r="AK179">
        <f t="shared" si="239"/>
        <v>17</v>
      </c>
      <c r="AL179">
        <f t="shared" si="240"/>
        <v>1</v>
      </c>
      <c r="AM179">
        <f t="shared" si="241"/>
        <v>28</v>
      </c>
      <c r="AN179">
        <f t="shared" si="242"/>
        <v>27</v>
      </c>
      <c r="AO179">
        <f t="shared" si="243"/>
        <v>39</v>
      </c>
      <c r="AP179">
        <f t="shared" si="244"/>
        <v>16</v>
      </c>
      <c r="AQ179">
        <f t="shared" si="245"/>
        <v>14</v>
      </c>
      <c r="AR179">
        <f t="shared" ref="AR179:AZ179" si="278">MAX(AI$3:AQ$542)+1-AI179</f>
        <v>15</v>
      </c>
      <c r="AS179">
        <f t="shared" si="278"/>
        <v>17</v>
      </c>
      <c r="AT179">
        <f t="shared" si="278"/>
        <v>39</v>
      </c>
      <c r="AU179">
        <f t="shared" si="278"/>
        <v>55</v>
      </c>
      <c r="AV179">
        <f t="shared" si="278"/>
        <v>28</v>
      </c>
      <c r="AW179">
        <f t="shared" si="278"/>
        <v>29</v>
      </c>
      <c r="AX179">
        <f t="shared" si="278"/>
        <v>17</v>
      </c>
      <c r="AY179">
        <f t="shared" si="278"/>
        <v>40</v>
      </c>
      <c r="AZ179">
        <f t="shared" si="278"/>
        <v>42</v>
      </c>
      <c r="BA179">
        <f t="shared" si="203"/>
        <v>4000000</v>
      </c>
      <c r="BB179">
        <f t="shared" si="221"/>
        <v>2933752</v>
      </c>
      <c r="BC179">
        <f t="shared" si="222"/>
        <v>3</v>
      </c>
      <c r="BE179">
        <f>AI179-fix1_oam1!X180</f>
        <v>0</v>
      </c>
      <c r="BF179">
        <f>AJ179-fix1_oam1!Y180</f>
        <v>4</v>
      </c>
      <c r="BG179">
        <f>AK179-fix1_oam1!Z180</f>
        <v>0</v>
      </c>
      <c r="BH179">
        <f>AL179-fix1_oam1!AA180</f>
        <v>-33</v>
      </c>
      <c r="BI179">
        <f>AM179-fix1_oam1!AB180</f>
        <v>-4</v>
      </c>
      <c r="BJ179">
        <f>AN179-fix1_oam1!AC180</f>
        <v>0</v>
      </c>
      <c r="BK179">
        <f>AO179-fix1_oam1!AD180</f>
        <v>1</v>
      </c>
      <c r="BL179">
        <f>AP179-fix1_oam1!AE180</f>
        <v>-11</v>
      </c>
      <c r="BM179">
        <f>AQ179-fix1_oam1!AF180</f>
        <v>1</v>
      </c>
      <c r="BN179">
        <f>AR179-fix1_oam1!AG180</f>
        <v>0</v>
      </c>
      <c r="BO179">
        <f>AS179-fix1_oam1!AH180</f>
        <v>-4</v>
      </c>
      <c r="BP179">
        <f>AT179-fix1_oam1!AI180</f>
        <v>0</v>
      </c>
      <c r="BQ179">
        <f>AU179-fix1_oam1!AJ180</f>
        <v>33</v>
      </c>
      <c r="BR179">
        <f>AV179-fix1_oam1!AK180</f>
        <v>4</v>
      </c>
      <c r="BS179">
        <f>AW179-fix1_oam1!AL180</f>
        <v>0</v>
      </c>
      <c r="BT179">
        <f>AX179-fix1_oam1!AM180</f>
        <v>-1</v>
      </c>
      <c r="BU179">
        <f>AY179-fix1_oam1!AN180</f>
        <v>11</v>
      </c>
      <c r="BV179">
        <f>AZ179-fix1_oam1!AO180</f>
        <v>-1</v>
      </c>
      <c r="BY179" s="10" t="s">
        <v>839</v>
      </c>
      <c r="BZ179" s="11">
        <v>14</v>
      </c>
      <c r="CA179" s="11">
        <v>52</v>
      </c>
      <c r="CB179" s="11">
        <v>2</v>
      </c>
      <c r="CC179" s="11">
        <v>1</v>
      </c>
      <c r="CD179" s="11">
        <v>50</v>
      </c>
      <c r="CE179" s="11">
        <v>5</v>
      </c>
      <c r="CF179" s="11">
        <v>51</v>
      </c>
      <c r="CG179" s="11">
        <v>3</v>
      </c>
      <c r="CH179" s="11">
        <v>3</v>
      </c>
      <c r="CI179" s="11">
        <v>42</v>
      </c>
      <c r="CJ179" s="11">
        <v>4</v>
      </c>
      <c r="CK179" s="11">
        <v>54</v>
      </c>
      <c r="CL179" s="11">
        <v>55</v>
      </c>
      <c r="CM179" s="11">
        <v>6</v>
      </c>
      <c r="CN179" s="11">
        <v>51</v>
      </c>
      <c r="CO179" s="11">
        <v>5</v>
      </c>
      <c r="CP179" s="11">
        <v>53</v>
      </c>
      <c r="CQ179" s="11">
        <v>53</v>
      </c>
      <c r="CR179" s="11">
        <v>4000000</v>
      </c>
    </row>
    <row r="180" spans="1:96" ht="15" thickBot="1" x14ac:dyDescent="0.35">
      <c r="A180" s="1" t="s">
        <v>177</v>
      </c>
      <c r="B180" s="1" t="s">
        <v>602</v>
      </c>
      <c r="C180" s="2">
        <v>30</v>
      </c>
      <c r="D180" s="2">
        <v>85</v>
      </c>
      <c r="E180" s="2">
        <v>7</v>
      </c>
      <c r="F180" s="2">
        <v>67</v>
      </c>
      <c r="G180" s="2">
        <v>4</v>
      </c>
      <c r="H180" s="1">
        <f t="shared" si="204"/>
        <v>85</v>
      </c>
      <c r="I180" s="1">
        <f>HLOOKUP(H180,C180:$F$603,J180,0)</f>
        <v>2</v>
      </c>
      <c r="J180" s="1">
        <v>424</v>
      </c>
      <c r="K180" s="1" t="str">
        <f t="shared" si="205"/>
        <v>42</v>
      </c>
      <c r="M180" s="46">
        <f t="shared" si="206"/>
        <v>0.99999999999999978</v>
      </c>
      <c r="N180" s="44">
        <f t="shared" si="198"/>
        <v>0.15873015873015872</v>
      </c>
      <c r="O180" s="44">
        <f t="shared" si="199"/>
        <v>0.44973544973544971</v>
      </c>
      <c r="P180" s="44">
        <f t="shared" si="200"/>
        <v>3.7037037037037035E-2</v>
      </c>
      <c r="Q180" s="44">
        <f t="shared" si="201"/>
        <v>0.35449735449735448</v>
      </c>
      <c r="R180">
        <f t="shared" si="236"/>
        <v>4</v>
      </c>
      <c r="S180" s="1">
        <f t="shared" si="207"/>
        <v>0.44973544973544971</v>
      </c>
      <c r="T180" s="1">
        <f>HLOOKUP(S180,N180:$Q$603,U180,0)</f>
        <v>2</v>
      </c>
      <c r="U180" s="1">
        <v>424</v>
      </c>
      <c r="V180" s="1" t="str">
        <f t="shared" si="208"/>
        <v>42</v>
      </c>
      <c r="X180" s="5">
        <f t="shared" si="209"/>
        <v>2</v>
      </c>
      <c r="Y180" s="4">
        <f t="shared" si="210"/>
        <v>0.55026455026455001</v>
      </c>
      <c r="Z180" s="4">
        <f t="shared" si="211"/>
        <v>0.18663453994134688</v>
      </c>
      <c r="AA180" s="4">
        <f t="shared" si="212"/>
        <v>0.24999999999999994</v>
      </c>
      <c r="AB180" s="4">
        <f t="shared" si="213"/>
        <v>0.25661375661375663</v>
      </c>
      <c r="AC180" s="4">
        <f t="shared" si="214"/>
        <v>-6.6137566137566828E-3</v>
      </c>
      <c r="AD180" s="4">
        <f t="shared" si="215"/>
        <v>3.7037037037037035E-2</v>
      </c>
      <c r="AE180" s="4">
        <f t="shared" si="216"/>
        <v>0.44973544973544971</v>
      </c>
      <c r="AF180" s="4">
        <f t="shared" si="217"/>
        <v>0.41269841269841268</v>
      </c>
      <c r="AG180">
        <f t="shared" si="218"/>
        <v>4000000</v>
      </c>
      <c r="AI180">
        <f t="shared" si="219"/>
        <v>27</v>
      </c>
      <c r="AJ180">
        <f t="shared" si="238"/>
        <v>37</v>
      </c>
      <c r="AK180">
        <f t="shared" si="239"/>
        <v>15</v>
      </c>
      <c r="AL180">
        <f t="shared" si="240"/>
        <v>54</v>
      </c>
      <c r="AM180">
        <f t="shared" si="241"/>
        <v>23</v>
      </c>
      <c r="AN180">
        <f t="shared" si="242"/>
        <v>33</v>
      </c>
      <c r="AO180">
        <f t="shared" si="243"/>
        <v>41</v>
      </c>
      <c r="AP180">
        <f t="shared" si="244"/>
        <v>18</v>
      </c>
      <c r="AQ180">
        <f t="shared" si="245"/>
        <v>15</v>
      </c>
      <c r="AR180">
        <f t="shared" ref="AR180:AZ180" si="279">MAX(AI$3:AQ$542)+1-AI180</f>
        <v>29</v>
      </c>
      <c r="AS180">
        <f t="shared" si="279"/>
        <v>19</v>
      </c>
      <c r="AT180">
        <f t="shared" si="279"/>
        <v>41</v>
      </c>
      <c r="AU180">
        <f t="shared" si="279"/>
        <v>2</v>
      </c>
      <c r="AV180">
        <f t="shared" si="279"/>
        <v>33</v>
      </c>
      <c r="AW180">
        <f t="shared" si="279"/>
        <v>23</v>
      </c>
      <c r="AX180">
        <f t="shared" si="279"/>
        <v>15</v>
      </c>
      <c r="AY180">
        <f t="shared" si="279"/>
        <v>38</v>
      </c>
      <c r="AZ180">
        <f t="shared" si="279"/>
        <v>41</v>
      </c>
      <c r="BA180">
        <f t="shared" si="203"/>
        <v>4000000</v>
      </c>
      <c r="BB180">
        <f t="shared" si="221"/>
        <v>2933752</v>
      </c>
      <c r="BC180">
        <f t="shared" si="222"/>
        <v>3</v>
      </c>
      <c r="BE180">
        <f>AI180-fix1_oam1!X181</f>
        <v>0</v>
      </c>
      <c r="BF180">
        <f>AJ180-fix1_oam1!Y181</f>
        <v>3</v>
      </c>
      <c r="BG180">
        <f>AK180-fix1_oam1!Z181</f>
        <v>2</v>
      </c>
      <c r="BH180">
        <f>AL180-fix1_oam1!AA181</f>
        <v>22</v>
      </c>
      <c r="BI180">
        <f>AM180-fix1_oam1!AB181</f>
        <v>-7</v>
      </c>
      <c r="BJ180">
        <f>AN180-fix1_oam1!AC181</f>
        <v>1</v>
      </c>
      <c r="BK180">
        <f>AO180-fix1_oam1!AD181</f>
        <v>2</v>
      </c>
      <c r="BL180">
        <f>AP180-fix1_oam1!AE181</f>
        <v>-9</v>
      </c>
      <c r="BM180">
        <f>AQ180-fix1_oam1!AF181</f>
        <v>2</v>
      </c>
      <c r="BN180">
        <f>AR180-fix1_oam1!AG181</f>
        <v>0</v>
      </c>
      <c r="BO180">
        <f>AS180-fix1_oam1!AH181</f>
        <v>-3</v>
      </c>
      <c r="BP180">
        <f>AT180-fix1_oam1!AI181</f>
        <v>-2</v>
      </c>
      <c r="BQ180">
        <f>AU180-fix1_oam1!AJ181</f>
        <v>-22</v>
      </c>
      <c r="BR180">
        <f>AV180-fix1_oam1!AK181</f>
        <v>7</v>
      </c>
      <c r="BS180">
        <f>AW180-fix1_oam1!AL181</f>
        <v>-1</v>
      </c>
      <c r="BT180">
        <f>AX180-fix1_oam1!AM181</f>
        <v>-2</v>
      </c>
      <c r="BU180">
        <f>AY180-fix1_oam1!AN181</f>
        <v>9</v>
      </c>
      <c r="BV180">
        <f>AZ180-fix1_oam1!AO181</f>
        <v>-2</v>
      </c>
      <c r="BY180" s="10" t="s">
        <v>840</v>
      </c>
      <c r="BZ180" s="11">
        <v>1</v>
      </c>
      <c r="CA180" s="11">
        <v>12</v>
      </c>
      <c r="CB180" s="11">
        <v>45</v>
      </c>
      <c r="CC180" s="11">
        <v>1</v>
      </c>
      <c r="CD180" s="11">
        <v>22</v>
      </c>
      <c r="CE180" s="11">
        <v>33</v>
      </c>
      <c r="CF180" s="11">
        <v>14</v>
      </c>
      <c r="CG180" s="11">
        <v>43</v>
      </c>
      <c r="CH180" s="11">
        <v>43</v>
      </c>
      <c r="CI180" s="11">
        <v>55</v>
      </c>
      <c r="CJ180" s="11">
        <v>44</v>
      </c>
      <c r="CK180" s="11">
        <v>11</v>
      </c>
      <c r="CL180" s="11">
        <v>55</v>
      </c>
      <c r="CM180" s="11">
        <v>34</v>
      </c>
      <c r="CN180" s="11">
        <v>23</v>
      </c>
      <c r="CO180" s="11">
        <v>42</v>
      </c>
      <c r="CP180" s="11">
        <v>13</v>
      </c>
      <c r="CQ180" s="11">
        <v>13</v>
      </c>
      <c r="CR180" s="11">
        <v>4000000</v>
      </c>
    </row>
    <row r="181" spans="1:96" ht="15" thickBot="1" x14ac:dyDescent="0.35">
      <c r="A181" s="1" t="s">
        <v>178</v>
      </c>
      <c r="B181" s="1" t="s">
        <v>602</v>
      </c>
      <c r="C181" s="2">
        <v>34</v>
      </c>
      <c r="D181" s="2">
        <v>70</v>
      </c>
      <c r="E181" s="2">
        <v>68</v>
      </c>
      <c r="F181" s="2">
        <v>22</v>
      </c>
      <c r="G181" s="2">
        <v>2</v>
      </c>
      <c r="H181" s="1">
        <f t="shared" si="204"/>
        <v>70</v>
      </c>
      <c r="I181" s="1">
        <f>HLOOKUP(H181,C181:$F$603,J181,0)</f>
        <v>2</v>
      </c>
      <c r="J181" s="1">
        <v>423</v>
      </c>
      <c r="K181" s="1" t="str">
        <f t="shared" si="205"/>
        <v>22</v>
      </c>
      <c r="M181" s="46">
        <f t="shared" si="206"/>
        <v>1</v>
      </c>
      <c r="N181" s="44">
        <f t="shared" si="198"/>
        <v>0.17525773195876287</v>
      </c>
      <c r="O181" s="44">
        <f t="shared" si="199"/>
        <v>0.36082474226804123</v>
      </c>
      <c r="P181" s="44">
        <f t="shared" si="200"/>
        <v>0.35051546391752575</v>
      </c>
      <c r="Q181" s="44">
        <f t="shared" si="201"/>
        <v>0.1134020618556701</v>
      </c>
      <c r="R181">
        <f t="shared" si="236"/>
        <v>2</v>
      </c>
      <c r="S181" s="1">
        <f t="shared" si="207"/>
        <v>0.36082474226804123</v>
      </c>
      <c r="T181" s="1">
        <f>HLOOKUP(S181,N181:$Q$603,U181,0)</f>
        <v>2</v>
      </c>
      <c r="U181" s="1">
        <v>423</v>
      </c>
      <c r="V181" s="1" t="str">
        <f t="shared" si="208"/>
        <v>22</v>
      </c>
      <c r="X181" s="5">
        <f t="shared" si="209"/>
        <v>2</v>
      </c>
      <c r="Y181" s="4">
        <f t="shared" si="210"/>
        <v>0.63917525773195871</v>
      </c>
      <c r="Z181" s="4">
        <f t="shared" si="211"/>
        <v>0.12467408889121466</v>
      </c>
      <c r="AA181" s="4">
        <f t="shared" si="212"/>
        <v>0.25</v>
      </c>
      <c r="AB181" s="4">
        <f t="shared" si="213"/>
        <v>0.26288659793814428</v>
      </c>
      <c r="AC181" s="4">
        <f t="shared" si="214"/>
        <v>-1.2886597938144284E-2</v>
      </c>
      <c r="AD181" s="4">
        <f t="shared" si="215"/>
        <v>0.1134020618556701</v>
      </c>
      <c r="AE181" s="4">
        <f t="shared" si="216"/>
        <v>0.36082474226804123</v>
      </c>
      <c r="AF181" s="4">
        <f t="shared" si="217"/>
        <v>0.24742268041237114</v>
      </c>
      <c r="AG181">
        <f t="shared" si="218"/>
        <v>2000000</v>
      </c>
      <c r="AI181">
        <f t="shared" si="219"/>
        <v>27</v>
      </c>
      <c r="AJ181">
        <f t="shared" si="238"/>
        <v>16</v>
      </c>
      <c r="AK181">
        <f t="shared" si="239"/>
        <v>35</v>
      </c>
      <c r="AL181">
        <f t="shared" si="240"/>
        <v>1</v>
      </c>
      <c r="AM181">
        <f t="shared" si="241"/>
        <v>17</v>
      </c>
      <c r="AN181">
        <f t="shared" si="242"/>
        <v>38</v>
      </c>
      <c r="AO181">
        <f t="shared" si="243"/>
        <v>20</v>
      </c>
      <c r="AP181">
        <f t="shared" si="244"/>
        <v>39</v>
      </c>
      <c r="AQ181">
        <f t="shared" si="245"/>
        <v>39</v>
      </c>
      <c r="AR181">
        <f t="shared" ref="AR181:AZ181" si="280">MAX(AI$3:AQ$542)+1-AI181</f>
        <v>29</v>
      </c>
      <c r="AS181">
        <f t="shared" si="280"/>
        <v>40</v>
      </c>
      <c r="AT181">
        <f t="shared" si="280"/>
        <v>21</v>
      </c>
      <c r="AU181">
        <f t="shared" si="280"/>
        <v>55</v>
      </c>
      <c r="AV181">
        <f t="shared" si="280"/>
        <v>39</v>
      </c>
      <c r="AW181">
        <f t="shared" si="280"/>
        <v>18</v>
      </c>
      <c r="AX181">
        <f t="shared" si="280"/>
        <v>36</v>
      </c>
      <c r="AY181">
        <f t="shared" si="280"/>
        <v>17</v>
      </c>
      <c r="AZ181">
        <f t="shared" si="280"/>
        <v>17</v>
      </c>
      <c r="BA181">
        <f t="shared" si="203"/>
        <v>2000000</v>
      </c>
      <c r="BB181">
        <f t="shared" si="221"/>
        <v>2410486.6</v>
      </c>
      <c r="BC181">
        <f t="shared" si="222"/>
        <v>2</v>
      </c>
      <c r="BE181">
        <f>AI181-fix1_oam1!X182</f>
        <v>0</v>
      </c>
      <c r="BF181">
        <f>AJ181-fix1_oam1!Y182</f>
        <v>-10</v>
      </c>
      <c r="BG181">
        <f>AK181-fix1_oam1!Z182</f>
        <v>0</v>
      </c>
      <c r="BH181">
        <f>AL181-fix1_oam1!AA182</f>
        <v>-30</v>
      </c>
      <c r="BI181">
        <f>AM181-fix1_oam1!AB182</f>
        <v>-10</v>
      </c>
      <c r="BJ181">
        <f>AN181-fix1_oam1!AC182</f>
        <v>1</v>
      </c>
      <c r="BK181">
        <f>AO181-fix1_oam1!AD182</f>
        <v>0</v>
      </c>
      <c r="BL181">
        <f>AP181-fix1_oam1!AE182</f>
        <v>-4</v>
      </c>
      <c r="BM181">
        <f>AQ181-fix1_oam1!AF182</f>
        <v>0</v>
      </c>
      <c r="BN181">
        <f>AR181-fix1_oam1!AG182</f>
        <v>0</v>
      </c>
      <c r="BO181">
        <f>AS181-fix1_oam1!AH182</f>
        <v>10</v>
      </c>
      <c r="BP181">
        <f>AT181-fix1_oam1!AI182</f>
        <v>0</v>
      </c>
      <c r="BQ181">
        <f>AU181-fix1_oam1!AJ182</f>
        <v>30</v>
      </c>
      <c r="BR181">
        <f>AV181-fix1_oam1!AK182</f>
        <v>10</v>
      </c>
      <c r="BS181">
        <f>AW181-fix1_oam1!AL182</f>
        <v>-1</v>
      </c>
      <c r="BT181">
        <f>AX181-fix1_oam1!AM182</f>
        <v>0</v>
      </c>
      <c r="BU181">
        <f>AY181-fix1_oam1!AN182</f>
        <v>4</v>
      </c>
      <c r="BV181">
        <f>AZ181-fix1_oam1!AO182</f>
        <v>0</v>
      </c>
      <c r="BY181" s="10" t="s">
        <v>841</v>
      </c>
      <c r="BZ181" s="11">
        <v>1</v>
      </c>
      <c r="CA181" s="11">
        <v>52</v>
      </c>
      <c r="CB181" s="11">
        <v>5</v>
      </c>
      <c r="CC181" s="11">
        <v>1</v>
      </c>
      <c r="CD181" s="11">
        <v>53</v>
      </c>
      <c r="CE181" s="11">
        <v>2</v>
      </c>
      <c r="CF181" s="11">
        <v>32</v>
      </c>
      <c r="CG181" s="11">
        <v>3</v>
      </c>
      <c r="CH181" s="11">
        <v>4</v>
      </c>
      <c r="CI181" s="11">
        <v>55</v>
      </c>
      <c r="CJ181" s="11">
        <v>4</v>
      </c>
      <c r="CK181" s="11">
        <v>51</v>
      </c>
      <c r="CL181" s="11">
        <v>55</v>
      </c>
      <c r="CM181" s="11">
        <v>3</v>
      </c>
      <c r="CN181" s="11">
        <v>54</v>
      </c>
      <c r="CO181" s="11">
        <v>24</v>
      </c>
      <c r="CP181" s="11">
        <v>53</v>
      </c>
      <c r="CQ181" s="11">
        <v>52</v>
      </c>
      <c r="CR181" s="11">
        <v>3000000</v>
      </c>
    </row>
    <row r="182" spans="1:96" ht="15" thickBot="1" x14ac:dyDescent="0.35">
      <c r="A182" s="1" t="s">
        <v>179</v>
      </c>
      <c r="B182" s="1" t="s">
        <v>602</v>
      </c>
      <c r="C182" s="2">
        <v>97</v>
      </c>
      <c r="D182" s="2">
        <v>58</v>
      </c>
      <c r="E182" s="2">
        <v>14</v>
      </c>
      <c r="F182" s="2">
        <v>90</v>
      </c>
      <c r="G182" s="2">
        <v>4</v>
      </c>
      <c r="H182" s="1">
        <f t="shared" si="204"/>
        <v>97</v>
      </c>
      <c r="I182" s="1">
        <f>HLOOKUP(H182,C182:$F$603,J182,0)</f>
        <v>1</v>
      </c>
      <c r="J182" s="1">
        <v>422</v>
      </c>
      <c r="K182" s="1" t="str">
        <f t="shared" si="205"/>
        <v>41</v>
      </c>
      <c r="M182" s="46">
        <f t="shared" si="206"/>
        <v>1</v>
      </c>
      <c r="N182" s="44">
        <f t="shared" si="198"/>
        <v>0.37451737451737449</v>
      </c>
      <c r="O182" s="44">
        <f t="shared" si="199"/>
        <v>0.22393822393822393</v>
      </c>
      <c r="P182" s="44">
        <f t="shared" si="200"/>
        <v>5.4054054054054057E-2</v>
      </c>
      <c r="Q182" s="44">
        <f t="shared" si="201"/>
        <v>0.34749034749034752</v>
      </c>
      <c r="R182">
        <f t="shared" si="236"/>
        <v>4</v>
      </c>
      <c r="S182" s="1">
        <f t="shared" si="207"/>
        <v>0.37451737451737449</v>
      </c>
      <c r="T182" s="1">
        <f>HLOOKUP(S182,N182:$Q$603,U182,0)</f>
        <v>1</v>
      </c>
      <c r="U182" s="1">
        <v>422</v>
      </c>
      <c r="V182" s="1" t="str">
        <f t="shared" si="208"/>
        <v>41</v>
      </c>
      <c r="X182" s="5">
        <f t="shared" si="209"/>
        <v>1</v>
      </c>
      <c r="Y182" s="4">
        <f t="shared" si="210"/>
        <v>0.62548262548262556</v>
      </c>
      <c r="Z182" s="4">
        <f t="shared" si="211"/>
        <v>0.14615399904967197</v>
      </c>
      <c r="AA182" s="4">
        <f t="shared" si="212"/>
        <v>0.25</v>
      </c>
      <c r="AB182" s="4">
        <f t="shared" si="213"/>
        <v>0.2857142857142857</v>
      </c>
      <c r="AC182" s="4">
        <f t="shared" si="214"/>
        <v>-3.5714285714285698E-2</v>
      </c>
      <c r="AD182" s="4">
        <f t="shared" si="215"/>
        <v>5.4054054054054057E-2</v>
      </c>
      <c r="AE182" s="4">
        <f t="shared" si="216"/>
        <v>0.37451737451737449</v>
      </c>
      <c r="AF182" s="4">
        <f t="shared" si="217"/>
        <v>0.32046332046332043</v>
      </c>
      <c r="AG182">
        <f t="shared" si="218"/>
        <v>4000000</v>
      </c>
      <c r="AI182">
        <f t="shared" si="219"/>
        <v>41</v>
      </c>
      <c r="AJ182">
        <f t="shared" si="238"/>
        <v>20</v>
      </c>
      <c r="AK182">
        <f t="shared" si="239"/>
        <v>29</v>
      </c>
      <c r="AL182">
        <f t="shared" si="240"/>
        <v>1</v>
      </c>
      <c r="AM182">
        <f t="shared" si="241"/>
        <v>5</v>
      </c>
      <c r="AN182">
        <f t="shared" si="242"/>
        <v>50</v>
      </c>
      <c r="AO182">
        <f t="shared" si="243"/>
        <v>37</v>
      </c>
      <c r="AP182">
        <f t="shared" si="244"/>
        <v>35</v>
      </c>
      <c r="AQ182">
        <f t="shared" si="245"/>
        <v>28</v>
      </c>
      <c r="AR182">
        <f t="shared" ref="AR182:AZ182" si="281">MAX(AI$3:AQ$542)+1-AI182</f>
        <v>15</v>
      </c>
      <c r="AS182">
        <f t="shared" si="281"/>
        <v>36</v>
      </c>
      <c r="AT182">
        <f t="shared" si="281"/>
        <v>27</v>
      </c>
      <c r="AU182">
        <f t="shared" si="281"/>
        <v>55</v>
      </c>
      <c r="AV182">
        <f t="shared" si="281"/>
        <v>51</v>
      </c>
      <c r="AW182">
        <f t="shared" si="281"/>
        <v>6</v>
      </c>
      <c r="AX182">
        <f t="shared" si="281"/>
        <v>19</v>
      </c>
      <c r="AY182">
        <f t="shared" si="281"/>
        <v>21</v>
      </c>
      <c r="AZ182">
        <f t="shared" si="281"/>
        <v>28</v>
      </c>
      <c r="BA182">
        <f t="shared" si="203"/>
        <v>4000000</v>
      </c>
      <c r="BB182">
        <f t="shared" si="221"/>
        <v>2933754.2</v>
      </c>
      <c r="BC182">
        <f t="shared" si="222"/>
        <v>3</v>
      </c>
      <c r="BE182">
        <f>AI182-fix1_oam1!X183</f>
        <v>0</v>
      </c>
      <c r="BF182">
        <f>AJ182-fix1_oam1!Y183</f>
        <v>8</v>
      </c>
      <c r="BG182">
        <f>AK182-fix1_oam1!Z183</f>
        <v>20</v>
      </c>
      <c r="BH182">
        <f>AL182-fix1_oam1!AA183</f>
        <v>-8</v>
      </c>
      <c r="BI182">
        <f>AM182-fix1_oam1!AB183</f>
        <v>-1</v>
      </c>
      <c r="BJ182">
        <f>AN182-fix1_oam1!AC183</f>
        <v>-1</v>
      </c>
      <c r="BK182">
        <f>AO182-fix1_oam1!AD183</f>
        <v>8</v>
      </c>
      <c r="BL182">
        <f>AP182-fix1_oam1!AE183</f>
        <v>28</v>
      </c>
      <c r="BM182">
        <f>AQ182-fix1_oam1!AF183</f>
        <v>19</v>
      </c>
      <c r="BN182">
        <f>AR182-fix1_oam1!AG183</f>
        <v>0</v>
      </c>
      <c r="BO182">
        <f>AS182-fix1_oam1!AH183</f>
        <v>-8</v>
      </c>
      <c r="BP182">
        <f>AT182-fix1_oam1!AI183</f>
        <v>-20</v>
      </c>
      <c r="BQ182">
        <f>AU182-fix1_oam1!AJ183</f>
        <v>8</v>
      </c>
      <c r="BR182">
        <f>AV182-fix1_oam1!AK183</f>
        <v>1</v>
      </c>
      <c r="BS182">
        <f>AW182-fix1_oam1!AL183</f>
        <v>1</v>
      </c>
      <c r="BT182">
        <f>AX182-fix1_oam1!AM183</f>
        <v>-8</v>
      </c>
      <c r="BU182">
        <f>AY182-fix1_oam1!AN183</f>
        <v>-28</v>
      </c>
      <c r="BV182">
        <f>AZ182-fix1_oam1!AO183</f>
        <v>-19</v>
      </c>
      <c r="BY182" s="10" t="s">
        <v>842</v>
      </c>
      <c r="BZ182" s="11">
        <v>27</v>
      </c>
      <c r="CA182" s="11">
        <v>37</v>
      </c>
      <c r="CB182" s="11">
        <v>16</v>
      </c>
      <c r="CC182" s="11">
        <v>1</v>
      </c>
      <c r="CD182" s="11">
        <v>29</v>
      </c>
      <c r="CE182" s="11">
        <v>26</v>
      </c>
      <c r="CF182" s="11">
        <v>36</v>
      </c>
      <c r="CG182" s="11">
        <v>18</v>
      </c>
      <c r="CH182" s="11">
        <v>17</v>
      </c>
      <c r="CI182" s="11">
        <v>29</v>
      </c>
      <c r="CJ182" s="11">
        <v>19</v>
      </c>
      <c r="CK182" s="11">
        <v>40</v>
      </c>
      <c r="CL182" s="11">
        <v>55</v>
      </c>
      <c r="CM182" s="11">
        <v>27</v>
      </c>
      <c r="CN182" s="11">
        <v>30</v>
      </c>
      <c r="CO182" s="11">
        <v>20</v>
      </c>
      <c r="CP182" s="11">
        <v>38</v>
      </c>
      <c r="CQ182" s="11">
        <v>39</v>
      </c>
      <c r="CR182" s="11">
        <v>1000000</v>
      </c>
    </row>
    <row r="183" spans="1:96" ht="15" thickBot="1" x14ac:dyDescent="0.35">
      <c r="A183" s="1" t="s">
        <v>180</v>
      </c>
      <c r="B183" s="1" t="s">
        <v>602</v>
      </c>
      <c r="C183" s="2">
        <v>16</v>
      </c>
      <c r="D183" s="2">
        <v>46</v>
      </c>
      <c r="E183" s="2">
        <v>98</v>
      </c>
      <c r="F183" s="2">
        <v>45</v>
      </c>
      <c r="G183" s="2">
        <v>1</v>
      </c>
      <c r="H183" s="1">
        <f t="shared" si="204"/>
        <v>98</v>
      </c>
      <c r="I183" s="1">
        <f>HLOOKUP(H183,C183:$F$603,J183,0)</f>
        <v>3</v>
      </c>
      <c r="J183" s="1">
        <v>421</v>
      </c>
      <c r="K183" s="1" t="str">
        <f t="shared" si="205"/>
        <v>13</v>
      </c>
      <c r="M183" s="46">
        <f t="shared" si="206"/>
        <v>1</v>
      </c>
      <c r="N183" s="44">
        <f t="shared" si="198"/>
        <v>7.8048780487804878E-2</v>
      </c>
      <c r="O183" s="44">
        <f t="shared" si="199"/>
        <v>0.22439024390243903</v>
      </c>
      <c r="P183" s="44">
        <f t="shared" si="200"/>
        <v>0.47804878048780486</v>
      </c>
      <c r="Q183" s="44">
        <f t="shared" si="201"/>
        <v>0.21951219512195122</v>
      </c>
      <c r="R183">
        <f t="shared" si="236"/>
        <v>1</v>
      </c>
      <c r="S183" s="1">
        <f t="shared" si="207"/>
        <v>0.47804878048780486</v>
      </c>
      <c r="T183" s="1">
        <f>HLOOKUP(S183,N183:$Q$603,U183,0)</f>
        <v>3</v>
      </c>
      <c r="U183" s="1">
        <v>421</v>
      </c>
      <c r="V183" s="1" t="str">
        <f t="shared" si="208"/>
        <v>13</v>
      </c>
      <c r="X183" s="5">
        <f t="shared" si="209"/>
        <v>3</v>
      </c>
      <c r="Y183" s="4">
        <f t="shared" si="210"/>
        <v>0.52195121951219514</v>
      </c>
      <c r="Z183" s="4">
        <f t="shared" si="211"/>
        <v>0.16649207591490622</v>
      </c>
      <c r="AA183" s="4">
        <f t="shared" si="212"/>
        <v>0.25</v>
      </c>
      <c r="AB183" s="4">
        <f t="shared" si="213"/>
        <v>0.22195121951219512</v>
      </c>
      <c r="AC183" s="4">
        <f t="shared" si="214"/>
        <v>2.8048780487804875E-2</v>
      </c>
      <c r="AD183" s="4">
        <f t="shared" si="215"/>
        <v>7.8048780487804878E-2</v>
      </c>
      <c r="AE183" s="4">
        <f t="shared" si="216"/>
        <v>0.47804878048780486</v>
      </c>
      <c r="AF183" s="4">
        <f t="shared" si="217"/>
        <v>0.39999999999999997</v>
      </c>
      <c r="AG183">
        <f t="shared" si="218"/>
        <v>1000000</v>
      </c>
      <c r="AI183">
        <f t="shared" si="219"/>
        <v>14</v>
      </c>
      <c r="AJ183">
        <f t="shared" si="238"/>
        <v>42</v>
      </c>
      <c r="AK183">
        <f t="shared" si="239"/>
        <v>21</v>
      </c>
      <c r="AL183">
        <f t="shared" si="240"/>
        <v>1</v>
      </c>
      <c r="AM183">
        <f t="shared" si="241"/>
        <v>42</v>
      </c>
      <c r="AN183">
        <f t="shared" si="242"/>
        <v>13</v>
      </c>
      <c r="AO183">
        <f t="shared" si="243"/>
        <v>30</v>
      </c>
      <c r="AP183">
        <f t="shared" si="244"/>
        <v>14</v>
      </c>
      <c r="AQ183">
        <f t="shared" si="245"/>
        <v>16</v>
      </c>
      <c r="AR183">
        <f t="shared" ref="AR183:AZ183" si="282">MAX(AI$3:AQ$542)+1-AI183</f>
        <v>42</v>
      </c>
      <c r="AS183">
        <f t="shared" si="282"/>
        <v>14</v>
      </c>
      <c r="AT183">
        <f t="shared" si="282"/>
        <v>35</v>
      </c>
      <c r="AU183">
        <f t="shared" si="282"/>
        <v>55</v>
      </c>
      <c r="AV183">
        <f t="shared" si="282"/>
        <v>14</v>
      </c>
      <c r="AW183">
        <f t="shared" si="282"/>
        <v>43</v>
      </c>
      <c r="AX183">
        <f t="shared" si="282"/>
        <v>26</v>
      </c>
      <c r="AY183">
        <f t="shared" si="282"/>
        <v>42</v>
      </c>
      <c r="AZ183">
        <f t="shared" si="282"/>
        <v>40</v>
      </c>
      <c r="BA183">
        <f t="shared" si="203"/>
        <v>1000000</v>
      </c>
      <c r="BB183">
        <f t="shared" si="221"/>
        <v>2897763.7</v>
      </c>
      <c r="BC183">
        <f t="shared" si="222"/>
        <v>3</v>
      </c>
      <c r="BE183">
        <f>AI183-fix1_oam1!X184</f>
        <v>0</v>
      </c>
      <c r="BF183">
        <f>AJ183-fix1_oam1!Y184</f>
        <v>9</v>
      </c>
      <c r="BG183">
        <f>AK183-fix1_oam1!Z184</f>
        <v>6</v>
      </c>
      <c r="BH183">
        <f>AL183-fix1_oam1!AA184</f>
        <v>-26</v>
      </c>
      <c r="BI183">
        <f>AM183-fix1_oam1!AB184</f>
        <v>9</v>
      </c>
      <c r="BJ183">
        <f>AN183-fix1_oam1!AC184</f>
        <v>3</v>
      </c>
      <c r="BK183">
        <f>AO183-fix1_oam1!AD184</f>
        <v>4</v>
      </c>
      <c r="BL183">
        <f>AP183-fix1_oam1!AE184</f>
        <v>9</v>
      </c>
      <c r="BM183">
        <f>AQ183-fix1_oam1!AF184</f>
        <v>7</v>
      </c>
      <c r="BN183">
        <f>AR183-fix1_oam1!AG184</f>
        <v>0</v>
      </c>
      <c r="BO183">
        <f>AS183-fix1_oam1!AH184</f>
        <v>-9</v>
      </c>
      <c r="BP183">
        <f>AT183-fix1_oam1!AI184</f>
        <v>-6</v>
      </c>
      <c r="BQ183">
        <f>AU183-fix1_oam1!AJ184</f>
        <v>26</v>
      </c>
      <c r="BR183">
        <f>AV183-fix1_oam1!AK184</f>
        <v>-9</v>
      </c>
      <c r="BS183">
        <f>AW183-fix1_oam1!AL184</f>
        <v>-3</v>
      </c>
      <c r="BT183">
        <f>AX183-fix1_oam1!AM184</f>
        <v>-4</v>
      </c>
      <c r="BU183">
        <f>AY183-fix1_oam1!AN184</f>
        <v>-9</v>
      </c>
      <c r="BV183">
        <f>AZ183-fix1_oam1!AO184</f>
        <v>-7</v>
      </c>
      <c r="BY183" s="10" t="s">
        <v>843</v>
      </c>
      <c r="BZ183" s="11">
        <v>14</v>
      </c>
      <c r="CA183" s="11">
        <v>7</v>
      </c>
      <c r="CB183" s="11">
        <v>51</v>
      </c>
      <c r="CC183" s="11">
        <v>1</v>
      </c>
      <c r="CD183" s="11">
        <v>31</v>
      </c>
      <c r="CE183" s="11">
        <v>24</v>
      </c>
      <c r="CF183" s="11">
        <v>4</v>
      </c>
      <c r="CG183" s="11">
        <v>48</v>
      </c>
      <c r="CH183" s="11">
        <v>50</v>
      </c>
      <c r="CI183" s="11">
        <v>42</v>
      </c>
      <c r="CJ183" s="11">
        <v>49</v>
      </c>
      <c r="CK183" s="11">
        <v>5</v>
      </c>
      <c r="CL183" s="11">
        <v>55</v>
      </c>
      <c r="CM183" s="11">
        <v>25</v>
      </c>
      <c r="CN183" s="11">
        <v>32</v>
      </c>
      <c r="CO183" s="11">
        <v>52</v>
      </c>
      <c r="CP183" s="11">
        <v>8</v>
      </c>
      <c r="CQ183" s="11">
        <v>6</v>
      </c>
      <c r="CR183" s="11">
        <v>2000000</v>
      </c>
    </row>
    <row r="184" spans="1:96" ht="15" thickBot="1" x14ac:dyDescent="0.35">
      <c r="A184" s="1" t="s">
        <v>181</v>
      </c>
      <c r="B184" s="1" t="s">
        <v>602</v>
      </c>
      <c r="C184" s="2">
        <v>94</v>
      </c>
      <c r="D184" s="2">
        <v>71</v>
      </c>
      <c r="E184" s="2">
        <v>22</v>
      </c>
      <c r="F184" s="2">
        <v>36</v>
      </c>
      <c r="G184" s="2">
        <v>2</v>
      </c>
      <c r="H184" s="1">
        <f t="shared" si="204"/>
        <v>94</v>
      </c>
      <c r="I184" s="1">
        <f>HLOOKUP(H184,C184:$F$603,J184,0)</f>
        <v>1</v>
      </c>
      <c r="J184" s="1">
        <v>420</v>
      </c>
      <c r="K184" s="1" t="str">
        <f t="shared" si="205"/>
        <v>21</v>
      </c>
      <c r="M184" s="46">
        <f t="shared" si="206"/>
        <v>0.99999999999999989</v>
      </c>
      <c r="N184" s="44">
        <f t="shared" si="198"/>
        <v>0.42152466367713004</v>
      </c>
      <c r="O184" s="44">
        <f t="shared" si="199"/>
        <v>0.31838565022421522</v>
      </c>
      <c r="P184" s="44">
        <f t="shared" si="200"/>
        <v>9.8654708520179366E-2</v>
      </c>
      <c r="Q184" s="44">
        <f t="shared" si="201"/>
        <v>0.16143497757847533</v>
      </c>
      <c r="R184">
        <f t="shared" si="236"/>
        <v>2</v>
      </c>
      <c r="S184" s="1">
        <f t="shared" si="207"/>
        <v>0.42152466367713004</v>
      </c>
      <c r="T184" s="1">
        <f>HLOOKUP(S184,N184:$Q$603,U184,0)</f>
        <v>1</v>
      </c>
      <c r="U184" s="1">
        <v>420</v>
      </c>
      <c r="V184" s="1" t="str">
        <f t="shared" si="208"/>
        <v>21</v>
      </c>
      <c r="X184" s="5">
        <f t="shared" si="209"/>
        <v>1</v>
      </c>
      <c r="Y184" s="4">
        <f t="shared" si="210"/>
        <v>0.57847533632286985</v>
      </c>
      <c r="Z184" s="4">
        <f t="shared" si="211"/>
        <v>0.14702207074197893</v>
      </c>
      <c r="AA184" s="4">
        <f t="shared" si="212"/>
        <v>0.24999999999999997</v>
      </c>
      <c r="AB184" s="4">
        <f t="shared" si="213"/>
        <v>0.23991031390134526</v>
      </c>
      <c r="AC184" s="4">
        <f t="shared" si="214"/>
        <v>1.008968609865471E-2</v>
      </c>
      <c r="AD184" s="4">
        <f t="shared" si="215"/>
        <v>9.8654708520179366E-2</v>
      </c>
      <c r="AE184" s="4">
        <f t="shared" si="216"/>
        <v>0.42152466367713004</v>
      </c>
      <c r="AF184" s="4">
        <f t="shared" si="217"/>
        <v>0.32286995515695066</v>
      </c>
      <c r="AG184">
        <f t="shared" si="218"/>
        <v>2000000</v>
      </c>
      <c r="AI184">
        <f t="shared" si="219"/>
        <v>41</v>
      </c>
      <c r="AJ184">
        <f t="shared" si="238"/>
        <v>32</v>
      </c>
      <c r="AK184">
        <f t="shared" si="239"/>
        <v>28</v>
      </c>
      <c r="AL184">
        <f t="shared" si="240"/>
        <v>51</v>
      </c>
      <c r="AM184">
        <f t="shared" si="241"/>
        <v>35</v>
      </c>
      <c r="AN184">
        <f t="shared" si="242"/>
        <v>21</v>
      </c>
      <c r="AO184">
        <f t="shared" si="243"/>
        <v>24</v>
      </c>
      <c r="AP184">
        <f t="shared" si="244"/>
        <v>23</v>
      </c>
      <c r="AQ184">
        <f t="shared" si="245"/>
        <v>28</v>
      </c>
      <c r="AR184">
        <f t="shared" ref="AR184:AZ184" si="283">MAX(AI$3:AQ$542)+1-AI184</f>
        <v>15</v>
      </c>
      <c r="AS184">
        <f t="shared" si="283"/>
        <v>24</v>
      </c>
      <c r="AT184">
        <f t="shared" si="283"/>
        <v>28</v>
      </c>
      <c r="AU184">
        <f t="shared" si="283"/>
        <v>5</v>
      </c>
      <c r="AV184">
        <f t="shared" si="283"/>
        <v>21</v>
      </c>
      <c r="AW184">
        <f t="shared" si="283"/>
        <v>35</v>
      </c>
      <c r="AX184">
        <f t="shared" si="283"/>
        <v>32</v>
      </c>
      <c r="AY184">
        <f t="shared" si="283"/>
        <v>33</v>
      </c>
      <c r="AZ184">
        <f t="shared" si="283"/>
        <v>28</v>
      </c>
      <c r="BA184">
        <f t="shared" si="203"/>
        <v>2000000</v>
      </c>
      <c r="BB184">
        <f t="shared" si="221"/>
        <v>3065470.2</v>
      </c>
      <c r="BC184">
        <f t="shared" si="222"/>
        <v>3</v>
      </c>
      <c r="BE184">
        <f>AI184-fix1_oam1!X185</f>
        <v>0</v>
      </c>
      <c r="BF184">
        <f>AJ184-fix1_oam1!Y185</f>
        <v>8</v>
      </c>
      <c r="BG184">
        <f>AK184-fix1_oam1!Z185</f>
        <v>10</v>
      </c>
      <c r="BH184">
        <f>AL184-fix1_oam1!AA185</f>
        <v>31</v>
      </c>
      <c r="BI184">
        <f>AM184-fix1_oam1!AB185</f>
        <v>11</v>
      </c>
      <c r="BJ184">
        <f>AN184-fix1_oam1!AC185</f>
        <v>2</v>
      </c>
      <c r="BK184">
        <f>AO184-fix1_oam1!AD185</f>
        <v>4</v>
      </c>
      <c r="BL184">
        <f>AP184-fix1_oam1!AE185</f>
        <v>11</v>
      </c>
      <c r="BM184">
        <f>AQ184-fix1_oam1!AF185</f>
        <v>10</v>
      </c>
      <c r="BN184">
        <f>AR184-fix1_oam1!AG185</f>
        <v>0</v>
      </c>
      <c r="BO184">
        <f>AS184-fix1_oam1!AH185</f>
        <v>-8</v>
      </c>
      <c r="BP184">
        <f>AT184-fix1_oam1!AI185</f>
        <v>-10</v>
      </c>
      <c r="BQ184">
        <f>AU184-fix1_oam1!AJ185</f>
        <v>-31</v>
      </c>
      <c r="BR184">
        <f>AV184-fix1_oam1!AK185</f>
        <v>-11</v>
      </c>
      <c r="BS184">
        <f>AW184-fix1_oam1!AL185</f>
        <v>-2</v>
      </c>
      <c r="BT184">
        <f>AX184-fix1_oam1!AM185</f>
        <v>-4</v>
      </c>
      <c r="BU184">
        <f>AY184-fix1_oam1!AN185</f>
        <v>-11</v>
      </c>
      <c r="BV184">
        <f>AZ184-fix1_oam1!AO185</f>
        <v>-10</v>
      </c>
      <c r="BY184" s="10" t="s">
        <v>844</v>
      </c>
      <c r="BZ184" s="11">
        <v>41</v>
      </c>
      <c r="CA184" s="11">
        <v>39</v>
      </c>
      <c r="CB184" s="11">
        <v>17</v>
      </c>
      <c r="CC184" s="11">
        <v>1</v>
      </c>
      <c r="CD184" s="11">
        <v>28</v>
      </c>
      <c r="CE184" s="11">
        <v>27</v>
      </c>
      <c r="CF184" s="11">
        <v>39</v>
      </c>
      <c r="CG184" s="11">
        <v>16</v>
      </c>
      <c r="CH184" s="11">
        <v>14</v>
      </c>
      <c r="CI184" s="11">
        <v>15</v>
      </c>
      <c r="CJ184" s="11">
        <v>17</v>
      </c>
      <c r="CK184" s="11">
        <v>39</v>
      </c>
      <c r="CL184" s="11">
        <v>55</v>
      </c>
      <c r="CM184" s="11">
        <v>28</v>
      </c>
      <c r="CN184" s="11">
        <v>29</v>
      </c>
      <c r="CO184" s="11">
        <v>17</v>
      </c>
      <c r="CP184" s="11">
        <v>40</v>
      </c>
      <c r="CQ184" s="11">
        <v>42</v>
      </c>
      <c r="CR184" s="11">
        <v>4000000</v>
      </c>
    </row>
    <row r="185" spans="1:96" ht="15" thickBot="1" x14ac:dyDescent="0.35">
      <c r="A185" s="1" t="s">
        <v>182</v>
      </c>
      <c r="B185" s="1" t="s">
        <v>602</v>
      </c>
      <c r="C185" s="2">
        <v>11</v>
      </c>
      <c r="D185" s="2">
        <v>40</v>
      </c>
      <c r="E185" s="2">
        <v>79</v>
      </c>
      <c r="F185" s="2">
        <v>97</v>
      </c>
      <c r="G185" s="2">
        <v>1</v>
      </c>
      <c r="H185" s="1">
        <f t="shared" si="204"/>
        <v>97</v>
      </c>
      <c r="I185" s="1">
        <f>HLOOKUP(H185,C185:$F$603,J185,0)</f>
        <v>4</v>
      </c>
      <c r="J185" s="1">
        <v>419</v>
      </c>
      <c r="K185" s="1" t="str">
        <f t="shared" si="205"/>
        <v>14</v>
      </c>
      <c r="M185" s="46">
        <f t="shared" si="206"/>
        <v>1</v>
      </c>
      <c r="N185" s="44">
        <f t="shared" si="198"/>
        <v>4.8458149779735685E-2</v>
      </c>
      <c r="O185" s="44">
        <f t="shared" si="199"/>
        <v>0.1762114537444934</v>
      </c>
      <c r="P185" s="44">
        <f t="shared" si="200"/>
        <v>0.34801762114537443</v>
      </c>
      <c r="Q185" s="44">
        <f t="shared" si="201"/>
        <v>0.42731277533039647</v>
      </c>
      <c r="R185">
        <f t="shared" si="236"/>
        <v>1</v>
      </c>
      <c r="S185" s="1">
        <f t="shared" si="207"/>
        <v>0.42731277533039647</v>
      </c>
      <c r="T185" s="1">
        <f>HLOOKUP(S185,N185:$Q$603,U185,0)</f>
        <v>4</v>
      </c>
      <c r="U185" s="1">
        <v>419</v>
      </c>
      <c r="V185" s="1" t="str">
        <f t="shared" si="208"/>
        <v>14</v>
      </c>
      <c r="X185" s="5">
        <f t="shared" si="209"/>
        <v>4</v>
      </c>
      <c r="Y185" s="4">
        <f t="shared" si="210"/>
        <v>0.57268722466960353</v>
      </c>
      <c r="Z185" s="4">
        <f t="shared" si="211"/>
        <v>0.17040260297217125</v>
      </c>
      <c r="AA185" s="4">
        <f t="shared" si="212"/>
        <v>0.25</v>
      </c>
      <c r="AB185" s="4">
        <f t="shared" si="213"/>
        <v>0.2621145374449339</v>
      </c>
      <c r="AC185" s="4">
        <f t="shared" si="214"/>
        <v>-1.2114537444933904E-2</v>
      </c>
      <c r="AD185" s="4">
        <f t="shared" si="215"/>
        <v>4.8458149779735685E-2</v>
      </c>
      <c r="AE185" s="4">
        <f t="shared" si="216"/>
        <v>0.42731277533039647</v>
      </c>
      <c r="AF185" s="4">
        <f t="shared" si="217"/>
        <v>0.3788546255506608</v>
      </c>
      <c r="AG185">
        <f t="shared" si="218"/>
        <v>1000000</v>
      </c>
      <c r="AI185">
        <f t="shared" si="219"/>
        <v>1</v>
      </c>
      <c r="AJ185">
        <f t="shared" si="238"/>
        <v>33</v>
      </c>
      <c r="AK185">
        <f t="shared" si="239"/>
        <v>20</v>
      </c>
      <c r="AL185">
        <f t="shared" si="240"/>
        <v>1</v>
      </c>
      <c r="AM185">
        <f t="shared" si="241"/>
        <v>18</v>
      </c>
      <c r="AN185">
        <f t="shared" si="242"/>
        <v>37</v>
      </c>
      <c r="AO185">
        <f t="shared" si="243"/>
        <v>38</v>
      </c>
      <c r="AP185">
        <f t="shared" si="244"/>
        <v>22</v>
      </c>
      <c r="AQ185">
        <f t="shared" si="245"/>
        <v>20</v>
      </c>
      <c r="AR185">
        <f t="shared" ref="AR185:AZ185" si="284">MAX(AI$3:AQ$542)+1-AI185</f>
        <v>55</v>
      </c>
      <c r="AS185">
        <f t="shared" si="284"/>
        <v>23</v>
      </c>
      <c r="AT185">
        <f t="shared" si="284"/>
        <v>36</v>
      </c>
      <c r="AU185">
        <f t="shared" si="284"/>
        <v>55</v>
      </c>
      <c r="AV185">
        <f t="shared" si="284"/>
        <v>38</v>
      </c>
      <c r="AW185">
        <f t="shared" si="284"/>
        <v>19</v>
      </c>
      <c r="AX185">
        <f t="shared" si="284"/>
        <v>18</v>
      </c>
      <c r="AY185">
        <f t="shared" si="284"/>
        <v>34</v>
      </c>
      <c r="AZ185">
        <f t="shared" si="284"/>
        <v>36</v>
      </c>
      <c r="BA185">
        <f t="shared" si="203"/>
        <v>1000000</v>
      </c>
      <c r="BB185">
        <f t="shared" si="221"/>
        <v>2915758.6</v>
      </c>
      <c r="BC185">
        <f t="shared" si="222"/>
        <v>3</v>
      </c>
      <c r="BE185">
        <f>AI185-fix1_oam1!X186</f>
        <v>0</v>
      </c>
      <c r="BF185">
        <f>AJ185-fix1_oam1!Y186</f>
        <v>9</v>
      </c>
      <c r="BG185">
        <f>AK185-fix1_oam1!Z186</f>
        <v>13</v>
      </c>
      <c r="BH185">
        <f>AL185-fix1_oam1!AA186</f>
        <v>-17</v>
      </c>
      <c r="BI185">
        <f>AM185-fix1_oam1!AB186</f>
        <v>0</v>
      </c>
      <c r="BJ185">
        <f>AN185-fix1_oam1!AC186</f>
        <v>-1</v>
      </c>
      <c r="BK185">
        <f>AO185-fix1_oam1!AD186</f>
        <v>5</v>
      </c>
      <c r="BL185">
        <f>AP185-fix1_oam1!AE186</f>
        <v>15</v>
      </c>
      <c r="BM185">
        <f>AQ185-fix1_oam1!AF186</f>
        <v>14</v>
      </c>
      <c r="BN185">
        <f>AR185-fix1_oam1!AG186</f>
        <v>0</v>
      </c>
      <c r="BO185">
        <f>AS185-fix1_oam1!AH186</f>
        <v>-9</v>
      </c>
      <c r="BP185">
        <f>AT185-fix1_oam1!AI186</f>
        <v>-13</v>
      </c>
      <c r="BQ185">
        <f>AU185-fix1_oam1!AJ186</f>
        <v>17</v>
      </c>
      <c r="BR185">
        <f>AV185-fix1_oam1!AK186</f>
        <v>0</v>
      </c>
      <c r="BS185">
        <f>AW185-fix1_oam1!AL186</f>
        <v>1</v>
      </c>
      <c r="BT185">
        <f>AX185-fix1_oam1!AM186</f>
        <v>-5</v>
      </c>
      <c r="BU185">
        <f>AY185-fix1_oam1!AN186</f>
        <v>-15</v>
      </c>
      <c r="BV185">
        <f>AZ185-fix1_oam1!AO186</f>
        <v>-14</v>
      </c>
      <c r="BY185" s="10" t="s">
        <v>845</v>
      </c>
      <c r="BZ185" s="11">
        <v>27</v>
      </c>
      <c r="CA185" s="11">
        <v>37</v>
      </c>
      <c r="CB185" s="11">
        <v>15</v>
      </c>
      <c r="CC185" s="11">
        <v>54</v>
      </c>
      <c r="CD185" s="11">
        <v>23</v>
      </c>
      <c r="CE185" s="11">
        <v>33</v>
      </c>
      <c r="CF185" s="11">
        <v>41</v>
      </c>
      <c r="CG185" s="11">
        <v>18</v>
      </c>
      <c r="CH185" s="11">
        <v>15</v>
      </c>
      <c r="CI185" s="11">
        <v>29</v>
      </c>
      <c r="CJ185" s="11">
        <v>19</v>
      </c>
      <c r="CK185" s="11">
        <v>41</v>
      </c>
      <c r="CL185" s="11">
        <v>2</v>
      </c>
      <c r="CM185" s="11">
        <v>33</v>
      </c>
      <c r="CN185" s="11">
        <v>23</v>
      </c>
      <c r="CO185" s="11">
        <v>15</v>
      </c>
      <c r="CP185" s="11">
        <v>38</v>
      </c>
      <c r="CQ185" s="11">
        <v>41</v>
      </c>
      <c r="CR185" s="11">
        <v>4000000</v>
      </c>
    </row>
    <row r="186" spans="1:96" ht="15" thickBot="1" x14ac:dyDescent="0.35">
      <c r="A186" s="1" t="s">
        <v>183</v>
      </c>
      <c r="B186" s="1" t="s">
        <v>602</v>
      </c>
      <c r="C186" s="2">
        <v>37</v>
      </c>
      <c r="D186" s="2">
        <v>22</v>
      </c>
      <c r="E186" s="2">
        <v>23</v>
      </c>
      <c r="F186" s="2">
        <v>63</v>
      </c>
      <c r="G186" s="2">
        <v>3</v>
      </c>
      <c r="H186" s="1">
        <f t="shared" si="204"/>
        <v>63</v>
      </c>
      <c r="I186" s="1">
        <f>HLOOKUP(H186,C186:$F$603,J186,0)</f>
        <v>4</v>
      </c>
      <c r="J186" s="1">
        <v>418</v>
      </c>
      <c r="K186" s="1" t="str">
        <f t="shared" si="205"/>
        <v>34</v>
      </c>
      <c r="M186" s="46">
        <f t="shared" si="206"/>
        <v>1</v>
      </c>
      <c r="N186" s="44">
        <f t="shared" si="198"/>
        <v>0.25517241379310346</v>
      </c>
      <c r="O186" s="44">
        <f t="shared" si="199"/>
        <v>0.15172413793103448</v>
      </c>
      <c r="P186" s="44">
        <f t="shared" si="200"/>
        <v>0.15862068965517243</v>
      </c>
      <c r="Q186" s="44">
        <f t="shared" si="201"/>
        <v>0.43448275862068964</v>
      </c>
      <c r="R186">
        <f t="shared" si="236"/>
        <v>3</v>
      </c>
      <c r="S186" s="1">
        <f t="shared" si="207"/>
        <v>0.43448275862068964</v>
      </c>
      <c r="T186" s="1">
        <f>HLOOKUP(S186,N186:$Q$603,U186,0)</f>
        <v>4</v>
      </c>
      <c r="U186" s="1">
        <v>418</v>
      </c>
      <c r="V186" s="1" t="str">
        <f t="shared" si="208"/>
        <v>34</v>
      </c>
      <c r="X186" s="5">
        <f t="shared" si="209"/>
        <v>4</v>
      </c>
      <c r="Y186" s="4">
        <f t="shared" si="210"/>
        <v>0.56551724137931036</v>
      </c>
      <c r="Z186" s="4">
        <f t="shared" si="211"/>
        <v>0.1317433939105884</v>
      </c>
      <c r="AA186" s="4">
        <f t="shared" si="212"/>
        <v>0.25</v>
      </c>
      <c r="AB186" s="4">
        <f t="shared" si="213"/>
        <v>0.20689655172413796</v>
      </c>
      <c r="AC186" s="4">
        <f t="shared" si="214"/>
        <v>4.3103448275862044E-2</v>
      </c>
      <c r="AD186" s="4">
        <f t="shared" si="215"/>
        <v>0.15172413793103448</v>
      </c>
      <c r="AE186" s="4">
        <f t="shared" si="216"/>
        <v>0.43448275862068964</v>
      </c>
      <c r="AF186" s="4">
        <f t="shared" si="217"/>
        <v>0.28275862068965518</v>
      </c>
      <c r="AG186">
        <f t="shared" si="218"/>
        <v>3000000</v>
      </c>
      <c r="AI186">
        <f t="shared" si="219"/>
        <v>1</v>
      </c>
      <c r="AJ186">
        <f t="shared" si="238"/>
        <v>34</v>
      </c>
      <c r="AK186">
        <f t="shared" si="239"/>
        <v>33</v>
      </c>
      <c r="AL186">
        <f t="shared" si="240"/>
        <v>1</v>
      </c>
      <c r="AM186">
        <f t="shared" si="241"/>
        <v>47</v>
      </c>
      <c r="AN186">
        <f t="shared" si="242"/>
        <v>8</v>
      </c>
      <c r="AO186">
        <f t="shared" si="243"/>
        <v>11</v>
      </c>
      <c r="AP186">
        <f t="shared" si="244"/>
        <v>21</v>
      </c>
      <c r="AQ186">
        <f t="shared" si="245"/>
        <v>34</v>
      </c>
      <c r="AR186">
        <f t="shared" ref="AR186:AZ186" si="285">MAX(AI$3:AQ$542)+1-AI186</f>
        <v>55</v>
      </c>
      <c r="AS186">
        <f t="shared" si="285"/>
        <v>22</v>
      </c>
      <c r="AT186">
        <f t="shared" si="285"/>
        <v>23</v>
      </c>
      <c r="AU186">
        <f t="shared" si="285"/>
        <v>55</v>
      </c>
      <c r="AV186">
        <f t="shared" si="285"/>
        <v>9</v>
      </c>
      <c r="AW186">
        <f t="shared" si="285"/>
        <v>48</v>
      </c>
      <c r="AX186">
        <f t="shared" si="285"/>
        <v>45</v>
      </c>
      <c r="AY186">
        <f t="shared" si="285"/>
        <v>35</v>
      </c>
      <c r="AZ186">
        <f t="shared" si="285"/>
        <v>22</v>
      </c>
      <c r="BA186">
        <f t="shared" si="203"/>
        <v>3000000</v>
      </c>
      <c r="BB186">
        <f t="shared" si="221"/>
        <v>2825070.5</v>
      </c>
      <c r="BC186">
        <f t="shared" si="222"/>
        <v>3</v>
      </c>
      <c r="BE186">
        <f>AI186-fix1_oam1!X187</f>
        <v>0</v>
      </c>
      <c r="BF186">
        <f>AJ186-fix1_oam1!Y187</f>
        <v>-7</v>
      </c>
      <c r="BG186">
        <f>AK186-fix1_oam1!Z187</f>
        <v>-11</v>
      </c>
      <c r="BH186">
        <f>AL186-fix1_oam1!AA187</f>
        <v>-44</v>
      </c>
      <c r="BI186">
        <f>AM186-fix1_oam1!AB187</f>
        <v>1</v>
      </c>
      <c r="BJ186">
        <f>AN186-fix1_oam1!AC187</f>
        <v>-1</v>
      </c>
      <c r="BK186">
        <f>AO186-fix1_oam1!AD187</f>
        <v>-9</v>
      </c>
      <c r="BL186">
        <f>AP186-fix1_oam1!AE187</f>
        <v>-26</v>
      </c>
      <c r="BM186">
        <f>AQ186-fix1_oam1!AF187</f>
        <v>-10</v>
      </c>
      <c r="BN186">
        <f>AR186-fix1_oam1!AG187</f>
        <v>0</v>
      </c>
      <c r="BO186">
        <f>AS186-fix1_oam1!AH187</f>
        <v>7</v>
      </c>
      <c r="BP186">
        <f>AT186-fix1_oam1!AI187</f>
        <v>11</v>
      </c>
      <c r="BQ186">
        <f>AU186-fix1_oam1!AJ187</f>
        <v>44</v>
      </c>
      <c r="BR186">
        <f>AV186-fix1_oam1!AK187</f>
        <v>-1</v>
      </c>
      <c r="BS186">
        <f>AW186-fix1_oam1!AL187</f>
        <v>1</v>
      </c>
      <c r="BT186">
        <f>AX186-fix1_oam1!AM187</f>
        <v>9</v>
      </c>
      <c r="BU186">
        <f>AY186-fix1_oam1!AN187</f>
        <v>26</v>
      </c>
      <c r="BV186">
        <f>AZ186-fix1_oam1!AO187</f>
        <v>10</v>
      </c>
      <c r="BY186" s="10" t="s">
        <v>846</v>
      </c>
      <c r="BZ186" s="11">
        <v>27</v>
      </c>
      <c r="CA186" s="11">
        <v>16</v>
      </c>
      <c r="CB186" s="11">
        <v>35</v>
      </c>
      <c r="CC186" s="11">
        <v>1</v>
      </c>
      <c r="CD186" s="11">
        <v>17</v>
      </c>
      <c r="CE186" s="11">
        <v>38</v>
      </c>
      <c r="CF186" s="11">
        <v>20</v>
      </c>
      <c r="CG186" s="11">
        <v>39</v>
      </c>
      <c r="CH186" s="11">
        <v>39</v>
      </c>
      <c r="CI186" s="11">
        <v>29</v>
      </c>
      <c r="CJ186" s="11">
        <v>40</v>
      </c>
      <c r="CK186" s="11">
        <v>21</v>
      </c>
      <c r="CL186" s="11">
        <v>55</v>
      </c>
      <c r="CM186" s="11">
        <v>39</v>
      </c>
      <c r="CN186" s="11">
        <v>18</v>
      </c>
      <c r="CO186" s="11">
        <v>36</v>
      </c>
      <c r="CP186" s="11">
        <v>17</v>
      </c>
      <c r="CQ186" s="11">
        <v>17</v>
      </c>
      <c r="CR186" s="11">
        <v>2000000</v>
      </c>
    </row>
    <row r="187" spans="1:96" ht="15" thickBot="1" x14ac:dyDescent="0.35">
      <c r="A187" s="1" t="s">
        <v>184</v>
      </c>
      <c r="B187" s="1" t="s">
        <v>602</v>
      </c>
      <c r="C187" s="2">
        <v>94</v>
      </c>
      <c r="D187" s="2">
        <v>26</v>
      </c>
      <c r="E187" s="2">
        <v>46</v>
      </c>
      <c r="F187" s="2">
        <v>50</v>
      </c>
      <c r="G187" s="2">
        <v>1</v>
      </c>
      <c r="H187" s="1">
        <f t="shared" si="204"/>
        <v>94</v>
      </c>
      <c r="I187" s="1">
        <f>HLOOKUP(H187,C187:$F$603,J187,0)</f>
        <v>1</v>
      </c>
      <c r="J187" s="1">
        <v>417</v>
      </c>
      <c r="K187" s="1" t="str">
        <f t="shared" si="205"/>
        <v>11</v>
      </c>
      <c r="M187" s="46">
        <f t="shared" si="206"/>
        <v>1</v>
      </c>
      <c r="N187" s="44">
        <f t="shared" si="198"/>
        <v>0.43518518518518517</v>
      </c>
      <c r="O187" s="44">
        <f t="shared" si="199"/>
        <v>0.12037037037037036</v>
      </c>
      <c r="P187" s="44">
        <f t="shared" si="200"/>
        <v>0.21296296296296297</v>
      </c>
      <c r="Q187" s="44">
        <f t="shared" si="201"/>
        <v>0.23148148148148148</v>
      </c>
      <c r="R187">
        <f t="shared" si="236"/>
        <v>1</v>
      </c>
      <c r="S187" s="1">
        <f t="shared" si="207"/>
        <v>0.43518518518518517</v>
      </c>
      <c r="T187" s="1">
        <f>HLOOKUP(S187,N187:$Q$603,U187,0)</f>
        <v>1</v>
      </c>
      <c r="U187" s="1">
        <v>417</v>
      </c>
      <c r="V187" s="1" t="str">
        <f t="shared" si="208"/>
        <v>11</v>
      </c>
      <c r="X187" s="5">
        <f t="shared" si="209"/>
        <v>1</v>
      </c>
      <c r="Y187" s="4">
        <f t="shared" si="210"/>
        <v>0.56481481481481488</v>
      </c>
      <c r="Z187" s="4">
        <f t="shared" si="211"/>
        <v>0.13268015592718935</v>
      </c>
      <c r="AA187" s="4">
        <f t="shared" si="212"/>
        <v>0.25</v>
      </c>
      <c r="AB187" s="4">
        <f t="shared" si="213"/>
        <v>0.22222222222222221</v>
      </c>
      <c r="AC187" s="4">
        <f t="shared" si="214"/>
        <v>2.777777777777779E-2</v>
      </c>
      <c r="AD187" s="4">
        <f t="shared" si="215"/>
        <v>0.12037037037037036</v>
      </c>
      <c r="AE187" s="4">
        <f t="shared" si="216"/>
        <v>0.43518518518518517</v>
      </c>
      <c r="AF187" s="4">
        <f t="shared" si="217"/>
        <v>0.31481481481481483</v>
      </c>
      <c r="AG187">
        <f t="shared" si="218"/>
        <v>1000000</v>
      </c>
      <c r="AI187">
        <f t="shared" si="219"/>
        <v>41</v>
      </c>
      <c r="AJ187">
        <f t="shared" si="238"/>
        <v>34</v>
      </c>
      <c r="AK187">
        <f t="shared" si="239"/>
        <v>33</v>
      </c>
      <c r="AL187">
        <f t="shared" si="240"/>
        <v>1</v>
      </c>
      <c r="AM187">
        <f t="shared" si="241"/>
        <v>42</v>
      </c>
      <c r="AN187">
        <f t="shared" si="242"/>
        <v>13</v>
      </c>
      <c r="AO187">
        <f t="shared" si="243"/>
        <v>18</v>
      </c>
      <c r="AP187">
        <f t="shared" si="244"/>
        <v>21</v>
      </c>
      <c r="AQ187">
        <f t="shared" si="245"/>
        <v>29</v>
      </c>
      <c r="AR187">
        <f t="shared" ref="AR187:AZ187" si="286">MAX(AI$3:AQ$542)+1-AI187</f>
        <v>15</v>
      </c>
      <c r="AS187">
        <f t="shared" si="286"/>
        <v>22</v>
      </c>
      <c r="AT187">
        <f t="shared" si="286"/>
        <v>23</v>
      </c>
      <c r="AU187">
        <f t="shared" si="286"/>
        <v>55</v>
      </c>
      <c r="AV187">
        <f t="shared" si="286"/>
        <v>14</v>
      </c>
      <c r="AW187">
        <f t="shared" si="286"/>
        <v>43</v>
      </c>
      <c r="AX187">
        <f t="shared" si="286"/>
        <v>38</v>
      </c>
      <c r="AY187">
        <f t="shared" si="286"/>
        <v>35</v>
      </c>
      <c r="AZ187">
        <f t="shared" si="286"/>
        <v>27</v>
      </c>
      <c r="BA187">
        <f t="shared" si="203"/>
        <v>1000000</v>
      </c>
      <c r="BB187">
        <f t="shared" si="221"/>
        <v>2658085</v>
      </c>
      <c r="BC187">
        <f t="shared" si="222"/>
        <v>3</v>
      </c>
      <c r="BE187">
        <f>AI187-fix1_oam1!X188</f>
        <v>0</v>
      </c>
      <c r="BF187">
        <f>AJ187-fix1_oam1!Y188</f>
        <v>7</v>
      </c>
      <c r="BG187">
        <f>AK187-fix1_oam1!Z188</f>
        <v>7</v>
      </c>
      <c r="BH187">
        <f>AL187-fix1_oam1!AA188</f>
        <v>-22</v>
      </c>
      <c r="BI187">
        <f>AM187-fix1_oam1!AB188</f>
        <v>12</v>
      </c>
      <c r="BJ187">
        <f>AN187-fix1_oam1!AC188</f>
        <v>3</v>
      </c>
      <c r="BK187">
        <f>AO187-fix1_oam1!AD188</f>
        <v>1</v>
      </c>
      <c r="BL187">
        <f>AP187-fix1_oam1!AE188</f>
        <v>9</v>
      </c>
      <c r="BM187">
        <f>AQ187-fix1_oam1!AF188</f>
        <v>8</v>
      </c>
      <c r="BN187">
        <f>AR187-fix1_oam1!AG188</f>
        <v>0</v>
      </c>
      <c r="BO187">
        <f>AS187-fix1_oam1!AH188</f>
        <v>-7</v>
      </c>
      <c r="BP187">
        <f>AT187-fix1_oam1!AI188</f>
        <v>-7</v>
      </c>
      <c r="BQ187">
        <f>AU187-fix1_oam1!AJ188</f>
        <v>22</v>
      </c>
      <c r="BR187">
        <f>AV187-fix1_oam1!AK188</f>
        <v>-12</v>
      </c>
      <c r="BS187">
        <f>AW187-fix1_oam1!AL188</f>
        <v>-3</v>
      </c>
      <c r="BT187">
        <f>AX187-fix1_oam1!AM188</f>
        <v>-1</v>
      </c>
      <c r="BU187">
        <f>AY187-fix1_oam1!AN188</f>
        <v>-9</v>
      </c>
      <c r="BV187">
        <f>AZ187-fix1_oam1!AO188</f>
        <v>-8</v>
      </c>
      <c r="BY187" s="10" t="s">
        <v>847</v>
      </c>
      <c r="BZ187" s="11">
        <v>41</v>
      </c>
      <c r="CA187" s="11">
        <v>20</v>
      </c>
      <c r="CB187" s="11">
        <v>29</v>
      </c>
      <c r="CC187" s="11">
        <v>1</v>
      </c>
      <c r="CD187" s="11">
        <v>5</v>
      </c>
      <c r="CE187" s="11">
        <v>50</v>
      </c>
      <c r="CF187" s="11">
        <v>37</v>
      </c>
      <c r="CG187" s="11">
        <v>35</v>
      </c>
      <c r="CH187" s="11">
        <v>28</v>
      </c>
      <c r="CI187" s="11">
        <v>15</v>
      </c>
      <c r="CJ187" s="11">
        <v>36</v>
      </c>
      <c r="CK187" s="11">
        <v>27</v>
      </c>
      <c r="CL187" s="11">
        <v>55</v>
      </c>
      <c r="CM187" s="11">
        <v>51</v>
      </c>
      <c r="CN187" s="11">
        <v>6</v>
      </c>
      <c r="CO187" s="11">
        <v>19</v>
      </c>
      <c r="CP187" s="11">
        <v>21</v>
      </c>
      <c r="CQ187" s="11">
        <v>28</v>
      </c>
      <c r="CR187" s="11">
        <v>4000000</v>
      </c>
    </row>
    <row r="188" spans="1:96" ht="15" thickBot="1" x14ac:dyDescent="0.35">
      <c r="A188" s="1" t="s">
        <v>185</v>
      </c>
      <c r="B188" s="1" t="s">
        <v>602</v>
      </c>
      <c r="C188" s="2">
        <v>4</v>
      </c>
      <c r="D188" s="2">
        <v>77</v>
      </c>
      <c r="E188" s="2">
        <v>43</v>
      </c>
      <c r="F188" s="2">
        <v>16</v>
      </c>
      <c r="G188" s="2">
        <v>3</v>
      </c>
      <c r="H188" s="1">
        <f t="shared" si="204"/>
        <v>77</v>
      </c>
      <c r="I188" s="1">
        <f>HLOOKUP(H188,C188:$F$603,J188,0)</f>
        <v>2</v>
      </c>
      <c r="J188" s="1">
        <v>416</v>
      </c>
      <c r="K188" s="1" t="str">
        <f t="shared" si="205"/>
        <v>32</v>
      </c>
      <c r="M188" s="46">
        <f t="shared" si="206"/>
        <v>1</v>
      </c>
      <c r="N188" s="44">
        <f t="shared" si="198"/>
        <v>2.8571428571428571E-2</v>
      </c>
      <c r="O188" s="44">
        <f t="shared" si="199"/>
        <v>0.55000000000000004</v>
      </c>
      <c r="P188" s="44">
        <f t="shared" si="200"/>
        <v>0.30714285714285716</v>
      </c>
      <c r="Q188" s="44">
        <f t="shared" si="201"/>
        <v>0.11428571428571428</v>
      </c>
      <c r="R188">
        <f t="shared" si="236"/>
        <v>3</v>
      </c>
      <c r="S188" s="1">
        <f t="shared" si="207"/>
        <v>0.55000000000000004</v>
      </c>
      <c r="T188" s="1">
        <f>HLOOKUP(S188,N188:$Q$603,U188,0)</f>
        <v>2</v>
      </c>
      <c r="U188" s="1">
        <v>416</v>
      </c>
      <c r="V188" s="1" t="str">
        <f t="shared" si="208"/>
        <v>32</v>
      </c>
      <c r="X188" s="5">
        <f t="shared" si="209"/>
        <v>2</v>
      </c>
      <c r="Y188" s="4">
        <f t="shared" si="210"/>
        <v>0.44999999999999996</v>
      </c>
      <c r="Z188" s="4">
        <f t="shared" si="211"/>
        <v>0.23145502494313788</v>
      </c>
      <c r="AA188" s="4">
        <f t="shared" si="212"/>
        <v>0.25</v>
      </c>
      <c r="AB188" s="4">
        <f t="shared" si="213"/>
        <v>0.21071428571428574</v>
      </c>
      <c r="AC188" s="4">
        <f t="shared" si="214"/>
        <v>3.9285714285714257E-2</v>
      </c>
      <c r="AD188" s="4">
        <f t="shared" si="215"/>
        <v>2.8571428571428571E-2</v>
      </c>
      <c r="AE188" s="4">
        <f t="shared" si="216"/>
        <v>0.55000000000000004</v>
      </c>
      <c r="AF188" s="4">
        <f t="shared" si="217"/>
        <v>0.52142857142857146</v>
      </c>
      <c r="AG188">
        <f t="shared" si="218"/>
        <v>3000000</v>
      </c>
      <c r="AI188">
        <f t="shared" si="219"/>
        <v>27</v>
      </c>
      <c r="AJ188">
        <f t="shared" si="238"/>
        <v>49</v>
      </c>
      <c r="AK188">
        <f t="shared" si="239"/>
        <v>7</v>
      </c>
      <c r="AL188">
        <f t="shared" si="240"/>
        <v>1</v>
      </c>
      <c r="AM188">
        <f t="shared" si="241"/>
        <v>46</v>
      </c>
      <c r="AN188">
        <f t="shared" si="242"/>
        <v>9</v>
      </c>
      <c r="AO188">
        <f t="shared" si="243"/>
        <v>45</v>
      </c>
      <c r="AP188">
        <f t="shared" si="244"/>
        <v>6</v>
      </c>
      <c r="AQ188">
        <f t="shared" si="245"/>
        <v>6</v>
      </c>
      <c r="AR188">
        <f t="shared" ref="AR188:AZ188" si="287">MAX(AI$3:AQ$542)+1-AI188</f>
        <v>29</v>
      </c>
      <c r="AS188">
        <f t="shared" si="287"/>
        <v>7</v>
      </c>
      <c r="AT188">
        <f t="shared" si="287"/>
        <v>49</v>
      </c>
      <c r="AU188">
        <f t="shared" si="287"/>
        <v>55</v>
      </c>
      <c r="AV188">
        <f t="shared" si="287"/>
        <v>10</v>
      </c>
      <c r="AW188">
        <f t="shared" si="287"/>
        <v>47</v>
      </c>
      <c r="AX188">
        <f t="shared" si="287"/>
        <v>11</v>
      </c>
      <c r="AY188">
        <f t="shared" si="287"/>
        <v>50</v>
      </c>
      <c r="AZ188">
        <f t="shared" si="287"/>
        <v>50</v>
      </c>
      <c r="BA188">
        <f t="shared" si="203"/>
        <v>3000000</v>
      </c>
      <c r="BB188">
        <f t="shared" si="221"/>
        <v>2915759.3</v>
      </c>
      <c r="BC188">
        <f t="shared" si="222"/>
        <v>3</v>
      </c>
      <c r="BE188">
        <f>AI188-fix1_oam1!X189</f>
        <v>0</v>
      </c>
      <c r="BF188">
        <f>AJ188-fix1_oam1!Y189</f>
        <v>1</v>
      </c>
      <c r="BG188">
        <f>AK188-fix1_oam1!Z189</f>
        <v>-11</v>
      </c>
      <c r="BH188">
        <f>AL188-fix1_oam1!AA189</f>
        <v>-45</v>
      </c>
      <c r="BI188">
        <f>AM188-fix1_oam1!AB189</f>
        <v>0</v>
      </c>
      <c r="BJ188">
        <f>AN188-fix1_oam1!AC189</f>
        <v>-2</v>
      </c>
      <c r="BK188">
        <f>AO188-fix1_oam1!AD189</f>
        <v>-1</v>
      </c>
      <c r="BL188">
        <f>AP188-fix1_oam1!AE189</f>
        <v>-31</v>
      </c>
      <c r="BM188">
        <f>AQ188-fix1_oam1!AF189</f>
        <v>-11</v>
      </c>
      <c r="BN188">
        <f>AR188-fix1_oam1!AG189</f>
        <v>0</v>
      </c>
      <c r="BO188">
        <f>AS188-fix1_oam1!AH189</f>
        <v>-1</v>
      </c>
      <c r="BP188">
        <f>AT188-fix1_oam1!AI189</f>
        <v>11</v>
      </c>
      <c r="BQ188">
        <f>AU188-fix1_oam1!AJ189</f>
        <v>45</v>
      </c>
      <c r="BR188">
        <f>AV188-fix1_oam1!AK189</f>
        <v>0</v>
      </c>
      <c r="BS188">
        <f>AW188-fix1_oam1!AL189</f>
        <v>2</v>
      </c>
      <c r="BT188">
        <f>AX188-fix1_oam1!AM189</f>
        <v>1</v>
      </c>
      <c r="BU188">
        <f>AY188-fix1_oam1!AN189</f>
        <v>31</v>
      </c>
      <c r="BV188">
        <f>AZ188-fix1_oam1!AO189</f>
        <v>11</v>
      </c>
      <c r="BY188" s="10" t="s">
        <v>848</v>
      </c>
      <c r="BZ188" s="11">
        <v>14</v>
      </c>
      <c r="CA188" s="11">
        <v>42</v>
      </c>
      <c r="CB188" s="11">
        <v>21</v>
      </c>
      <c r="CC188" s="11">
        <v>1</v>
      </c>
      <c r="CD188" s="11">
        <v>42</v>
      </c>
      <c r="CE188" s="11">
        <v>13</v>
      </c>
      <c r="CF188" s="11">
        <v>30</v>
      </c>
      <c r="CG188" s="11">
        <v>14</v>
      </c>
      <c r="CH188" s="11">
        <v>16</v>
      </c>
      <c r="CI188" s="11">
        <v>42</v>
      </c>
      <c r="CJ188" s="11">
        <v>14</v>
      </c>
      <c r="CK188" s="11">
        <v>35</v>
      </c>
      <c r="CL188" s="11">
        <v>55</v>
      </c>
      <c r="CM188" s="11">
        <v>14</v>
      </c>
      <c r="CN188" s="11">
        <v>43</v>
      </c>
      <c r="CO188" s="11">
        <v>26</v>
      </c>
      <c r="CP188" s="11">
        <v>42</v>
      </c>
      <c r="CQ188" s="11">
        <v>40</v>
      </c>
      <c r="CR188" s="11">
        <v>1000000</v>
      </c>
    </row>
    <row r="189" spans="1:96" ht="15" thickBot="1" x14ac:dyDescent="0.35">
      <c r="A189" s="1" t="s">
        <v>186</v>
      </c>
      <c r="B189" s="1" t="s">
        <v>602</v>
      </c>
      <c r="C189" s="2">
        <v>89</v>
      </c>
      <c r="D189" s="2">
        <v>49</v>
      </c>
      <c r="E189" s="2">
        <v>75</v>
      </c>
      <c r="F189" s="2">
        <v>83</v>
      </c>
      <c r="G189" s="2">
        <v>3</v>
      </c>
      <c r="H189" s="1">
        <f t="shared" si="204"/>
        <v>89</v>
      </c>
      <c r="I189" s="1">
        <f>HLOOKUP(H189,C189:$F$603,J189,0)</f>
        <v>1</v>
      </c>
      <c r="J189" s="1">
        <v>415</v>
      </c>
      <c r="K189" s="1" t="str">
        <f t="shared" si="205"/>
        <v>31</v>
      </c>
      <c r="M189" s="46">
        <f t="shared" si="206"/>
        <v>1</v>
      </c>
      <c r="N189" s="44">
        <f t="shared" si="198"/>
        <v>0.30067567567567566</v>
      </c>
      <c r="O189" s="44">
        <f t="shared" si="199"/>
        <v>0.16554054054054054</v>
      </c>
      <c r="P189" s="44">
        <f t="shared" si="200"/>
        <v>0.2533783783783784</v>
      </c>
      <c r="Q189" s="44">
        <f t="shared" si="201"/>
        <v>0.28040540540540543</v>
      </c>
      <c r="R189">
        <f t="shared" si="236"/>
        <v>3</v>
      </c>
      <c r="S189" s="1">
        <f t="shared" si="207"/>
        <v>0.30067567567567566</v>
      </c>
      <c r="T189" s="1">
        <f>HLOOKUP(S189,N189:$Q$603,U189,0)</f>
        <v>1</v>
      </c>
      <c r="U189" s="1">
        <v>415</v>
      </c>
      <c r="V189" s="1" t="str">
        <f t="shared" si="208"/>
        <v>31</v>
      </c>
      <c r="X189" s="5">
        <f t="shared" si="209"/>
        <v>1</v>
      </c>
      <c r="Y189" s="4">
        <f t="shared" si="210"/>
        <v>0.69932432432432434</v>
      </c>
      <c r="Z189" s="4">
        <f t="shared" si="211"/>
        <v>5.9546414713523899E-2</v>
      </c>
      <c r="AA189" s="4">
        <f t="shared" si="212"/>
        <v>0.25</v>
      </c>
      <c r="AB189" s="4">
        <f t="shared" si="213"/>
        <v>0.26689189189189189</v>
      </c>
      <c r="AC189" s="4">
        <f t="shared" si="214"/>
        <v>-1.6891891891891886E-2</v>
      </c>
      <c r="AD189" s="4">
        <f t="shared" si="215"/>
        <v>0.16554054054054054</v>
      </c>
      <c r="AE189" s="4">
        <f t="shared" si="216"/>
        <v>0.30067567567567566</v>
      </c>
      <c r="AF189" s="4">
        <f t="shared" si="217"/>
        <v>0.13513513513513511</v>
      </c>
      <c r="AG189">
        <f t="shared" si="218"/>
        <v>3000000</v>
      </c>
      <c r="AI189">
        <f t="shared" si="219"/>
        <v>41</v>
      </c>
      <c r="AJ189">
        <f t="shared" si="238"/>
        <v>4</v>
      </c>
      <c r="AK189">
        <f t="shared" si="239"/>
        <v>50</v>
      </c>
      <c r="AL189">
        <f t="shared" si="240"/>
        <v>1</v>
      </c>
      <c r="AM189">
        <f t="shared" si="241"/>
        <v>14</v>
      </c>
      <c r="AN189">
        <f t="shared" si="242"/>
        <v>41</v>
      </c>
      <c r="AO189">
        <f t="shared" si="243"/>
        <v>9</v>
      </c>
      <c r="AP189">
        <f t="shared" si="244"/>
        <v>52</v>
      </c>
      <c r="AQ189">
        <f t="shared" si="245"/>
        <v>50</v>
      </c>
      <c r="AR189">
        <f t="shared" ref="AR189:AZ189" si="288">MAX(AI$3:AQ$542)+1-AI189</f>
        <v>15</v>
      </c>
      <c r="AS189">
        <f t="shared" si="288"/>
        <v>52</v>
      </c>
      <c r="AT189">
        <f t="shared" si="288"/>
        <v>6</v>
      </c>
      <c r="AU189">
        <f t="shared" si="288"/>
        <v>55</v>
      </c>
      <c r="AV189">
        <f t="shared" si="288"/>
        <v>42</v>
      </c>
      <c r="AW189">
        <f t="shared" si="288"/>
        <v>15</v>
      </c>
      <c r="AX189">
        <f t="shared" si="288"/>
        <v>47</v>
      </c>
      <c r="AY189">
        <f t="shared" si="288"/>
        <v>4</v>
      </c>
      <c r="AZ189">
        <f t="shared" si="288"/>
        <v>6</v>
      </c>
      <c r="BA189">
        <f t="shared" si="203"/>
        <v>3000000</v>
      </c>
      <c r="BB189">
        <f t="shared" si="221"/>
        <v>2933755</v>
      </c>
      <c r="BC189">
        <f t="shared" si="222"/>
        <v>3</v>
      </c>
      <c r="BE189">
        <f>AI189-fix1_oam1!X190</f>
        <v>0</v>
      </c>
      <c r="BF189">
        <f>AJ189-fix1_oam1!Y190</f>
        <v>1</v>
      </c>
      <c r="BG189">
        <f>AK189-fix1_oam1!Z190</f>
        <v>4</v>
      </c>
      <c r="BH189">
        <f>AL189-fix1_oam1!AA190</f>
        <v>-3</v>
      </c>
      <c r="BI189">
        <f>AM189-fix1_oam1!AB190</f>
        <v>11</v>
      </c>
      <c r="BJ189">
        <f>AN189-fix1_oam1!AC190</f>
        <v>-3</v>
      </c>
      <c r="BK189">
        <f>AO189-fix1_oam1!AD190</f>
        <v>4</v>
      </c>
      <c r="BL189">
        <f>AP189-fix1_oam1!AE190</f>
        <v>31</v>
      </c>
      <c r="BM189">
        <f>AQ189-fix1_oam1!AF190</f>
        <v>5</v>
      </c>
      <c r="BN189">
        <f>AR189-fix1_oam1!AG190</f>
        <v>0</v>
      </c>
      <c r="BO189">
        <f>AS189-fix1_oam1!AH190</f>
        <v>-1</v>
      </c>
      <c r="BP189">
        <f>AT189-fix1_oam1!AI190</f>
        <v>-4</v>
      </c>
      <c r="BQ189">
        <f>AU189-fix1_oam1!AJ190</f>
        <v>3</v>
      </c>
      <c r="BR189">
        <f>AV189-fix1_oam1!AK190</f>
        <v>-11</v>
      </c>
      <c r="BS189">
        <f>AW189-fix1_oam1!AL190</f>
        <v>3</v>
      </c>
      <c r="BT189">
        <f>AX189-fix1_oam1!AM190</f>
        <v>-4</v>
      </c>
      <c r="BU189">
        <f>AY189-fix1_oam1!AN190</f>
        <v>-31</v>
      </c>
      <c r="BV189">
        <f>AZ189-fix1_oam1!AO190</f>
        <v>-5</v>
      </c>
      <c r="BY189" s="10" t="s">
        <v>849</v>
      </c>
      <c r="BZ189" s="11">
        <v>41</v>
      </c>
      <c r="CA189" s="11">
        <v>32</v>
      </c>
      <c r="CB189" s="11">
        <v>28</v>
      </c>
      <c r="CC189" s="11">
        <v>51</v>
      </c>
      <c r="CD189" s="11">
        <v>35</v>
      </c>
      <c r="CE189" s="11">
        <v>21</v>
      </c>
      <c r="CF189" s="11">
        <v>24</v>
      </c>
      <c r="CG189" s="11">
        <v>23</v>
      </c>
      <c r="CH189" s="11">
        <v>28</v>
      </c>
      <c r="CI189" s="11">
        <v>15</v>
      </c>
      <c r="CJ189" s="11">
        <v>24</v>
      </c>
      <c r="CK189" s="11">
        <v>28</v>
      </c>
      <c r="CL189" s="11">
        <v>5</v>
      </c>
      <c r="CM189" s="11">
        <v>21</v>
      </c>
      <c r="CN189" s="11">
        <v>35</v>
      </c>
      <c r="CO189" s="11">
        <v>32</v>
      </c>
      <c r="CP189" s="11">
        <v>33</v>
      </c>
      <c r="CQ189" s="11">
        <v>28</v>
      </c>
      <c r="CR189" s="11">
        <v>2000000</v>
      </c>
    </row>
    <row r="190" spans="1:96" ht="15" thickBot="1" x14ac:dyDescent="0.35">
      <c r="A190" s="1" t="s">
        <v>187</v>
      </c>
      <c r="B190" s="1" t="s">
        <v>602</v>
      </c>
      <c r="C190" s="2">
        <v>5</v>
      </c>
      <c r="D190" s="2">
        <v>33</v>
      </c>
      <c r="E190" s="2">
        <v>32</v>
      </c>
      <c r="F190" s="2">
        <v>77</v>
      </c>
      <c r="G190" s="2">
        <v>4</v>
      </c>
      <c r="H190" s="1">
        <f t="shared" si="204"/>
        <v>77</v>
      </c>
      <c r="I190" s="1">
        <f>HLOOKUP(H190,C190:$F$603,J190,0)</f>
        <v>4</v>
      </c>
      <c r="J190" s="1">
        <v>414</v>
      </c>
      <c r="K190" s="1" t="str">
        <f t="shared" si="205"/>
        <v>44</v>
      </c>
      <c r="M190" s="46">
        <f t="shared" si="206"/>
        <v>1</v>
      </c>
      <c r="N190" s="44">
        <f t="shared" si="198"/>
        <v>3.4013605442176874E-2</v>
      </c>
      <c r="O190" s="44">
        <f t="shared" si="199"/>
        <v>0.22448979591836735</v>
      </c>
      <c r="P190" s="44">
        <f t="shared" si="200"/>
        <v>0.21768707482993196</v>
      </c>
      <c r="Q190" s="44">
        <f t="shared" si="201"/>
        <v>0.52380952380952384</v>
      </c>
      <c r="R190">
        <f t="shared" si="236"/>
        <v>4</v>
      </c>
      <c r="S190" s="1">
        <f t="shared" si="207"/>
        <v>0.52380952380952384</v>
      </c>
      <c r="T190" s="1">
        <f>HLOOKUP(S190,N190:$Q$603,U190,0)</f>
        <v>4</v>
      </c>
      <c r="U190" s="1">
        <v>414</v>
      </c>
      <c r="V190" s="1" t="str">
        <f t="shared" si="208"/>
        <v>44</v>
      </c>
      <c r="X190" s="5">
        <f t="shared" si="209"/>
        <v>4</v>
      </c>
      <c r="Y190" s="4">
        <f t="shared" si="210"/>
        <v>0.47619047619047616</v>
      </c>
      <c r="Z190" s="4">
        <f t="shared" si="211"/>
        <v>0.20274505633777182</v>
      </c>
      <c r="AA190" s="4">
        <f t="shared" si="212"/>
        <v>0.25</v>
      </c>
      <c r="AB190" s="4">
        <f t="shared" si="213"/>
        <v>0.22108843537414966</v>
      </c>
      <c r="AC190" s="4">
        <f t="shared" si="214"/>
        <v>2.8911564625850344E-2</v>
      </c>
      <c r="AD190" s="4">
        <f t="shared" si="215"/>
        <v>3.4013605442176874E-2</v>
      </c>
      <c r="AE190" s="4">
        <f t="shared" si="216"/>
        <v>0.52380952380952384</v>
      </c>
      <c r="AF190" s="4">
        <f t="shared" si="217"/>
        <v>0.48979591836734698</v>
      </c>
      <c r="AG190">
        <f t="shared" si="218"/>
        <v>4000000</v>
      </c>
      <c r="AI190">
        <f t="shared" si="219"/>
        <v>1</v>
      </c>
      <c r="AJ190">
        <f t="shared" si="238"/>
        <v>47</v>
      </c>
      <c r="AK190">
        <f t="shared" si="239"/>
        <v>12</v>
      </c>
      <c r="AL190">
        <f t="shared" si="240"/>
        <v>1</v>
      </c>
      <c r="AM190">
        <f t="shared" si="241"/>
        <v>43</v>
      </c>
      <c r="AN190">
        <f t="shared" si="242"/>
        <v>13</v>
      </c>
      <c r="AO190">
        <f t="shared" si="243"/>
        <v>43</v>
      </c>
      <c r="AP190">
        <f t="shared" si="244"/>
        <v>8</v>
      </c>
      <c r="AQ190">
        <f t="shared" si="245"/>
        <v>8</v>
      </c>
      <c r="AR190">
        <f t="shared" ref="AR190:AZ190" si="289">MAX(AI$3:AQ$542)+1-AI190</f>
        <v>55</v>
      </c>
      <c r="AS190">
        <f t="shared" si="289"/>
        <v>9</v>
      </c>
      <c r="AT190">
        <f t="shared" si="289"/>
        <v>44</v>
      </c>
      <c r="AU190">
        <f t="shared" si="289"/>
        <v>55</v>
      </c>
      <c r="AV190">
        <f t="shared" si="289"/>
        <v>13</v>
      </c>
      <c r="AW190">
        <f t="shared" si="289"/>
        <v>43</v>
      </c>
      <c r="AX190">
        <f t="shared" si="289"/>
        <v>13</v>
      </c>
      <c r="AY190">
        <f t="shared" si="289"/>
        <v>48</v>
      </c>
      <c r="AZ190">
        <f t="shared" si="289"/>
        <v>48</v>
      </c>
      <c r="BA190">
        <f t="shared" si="203"/>
        <v>4000000</v>
      </c>
      <c r="BB190">
        <f t="shared" si="221"/>
        <v>2933752.8</v>
      </c>
      <c r="BC190">
        <f t="shared" si="222"/>
        <v>3</v>
      </c>
      <c r="BE190">
        <f>AI190-fix1_oam1!X191</f>
        <v>0</v>
      </c>
      <c r="BF190">
        <f>AJ190-fix1_oam1!Y191</f>
        <v>2</v>
      </c>
      <c r="BG190">
        <f>AK190-fix1_oam1!Z191</f>
        <v>-12</v>
      </c>
      <c r="BH190">
        <f>AL190-fix1_oam1!AA191</f>
        <v>-43</v>
      </c>
      <c r="BI190">
        <f>AM190-fix1_oam1!AB191</f>
        <v>-1</v>
      </c>
      <c r="BJ190">
        <f>AN190-fix1_oam1!AC191</f>
        <v>-1</v>
      </c>
      <c r="BK190">
        <f>AO190-fix1_oam1!AD191</f>
        <v>-1</v>
      </c>
      <c r="BL190">
        <f>AP190-fix1_oam1!AE191</f>
        <v>-29</v>
      </c>
      <c r="BM190">
        <f>AQ190-fix1_oam1!AF191</f>
        <v>-10</v>
      </c>
      <c r="BN190">
        <f>AR190-fix1_oam1!AG191</f>
        <v>0</v>
      </c>
      <c r="BO190">
        <f>AS190-fix1_oam1!AH191</f>
        <v>-2</v>
      </c>
      <c r="BP190">
        <f>AT190-fix1_oam1!AI191</f>
        <v>12</v>
      </c>
      <c r="BQ190">
        <f>AU190-fix1_oam1!AJ191</f>
        <v>43</v>
      </c>
      <c r="BR190">
        <f>AV190-fix1_oam1!AK191</f>
        <v>1</v>
      </c>
      <c r="BS190">
        <f>AW190-fix1_oam1!AL191</f>
        <v>1</v>
      </c>
      <c r="BT190">
        <f>AX190-fix1_oam1!AM191</f>
        <v>1</v>
      </c>
      <c r="BU190">
        <f>AY190-fix1_oam1!AN191</f>
        <v>29</v>
      </c>
      <c r="BV190">
        <f>AZ190-fix1_oam1!AO191</f>
        <v>10</v>
      </c>
      <c r="BY190" s="10" t="s">
        <v>850</v>
      </c>
      <c r="BZ190" s="11">
        <v>1</v>
      </c>
      <c r="CA190" s="11">
        <v>33</v>
      </c>
      <c r="CB190" s="11">
        <v>20</v>
      </c>
      <c r="CC190" s="11">
        <v>1</v>
      </c>
      <c r="CD190" s="11">
        <v>18</v>
      </c>
      <c r="CE190" s="11">
        <v>37</v>
      </c>
      <c r="CF190" s="11">
        <v>38</v>
      </c>
      <c r="CG190" s="11">
        <v>22</v>
      </c>
      <c r="CH190" s="11">
        <v>20</v>
      </c>
      <c r="CI190" s="11">
        <v>55</v>
      </c>
      <c r="CJ190" s="11">
        <v>23</v>
      </c>
      <c r="CK190" s="11">
        <v>36</v>
      </c>
      <c r="CL190" s="11">
        <v>55</v>
      </c>
      <c r="CM190" s="11">
        <v>38</v>
      </c>
      <c r="CN190" s="11">
        <v>19</v>
      </c>
      <c r="CO190" s="11">
        <v>18</v>
      </c>
      <c r="CP190" s="11">
        <v>34</v>
      </c>
      <c r="CQ190" s="11">
        <v>36</v>
      </c>
      <c r="CR190" s="11">
        <v>1000000</v>
      </c>
    </row>
    <row r="191" spans="1:96" ht="15" thickBot="1" x14ac:dyDescent="0.35">
      <c r="A191" s="1" t="s">
        <v>188</v>
      </c>
      <c r="B191" s="1" t="s">
        <v>602</v>
      </c>
      <c r="C191" s="2">
        <v>6</v>
      </c>
      <c r="D191" s="2">
        <v>50</v>
      </c>
      <c r="E191" s="2">
        <v>24</v>
      </c>
      <c r="F191" s="2">
        <v>73</v>
      </c>
      <c r="G191" s="2">
        <v>3</v>
      </c>
      <c r="H191" s="1">
        <f t="shared" si="204"/>
        <v>73</v>
      </c>
      <c r="I191" s="1">
        <f>HLOOKUP(H191,C191:$F$603,J191,0)</f>
        <v>4</v>
      </c>
      <c r="J191" s="1">
        <v>413</v>
      </c>
      <c r="K191" s="1" t="str">
        <f t="shared" si="205"/>
        <v>34</v>
      </c>
      <c r="M191" s="46">
        <f t="shared" si="206"/>
        <v>1</v>
      </c>
      <c r="N191" s="44">
        <f t="shared" si="198"/>
        <v>3.9215686274509803E-2</v>
      </c>
      <c r="O191" s="44">
        <f t="shared" si="199"/>
        <v>0.32679738562091504</v>
      </c>
      <c r="P191" s="44">
        <f t="shared" si="200"/>
        <v>0.15686274509803921</v>
      </c>
      <c r="Q191" s="44">
        <f t="shared" si="201"/>
        <v>0.47712418300653597</v>
      </c>
      <c r="R191">
        <f t="shared" si="236"/>
        <v>3</v>
      </c>
      <c r="S191" s="1">
        <f t="shared" si="207"/>
        <v>0.47712418300653597</v>
      </c>
      <c r="T191" s="1">
        <f>HLOOKUP(S191,N191:$Q$603,U191,0)</f>
        <v>4</v>
      </c>
      <c r="U191" s="1">
        <v>413</v>
      </c>
      <c r="V191" s="1" t="str">
        <f t="shared" si="208"/>
        <v>34</v>
      </c>
      <c r="X191" s="5">
        <f t="shared" si="209"/>
        <v>4</v>
      </c>
      <c r="Y191" s="4">
        <f t="shared" si="210"/>
        <v>0.52287581699346397</v>
      </c>
      <c r="Z191" s="4">
        <f t="shared" si="211"/>
        <v>0.19199636117037278</v>
      </c>
      <c r="AA191" s="4">
        <f t="shared" si="212"/>
        <v>0.25</v>
      </c>
      <c r="AB191" s="4">
        <f t="shared" si="213"/>
        <v>0.24183006535947713</v>
      </c>
      <c r="AC191" s="4">
        <f t="shared" si="214"/>
        <v>8.1699346405228745E-3</v>
      </c>
      <c r="AD191" s="4">
        <f t="shared" si="215"/>
        <v>3.9215686274509803E-2</v>
      </c>
      <c r="AE191" s="4">
        <f t="shared" si="216"/>
        <v>0.47712418300653597</v>
      </c>
      <c r="AF191" s="4">
        <f t="shared" si="217"/>
        <v>0.43790849673202614</v>
      </c>
      <c r="AG191">
        <f t="shared" si="218"/>
        <v>3000000</v>
      </c>
      <c r="AI191">
        <f t="shared" si="219"/>
        <v>1</v>
      </c>
      <c r="AJ191">
        <f t="shared" si="238"/>
        <v>41</v>
      </c>
      <c r="AK191">
        <f t="shared" si="239"/>
        <v>13</v>
      </c>
      <c r="AL191">
        <f t="shared" si="240"/>
        <v>1</v>
      </c>
      <c r="AM191">
        <f t="shared" si="241"/>
        <v>33</v>
      </c>
      <c r="AN191">
        <f t="shared" si="242"/>
        <v>22</v>
      </c>
      <c r="AO191">
        <f t="shared" si="243"/>
        <v>41</v>
      </c>
      <c r="AP191">
        <f t="shared" si="244"/>
        <v>14</v>
      </c>
      <c r="AQ191">
        <f t="shared" si="245"/>
        <v>13</v>
      </c>
      <c r="AR191">
        <f t="shared" ref="AR191:AZ191" si="290">MAX(AI$3:AQ$542)+1-AI191</f>
        <v>55</v>
      </c>
      <c r="AS191">
        <f t="shared" si="290"/>
        <v>15</v>
      </c>
      <c r="AT191">
        <f t="shared" si="290"/>
        <v>43</v>
      </c>
      <c r="AU191">
        <f t="shared" si="290"/>
        <v>55</v>
      </c>
      <c r="AV191">
        <f t="shared" si="290"/>
        <v>23</v>
      </c>
      <c r="AW191">
        <f t="shared" si="290"/>
        <v>34</v>
      </c>
      <c r="AX191">
        <f t="shared" si="290"/>
        <v>15</v>
      </c>
      <c r="AY191">
        <f t="shared" si="290"/>
        <v>42</v>
      </c>
      <c r="AZ191">
        <f t="shared" si="290"/>
        <v>43</v>
      </c>
      <c r="BA191">
        <f t="shared" si="203"/>
        <v>3000000</v>
      </c>
      <c r="BB191">
        <f t="shared" si="221"/>
        <v>2753811.1</v>
      </c>
      <c r="BC191">
        <f t="shared" si="222"/>
        <v>3</v>
      </c>
      <c r="BE191">
        <f>AI191-fix1_oam1!X192</f>
        <v>0</v>
      </c>
      <c r="BF191">
        <f>AJ191-fix1_oam1!Y192</f>
        <v>-1</v>
      </c>
      <c r="BG191">
        <f>AK191-fix1_oam1!Z192</f>
        <v>-12</v>
      </c>
      <c r="BH191">
        <f>AL191-fix1_oam1!AA192</f>
        <v>-42</v>
      </c>
      <c r="BI191">
        <f>AM191-fix1_oam1!AB192</f>
        <v>-7</v>
      </c>
      <c r="BJ191">
        <f>AN191-fix1_oam1!AC192</f>
        <v>-1</v>
      </c>
      <c r="BK191">
        <f>AO191-fix1_oam1!AD192</f>
        <v>0</v>
      </c>
      <c r="BL191">
        <f>AP191-fix1_oam1!AE192</f>
        <v>-26</v>
      </c>
      <c r="BM191">
        <f>AQ191-fix1_oam1!AF192</f>
        <v>-9</v>
      </c>
      <c r="BN191">
        <f>AR191-fix1_oam1!AG192</f>
        <v>0</v>
      </c>
      <c r="BO191">
        <f>AS191-fix1_oam1!AH192</f>
        <v>1</v>
      </c>
      <c r="BP191">
        <f>AT191-fix1_oam1!AI192</f>
        <v>12</v>
      </c>
      <c r="BQ191">
        <f>AU191-fix1_oam1!AJ192</f>
        <v>42</v>
      </c>
      <c r="BR191">
        <f>AV191-fix1_oam1!AK192</f>
        <v>7</v>
      </c>
      <c r="BS191">
        <f>AW191-fix1_oam1!AL192</f>
        <v>1</v>
      </c>
      <c r="BT191">
        <f>AX191-fix1_oam1!AM192</f>
        <v>0</v>
      </c>
      <c r="BU191">
        <f>AY191-fix1_oam1!AN192</f>
        <v>26</v>
      </c>
      <c r="BV191">
        <f>AZ191-fix1_oam1!AO192</f>
        <v>9</v>
      </c>
      <c r="BY191" s="10" t="s">
        <v>851</v>
      </c>
      <c r="BZ191" s="11">
        <v>1</v>
      </c>
      <c r="CA191" s="11">
        <v>34</v>
      </c>
      <c r="CB191" s="11">
        <v>33</v>
      </c>
      <c r="CC191" s="11">
        <v>1</v>
      </c>
      <c r="CD191" s="11">
        <v>47</v>
      </c>
      <c r="CE191" s="11">
        <v>8</v>
      </c>
      <c r="CF191" s="11">
        <v>11</v>
      </c>
      <c r="CG191" s="11">
        <v>21</v>
      </c>
      <c r="CH191" s="11">
        <v>34</v>
      </c>
      <c r="CI191" s="11">
        <v>55</v>
      </c>
      <c r="CJ191" s="11">
        <v>22</v>
      </c>
      <c r="CK191" s="11">
        <v>23</v>
      </c>
      <c r="CL191" s="11">
        <v>55</v>
      </c>
      <c r="CM191" s="11">
        <v>9</v>
      </c>
      <c r="CN191" s="11">
        <v>48</v>
      </c>
      <c r="CO191" s="11">
        <v>45</v>
      </c>
      <c r="CP191" s="11">
        <v>35</v>
      </c>
      <c r="CQ191" s="11">
        <v>22</v>
      </c>
      <c r="CR191" s="11">
        <v>3000000</v>
      </c>
    </row>
    <row r="192" spans="1:96" ht="15" thickBot="1" x14ac:dyDescent="0.35">
      <c r="A192" s="1" t="s">
        <v>189</v>
      </c>
      <c r="B192" s="1" t="s">
        <v>602</v>
      </c>
      <c r="C192" s="2">
        <v>87</v>
      </c>
      <c r="D192" s="2">
        <v>55</v>
      </c>
      <c r="E192" s="2">
        <v>76</v>
      </c>
      <c r="F192" s="2">
        <v>93</v>
      </c>
      <c r="G192" s="2">
        <v>3</v>
      </c>
      <c r="H192" s="1">
        <f t="shared" si="204"/>
        <v>93</v>
      </c>
      <c r="I192" s="1">
        <f>HLOOKUP(H192,C192:$F$603,J192,0)</f>
        <v>4</v>
      </c>
      <c r="J192" s="1">
        <v>412</v>
      </c>
      <c r="K192" s="1" t="str">
        <f t="shared" si="205"/>
        <v>34</v>
      </c>
      <c r="M192" s="46">
        <f t="shared" si="206"/>
        <v>1</v>
      </c>
      <c r="N192" s="44">
        <f t="shared" si="198"/>
        <v>0.27974276527331188</v>
      </c>
      <c r="O192" s="44">
        <f t="shared" si="199"/>
        <v>0.17684887459807075</v>
      </c>
      <c r="P192" s="44">
        <f t="shared" si="200"/>
        <v>0.24437299035369775</v>
      </c>
      <c r="Q192" s="44">
        <f t="shared" si="201"/>
        <v>0.29903536977491962</v>
      </c>
      <c r="R192">
        <f t="shared" si="236"/>
        <v>3</v>
      </c>
      <c r="S192" s="1">
        <f t="shared" si="207"/>
        <v>0.29903536977491962</v>
      </c>
      <c r="T192" s="1">
        <f>HLOOKUP(S192,N192:$Q$603,U192,0)</f>
        <v>4</v>
      </c>
      <c r="U192" s="1">
        <v>412</v>
      </c>
      <c r="V192" s="1" t="str">
        <f t="shared" si="208"/>
        <v>34</v>
      </c>
      <c r="X192" s="5">
        <f t="shared" si="209"/>
        <v>4</v>
      </c>
      <c r="Y192" s="4">
        <f t="shared" si="210"/>
        <v>0.70096463022508038</v>
      </c>
      <c r="Z192" s="4">
        <f t="shared" si="211"/>
        <v>5.3764455297140835E-2</v>
      </c>
      <c r="AA192" s="4">
        <f t="shared" si="212"/>
        <v>0.25</v>
      </c>
      <c r="AB192" s="4">
        <f t="shared" si="213"/>
        <v>0.26205787781350481</v>
      </c>
      <c r="AC192" s="4">
        <f t="shared" si="214"/>
        <v>-1.2057877813504814E-2</v>
      </c>
      <c r="AD192" s="4">
        <f t="shared" si="215"/>
        <v>0.17684887459807075</v>
      </c>
      <c r="AE192" s="4">
        <f t="shared" si="216"/>
        <v>0.29903536977491962</v>
      </c>
      <c r="AF192" s="4">
        <f t="shared" si="217"/>
        <v>0.12218649517684887</v>
      </c>
      <c r="AG192">
        <f t="shared" si="218"/>
        <v>3000000</v>
      </c>
      <c r="AI192">
        <f t="shared" si="219"/>
        <v>1</v>
      </c>
      <c r="AJ192">
        <f t="shared" si="238"/>
        <v>3</v>
      </c>
      <c r="AK192">
        <f t="shared" si="239"/>
        <v>51</v>
      </c>
      <c r="AL192">
        <f t="shared" si="240"/>
        <v>1</v>
      </c>
      <c r="AM192">
        <f t="shared" si="241"/>
        <v>18</v>
      </c>
      <c r="AN192">
        <f t="shared" si="242"/>
        <v>37</v>
      </c>
      <c r="AO192">
        <f t="shared" si="243"/>
        <v>7</v>
      </c>
      <c r="AP192">
        <f t="shared" si="244"/>
        <v>52</v>
      </c>
      <c r="AQ192">
        <f t="shared" si="245"/>
        <v>51</v>
      </c>
      <c r="AR192">
        <f t="shared" ref="AR192:AZ192" si="291">MAX(AI$3:AQ$542)+1-AI192</f>
        <v>55</v>
      </c>
      <c r="AS192">
        <f t="shared" si="291"/>
        <v>53</v>
      </c>
      <c r="AT192">
        <f t="shared" si="291"/>
        <v>5</v>
      </c>
      <c r="AU192">
        <f t="shared" si="291"/>
        <v>55</v>
      </c>
      <c r="AV192">
        <f t="shared" si="291"/>
        <v>38</v>
      </c>
      <c r="AW192">
        <f t="shared" si="291"/>
        <v>19</v>
      </c>
      <c r="AX192">
        <f t="shared" si="291"/>
        <v>49</v>
      </c>
      <c r="AY192">
        <f t="shared" si="291"/>
        <v>4</v>
      </c>
      <c r="AZ192">
        <f t="shared" si="291"/>
        <v>5</v>
      </c>
      <c r="BA192">
        <f t="shared" si="203"/>
        <v>3000000</v>
      </c>
      <c r="BB192">
        <f t="shared" si="221"/>
        <v>2886970.4</v>
      </c>
      <c r="BC192">
        <f t="shared" si="222"/>
        <v>3</v>
      </c>
      <c r="BE192">
        <f>AI192-fix1_oam1!X193</f>
        <v>0</v>
      </c>
      <c r="BF192">
        <f>AJ192-fix1_oam1!Y193</f>
        <v>1</v>
      </c>
      <c r="BG192">
        <f>AK192-fix1_oam1!Z193</f>
        <v>4</v>
      </c>
      <c r="BH192">
        <f>AL192-fix1_oam1!AA193</f>
        <v>-1</v>
      </c>
      <c r="BI192">
        <f>AM192-fix1_oam1!AB193</f>
        <v>16</v>
      </c>
      <c r="BJ192">
        <f>AN192-fix1_oam1!AC193</f>
        <v>-4</v>
      </c>
      <c r="BK192">
        <f>AO192-fix1_oam1!AD193</f>
        <v>4</v>
      </c>
      <c r="BL192">
        <f>AP192-fix1_oam1!AE193</f>
        <v>38</v>
      </c>
      <c r="BM192">
        <f>AQ192-fix1_oam1!AF193</f>
        <v>5</v>
      </c>
      <c r="BN192">
        <f>AR192-fix1_oam1!AG193</f>
        <v>0</v>
      </c>
      <c r="BO192">
        <f>AS192-fix1_oam1!AH193</f>
        <v>-1</v>
      </c>
      <c r="BP192">
        <f>AT192-fix1_oam1!AI193</f>
        <v>-4</v>
      </c>
      <c r="BQ192">
        <f>AU192-fix1_oam1!AJ193</f>
        <v>1</v>
      </c>
      <c r="BR192">
        <f>AV192-fix1_oam1!AK193</f>
        <v>-16</v>
      </c>
      <c r="BS192">
        <f>AW192-fix1_oam1!AL193</f>
        <v>4</v>
      </c>
      <c r="BT192">
        <f>AX192-fix1_oam1!AM193</f>
        <v>-4</v>
      </c>
      <c r="BU192">
        <f>AY192-fix1_oam1!AN193</f>
        <v>-38</v>
      </c>
      <c r="BV192">
        <f>AZ192-fix1_oam1!AO193</f>
        <v>-5</v>
      </c>
      <c r="BY192" s="10" t="s">
        <v>852</v>
      </c>
      <c r="BZ192" s="11">
        <v>41</v>
      </c>
      <c r="CA192" s="11">
        <v>34</v>
      </c>
      <c r="CB192" s="11">
        <v>33</v>
      </c>
      <c r="CC192" s="11">
        <v>1</v>
      </c>
      <c r="CD192" s="11">
        <v>42</v>
      </c>
      <c r="CE192" s="11">
        <v>13</v>
      </c>
      <c r="CF192" s="11">
        <v>18</v>
      </c>
      <c r="CG192" s="11">
        <v>21</v>
      </c>
      <c r="CH192" s="11">
        <v>29</v>
      </c>
      <c r="CI192" s="11">
        <v>15</v>
      </c>
      <c r="CJ192" s="11">
        <v>22</v>
      </c>
      <c r="CK192" s="11">
        <v>23</v>
      </c>
      <c r="CL192" s="11">
        <v>55</v>
      </c>
      <c r="CM192" s="11">
        <v>14</v>
      </c>
      <c r="CN192" s="11">
        <v>43</v>
      </c>
      <c r="CO192" s="11">
        <v>38</v>
      </c>
      <c r="CP192" s="11">
        <v>35</v>
      </c>
      <c r="CQ192" s="11">
        <v>27</v>
      </c>
      <c r="CR192" s="11">
        <v>1000000</v>
      </c>
    </row>
    <row r="193" spans="1:96" ht="15" thickBot="1" x14ac:dyDescent="0.35">
      <c r="A193" s="1" t="s">
        <v>190</v>
      </c>
      <c r="B193" s="1" t="s">
        <v>602</v>
      </c>
      <c r="C193" s="2">
        <v>94</v>
      </c>
      <c r="D193" s="2">
        <v>60</v>
      </c>
      <c r="E193" s="2">
        <v>87</v>
      </c>
      <c r="F193" s="2">
        <v>76</v>
      </c>
      <c r="G193" s="2">
        <v>1</v>
      </c>
      <c r="H193" s="1">
        <f t="shared" si="204"/>
        <v>94</v>
      </c>
      <c r="I193" s="1">
        <f>HLOOKUP(H193,C193:$F$603,J193,0)</f>
        <v>1</v>
      </c>
      <c r="J193" s="1">
        <v>411</v>
      </c>
      <c r="K193" s="1" t="str">
        <f t="shared" si="205"/>
        <v>11</v>
      </c>
      <c r="M193" s="46">
        <f t="shared" si="206"/>
        <v>1</v>
      </c>
      <c r="N193" s="44">
        <f t="shared" si="198"/>
        <v>0.29652996845425866</v>
      </c>
      <c r="O193" s="44">
        <f t="shared" si="199"/>
        <v>0.1892744479495268</v>
      </c>
      <c r="P193" s="44">
        <f t="shared" si="200"/>
        <v>0.27444794952681389</v>
      </c>
      <c r="Q193" s="44">
        <f t="shared" si="201"/>
        <v>0.23974763406940064</v>
      </c>
      <c r="R193">
        <f t="shared" si="236"/>
        <v>1</v>
      </c>
      <c r="S193" s="1">
        <f t="shared" si="207"/>
        <v>0.29652996845425866</v>
      </c>
      <c r="T193" s="1">
        <f>HLOOKUP(S193,N193:$Q$603,U193,0)</f>
        <v>1</v>
      </c>
      <c r="U193" s="1">
        <v>411</v>
      </c>
      <c r="V193" s="1" t="str">
        <f t="shared" si="208"/>
        <v>11</v>
      </c>
      <c r="X193" s="5">
        <f t="shared" si="209"/>
        <v>1</v>
      </c>
      <c r="Y193" s="4">
        <f t="shared" si="210"/>
        <v>0.70347003154574139</v>
      </c>
      <c r="Z193" s="4">
        <f t="shared" si="211"/>
        <v>4.6745566204826956E-2</v>
      </c>
      <c r="AA193" s="4">
        <f t="shared" si="212"/>
        <v>0.25</v>
      </c>
      <c r="AB193" s="4">
        <f t="shared" si="213"/>
        <v>0.25709779179810727</v>
      </c>
      <c r="AC193" s="4">
        <f t="shared" si="214"/>
        <v>-7.0977917981072669E-3</v>
      </c>
      <c r="AD193" s="4">
        <f t="shared" si="215"/>
        <v>0.1892744479495268</v>
      </c>
      <c r="AE193" s="4">
        <f t="shared" si="216"/>
        <v>0.29652996845425866</v>
      </c>
      <c r="AF193" s="4">
        <f t="shared" si="217"/>
        <v>0.10725552050473186</v>
      </c>
      <c r="AG193">
        <f t="shared" si="218"/>
        <v>1000000</v>
      </c>
      <c r="AI193">
        <f t="shared" si="219"/>
        <v>41</v>
      </c>
      <c r="AJ193">
        <f t="shared" si="238"/>
        <v>3</v>
      </c>
      <c r="AK193">
        <f t="shared" si="239"/>
        <v>52</v>
      </c>
      <c r="AL193">
        <f t="shared" si="240"/>
        <v>1</v>
      </c>
      <c r="AM193">
        <f t="shared" si="241"/>
        <v>22</v>
      </c>
      <c r="AN193">
        <f t="shared" si="242"/>
        <v>34</v>
      </c>
      <c r="AO193">
        <f t="shared" si="243"/>
        <v>5</v>
      </c>
      <c r="AP193">
        <f t="shared" si="244"/>
        <v>52</v>
      </c>
      <c r="AQ193">
        <f t="shared" si="245"/>
        <v>52</v>
      </c>
      <c r="AR193">
        <f t="shared" ref="AR193:AZ193" si="292">MAX(AI$3:AQ$542)+1-AI193</f>
        <v>15</v>
      </c>
      <c r="AS193">
        <f t="shared" si="292"/>
        <v>53</v>
      </c>
      <c r="AT193">
        <f t="shared" si="292"/>
        <v>4</v>
      </c>
      <c r="AU193">
        <f t="shared" si="292"/>
        <v>55</v>
      </c>
      <c r="AV193">
        <f t="shared" si="292"/>
        <v>34</v>
      </c>
      <c r="AW193">
        <f t="shared" si="292"/>
        <v>22</v>
      </c>
      <c r="AX193">
        <f t="shared" si="292"/>
        <v>51</v>
      </c>
      <c r="AY193">
        <f t="shared" si="292"/>
        <v>4</v>
      </c>
      <c r="AZ193">
        <f t="shared" si="292"/>
        <v>4</v>
      </c>
      <c r="BA193">
        <f t="shared" si="203"/>
        <v>1000000</v>
      </c>
      <c r="BB193">
        <f t="shared" si="221"/>
        <v>2991335</v>
      </c>
      <c r="BC193">
        <f t="shared" si="222"/>
        <v>3</v>
      </c>
      <c r="BE193">
        <f>AI193-fix1_oam1!X194</f>
        <v>0</v>
      </c>
      <c r="BF193">
        <f>AJ193-fix1_oam1!Y194</f>
        <v>1</v>
      </c>
      <c r="BG193">
        <f>AK193-fix1_oam1!Z194</f>
        <v>3</v>
      </c>
      <c r="BH193">
        <f>AL193-fix1_oam1!AA194</f>
        <v>-1</v>
      </c>
      <c r="BI193">
        <f>AM193-fix1_oam1!AB194</f>
        <v>20</v>
      </c>
      <c r="BJ193">
        <f>AN193-fix1_oam1!AC194</f>
        <v>-1</v>
      </c>
      <c r="BK193">
        <f>AO193-fix1_oam1!AD194</f>
        <v>3</v>
      </c>
      <c r="BL193">
        <f>AP193-fix1_oam1!AE194</f>
        <v>40</v>
      </c>
      <c r="BM193">
        <f>AQ193-fix1_oam1!AF194</f>
        <v>4</v>
      </c>
      <c r="BN193">
        <f>AR193-fix1_oam1!AG194</f>
        <v>0</v>
      </c>
      <c r="BO193">
        <f>AS193-fix1_oam1!AH194</f>
        <v>-1</v>
      </c>
      <c r="BP193">
        <f>AT193-fix1_oam1!AI194</f>
        <v>-3</v>
      </c>
      <c r="BQ193">
        <f>AU193-fix1_oam1!AJ194</f>
        <v>1</v>
      </c>
      <c r="BR193">
        <f>AV193-fix1_oam1!AK194</f>
        <v>-20</v>
      </c>
      <c r="BS193">
        <f>AW193-fix1_oam1!AL194</f>
        <v>1</v>
      </c>
      <c r="BT193">
        <f>AX193-fix1_oam1!AM194</f>
        <v>-3</v>
      </c>
      <c r="BU193">
        <f>AY193-fix1_oam1!AN194</f>
        <v>-40</v>
      </c>
      <c r="BV193">
        <f>AZ193-fix1_oam1!AO194</f>
        <v>-4</v>
      </c>
      <c r="BY193" s="10" t="s">
        <v>853</v>
      </c>
      <c r="BZ193" s="11">
        <v>27</v>
      </c>
      <c r="CA193" s="11">
        <v>49</v>
      </c>
      <c r="CB193" s="11">
        <v>7</v>
      </c>
      <c r="CC193" s="11">
        <v>1</v>
      </c>
      <c r="CD193" s="11">
        <v>46</v>
      </c>
      <c r="CE193" s="11">
        <v>9</v>
      </c>
      <c r="CF193" s="11">
        <v>45</v>
      </c>
      <c r="CG193" s="11">
        <v>6</v>
      </c>
      <c r="CH193" s="11">
        <v>6</v>
      </c>
      <c r="CI193" s="11">
        <v>29</v>
      </c>
      <c r="CJ193" s="11">
        <v>7</v>
      </c>
      <c r="CK193" s="11">
        <v>49</v>
      </c>
      <c r="CL193" s="11">
        <v>55</v>
      </c>
      <c r="CM193" s="11">
        <v>10</v>
      </c>
      <c r="CN193" s="11">
        <v>47</v>
      </c>
      <c r="CO193" s="11">
        <v>11</v>
      </c>
      <c r="CP193" s="11">
        <v>50</v>
      </c>
      <c r="CQ193" s="11">
        <v>50</v>
      </c>
      <c r="CR193" s="11">
        <v>3000000</v>
      </c>
    </row>
    <row r="194" spans="1:96" ht="15" thickBot="1" x14ac:dyDescent="0.35">
      <c r="A194" s="1" t="s">
        <v>191</v>
      </c>
      <c r="B194" s="1" t="s">
        <v>602</v>
      </c>
      <c r="C194" s="2">
        <v>26</v>
      </c>
      <c r="D194" s="2">
        <v>23</v>
      </c>
      <c r="E194" s="2">
        <v>35</v>
      </c>
      <c r="F194" s="2">
        <v>26</v>
      </c>
      <c r="G194" s="2">
        <v>1</v>
      </c>
      <c r="H194" s="1">
        <f t="shared" si="204"/>
        <v>35</v>
      </c>
      <c r="I194" s="1">
        <f>HLOOKUP(H194,C194:$F$603,J194,0)</f>
        <v>3</v>
      </c>
      <c r="J194" s="1">
        <v>410</v>
      </c>
      <c r="K194" s="1" t="str">
        <f t="shared" si="205"/>
        <v>13</v>
      </c>
      <c r="M194" s="46">
        <f t="shared" si="206"/>
        <v>1</v>
      </c>
      <c r="N194" s="44">
        <f t="shared" si="198"/>
        <v>0.23636363636363636</v>
      </c>
      <c r="O194" s="44">
        <f t="shared" si="199"/>
        <v>0.20909090909090908</v>
      </c>
      <c r="P194" s="44">
        <f t="shared" si="200"/>
        <v>0.31818181818181818</v>
      </c>
      <c r="Q194" s="44">
        <f t="shared" si="201"/>
        <v>0.23636363636363636</v>
      </c>
      <c r="R194">
        <f t="shared" si="236"/>
        <v>1</v>
      </c>
      <c r="S194" s="1">
        <f t="shared" si="207"/>
        <v>0.31818181818181818</v>
      </c>
      <c r="T194" s="1">
        <f>HLOOKUP(S194,N194:$Q$603,U194,0)</f>
        <v>3</v>
      </c>
      <c r="U194" s="1">
        <v>410</v>
      </c>
      <c r="V194" s="1" t="str">
        <f t="shared" si="208"/>
        <v>13</v>
      </c>
      <c r="X194" s="5">
        <f t="shared" si="209"/>
        <v>3</v>
      </c>
      <c r="Y194" s="4">
        <f t="shared" si="210"/>
        <v>0.68181818181818188</v>
      </c>
      <c r="Z194" s="4">
        <f t="shared" si="211"/>
        <v>4.7237749297333008E-2</v>
      </c>
      <c r="AA194" s="4">
        <f t="shared" si="212"/>
        <v>0.25</v>
      </c>
      <c r="AB194" s="4">
        <f t="shared" si="213"/>
        <v>0.23636363636363636</v>
      </c>
      <c r="AC194" s="4">
        <f t="shared" si="214"/>
        <v>1.3636363636363641E-2</v>
      </c>
      <c r="AD194" s="4">
        <f t="shared" si="215"/>
        <v>0.20909090909090908</v>
      </c>
      <c r="AE194" s="4">
        <f t="shared" si="216"/>
        <v>0.31818181818181818</v>
      </c>
      <c r="AF194" s="4">
        <f t="shared" si="217"/>
        <v>0.1090909090909091</v>
      </c>
      <c r="AG194">
        <f t="shared" si="218"/>
        <v>1000000</v>
      </c>
      <c r="AI194">
        <f t="shared" si="219"/>
        <v>14</v>
      </c>
      <c r="AJ194">
        <f t="shared" si="238"/>
        <v>7</v>
      </c>
      <c r="AK194">
        <f t="shared" si="239"/>
        <v>52</v>
      </c>
      <c r="AL194">
        <f t="shared" si="240"/>
        <v>1</v>
      </c>
      <c r="AM194">
        <f t="shared" si="241"/>
        <v>36</v>
      </c>
      <c r="AN194">
        <f t="shared" si="242"/>
        <v>19</v>
      </c>
      <c r="AO194">
        <f t="shared" si="243"/>
        <v>2</v>
      </c>
      <c r="AP194">
        <f t="shared" si="244"/>
        <v>48</v>
      </c>
      <c r="AQ194">
        <f t="shared" si="245"/>
        <v>52</v>
      </c>
      <c r="AR194">
        <f t="shared" ref="AR194:AZ194" si="293">MAX(AI$3:AQ$542)+1-AI194</f>
        <v>42</v>
      </c>
      <c r="AS194">
        <f t="shared" si="293"/>
        <v>49</v>
      </c>
      <c r="AT194">
        <f t="shared" si="293"/>
        <v>4</v>
      </c>
      <c r="AU194">
        <f t="shared" si="293"/>
        <v>55</v>
      </c>
      <c r="AV194">
        <f t="shared" si="293"/>
        <v>20</v>
      </c>
      <c r="AW194">
        <f t="shared" si="293"/>
        <v>37</v>
      </c>
      <c r="AX194">
        <f t="shared" si="293"/>
        <v>54</v>
      </c>
      <c r="AY194">
        <f t="shared" si="293"/>
        <v>8</v>
      </c>
      <c r="AZ194">
        <f t="shared" si="293"/>
        <v>4</v>
      </c>
      <c r="BA194">
        <f t="shared" si="203"/>
        <v>1000000</v>
      </c>
      <c r="BB194">
        <f t="shared" si="221"/>
        <v>2944549.7</v>
      </c>
      <c r="BC194">
        <f t="shared" si="222"/>
        <v>3</v>
      </c>
      <c r="BE194">
        <f>AI194-fix1_oam1!X195</f>
        <v>0</v>
      </c>
      <c r="BF194">
        <f>AJ194-fix1_oam1!Y195</f>
        <v>-37</v>
      </c>
      <c r="BG194">
        <f>AK194-fix1_oam1!Z195</f>
        <v>-2</v>
      </c>
      <c r="BH194">
        <f>AL194-fix1_oam1!AA195</f>
        <v>-50</v>
      </c>
      <c r="BI194">
        <f>AM194-fix1_oam1!AB195</f>
        <v>-13</v>
      </c>
      <c r="BJ194">
        <f>AN194-fix1_oam1!AC195</f>
        <v>-3</v>
      </c>
      <c r="BK194">
        <f>AO194-fix1_oam1!AD195</f>
        <v>-17</v>
      </c>
      <c r="BL194">
        <f>AP194-fix1_oam1!AE195</f>
        <v>-6</v>
      </c>
      <c r="BM194">
        <f>AQ194-fix1_oam1!AF195</f>
        <v>-2</v>
      </c>
      <c r="BN194">
        <f>AR194-fix1_oam1!AG195</f>
        <v>0</v>
      </c>
      <c r="BO194">
        <f>AS194-fix1_oam1!AH195</f>
        <v>37</v>
      </c>
      <c r="BP194">
        <f>AT194-fix1_oam1!AI195</f>
        <v>2</v>
      </c>
      <c r="BQ194">
        <f>AU194-fix1_oam1!AJ195</f>
        <v>50</v>
      </c>
      <c r="BR194">
        <f>AV194-fix1_oam1!AK195</f>
        <v>13</v>
      </c>
      <c r="BS194">
        <f>AW194-fix1_oam1!AL195</f>
        <v>3</v>
      </c>
      <c r="BT194">
        <f>AX194-fix1_oam1!AM195</f>
        <v>17</v>
      </c>
      <c r="BU194">
        <f>AY194-fix1_oam1!AN195</f>
        <v>6</v>
      </c>
      <c r="BV194">
        <f>AZ194-fix1_oam1!AO195</f>
        <v>2</v>
      </c>
      <c r="BY194" s="10" t="s">
        <v>854</v>
      </c>
      <c r="BZ194" s="11">
        <v>41</v>
      </c>
      <c r="CA194" s="11">
        <v>4</v>
      </c>
      <c r="CB194" s="11">
        <v>50</v>
      </c>
      <c r="CC194" s="11">
        <v>1</v>
      </c>
      <c r="CD194" s="11">
        <v>14</v>
      </c>
      <c r="CE194" s="11">
        <v>41</v>
      </c>
      <c r="CF194" s="11">
        <v>9</v>
      </c>
      <c r="CG194" s="11">
        <v>52</v>
      </c>
      <c r="CH194" s="11">
        <v>50</v>
      </c>
      <c r="CI194" s="11">
        <v>15</v>
      </c>
      <c r="CJ194" s="11">
        <v>52</v>
      </c>
      <c r="CK194" s="11">
        <v>6</v>
      </c>
      <c r="CL194" s="11">
        <v>55</v>
      </c>
      <c r="CM194" s="11">
        <v>42</v>
      </c>
      <c r="CN194" s="11">
        <v>15</v>
      </c>
      <c r="CO194" s="11">
        <v>47</v>
      </c>
      <c r="CP194" s="11">
        <v>4</v>
      </c>
      <c r="CQ194" s="11">
        <v>6</v>
      </c>
      <c r="CR194" s="11">
        <v>3000000</v>
      </c>
    </row>
    <row r="195" spans="1:96" ht="15" thickBot="1" x14ac:dyDescent="0.35">
      <c r="A195" s="1" t="s">
        <v>192</v>
      </c>
      <c r="B195" s="1" t="s">
        <v>602</v>
      </c>
      <c r="C195" s="2">
        <v>82</v>
      </c>
      <c r="D195" s="2">
        <v>65</v>
      </c>
      <c r="E195" s="2">
        <v>49</v>
      </c>
      <c r="F195" s="2">
        <v>56</v>
      </c>
      <c r="G195" s="2">
        <v>1</v>
      </c>
      <c r="H195" s="1">
        <f t="shared" si="204"/>
        <v>82</v>
      </c>
      <c r="I195" s="1">
        <f>HLOOKUP(H195,C195:$F$603,J195,0)</f>
        <v>1</v>
      </c>
      <c r="J195" s="1">
        <v>409</v>
      </c>
      <c r="K195" s="1" t="str">
        <f t="shared" si="205"/>
        <v>11</v>
      </c>
      <c r="M195" s="46">
        <f t="shared" si="206"/>
        <v>1</v>
      </c>
      <c r="N195" s="44">
        <f t="shared" ref="N195:N258" si="294">C195/(SUM($C195:$F195))</f>
        <v>0.32539682539682541</v>
      </c>
      <c r="O195" s="44">
        <f t="shared" ref="O195:O258" si="295">D195/(SUM($C195:$F195))</f>
        <v>0.25793650793650796</v>
      </c>
      <c r="P195" s="44">
        <f t="shared" ref="P195:P258" si="296">E195/(SUM($C195:$F195))</f>
        <v>0.19444444444444445</v>
      </c>
      <c r="Q195" s="44">
        <f t="shared" ref="Q195:Q258" si="297">F195/(SUM($C195:$F195))</f>
        <v>0.22222222222222221</v>
      </c>
      <c r="R195">
        <f t="shared" si="236"/>
        <v>1</v>
      </c>
      <c r="S195" s="1">
        <f t="shared" si="207"/>
        <v>0.32539682539682541</v>
      </c>
      <c r="T195" s="1">
        <f>HLOOKUP(S195,N195:$Q$603,U195,0)</f>
        <v>1</v>
      </c>
      <c r="U195" s="1">
        <v>409</v>
      </c>
      <c r="V195" s="1" t="str">
        <f t="shared" si="208"/>
        <v>11</v>
      </c>
      <c r="X195" s="5">
        <f t="shared" si="209"/>
        <v>1</v>
      </c>
      <c r="Y195" s="4">
        <f t="shared" si="210"/>
        <v>0.67460317460317465</v>
      </c>
      <c r="Z195" s="4">
        <f t="shared" si="211"/>
        <v>5.6585316497903361E-2</v>
      </c>
      <c r="AA195" s="4">
        <f t="shared" si="212"/>
        <v>0.25</v>
      </c>
      <c r="AB195" s="4">
        <f t="shared" si="213"/>
        <v>0.24007936507936509</v>
      </c>
      <c r="AC195" s="4">
        <f t="shared" si="214"/>
        <v>9.9206349206349131E-3</v>
      </c>
      <c r="AD195" s="4">
        <f t="shared" si="215"/>
        <v>0.19444444444444445</v>
      </c>
      <c r="AE195" s="4">
        <f t="shared" si="216"/>
        <v>0.32539682539682541</v>
      </c>
      <c r="AF195" s="4">
        <f t="shared" si="217"/>
        <v>0.13095238095238096</v>
      </c>
      <c r="AG195">
        <f t="shared" si="218"/>
        <v>1000000</v>
      </c>
      <c r="AI195">
        <f t="shared" si="219"/>
        <v>41</v>
      </c>
      <c r="AJ195">
        <f t="shared" si="238"/>
        <v>8</v>
      </c>
      <c r="AK195">
        <f t="shared" si="239"/>
        <v>51</v>
      </c>
      <c r="AL195">
        <f t="shared" si="240"/>
        <v>1</v>
      </c>
      <c r="AM195">
        <f t="shared" si="241"/>
        <v>34</v>
      </c>
      <c r="AN195">
        <f t="shared" si="242"/>
        <v>21</v>
      </c>
      <c r="AO195">
        <f t="shared" si="243"/>
        <v>4</v>
      </c>
      <c r="AP195">
        <f t="shared" si="244"/>
        <v>47</v>
      </c>
      <c r="AQ195">
        <f t="shared" si="245"/>
        <v>50</v>
      </c>
      <c r="AR195">
        <f t="shared" ref="AR195:AZ195" si="298">MAX(AI$3:AQ$542)+1-AI195</f>
        <v>15</v>
      </c>
      <c r="AS195">
        <f t="shared" si="298"/>
        <v>48</v>
      </c>
      <c r="AT195">
        <f t="shared" si="298"/>
        <v>5</v>
      </c>
      <c r="AU195">
        <f t="shared" si="298"/>
        <v>55</v>
      </c>
      <c r="AV195">
        <f t="shared" si="298"/>
        <v>22</v>
      </c>
      <c r="AW195">
        <f t="shared" si="298"/>
        <v>35</v>
      </c>
      <c r="AX195">
        <f t="shared" si="298"/>
        <v>52</v>
      </c>
      <c r="AY195">
        <f t="shared" si="298"/>
        <v>9</v>
      </c>
      <c r="AZ195">
        <f t="shared" si="298"/>
        <v>6</v>
      </c>
      <c r="BA195">
        <f t="shared" ref="BA195:BA258" si="299">AG195</f>
        <v>1000000</v>
      </c>
      <c r="BB195">
        <f t="shared" si="221"/>
        <v>2951747.7</v>
      </c>
      <c r="BC195">
        <f t="shared" si="222"/>
        <v>3</v>
      </c>
      <c r="BE195">
        <f>AI195-fix1_oam1!X196</f>
        <v>0</v>
      </c>
      <c r="BF195">
        <f>AJ195-fix1_oam1!Y196</f>
        <v>-1</v>
      </c>
      <c r="BG195">
        <f>AK195-fix1_oam1!Z196</f>
        <v>1</v>
      </c>
      <c r="BH195">
        <f>AL195-fix1_oam1!AA196</f>
        <v>-10</v>
      </c>
      <c r="BI195">
        <f>AM195-fix1_oam1!AB196</f>
        <v>17</v>
      </c>
      <c r="BJ195">
        <f>AN195-fix1_oam1!AC196</f>
        <v>2</v>
      </c>
      <c r="BK195">
        <f>AO195-fix1_oam1!AD196</f>
        <v>-1</v>
      </c>
      <c r="BL195">
        <f>AP195-fix1_oam1!AE196</f>
        <v>17</v>
      </c>
      <c r="BM195">
        <f>AQ195-fix1_oam1!AF196</f>
        <v>1</v>
      </c>
      <c r="BN195">
        <f>AR195-fix1_oam1!AG196</f>
        <v>0</v>
      </c>
      <c r="BO195">
        <f>AS195-fix1_oam1!AH196</f>
        <v>1</v>
      </c>
      <c r="BP195">
        <f>AT195-fix1_oam1!AI196</f>
        <v>-1</v>
      </c>
      <c r="BQ195">
        <f>AU195-fix1_oam1!AJ196</f>
        <v>10</v>
      </c>
      <c r="BR195">
        <f>AV195-fix1_oam1!AK196</f>
        <v>-17</v>
      </c>
      <c r="BS195">
        <f>AW195-fix1_oam1!AL196</f>
        <v>-2</v>
      </c>
      <c r="BT195">
        <f>AX195-fix1_oam1!AM196</f>
        <v>1</v>
      </c>
      <c r="BU195">
        <f>AY195-fix1_oam1!AN196</f>
        <v>-17</v>
      </c>
      <c r="BV195">
        <f>AZ195-fix1_oam1!AO196</f>
        <v>-1</v>
      </c>
      <c r="BY195" s="10" t="s">
        <v>855</v>
      </c>
      <c r="BZ195" s="11">
        <v>1</v>
      </c>
      <c r="CA195" s="11">
        <v>47</v>
      </c>
      <c r="CB195" s="11">
        <v>12</v>
      </c>
      <c r="CC195" s="11">
        <v>1</v>
      </c>
      <c r="CD195" s="11">
        <v>43</v>
      </c>
      <c r="CE195" s="11">
        <v>13</v>
      </c>
      <c r="CF195" s="11">
        <v>43</v>
      </c>
      <c r="CG195" s="11">
        <v>8</v>
      </c>
      <c r="CH195" s="11">
        <v>8</v>
      </c>
      <c r="CI195" s="11">
        <v>55</v>
      </c>
      <c r="CJ195" s="11">
        <v>9</v>
      </c>
      <c r="CK195" s="11">
        <v>44</v>
      </c>
      <c r="CL195" s="11">
        <v>55</v>
      </c>
      <c r="CM195" s="11">
        <v>13</v>
      </c>
      <c r="CN195" s="11">
        <v>43</v>
      </c>
      <c r="CO195" s="11">
        <v>13</v>
      </c>
      <c r="CP195" s="11">
        <v>48</v>
      </c>
      <c r="CQ195" s="11">
        <v>48</v>
      </c>
      <c r="CR195" s="11">
        <v>4000000</v>
      </c>
    </row>
    <row r="196" spans="1:96" ht="15" thickBot="1" x14ac:dyDescent="0.35">
      <c r="A196" s="1" t="s">
        <v>193</v>
      </c>
      <c r="B196" s="1" t="s">
        <v>602</v>
      </c>
      <c r="C196" s="2">
        <v>93</v>
      </c>
      <c r="D196" s="2">
        <v>65</v>
      </c>
      <c r="E196" s="2">
        <v>28</v>
      </c>
      <c r="F196" s="2">
        <v>92</v>
      </c>
      <c r="G196" s="2">
        <v>4</v>
      </c>
      <c r="H196" s="1">
        <f t="shared" ref="H196:H259" si="300">MAX(C196:F196)</f>
        <v>93</v>
      </c>
      <c r="I196" s="1">
        <f>HLOOKUP(H196,C196:$F$603,J196,0)</f>
        <v>1</v>
      </c>
      <c r="J196" s="1">
        <v>408</v>
      </c>
      <c r="K196" s="1" t="str">
        <f t="shared" ref="K196:K259" si="301">G196&amp;I196</f>
        <v>41</v>
      </c>
      <c r="M196" s="46">
        <f t="shared" ref="M196:M259" si="302">SUM(N196:Q196)</f>
        <v>1</v>
      </c>
      <c r="N196" s="44">
        <f t="shared" si="294"/>
        <v>0.3345323741007194</v>
      </c>
      <c r="O196" s="44">
        <f t="shared" si="295"/>
        <v>0.23381294964028776</v>
      </c>
      <c r="P196" s="44">
        <f t="shared" si="296"/>
        <v>0.10071942446043165</v>
      </c>
      <c r="Q196" s="44">
        <f t="shared" si="297"/>
        <v>0.33093525179856115</v>
      </c>
      <c r="R196">
        <f t="shared" si="236"/>
        <v>4</v>
      </c>
      <c r="S196" s="1">
        <f t="shared" ref="S196:S259" si="303">MAX(N196:Q196)</f>
        <v>0.3345323741007194</v>
      </c>
      <c r="T196" s="1">
        <f>HLOOKUP(S196,N196:$Q$603,U196,0)</f>
        <v>1</v>
      </c>
      <c r="U196" s="1">
        <v>408</v>
      </c>
      <c r="V196" s="1" t="str">
        <f t="shared" ref="V196:V259" si="304">R196&amp;T196</f>
        <v>41</v>
      </c>
      <c r="X196" s="5">
        <f t="shared" ref="X196:X259" si="305">T196</f>
        <v>1</v>
      </c>
      <c r="Y196" s="4">
        <f t="shared" ref="Y196:Y259" si="306">SUM(N196:Q196)-S196</f>
        <v>0.66546762589928066</v>
      </c>
      <c r="Z196" s="4">
        <f t="shared" ref="Z196:Z259" si="307">STDEV(N196:Q196)</f>
        <v>0.10991352371686436</v>
      </c>
      <c r="AA196" s="4">
        <f t="shared" ref="AA196:AA259" si="308">AVERAGE(N196:Q196)</f>
        <v>0.25</v>
      </c>
      <c r="AB196" s="4">
        <f t="shared" ref="AB196:AB259" si="309">MEDIAN(N196:Q196)</f>
        <v>0.28237410071942448</v>
      </c>
      <c r="AC196" s="4">
        <f t="shared" ref="AC196:AC259" si="310">AA196-AB196</f>
        <v>-3.2374100719424481E-2</v>
      </c>
      <c r="AD196" s="4">
        <f t="shared" ref="AD196:AD259" si="311">MIN(N196:Q196)</f>
        <v>0.10071942446043165</v>
      </c>
      <c r="AE196" s="4">
        <f t="shared" ref="AE196:AE259" si="312">S196</f>
        <v>0.3345323741007194</v>
      </c>
      <c r="AF196" s="4">
        <f t="shared" ref="AF196:AF259" si="313">AE196-AD196</f>
        <v>0.23381294964028776</v>
      </c>
      <c r="AG196">
        <f t="shared" ref="AG196:AG259" si="314">R196*1000000</f>
        <v>4000000</v>
      </c>
      <c r="AI196">
        <f t="shared" ref="AI196:AI259" si="315">INT(RANK(X196,X$3:X$542,0)/10)+1</f>
        <v>41</v>
      </c>
      <c r="AJ196">
        <f t="shared" si="238"/>
        <v>10</v>
      </c>
      <c r="AK196">
        <f t="shared" si="239"/>
        <v>39</v>
      </c>
      <c r="AL196">
        <f t="shared" si="240"/>
        <v>1</v>
      </c>
      <c r="AM196">
        <f t="shared" si="241"/>
        <v>7</v>
      </c>
      <c r="AN196">
        <f t="shared" si="242"/>
        <v>49</v>
      </c>
      <c r="AO196">
        <f t="shared" si="243"/>
        <v>23</v>
      </c>
      <c r="AP196">
        <f t="shared" si="244"/>
        <v>45</v>
      </c>
      <c r="AQ196">
        <f t="shared" si="245"/>
        <v>40</v>
      </c>
      <c r="AR196">
        <f t="shared" ref="AR196:AZ196" si="316">MAX(AI$3:AQ$542)+1-AI196</f>
        <v>15</v>
      </c>
      <c r="AS196">
        <f t="shared" si="316"/>
        <v>46</v>
      </c>
      <c r="AT196">
        <f t="shared" si="316"/>
        <v>17</v>
      </c>
      <c r="AU196">
        <f t="shared" si="316"/>
        <v>55</v>
      </c>
      <c r="AV196">
        <f t="shared" si="316"/>
        <v>49</v>
      </c>
      <c r="AW196">
        <f t="shared" si="316"/>
        <v>7</v>
      </c>
      <c r="AX196">
        <f t="shared" si="316"/>
        <v>33</v>
      </c>
      <c r="AY196">
        <f t="shared" si="316"/>
        <v>11</v>
      </c>
      <c r="AZ196">
        <f t="shared" si="316"/>
        <v>16</v>
      </c>
      <c r="BA196">
        <f t="shared" si="299"/>
        <v>4000000</v>
      </c>
      <c r="BB196">
        <f t="shared" ref="BB196:BB259" si="317">CR857</f>
        <v>3197186.8</v>
      </c>
      <c r="BC196">
        <f t="shared" ref="BC196:BC259" si="318">ROUND(BB196/1000000,0)</f>
        <v>3</v>
      </c>
      <c r="BE196">
        <f>AI196-fix1_oam1!X197</f>
        <v>0</v>
      </c>
      <c r="BF196">
        <f>AJ196-fix1_oam1!Y197</f>
        <v>4</v>
      </c>
      <c r="BG196">
        <f>AK196-fix1_oam1!Z197</f>
        <v>16</v>
      </c>
      <c r="BH196">
        <f>AL196-fix1_oam1!AA197</f>
        <v>-4</v>
      </c>
      <c r="BI196">
        <f>AM196-fix1_oam1!AB197</f>
        <v>3</v>
      </c>
      <c r="BJ196">
        <f>AN196-fix1_oam1!AC197</f>
        <v>-2</v>
      </c>
      <c r="BK196">
        <f>AO196-fix1_oam1!AD197</f>
        <v>7</v>
      </c>
      <c r="BL196">
        <f>AP196-fix1_oam1!AE197</f>
        <v>31</v>
      </c>
      <c r="BM196">
        <f>AQ196-fix1_oam1!AF197</f>
        <v>16</v>
      </c>
      <c r="BN196">
        <f>AR196-fix1_oam1!AG197</f>
        <v>0</v>
      </c>
      <c r="BO196">
        <f>AS196-fix1_oam1!AH197</f>
        <v>-4</v>
      </c>
      <c r="BP196">
        <f>AT196-fix1_oam1!AI197</f>
        <v>-16</v>
      </c>
      <c r="BQ196">
        <f>AU196-fix1_oam1!AJ197</f>
        <v>4</v>
      </c>
      <c r="BR196">
        <f>AV196-fix1_oam1!AK197</f>
        <v>-3</v>
      </c>
      <c r="BS196">
        <f>AW196-fix1_oam1!AL197</f>
        <v>2</v>
      </c>
      <c r="BT196">
        <f>AX196-fix1_oam1!AM197</f>
        <v>-7</v>
      </c>
      <c r="BU196">
        <f>AY196-fix1_oam1!AN197</f>
        <v>-31</v>
      </c>
      <c r="BV196">
        <f>AZ196-fix1_oam1!AO197</f>
        <v>-16</v>
      </c>
      <c r="BY196" s="10" t="s">
        <v>856</v>
      </c>
      <c r="BZ196" s="11">
        <v>1</v>
      </c>
      <c r="CA196" s="11">
        <v>41</v>
      </c>
      <c r="CB196" s="11">
        <v>13</v>
      </c>
      <c r="CC196" s="11">
        <v>1</v>
      </c>
      <c r="CD196" s="11">
        <v>33</v>
      </c>
      <c r="CE196" s="11">
        <v>22</v>
      </c>
      <c r="CF196" s="11">
        <v>41</v>
      </c>
      <c r="CG196" s="11">
        <v>14</v>
      </c>
      <c r="CH196" s="11">
        <v>13</v>
      </c>
      <c r="CI196" s="11">
        <v>55</v>
      </c>
      <c r="CJ196" s="11">
        <v>15</v>
      </c>
      <c r="CK196" s="11">
        <v>43</v>
      </c>
      <c r="CL196" s="11">
        <v>55</v>
      </c>
      <c r="CM196" s="11">
        <v>23</v>
      </c>
      <c r="CN196" s="11">
        <v>34</v>
      </c>
      <c r="CO196" s="11">
        <v>15</v>
      </c>
      <c r="CP196" s="11">
        <v>42</v>
      </c>
      <c r="CQ196" s="11">
        <v>43</v>
      </c>
      <c r="CR196" s="11">
        <v>3000000</v>
      </c>
    </row>
    <row r="197" spans="1:96" ht="15" thickBot="1" x14ac:dyDescent="0.35">
      <c r="A197" s="1" t="s">
        <v>194</v>
      </c>
      <c r="B197" s="1" t="s">
        <v>602</v>
      </c>
      <c r="C197" s="2">
        <v>7</v>
      </c>
      <c r="D197" s="2">
        <v>21</v>
      </c>
      <c r="E197" s="2">
        <v>53</v>
      </c>
      <c r="F197" s="2">
        <v>58</v>
      </c>
      <c r="G197" s="2">
        <v>2</v>
      </c>
      <c r="H197" s="1">
        <f t="shared" si="300"/>
        <v>58</v>
      </c>
      <c r="I197" s="1">
        <f>HLOOKUP(H197,C197:$F$603,J197,0)</f>
        <v>4</v>
      </c>
      <c r="J197" s="1">
        <v>407</v>
      </c>
      <c r="K197" s="1" t="str">
        <f t="shared" si="301"/>
        <v>24</v>
      </c>
      <c r="M197" s="46">
        <f t="shared" si="302"/>
        <v>1</v>
      </c>
      <c r="N197" s="44">
        <f t="shared" si="294"/>
        <v>5.0359712230215826E-2</v>
      </c>
      <c r="O197" s="44">
        <f t="shared" si="295"/>
        <v>0.15107913669064749</v>
      </c>
      <c r="P197" s="44">
        <f t="shared" si="296"/>
        <v>0.38129496402877699</v>
      </c>
      <c r="Q197" s="44">
        <f t="shared" si="297"/>
        <v>0.41726618705035973</v>
      </c>
      <c r="R197">
        <f t="shared" si="236"/>
        <v>2</v>
      </c>
      <c r="S197" s="1">
        <f t="shared" si="303"/>
        <v>0.41726618705035973</v>
      </c>
      <c r="T197" s="1">
        <f>HLOOKUP(S197,N197:$Q$603,U197,0)</f>
        <v>4</v>
      </c>
      <c r="U197" s="1">
        <v>407</v>
      </c>
      <c r="V197" s="1" t="str">
        <f t="shared" si="304"/>
        <v>24</v>
      </c>
      <c r="X197" s="5">
        <f t="shared" si="305"/>
        <v>4</v>
      </c>
      <c r="Y197" s="4">
        <f t="shared" si="306"/>
        <v>0.58273381294964022</v>
      </c>
      <c r="Z197" s="4">
        <f t="shared" si="307"/>
        <v>0.17781819049088091</v>
      </c>
      <c r="AA197" s="4">
        <f t="shared" si="308"/>
        <v>0.25</v>
      </c>
      <c r="AB197" s="4">
        <f t="shared" si="309"/>
        <v>0.26618705035971224</v>
      </c>
      <c r="AC197" s="4">
        <f t="shared" si="310"/>
        <v>-1.6187050359712241E-2</v>
      </c>
      <c r="AD197" s="4">
        <f t="shared" si="311"/>
        <v>5.0359712230215826E-2</v>
      </c>
      <c r="AE197" s="4">
        <f t="shared" si="312"/>
        <v>0.41726618705035973</v>
      </c>
      <c r="AF197" s="4">
        <f t="shared" si="313"/>
        <v>0.36690647482014388</v>
      </c>
      <c r="AG197">
        <f t="shared" si="314"/>
        <v>2000000</v>
      </c>
      <c r="AI197">
        <f t="shared" si="315"/>
        <v>1</v>
      </c>
      <c r="AJ197">
        <f t="shared" si="238"/>
        <v>31</v>
      </c>
      <c r="AK197">
        <f t="shared" si="239"/>
        <v>17</v>
      </c>
      <c r="AL197">
        <f t="shared" si="240"/>
        <v>1</v>
      </c>
      <c r="AM197">
        <f t="shared" si="241"/>
        <v>15</v>
      </c>
      <c r="AN197">
        <f t="shared" si="242"/>
        <v>41</v>
      </c>
      <c r="AO197">
        <f t="shared" si="243"/>
        <v>38</v>
      </c>
      <c r="AP197">
        <f t="shared" si="244"/>
        <v>24</v>
      </c>
      <c r="AQ197">
        <f t="shared" si="245"/>
        <v>21</v>
      </c>
      <c r="AR197">
        <f t="shared" ref="AR197:AZ197" si="319">MAX(AI$3:AQ$542)+1-AI197</f>
        <v>55</v>
      </c>
      <c r="AS197">
        <f t="shared" si="319"/>
        <v>25</v>
      </c>
      <c r="AT197">
        <f t="shared" si="319"/>
        <v>39</v>
      </c>
      <c r="AU197">
        <f t="shared" si="319"/>
        <v>55</v>
      </c>
      <c r="AV197">
        <f t="shared" si="319"/>
        <v>41</v>
      </c>
      <c r="AW197">
        <f t="shared" si="319"/>
        <v>15</v>
      </c>
      <c r="AX197">
        <f t="shared" si="319"/>
        <v>18</v>
      </c>
      <c r="AY197">
        <f t="shared" si="319"/>
        <v>32</v>
      </c>
      <c r="AZ197">
        <f t="shared" si="319"/>
        <v>35</v>
      </c>
      <c r="BA197">
        <f t="shared" si="299"/>
        <v>2000000</v>
      </c>
      <c r="BB197">
        <f t="shared" si="317"/>
        <v>2915758.6</v>
      </c>
      <c r="BC197">
        <f t="shared" si="318"/>
        <v>3</v>
      </c>
      <c r="BE197">
        <f>AI197-fix1_oam1!X198</f>
        <v>0</v>
      </c>
      <c r="BF197">
        <f>AJ197-fix1_oam1!Y198</f>
        <v>-10</v>
      </c>
      <c r="BG197">
        <f>AK197-fix1_oam1!Z198</f>
        <v>-17</v>
      </c>
      <c r="BH197">
        <f>AL197-fix1_oam1!AA198</f>
        <v>-45</v>
      </c>
      <c r="BI197">
        <f>AM197-fix1_oam1!AB198</f>
        <v>-25</v>
      </c>
      <c r="BJ197">
        <f>AN197-fix1_oam1!AC198</f>
        <v>6</v>
      </c>
      <c r="BK197">
        <f>AO197-fix1_oam1!AD198</f>
        <v>-1</v>
      </c>
      <c r="BL197">
        <f>AP197-fix1_oam1!AE198</f>
        <v>-25</v>
      </c>
      <c r="BM197">
        <f>AQ197-fix1_oam1!AF198</f>
        <v>-16</v>
      </c>
      <c r="BN197">
        <f>AR197-fix1_oam1!AG198</f>
        <v>0</v>
      </c>
      <c r="BO197">
        <f>AS197-fix1_oam1!AH198</f>
        <v>10</v>
      </c>
      <c r="BP197">
        <f>AT197-fix1_oam1!AI198</f>
        <v>17</v>
      </c>
      <c r="BQ197">
        <f>AU197-fix1_oam1!AJ198</f>
        <v>45</v>
      </c>
      <c r="BR197">
        <f>AV197-fix1_oam1!AK198</f>
        <v>25</v>
      </c>
      <c r="BS197">
        <f>AW197-fix1_oam1!AL198</f>
        <v>-6</v>
      </c>
      <c r="BT197">
        <f>AX197-fix1_oam1!AM198</f>
        <v>1</v>
      </c>
      <c r="BU197">
        <f>AY197-fix1_oam1!AN198</f>
        <v>25</v>
      </c>
      <c r="BV197">
        <f>AZ197-fix1_oam1!AO198</f>
        <v>16</v>
      </c>
      <c r="BY197" s="10" t="s">
        <v>857</v>
      </c>
      <c r="BZ197" s="11">
        <v>1</v>
      </c>
      <c r="CA197" s="11">
        <v>3</v>
      </c>
      <c r="CB197" s="11">
        <v>51</v>
      </c>
      <c r="CC197" s="11">
        <v>1</v>
      </c>
      <c r="CD197" s="11">
        <v>18</v>
      </c>
      <c r="CE197" s="11">
        <v>37</v>
      </c>
      <c r="CF197" s="11">
        <v>7</v>
      </c>
      <c r="CG197" s="11">
        <v>52</v>
      </c>
      <c r="CH197" s="11">
        <v>51</v>
      </c>
      <c r="CI197" s="11">
        <v>55</v>
      </c>
      <c r="CJ197" s="11">
        <v>53</v>
      </c>
      <c r="CK197" s="11">
        <v>5</v>
      </c>
      <c r="CL197" s="11">
        <v>55</v>
      </c>
      <c r="CM197" s="11">
        <v>38</v>
      </c>
      <c r="CN197" s="11">
        <v>19</v>
      </c>
      <c r="CO197" s="11">
        <v>49</v>
      </c>
      <c r="CP197" s="11">
        <v>4</v>
      </c>
      <c r="CQ197" s="11">
        <v>5</v>
      </c>
      <c r="CR197" s="11">
        <v>3000000</v>
      </c>
    </row>
    <row r="198" spans="1:96" ht="15" thickBot="1" x14ac:dyDescent="0.35">
      <c r="A198" s="1" t="s">
        <v>195</v>
      </c>
      <c r="B198" s="1" t="s">
        <v>602</v>
      </c>
      <c r="C198" s="2">
        <v>74</v>
      </c>
      <c r="D198" s="2">
        <v>58</v>
      </c>
      <c r="E198" s="2">
        <v>94</v>
      </c>
      <c r="F198" s="2">
        <v>19</v>
      </c>
      <c r="G198" s="2">
        <v>3</v>
      </c>
      <c r="H198" s="1">
        <f t="shared" si="300"/>
        <v>94</v>
      </c>
      <c r="I198" s="1">
        <f>HLOOKUP(H198,C198:$F$603,J198,0)</f>
        <v>3</v>
      </c>
      <c r="J198" s="1">
        <v>406</v>
      </c>
      <c r="K198" s="1" t="str">
        <f t="shared" si="301"/>
        <v>33</v>
      </c>
      <c r="M198" s="46">
        <f t="shared" si="302"/>
        <v>1</v>
      </c>
      <c r="N198" s="44">
        <f t="shared" si="294"/>
        <v>0.30204081632653063</v>
      </c>
      <c r="O198" s="44">
        <f t="shared" si="295"/>
        <v>0.23673469387755103</v>
      </c>
      <c r="P198" s="44">
        <f t="shared" si="296"/>
        <v>0.3836734693877551</v>
      </c>
      <c r="Q198" s="44">
        <f t="shared" si="297"/>
        <v>7.7551020408163265E-2</v>
      </c>
      <c r="R198">
        <f t="shared" si="236"/>
        <v>3</v>
      </c>
      <c r="S198" s="1">
        <f t="shared" si="303"/>
        <v>0.3836734693877551</v>
      </c>
      <c r="T198" s="1">
        <f>HLOOKUP(S198,N198:$Q$603,U198,0)</f>
        <v>3</v>
      </c>
      <c r="U198" s="1">
        <v>406</v>
      </c>
      <c r="V198" s="1" t="str">
        <f t="shared" si="304"/>
        <v>33</v>
      </c>
      <c r="X198" s="5">
        <f t="shared" si="305"/>
        <v>3</v>
      </c>
      <c r="Y198" s="4">
        <f t="shared" si="306"/>
        <v>0.61632653061224496</v>
      </c>
      <c r="Z198" s="4">
        <f t="shared" si="307"/>
        <v>0.12973236796173734</v>
      </c>
      <c r="AA198" s="4">
        <f t="shared" si="308"/>
        <v>0.25</v>
      </c>
      <c r="AB198" s="4">
        <f t="shared" si="309"/>
        <v>0.26938775510204083</v>
      </c>
      <c r="AC198" s="4">
        <f t="shared" si="310"/>
        <v>-1.9387755102040827E-2</v>
      </c>
      <c r="AD198" s="4">
        <f t="shared" si="311"/>
        <v>7.7551020408163265E-2</v>
      </c>
      <c r="AE198" s="4">
        <f t="shared" si="312"/>
        <v>0.3836734693877551</v>
      </c>
      <c r="AF198" s="4">
        <f t="shared" si="313"/>
        <v>0.30612244897959184</v>
      </c>
      <c r="AG198">
        <f t="shared" si="314"/>
        <v>3000000</v>
      </c>
      <c r="AI198">
        <f t="shared" si="315"/>
        <v>14</v>
      </c>
      <c r="AJ198">
        <f t="shared" si="238"/>
        <v>24</v>
      </c>
      <c r="AK198">
        <f t="shared" si="239"/>
        <v>33</v>
      </c>
      <c r="AL198">
        <f t="shared" si="240"/>
        <v>1</v>
      </c>
      <c r="AM198">
        <f t="shared" si="241"/>
        <v>13</v>
      </c>
      <c r="AN198">
        <f t="shared" si="242"/>
        <v>42</v>
      </c>
      <c r="AO198">
        <f t="shared" si="243"/>
        <v>30</v>
      </c>
      <c r="AP198">
        <f t="shared" si="244"/>
        <v>32</v>
      </c>
      <c r="AQ198">
        <f t="shared" si="245"/>
        <v>30</v>
      </c>
      <c r="AR198">
        <f t="shared" ref="AR198:AZ198" si="320">MAX(AI$3:AQ$542)+1-AI198</f>
        <v>42</v>
      </c>
      <c r="AS198">
        <f t="shared" si="320"/>
        <v>32</v>
      </c>
      <c r="AT198">
        <f t="shared" si="320"/>
        <v>23</v>
      </c>
      <c r="AU198">
        <f t="shared" si="320"/>
        <v>55</v>
      </c>
      <c r="AV198">
        <f t="shared" si="320"/>
        <v>43</v>
      </c>
      <c r="AW198">
        <f t="shared" si="320"/>
        <v>14</v>
      </c>
      <c r="AX198">
        <f t="shared" si="320"/>
        <v>26</v>
      </c>
      <c r="AY198">
        <f t="shared" si="320"/>
        <v>24</v>
      </c>
      <c r="AZ198">
        <f t="shared" si="320"/>
        <v>26</v>
      </c>
      <c r="BA198">
        <f t="shared" si="299"/>
        <v>3000000</v>
      </c>
      <c r="BB198">
        <f t="shared" si="317"/>
        <v>2200317</v>
      </c>
      <c r="BC198">
        <f t="shared" si="318"/>
        <v>2</v>
      </c>
      <c r="BE198">
        <f>AI198-fix1_oam1!X199</f>
        <v>0</v>
      </c>
      <c r="BF198">
        <f>AJ198-fix1_oam1!Y199</f>
        <v>10</v>
      </c>
      <c r="BG198">
        <f>AK198-fix1_oam1!Z199</f>
        <v>13</v>
      </c>
      <c r="BH198">
        <f>AL198-fix1_oam1!AA199</f>
        <v>-12</v>
      </c>
      <c r="BI198">
        <f>AM198-fix1_oam1!AB199</f>
        <v>1</v>
      </c>
      <c r="BJ198">
        <f>AN198-fix1_oam1!AC199</f>
        <v>-2</v>
      </c>
      <c r="BK198">
        <f>AO198-fix1_oam1!AD199</f>
        <v>7</v>
      </c>
      <c r="BL198">
        <f>AP198-fix1_oam1!AE199</f>
        <v>20</v>
      </c>
      <c r="BM198">
        <f>AQ198-fix1_oam1!AF199</f>
        <v>15</v>
      </c>
      <c r="BN198">
        <f>AR198-fix1_oam1!AG199</f>
        <v>0</v>
      </c>
      <c r="BO198">
        <f>AS198-fix1_oam1!AH199</f>
        <v>-10</v>
      </c>
      <c r="BP198">
        <f>AT198-fix1_oam1!AI199</f>
        <v>-13</v>
      </c>
      <c r="BQ198">
        <f>AU198-fix1_oam1!AJ199</f>
        <v>12</v>
      </c>
      <c r="BR198">
        <f>AV198-fix1_oam1!AK199</f>
        <v>-1</v>
      </c>
      <c r="BS198">
        <f>AW198-fix1_oam1!AL199</f>
        <v>2</v>
      </c>
      <c r="BT198">
        <f>AX198-fix1_oam1!AM199</f>
        <v>-7</v>
      </c>
      <c r="BU198">
        <f>AY198-fix1_oam1!AN199</f>
        <v>-20</v>
      </c>
      <c r="BV198">
        <f>AZ198-fix1_oam1!AO199</f>
        <v>-15</v>
      </c>
      <c r="BY198" s="10" t="s">
        <v>858</v>
      </c>
      <c r="BZ198" s="11">
        <v>41</v>
      </c>
      <c r="CA198" s="11">
        <v>3</v>
      </c>
      <c r="CB198" s="11">
        <v>52</v>
      </c>
      <c r="CC198" s="11">
        <v>1</v>
      </c>
      <c r="CD198" s="11">
        <v>22</v>
      </c>
      <c r="CE198" s="11">
        <v>34</v>
      </c>
      <c r="CF198" s="11">
        <v>5</v>
      </c>
      <c r="CG198" s="11">
        <v>52</v>
      </c>
      <c r="CH198" s="11">
        <v>52</v>
      </c>
      <c r="CI198" s="11">
        <v>15</v>
      </c>
      <c r="CJ198" s="11">
        <v>53</v>
      </c>
      <c r="CK198" s="11">
        <v>4</v>
      </c>
      <c r="CL198" s="11">
        <v>55</v>
      </c>
      <c r="CM198" s="11">
        <v>34</v>
      </c>
      <c r="CN198" s="11">
        <v>22</v>
      </c>
      <c r="CO198" s="11">
        <v>51</v>
      </c>
      <c r="CP198" s="11">
        <v>4</v>
      </c>
      <c r="CQ198" s="11">
        <v>4</v>
      </c>
      <c r="CR198" s="11">
        <v>1000000</v>
      </c>
    </row>
    <row r="199" spans="1:96" ht="15" thickBot="1" x14ac:dyDescent="0.35">
      <c r="A199" s="1" t="s">
        <v>196</v>
      </c>
      <c r="B199" s="1" t="s">
        <v>602</v>
      </c>
      <c r="C199" s="2">
        <v>93</v>
      </c>
      <c r="D199" s="2">
        <v>79</v>
      </c>
      <c r="E199" s="2">
        <v>85</v>
      </c>
      <c r="F199" s="2">
        <v>61</v>
      </c>
      <c r="G199" s="2">
        <v>2</v>
      </c>
      <c r="H199" s="1">
        <f t="shared" si="300"/>
        <v>93</v>
      </c>
      <c r="I199" s="1">
        <f>HLOOKUP(H199,C199:$F$603,J199,0)</f>
        <v>1</v>
      </c>
      <c r="J199" s="1">
        <v>405</v>
      </c>
      <c r="K199" s="1" t="str">
        <f t="shared" si="301"/>
        <v>21</v>
      </c>
      <c r="M199" s="46">
        <f t="shared" si="302"/>
        <v>1</v>
      </c>
      <c r="N199" s="44">
        <f t="shared" si="294"/>
        <v>0.29245283018867924</v>
      </c>
      <c r="O199" s="44">
        <f t="shared" si="295"/>
        <v>0.24842767295597484</v>
      </c>
      <c r="P199" s="44">
        <f t="shared" si="296"/>
        <v>0.26729559748427673</v>
      </c>
      <c r="Q199" s="44">
        <f t="shared" si="297"/>
        <v>0.1918238993710692</v>
      </c>
      <c r="R199">
        <f t="shared" si="236"/>
        <v>2</v>
      </c>
      <c r="S199" s="1">
        <f t="shared" si="303"/>
        <v>0.29245283018867924</v>
      </c>
      <c r="T199" s="1">
        <f>HLOOKUP(S199,N199:$Q$603,U199,0)</f>
        <v>1</v>
      </c>
      <c r="U199" s="1">
        <v>405</v>
      </c>
      <c r="V199" s="1" t="str">
        <f t="shared" si="304"/>
        <v>21</v>
      </c>
      <c r="X199" s="5">
        <f t="shared" si="305"/>
        <v>1</v>
      </c>
      <c r="Y199" s="4">
        <f t="shared" si="306"/>
        <v>0.70754716981132071</v>
      </c>
      <c r="Z199" s="4">
        <f t="shared" si="307"/>
        <v>4.2771919838790723E-2</v>
      </c>
      <c r="AA199" s="4">
        <f t="shared" si="308"/>
        <v>0.25</v>
      </c>
      <c r="AB199" s="4">
        <f t="shared" si="309"/>
        <v>0.25786163522012578</v>
      </c>
      <c r="AC199" s="4">
        <f t="shared" si="310"/>
        <v>-7.8616352201257844E-3</v>
      </c>
      <c r="AD199" s="4">
        <f t="shared" si="311"/>
        <v>0.1918238993710692</v>
      </c>
      <c r="AE199" s="4">
        <f t="shared" si="312"/>
        <v>0.29245283018867924</v>
      </c>
      <c r="AF199" s="4">
        <f t="shared" si="313"/>
        <v>0.10062893081761004</v>
      </c>
      <c r="AG199">
        <f t="shared" si="314"/>
        <v>2000000</v>
      </c>
      <c r="AI199">
        <f t="shared" si="315"/>
        <v>41</v>
      </c>
      <c r="AJ199">
        <f t="shared" si="238"/>
        <v>3</v>
      </c>
      <c r="AK199">
        <f t="shared" si="239"/>
        <v>53</v>
      </c>
      <c r="AL199">
        <f t="shared" si="240"/>
        <v>1</v>
      </c>
      <c r="AM199">
        <f t="shared" si="241"/>
        <v>21</v>
      </c>
      <c r="AN199">
        <f t="shared" si="242"/>
        <v>34</v>
      </c>
      <c r="AO199">
        <f t="shared" si="243"/>
        <v>4</v>
      </c>
      <c r="AP199">
        <f t="shared" si="244"/>
        <v>52</v>
      </c>
      <c r="AQ199">
        <f t="shared" si="245"/>
        <v>52</v>
      </c>
      <c r="AR199">
        <f t="shared" ref="AR199:AZ199" si="321">MAX(AI$3:AQ$542)+1-AI199</f>
        <v>15</v>
      </c>
      <c r="AS199">
        <f t="shared" si="321"/>
        <v>53</v>
      </c>
      <c r="AT199">
        <f t="shared" si="321"/>
        <v>3</v>
      </c>
      <c r="AU199">
        <f t="shared" si="321"/>
        <v>55</v>
      </c>
      <c r="AV199">
        <f t="shared" si="321"/>
        <v>35</v>
      </c>
      <c r="AW199">
        <f t="shared" si="321"/>
        <v>22</v>
      </c>
      <c r="AX199">
        <f t="shared" si="321"/>
        <v>52</v>
      </c>
      <c r="AY199">
        <f t="shared" si="321"/>
        <v>4</v>
      </c>
      <c r="AZ199">
        <f t="shared" si="321"/>
        <v>4</v>
      </c>
      <c r="BA199">
        <f t="shared" si="299"/>
        <v>2000000</v>
      </c>
      <c r="BB199">
        <f t="shared" si="317"/>
        <v>2958945.6</v>
      </c>
      <c r="BC199">
        <f t="shared" si="318"/>
        <v>3</v>
      </c>
      <c r="BE199">
        <f>AI199-fix1_oam1!X200</f>
        <v>0</v>
      </c>
      <c r="BF199">
        <f>AJ199-fix1_oam1!Y200</f>
        <v>2</v>
      </c>
      <c r="BG199">
        <f>AK199-fix1_oam1!Z200</f>
        <v>3</v>
      </c>
      <c r="BH199">
        <f>AL199-fix1_oam1!AA200</f>
        <v>0</v>
      </c>
      <c r="BI199">
        <f>AM199-fix1_oam1!AB200</f>
        <v>19</v>
      </c>
      <c r="BJ199">
        <f>AN199-fix1_oam1!AC200</f>
        <v>-3</v>
      </c>
      <c r="BK199">
        <f>AO199-fix1_oam1!AD200</f>
        <v>2</v>
      </c>
      <c r="BL199">
        <f>AP199-fix1_oam1!AE200</f>
        <v>38</v>
      </c>
      <c r="BM199">
        <f>AQ199-fix1_oam1!AF200</f>
        <v>3</v>
      </c>
      <c r="BN199">
        <f>AR199-fix1_oam1!AG200</f>
        <v>0</v>
      </c>
      <c r="BO199">
        <f>AS199-fix1_oam1!AH200</f>
        <v>-2</v>
      </c>
      <c r="BP199">
        <f>AT199-fix1_oam1!AI200</f>
        <v>-3</v>
      </c>
      <c r="BQ199">
        <f>AU199-fix1_oam1!AJ200</f>
        <v>0</v>
      </c>
      <c r="BR199">
        <f>AV199-fix1_oam1!AK200</f>
        <v>-19</v>
      </c>
      <c r="BS199">
        <f>AW199-fix1_oam1!AL200</f>
        <v>3</v>
      </c>
      <c r="BT199">
        <f>AX199-fix1_oam1!AM200</f>
        <v>-2</v>
      </c>
      <c r="BU199">
        <f>AY199-fix1_oam1!AN200</f>
        <v>-38</v>
      </c>
      <c r="BV199">
        <f>AZ199-fix1_oam1!AO200</f>
        <v>-3</v>
      </c>
      <c r="BY199" s="10" t="s">
        <v>859</v>
      </c>
      <c r="BZ199" s="11">
        <v>14</v>
      </c>
      <c r="CA199" s="11">
        <v>7</v>
      </c>
      <c r="CB199" s="11">
        <v>52</v>
      </c>
      <c r="CC199" s="11">
        <v>1</v>
      </c>
      <c r="CD199" s="11">
        <v>36</v>
      </c>
      <c r="CE199" s="11">
        <v>19</v>
      </c>
      <c r="CF199" s="11">
        <v>2</v>
      </c>
      <c r="CG199" s="11">
        <v>48</v>
      </c>
      <c r="CH199" s="11">
        <v>52</v>
      </c>
      <c r="CI199" s="11">
        <v>42</v>
      </c>
      <c r="CJ199" s="11">
        <v>49</v>
      </c>
      <c r="CK199" s="11">
        <v>4</v>
      </c>
      <c r="CL199" s="11">
        <v>55</v>
      </c>
      <c r="CM199" s="11">
        <v>20</v>
      </c>
      <c r="CN199" s="11">
        <v>37</v>
      </c>
      <c r="CO199" s="11">
        <v>54</v>
      </c>
      <c r="CP199" s="11">
        <v>8</v>
      </c>
      <c r="CQ199" s="11">
        <v>4</v>
      </c>
      <c r="CR199" s="11">
        <v>1000000</v>
      </c>
    </row>
    <row r="200" spans="1:96" ht="15" thickBot="1" x14ac:dyDescent="0.35">
      <c r="A200" s="1" t="s">
        <v>197</v>
      </c>
      <c r="B200" s="1" t="s">
        <v>602</v>
      </c>
      <c r="C200" s="2">
        <v>56</v>
      </c>
      <c r="D200" s="2">
        <v>33</v>
      </c>
      <c r="E200" s="2">
        <v>69</v>
      </c>
      <c r="F200" s="2">
        <v>88</v>
      </c>
      <c r="G200" s="2">
        <v>1</v>
      </c>
      <c r="H200" s="1">
        <f t="shared" si="300"/>
        <v>88</v>
      </c>
      <c r="I200" s="1">
        <f>HLOOKUP(H200,C200:$F$603,J200,0)</f>
        <v>4</v>
      </c>
      <c r="J200" s="1">
        <v>404</v>
      </c>
      <c r="K200" s="1" t="str">
        <f t="shared" si="301"/>
        <v>14</v>
      </c>
      <c r="M200" s="46">
        <f t="shared" si="302"/>
        <v>1</v>
      </c>
      <c r="N200" s="44">
        <f t="shared" si="294"/>
        <v>0.22764227642276422</v>
      </c>
      <c r="O200" s="44">
        <f t="shared" si="295"/>
        <v>0.13414634146341464</v>
      </c>
      <c r="P200" s="44">
        <f t="shared" si="296"/>
        <v>0.28048780487804881</v>
      </c>
      <c r="Q200" s="44">
        <f t="shared" si="297"/>
        <v>0.35772357723577236</v>
      </c>
      <c r="R200">
        <f t="shared" si="236"/>
        <v>1</v>
      </c>
      <c r="S200" s="1">
        <f t="shared" si="303"/>
        <v>0.35772357723577236</v>
      </c>
      <c r="T200" s="1">
        <f>HLOOKUP(S200,N200:$Q$603,U200,0)</f>
        <v>4</v>
      </c>
      <c r="U200" s="1">
        <v>404</v>
      </c>
      <c r="V200" s="1" t="str">
        <f t="shared" si="304"/>
        <v>14</v>
      </c>
      <c r="X200" s="5">
        <f t="shared" si="305"/>
        <v>4</v>
      </c>
      <c r="Y200" s="4">
        <f t="shared" si="306"/>
        <v>0.64227642276422769</v>
      </c>
      <c r="Z200" s="4">
        <f t="shared" si="307"/>
        <v>9.3907424872621645E-2</v>
      </c>
      <c r="AA200" s="4">
        <f t="shared" si="308"/>
        <v>0.25</v>
      </c>
      <c r="AB200" s="4">
        <f t="shared" si="309"/>
        <v>0.25406504065040653</v>
      </c>
      <c r="AC200" s="4">
        <f t="shared" si="310"/>
        <v>-4.0650406504065262E-3</v>
      </c>
      <c r="AD200" s="4">
        <f t="shared" si="311"/>
        <v>0.13414634146341464</v>
      </c>
      <c r="AE200" s="4">
        <f t="shared" si="312"/>
        <v>0.35772357723577236</v>
      </c>
      <c r="AF200" s="4">
        <f t="shared" si="313"/>
        <v>0.22357723577235772</v>
      </c>
      <c r="AG200">
        <f t="shared" si="314"/>
        <v>1000000</v>
      </c>
      <c r="AI200">
        <f t="shared" si="315"/>
        <v>1</v>
      </c>
      <c r="AJ200">
        <f t="shared" si="238"/>
        <v>15</v>
      </c>
      <c r="AK200">
        <f t="shared" si="239"/>
        <v>43</v>
      </c>
      <c r="AL200">
        <f t="shared" si="240"/>
        <v>1</v>
      </c>
      <c r="AM200">
        <f t="shared" si="241"/>
        <v>23</v>
      </c>
      <c r="AN200">
        <f t="shared" si="242"/>
        <v>32</v>
      </c>
      <c r="AO200">
        <f t="shared" si="243"/>
        <v>16</v>
      </c>
      <c r="AP200">
        <f t="shared" si="244"/>
        <v>40</v>
      </c>
      <c r="AQ200">
        <f t="shared" si="245"/>
        <v>41</v>
      </c>
      <c r="AR200">
        <f t="shared" ref="AR200:AZ200" si="322">MAX(AI$3:AQ$542)+1-AI200</f>
        <v>55</v>
      </c>
      <c r="AS200">
        <f t="shared" si="322"/>
        <v>41</v>
      </c>
      <c r="AT200">
        <f t="shared" si="322"/>
        <v>13</v>
      </c>
      <c r="AU200">
        <f t="shared" si="322"/>
        <v>55</v>
      </c>
      <c r="AV200">
        <f t="shared" si="322"/>
        <v>33</v>
      </c>
      <c r="AW200">
        <f t="shared" si="322"/>
        <v>24</v>
      </c>
      <c r="AX200">
        <f t="shared" si="322"/>
        <v>40</v>
      </c>
      <c r="AY200">
        <f t="shared" si="322"/>
        <v>16</v>
      </c>
      <c r="AZ200">
        <f t="shared" si="322"/>
        <v>15</v>
      </c>
      <c r="BA200">
        <f t="shared" si="299"/>
        <v>1000000</v>
      </c>
      <c r="BB200">
        <f t="shared" si="317"/>
        <v>2753811.1</v>
      </c>
      <c r="BC200">
        <f t="shared" si="318"/>
        <v>3</v>
      </c>
      <c r="BE200">
        <f>AI200-fix1_oam1!X201</f>
        <v>0</v>
      </c>
      <c r="BF200">
        <f>AJ200-fix1_oam1!Y201</f>
        <v>2</v>
      </c>
      <c r="BG200">
        <f>AK200-fix1_oam1!Z201</f>
        <v>6</v>
      </c>
      <c r="BH200">
        <f>AL200-fix1_oam1!AA201</f>
        <v>-12</v>
      </c>
      <c r="BI200">
        <f>AM200-fix1_oam1!AB201</f>
        <v>8</v>
      </c>
      <c r="BJ200">
        <f>AN200-fix1_oam1!AC201</f>
        <v>0</v>
      </c>
      <c r="BK200">
        <f>AO200-fix1_oam1!AD201</f>
        <v>3</v>
      </c>
      <c r="BL200">
        <f>AP200-fix1_oam1!AE201</f>
        <v>17</v>
      </c>
      <c r="BM200">
        <f>AQ200-fix1_oam1!AF201</f>
        <v>8</v>
      </c>
      <c r="BN200">
        <f>AR200-fix1_oam1!AG201</f>
        <v>0</v>
      </c>
      <c r="BO200">
        <f>AS200-fix1_oam1!AH201</f>
        <v>-2</v>
      </c>
      <c r="BP200">
        <f>AT200-fix1_oam1!AI201</f>
        <v>-6</v>
      </c>
      <c r="BQ200">
        <f>AU200-fix1_oam1!AJ201</f>
        <v>12</v>
      </c>
      <c r="BR200">
        <f>AV200-fix1_oam1!AK201</f>
        <v>-8</v>
      </c>
      <c r="BS200">
        <f>AW200-fix1_oam1!AL201</f>
        <v>0</v>
      </c>
      <c r="BT200">
        <f>AX200-fix1_oam1!AM201</f>
        <v>-3</v>
      </c>
      <c r="BU200">
        <f>AY200-fix1_oam1!AN201</f>
        <v>-17</v>
      </c>
      <c r="BV200">
        <f>AZ200-fix1_oam1!AO201</f>
        <v>-8</v>
      </c>
      <c r="BY200" s="10" t="s">
        <v>860</v>
      </c>
      <c r="BZ200" s="11">
        <v>41</v>
      </c>
      <c r="CA200" s="11">
        <v>8</v>
      </c>
      <c r="CB200" s="11">
        <v>51</v>
      </c>
      <c r="CC200" s="11">
        <v>1</v>
      </c>
      <c r="CD200" s="11">
        <v>34</v>
      </c>
      <c r="CE200" s="11">
        <v>21</v>
      </c>
      <c r="CF200" s="11">
        <v>4</v>
      </c>
      <c r="CG200" s="11">
        <v>47</v>
      </c>
      <c r="CH200" s="11">
        <v>50</v>
      </c>
      <c r="CI200" s="11">
        <v>15</v>
      </c>
      <c r="CJ200" s="11">
        <v>48</v>
      </c>
      <c r="CK200" s="11">
        <v>5</v>
      </c>
      <c r="CL200" s="11">
        <v>55</v>
      </c>
      <c r="CM200" s="11">
        <v>22</v>
      </c>
      <c r="CN200" s="11">
        <v>35</v>
      </c>
      <c r="CO200" s="11">
        <v>52</v>
      </c>
      <c r="CP200" s="11">
        <v>9</v>
      </c>
      <c r="CQ200" s="11">
        <v>6</v>
      </c>
      <c r="CR200" s="11">
        <v>1000000</v>
      </c>
    </row>
    <row r="201" spans="1:96" ht="15" thickBot="1" x14ac:dyDescent="0.35">
      <c r="A201" s="1" t="s">
        <v>198</v>
      </c>
      <c r="B201" s="1" t="s">
        <v>602</v>
      </c>
      <c r="C201" s="2">
        <v>97</v>
      </c>
      <c r="D201" s="2">
        <v>62</v>
      </c>
      <c r="E201" s="2">
        <v>82</v>
      </c>
      <c r="F201" s="2">
        <v>23</v>
      </c>
      <c r="G201" s="2">
        <v>3</v>
      </c>
      <c r="H201" s="1">
        <f t="shared" si="300"/>
        <v>97</v>
      </c>
      <c r="I201" s="1">
        <f>HLOOKUP(H201,C201:$F$603,J201,0)</f>
        <v>1</v>
      </c>
      <c r="J201" s="1">
        <v>403</v>
      </c>
      <c r="K201" s="1" t="str">
        <f t="shared" si="301"/>
        <v>31</v>
      </c>
      <c r="M201" s="46">
        <f t="shared" si="302"/>
        <v>1</v>
      </c>
      <c r="N201" s="44">
        <f t="shared" si="294"/>
        <v>0.36742424242424243</v>
      </c>
      <c r="O201" s="44">
        <f t="shared" si="295"/>
        <v>0.23484848484848486</v>
      </c>
      <c r="P201" s="44">
        <f t="shared" si="296"/>
        <v>0.31060606060606061</v>
      </c>
      <c r="Q201" s="44">
        <f t="shared" si="297"/>
        <v>8.7121212121212127E-2</v>
      </c>
      <c r="R201">
        <f t="shared" si="236"/>
        <v>3</v>
      </c>
      <c r="S201" s="1">
        <f t="shared" si="303"/>
        <v>0.36742424242424243</v>
      </c>
      <c r="T201" s="1">
        <f>HLOOKUP(S201,N201:$Q$603,U201,0)</f>
        <v>1</v>
      </c>
      <c r="U201" s="1">
        <v>403</v>
      </c>
      <c r="V201" s="1" t="str">
        <f t="shared" si="304"/>
        <v>31</v>
      </c>
      <c r="X201" s="5">
        <f t="shared" si="305"/>
        <v>1</v>
      </c>
      <c r="Y201" s="4">
        <f t="shared" si="306"/>
        <v>0.63257575757575757</v>
      </c>
      <c r="Z201" s="4">
        <f t="shared" si="307"/>
        <v>0.1214092462752082</v>
      </c>
      <c r="AA201" s="4">
        <f t="shared" si="308"/>
        <v>0.25</v>
      </c>
      <c r="AB201" s="4">
        <f t="shared" si="309"/>
        <v>0.27272727272727271</v>
      </c>
      <c r="AC201" s="4">
        <f t="shared" si="310"/>
        <v>-2.2727272727272707E-2</v>
      </c>
      <c r="AD201" s="4">
        <f t="shared" si="311"/>
        <v>8.7121212121212127E-2</v>
      </c>
      <c r="AE201" s="4">
        <f t="shared" si="312"/>
        <v>0.36742424242424243</v>
      </c>
      <c r="AF201" s="4">
        <f t="shared" si="313"/>
        <v>0.28030303030303028</v>
      </c>
      <c r="AG201">
        <f t="shared" si="314"/>
        <v>3000000</v>
      </c>
      <c r="AI201">
        <f t="shared" si="315"/>
        <v>41</v>
      </c>
      <c r="AJ201">
        <f t="shared" si="238"/>
        <v>18</v>
      </c>
      <c r="AK201">
        <f t="shared" si="239"/>
        <v>36</v>
      </c>
      <c r="AL201">
        <f t="shared" si="240"/>
        <v>1</v>
      </c>
      <c r="AM201">
        <f t="shared" si="241"/>
        <v>11</v>
      </c>
      <c r="AN201">
        <f t="shared" si="242"/>
        <v>44</v>
      </c>
      <c r="AO201">
        <f t="shared" si="243"/>
        <v>27</v>
      </c>
      <c r="AP201">
        <f t="shared" si="244"/>
        <v>37</v>
      </c>
      <c r="AQ201">
        <f t="shared" si="245"/>
        <v>34</v>
      </c>
      <c r="AR201">
        <f t="shared" ref="AR201:AZ201" si="323">MAX(AI$3:AQ$542)+1-AI201</f>
        <v>15</v>
      </c>
      <c r="AS201">
        <f t="shared" si="323"/>
        <v>38</v>
      </c>
      <c r="AT201">
        <f t="shared" si="323"/>
        <v>20</v>
      </c>
      <c r="AU201">
        <f t="shared" si="323"/>
        <v>55</v>
      </c>
      <c r="AV201">
        <f t="shared" si="323"/>
        <v>45</v>
      </c>
      <c r="AW201">
        <f t="shared" si="323"/>
        <v>12</v>
      </c>
      <c r="AX201">
        <f t="shared" si="323"/>
        <v>29</v>
      </c>
      <c r="AY201">
        <f t="shared" si="323"/>
        <v>19</v>
      </c>
      <c r="AZ201">
        <f t="shared" si="323"/>
        <v>22</v>
      </c>
      <c r="BA201">
        <f t="shared" si="299"/>
        <v>3000000</v>
      </c>
      <c r="BB201">
        <f t="shared" si="317"/>
        <v>2260776.5</v>
      </c>
      <c r="BC201">
        <f t="shared" si="318"/>
        <v>2</v>
      </c>
      <c r="BE201">
        <f>AI201-fix1_oam1!X202</f>
        <v>0</v>
      </c>
      <c r="BF201">
        <f>AJ201-fix1_oam1!Y202</f>
        <v>8</v>
      </c>
      <c r="BG201">
        <f>AK201-fix1_oam1!Z202</f>
        <v>17</v>
      </c>
      <c r="BH201">
        <f>AL201-fix1_oam1!AA202</f>
        <v>-7</v>
      </c>
      <c r="BI201">
        <f>AM201-fix1_oam1!AB202</f>
        <v>4</v>
      </c>
      <c r="BJ201">
        <f>AN201-fix1_oam1!AC202</f>
        <v>-2</v>
      </c>
      <c r="BK201">
        <f>AO201-fix1_oam1!AD202</f>
        <v>8</v>
      </c>
      <c r="BL201">
        <f>AP201-fix1_oam1!AE202</f>
        <v>30</v>
      </c>
      <c r="BM201">
        <f>AQ201-fix1_oam1!AF202</f>
        <v>18</v>
      </c>
      <c r="BN201">
        <f>AR201-fix1_oam1!AG202</f>
        <v>0</v>
      </c>
      <c r="BO201">
        <f>AS201-fix1_oam1!AH202</f>
        <v>-8</v>
      </c>
      <c r="BP201">
        <f>AT201-fix1_oam1!AI202</f>
        <v>-17</v>
      </c>
      <c r="BQ201">
        <f>AU201-fix1_oam1!AJ202</f>
        <v>7</v>
      </c>
      <c r="BR201">
        <f>AV201-fix1_oam1!AK202</f>
        <v>-4</v>
      </c>
      <c r="BS201">
        <f>AW201-fix1_oam1!AL202</f>
        <v>2</v>
      </c>
      <c r="BT201">
        <f>AX201-fix1_oam1!AM202</f>
        <v>-8</v>
      </c>
      <c r="BU201">
        <f>AY201-fix1_oam1!AN202</f>
        <v>-30</v>
      </c>
      <c r="BV201">
        <f>AZ201-fix1_oam1!AO202</f>
        <v>-18</v>
      </c>
      <c r="BY201" s="10" t="s">
        <v>861</v>
      </c>
      <c r="BZ201" s="11">
        <v>41</v>
      </c>
      <c r="CA201" s="11">
        <v>10</v>
      </c>
      <c r="CB201" s="11">
        <v>39</v>
      </c>
      <c r="CC201" s="11">
        <v>1</v>
      </c>
      <c r="CD201" s="11">
        <v>7</v>
      </c>
      <c r="CE201" s="11">
        <v>49</v>
      </c>
      <c r="CF201" s="11">
        <v>23</v>
      </c>
      <c r="CG201" s="11">
        <v>45</v>
      </c>
      <c r="CH201" s="11">
        <v>40</v>
      </c>
      <c r="CI201" s="11">
        <v>15</v>
      </c>
      <c r="CJ201" s="11">
        <v>46</v>
      </c>
      <c r="CK201" s="11">
        <v>17</v>
      </c>
      <c r="CL201" s="11">
        <v>55</v>
      </c>
      <c r="CM201" s="11">
        <v>49</v>
      </c>
      <c r="CN201" s="11">
        <v>7</v>
      </c>
      <c r="CO201" s="11">
        <v>33</v>
      </c>
      <c r="CP201" s="11">
        <v>11</v>
      </c>
      <c r="CQ201" s="11">
        <v>16</v>
      </c>
      <c r="CR201" s="11">
        <v>4000000</v>
      </c>
    </row>
    <row r="202" spans="1:96" ht="15" thickBot="1" x14ac:dyDescent="0.35">
      <c r="A202" s="1" t="s">
        <v>199</v>
      </c>
      <c r="B202" s="1" t="s">
        <v>602</v>
      </c>
      <c r="C202" s="2">
        <v>48</v>
      </c>
      <c r="D202" s="2">
        <v>36</v>
      </c>
      <c r="E202" s="2">
        <v>100</v>
      </c>
      <c r="F202" s="2">
        <v>70</v>
      </c>
      <c r="G202" s="2">
        <v>4</v>
      </c>
      <c r="H202" s="1">
        <f t="shared" si="300"/>
        <v>100</v>
      </c>
      <c r="I202" s="1">
        <f>HLOOKUP(H202,C202:$F$603,J202,0)</f>
        <v>3</v>
      </c>
      <c r="J202" s="1">
        <v>402</v>
      </c>
      <c r="K202" s="1" t="str">
        <f t="shared" si="301"/>
        <v>43</v>
      </c>
      <c r="M202" s="46">
        <f t="shared" si="302"/>
        <v>1</v>
      </c>
      <c r="N202" s="44">
        <f t="shared" si="294"/>
        <v>0.1889763779527559</v>
      </c>
      <c r="O202" s="44">
        <f t="shared" si="295"/>
        <v>0.14173228346456693</v>
      </c>
      <c r="P202" s="44">
        <f t="shared" si="296"/>
        <v>0.39370078740157483</v>
      </c>
      <c r="Q202" s="44">
        <f t="shared" si="297"/>
        <v>0.27559055118110237</v>
      </c>
      <c r="R202">
        <f t="shared" si="236"/>
        <v>4</v>
      </c>
      <c r="S202" s="1">
        <f t="shared" si="303"/>
        <v>0.39370078740157483</v>
      </c>
      <c r="T202" s="1">
        <f>HLOOKUP(S202,N202:$Q$603,U202,0)</f>
        <v>3</v>
      </c>
      <c r="U202" s="1">
        <v>402</v>
      </c>
      <c r="V202" s="1" t="str">
        <f t="shared" si="304"/>
        <v>43</v>
      </c>
      <c r="X202" s="5">
        <f t="shared" si="305"/>
        <v>3</v>
      </c>
      <c r="Y202" s="4">
        <f t="shared" si="306"/>
        <v>0.60629921259842523</v>
      </c>
      <c r="Z202" s="4">
        <f t="shared" si="307"/>
        <v>0.11068058170722182</v>
      </c>
      <c r="AA202" s="4">
        <f t="shared" si="308"/>
        <v>0.25</v>
      </c>
      <c r="AB202" s="4">
        <f t="shared" si="309"/>
        <v>0.23228346456692914</v>
      </c>
      <c r="AC202" s="4">
        <f t="shared" si="310"/>
        <v>1.7716535433070862E-2</v>
      </c>
      <c r="AD202" s="4">
        <f t="shared" si="311"/>
        <v>0.14173228346456693</v>
      </c>
      <c r="AE202" s="4">
        <f t="shared" si="312"/>
        <v>0.39370078740157483</v>
      </c>
      <c r="AF202" s="4">
        <f t="shared" si="313"/>
        <v>0.25196850393700787</v>
      </c>
      <c r="AG202">
        <f t="shared" si="314"/>
        <v>4000000</v>
      </c>
      <c r="AI202">
        <f t="shared" si="315"/>
        <v>14</v>
      </c>
      <c r="AJ202">
        <f t="shared" si="238"/>
        <v>26</v>
      </c>
      <c r="AK202">
        <f t="shared" si="239"/>
        <v>39</v>
      </c>
      <c r="AL202">
        <f t="shared" si="240"/>
        <v>1</v>
      </c>
      <c r="AM202">
        <f t="shared" si="241"/>
        <v>38</v>
      </c>
      <c r="AN202">
        <f t="shared" si="242"/>
        <v>17</v>
      </c>
      <c r="AO202">
        <f t="shared" si="243"/>
        <v>14</v>
      </c>
      <c r="AP202">
        <f t="shared" si="244"/>
        <v>29</v>
      </c>
      <c r="AQ202">
        <f t="shared" si="245"/>
        <v>38</v>
      </c>
      <c r="AR202">
        <f t="shared" ref="AR202:AZ202" si="324">MAX(AI$3:AQ$542)+1-AI202</f>
        <v>42</v>
      </c>
      <c r="AS202">
        <f t="shared" si="324"/>
        <v>30</v>
      </c>
      <c r="AT202">
        <f t="shared" si="324"/>
        <v>17</v>
      </c>
      <c r="AU202">
        <f t="shared" si="324"/>
        <v>55</v>
      </c>
      <c r="AV202">
        <f t="shared" si="324"/>
        <v>18</v>
      </c>
      <c r="AW202">
        <f t="shared" si="324"/>
        <v>39</v>
      </c>
      <c r="AX202">
        <f t="shared" si="324"/>
        <v>42</v>
      </c>
      <c r="AY202">
        <f t="shared" si="324"/>
        <v>27</v>
      </c>
      <c r="AZ202">
        <f t="shared" si="324"/>
        <v>18</v>
      </c>
      <c r="BA202">
        <f t="shared" si="299"/>
        <v>4000000</v>
      </c>
      <c r="BB202">
        <f t="shared" si="317"/>
        <v>2933753.5</v>
      </c>
      <c r="BC202">
        <f t="shared" si="318"/>
        <v>3</v>
      </c>
      <c r="BE202">
        <f>AI202-fix1_oam1!X203</f>
        <v>0</v>
      </c>
      <c r="BF202">
        <f>AJ202-fix1_oam1!Y203</f>
        <v>12</v>
      </c>
      <c r="BG202">
        <f>AK202-fix1_oam1!Z203</f>
        <v>11</v>
      </c>
      <c r="BH202">
        <f>AL202-fix1_oam1!AA203</f>
        <v>-10</v>
      </c>
      <c r="BI202">
        <f>AM202-fix1_oam1!AB203</f>
        <v>19</v>
      </c>
      <c r="BJ202">
        <f>AN202-fix1_oam1!AC203</f>
        <v>3</v>
      </c>
      <c r="BK202">
        <f>AO202-fix1_oam1!AD203</f>
        <v>4</v>
      </c>
      <c r="BL202">
        <f>AP202-fix1_oam1!AE203</f>
        <v>28</v>
      </c>
      <c r="BM202">
        <f>AQ202-fix1_oam1!AF203</f>
        <v>13</v>
      </c>
      <c r="BN202">
        <f>AR202-fix1_oam1!AG203</f>
        <v>0</v>
      </c>
      <c r="BO202">
        <f>AS202-fix1_oam1!AH203</f>
        <v>-12</v>
      </c>
      <c r="BP202">
        <f>AT202-fix1_oam1!AI203</f>
        <v>-11</v>
      </c>
      <c r="BQ202">
        <f>AU202-fix1_oam1!AJ203</f>
        <v>10</v>
      </c>
      <c r="BR202">
        <f>AV202-fix1_oam1!AK203</f>
        <v>-19</v>
      </c>
      <c r="BS202">
        <f>AW202-fix1_oam1!AL203</f>
        <v>-3</v>
      </c>
      <c r="BT202">
        <f>AX202-fix1_oam1!AM203</f>
        <v>-4</v>
      </c>
      <c r="BU202">
        <f>AY202-fix1_oam1!AN203</f>
        <v>-28</v>
      </c>
      <c r="BV202">
        <f>AZ202-fix1_oam1!AO203</f>
        <v>-13</v>
      </c>
      <c r="BY202" s="10" t="s">
        <v>862</v>
      </c>
      <c r="BZ202" s="11">
        <v>1</v>
      </c>
      <c r="CA202" s="11">
        <v>31</v>
      </c>
      <c r="CB202" s="11">
        <v>17</v>
      </c>
      <c r="CC202" s="11">
        <v>1</v>
      </c>
      <c r="CD202" s="11">
        <v>15</v>
      </c>
      <c r="CE202" s="11">
        <v>41</v>
      </c>
      <c r="CF202" s="11">
        <v>38</v>
      </c>
      <c r="CG202" s="11">
        <v>24</v>
      </c>
      <c r="CH202" s="11">
        <v>21</v>
      </c>
      <c r="CI202" s="11">
        <v>55</v>
      </c>
      <c r="CJ202" s="11">
        <v>25</v>
      </c>
      <c r="CK202" s="11">
        <v>39</v>
      </c>
      <c r="CL202" s="11">
        <v>55</v>
      </c>
      <c r="CM202" s="11">
        <v>41</v>
      </c>
      <c r="CN202" s="11">
        <v>15</v>
      </c>
      <c r="CO202" s="11">
        <v>18</v>
      </c>
      <c r="CP202" s="11">
        <v>32</v>
      </c>
      <c r="CQ202" s="11">
        <v>35</v>
      </c>
      <c r="CR202" s="11">
        <v>2000000</v>
      </c>
    </row>
    <row r="203" spans="1:96" ht="15" thickBot="1" x14ac:dyDescent="0.35">
      <c r="A203" s="1" t="s">
        <v>200</v>
      </c>
      <c r="B203" s="1" t="s">
        <v>602</v>
      </c>
      <c r="C203" s="2">
        <v>18</v>
      </c>
      <c r="D203" s="2">
        <v>35</v>
      </c>
      <c r="E203" s="2">
        <v>23</v>
      </c>
      <c r="F203" s="2">
        <v>93</v>
      </c>
      <c r="G203" s="2">
        <v>2</v>
      </c>
      <c r="H203" s="1">
        <f t="shared" si="300"/>
        <v>93</v>
      </c>
      <c r="I203" s="1">
        <f>HLOOKUP(H203,C203:$F$603,J203,0)</f>
        <v>4</v>
      </c>
      <c r="J203" s="1">
        <v>401</v>
      </c>
      <c r="K203" s="1" t="str">
        <f t="shared" si="301"/>
        <v>24</v>
      </c>
      <c r="M203" s="46">
        <f t="shared" si="302"/>
        <v>1</v>
      </c>
      <c r="N203" s="44">
        <f t="shared" si="294"/>
        <v>0.10650887573964497</v>
      </c>
      <c r="O203" s="44">
        <f t="shared" si="295"/>
        <v>0.20710059171597633</v>
      </c>
      <c r="P203" s="44">
        <f t="shared" si="296"/>
        <v>0.13609467455621302</v>
      </c>
      <c r="Q203" s="44">
        <f t="shared" si="297"/>
        <v>0.55029585798816572</v>
      </c>
      <c r="R203">
        <f t="shared" si="236"/>
        <v>2</v>
      </c>
      <c r="S203" s="1">
        <f t="shared" si="303"/>
        <v>0.55029585798816572</v>
      </c>
      <c r="T203" s="1">
        <f>HLOOKUP(S203,N203:$Q$603,U203,0)</f>
        <v>4</v>
      </c>
      <c r="U203" s="1">
        <v>401</v>
      </c>
      <c r="V203" s="1" t="str">
        <f t="shared" si="304"/>
        <v>24</v>
      </c>
      <c r="X203" s="5">
        <f t="shared" si="305"/>
        <v>4</v>
      </c>
      <c r="Y203" s="4">
        <f t="shared" si="306"/>
        <v>0.44970414201183428</v>
      </c>
      <c r="Z203" s="4">
        <f t="shared" si="307"/>
        <v>0.20459886563869611</v>
      </c>
      <c r="AA203" s="4">
        <f t="shared" si="308"/>
        <v>0.25</v>
      </c>
      <c r="AB203" s="4">
        <f t="shared" si="309"/>
        <v>0.17159763313609466</v>
      </c>
      <c r="AC203" s="4">
        <f t="shared" si="310"/>
        <v>7.8402366863905337E-2</v>
      </c>
      <c r="AD203" s="4">
        <f t="shared" si="311"/>
        <v>0.10650887573964497</v>
      </c>
      <c r="AE203" s="4">
        <f t="shared" si="312"/>
        <v>0.55029585798816572</v>
      </c>
      <c r="AF203" s="4">
        <f t="shared" si="313"/>
        <v>0.44378698224852076</v>
      </c>
      <c r="AG203">
        <f t="shared" si="314"/>
        <v>2000000</v>
      </c>
      <c r="AI203">
        <f t="shared" si="315"/>
        <v>1</v>
      </c>
      <c r="AJ203">
        <f t="shared" si="238"/>
        <v>49</v>
      </c>
      <c r="AK203">
        <f t="shared" si="239"/>
        <v>11</v>
      </c>
      <c r="AL203">
        <f t="shared" si="240"/>
        <v>1</v>
      </c>
      <c r="AM203">
        <f t="shared" si="241"/>
        <v>52</v>
      </c>
      <c r="AN203">
        <f t="shared" si="242"/>
        <v>3</v>
      </c>
      <c r="AO203">
        <f t="shared" si="243"/>
        <v>22</v>
      </c>
      <c r="AP203">
        <f t="shared" si="244"/>
        <v>6</v>
      </c>
      <c r="AQ203">
        <f t="shared" si="245"/>
        <v>12</v>
      </c>
      <c r="AR203">
        <f t="shared" ref="AR203:AZ203" si="325">MAX(AI$3:AQ$542)+1-AI203</f>
        <v>55</v>
      </c>
      <c r="AS203">
        <f t="shared" si="325"/>
        <v>7</v>
      </c>
      <c r="AT203">
        <f t="shared" si="325"/>
        <v>45</v>
      </c>
      <c r="AU203">
        <f t="shared" si="325"/>
        <v>55</v>
      </c>
      <c r="AV203">
        <f t="shared" si="325"/>
        <v>4</v>
      </c>
      <c r="AW203">
        <f t="shared" si="325"/>
        <v>53</v>
      </c>
      <c r="AX203">
        <f t="shared" si="325"/>
        <v>34</v>
      </c>
      <c r="AY203">
        <f t="shared" si="325"/>
        <v>50</v>
      </c>
      <c r="AZ203">
        <f t="shared" si="325"/>
        <v>44</v>
      </c>
      <c r="BA203">
        <f t="shared" si="299"/>
        <v>2000000</v>
      </c>
      <c r="BB203">
        <f t="shared" si="317"/>
        <v>2854578.9</v>
      </c>
      <c r="BC203">
        <f t="shared" si="318"/>
        <v>3</v>
      </c>
      <c r="BE203">
        <f>AI203-fix1_oam1!X204</f>
        <v>0</v>
      </c>
      <c r="BF203">
        <f>AJ203-fix1_oam1!Y204</f>
        <v>5</v>
      </c>
      <c r="BG203">
        <f>AK203-fix1_oam1!Z204</f>
        <v>-3</v>
      </c>
      <c r="BH203">
        <f>AL203-fix1_oam1!AA204</f>
        <v>-38</v>
      </c>
      <c r="BI203">
        <f>AM203-fix1_oam1!AB204</f>
        <v>5</v>
      </c>
      <c r="BJ203">
        <f>AN203-fix1_oam1!AC204</f>
        <v>2</v>
      </c>
      <c r="BK203">
        <f>AO203-fix1_oam1!AD204</f>
        <v>-2</v>
      </c>
      <c r="BL203">
        <f>AP203-fix1_oam1!AE204</f>
        <v>-8</v>
      </c>
      <c r="BM203">
        <f>AQ203-fix1_oam1!AF204</f>
        <v>-3</v>
      </c>
      <c r="BN203">
        <f>AR203-fix1_oam1!AG204</f>
        <v>0</v>
      </c>
      <c r="BO203">
        <f>AS203-fix1_oam1!AH204</f>
        <v>-5</v>
      </c>
      <c r="BP203">
        <f>AT203-fix1_oam1!AI204</f>
        <v>3</v>
      </c>
      <c r="BQ203">
        <f>AU203-fix1_oam1!AJ204</f>
        <v>38</v>
      </c>
      <c r="BR203">
        <f>AV203-fix1_oam1!AK204</f>
        <v>-5</v>
      </c>
      <c r="BS203">
        <f>AW203-fix1_oam1!AL204</f>
        <v>-2</v>
      </c>
      <c r="BT203">
        <f>AX203-fix1_oam1!AM204</f>
        <v>2</v>
      </c>
      <c r="BU203">
        <f>AY203-fix1_oam1!AN204</f>
        <v>8</v>
      </c>
      <c r="BV203">
        <f>AZ203-fix1_oam1!AO204</f>
        <v>3</v>
      </c>
      <c r="BY203" s="10" t="s">
        <v>863</v>
      </c>
      <c r="BZ203" s="11">
        <v>14</v>
      </c>
      <c r="CA203" s="11">
        <v>24</v>
      </c>
      <c r="CB203" s="11">
        <v>33</v>
      </c>
      <c r="CC203" s="11">
        <v>1</v>
      </c>
      <c r="CD203" s="11">
        <v>13</v>
      </c>
      <c r="CE203" s="11">
        <v>42</v>
      </c>
      <c r="CF203" s="11">
        <v>30</v>
      </c>
      <c r="CG203" s="11">
        <v>32</v>
      </c>
      <c r="CH203" s="11">
        <v>30</v>
      </c>
      <c r="CI203" s="11">
        <v>42</v>
      </c>
      <c r="CJ203" s="11">
        <v>32</v>
      </c>
      <c r="CK203" s="11">
        <v>23</v>
      </c>
      <c r="CL203" s="11">
        <v>55</v>
      </c>
      <c r="CM203" s="11">
        <v>43</v>
      </c>
      <c r="CN203" s="11">
        <v>14</v>
      </c>
      <c r="CO203" s="11">
        <v>26</v>
      </c>
      <c r="CP203" s="11">
        <v>24</v>
      </c>
      <c r="CQ203" s="11">
        <v>26</v>
      </c>
      <c r="CR203" s="11">
        <v>3000000</v>
      </c>
    </row>
    <row r="204" spans="1:96" ht="15" thickBot="1" x14ac:dyDescent="0.35">
      <c r="A204" s="1" t="s">
        <v>201</v>
      </c>
      <c r="B204" s="1" t="s">
        <v>602</v>
      </c>
      <c r="C204" s="2">
        <v>7</v>
      </c>
      <c r="D204" s="2">
        <v>51</v>
      </c>
      <c r="E204" s="2">
        <v>64</v>
      </c>
      <c r="F204" s="2">
        <v>2</v>
      </c>
      <c r="G204" s="2">
        <v>2</v>
      </c>
      <c r="H204" s="1">
        <f t="shared" si="300"/>
        <v>64</v>
      </c>
      <c r="I204" s="1">
        <f>HLOOKUP(H204,C204:$F$603,J204,0)</f>
        <v>3</v>
      </c>
      <c r="J204" s="1">
        <v>400</v>
      </c>
      <c r="K204" s="1" t="str">
        <f t="shared" si="301"/>
        <v>23</v>
      </c>
      <c r="M204" s="46">
        <f t="shared" si="302"/>
        <v>1</v>
      </c>
      <c r="N204" s="44">
        <f t="shared" si="294"/>
        <v>5.6451612903225805E-2</v>
      </c>
      <c r="O204" s="44">
        <f t="shared" si="295"/>
        <v>0.41129032258064518</v>
      </c>
      <c r="P204" s="44">
        <f t="shared" si="296"/>
        <v>0.5161290322580645</v>
      </c>
      <c r="Q204" s="44">
        <f t="shared" si="297"/>
        <v>1.6129032258064516E-2</v>
      </c>
      <c r="R204">
        <f t="shared" si="236"/>
        <v>2</v>
      </c>
      <c r="S204" s="1">
        <f t="shared" si="303"/>
        <v>0.5161290322580645</v>
      </c>
      <c r="T204" s="1">
        <f>HLOOKUP(S204,N204:$Q$603,U204,0)</f>
        <v>3</v>
      </c>
      <c r="U204" s="1">
        <v>400</v>
      </c>
      <c r="V204" s="1" t="str">
        <f t="shared" si="304"/>
        <v>23</v>
      </c>
      <c r="X204" s="5">
        <f t="shared" si="305"/>
        <v>3</v>
      </c>
      <c r="Y204" s="4">
        <f t="shared" si="306"/>
        <v>0.4838709677419355</v>
      </c>
      <c r="Z204" s="4">
        <f t="shared" si="307"/>
        <v>0.25099524409112794</v>
      </c>
      <c r="AA204" s="4">
        <f t="shared" si="308"/>
        <v>0.25</v>
      </c>
      <c r="AB204" s="4">
        <f t="shared" si="309"/>
        <v>0.2338709677419355</v>
      </c>
      <c r="AC204" s="4">
        <f t="shared" si="310"/>
        <v>1.6129032258064502E-2</v>
      </c>
      <c r="AD204" s="4">
        <f t="shared" si="311"/>
        <v>1.6129032258064516E-2</v>
      </c>
      <c r="AE204" s="4">
        <f t="shared" si="312"/>
        <v>0.5161290322580645</v>
      </c>
      <c r="AF204" s="4">
        <f t="shared" si="313"/>
        <v>0.5</v>
      </c>
      <c r="AG204">
        <f t="shared" si="314"/>
        <v>2000000</v>
      </c>
      <c r="AI204">
        <f t="shared" si="315"/>
        <v>14</v>
      </c>
      <c r="AJ204">
        <f t="shared" si="238"/>
        <v>46</v>
      </c>
      <c r="AK204">
        <f t="shared" si="239"/>
        <v>5</v>
      </c>
      <c r="AL204">
        <f t="shared" si="240"/>
        <v>1</v>
      </c>
      <c r="AM204">
        <f t="shared" si="241"/>
        <v>37</v>
      </c>
      <c r="AN204">
        <f t="shared" si="242"/>
        <v>18</v>
      </c>
      <c r="AO204">
        <f t="shared" si="243"/>
        <v>49</v>
      </c>
      <c r="AP204">
        <f t="shared" si="244"/>
        <v>9</v>
      </c>
      <c r="AQ204">
        <f t="shared" si="245"/>
        <v>7</v>
      </c>
      <c r="AR204">
        <f t="shared" ref="AR204:AZ204" si="326">MAX(AI$3:AQ$542)+1-AI204</f>
        <v>42</v>
      </c>
      <c r="AS204">
        <f t="shared" si="326"/>
        <v>10</v>
      </c>
      <c r="AT204">
        <f t="shared" si="326"/>
        <v>51</v>
      </c>
      <c r="AU204">
        <f t="shared" si="326"/>
        <v>55</v>
      </c>
      <c r="AV204">
        <f t="shared" si="326"/>
        <v>19</v>
      </c>
      <c r="AW204">
        <f t="shared" si="326"/>
        <v>38</v>
      </c>
      <c r="AX204">
        <f t="shared" si="326"/>
        <v>7</v>
      </c>
      <c r="AY204">
        <f t="shared" si="326"/>
        <v>47</v>
      </c>
      <c r="AZ204">
        <f t="shared" si="326"/>
        <v>49</v>
      </c>
      <c r="BA204">
        <f t="shared" si="299"/>
        <v>2000000</v>
      </c>
      <c r="BB204">
        <f t="shared" si="317"/>
        <v>2766770.2</v>
      </c>
      <c r="BC204">
        <f t="shared" si="318"/>
        <v>3</v>
      </c>
      <c r="BE204">
        <f>AI204-fix1_oam1!X205</f>
        <v>0</v>
      </c>
      <c r="BF204">
        <f>AJ204-fix1_oam1!Y205</f>
        <v>-3</v>
      </c>
      <c r="BG204">
        <f>AK204-fix1_oam1!Z205</f>
        <v>-17</v>
      </c>
      <c r="BH204">
        <f>AL204-fix1_oam1!AA205</f>
        <v>-48</v>
      </c>
      <c r="BI204">
        <f>AM204-fix1_oam1!AB205</f>
        <v>-10</v>
      </c>
      <c r="BJ204">
        <f>AN204-fix1_oam1!AC205</f>
        <v>-2</v>
      </c>
      <c r="BK204">
        <f>AO204-fix1_oam1!AD205</f>
        <v>0</v>
      </c>
      <c r="BL204">
        <f>AP204-fix1_oam1!AE205</f>
        <v>-37</v>
      </c>
      <c r="BM204">
        <f>AQ204-fix1_oam1!AF205</f>
        <v>-20</v>
      </c>
      <c r="BN204">
        <f>AR204-fix1_oam1!AG205</f>
        <v>0</v>
      </c>
      <c r="BO204">
        <f>AS204-fix1_oam1!AH205</f>
        <v>3</v>
      </c>
      <c r="BP204">
        <f>AT204-fix1_oam1!AI205</f>
        <v>17</v>
      </c>
      <c r="BQ204">
        <f>AU204-fix1_oam1!AJ205</f>
        <v>48</v>
      </c>
      <c r="BR204">
        <f>AV204-fix1_oam1!AK205</f>
        <v>10</v>
      </c>
      <c r="BS204">
        <f>AW204-fix1_oam1!AL205</f>
        <v>2</v>
      </c>
      <c r="BT204">
        <f>AX204-fix1_oam1!AM205</f>
        <v>0</v>
      </c>
      <c r="BU204">
        <f>AY204-fix1_oam1!AN205</f>
        <v>37</v>
      </c>
      <c r="BV204">
        <f>AZ204-fix1_oam1!AO205</f>
        <v>20</v>
      </c>
      <c r="BY204" s="10" t="s">
        <v>864</v>
      </c>
      <c r="BZ204" s="11">
        <v>41</v>
      </c>
      <c r="CA204" s="11">
        <v>3</v>
      </c>
      <c r="CB204" s="11">
        <v>53</v>
      </c>
      <c r="CC204" s="11">
        <v>1</v>
      </c>
      <c r="CD204" s="11">
        <v>21</v>
      </c>
      <c r="CE204" s="11">
        <v>34</v>
      </c>
      <c r="CF204" s="11">
        <v>4</v>
      </c>
      <c r="CG204" s="11">
        <v>52</v>
      </c>
      <c r="CH204" s="11">
        <v>52</v>
      </c>
      <c r="CI204" s="11">
        <v>15</v>
      </c>
      <c r="CJ204" s="11">
        <v>53</v>
      </c>
      <c r="CK204" s="11">
        <v>3</v>
      </c>
      <c r="CL204" s="11">
        <v>55</v>
      </c>
      <c r="CM204" s="11">
        <v>35</v>
      </c>
      <c r="CN204" s="11">
        <v>22</v>
      </c>
      <c r="CO204" s="11">
        <v>52</v>
      </c>
      <c r="CP204" s="11">
        <v>4</v>
      </c>
      <c r="CQ204" s="11">
        <v>4</v>
      </c>
      <c r="CR204" s="11">
        <v>2000000</v>
      </c>
    </row>
    <row r="205" spans="1:96" ht="15" thickBot="1" x14ac:dyDescent="0.35">
      <c r="A205" s="1" t="s">
        <v>202</v>
      </c>
      <c r="B205" s="1" t="s">
        <v>602</v>
      </c>
      <c r="C205" s="2">
        <v>76</v>
      </c>
      <c r="D205" s="2">
        <v>34</v>
      </c>
      <c r="E205" s="2">
        <v>14</v>
      </c>
      <c r="F205" s="2">
        <v>95</v>
      </c>
      <c r="G205" s="2">
        <v>1</v>
      </c>
      <c r="H205" s="1">
        <f t="shared" si="300"/>
        <v>95</v>
      </c>
      <c r="I205" s="1">
        <f>HLOOKUP(H205,C205:$F$603,J205,0)</f>
        <v>4</v>
      </c>
      <c r="J205" s="1">
        <v>399</v>
      </c>
      <c r="K205" s="1" t="str">
        <f t="shared" si="301"/>
        <v>14</v>
      </c>
      <c r="M205" s="46">
        <f t="shared" si="302"/>
        <v>1</v>
      </c>
      <c r="N205" s="44">
        <f t="shared" si="294"/>
        <v>0.34703196347031962</v>
      </c>
      <c r="O205" s="44">
        <f t="shared" si="295"/>
        <v>0.15525114155251141</v>
      </c>
      <c r="P205" s="44">
        <f t="shared" si="296"/>
        <v>6.3926940639269403E-2</v>
      </c>
      <c r="Q205" s="44">
        <f t="shared" si="297"/>
        <v>0.43378995433789952</v>
      </c>
      <c r="R205">
        <f t="shared" si="236"/>
        <v>1</v>
      </c>
      <c r="S205" s="1">
        <f t="shared" si="303"/>
        <v>0.43378995433789952</v>
      </c>
      <c r="T205" s="1">
        <f>HLOOKUP(S205,N205:$Q$603,U205,0)</f>
        <v>4</v>
      </c>
      <c r="U205" s="1">
        <v>399</v>
      </c>
      <c r="V205" s="1" t="str">
        <f t="shared" si="304"/>
        <v>14</v>
      </c>
      <c r="X205" s="5">
        <f t="shared" si="305"/>
        <v>4</v>
      </c>
      <c r="Y205" s="4">
        <f t="shared" si="306"/>
        <v>0.56621004566210043</v>
      </c>
      <c r="Z205" s="4">
        <f t="shared" si="307"/>
        <v>0.17009260110049543</v>
      </c>
      <c r="AA205" s="4">
        <f t="shared" si="308"/>
        <v>0.25</v>
      </c>
      <c r="AB205" s="4">
        <f t="shared" si="309"/>
        <v>0.25114155251141551</v>
      </c>
      <c r="AC205" s="4">
        <f t="shared" si="310"/>
        <v>-1.1415525114155112E-3</v>
      </c>
      <c r="AD205" s="4">
        <f t="shared" si="311"/>
        <v>6.3926940639269403E-2</v>
      </c>
      <c r="AE205" s="4">
        <f t="shared" si="312"/>
        <v>0.43378995433789952</v>
      </c>
      <c r="AF205" s="4">
        <f t="shared" si="313"/>
        <v>0.36986301369863012</v>
      </c>
      <c r="AG205">
        <f t="shared" si="314"/>
        <v>1000000</v>
      </c>
      <c r="AI205">
        <f t="shared" si="315"/>
        <v>1</v>
      </c>
      <c r="AJ205">
        <f t="shared" si="238"/>
        <v>34</v>
      </c>
      <c r="AK205">
        <f t="shared" si="239"/>
        <v>20</v>
      </c>
      <c r="AL205">
        <f t="shared" si="240"/>
        <v>1</v>
      </c>
      <c r="AM205">
        <f t="shared" si="241"/>
        <v>26</v>
      </c>
      <c r="AN205">
        <f t="shared" si="242"/>
        <v>29</v>
      </c>
      <c r="AO205">
        <f t="shared" si="243"/>
        <v>34</v>
      </c>
      <c r="AP205">
        <f t="shared" si="244"/>
        <v>22</v>
      </c>
      <c r="AQ205">
        <f t="shared" si="245"/>
        <v>21</v>
      </c>
      <c r="AR205">
        <f t="shared" ref="AR205:AZ205" si="327">MAX(AI$3:AQ$542)+1-AI205</f>
        <v>55</v>
      </c>
      <c r="AS205">
        <f t="shared" si="327"/>
        <v>22</v>
      </c>
      <c r="AT205">
        <f t="shared" si="327"/>
        <v>36</v>
      </c>
      <c r="AU205">
        <f t="shared" si="327"/>
        <v>55</v>
      </c>
      <c r="AV205">
        <f t="shared" si="327"/>
        <v>30</v>
      </c>
      <c r="AW205">
        <f t="shared" si="327"/>
        <v>27</v>
      </c>
      <c r="AX205">
        <f t="shared" si="327"/>
        <v>22</v>
      </c>
      <c r="AY205">
        <f t="shared" si="327"/>
        <v>34</v>
      </c>
      <c r="AZ205">
        <f t="shared" si="327"/>
        <v>35</v>
      </c>
      <c r="BA205">
        <f t="shared" si="299"/>
        <v>1000000</v>
      </c>
      <c r="BB205">
        <f t="shared" si="317"/>
        <v>2836584</v>
      </c>
      <c r="BC205">
        <f t="shared" si="318"/>
        <v>3</v>
      </c>
      <c r="BE205">
        <f>AI205-fix1_oam1!X206</f>
        <v>0</v>
      </c>
      <c r="BF205">
        <f>AJ205-fix1_oam1!Y206</f>
        <v>8</v>
      </c>
      <c r="BG205">
        <f>AK205-fix1_oam1!Z206</f>
        <v>10</v>
      </c>
      <c r="BH205">
        <f>AL205-fix1_oam1!AA206</f>
        <v>-20</v>
      </c>
      <c r="BI205">
        <f>AM205-fix1_oam1!AB206</f>
        <v>3</v>
      </c>
      <c r="BJ205">
        <f>AN205-fix1_oam1!AC206</f>
        <v>0</v>
      </c>
      <c r="BK205">
        <f>AO205-fix1_oam1!AD206</f>
        <v>5</v>
      </c>
      <c r="BL205">
        <f>AP205-fix1_oam1!AE206</f>
        <v>12</v>
      </c>
      <c r="BM205">
        <f>AQ205-fix1_oam1!AF206</f>
        <v>11</v>
      </c>
      <c r="BN205">
        <f>AR205-fix1_oam1!AG206</f>
        <v>0</v>
      </c>
      <c r="BO205">
        <f>AS205-fix1_oam1!AH206</f>
        <v>-8</v>
      </c>
      <c r="BP205">
        <f>AT205-fix1_oam1!AI206</f>
        <v>-10</v>
      </c>
      <c r="BQ205">
        <f>AU205-fix1_oam1!AJ206</f>
        <v>20</v>
      </c>
      <c r="BR205">
        <f>AV205-fix1_oam1!AK206</f>
        <v>-3</v>
      </c>
      <c r="BS205">
        <f>AW205-fix1_oam1!AL206</f>
        <v>0</v>
      </c>
      <c r="BT205">
        <f>AX205-fix1_oam1!AM206</f>
        <v>-5</v>
      </c>
      <c r="BU205">
        <f>AY205-fix1_oam1!AN206</f>
        <v>-12</v>
      </c>
      <c r="BV205">
        <f>AZ205-fix1_oam1!AO206</f>
        <v>-11</v>
      </c>
      <c r="BY205" s="10" t="s">
        <v>865</v>
      </c>
      <c r="BZ205" s="11">
        <v>1</v>
      </c>
      <c r="CA205" s="11">
        <v>15</v>
      </c>
      <c r="CB205" s="11">
        <v>43</v>
      </c>
      <c r="CC205" s="11">
        <v>1</v>
      </c>
      <c r="CD205" s="11">
        <v>23</v>
      </c>
      <c r="CE205" s="11">
        <v>32</v>
      </c>
      <c r="CF205" s="11">
        <v>16</v>
      </c>
      <c r="CG205" s="11">
        <v>40</v>
      </c>
      <c r="CH205" s="11">
        <v>41</v>
      </c>
      <c r="CI205" s="11">
        <v>55</v>
      </c>
      <c r="CJ205" s="11">
        <v>41</v>
      </c>
      <c r="CK205" s="11">
        <v>13</v>
      </c>
      <c r="CL205" s="11">
        <v>55</v>
      </c>
      <c r="CM205" s="11">
        <v>33</v>
      </c>
      <c r="CN205" s="11">
        <v>24</v>
      </c>
      <c r="CO205" s="11">
        <v>40</v>
      </c>
      <c r="CP205" s="11">
        <v>16</v>
      </c>
      <c r="CQ205" s="11">
        <v>15</v>
      </c>
      <c r="CR205" s="11">
        <v>1000000</v>
      </c>
    </row>
    <row r="206" spans="1:96" ht="15" thickBot="1" x14ac:dyDescent="0.35">
      <c r="A206" s="1" t="s">
        <v>203</v>
      </c>
      <c r="B206" s="1" t="s">
        <v>602</v>
      </c>
      <c r="C206" s="2">
        <v>20</v>
      </c>
      <c r="D206" s="2">
        <v>64</v>
      </c>
      <c r="E206" s="2">
        <v>94</v>
      </c>
      <c r="F206" s="2">
        <v>19</v>
      </c>
      <c r="G206" s="2">
        <v>2</v>
      </c>
      <c r="H206" s="1">
        <f t="shared" si="300"/>
        <v>94</v>
      </c>
      <c r="I206" s="1">
        <f>HLOOKUP(H206,C206:$F$603,J206,0)</f>
        <v>3</v>
      </c>
      <c r="J206" s="1">
        <v>398</v>
      </c>
      <c r="K206" s="1" t="str">
        <f t="shared" si="301"/>
        <v>23</v>
      </c>
      <c r="M206" s="46">
        <f t="shared" si="302"/>
        <v>0.99999999999999989</v>
      </c>
      <c r="N206" s="44">
        <f t="shared" si="294"/>
        <v>0.10152284263959391</v>
      </c>
      <c r="O206" s="44">
        <f t="shared" si="295"/>
        <v>0.32487309644670048</v>
      </c>
      <c r="P206" s="44">
        <f t="shared" si="296"/>
        <v>0.47715736040609136</v>
      </c>
      <c r="Q206" s="44">
        <f t="shared" si="297"/>
        <v>9.6446700507614211E-2</v>
      </c>
      <c r="R206">
        <f t="shared" si="236"/>
        <v>2</v>
      </c>
      <c r="S206" s="1">
        <f t="shared" si="303"/>
        <v>0.47715736040609136</v>
      </c>
      <c r="T206" s="1">
        <f>HLOOKUP(S206,N206:$Q$603,U206,0)</f>
        <v>3</v>
      </c>
      <c r="U206" s="1">
        <v>398</v>
      </c>
      <c r="V206" s="1" t="str">
        <f t="shared" si="304"/>
        <v>23</v>
      </c>
      <c r="X206" s="5">
        <f t="shared" si="305"/>
        <v>3</v>
      </c>
      <c r="Y206" s="4">
        <f t="shared" si="306"/>
        <v>0.52284263959390853</v>
      </c>
      <c r="Z206" s="4">
        <f t="shared" si="307"/>
        <v>0.1851400631963136</v>
      </c>
      <c r="AA206" s="4">
        <f t="shared" si="308"/>
        <v>0.24999999999999997</v>
      </c>
      <c r="AB206" s="4">
        <f t="shared" si="309"/>
        <v>0.21319796954314718</v>
      </c>
      <c r="AC206" s="4">
        <f t="shared" si="310"/>
        <v>3.6802030456852791E-2</v>
      </c>
      <c r="AD206" s="4">
        <f t="shared" si="311"/>
        <v>9.6446700507614211E-2</v>
      </c>
      <c r="AE206" s="4">
        <f t="shared" si="312"/>
        <v>0.47715736040609136</v>
      </c>
      <c r="AF206" s="4">
        <f t="shared" si="313"/>
        <v>0.38071065989847713</v>
      </c>
      <c r="AG206">
        <f t="shared" si="314"/>
        <v>2000000</v>
      </c>
      <c r="AI206">
        <f t="shared" si="315"/>
        <v>14</v>
      </c>
      <c r="AJ206">
        <f t="shared" si="238"/>
        <v>41</v>
      </c>
      <c r="AK206">
        <f t="shared" si="239"/>
        <v>15</v>
      </c>
      <c r="AL206">
        <f t="shared" si="240"/>
        <v>51</v>
      </c>
      <c r="AM206">
        <f t="shared" si="241"/>
        <v>45</v>
      </c>
      <c r="AN206">
        <f t="shared" si="242"/>
        <v>10</v>
      </c>
      <c r="AO206">
        <f t="shared" si="243"/>
        <v>25</v>
      </c>
      <c r="AP206">
        <f t="shared" si="244"/>
        <v>14</v>
      </c>
      <c r="AQ206">
        <f t="shared" si="245"/>
        <v>19</v>
      </c>
      <c r="AR206">
        <f t="shared" ref="AR206:AZ206" si="328">MAX(AI$3:AQ$542)+1-AI206</f>
        <v>42</v>
      </c>
      <c r="AS206">
        <f t="shared" si="328"/>
        <v>15</v>
      </c>
      <c r="AT206">
        <f t="shared" si="328"/>
        <v>41</v>
      </c>
      <c r="AU206">
        <f t="shared" si="328"/>
        <v>5</v>
      </c>
      <c r="AV206">
        <f t="shared" si="328"/>
        <v>11</v>
      </c>
      <c r="AW206">
        <f t="shared" si="328"/>
        <v>46</v>
      </c>
      <c r="AX206">
        <f t="shared" si="328"/>
        <v>31</v>
      </c>
      <c r="AY206">
        <f t="shared" si="328"/>
        <v>42</v>
      </c>
      <c r="AZ206">
        <f t="shared" si="328"/>
        <v>37</v>
      </c>
      <c r="BA206">
        <f t="shared" si="299"/>
        <v>2000000</v>
      </c>
      <c r="BB206">
        <f t="shared" si="317"/>
        <v>2926554.1</v>
      </c>
      <c r="BC206">
        <f t="shared" si="318"/>
        <v>3</v>
      </c>
      <c r="BE206">
        <f>AI206-fix1_oam1!X207</f>
        <v>0</v>
      </c>
      <c r="BF206">
        <f>AJ206-fix1_oam1!Y207</f>
        <v>7</v>
      </c>
      <c r="BG206">
        <f>AK206-fix1_oam1!Z207</f>
        <v>4</v>
      </c>
      <c r="BH206">
        <f>AL206-fix1_oam1!AA207</f>
        <v>22</v>
      </c>
      <c r="BI206">
        <f>AM206-fix1_oam1!AB207</f>
        <v>9</v>
      </c>
      <c r="BJ206">
        <f>AN206-fix1_oam1!AC207</f>
        <v>2</v>
      </c>
      <c r="BK206">
        <f>AO206-fix1_oam1!AD207</f>
        <v>2</v>
      </c>
      <c r="BL206">
        <f>AP206-fix1_oam1!AE207</f>
        <v>2</v>
      </c>
      <c r="BM206">
        <f>AQ206-fix1_oam1!AF207</f>
        <v>4</v>
      </c>
      <c r="BN206">
        <f>AR206-fix1_oam1!AG207</f>
        <v>0</v>
      </c>
      <c r="BO206">
        <f>AS206-fix1_oam1!AH207</f>
        <v>-7</v>
      </c>
      <c r="BP206">
        <f>AT206-fix1_oam1!AI207</f>
        <v>-4</v>
      </c>
      <c r="BQ206">
        <f>AU206-fix1_oam1!AJ207</f>
        <v>-22</v>
      </c>
      <c r="BR206">
        <f>AV206-fix1_oam1!AK207</f>
        <v>-9</v>
      </c>
      <c r="BS206">
        <f>AW206-fix1_oam1!AL207</f>
        <v>-2</v>
      </c>
      <c r="BT206">
        <f>AX206-fix1_oam1!AM207</f>
        <v>-2</v>
      </c>
      <c r="BU206">
        <f>AY206-fix1_oam1!AN207</f>
        <v>-2</v>
      </c>
      <c r="BV206">
        <f>AZ206-fix1_oam1!AO207</f>
        <v>-4</v>
      </c>
      <c r="BY206" s="10" t="s">
        <v>866</v>
      </c>
      <c r="BZ206" s="11">
        <v>41</v>
      </c>
      <c r="CA206" s="11">
        <v>18</v>
      </c>
      <c r="CB206" s="11">
        <v>36</v>
      </c>
      <c r="CC206" s="11">
        <v>1</v>
      </c>
      <c r="CD206" s="11">
        <v>11</v>
      </c>
      <c r="CE206" s="11">
        <v>44</v>
      </c>
      <c r="CF206" s="11">
        <v>27</v>
      </c>
      <c r="CG206" s="11">
        <v>37</v>
      </c>
      <c r="CH206" s="11">
        <v>34</v>
      </c>
      <c r="CI206" s="11">
        <v>15</v>
      </c>
      <c r="CJ206" s="11">
        <v>38</v>
      </c>
      <c r="CK206" s="11">
        <v>20</v>
      </c>
      <c r="CL206" s="11">
        <v>55</v>
      </c>
      <c r="CM206" s="11">
        <v>45</v>
      </c>
      <c r="CN206" s="11">
        <v>12</v>
      </c>
      <c r="CO206" s="11">
        <v>29</v>
      </c>
      <c r="CP206" s="11">
        <v>19</v>
      </c>
      <c r="CQ206" s="11">
        <v>22</v>
      </c>
      <c r="CR206" s="11">
        <v>3000000</v>
      </c>
    </row>
    <row r="207" spans="1:96" ht="15" thickBot="1" x14ac:dyDescent="0.35">
      <c r="A207" s="1" t="s">
        <v>204</v>
      </c>
      <c r="B207" s="1" t="s">
        <v>602</v>
      </c>
      <c r="C207" s="2">
        <v>35</v>
      </c>
      <c r="D207" s="2">
        <v>14</v>
      </c>
      <c r="E207" s="2">
        <v>21</v>
      </c>
      <c r="F207" s="2">
        <v>18</v>
      </c>
      <c r="G207" s="2">
        <v>1</v>
      </c>
      <c r="H207" s="1">
        <f t="shared" si="300"/>
        <v>35</v>
      </c>
      <c r="I207" s="1">
        <f>HLOOKUP(H207,C207:$F$603,J207,0)</f>
        <v>1</v>
      </c>
      <c r="J207" s="1">
        <v>397</v>
      </c>
      <c r="K207" s="1" t="str">
        <f t="shared" si="301"/>
        <v>11</v>
      </c>
      <c r="M207" s="46">
        <f t="shared" si="302"/>
        <v>1</v>
      </c>
      <c r="N207" s="44">
        <f t="shared" si="294"/>
        <v>0.39772727272727271</v>
      </c>
      <c r="O207" s="44">
        <f t="shared" si="295"/>
        <v>0.15909090909090909</v>
      </c>
      <c r="P207" s="44">
        <f t="shared" si="296"/>
        <v>0.23863636363636365</v>
      </c>
      <c r="Q207" s="44">
        <f t="shared" si="297"/>
        <v>0.20454545454545456</v>
      </c>
      <c r="R207">
        <f t="shared" si="236"/>
        <v>1</v>
      </c>
      <c r="S207" s="1">
        <f t="shared" si="303"/>
        <v>0.39772727272727271</v>
      </c>
      <c r="T207" s="1">
        <f>HLOOKUP(S207,N207:$Q$603,U207,0)</f>
        <v>1</v>
      </c>
      <c r="U207" s="1">
        <v>397</v>
      </c>
      <c r="V207" s="1" t="str">
        <f t="shared" si="304"/>
        <v>11</v>
      </c>
      <c r="X207" s="5">
        <f t="shared" si="305"/>
        <v>1</v>
      </c>
      <c r="Y207" s="4">
        <f t="shared" si="306"/>
        <v>0.60227272727272729</v>
      </c>
      <c r="Z207" s="4">
        <f t="shared" si="307"/>
        <v>0.10373533286082687</v>
      </c>
      <c r="AA207" s="4">
        <f t="shared" si="308"/>
        <v>0.25</v>
      </c>
      <c r="AB207" s="4">
        <f t="shared" si="309"/>
        <v>0.22159090909090912</v>
      </c>
      <c r="AC207" s="4">
        <f t="shared" si="310"/>
        <v>2.8409090909090884E-2</v>
      </c>
      <c r="AD207" s="4">
        <f t="shared" si="311"/>
        <v>0.15909090909090909</v>
      </c>
      <c r="AE207" s="4">
        <f t="shared" si="312"/>
        <v>0.39772727272727271</v>
      </c>
      <c r="AF207" s="4">
        <f t="shared" si="313"/>
        <v>0.23863636363636362</v>
      </c>
      <c r="AG207">
        <f t="shared" si="314"/>
        <v>1000000</v>
      </c>
      <c r="AI207">
        <f t="shared" si="315"/>
        <v>41</v>
      </c>
      <c r="AJ207">
        <f t="shared" si="238"/>
        <v>27</v>
      </c>
      <c r="AK207">
        <f t="shared" si="239"/>
        <v>41</v>
      </c>
      <c r="AL207">
        <f t="shared" si="240"/>
        <v>1</v>
      </c>
      <c r="AM207">
        <f t="shared" si="241"/>
        <v>42</v>
      </c>
      <c r="AN207">
        <f t="shared" si="242"/>
        <v>13</v>
      </c>
      <c r="AO207">
        <f t="shared" si="243"/>
        <v>10</v>
      </c>
      <c r="AP207">
        <f t="shared" si="244"/>
        <v>28</v>
      </c>
      <c r="AQ207">
        <f t="shared" si="245"/>
        <v>40</v>
      </c>
      <c r="AR207">
        <f t="shared" ref="AR207:AZ207" si="329">MAX(AI$3:AQ$542)+1-AI207</f>
        <v>15</v>
      </c>
      <c r="AS207">
        <f t="shared" si="329"/>
        <v>29</v>
      </c>
      <c r="AT207">
        <f t="shared" si="329"/>
        <v>15</v>
      </c>
      <c r="AU207">
        <f t="shared" si="329"/>
        <v>55</v>
      </c>
      <c r="AV207">
        <f t="shared" si="329"/>
        <v>14</v>
      </c>
      <c r="AW207">
        <f t="shared" si="329"/>
        <v>43</v>
      </c>
      <c r="AX207">
        <f t="shared" si="329"/>
        <v>46</v>
      </c>
      <c r="AY207">
        <f t="shared" si="329"/>
        <v>28</v>
      </c>
      <c r="AZ207">
        <f t="shared" si="329"/>
        <v>16</v>
      </c>
      <c r="BA207">
        <f t="shared" si="299"/>
        <v>1000000</v>
      </c>
      <c r="BB207">
        <f t="shared" si="317"/>
        <v>2847383.1</v>
      </c>
      <c r="BC207">
        <f t="shared" si="318"/>
        <v>3</v>
      </c>
      <c r="BE207">
        <f>AI207-fix1_oam1!X208</f>
        <v>0</v>
      </c>
      <c r="BF207">
        <f>AJ207-fix1_oam1!Y208</f>
        <v>-24</v>
      </c>
      <c r="BG207">
        <f>AK207-fix1_oam1!Z208</f>
        <v>-12</v>
      </c>
      <c r="BH207">
        <f>AL207-fix1_oam1!AA208</f>
        <v>-52</v>
      </c>
      <c r="BI207">
        <f>AM207-fix1_oam1!AB208</f>
        <v>-9</v>
      </c>
      <c r="BJ207">
        <f>AN207-fix1_oam1!AC208</f>
        <v>-6</v>
      </c>
      <c r="BK207">
        <f>AO207-fix1_oam1!AD208</f>
        <v>-19</v>
      </c>
      <c r="BL207">
        <f>AP207-fix1_oam1!AE208</f>
        <v>-26</v>
      </c>
      <c r="BM207">
        <f>AQ207-fix1_oam1!AF208</f>
        <v>-13</v>
      </c>
      <c r="BN207">
        <f>AR207-fix1_oam1!AG208</f>
        <v>0</v>
      </c>
      <c r="BO207">
        <f>AS207-fix1_oam1!AH208</f>
        <v>24</v>
      </c>
      <c r="BP207">
        <f>AT207-fix1_oam1!AI208</f>
        <v>12</v>
      </c>
      <c r="BQ207">
        <f>AU207-fix1_oam1!AJ208</f>
        <v>52</v>
      </c>
      <c r="BR207">
        <f>AV207-fix1_oam1!AK208</f>
        <v>9</v>
      </c>
      <c r="BS207">
        <f>AW207-fix1_oam1!AL208</f>
        <v>6</v>
      </c>
      <c r="BT207">
        <f>AX207-fix1_oam1!AM208</f>
        <v>19</v>
      </c>
      <c r="BU207">
        <f>AY207-fix1_oam1!AN208</f>
        <v>26</v>
      </c>
      <c r="BV207">
        <f>AZ207-fix1_oam1!AO208</f>
        <v>13</v>
      </c>
      <c r="BY207" s="10" t="s">
        <v>867</v>
      </c>
      <c r="BZ207" s="11">
        <v>14</v>
      </c>
      <c r="CA207" s="11">
        <v>26</v>
      </c>
      <c r="CB207" s="11">
        <v>39</v>
      </c>
      <c r="CC207" s="11">
        <v>1</v>
      </c>
      <c r="CD207" s="11">
        <v>38</v>
      </c>
      <c r="CE207" s="11">
        <v>17</v>
      </c>
      <c r="CF207" s="11">
        <v>14</v>
      </c>
      <c r="CG207" s="11">
        <v>29</v>
      </c>
      <c r="CH207" s="11">
        <v>38</v>
      </c>
      <c r="CI207" s="11">
        <v>42</v>
      </c>
      <c r="CJ207" s="11">
        <v>30</v>
      </c>
      <c r="CK207" s="11">
        <v>17</v>
      </c>
      <c r="CL207" s="11">
        <v>55</v>
      </c>
      <c r="CM207" s="11">
        <v>18</v>
      </c>
      <c r="CN207" s="11">
        <v>39</v>
      </c>
      <c r="CO207" s="11">
        <v>42</v>
      </c>
      <c r="CP207" s="11">
        <v>27</v>
      </c>
      <c r="CQ207" s="11">
        <v>18</v>
      </c>
      <c r="CR207" s="11">
        <v>4000000</v>
      </c>
    </row>
    <row r="208" spans="1:96" ht="15" thickBot="1" x14ac:dyDescent="0.35">
      <c r="A208" s="1" t="s">
        <v>205</v>
      </c>
      <c r="B208" s="1" t="s">
        <v>602</v>
      </c>
      <c r="C208" s="2">
        <v>15</v>
      </c>
      <c r="D208" s="2">
        <v>7</v>
      </c>
      <c r="E208" s="2">
        <v>99</v>
      </c>
      <c r="F208" s="2">
        <v>46</v>
      </c>
      <c r="G208" s="2">
        <v>3</v>
      </c>
      <c r="H208" s="1">
        <f t="shared" si="300"/>
        <v>99</v>
      </c>
      <c r="I208" s="1">
        <f>HLOOKUP(H208,C208:$F$603,J208,0)</f>
        <v>3</v>
      </c>
      <c r="J208" s="1">
        <v>396</v>
      </c>
      <c r="K208" s="1" t="str">
        <f t="shared" si="301"/>
        <v>33</v>
      </c>
      <c r="M208" s="46">
        <f t="shared" si="302"/>
        <v>1</v>
      </c>
      <c r="N208" s="44">
        <f t="shared" si="294"/>
        <v>8.9820359281437126E-2</v>
      </c>
      <c r="O208" s="44">
        <f t="shared" si="295"/>
        <v>4.1916167664670656E-2</v>
      </c>
      <c r="P208" s="44">
        <f t="shared" si="296"/>
        <v>0.59281437125748504</v>
      </c>
      <c r="Q208" s="44">
        <f t="shared" si="297"/>
        <v>0.27544910179640719</v>
      </c>
      <c r="R208">
        <f t="shared" si="236"/>
        <v>3</v>
      </c>
      <c r="S208" s="1">
        <f t="shared" si="303"/>
        <v>0.59281437125748504</v>
      </c>
      <c r="T208" s="1">
        <f>HLOOKUP(S208,N208:$Q$603,U208,0)</f>
        <v>3</v>
      </c>
      <c r="U208" s="1">
        <v>396</v>
      </c>
      <c r="V208" s="1" t="str">
        <f t="shared" si="304"/>
        <v>33</v>
      </c>
      <c r="X208" s="5">
        <f t="shared" si="305"/>
        <v>3</v>
      </c>
      <c r="Y208" s="4">
        <f t="shared" si="306"/>
        <v>0.40718562874251496</v>
      </c>
      <c r="Z208" s="4">
        <f t="shared" si="307"/>
        <v>0.24975037437609182</v>
      </c>
      <c r="AA208" s="4">
        <f t="shared" si="308"/>
        <v>0.25</v>
      </c>
      <c r="AB208" s="4">
        <f t="shared" si="309"/>
        <v>0.18263473053892215</v>
      </c>
      <c r="AC208" s="4">
        <f t="shared" si="310"/>
        <v>6.7365269461077848E-2</v>
      </c>
      <c r="AD208" s="4">
        <f t="shared" si="311"/>
        <v>4.1916167664670656E-2</v>
      </c>
      <c r="AE208" s="4">
        <f t="shared" si="312"/>
        <v>0.59281437125748504</v>
      </c>
      <c r="AF208" s="4">
        <f t="shared" si="313"/>
        <v>0.55089820359281438</v>
      </c>
      <c r="AG208">
        <f t="shared" si="314"/>
        <v>3000000</v>
      </c>
      <c r="AI208">
        <f t="shared" si="315"/>
        <v>14</v>
      </c>
      <c r="AJ208">
        <f t="shared" si="238"/>
        <v>51</v>
      </c>
      <c r="AK208">
        <f t="shared" si="239"/>
        <v>5</v>
      </c>
      <c r="AL208">
        <f t="shared" si="240"/>
        <v>1</v>
      </c>
      <c r="AM208">
        <f t="shared" si="241"/>
        <v>51</v>
      </c>
      <c r="AN208">
        <f t="shared" si="242"/>
        <v>5</v>
      </c>
      <c r="AO208">
        <f t="shared" si="243"/>
        <v>40</v>
      </c>
      <c r="AP208">
        <f t="shared" si="244"/>
        <v>4</v>
      </c>
      <c r="AQ208">
        <f t="shared" si="245"/>
        <v>4</v>
      </c>
      <c r="AR208">
        <f t="shared" ref="AR208:AZ208" si="330">MAX(AI$3:AQ$542)+1-AI208</f>
        <v>42</v>
      </c>
      <c r="AS208">
        <f t="shared" si="330"/>
        <v>5</v>
      </c>
      <c r="AT208">
        <f t="shared" si="330"/>
        <v>51</v>
      </c>
      <c r="AU208">
        <f t="shared" si="330"/>
        <v>55</v>
      </c>
      <c r="AV208">
        <f t="shared" si="330"/>
        <v>5</v>
      </c>
      <c r="AW208">
        <f t="shared" si="330"/>
        <v>51</v>
      </c>
      <c r="AX208">
        <f t="shared" si="330"/>
        <v>16</v>
      </c>
      <c r="AY208">
        <f t="shared" si="330"/>
        <v>52</v>
      </c>
      <c r="AZ208">
        <f t="shared" si="330"/>
        <v>52</v>
      </c>
      <c r="BA208">
        <f t="shared" si="299"/>
        <v>3000000</v>
      </c>
      <c r="BB208">
        <f t="shared" si="317"/>
        <v>2903523.4</v>
      </c>
      <c r="BC208">
        <f t="shared" si="318"/>
        <v>3</v>
      </c>
      <c r="BE208">
        <f>AI208-fix1_oam1!X209</f>
        <v>0</v>
      </c>
      <c r="BF208">
        <f>AJ208-fix1_oam1!Y209</f>
        <v>5</v>
      </c>
      <c r="BG208">
        <f>AK208-fix1_oam1!Z209</f>
        <v>1</v>
      </c>
      <c r="BH208">
        <f>AL208-fix1_oam1!AA209</f>
        <v>-39</v>
      </c>
      <c r="BI208">
        <f>AM208-fix1_oam1!AB209</f>
        <v>6</v>
      </c>
      <c r="BJ208">
        <f>AN208-fix1_oam1!AC209</f>
        <v>2</v>
      </c>
      <c r="BK208">
        <f>AO208-fix1_oam1!AD209</f>
        <v>1</v>
      </c>
      <c r="BL208">
        <f>AP208-fix1_oam1!AE209</f>
        <v>2</v>
      </c>
      <c r="BM208">
        <f>AQ208-fix1_oam1!AF209</f>
        <v>1</v>
      </c>
      <c r="BN208">
        <f>AR208-fix1_oam1!AG209</f>
        <v>0</v>
      </c>
      <c r="BO208">
        <f>AS208-fix1_oam1!AH209</f>
        <v>-5</v>
      </c>
      <c r="BP208">
        <f>AT208-fix1_oam1!AI209</f>
        <v>-1</v>
      </c>
      <c r="BQ208">
        <f>AU208-fix1_oam1!AJ209</f>
        <v>39</v>
      </c>
      <c r="BR208">
        <f>AV208-fix1_oam1!AK209</f>
        <v>-6</v>
      </c>
      <c r="BS208">
        <f>AW208-fix1_oam1!AL209</f>
        <v>-2</v>
      </c>
      <c r="BT208">
        <f>AX208-fix1_oam1!AM209</f>
        <v>-1</v>
      </c>
      <c r="BU208">
        <f>AY208-fix1_oam1!AN209</f>
        <v>-2</v>
      </c>
      <c r="BV208">
        <f>AZ208-fix1_oam1!AO209</f>
        <v>-1</v>
      </c>
      <c r="BY208" s="10" t="s">
        <v>868</v>
      </c>
      <c r="BZ208" s="11">
        <v>1</v>
      </c>
      <c r="CA208" s="11">
        <v>49</v>
      </c>
      <c r="CB208" s="11">
        <v>11</v>
      </c>
      <c r="CC208" s="11">
        <v>1</v>
      </c>
      <c r="CD208" s="11">
        <v>52</v>
      </c>
      <c r="CE208" s="11">
        <v>3</v>
      </c>
      <c r="CF208" s="11">
        <v>22</v>
      </c>
      <c r="CG208" s="11">
        <v>6</v>
      </c>
      <c r="CH208" s="11">
        <v>12</v>
      </c>
      <c r="CI208" s="11">
        <v>55</v>
      </c>
      <c r="CJ208" s="11">
        <v>7</v>
      </c>
      <c r="CK208" s="11">
        <v>45</v>
      </c>
      <c r="CL208" s="11">
        <v>55</v>
      </c>
      <c r="CM208" s="11">
        <v>4</v>
      </c>
      <c r="CN208" s="11">
        <v>53</v>
      </c>
      <c r="CO208" s="11">
        <v>34</v>
      </c>
      <c r="CP208" s="11">
        <v>50</v>
      </c>
      <c r="CQ208" s="11">
        <v>44</v>
      </c>
      <c r="CR208" s="11">
        <v>2000000</v>
      </c>
    </row>
    <row r="209" spans="1:96" ht="15" thickBot="1" x14ac:dyDescent="0.35">
      <c r="A209" s="1" t="s">
        <v>206</v>
      </c>
      <c r="B209" s="1" t="s">
        <v>602</v>
      </c>
      <c r="C209" s="2">
        <v>42</v>
      </c>
      <c r="D209" s="2">
        <v>46</v>
      </c>
      <c r="E209" s="2">
        <v>64</v>
      </c>
      <c r="F209" s="2">
        <v>42</v>
      </c>
      <c r="G209" s="2">
        <v>3</v>
      </c>
      <c r="H209" s="1">
        <f t="shared" si="300"/>
        <v>64</v>
      </c>
      <c r="I209" s="1">
        <f>HLOOKUP(H209,C209:$F$603,J209,0)</f>
        <v>3</v>
      </c>
      <c r="J209" s="1">
        <v>395</v>
      </c>
      <c r="K209" s="1" t="str">
        <f t="shared" si="301"/>
        <v>33</v>
      </c>
      <c r="M209" s="46">
        <f t="shared" si="302"/>
        <v>1</v>
      </c>
      <c r="N209" s="44">
        <f t="shared" si="294"/>
        <v>0.21649484536082475</v>
      </c>
      <c r="O209" s="44">
        <f t="shared" si="295"/>
        <v>0.23711340206185566</v>
      </c>
      <c r="P209" s="44">
        <f t="shared" si="296"/>
        <v>0.32989690721649484</v>
      </c>
      <c r="Q209" s="44">
        <f t="shared" si="297"/>
        <v>0.21649484536082475</v>
      </c>
      <c r="R209">
        <f t="shared" si="236"/>
        <v>3</v>
      </c>
      <c r="S209" s="1">
        <f t="shared" si="303"/>
        <v>0.32989690721649484</v>
      </c>
      <c r="T209" s="1">
        <f>HLOOKUP(S209,N209:$Q$603,U209,0)</f>
        <v>3</v>
      </c>
      <c r="U209" s="1">
        <v>395</v>
      </c>
      <c r="V209" s="1" t="str">
        <f t="shared" si="304"/>
        <v>33</v>
      </c>
      <c r="X209" s="5">
        <f t="shared" si="305"/>
        <v>3</v>
      </c>
      <c r="Y209" s="4">
        <f t="shared" si="306"/>
        <v>0.67010309278350522</v>
      </c>
      <c r="Z209" s="4">
        <f t="shared" si="307"/>
        <v>5.4144162393775772E-2</v>
      </c>
      <c r="AA209" s="4">
        <f t="shared" si="308"/>
        <v>0.25</v>
      </c>
      <c r="AB209" s="4">
        <f t="shared" si="309"/>
        <v>0.22680412371134021</v>
      </c>
      <c r="AC209" s="4">
        <f t="shared" si="310"/>
        <v>2.3195876288659795E-2</v>
      </c>
      <c r="AD209" s="4">
        <f t="shared" si="311"/>
        <v>0.21649484536082475</v>
      </c>
      <c r="AE209" s="4">
        <f t="shared" si="312"/>
        <v>0.32989690721649484</v>
      </c>
      <c r="AF209" s="4">
        <f t="shared" si="313"/>
        <v>0.11340206185567009</v>
      </c>
      <c r="AG209">
        <f t="shared" si="314"/>
        <v>3000000</v>
      </c>
      <c r="AI209">
        <f t="shared" si="315"/>
        <v>14</v>
      </c>
      <c r="AJ209">
        <f t="shared" si="238"/>
        <v>10</v>
      </c>
      <c r="AK209">
        <f t="shared" si="239"/>
        <v>51</v>
      </c>
      <c r="AL209">
        <f t="shared" si="240"/>
        <v>1</v>
      </c>
      <c r="AM209">
        <f t="shared" si="241"/>
        <v>40</v>
      </c>
      <c r="AN209">
        <f t="shared" si="242"/>
        <v>15</v>
      </c>
      <c r="AO209">
        <f t="shared" si="243"/>
        <v>2</v>
      </c>
      <c r="AP209">
        <f t="shared" si="244"/>
        <v>46</v>
      </c>
      <c r="AQ209">
        <f t="shared" si="245"/>
        <v>51</v>
      </c>
      <c r="AR209">
        <f t="shared" ref="AR209:AZ209" si="331">MAX(AI$3:AQ$542)+1-AI209</f>
        <v>42</v>
      </c>
      <c r="AS209">
        <f t="shared" si="331"/>
        <v>46</v>
      </c>
      <c r="AT209">
        <f t="shared" si="331"/>
        <v>5</v>
      </c>
      <c r="AU209">
        <f t="shared" si="331"/>
        <v>55</v>
      </c>
      <c r="AV209">
        <f t="shared" si="331"/>
        <v>16</v>
      </c>
      <c r="AW209">
        <f t="shared" si="331"/>
        <v>41</v>
      </c>
      <c r="AX209">
        <f t="shared" si="331"/>
        <v>54</v>
      </c>
      <c r="AY209">
        <f t="shared" si="331"/>
        <v>10</v>
      </c>
      <c r="AZ209">
        <f t="shared" si="331"/>
        <v>5</v>
      </c>
      <c r="BA209">
        <f t="shared" si="299"/>
        <v>3000000</v>
      </c>
      <c r="BB209">
        <f t="shared" si="317"/>
        <v>3034520.6</v>
      </c>
      <c r="BC209">
        <f t="shared" si="318"/>
        <v>3</v>
      </c>
      <c r="BE209">
        <f>AI209-fix1_oam1!X210</f>
        <v>0</v>
      </c>
      <c r="BF209">
        <f>AJ209-fix1_oam1!Y210</f>
        <v>-14</v>
      </c>
      <c r="BG209">
        <f>AK209-fix1_oam1!Z210</f>
        <v>-1</v>
      </c>
      <c r="BH209">
        <f>AL209-fix1_oam1!AA210</f>
        <v>-30</v>
      </c>
      <c r="BI209">
        <f>AM209-fix1_oam1!AB210</f>
        <v>6</v>
      </c>
      <c r="BJ209">
        <f>AN209-fix1_oam1!AC210</f>
        <v>1</v>
      </c>
      <c r="BK209">
        <f>AO209-fix1_oam1!AD210</f>
        <v>-5</v>
      </c>
      <c r="BL209">
        <f>AP209-fix1_oam1!AE210</f>
        <v>0</v>
      </c>
      <c r="BM209">
        <f>AQ209-fix1_oam1!AF210</f>
        <v>-2</v>
      </c>
      <c r="BN209">
        <f>AR209-fix1_oam1!AG210</f>
        <v>0</v>
      </c>
      <c r="BO209">
        <f>AS209-fix1_oam1!AH210</f>
        <v>14</v>
      </c>
      <c r="BP209">
        <f>AT209-fix1_oam1!AI210</f>
        <v>1</v>
      </c>
      <c r="BQ209">
        <f>AU209-fix1_oam1!AJ210</f>
        <v>30</v>
      </c>
      <c r="BR209">
        <f>AV209-fix1_oam1!AK210</f>
        <v>-6</v>
      </c>
      <c r="BS209">
        <f>AW209-fix1_oam1!AL210</f>
        <v>-1</v>
      </c>
      <c r="BT209">
        <f>AX209-fix1_oam1!AM210</f>
        <v>5</v>
      </c>
      <c r="BU209">
        <f>AY209-fix1_oam1!AN210</f>
        <v>0</v>
      </c>
      <c r="BV209">
        <f>AZ209-fix1_oam1!AO210</f>
        <v>2</v>
      </c>
      <c r="BY209" s="10" t="s">
        <v>869</v>
      </c>
      <c r="BZ209" s="11">
        <v>14</v>
      </c>
      <c r="CA209" s="11">
        <v>46</v>
      </c>
      <c r="CB209" s="11">
        <v>5</v>
      </c>
      <c r="CC209" s="11">
        <v>1</v>
      </c>
      <c r="CD209" s="11">
        <v>37</v>
      </c>
      <c r="CE209" s="11">
        <v>18</v>
      </c>
      <c r="CF209" s="11">
        <v>49</v>
      </c>
      <c r="CG209" s="11">
        <v>9</v>
      </c>
      <c r="CH209" s="11">
        <v>7</v>
      </c>
      <c r="CI209" s="11">
        <v>42</v>
      </c>
      <c r="CJ209" s="11">
        <v>10</v>
      </c>
      <c r="CK209" s="11">
        <v>51</v>
      </c>
      <c r="CL209" s="11">
        <v>55</v>
      </c>
      <c r="CM209" s="11">
        <v>19</v>
      </c>
      <c r="CN209" s="11">
        <v>38</v>
      </c>
      <c r="CO209" s="11">
        <v>7</v>
      </c>
      <c r="CP209" s="11">
        <v>47</v>
      </c>
      <c r="CQ209" s="11">
        <v>49</v>
      </c>
      <c r="CR209" s="11">
        <v>2000000</v>
      </c>
    </row>
    <row r="210" spans="1:96" ht="15" thickBot="1" x14ac:dyDescent="0.35">
      <c r="A210" s="1" t="s">
        <v>207</v>
      </c>
      <c r="B210" s="1" t="s">
        <v>602</v>
      </c>
      <c r="C210" s="2">
        <v>83</v>
      </c>
      <c r="D210" s="2">
        <v>38</v>
      </c>
      <c r="E210" s="2">
        <v>85</v>
      </c>
      <c r="F210" s="2">
        <v>23</v>
      </c>
      <c r="G210" s="2">
        <v>1</v>
      </c>
      <c r="H210" s="1">
        <f t="shared" si="300"/>
        <v>85</v>
      </c>
      <c r="I210" s="1">
        <f>HLOOKUP(H210,C210:$F$603,J210,0)</f>
        <v>3</v>
      </c>
      <c r="J210" s="1">
        <v>394</v>
      </c>
      <c r="K210" s="1" t="str">
        <f t="shared" si="301"/>
        <v>13</v>
      </c>
      <c r="M210" s="46">
        <f t="shared" si="302"/>
        <v>1</v>
      </c>
      <c r="N210" s="44">
        <f t="shared" si="294"/>
        <v>0.36244541484716158</v>
      </c>
      <c r="O210" s="44">
        <f t="shared" si="295"/>
        <v>0.16593886462882096</v>
      </c>
      <c r="P210" s="44">
        <f t="shared" si="296"/>
        <v>0.37117903930131002</v>
      </c>
      <c r="Q210" s="44">
        <f t="shared" si="297"/>
        <v>0.10043668122270742</v>
      </c>
      <c r="R210">
        <f t="shared" ref="R210:R273" si="332">G210</f>
        <v>1</v>
      </c>
      <c r="S210" s="1">
        <f t="shared" si="303"/>
        <v>0.37117903930131002</v>
      </c>
      <c r="T210" s="1">
        <f>HLOOKUP(S210,N210:$Q$603,U210,0)</f>
        <v>3</v>
      </c>
      <c r="U210" s="1">
        <v>394</v>
      </c>
      <c r="V210" s="1" t="str">
        <f t="shared" si="304"/>
        <v>13</v>
      </c>
      <c r="X210" s="5">
        <f t="shared" si="305"/>
        <v>3</v>
      </c>
      <c r="Y210" s="4">
        <f t="shared" si="306"/>
        <v>0.62882096069868998</v>
      </c>
      <c r="Z210" s="4">
        <f t="shared" si="307"/>
        <v>0.13755458515283839</v>
      </c>
      <c r="AA210" s="4">
        <f t="shared" si="308"/>
        <v>0.25</v>
      </c>
      <c r="AB210" s="4">
        <f t="shared" si="309"/>
        <v>0.26419213973799127</v>
      </c>
      <c r="AC210" s="4">
        <f t="shared" si="310"/>
        <v>-1.4192139737991272E-2</v>
      </c>
      <c r="AD210" s="4">
        <f t="shared" si="311"/>
        <v>0.10043668122270742</v>
      </c>
      <c r="AE210" s="4">
        <f t="shared" si="312"/>
        <v>0.37117903930131002</v>
      </c>
      <c r="AF210" s="4">
        <f t="shared" si="313"/>
        <v>0.27074235807860259</v>
      </c>
      <c r="AG210">
        <f t="shared" si="314"/>
        <v>1000000</v>
      </c>
      <c r="AI210">
        <f t="shared" si="315"/>
        <v>14</v>
      </c>
      <c r="AJ210">
        <f t="shared" si="238"/>
        <v>20</v>
      </c>
      <c r="AK210">
        <f t="shared" si="239"/>
        <v>31</v>
      </c>
      <c r="AL210">
        <f t="shared" si="240"/>
        <v>1</v>
      </c>
      <c r="AM210">
        <f t="shared" si="241"/>
        <v>16</v>
      </c>
      <c r="AN210">
        <f t="shared" si="242"/>
        <v>39</v>
      </c>
      <c r="AO210">
        <f t="shared" si="243"/>
        <v>23</v>
      </c>
      <c r="AP210">
        <f t="shared" si="244"/>
        <v>35</v>
      </c>
      <c r="AQ210">
        <f t="shared" si="245"/>
        <v>35</v>
      </c>
      <c r="AR210">
        <f t="shared" ref="AR210:AZ210" si="333">MAX(AI$3:AQ$542)+1-AI210</f>
        <v>42</v>
      </c>
      <c r="AS210">
        <f t="shared" si="333"/>
        <v>36</v>
      </c>
      <c r="AT210">
        <f t="shared" si="333"/>
        <v>25</v>
      </c>
      <c r="AU210">
        <f t="shared" si="333"/>
        <v>55</v>
      </c>
      <c r="AV210">
        <f t="shared" si="333"/>
        <v>40</v>
      </c>
      <c r="AW210">
        <f t="shared" si="333"/>
        <v>17</v>
      </c>
      <c r="AX210">
        <f t="shared" si="333"/>
        <v>33</v>
      </c>
      <c r="AY210">
        <f t="shared" si="333"/>
        <v>21</v>
      </c>
      <c r="AZ210">
        <f t="shared" si="333"/>
        <v>21</v>
      </c>
      <c r="BA210">
        <f t="shared" si="299"/>
        <v>1000000</v>
      </c>
      <c r="BB210">
        <f t="shared" si="317"/>
        <v>2175124.7999999998</v>
      </c>
      <c r="BC210">
        <f t="shared" si="318"/>
        <v>2</v>
      </c>
      <c r="BE210">
        <f>AI210-fix1_oam1!X211</f>
        <v>0</v>
      </c>
      <c r="BF210">
        <f>AJ210-fix1_oam1!Y211</f>
        <v>3</v>
      </c>
      <c r="BG210">
        <f>AK210-fix1_oam1!Z211</f>
        <v>10</v>
      </c>
      <c r="BH210">
        <f>AL210-fix1_oam1!AA211</f>
        <v>-17</v>
      </c>
      <c r="BI210">
        <f>AM210-fix1_oam1!AB211</f>
        <v>-1</v>
      </c>
      <c r="BJ210">
        <f>AN210-fix1_oam1!AC211</f>
        <v>0</v>
      </c>
      <c r="BK210">
        <f>AO210-fix1_oam1!AD211</f>
        <v>4</v>
      </c>
      <c r="BL210">
        <f>AP210-fix1_oam1!AE211</f>
        <v>8</v>
      </c>
      <c r="BM210">
        <f>AQ210-fix1_oam1!AF211</f>
        <v>8</v>
      </c>
      <c r="BN210">
        <f>AR210-fix1_oam1!AG211</f>
        <v>0</v>
      </c>
      <c r="BO210">
        <f>AS210-fix1_oam1!AH211</f>
        <v>-3</v>
      </c>
      <c r="BP210">
        <f>AT210-fix1_oam1!AI211</f>
        <v>-10</v>
      </c>
      <c r="BQ210">
        <f>AU210-fix1_oam1!AJ211</f>
        <v>17</v>
      </c>
      <c r="BR210">
        <f>AV210-fix1_oam1!AK211</f>
        <v>1</v>
      </c>
      <c r="BS210">
        <f>AW210-fix1_oam1!AL211</f>
        <v>0</v>
      </c>
      <c r="BT210">
        <f>AX210-fix1_oam1!AM211</f>
        <v>-4</v>
      </c>
      <c r="BU210">
        <f>AY210-fix1_oam1!AN211</f>
        <v>-8</v>
      </c>
      <c r="BV210">
        <f>AZ210-fix1_oam1!AO211</f>
        <v>-8</v>
      </c>
      <c r="BY210" s="10" t="s">
        <v>870</v>
      </c>
      <c r="BZ210" s="11">
        <v>1</v>
      </c>
      <c r="CA210" s="11">
        <v>34</v>
      </c>
      <c r="CB210" s="11">
        <v>20</v>
      </c>
      <c r="CC210" s="11">
        <v>1</v>
      </c>
      <c r="CD210" s="11">
        <v>26</v>
      </c>
      <c r="CE210" s="11">
        <v>29</v>
      </c>
      <c r="CF210" s="11">
        <v>34</v>
      </c>
      <c r="CG210" s="11">
        <v>22</v>
      </c>
      <c r="CH210" s="11">
        <v>21</v>
      </c>
      <c r="CI210" s="11">
        <v>55</v>
      </c>
      <c r="CJ210" s="11">
        <v>22</v>
      </c>
      <c r="CK210" s="11">
        <v>36</v>
      </c>
      <c r="CL210" s="11">
        <v>55</v>
      </c>
      <c r="CM210" s="11">
        <v>30</v>
      </c>
      <c r="CN210" s="11">
        <v>27</v>
      </c>
      <c r="CO210" s="11">
        <v>22</v>
      </c>
      <c r="CP210" s="11">
        <v>34</v>
      </c>
      <c r="CQ210" s="11">
        <v>35</v>
      </c>
      <c r="CR210" s="11">
        <v>1000000</v>
      </c>
    </row>
    <row r="211" spans="1:96" ht="15" thickBot="1" x14ac:dyDescent="0.35">
      <c r="A211" s="1" t="s">
        <v>208</v>
      </c>
      <c r="B211" s="1" t="s">
        <v>602</v>
      </c>
      <c r="C211" s="2">
        <v>23</v>
      </c>
      <c r="D211" s="2">
        <v>58</v>
      </c>
      <c r="E211" s="2">
        <v>27</v>
      </c>
      <c r="F211" s="2">
        <v>65</v>
      </c>
      <c r="G211" s="2">
        <v>2</v>
      </c>
      <c r="H211" s="1">
        <f t="shared" si="300"/>
        <v>65</v>
      </c>
      <c r="I211" s="1">
        <f>HLOOKUP(H211,C211:$F$603,J211,0)</f>
        <v>4</v>
      </c>
      <c r="J211" s="1">
        <v>393</v>
      </c>
      <c r="K211" s="1" t="str">
        <f t="shared" si="301"/>
        <v>24</v>
      </c>
      <c r="M211" s="46">
        <f t="shared" si="302"/>
        <v>1</v>
      </c>
      <c r="N211" s="44">
        <f t="shared" si="294"/>
        <v>0.13294797687861271</v>
      </c>
      <c r="O211" s="44">
        <f t="shared" si="295"/>
        <v>0.33526011560693642</v>
      </c>
      <c r="P211" s="44">
        <f t="shared" si="296"/>
        <v>0.15606936416184972</v>
      </c>
      <c r="Q211" s="44">
        <f t="shared" si="297"/>
        <v>0.37572254335260113</v>
      </c>
      <c r="R211">
        <f t="shared" si="332"/>
        <v>2</v>
      </c>
      <c r="S211" s="1">
        <f t="shared" si="303"/>
        <v>0.37572254335260113</v>
      </c>
      <c r="T211" s="1">
        <f>HLOOKUP(S211,N211:$Q$603,U211,0)</f>
        <v>4</v>
      </c>
      <c r="U211" s="1">
        <v>393</v>
      </c>
      <c r="V211" s="1" t="str">
        <f t="shared" si="304"/>
        <v>24</v>
      </c>
      <c r="X211" s="5">
        <f t="shared" si="305"/>
        <v>4</v>
      </c>
      <c r="Y211" s="4">
        <f t="shared" si="306"/>
        <v>0.62427745664739887</v>
      </c>
      <c r="Z211" s="4">
        <f t="shared" si="307"/>
        <v>0.12328771996989234</v>
      </c>
      <c r="AA211" s="4">
        <f t="shared" si="308"/>
        <v>0.25</v>
      </c>
      <c r="AB211" s="4">
        <f t="shared" si="309"/>
        <v>0.24566473988439308</v>
      </c>
      <c r="AC211" s="4">
        <f t="shared" si="310"/>
        <v>4.3352601156069204E-3</v>
      </c>
      <c r="AD211" s="4">
        <f t="shared" si="311"/>
        <v>0.13294797687861271</v>
      </c>
      <c r="AE211" s="4">
        <f t="shared" si="312"/>
        <v>0.37572254335260113</v>
      </c>
      <c r="AF211" s="4">
        <f t="shared" si="313"/>
        <v>0.24277456647398843</v>
      </c>
      <c r="AG211">
        <f t="shared" si="314"/>
        <v>2000000</v>
      </c>
      <c r="AI211">
        <f t="shared" si="315"/>
        <v>1</v>
      </c>
      <c r="AJ211">
        <f t="shared" ref="AJ211:AJ274" si="334">INT(RANK(Y211,Y$3:Y$542,0)/10)+1</f>
        <v>21</v>
      </c>
      <c r="AK211">
        <f t="shared" ref="AK211:AK274" si="335">INT(RANK(Z211,Z$3:Z$542,0)/10)+1</f>
        <v>35</v>
      </c>
      <c r="AL211">
        <f t="shared" ref="AL211:AL274" si="336">INT(RANK(AA211,AA$3:AA$542,0)/10)+1</f>
        <v>1</v>
      </c>
      <c r="AM211">
        <f t="shared" ref="AM211:AM274" si="337">INT(RANK(AB211,AB$3:AB$542,0)/10)+1</f>
        <v>30</v>
      </c>
      <c r="AN211">
        <f t="shared" ref="AN211:AN274" si="338">INT(RANK(AC211,AC$3:AC$542,0)/10)+1</f>
        <v>25</v>
      </c>
      <c r="AO211">
        <f t="shared" ref="AO211:AO274" si="339">INT(RANK(AD211,AD$3:AD$542,0)/10)+1</f>
        <v>16</v>
      </c>
      <c r="AP211">
        <f t="shared" ref="AP211:AP274" si="340">INT(RANK(AE211,AE$3:AE$542,0)/10)+1</f>
        <v>34</v>
      </c>
      <c r="AQ211">
        <f t="shared" ref="AQ211:AQ274" si="341">INT(RANK(AF211,AF$3:AF$542,0)/10)+1</f>
        <v>39</v>
      </c>
      <c r="AR211">
        <f t="shared" ref="AR211:AZ211" si="342">MAX(AI$3:AQ$542)+1-AI211</f>
        <v>55</v>
      </c>
      <c r="AS211">
        <f t="shared" si="342"/>
        <v>35</v>
      </c>
      <c r="AT211">
        <f t="shared" si="342"/>
        <v>21</v>
      </c>
      <c r="AU211">
        <f t="shared" si="342"/>
        <v>55</v>
      </c>
      <c r="AV211">
        <f t="shared" si="342"/>
        <v>26</v>
      </c>
      <c r="AW211">
        <f t="shared" si="342"/>
        <v>31</v>
      </c>
      <c r="AX211">
        <f t="shared" si="342"/>
        <v>40</v>
      </c>
      <c r="AY211">
        <f t="shared" si="342"/>
        <v>22</v>
      </c>
      <c r="AZ211">
        <f t="shared" si="342"/>
        <v>17</v>
      </c>
      <c r="BA211">
        <f t="shared" si="299"/>
        <v>2000000</v>
      </c>
      <c r="BB211">
        <f t="shared" si="317"/>
        <v>2201755.2000000002</v>
      </c>
      <c r="BC211">
        <f t="shared" si="318"/>
        <v>2</v>
      </c>
      <c r="BE211">
        <f>AI211-fix1_oam1!X212</f>
        <v>0</v>
      </c>
      <c r="BF211">
        <f>AJ211-fix1_oam1!Y212</f>
        <v>-11</v>
      </c>
      <c r="BG211">
        <f>AK211-fix1_oam1!Z212</f>
        <v>-6</v>
      </c>
      <c r="BH211">
        <f>AL211-fix1_oam1!AA212</f>
        <v>-36</v>
      </c>
      <c r="BI211">
        <f>AM211-fix1_oam1!AB212</f>
        <v>-6</v>
      </c>
      <c r="BJ211">
        <f>AN211-fix1_oam1!AC212</f>
        <v>0</v>
      </c>
      <c r="BK211">
        <f>AO211-fix1_oam1!AD212</f>
        <v>-3</v>
      </c>
      <c r="BL211">
        <f>AP211-fix1_oam1!AE212</f>
        <v>-12</v>
      </c>
      <c r="BM211">
        <f>AQ211-fix1_oam1!AF212</f>
        <v>-4</v>
      </c>
      <c r="BN211">
        <f>AR211-fix1_oam1!AG212</f>
        <v>0</v>
      </c>
      <c r="BO211">
        <f>AS211-fix1_oam1!AH212</f>
        <v>11</v>
      </c>
      <c r="BP211">
        <f>AT211-fix1_oam1!AI212</f>
        <v>6</v>
      </c>
      <c r="BQ211">
        <f>AU211-fix1_oam1!AJ212</f>
        <v>36</v>
      </c>
      <c r="BR211">
        <f>AV211-fix1_oam1!AK212</f>
        <v>6</v>
      </c>
      <c r="BS211">
        <f>AW211-fix1_oam1!AL212</f>
        <v>0</v>
      </c>
      <c r="BT211">
        <f>AX211-fix1_oam1!AM212</f>
        <v>3</v>
      </c>
      <c r="BU211">
        <f>AY211-fix1_oam1!AN212</f>
        <v>12</v>
      </c>
      <c r="BV211">
        <f>AZ211-fix1_oam1!AO212</f>
        <v>4</v>
      </c>
      <c r="BY211" s="10" t="s">
        <v>871</v>
      </c>
      <c r="BZ211" s="11">
        <v>14</v>
      </c>
      <c r="CA211" s="11">
        <v>41</v>
      </c>
      <c r="CB211" s="11">
        <v>15</v>
      </c>
      <c r="CC211" s="11">
        <v>51</v>
      </c>
      <c r="CD211" s="11">
        <v>45</v>
      </c>
      <c r="CE211" s="11">
        <v>10</v>
      </c>
      <c r="CF211" s="11">
        <v>25</v>
      </c>
      <c r="CG211" s="11">
        <v>14</v>
      </c>
      <c r="CH211" s="11">
        <v>19</v>
      </c>
      <c r="CI211" s="11">
        <v>42</v>
      </c>
      <c r="CJ211" s="11">
        <v>15</v>
      </c>
      <c r="CK211" s="11">
        <v>41</v>
      </c>
      <c r="CL211" s="11">
        <v>5</v>
      </c>
      <c r="CM211" s="11">
        <v>11</v>
      </c>
      <c r="CN211" s="11">
        <v>46</v>
      </c>
      <c r="CO211" s="11">
        <v>31</v>
      </c>
      <c r="CP211" s="11">
        <v>42</v>
      </c>
      <c r="CQ211" s="11">
        <v>37</v>
      </c>
      <c r="CR211" s="11">
        <v>2000000</v>
      </c>
    </row>
    <row r="212" spans="1:96" ht="15" thickBot="1" x14ac:dyDescent="0.35">
      <c r="A212" s="1" t="s">
        <v>209</v>
      </c>
      <c r="B212" s="1" t="s">
        <v>602</v>
      </c>
      <c r="C212" s="2">
        <v>6</v>
      </c>
      <c r="D212" s="2">
        <v>99</v>
      </c>
      <c r="E212" s="2">
        <v>59</v>
      </c>
      <c r="F212" s="2">
        <v>42</v>
      </c>
      <c r="G212" s="2">
        <v>3</v>
      </c>
      <c r="H212" s="1">
        <f t="shared" si="300"/>
        <v>99</v>
      </c>
      <c r="I212" s="1">
        <f>HLOOKUP(H212,C212:$F$603,J212,0)</f>
        <v>2</v>
      </c>
      <c r="J212" s="1">
        <v>392</v>
      </c>
      <c r="K212" s="1" t="str">
        <f t="shared" si="301"/>
        <v>32</v>
      </c>
      <c r="M212" s="46">
        <f t="shared" si="302"/>
        <v>1</v>
      </c>
      <c r="N212" s="44">
        <f t="shared" si="294"/>
        <v>2.9126213592233011E-2</v>
      </c>
      <c r="O212" s="44">
        <f t="shared" si="295"/>
        <v>0.48058252427184467</v>
      </c>
      <c r="P212" s="44">
        <f t="shared" si="296"/>
        <v>0.28640776699029125</v>
      </c>
      <c r="Q212" s="44">
        <f t="shared" si="297"/>
        <v>0.20388349514563106</v>
      </c>
      <c r="R212">
        <f t="shared" si="332"/>
        <v>3</v>
      </c>
      <c r="S212" s="1">
        <f t="shared" si="303"/>
        <v>0.48058252427184467</v>
      </c>
      <c r="T212" s="1">
        <f>HLOOKUP(S212,N212:$Q$603,U212,0)</f>
        <v>2</v>
      </c>
      <c r="U212" s="1">
        <v>392</v>
      </c>
      <c r="V212" s="1" t="str">
        <f t="shared" si="304"/>
        <v>32</v>
      </c>
      <c r="X212" s="5">
        <f t="shared" si="305"/>
        <v>2</v>
      </c>
      <c r="Y212" s="4">
        <f t="shared" si="306"/>
        <v>0.51941747572815533</v>
      </c>
      <c r="Z212" s="4">
        <f t="shared" si="307"/>
        <v>0.1874440250126973</v>
      </c>
      <c r="AA212" s="4">
        <f t="shared" si="308"/>
        <v>0.25</v>
      </c>
      <c r="AB212" s="4">
        <f t="shared" si="309"/>
        <v>0.24514563106796117</v>
      </c>
      <c r="AC212" s="4">
        <f t="shared" si="310"/>
        <v>4.8543689320388328E-3</v>
      </c>
      <c r="AD212" s="4">
        <f t="shared" si="311"/>
        <v>2.9126213592233011E-2</v>
      </c>
      <c r="AE212" s="4">
        <f t="shared" si="312"/>
        <v>0.48058252427184467</v>
      </c>
      <c r="AF212" s="4">
        <f t="shared" si="313"/>
        <v>0.45145631067961167</v>
      </c>
      <c r="AG212">
        <f t="shared" si="314"/>
        <v>3000000</v>
      </c>
      <c r="AI212">
        <f t="shared" si="315"/>
        <v>27</v>
      </c>
      <c r="AJ212">
        <f t="shared" si="334"/>
        <v>42</v>
      </c>
      <c r="AK212">
        <f t="shared" si="335"/>
        <v>15</v>
      </c>
      <c r="AL212">
        <f t="shared" si="336"/>
        <v>1</v>
      </c>
      <c r="AM212">
        <f t="shared" si="337"/>
        <v>30</v>
      </c>
      <c r="AN212">
        <f t="shared" si="338"/>
        <v>25</v>
      </c>
      <c r="AO212">
        <f t="shared" si="339"/>
        <v>44</v>
      </c>
      <c r="AP212">
        <f t="shared" si="340"/>
        <v>13</v>
      </c>
      <c r="AQ212">
        <f t="shared" si="341"/>
        <v>11</v>
      </c>
      <c r="AR212">
        <f t="shared" ref="AR212:AZ212" si="343">MAX(AI$3:AQ$542)+1-AI212</f>
        <v>29</v>
      </c>
      <c r="AS212">
        <f t="shared" si="343"/>
        <v>14</v>
      </c>
      <c r="AT212">
        <f t="shared" si="343"/>
        <v>41</v>
      </c>
      <c r="AU212">
        <f t="shared" si="343"/>
        <v>55</v>
      </c>
      <c r="AV212">
        <f t="shared" si="343"/>
        <v>26</v>
      </c>
      <c r="AW212">
        <f t="shared" si="343"/>
        <v>31</v>
      </c>
      <c r="AX212">
        <f t="shared" si="343"/>
        <v>12</v>
      </c>
      <c r="AY212">
        <f t="shared" si="343"/>
        <v>43</v>
      </c>
      <c r="AZ212">
        <f t="shared" si="343"/>
        <v>45</v>
      </c>
      <c r="BA212">
        <f t="shared" si="299"/>
        <v>3000000</v>
      </c>
      <c r="BB212">
        <f t="shared" si="317"/>
        <v>2854578.1</v>
      </c>
      <c r="BC212">
        <f t="shared" si="318"/>
        <v>3</v>
      </c>
      <c r="BE212">
        <f>AI212-fix1_oam1!X213</f>
        <v>0</v>
      </c>
      <c r="BF212">
        <f>AJ212-fix1_oam1!Y213</f>
        <v>9</v>
      </c>
      <c r="BG212">
        <f>AK212-fix1_oam1!Z213</f>
        <v>8</v>
      </c>
      <c r="BH212">
        <f>AL212-fix1_oam1!AA213</f>
        <v>-26</v>
      </c>
      <c r="BI212">
        <f>AM212-fix1_oam1!AB213</f>
        <v>2</v>
      </c>
      <c r="BJ212">
        <f>AN212-fix1_oam1!AC213</f>
        <v>0</v>
      </c>
      <c r="BK212">
        <f>AO212-fix1_oam1!AD213</f>
        <v>3</v>
      </c>
      <c r="BL212">
        <f>AP212-fix1_oam1!AE213</f>
        <v>11</v>
      </c>
      <c r="BM212">
        <f>AQ212-fix1_oam1!AF213</f>
        <v>9</v>
      </c>
      <c r="BN212">
        <f>AR212-fix1_oam1!AG213</f>
        <v>0</v>
      </c>
      <c r="BO212">
        <f>AS212-fix1_oam1!AH213</f>
        <v>-9</v>
      </c>
      <c r="BP212">
        <f>AT212-fix1_oam1!AI213</f>
        <v>-8</v>
      </c>
      <c r="BQ212">
        <f>AU212-fix1_oam1!AJ213</f>
        <v>26</v>
      </c>
      <c r="BR212">
        <f>AV212-fix1_oam1!AK213</f>
        <v>-2</v>
      </c>
      <c r="BS212">
        <f>AW212-fix1_oam1!AL213</f>
        <v>0</v>
      </c>
      <c r="BT212">
        <f>AX212-fix1_oam1!AM213</f>
        <v>-3</v>
      </c>
      <c r="BU212">
        <f>AY212-fix1_oam1!AN213</f>
        <v>-11</v>
      </c>
      <c r="BV212">
        <f>AZ212-fix1_oam1!AO213</f>
        <v>-9</v>
      </c>
      <c r="BY212" s="10" t="s">
        <v>872</v>
      </c>
      <c r="BZ212" s="11">
        <v>41</v>
      </c>
      <c r="CA212" s="11">
        <v>27</v>
      </c>
      <c r="CB212" s="11">
        <v>41</v>
      </c>
      <c r="CC212" s="11">
        <v>1</v>
      </c>
      <c r="CD212" s="11">
        <v>42</v>
      </c>
      <c r="CE212" s="11">
        <v>13</v>
      </c>
      <c r="CF212" s="11">
        <v>10</v>
      </c>
      <c r="CG212" s="11">
        <v>28</v>
      </c>
      <c r="CH212" s="11">
        <v>40</v>
      </c>
      <c r="CI212" s="11">
        <v>15</v>
      </c>
      <c r="CJ212" s="11">
        <v>29</v>
      </c>
      <c r="CK212" s="11">
        <v>15</v>
      </c>
      <c r="CL212" s="11">
        <v>55</v>
      </c>
      <c r="CM212" s="11">
        <v>14</v>
      </c>
      <c r="CN212" s="11">
        <v>43</v>
      </c>
      <c r="CO212" s="11">
        <v>46</v>
      </c>
      <c r="CP212" s="11">
        <v>28</v>
      </c>
      <c r="CQ212" s="11">
        <v>16</v>
      </c>
      <c r="CR212" s="11">
        <v>1000000</v>
      </c>
    </row>
    <row r="213" spans="1:96" ht="15" thickBot="1" x14ac:dyDescent="0.35">
      <c r="A213" s="1" t="s">
        <v>210</v>
      </c>
      <c r="B213" s="1" t="s">
        <v>602</v>
      </c>
      <c r="C213" s="2">
        <v>84</v>
      </c>
      <c r="D213" s="2">
        <v>0</v>
      </c>
      <c r="E213" s="2">
        <v>33</v>
      </c>
      <c r="F213" s="2">
        <v>93</v>
      </c>
      <c r="G213" s="2">
        <v>1</v>
      </c>
      <c r="H213" s="1">
        <f t="shared" si="300"/>
        <v>93</v>
      </c>
      <c r="I213" s="1">
        <f>HLOOKUP(H213,C213:$F$603,J213,0)</f>
        <v>4</v>
      </c>
      <c r="J213" s="1">
        <v>391</v>
      </c>
      <c r="K213" s="1" t="str">
        <f t="shared" si="301"/>
        <v>14</v>
      </c>
      <c r="M213" s="46">
        <f t="shared" si="302"/>
        <v>1</v>
      </c>
      <c r="N213" s="44">
        <f t="shared" si="294"/>
        <v>0.4</v>
      </c>
      <c r="O213" s="44">
        <f t="shared" si="295"/>
        <v>0</v>
      </c>
      <c r="P213" s="44">
        <f t="shared" si="296"/>
        <v>0.15714285714285714</v>
      </c>
      <c r="Q213" s="44">
        <f t="shared" si="297"/>
        <v>0.44285714285714284</v>
      </c>
      <c r="R213">
        <f t="shared" si="332"/>
        <v>1</v>
      </c>
      <c r="S213" s="1">
        <f t="shared" si="303"/>
        <v>0.44285714285714284</v>
      </c>
      <c r="T213" s="1">
        <f>HLOOKUP(S213,N213:$Q$603,U213,0)</f>
        <v>4</v>
      </c>
      <c r="U213" s="1">
        <v>391</v>
      </c>
      <c r="V213" s="1" t="str">
        <f t="shared" si="304"/>
        <v>14</v>
      </c>
      <c r="X213" s="5">
        <f t="shared" si="305"/>
        <v>4</v>
      </c>
      <c r="Y213" s="4">
        <f t="shared" si="306"/>
        <v>0.55714285714285716</v>
      </c>
      <c r="Z213" s="4">
        <f t="shared" si="307"/>
        <v>0.20881916142172097</v>
      </c>
      <c r="AA213" s="4">
        <f t="shared" si="308"/>
        <v>0.25</v>
      </c>
      <c r="AB213" s="4">
        <f t="shared" si="309"/>
        <v>0.27857142857142858</v>
      </c>
      <c r="AC213" s="4">
        <f t="shared" si="310"/>
        <v>-2.8571428571428581E-2</v>
      </c>
      <c r="AD213" s="4">
        <f t="shared" si="311"/>
        <v>0</v>
      </c>
      <c r="AE213" s="4">
        <f t="shared" si="312"/>
        <v>0.44285714285714284</v>
      </c>
      <c r="AF213" s="4">
        <f t="shared" si="313"/>
        <v>0.44285714285714284</v>
      </c>
      <c r="AG213">
        <f t="shared" si="314"/>
        <v>1000000</v>
      </c>
      <c r="AI213">
        <f t="shared" si="315"/>
        <v>1</v>
      </c>
      <c r="AJ213">
        <f t="shared" si="334"/>
        <v>35</v>
      </c>
      <c r="AK213">
        <f t="shared" si="335"/>
        <v>10</v>
      </c>
      <c r="AL213">
        <f t="shared" si="336"/>
        <v>1</v>
      </c>
      <c r="AM213">
        <f t="shared" si="337"/>
        <v>8</v>
      </c>
      <c r="AN213">
        <f t="shared" si="338"/>
        <v>47</v>
      </c>
      <c r="AO213">
        <f t="shared" si="339"/>
        <v>53</v>
      </c>
      <c r="AP213">
        <f t="shared" si="340"/>
        <v>20</v>
      </c>
      <c r="AQ213">
        <f t="shared" si="341"/>
        <v>12</v>
      </c>
      <c r="AR213">
        <f t="shared" ref="AR213:AZ213" si="344">MAX(AI$3:AQ$542)+1-AI213</f>
        <v>55</v>
      </c>
      <c r="AS213">
        <f t="shared" si="344"/>
        <v>21</v>
      </c>
      <c r="AT213">
        <f t="shared" si="344"/>
        <v>46</v>
      </c>
      <c r="AU213">
        <f t="shared" si="344"/>
        <v>55</v>
      </c>
      <c r="AV213">
        <f t="shared" si="344"/>
        <v>48</v>
      </c>
      <c r="AW213">
        <f t="shared" si="344"/>
        <v>9</v>
      </c>
      <c r="AX213">
        <f t="shared" si="344"/>
        <v>3</v>
      </c>
      <c r="AY213">
        <f t="shared" si="344"/>
        <v>36</v>
      </c>
      <c r="AZ213">
        <f t="shared" si="344"/>
        <v>44</v>
      </c>
      <c r="BA213">
        <f t="shared" si="299"/>
        <v>1000000</v>
      </c>
      <c r="BB213">
        <f t="shared" si="317"/>
        <v>3282117.5</v>
      </c>
      <c r="BC213">
        <f t="shared" si="318"/>
        <v>3</v>
      </c>
      <c r="BE213">
        <f>AI213-fix1_oam1!X214</f>
        <v>0</v>
      </c>
      <c r="BF213">
        <f>AJ213-fix1_oam1!Y214</f>
        <v>6</v>
      </c>
      <c r="BG213">
        <f>AK213-fix1_oam1!Z214</f>
        <v>8</v>
      </c>
      <c r="BH213">
        <f>AL213-fix1_oam1!AA214</f>
        <v>-24</v>
      </c>
      <c r="BI213">
        <f>AM213-fix1_oam1!AB214</f>
        <v>-11</v>
      </c>
      <c r="BJ213">
        <f>AN213-fix1_oam1!AC214</f>
        <v>1</v>
      </c>
      <c r="BK213">
        <f>AO213-fix1_oam1!AD214</f>
        <v>0</v>
      </c>
      <c r="BL213">
        <f>AP213-fix1_oam1!AE214</f>
        <v>6</v>
      </c>
      <c r="BM213">
        <f>AQ213-fix1_oam1!AF214</f>
        <v>10</v>
      </c>
      <c r="BN213">
        <f>AR213-fix1_oam1!AG214</f>
        <v>0</v>
      </c>
      <c r="BO213">
        <f>AS213-fix1_oam1!AH214</f>
        <v>-6</v>
      </c>
      <c r="BP213">
        <f>AT213-fix1_oam1!AI214</f>
        <v>-8</v>
      </c>
      <c r="BQ213">
        <f>AU213-fix1_oam1!AJ214</f>
        <v>24</v>
      </c>
      <c r="BR213">
        <f>AV213-fix1_oam1!AK214</f>
        <v>11</v>
      </c>
      <c r="BS213">
        <f>AW213-fix1_oam1!AL214</f>
        <v>-1</v>
      </c>
      <c r="BT213">
        <f>AX213-fix1_oam1!AM214</f>
        <v>0</v>
      </c>
      <c r="BU213">
        <f>AY213-fix1_oam1!AN214</f>
        <v>-6</v>
      </c>
      <c r="BV213">
        <f>AZ213-fix1_oam1!AO214</f>
        <v>-10</v>
      </c>
      <c r="BY213" s="10" t="s">
        <v>873</v>
      </c>
      <c r="BZ213" s="11">
        <v>14</v>
      </c>
      <c r="CA213" s="11">
        <v>51</v>
      </c>
      <c r="CB213" s="11">
        <v>5</v>
      </c>
      <c r="CC213" s="11">
        <v>1</v>
      </c>
      <c r="CD213" s="11">
        <v>51</v>
      </c>
      <c r="CE213" s="11">
        <v>5</v>
      </c>
      <c r="CF213" s="11">
        <v>40</v>
      </c>
      <c r="CG213" s="11">
        <v>4</v>
      </c>
      <c r="CH213" s="11">
        <v>4</v>
      </c>
      <c r="CI213" s="11">
        <v>42</v>
      </c>
      <c r="CJ213" s="11">
        <v>5</v>
      </c>
      <c r="CK213" s="11">
        <v>51</v>
      </c>
      <c r="CL213" s="11">
        <v>55</v>
      </c>
      <c r="CM213" s="11">
        <v>5</v>
      </c>
      <c r="CN213" s="11">
        <v>51</v>
      </c>
      <c r="CO213" s="11">
        <v>16</v>
      </c>
      <c r="CP213" s="11">
        <v>52</v>
      </c>
      <c r="CQ213" s="11">
        <v>52</v>
      </c>
      <c r="CR213" s="11">
        <v>3000000</v>
      </c>
    </row>
    <row r="214" spans="1:96" ht="15" thickBot="1" x14ac:dyDescent="0.35">
      <c r="A214" s="1" t="s">
        <v>211</v>
      </c>
      <c r="B214" s="1" t="s">
        <v>602</v>
      </c>
      <c r="C214" s="2">
        <v>34</v>
      </c>
      <c r="D214" s="2">
        <v>32</v>
      </c>
      <c r="E214" s="2">
        <v>36</v>
      </c>
      <c r="F214" s="2">
        <v>56</v>
      </c>
      <c r="G214" s="2">
        <v>3</v>
      </c>
      <c r="H214" s="1">
        <f t="shared" si="300"/>
        <v>56</v>
      </c>
      <c r="I214" s="1">
        <f>HLOOKUP(H214,C214:$F$603,J214,0)</f>
        <v>4</v>
      </c>
      <c r="J214" s="1">
        <v>390</v>
      </c>
      <c r="K214" s="1" t="str">
        <f t="shared" si="301"/>
        <v>34</v>
      </c>
      <c r="M214" s="46">
        <f t="shared" si="302"/>
        <v>1</v>
      </c>
      <c r="N214" s="44">
        <f t="shared" si="294"/>
        <v>0.21518987341772153</v>
      </c>
      <c r="O214" s="44">
        <f t="shared" si="295"/>
        <v>0.20253164556962025</v>
      </c>
      <c r="P214" s="44">
        <f t="shared" si="296"/>
        <v>0.22784810126582278</v>
      </c>
      <c r="Q214" s="44">
        <f t="shared" si="297"/>
        <v>0.35443037974683544</v>
      </c>
      <c r="R214">
        <f t="shared" si="332"/>
        <v>3</v>
      </c>
      <c r="S214" s="1">
        <f t="shared" si="303"/>
        <v>0.35443037974683544</v>
      </c>
      <c r="T214" s="1">
        <f>HLOOKUP(S214,N214:$Q$603,U214,0)</f>
        <v>4</v>
      </c>
      <c r="U214" s="1">
        <v>390</v>
      </c>
      <c r="V214" s="1" t="str">
        <f t="shared" si="304"/>
        <v>34</v>
      </c>
      <c r="X214" s="5">
        <f t="shared" si="305"/>
        <v>4</v>
      </c>
      <c r="Y214" s="4">
        <f t="shared" si="306"/>
        <v>0.64556962025316456</v>
      </c>
      <c r="Z214" s="4">
        <f t="shared" si="307"/>
        <v>7.0383237627055992E-2</v>
      </c>
      <c r="AA214" s="4">
        <f t="shared" si="308"/>
        <v>0.25</v>
      </c>
      <c r="AB214" s="4">
        <f t="shared" si="309"/>
        <v>0.22151898734177217</v>
      </c>
      <c r="AC214" s="4">
        <f t="shared" si="310"/>
        <v>2.8481012658227833E-2</v>
      </c>
      <c r="AD214" s="4">
        <f t="shared" si="311"/>
        <v>0.20253164556962025</v>
      </c>
      <c r="AE214" s="4">
        <f t="shared" si="312"/>
        <v>0.35443037974683544</v>
      </c>
      <c r="AF214" s="4">
        <f t="shared" si="313"/>
        <v>0.15189873417721519</v>
      </c>
      <c r="AG214">
        <f t="shared" si="314"/>
        <v>3000000</v>
      </c>
      <c r="AI214">
        <f t="shared" si="315"/>
        <v>1</v>
      </c>
      <c r="AJ214">
        <f t="shared" si="334"/>
        <v>14</v>
      </c>
      <c r="AK214">
        <f t="shared" si="335"/>
        <v>48</v>
      </c>
      <c r="AL214">
        <f t="shared" si="336"/>
        <v>1</v>
      </c>
      <c r="AM214">
        <f t="shared" si="337"/>
        <v>42</v>
      </c>
      <c r="AN214">
        <f t="shared" si="338"/>
        <v>13</v>
      </c>
      <c r="AO214">
        <f t="shared" si="339"/>
        <v>3</v>
      </c>
      <c r="AP214">
        <f t="shared" si="340"/>
        <v>41</v>
      </c>
      <c r="AQ214">
        <f t="shared" si="341"/>
        <v>48</v>
      </c>
      <c r="AR214">
        <f t="shared" ref="AR214:AZ214" si="345">MAX(AI$3:AQ$542)+1-AI214</f>
        <v>55</v>
      </c>
      <c r="AS214">
        <f t="shared" si="345"/>
        <v>42</v>
      </c>
      <c r="AT214">
        <f t="shared" si="345"/>
        <v>8</v>
      </c>
      <c r="AU214">
        <f t="shared" si="345"/>
        <v>55</v>
      </c>
      <c r="AV214">
        <f t="shared" si="345"/>
        <v>14</v>
      </c>
      <c r="AW214">
        <f t="shared" si="345"/>
        <v>43</v>
      </c>
      <c r="AX214">
        <f t="shared" si="345"/>
        <v>53</v>
      </c>
      <c r="AY214">
        <f t="shared" si="345"/>
        <v>15</v>
      </c>
      <c r="AZ214">
        <f t="shared" si="345"/>
        <v>8</v>
      </c>
      <c r="BA214">
        <f t="shared" si="299"/>
        <v>3000000</v>
      </c>
      <c r="BB214">
        <f t="shared" si="317"/>
        <v>3108655.7</v>
      </c>
      <c r="BC214">
        <f t="shared" si="318"/>
        <v>3</v>
      </c>
      <c r="BE214">
        <f>AI214-fix1_oam1!X215</f>
        <v>0</v>
      </c>
      <c r="BF214">
        <f>AJ214-fix1_oam1!Y215</f>
        <v>-21</v>
      </c>
      <c r="BG214">
        <f>AK214-fix1_oam1!Z215</f>
        <v>-4</v>
      </c>
      <c r="BH214">
        <f>AL214-fix1_oam1!AA215</f>
        <v>-41</v>
      </c>
      <c r="BI214">
        <f>AM214-fix1_oam1!AB215</f>
        <v>0</v>
      </c>
      <c r="BJ214">
        <f>AN214-fix1_oam1!AC215</f>
        <v>-1</v>
      </c>
      <c r="BK214">
        <f>AO214-fix1_oam1!AD215</f>
        <v>-10</v>
      </c>
      <c r="BL214">
        <f>AP214-fix1_oam1!AE215</f>
        <v>-9</v>
      </c>
      <c r="BM214">
        <f>AQ214-fix1_oam1!AF215</f>
        <v>-4</v>
      </c>
      <c r="BN214">
        <f>AR214-fix1_oam1!AG215</f>
        <v>0</v>
      </c>
      <c r="BO214">
        <f>AS214-fix1_oam1!AH215</f>
        <v>21</v>
      </c>
      <c r="BP214">
        <f>AT214-fix1_oam1!AI215</f>
        <v>4</v>
      </c>
      <c r="BQ214">
        <f>AU214-fix1_oam1!AJ215</f>
        <v>41</v>
      </c>
      <c r="BR214">
        <f>AV214-fix1_oam1!AK215</f>
        <v>0</v>
      </c>
      <c r="BS214">
        <f>AW214-fix1_oam1!AL215</f>
        <v>1</v>
      </c>
      <c r="BT214">
        <f>AX214-fix1_oam1!AM215</f>
        <v>10</v>
      </c>
      <c r="BU214">
        <f>AY214-fix1_oam1!AN215</f>
        <v>9</v>
      </c>
      <c r="BV214">
        <f>AZ214-fix1_oam1!AO215</f>
        <v>4</v>
      </c>
      <c r="BY214" s="10" t="s">
        <v>874</v>
      </c>
      <c r="BZ214" s="11">
        <v>14</v>
      </c>
      <c r="CA214" s="11">
        <v>10</v>
      </c>
      <c r="CB214" s="11">
        <v>51</v>
      </c>
      <c r="CC214" s="11">
        <v>1</v>
      </c>
      <c r="CD214" s="11">
        <v>40</v>
      </c>
      <c r="CE214" s="11">
        <v>15</v>
      </c>
      <c r="CF214" s="11">
        <v>2</v>
      </c>
      <c r="CG214" s="11">
        <v>46</v>
      </c>
      <c r="CH214" s="11">
        <v>51</v>
      </c>
      <c r="CI214" s="11">
        <v>42</v>
      </c>
      <c r="CJ214" s="11">
        <v>46</v>
      </c>
      <c r="CK214" s="11">
        <v>5</v>
      </c>
      <c r="CL214" s="11">
        <v>55</v>
      </c>
      <c r="CM214" s="11">
        <v>16</v>
      </c>
      <c r="CN214" s="11">
        <v>41</v>
      </c>
      <c r="CO214" s="11">
        <v>54</v>
      </c>
      <c r="CP214" s="11">
        <v>10</v>
      </c>
      <c r="CQ214" s="11">
        <v>5</v>
      </c>
      <c r="CR214" s="11">
        <v>3000000</v>
      </c>
    </row>
    <row r="215" spans="1:96" ht="15" thickBot="1" x14ac:dyDescent="0.35">
      <c r="A215" s="1" t="s">
        <v>212</v>
      </c>
      <c r="B215" s="1" t="s">
        <v>602</v>
      </c>
      <c r="C215" s="2">
        <v>64</v>
      </c>
      <c r="D215" s="2">
        <v>16</v>
      </c>
      <c r="E215" s="2">
        <v>63</v>
      </c>
      <c r="F215" s="2">
        <v>32</v>
      </c>
      <c r="G215" s="2">
        <v>2</v>
      </c>
      <c r="H215" s="1">
        <f t="shared" si="300"/>
        <v>64</v>
      </c>
      <c r="I215" s="1">
        <f>HLOOKUP(H215,C215:$F$603,J215,0)</f>
        <v>1</v>
      </c>
      <c r="J215" s="1">
        <v>389</v>
      </c>
      <c r="K215" s="1" t="str">
        <f t="shared" si="301"/>
        <v>21</v>
      </c>
      <c r="M215" s="46">
        <f t="shared" si="302"/>
        <v>1</v>
      </c>
      <c r="N215" s="44">
        <f t="shared" si="294"/>
        <v>0.36571428571428571</v>
      </c>
      <c r="O215" s="44">
        <f t="shared" si="295"/>
        <v>9.1428571428571428E-2</v>
      </c>
      <c r="P215" s="44">
        <f t="shared" si="296"/>
        <v>0.36</v>
      </c>
      <c r="Q215" s="44">
        <f t="shared" si="297"/>
        <v>0.18285714285714286</v>
      </c>
      <c r="R215">
        <f t="shared" si="332"/>
        <v>2</v>
      </c>
      <c r="S215" s="1">
        <f t="shared" si="303"/>
        <v>0.36571428571428571</v>
      </c>
      <c r="T215" s="1">
        <f>HLOOKUP(S215,N215:$Q$603,U215,0)</f>
        <v>1</v>
      </c>
      <c r="U215" s="1">
        <v>389</v>
      </c>
      <c r="V215" s="1" t="str">
        <f t="shared" si="304"/>
        <v>21</v>
      </c>
      <c r="X215" s="5">
        <f t="shared" si="305"/>
        <v>1</v>
      </c>
      <c r="Y215" s="4">
        <f t="shared" si="306"/>
        <v>0.63428571428571434</v>
      </c>
      <c r="Z215" s="4">
        <f t="shared" si="307"/>
        <v>0.13557637102737471</v>
      </c>
      <c r="AA215" s="4">
        <f t="shared" si="308"/>
        <v>0.25</v>
      </c>
      <c r="AB215" s="4">
        <f t="shared" si="309"/>
        <v>0.27142857142857141</v>
      </c>
      <c r="AC215" s="4">
        <f t="shared" si="310"/>
        <v>-2.1428571428571408E-2</v>
      </c>
      <c r="AD215" s="4">
        <f t="shared" si="311"/>
        <v>9.1428571428571428E-2</v>
      </c>
      <c r="AE215" s="4">
        <f t="shared" si="312"/>
        <v>0.36571428571428571</v>
      </c>
      <c r="AF215" s="4">
        <f t="shared" si="313"/>
        <v>0.2742857142857143</v>
      </c>
      <c r="AG215">
        <f t="shared" si="314"/>
        <v>2000000</v>
      </c>
      <c r="AI215">
        <f t="shared" si="315"/>
        <v>41</v>
      </c>
      <c r="AJ215">
        <f t="shared" si="334"/>
        <v>18</v>
      </c>
      <c r="AK215">
        <f t="shared" si="335"/>
        <v>32</v>
      </c>
      <c r="AL215">
        <f t="shared" si="336"/>
        <v>1</v>
      </c>
      <c r="AM215">
        <f t="shared" si="337"/>
        <v>12</v>
      </c>
      <c r="AN215">
        <f t="shared" si="338"/>
        <v>43</v>
      </c>
      <c r="AO215">
        <f t="shared" si="339"/>
        <v>26</v>
      </c>
      <c r="AP215">
        <f t="shared" si="340"/>
        <v>38</v>
      </c>
      <c r="AQ215">
        <f t="shared" si="341"/>
        <v>35</v>
      </c>
      <c r="AR215">
        <f t="shared" ref="AR215:AZ215" si="346">MAX(AI$3:AQ$542)+1-AI215</f>
        <v>15</v>
      </c>
      <c r="AS215">
        <f t="shared" si="346"/>
        <v>38</v>
      </c>
      <c r="AT215">
        <f t="shared" si="346"/>
        <v>24</v>
      </c>
      <c r="AU215">
        <f t="shared" si="346"/>
        <v>55</v>
      </c>
      <c r="AV215">
        <f t="shared" si="346"/>
        <v>44</v>
      </c>
      <c r="AW215">
        <f t="shared" si="346"/>
        <v>13</v>
      </c>
      <c r="AX215">
        <f t="shared" si="346"/>
        <v>30</v>
      </c>
      <c r="AY215">
        <f t="shared" si="346"/>
        <v>18</v>
      </c>
      <c r="AZ215">
        <f t="shared" si="346"/>
        <v>21</v>
      </c>
      <c r="BA215">
        <f t="shared" si="299"/>
        <v>2000000</v>
      </c>
      <c r="BB215">
        <f t="shared" si="317"/>
        <v>2407607.7999999998</v>
      </c>
      <c r="BC215">
        <f t="shared" si="318"/>
        <v>2</v>
      </c>
      <c r="BE215">
        <f>AI215-fix1_oam1!X216</f>
        <v>0</v>
      </c>
      <c r="BF215">
        <f>AJ215-fix1_oam1!Y216</f>
        <v>-12</v>
      </c>
      <c r="BG215">
        <f>AK215-fix1_oam1!Z216</f>
        <v>-4</v>
      </c>
      <c r="BH215">
        <f>AL215-fix1_oam1!AA216</f>
        <v>-36</v>
      </c>
      <c r="BI215">
        <f>AM215-fix1_oam1!AB216</f>
        <v>-19</v>
      </c>
      <c r="BJ215">
        <f>AN215-fix1_oam1!AC216</f>
        <v>2</v>
      </c>
      <c r="BK215">
        <f>AO215-fix1_oam1!AD216</f>
        <v>0</v>
      </c>
      <c r="BL215">
        <f>AP215-fix1_oam1!AE216</f>
        <v>-8</v>
      </c>
      <c r="BM215">
        <f>AQ215-fix1_oam1!AF216</f>
        <v>-4</v>
      </c>
      <c r="BN215">
        <f>AR215-fix1_oam1!AG216</f>
        <v>0</v>
      </c>
      <c r="BO215">
        <f>AS215-fix1_oam1!AH216</f>
        <v>12</v>
      </c>
      <c r="BP215">
        <f>AT215-fix1_oam1!AI216</f>
        <v>4</v>
      </c>
      <c r="BQ215">
        <f>AU215-fix1_oam1!AJ216</f>
        <v>36</v>
      </c>
      <c r="BR215">
        <f>AV215-fix1_oam1!AK216</f>
        <v>19</v>
      </c>
      <c r="BS215">
        <f>AW215-fix1_oam1!AL216</f>
        <v>-2</v>
      </c>
      <c r="BT215">
        <f>AX215-fix1_oam1!AM216</f>
        <v>0</v>
      </c>
      <c r="BU215">
        <f>AY215-fix1_oam1!AN216</f>
        <v>8</v>
      </c>
      <c r="BV215">
        <f>AZ215-fix1_oam1!AO216</f>
        <v>4</v>
      </c>
      <c r="BY215" s="10" t="s">
        <v>875</v>
      </c>
      <c r="BZ215" s="11">
        <v>14</v>
      </c>
      <c r="CA215" s="11">
        <v>20</v>
      </c>
      <c r="CB215" s="11">
        <v>31</v>
      </c>
      <c r="CC215" s="11">
        <v>1</v>
      </c>
      <c r="CD215" s="11">
        <v>16</v>
      </c>
      <c r="CE215" s="11">
        <v>39</v>
      </c>
      <c r="CF215" s="11">
        <v>23</v>
      </c>
      <c r="CG215" s="11">
        <v>35</v>
      </c>
      <c r="CH215" s="11">
        <v>35</v>
      </c>
      <c r="CI215" s="11">
        <v>42</v>
      </c>
      <c r="CJ215" s="11">
        <v>36</v>
      </c>
      <c r="CK215" s="11">
        <v>25</v>
      </c>
      <c r="CL215" s="11">
        <v>55</v>
      </c>
      <c r="CM215" s="11">
        <v>40</v>
      </c>
      <c r="CN215" s="11">
        <v>17</v>
      </c>
      <c r="CO215" s="11">
        <v>33</v>
      </c>
      <c r="CP215" s="11">
        <v>21</v>
      </c>
      <c r="CQ215" s="11">
        <v>21</v>
      </c>
      <c r="CR215" s="11">
        <v>1000000</v>
      </c>
    </row>
    <row r="216" spans="1:96" ht="15" thickBot="1" x14ac:dyDescent="0.35">
      <c r="A216" s="1" t="s">
        <v>213</v>
      </c>
      <c r="B216" s="1" t="s">
        <v>602</v>
      </c>
      <c r="C216" s="2">
        <v>80</v>
      </c>
      <c r="D216" s="2">
        <v>77</v>
      </c>
      <c r="E216" s="2">
        <v>68</v>
      </c>
      <c r="F216" s="2">
        <v>32</v>
      </c>
      <c r="G216" s="2">
        <v>1</v>
      </c>
      <c r="H216" s="1">
        <f t="shared" si="300"/>
        <v>80</v>
      </c>
      <c r="I216" s="1">
        <f>HLOOKUP(H216,C216:$F$603,J216,0)</f>
        <v>1</v>
      </c>
      <c r="J216" s="1">
        <v>388</v>
      </c>
      <c r="K216" s="1" t="str">
        <f t="shared" si="301"/>
        <v>11</v>
      </c>
      <c r="M216" s="46">
        <f t="shared" si="302"/>
        <v>1</v>
      </c>
      <c r="N216" s="44">
        <f t="shared" si="294"/>
        <v>0.31128404669260701</v>
      </c>
      <c r="O216" s="44">
        <f t="shared" si="295"/>
        <v>0.29961089494163423</v>
      </c>
      <c r="P216" s="44">
        <f t="shared" si="296"/>
        <v>0.26459143968871596</v>
      </c>
      <c r="Q216" s="44">
        <f t="shared" si="297"/>
        <v>0.1245136186770428</v>
      </c>
      <c r="R216">
        <f t="shared" si="332"/>
        <v>1</v>
      </c>
      <c r="S216" s="1">
        <f t="shared" si="303"/>
        <v>0.31128404669260701</v>
      </c>
      <c r="T216" s="1">
        <f>HLOOKUP(S216,N216:$Q$603,U216,0)</f>
        <v>1</v>
      </c>
      <c r="U216" s="1">
        <v>388</v>
      </c>
      <c r="V216" s="1" t="str">
        <f t="shared" si="304"/>
        <v>11</v>
      </c>
      <c r="X216" s="5">
        <f t="shared" si="305"/>
        <v>1</v>
      </c>
      <c r="Y216" s="4">
        <f t="shared" si="306"/>
        <v>0.68871595330739299</v>
      </c>
      <c r="Z216" s="4">
        <f t="shared" si="307"/>
        <v>8.5978131494102564E-2</v>
      </c>
      <c r="AA216" s="4">
        <f t="shared" si="308"/>
        <v>0.25</v>
      </c>
      <c r="AB216" s="4">
        <f t="shared" si="309"/>
        <v>0.28210116731517509</v>
      </c>
      <c r="AC216" s="4">
        <f t="shared" si="310"/>
        <v>-3.2101167315175094E-2</v>
      </c>
      <c r="AD216" s="4">
        <f t="shared" si="311"/>
        <v>0.1245136186770428</v>
      </c>
      <c r="AE216" s="4">
        <f t="shared" si="312"/>
        <v>0.31128404669260701</v>
      </c>
      <c r="AF216" s="4">
        <f t="shared" si="313"/>
        <v>0.1867704280155642</v>
      </c>
      <c r="AG216">
        <f t="shared" si="314"/>
        <v>1000000</v>
      </c>
      <c r="AI216">
        <f t="shared" si="315"/>
        <v>41</v>
      </c>
      <c r="AJ216">
        <f t="shared" si="334"/>
        <v>5</v>
      </c>
      <c r="AK216">
        <f t="shared" si="335"/>
        <v>45</v>
      </c>
      <c r="AL216">
        <f t="shared" si="336"/>
        <v>1</v>
      </c>
      <c r="AM216">
        <f t="shared" si="337"/>
        <v>7</v>
      </c>
      <c r="AN216">
        <f t="shared" si="338"/>
        <v>48</v>
      </c>
      <c r="AO216">
        <f t="shared" si="339"/>
        <v>18</v>
      </c>
      <c r="AP216">
        <f t="shared" si="340"/>
        <v>50</v>
      </c>
      <c r="AQ216">
        <f t="shared" si="341"/>
        <v>45</v>
      </c>
      <c r="AR216">
        <f t="shared" ref="AR216:AZ216" si="347">MAX(AI$3:AQ$542)+1-AI216</f>
        <v>15</v>
      </c>
      <c r="AS216">
        <f t="shared" si="347"/>
        <v>51</v>
      </c>
      <c r="AT216">
        <f t="shared" si="347"/>
        <v>11</v>
      </c>
      <c r="AU216">
        <f t="shared" si="347"/>
        <v>55</v>
      </c>
      <c r="AV216">
        <f t="shared" si="347"/>
        <v>49</v>
      </c>
      <c r="AW216">
        <f t="shared" si="347"/>
        <v>8</v>
      </c>
      <c r="AX216">
        <f t="shared" si="347"/>
        <v>38</v>
      </c>
      <c r="AY216">
        <f t="shared" si="347"/>
        <v>6</v>
      </c>
      <c r="AZ216">
        <f t="shared" si="347"/>
        <v>11</v>
      </c>
      <c r="BA216">
        <f t="shared" si="299"/>
        <v>1000000</v>
      </c>
      <c r="BB216">
        <f t="shared" si="317"/>
        <v>3344738.4</v>
      </c>
      <c r="BC216">
        <f t="shared" si="318"/>
        <v>3</v>
      </c>
      <c r="BE216">
        <f>AI216-fix1_oam1!X217</f>
        <v>0</v>
      </c>
      <c r="BF216">
        <f>AJ216-fix1_oam1!Y217</f>
        <v>-2</v>
      </c>
      <c r="BG216">
        <f>AK216-fix1_oam1!Z217</f>
        <v>6</v>
      </c>
      <c r="BH216">
        <f>AL216-fix1_oam1!AA217</f>
        <v>-9</v>
      </c>
      <c r="BI216">
        <f>AM216-fix1_oam1!AB217</f>
        <v>0</v>
      </c>
      <c r="BJ216">
        <f>AN216-fix1_oam1!AC217</f>
        <v>-2</v>
      </c>
      <c r="BK216">
        <f>AO216-fix1_oam1!AD217</f>
        <v>5</v>
      </c>
      <c r="BL216">
        <f>AP216-fix1_oam1!AE217</f>
        <v>17</v>
      </c>
      <c r="BM216">
        <f>AQ216-fix1_oam1!AF217</f>
        <v>6</v>
      </c>
      <c r="BN216">
        <f>AR216-fix1_oam1!AG217</f>
        <v>0</v>
      </c>
      <c r="BO216">
        <f>AS216-fix1_oam1!AH217</f>
        <v>2</v>
      </c>
      <c r="BP216">
        <f>AT216-fix1_oam1!AI217</f>
        <v>-6</v>
      </c>
      <c r="BQ216">
        <f>AU216-fix1_oam1!AJ217</f>
        <v>9</v>
      </c>
      <c r="BR216">
        <f>AV216-fix1_oam1!AK217</f>
        <v>0</v>
      </c>
      <c r="BS216">
        <f>AW216-fix1_oam1!AL217</f>
        <v>2</v>
      </c>
      <c r="BT216">
        <f>AX216-fix1_oam1!AM217</f>
        <v>-5</v>
      </c>
      <c r="BU216">
        <f>AY216-fix1_oam1!AN217</f>
        <v>-17</v>
      </c>
      <c r="BV216">
        <f>AZ216-fix1_oam1!AO217</f>
        <v>-6</v>
      </c>
      <c r="BY216" s="10" t="s">
        <v>876</v>
      </c>
      <c r="BZ216" s="11">
        <v>1</v>
      </c>
      <c r="CA216" s="11">
        <v>21</v>
      </c>
      <c r="CB216" s="11">
        <v>35</v>
      </c>
      <c r="CC216" s="11">
        <v>1</v>
      </c>
      <c r="CD216" s="11">
        <v>30</v>
      </c>
      <c r="CE216" s="11">
        <v>25</v>
      </c>
      <c r="CF216" s="11">
        <v>16</v>
      </c>
      <c r="CG216" s="11">
        <v>34</v>
      </c>
      <c r="CH216" s="11">
        <v>39</v>
      </c>
      <c r="CI216" s="11">
        <v>55</v>
      </c>
      <c r="CJ216" s="11">
        <v>35</v>
      </c>
      <c r="CK216" s="11">
        <v>21</v>
      </c>
      <c r="CL216" s="11">
        <v>55</v>
      </c>
      <c r="CM216" s="11">
        <v>26</v>
      </c>
      <c r="CN216" s="11">
        <v>31</v>
      </c>
      <c r="CO216" s="11">
        <v>40</v>
      </c>
      <c r="CP216" s="11">
        <v>22</v>
      </c>
      <c r="CQ216" s="11">
        <v>17</v>
      </c>
      <c r="CR216" s="11">
        <v>2000000</v>
      </c>
    </row>
    <row r="217" spans="1:96" ht="15" thickBot="1" x14ac:dyDescent="0.35">
      <c r="A217" s="1" t="s">
        <v>214</v>
      </c>
      <c r="B217" s="1" t="s">
        <v>602</v>
      </c>
      <c r="C217" s="2">
        <v>46</v>
      </c>
      <c r="D217" s="2">
        <v>21</v>
      </c>
      <c r="E217" s="2">
        <v>17</v>
      </c>
      <c r="F217" s="2">
        <v>67</v>
      </c>
      <c r="G217" s="2">
        <v>1</v>
      </c>
      <c r="H217" s="1">
        <f t="shared" si="300"/>
        <v>67</v>
      </c>
      <c r="I217" s="1">
        <f>HLOOKUP(H217,C217:$F$603,J217,0)</f>
        <v>4</v>
      </c>
      <c r="J217" s="1">
        <v>387</v>
      </c>
      <c r="K217" s="1" t="str">
        <f t="shared" si="301"/>
        <v>14</v>
      </c>
      <c r="M217" s="46">
        <f t="shared" si="302"/>
        <v>1</v>
      </c>
      <c r="N217" s="44">
        <f t="shared" si="294"/>
        <v>0.30463576158940397</v>
      </c>
      <c r="O217" s="44">
        <f t="shared" si="295"/>
        <v>0.13907284768211919</v>
      </c>
      <c r="P217" s="44">
        <f t="shared" si="296"/>
        <v>0.11258278145695365</v>
      </c>
      <c r="Q217" s="44">
        <f t="shared" si="297"/>
        <v>0.44370860927152317</v>
      </c>
      <c r="R217">
        <f t="shared" si="332"/>
        <v>1</v>
      </c>
      <c r="S217" s="1">
        <f t="shared" si="303"/>
        <v>0.44370860927152317</v>
      </c>
      <c r="T217" s="1">
        <f>HLOOKUP(S217,N217:$Q$603,U217,0)</f>
        <v>4</v>
      </c>
      <c r="U217" s="1">
        <v>387</v>
      </c>
      <c r="V217" s="1" t="str">
        <f t="shared" si="304"/>
        <v>14</v>
      </c>
      <c r="X217" s="5">
        <f t="shared" si="305"/>
        <v>4</v>
      </c>
      <c r="Y217" s="4">
        <f t="shared" si="306"/>
        <v>0.55629139072847678</v>
      </c>
      <c r="Z217" s="4">
        <f t="shared" si="307"/>
        <v>0.15459238534915348</v>
      </c>
      <c r="AA217" s="4">
        <f t="shared" si="308"/>
        <v>0.25</v>
      </c>
      <c r="AB217" s="4">
        <f t="shared" si="309"/>
        <v>0.22185430463576158</v>
      </c>
      <c r="AC217" s="4">
        <f t="shared" si="310"/>
        <v>2.8145695364238416E-2</v>
      </c>
      <c r="AD217" s="4">
        <f t="shared" si="311"/>
        <v>0.11258278145695365</v>
      </c>
      <c r="AE217" s="4">
        <f t="shared" si="312"/>
        <v>0.44370860927152317</v>
      </c>
      <c r="AF217" s="4">
        <f t="shared" si="313"/>
        <v>0.33112582781456951</v>
      </c>
      <c r="AG217">
        <f t="shared" si="314"/>
        <v>1000000</v>
      </c>
      <c r="AI217">
        <f t="shared" si="315"/>
        <v>1</v>
      </c>
      <c r="AJ217">
        <f t="shared" si="334"/>
        <v>35</v>
      </c>
      <c r="AK217">
        <f t="shared" si="335"/>
        <v>26</v>
      </c>
      <c r="AL217">
        <f t="shared" si="336"/>
        <v>1</v>
      </c>
      <c r="AM217">
        <f t="shared" si="337"/>
        <v>42</v>
      </c>
      <c r="AN217">
        <f t="shared" si="338"/>
        <v>13</v>
      </c>
      <c r="AO217">
        <f t="shared" si="339"/>
        <v>21</v>
      </c>
      <c r="AP217">
        <f t="shared" si="340"/>
        <v>20</v>
      </c>
      <c r="AQ217">
        <f t="shared" si="341"/>
        <v>28</v>
      </c>
      <c r="AR217">
        <f t="shared" ref="AR217:AZ217" si="348">MAX(AI$3:AQ$542)+1-AI217</f>
        <v>55</v>
      </c>
      <c r="AS217">
        <f t="shared" si="348"/>
        <v>21</v>
      </c>
      <c r="AT217">
        <f t="shared" si="348"/>
        <v>30</v>
      </c>
      <c r="AU217">
        <f t="shared" si="348"/>
        <v>55</v>
      </c>
      <c r="AV217">
        <f t="shared" si="348"/>
        <v>14</v>
      </c>
      <c r="AW217">
        <f t="shared" si="348"/>
        <v>43</v>
      </c>
      <c r="AX217">
        <f t="shared" si="348"/>
        <v>35</v>
      </c>
      <c r="AY217">
        <f t="shared" si="348"/>
        <v>36</v>
      </c>
      <c r="AZ217">
        <f t="shared" si="348"/>
        <v>28</v>
      </c>
      <c r="BA217">
        <f t="shared" si="299"/>
        <v>1000000</v>
      </c>
      <c r="BB217">
        <f t="shared" si="317"/>
        <v>2542921.2999999998</v>
      </c>
      <c r="BC217">
        <f t="shared" si="318"/>
        <v>3</v>
      </c>
      <c r="BE217">
        <f>AI217-fix1_oam1!X218</f>
        <v>0</v>
      </c>
      <c r="BF217">
        <f>AJ217-fix1_oam1!Y218</f>
        <v>-5</v>
      </c>
      <c r="BG217">
        <f>AK217-fix1_oam1!Z218</f>
        <v>-11</v>
      </c>
      <c r="BH217">
        <f>AL217-fix1_oam1!AA218</f>
        <v>-43</v>
      </c>
      <c r="BI217">
        <f>AM217-fix1_oam1!AB218</f>
        <v>-1</v>
      </c>
      <c r="BJ217">
        <f>AN217-fix1_oam1!AC218</f>
        <v>-1</v>
      </c>
      <c r="BK217">
        <f>AO217-fix1_oam1!AD218</f>
        <v>-4</v>
      </c>
      <c r="BL217">
        <f>AP217-fix1_oam1!AE218</f>
        <v>-24</v>
      </c>
      <c r="BM217">
        <f>AQ217-fix1_oam1!AF218</f>
        <v>-10</v>
      </c>
      <c r="BN217">
        <f>AR217-fix1_oam1!AG218</f>
        <v>0</v>
      </c>
      <c r="BO217">
        <f>AS217-fix1_oam1!AH218</f>
        <v>5</v>
      </c>
      <c r="BP217">
        <f>AT217-fix1_oam1!AI218</f>
        <v>11</v>
      </c>
      <c r="BQ217">
        <f>AU217-fix1_oam1!AJ218</f>
        <v>43</v>
      </c>
      <c r="BR217">
        <f>AV217-fix1_oam1!AK218</f>
        <v>1</v>
      </c>
      <c r="BS217">
        <f>AW217-fix1_oam1!AL218</f>
        <v>1</v>
      </c>
      <c r="BT217">
        <f>AX217-fix1_oam1!AM218</f>
        <v>4</v>
      </c>
      <c r="BU217">
        <f>AY217-fix1_oam1!AN218</f>
        <v>24</v>
      </c>
      <c r="BV217">
        <f>AZ217-fix1_oam1!AO218</f>
        <v>10</v>
      </c>
      <c r="BY217" s="10" t="s">
        <v>877</v>
      </c>
      <c r="BZ217" s="11">
        <v>27</v>
      </c>
      <c r="CA217" s="11">
        <v>42</v>
      </c>
      <c r="CB217" s="11">
        <v>15</v>
      </c>
      <c r="CC217" s="11">
        <v>1</v>
      </c>
      <c r="CD217" s="11">
        <v>30</v>
      </c>
      <c r="CE217" s="11">
        <v>25</v>
      </c>
      <c r="CF217" s="11">
        <v>44</v>
      </c>
      <c r="CG217" s="11">
        <v>13</v>
      </c>
      <c r="CH217" s="11">
        <v>11</v>
      </c>
      <c r="CI217" s="11">
        <v>29</v>
      </c>
      <c r="CJ217" s="11">
        <v>14</v>
      </c>
      <c r="CK217" s="11">
        <v>41</v>
      </c>
      <c r="CL217" s="11">
        <v>55</v>
      </c>
      <c r="CM217" s="11">
        <v>26</v>
      </c>
      <c r="CN217" s="11">
        <v>31</v>
      </c>
      <c r="CO217" s="11">
        <v>12</v>
      </c>
      <c r="CP217" s="11">
        <v>43</v>
      </c>
      <c r="CQ217" s="11">
        <v>45</v>
      </c>
      <c r="CR217" s="11">
        <v>3000000</v>
      </c>
    </row>
    <row r="218" spans="1:96" ht="15" thickBot="1" x14ac:dyDescent="0.35">
      <c r="A218" s="1" t="s">
        <v>215</v>
      </c>
      <c r="B218" s="1" t="s">
        <v>602</v>
      </c>
      <c r="C218" s="2">
        <v>50</v>
      </c>
      <c r="D218" s="2">
        <v>8</v>
      </c>
      <c r="E218" s="2">
        <v>14</v>
      </c>
      <c r="F218" s="2">
        <v>15</v>
      </c>
      <c r="G218" s="2">
        <v>4</v>
      </c>
      <c r="H218" s="1">
        <f t="shared" si="300"/>
        <v>50</v>
      </c>
      <c r="I218" s="1">
        <f>HLOOKUP(H218,C218:$F$603,J218,0)</f>
        <v>1</v>
      </c>
      <c r="J218" s="1">
        <v>386</v>
      </c>
      <c r="K218" s="1" t="str">
        <f t="shared" si="301"/>
        <v>41</v>
      </c>
      <c r="M218" s="46">
        <f t="shared" si="302"/>
        <v>1</v>
      </c>
      <c r="N218" s="44">
        <f t="shared" si="294"/>
        <v>0.57471264367816088</v>
      </c>
      <c r="O218" s="44">
        <f t="shared" si="295"/>
        <v>9.1954022988505746E-2</v>
      </c>
      <c r="P218" s="44">
        <f t="shared" si="296"/>
        <v>0.16091954022988506</v>
      </c>
      <c r="Q218" s="44">
        <f t="shared" si="297"/>
        <v>0.17241379310344829</v>
      </c>
      <c r="R218">
        <f t="shared" si="332"/>
        <v>4</v>
      </c>
      <c r="S218" s="1">
        <f t="shared" si="303"/>
        <v>0.57471264367816088</v>
      </c>
      <c r="T218" s="1">
        <f>HLOOKUP(S218,N218:$Q$603,U218,0)</f>
        <v>1</v>
      </c>
      <c r="U218" s="1">
        <v>386</v>
      </c>
      <c r="V218" s="1" t="str">
        <f t="shared" si="304"/>
        <v>41</v>
      </c>
      <c r="X218" s="5">
        <f t="shared" si="305"/>
        <v>1</v>
      </c>
      <c r="Y218" s="4">
        <f t="shared" si="306"/>
        <v>0.42528735632183912</v>
      </c>
      <c r="Z218" s="4">
        <f t="shared" si="307"/>
        <v>0.2193716630343944</v>
      </c>
      <c r="AA218" s="4">
        <f t="shared" si="308"/>
        <v>0.25</v>
      </c>
      <c r="AB218" s="4">
        <f t="shared" si="309"/>
        <v>0.16666666666666669</v>
      </c>
      <c r="AC218" s="4">
        <f t="shared" si="310"/>
        <v>8.3333333333333315E-2</v>
      </c>
      <c r="AD218" s="4">
        <f t="shared" si="311"/>
        <v>9.1954022988505746E-2</v>
      </c>
      <c r="AE218" s="4">
        <f t="shared" si="312"/>
        <v>0.57471264367816088</v>
      </c>
      <c r="AF218" s="4">
        <f t="shared" si="313"/>
        <v>0.48275862068965514</v>
      </c>
      <c r="AG218">
        <f t="shared" si="314"/>
        <v>4000000</v>
      </c>
      <c r="AI218">
        <f t="shared" si="315"/>
        <v>41</v>
      </c>
      <c r="AJ218">
        <f t="shared" si="334"/>
        <v>51</v>
      </c>
      <c r="AK218">
        <f t="shared" si="335"/>
        <v>9</v>
      </c>
      <c r="AL218">
        <f t="shared" si="336"/>
        <v>1</v>
      </c>
      <c r="AM218">
        <f t="shared" si="337"/>
        <v>52</v>
      </c>
      <c r="AN218">
        <f t="shared" si="338"/>
        <v>3</v>
      </c>
      <c r="AO218">
        <f t="shared" si="339"/>
        <v>26</v>
      </c>
      <c r="AP218">
        <f t="shared" si="340"/>
        <v>5</v>
      </c>
      <c r="AQ218">
        <f t="shared" si="341"/>
        <v>8</v>
      </c>
      <c r="AR218">
        <f t="shared" ref="AR218:AZ218" si="349">MAX(AI$3:AQ$542)+1-AI218</f>
        <v>15</v>
      </c>
      <c r="AS218">
        <f t="shared" si="349"/>
        <v>5</v>
      </c>
      <c r="AT218">
        <f t="shared" si="349"/>
        <v>47</v>
      </c>
      <c r="AU218">
        <f t="shared" si="349"/>
        <v>55</v>
      </c>
      <c r="AV218">
        <f t="shared" si="349"/>
        <v>4</v>
      </c>
      <c r="AW218">
        <f t="shared" si="349"/>
        <v>53</v>
      </c>
      <c r="AX218">
        <f t="shared" si="349"/>
        <v>30</v>
      </c>
      <c r="AY218">
        <f t="shared" si="349"/>
        <v>51</v>
      </c>
      <c r="AZ218">
        <f t="shared" si="349"/>
        <v>48</v>
      </c>
      <c r="BA218">
        <f t="shared" si="299"/>
        <v>4000000</v>
      </c>
      <c r="BB218">
        <f t="shared" si="317"/>
        <v>2933752.8</v>
      </c>
      <c r="BC218">
        <f t="shared" si="318"/>
        <v>3</v>
      </c>
      <c r="BE218">
        <f>AI218-fix1_oam1!X219</f>
        <v>0</v>
      </c>
      <c r="BF218">
        <f>AJ218-fix1_oam1!Y219</f>
        <v>-1</v>
      </c>
      <c r="BG218">
        <f>AK218-fix1_oam1!Z219</f>
        <v>-35</v>
      </c>
      <c r="BH218">
        <f>AL218-fix1_oam1!AA219</f>
        <v>-52</v>
      </c>
      <c r="BI218">
        <f>AM218-fix1_oam1!AB219</f>
        <v>-1</v>
      </c>
      <c r="BJ218">
        <f>AN218-fix1_oam1!AC219</f>
        <v>-5</v>
      </c>
      <c r="BK218">
        <f>AO218-fix1_oam1!AD219</f>
        <v>-12</v>
      </c>
      <c r="BL218">
        <f>AP218-fix1_oam1!AE219</f>
        <v>-47</v>
      </c>
      <c r="BM218">
        <f>AQ218-fix1_oam1!AF219</f>
        <v>-35</v>
      </c>
      <c r="BN218">
        <f>AR218-fix1_oam1!AG219</f>
        <v>0</v>
      </c>
      <c r="BO218">
        <f>AS218-fix1_oam1!AH219</f>
        <v>1</v>
      </c>
      <c r="BP218">
        <f>AT218-fix1_oam1!AI219</f>
        <v>35</v>
      </c>
      <c r="BQ218">
        <f>AU218-fix1_oam1!AJ219</f>
        <v>52</v>
      </c>
      <c r="BR218">
        <f>AV218-fix1_oam1!AK219</f>
        <v>1</v>
      </c>
      <c r="BS218">
        <f>AW218-fix1_oam1!AL219</f>
        <v>5</v>
      </c>
      <c r="BT218">
        <f>AX218-fix1_oam1!AM219</f>
        <v>12</v>
      </c>
      <c r="BU218">
        <f>AY218-fix1_oam1!AN219</f>
        <v>47</v>
      </c>
      <c r="BV218">
        <f>AZ218-fix1_oam1!AO219</f>
        <v>35</v>
      </c>
      <c r="BY218" s="10" t="s">
        <v>878</v>
      </c>
      <c r="BZ218" s="11">
        <v>1</v>
      </c>
      <c r="CA218" s="11">
        <v>35</v>
      </c>
      <c r="CB218" s="11">
        <v>10</v>
      </c>
      <c r="CC218" s="11">
        <v>1</v>
      </c>
      <c r="CD218" s="11">
        <v>8</v>
      </c>
      <c r="CE218" s="11">
        <v>47</v>
      </c>
      <c r="CF218" s="11">
        <v>53</v>
      </c>
      <c r="CG218" s="11">
        <v>20</v>
      </c>
      <c r="CH218" s="11">
        <v>12</v>
      </c>
      <c r="CI218" s="11">
        <v>55</v>
      </c>
      <c r="CJ218" s="11">
        <v>21</v>
      </c>
      <c r="CK218" s="11">
        <v>46</v>
      </c>
      <c r="CL218" s="11">
        <v>55</v>
      </c>
      <c r="CM218" s="11">
        <v>48</v>
      </c>
      <c r="CN218" s="11">
        <v>9</v>
      </c>
      <c r="CO218" s="11">
        <v>3</v>
      </c>
      <c r="CP218" s="11">
        <v>36</v>
      </c>
      <c r="CQ218" s="11">
        <v>44</v>
      </c>
      <c r="CR218" s="11">
        <v>1000000</v>
      </c>
    </row>
    <row r="219" spans="1:96" ht="15" thickBot="1" x14ac:dyDescent="0.35">
      <c r="A219" s="1" t="s">
        <v>216</v>
      </c>
      <c r="B219" s="1" t="s">
        <v>602</v>
      </c>
      <c r="C219" s="2">
        <v>54</v>
      </c>
      <c r="D219" s="2">
        <v>38</v>
      </c>
      <c r="E219" s="2">
        <v>69</v>
      </c>
      <c r="F219" s="2">
        <v>75</v>
      </c>
      <c r="G219" s="2">
        <v>4</v>
      </c>
      <c r="H219" s="1">
        <f t="shared" si="300"/>
        <v>75</v>
      </c>
      <c r="I219" s="1">
        <f>HLOOKUP(H219,C219:$F$603,J219,0)</f>
        <v>4</v>
      </c>
      <c r="J219" s="1">
        <v>385</v>
      </c>
      <c r="K219" s="1" t="str">
        <f t="shared" si="301"/>
        <v>44</v>
      </c>
      <c r="M219" s="46">
        <f t="shared" si="302"/>
        <v>1</v>
      </c>
      <c r="N219" s="44">
        <f t="shared" si="294"/>
        <v>0.2288135593220339</v>
      </c>
      <c r="O219" s="44">
        <f t="shared" si="295"/>
        <v>0.16101694915254236</v>
      </c>
      <c r="P219" s="44">
        <f t="shared" si="296"/>
        <v>0.2923728813559322</v>
      </c>
      <c r="Q219" s="44">
        <f t="shared" si="297"/>
        <v>0.31779661016949151</v>
      </c>
      <c r="R219">
        <f t="shared" si="332"/>
        <v>4</v>
      </c>
      <c r="S219" s="1">
        <f t="shared" si="303"/>
        <v>0.31779661016949151</v>
      </c>
      <c r="T219" s="1">
        <f>HLOOKUP(S219,N219:$Q$603,U219,0)</f>
        <v>4</v>
      </c>
      <c r="U219" s="1">
        <v>385</v>
      </c>
      <c r="V219" s="1" t="str">
        <f t="shared" si="304"/>
        <v>44</v>
      </c>
      <c r="X219" s="5">
        <f t="shared" si="305"/>
        <v>4</v>
      </c>
      <c r="Y219" s="4">
        <f t="shared" si="306"/>
        <v>0.68220338983050843</v>
      </c>
      <c r="Z219" s="4">
        <f t="shared" si="307"/>
        <v>7.0139598971384984E-2</v>
      </c>
      <c r="AA219" s="4">
        <f t="shared" si="308"/>
        <v>0.25</v>
      </c>
      <c r="AB219" s="4">
        <f t="shared" si="309"/>
        <v>0.26059322033898302</v>
      </c>
      <c r="AC219" s="4">
        <f t="shared" si="310"/>
        <v>-1.0593220338983023E-2</v>
      </c>
      <c r="AD219" s="4">
        <f t="shared" si="311"/>
        <v>0.16101694915254236</v>
      </c>
      <c r="AE219" s="4">
        <f t="shared" si="312"/>
        <v>0.31779661016949151</v>
      </c>
      <c r="AF219" s="4">
        <f t="shared" si="313"/>
        <v>0.15677966101694915</v>
      </c>
      <c r="AG219">
        <f t="shared" si="314"/>
        <v>4000000</v>
      </c>
      <c r="AI219">
        <f t="shared" si="315"/>
        <v>1</v>
      </c>
      <c r="AJ219">
        <f t="shared" si="334"/>
        <v>7</v>
      </c>
      <c r="AK219">
        <f t="shared" si="335"/>
        <v>48</v>
      </c>
      <c r="AL219">
        <f t="shared" si="336"/>
        <v>1</v>
      </c>
      <c r="AM219">
        <f t="shared" si="337"/>
        <v>19</v>
      </c>
      <c r="AN219">
        <f t="shared" si="338"/>
        <v>36</v>
      </c>
      <c r="AO219">
        <f t="shared" si="339"/>
        <v>9</v>
      </c>
      <c r="AP219">
        <f t="shared" si="340"/>
        <v>49</v>
      </c>
      <c r="AQ219">
        <f t="shared" si="341"/>
        <v>48</v>
      </c>
      <c r="AR219">
        <f t="shared" ref="AR219:AZ219" si="350">MAX(AI$3:AQ$542)+1-AI219</f>
        <v>55</v>
      </c>
      <c r="AS219">
        <f t="shared" si="350"/>
        <v>49</v>
      </c>
      <c r="AT219">
        <f t="shared" si="350"/>
        <v>8</v>
      </c>
      <c r="AU219">
        <f t="shared" si="350"/>
        <v>55</v>
      </c>
      <c r="AV219">
        <f t="shared" si="350"/>
        <v>37</v>
      </c>
      <c r="AW219">
        <f t="shared" si="350"/>
        <v>20</v>
      </c>
      <c r="AX219">
        <f t="shared" si="350"/>
        <v>47</v>
      </c>
      <c r="AY219">
        <f t="shared" si="350"/>
        <v>7</v>
      </c>
      <c r="AZ219">
        <f t="shared" si="350"/>
        <v>8</v>
      </c>
      <c r="BA219">
        <f t="shared" si="299"/>
        <v>4000000</v>
      </c>
      <c r="BB219">
        <f t="shared" si="317"/>
        <v>2933754.2</v>
      </c>
      <c r="BC219">
        <f t="shared" si="318"/>
        <v>3</v>
      </c>
      <c r="BE219">
        <f>AI219-fix1_oam1!X220</f>
        <v>0</v>
      </c>
      <c r="BF219">
        <f>AJ219-fix1_oam1!Y220</f>
        <v>-5</v>
      </c>
      <c r="BG219">
        <f>AK219-fix1_oam1!Z220</f>
        <v>1</v>
      </c>
      <c r="BH219">
        <f>AL219-fix1_oam1!AA220</f>
        <v>-15</v>
      </c>
      <c r="BI219">
        <f>AM219-fix1_oam1!AB220</f>
        <v>3</v>
      </c>
      <c r="BJ219">
        <f>AN219-fix1_oam1!AC220</f>
        <v>-1</v>
      </c>
      <c r="BK219">
        <f>AO219-fix1_oam1!AD220</f>
        <v>-1</v>
      </c>
      <c r="BL219">
        <f>AP219-fix1_oam1!AE220</f>
        <v>11</v>
      </c>
      <c r="BM219">
        <f>AQ219-fix1_oam1!AF220</f>
        <v>1</v>
      </c>
      <c r="BN219">
        <f>AR219-fix1_oam1!AG220</f>
        <v>0</v>
      </c>
      <c r="BO219">
        <f>AS219-fix1_oam1!AH220</f>
        <v>5</v>
      </c>
      <c r="BP219">
        <f>AT219-fix1_oam1!AI220</f>
        <v>-1</v>
      </c>
      <c r="BQ219">
        <f>AU219-fix1_oam1!AJ220</f>
        <v>15</v>
      </c>
      <c r="BR219">
        <f>AV219-fix1_oam1!AK220</f>
        <v>-3</v>
      </c>
      <c r="BS219">
        <f>AW219-fix1_oam1!AL220</f>
        <v>1</v>
      </c>
      <c r="BT219">
        <f>AX219-fix1_oam1!AM220</f>
        <v>1</v>
      </c>
      <c r="BU219">
        <f>AY219-fix1_oam1!AN220</f>
        <v>-11</v>
      </c>
      <c r="BV219">
        <f>AZ219-fix1_oam1!AO220</f>
        <v>-1</v>
      </c>
      <c r="BY219" s="10" t="s">
        <v>879</v>
      </c>
      <c r="BZ219" s="11">
        <v>1</v>
      </c>
      <c r="CA219" s="11">
        <v>14</v>
      </c>
      <c r="CB219" s="11">
        <v>48</v>
      </c>
      <c r="CC219" s="11">
        <v>1</v>
      </c>
      <c r="CD219" s="11">
        <v>42</v>
      </c>
      <c r="CE219" s="11">
        <v>13</v>
      </c>
      <c r="CF219" s="11">
        <v>3</v>
      </c>
      <c r="CG219" s="11">
        <v>41</v>
      </c>
      <c r="CH219" s="11">
        <v>48</v>
      </c>
      <c r="CI219" s="11">
        <v>55</v>
      </c>
      <c r="CJ219" s="11">
        <v>42</v>
      </c>
      <c r="CK219" s="11">
        <v>8</v>
      </c>
      <c r="CL219" s="11">
        <v>55</v>
      </c>
      <c r="CM219" s="11">
        <v>14</v>
      </c>
      <c r="CN219" s="11">
        <v>43</v>
      </c>
      <c r="CO219" s="11">
        <v>53</v>
      </c>
      <c r="CP219" s="11">
        <v>15</v>
      </c>
      <c r="CQ219" s="11">
        <v>8</v>
      </c>
      <c r="CR219" s="11">
        <v>3000000</v>
      </c>
    </row>
    <row r="220" spans="1:96" ht="15" thickBot="1" x14ac:dyDescent="0.35">
      <c r="A220" s="1" t="s">
        <v>217</v>
      </c>
      <c r="B220" s="1" t="s">
        <v>602</v>
      </c>
      <c r="C220" s="2">
        <v>5</v>
      </c>
      <c r="D220" s="2">
        <v>58</v>
      </c>
      <c r="E220" s="2">
        <v>92</v>
      </c>
      <c r="F220" s="2">
        <v>84</v>
      </c>
      <c r="G220" s="2">
        <v>2</v>
      </c>
      <c r="H220" s="1">
        <f t="shared" si="300"/>
        <v>92</v>
      </c>
      <c r="I220" s="1">
        <f>HLOOKUP(H220,C220:$F$603,J220,0)</f>
        <v>3</v>
      </c>
      <c r="J220" s="1">
        <v>384</v>
      </c>
      <c r="K220" s="1" t="str">
        <f t="shared" si="301"/>
        <v>23</v>
      </c>
      <c r="M220" s="46">
        <f t="shared" si="302"/>
        <v>1</v>
      </c>
      <c r="N220" s="44">
        <f t="shared" si="294"/>
        <v>2.0920502092050208E-2</v>
      </c>
      <c r="O220" s="44">
        <f t="shared" si="295"/>
        <v>0.24267782426778242</v>
      </c>
      <c r="P220" s="44">
        <f t="shared" si="296"/>
        <v>0.38493723849372385</v>
      </c>
      <c r="Q220" s="44">
        <f t="shared" si="297"/>
        <v>0.35146443514644349</v>
      </c>
      <c r="R220">
        <f t="shared" si="332"/>
        <v>2</v>
      </c>
      <c r="S220" s="1">
        <f t="shared" si="303"/>
        <v>0.38493723849372385</v>
      </c>
      <c r="T220" s="1">
        <f>HLOOKUP(S220,N220:$Q$603,U220,0)</f>
        <v>3</v>
      </c>
      <c r="U220" s="1">
        <v>384</v>
      </c>
      <c r="V220" s="1" t="str">
        <f t="shared" si="304"/>
        <v>23</v>
      </c>
      <c r="X220" s="5">
        <f t="shared" si="305"/>
        <v>3</v>
      </c>
      <c r="Y220" s="4">
        <f t="shared" si="306"/>
        <v>0.61506276150627615</v>
      </c>
      <c r="Z220" s="4">
        <f t="shared" si="307"/>
        <v>0.16435137211790152</v>
      </c>
      <c r="AA220" s="4">
        <f t="shared" si="308"/>
        <v>0.25</v>
      </c>
      <c r="AB220" s="4">
        <f t="shared" si="309"/>
        <v>0.29707112970711297</v>
      </c>
      <c r="AC220" s="4">
        <f t="shared" si="310"/>
        <v>-4.7071129707112969E-2</v>
      </c>
      <c r="AD220" s="4">
        <f t="shared" si="311"/>
        <v>2.0920502092050208E-2</v>
      </c>
      <c r="AE220" s="4">
        <f t="shared" si="312"/>
        <v>0.38493723849372385</v>
      </c>
      <c r="AF220" s="4">
        <f t="shared" si="313"/>
        <v>0.36401673640167365</v>
      </c>
      <c r="AG220">
        <f t="shared" si="314"/>
        <v>2000000</v>
      </c>
      <c r="AI220">
        <f t="shared" si="315"/>
        <v>14</v>
      </c>
      <c r="AJ220">
        <f t="shared" si="334"/>
        <v>24</v>
      </c>
      <c r="AK220">
        <f t="shared" si="335"/>
        <v>22</v>
      </c>
      <c r="AL220">
        <f t="shared" si="336"/>
        <v>1</v>
      </c>
      <c r="AM220">
        <f t="shared" si="337"/>
        <v>2</v>
      </c>
      <c r="AN220">
        <f t="shared" si="338"/>
        <v>53</v>
      </c>
      <c r="AO220">
        <f t="shared" si="339"/>
        <v>48</v>
      </c>
      <c r="AP220">
        <f t="shared" si="340"/>
        <v>31</v>
      </c>
      <c r="AQ220">
        <f t="shared" si="341"/>
        <v>22</v>
      </c>
      <c r="AR220">
        <f t="shared" ref="AR220:AZ220" si="351">MAX(AI$3:AQ$542)+1-AI220</f>
        <v>42</v>
      </c>
      <c r="AS220">
        <f t="shared" si="351"/>
        <v>32</v>
      </c>
      <c r="AT220">
        <f t="shared" si="351"/>
        <v>34</v>
      </c>
      <c r="AU220">
        <f t="shared" si="351"/>
        <v>55</v>
      </c>
      <c r="AV220">
        <f t="shared" si="351"/>
        <v>54</v>
      </c>
      <c r="AW220">
        <f t="shared" si="351"/>
        <v>3</v>
      </c>
      <c r="AX220">
        <f t="shared" si="351"/>
        <v>8</v>
      </c>
      <c r="AY220">
        <f t="shared" si="351"/>
        <v>25</v>
      </c>
      <c r="AZ220">
        <f t="shared" si="351"/>
        <v>34</v>
      </c>
      <c r="BA220">
        <f t="shared" si="299"/>
        <v>2000000</v>
      </c>
      <c r="BB220">
        <f t="shared" si="317"/>
        <v>2915758.6</v>
      </c>
      <c r="BC220">
        <f t="shared" si="318"/>
        <v>3</v>
      </c>
      <c r="BE220">
        <f>AI220-fix1_oam1!X221</f>
        <v>0</v>
      </c>
      <c r="BF220">
        <f>AJ220-fix1_oam1!Y221</f>
        <v>8</v>
      </c>
      <c r="BG220">
        <f>AK220-fix1_oam1!Z221</f>
        <v>15</v>
      </c>
      <c r="BH220">
        <f>AL220-fix1_oam1!AA221</f>
        <v>-14</v>
      </c>
      <c r="BI220">
        <f>AM220-fix1_oam1!AB221</f>
        <v>-6</v>
      </c>
      <c r="BJ220">
        <f>AN220-fix1_oam1!AC221</f>
        <v>0</v>
      </c>
      <c r="BK220">
        <f>AO220-fix1_oam1!AD221</f>
        <v>4</v>
      </c>
      <c r="BL220">
        <f>AP220-fix1_oam1!AE221</f>
        <v>15</v>
      </c>
      <c r="BM220">
        <f>AQ220-fix1_oam1!AF221</f>
        <v>17</v>
      </c>
      <c r="BN220">
        <f>AR220-fix1_oam1!AG221</f>
        <v>0</v>
      </c>
      <c r="BO220">
        <f>AS220-fix1_oam1!AH221</f>
        <v>-8</v>
      </c>
      <c r="BP220">
        <f>AT220-fix1_oam1!AI221</f>
        <v>-15</v>
      </c>
      <c r="BQ220">
        <f>AU220-fix1_oam1!AJ221</f>
        <v>14</v>
      </c>
      <c r="BR220">
        <f>AV220-fix1_oam1!AK221</f>
        <v>6</v>
      </c>
      <c r="BS220">
        <f>AW220-fix1_oam1!AL221</f>
        <v>0</v>
      </c>
      <c r="BT220">
        <f>AX220-fix1_oam1!AM221</f>
        <v>-4</v>
      </c>
      <c r="BU220">
        <f>AY220-fix1_oam1!AN221</f>
        <v>-15</v>
      </c>
      <c r="BV220">
        <f>AZ220-fix1_oam1!AO221</f>
        <v>-17</v>
      </c>
      <c r="BY220" s="10" t="s">
        <v>880</v>
      </c>
      <c r="BZ220" s="11">
        <v>41</v>
      </c>
      <c r="CA220" s="11">
        <v>18</v>
      </c>
      <c r="CB220" s="11">
        <v>32</v>
      </c>
      <c r="CC220" s="11">
        <v>1</v>
      </c>
      <c r="CD220" s="11">
        <v>12</v>
      </c>
      <c r="CE220" s="11">
        <v>43</v>
      </c>
      <c r="CF220" s="11">
        <v>26</v>
      </c>
      <c r="CG220" s="11">
        <v>38</v>
      </c>
      <c r="CH220" s="11">
        <v>35</v>
      </c>
      <c r="CI220" s="11">
        <v>15</v>
      </c>
      <c r="CJ220" s="11">
        <v>38</v>
      </c>
      <c r="CK220" s="11">
        <v>24</v>
      </c>
      <c r="CL220" s="11">
        <v>55</v>
      </c>
      <c r="CM220" s="11">
        <v>44</v>
      </c>
      <c r="CN220" s="11">
        <v>13</v>
      </c>
      <c r="CO220" s="11">
        <v>30</v>
      </c>
      <c r="CP220" s="11">
        <v>18</v>
      </c>
      <c r="CQ220" s="11">
        <v>21</v>
      </c>
      <c r="CR220" s="11">
        <v>2000000</v>
      </c>
    </row>
    <row r="221" spans="1:96" ht="15" thickBot="1" x14ac:dyDescent="0.35">
      <c r="A221" s="1" t="s">
        <v>218</v>
      </c>
      <c r="B221" s="1" t="s">
        <v>602</v>
      </c>
      <c r="C221" s="2">
        <v>87</v>
      </c>
      <c r="D221" s="2">
        <v>10</v>
      </c>
      <c r="E221" s="2">
        <v>68</v>
      </c>
      <c r="F221" s="2">
        <v>2</v>
      </c>
      <c r="G221" s="2">
        <v>2</v>
      </c>
      <c r="H221" s="1">
        <f t="shared" si="300"/>
        <v>87</v>
      </c>
      <c r="I221" s="1">
        <f>HLOOKUP(H221,C221:$F$603,J221,0)</f>
        <v>1</v>
      </c>
      <c r="J221" s="1">
        <v>383</v>
      </c>
      <c r="K221" s="1" t="str">
        <f t="shared" si="301"/>
        <v>21</v>
      </c>
      <c r="M221" s="46">
        <f t="shared" si="302"/>
        <v>1</v>
      </c>
      <c r="N221" s="44">
        <f t="shared" si="294"/>
        <v>0.52095808383233533</v>
      </c>
      <c r="O221" s="44">
        <f t="shared" si="295"/>
        <v>5.9880239520958084E-2</v>
      </c>
      <c r="P221" s="44">
        <f t="shared" si="296"/>
        <v>0.40718562874251496</v>
      </c>
      <c r="Q221" s="44">
        <f t="shared" si="297"/>
        <v>1.1976047904191617E-2</v>
      </c>
      <c r="R221">
        <f t="shared" si="332"/>
        <v>2</v>
      </c>
      <c r="S221" s="1">
        <f t="shared" si="303"/>
        <v>0.52095808383233533</v>
      </c>
      <c r="T221" s="1">
        <f>HLOOKUP(S221,N221:$Q$603,U221,0)</f>
        <v>1</v>
      </c>
      <c r="U221" s="1">
        <v>383</v>
      </c>
      <c r="V221" s="1" t="str">
        <f t="shared" si="304"/>
        <v>21</v>
      </c>
      <c r="X221" s="5">
        <f t="shared" si="305"/>
        <v>1</v>
      </c>
      <c r="Y221" s="4">
        <f t="shared" si="306"/>
        <v>0.47904191616766467</v>
      </c>
      <c r="Z221" s="4">
        <f t="shared" si="307"/>
        <v>0.25227401119496146</v>
      </c>
      <c r="AA221" s="4">
        <f t="shared" si="308"/>
        <v>0.25</v>
      </c>
      <c r="AB221" s="4">
        <f t="shared" si="309"/>
        <v>0.23353293413173651</v>
      </c>
      <c r="AC221" s="4">
        <f t="shared" si="310"/>
        <v>1.6467065868263492E-2</v>
      </c>
      <c r="AD221" s="4">
        <f t="shared" si="311"/>
        <v>1.1976047904191617E-2</v>
      </c>
      <c r="AE221" s="4">
        <f t="shared" si="312"/>
        <v>0.52095808383233533</v>
      </c>
      <c r="AF221" s="4">
        <f t="shared" si="313"/>
        <v>0.50898203592814373</v>
      </c>
      <c r="AG221">
        <f t="shared" si="314"/>
        <v>2000000</v>
      </c>
      <c r="AI221">
        <f t="shared" si="315"/>
        <v>41</v>
      </c>
      <c r="AJ221">
        <f t="shared" si="334"/>
        <v>47</v>
      </c>
      <c r="AK221">
        <f t="shared" si="335"/>
        <v>4</v>
      </c>
      <c r="AL221">
        <f t="shared" si="336"/>
        <v>1</v>
      </c>
      <c r="AM221">
        <f t="shared" si="337"/>
        <v>37</v>
      </c>
      <c r="AN221">
        <f t="shared" si="338"/>
        <v>18</v>
      </c>
      <c r="AO221">
        <f t="shared" si="339"/>
        <v>51</v>
      </c>
      <c r="AP221">
        <f t="shared" si="340"/>
        <v>9</v>
      </c>
      <c r="AQ221">
        <f t="shared" si="341"/>
        <v>6</v>
      </c>
      <c r="AR221">
        <f t="shared" ref="AR221:AZ221" si="352">MAX(AI$3:AQ$542)+1-AI221</f>
        <v>15</v>
      </c>
      <c r="AS221">
        <f t="shared" si="352"/>
        <v>9</v>
      </c>
      <c r="AT221">
        <f t="shared" si="352"/>
        <v>52</v>
      </c>
      <c r="AU221">
        <f t="shared" si="352"/>
        <v>55</v>
      </c>
      <c r="AV221">
        <f t="shared" si="352"/>
        <v>19</v>
      </c>
      <c r="AW221">
        <f t="shared" si="352"/>
        <v>38</v>
      </c>
      <c r="AX221">
        <f t="shared" si="352"/>
        <v>5</v>
      </c>
      <c r="AY221">
        <f t="shared" si="352"/>
        <v>47</v>
      </c>
      <c r="AZ221">
        <f t="shared" si="352"/>
        <v>50</v>
      </c>
      <c r="BA221">
        <f t="shared" si="299"/>
        <v>2000000</v>
      </c>
      <c r="BB221">
        <f t="shared" si="317"/>
        <v>2903525.6</v>
      </c>
      <c r="BC221">
        <f t="shared" si="318"/>
        <v>3</v>
      </c>
      <c r="BE221">
        <f>AI221-fix1_oam1!X222</f>
        <v>0</v>
      </c>
      <c r="BF221">
        <f>AJ221-fix1_oam1!Y222</f>
        <v>5</v>
      </c>
      <c r="BG221">
        <f>AK221-fix1_oam1!Z222</f>
        <v>0</v>
      </c>
      <c r="BH221">
        <f>AL221-fix1_oam1!AA222</f>
        <v>-39</v>
      </c>
      <c r="BI221">
        <f>AM221-fix1_oam1!AB222</f>
        <v>-2</v>
      </c>
      <c r="BJ221">
        <f>AN221-fix1_oam1!AC222</f>
        <v>0</v>
      </c>
      <c r="BK221">
        <f>AO221-fix1_oam1!AD222</f>
        <v>2</v>
      </c>
      <c r="BL221">
        <f>AP221-fix1_oam1!AE222</f>
        <v>-16</v>
      </c>
      <c r="BM221">
        <f>AQ221-fix1_oam1!AF222</f>
        <v>-1</v>
      </c>
      <c r="BN221">
        <f>AR221-fix1_oam1!AG222</f>
        <v>0</v>
      </c>
      <c r="BO221">
        <f>AS221-fix1_oam1!AH222</f>
        <v>-5</v>
      </c>
      <c r="BP221">
        <f>AT221-fix1_oam1!AI222</f>
        <v>0</v>
      </c>
      <c r="BQ221">
        <f>AU221-fix1_oam1!AJ222</f>
        <v>39</v>
      </c>
      <c r="BR221">
        <f>AV221-fix1_oam1!AK222</f>
        <v>2</v>
      </c>
      <c r="BS221">
        <f>AW221-fix1_oam1!AL222</f>
        <v>0</v>
      </c>
      <c r="BT221">
        <f>AX221-fix1_oam1!AM222</f>
        <v>-2</v>
      </c>
      <c r="BU221">
        <f>AY221-fix1_oam1!AN222</f>
        <v>16</v>
      </c>
      <c r="BV221">
        <f>AZ221-fix1_oam1!AO222</f>
        <v>1</v>
      </c>
      <c r="BY221" s="10" t="s">
        <v>881</v>
      </c>
      <c r="BZ221" s="11">
        <v>41</v>
      </c>
      <c r="CA221" s="11">
        <v>5</v>
      </c>
      <c r="CB221" s="11">
        <v>45</v>
      </c>
      <c r="CC221" s="11">
        <v>1</v>
      </c>
      <c r="CD221" s="11">
        <v>7</v>
      </c>
      <c r="CE221" s="11">
        <v>48</v>
      </c>
      <c r="CF221" s="11">
        <v>18</v>
      </c>
      <c r="CG221" s="11">
        <v>50</v>
      </c>
      <c r="CH221" s="11">
        <v>45</v>
      </c>
      <c r="CI221" s="11">
        <v>15</v>
      </c>
      <c r="CJ221" s="11">
        <v>51</v>
      </c>
      <c r="CK221" s="11">
        <v>11</v>
      </c>
      <c r="CL221" s="11">
        <v>55</v>
      </c>
      <c r="CM221" s="11">
        <v>49</v>
      </c>
      <c r="CN221" s="11">
        <v>8</v>
      </c>
      <c r="CO221" s="11">
        <v>38</v>
      </c>
      <c r="CP221" s="11">
        <v>6</v>
      </c>
      <c r="CQ221" s="11">
        <v>11</v>
      </c>
      <c r="CR221" s="11">
        <v>1000000</v>
      </c>
    </row>
    <row r="222" spans="1:96" ht="15" thickBot="1" x14ac:dyDescent="0.35">
      <c r="A222" s="1" t="s">
        <v>219</v>
      </c>
      <c r="B222" s="1" t="s">
        <v>602</v>
      </c>
      <c r="C222" s="2">
        <v>0</v>
      </c>
      <c r="D222" s="2">
        <v>62</v>
      </c>
      <c r="E222" s="2">
        <v>59</v>
      </c>
      <c r="F222" s="2">
        <v>3</v>
      </c>
      <c r="G222" s="2">
        <v>1</v>
      </c>
      <c r="H222" s="1">
        <f t="shared" si="300"/>
        <v>62</v>
      </c>
      <c r="I222" s="1">
        <f>HLOOKUP(H222,C222:$F$603,J222,0)</f>
        <v>2</v>
      </c>
      <c r="J222" s="1">
        <v>382</v>
      </c>
      <c r="K222" s="1" t="str">
        <f t="shared" si="301"/>
        <v>12</v>
      </c>
      <c r="M222" s="46">
        <f t="shared" si="302"/>
        <v>1</v>
      </c>
      <c r="N222" s="44">
        <f t="shared" si="294"/>
        <v>0</v>
      </c>
      <c r="O222" s="44">
        <f t="shared" si="295"/>
        <v>0.5</v>
      </c>
      <c r="P222" s="44">
        <f t="shared" si="296"/>
        <v>0.47580645161290325</v>
      </c>
      <c r="Q222" s="44">
        <f t="shared" si="297"/>
        <v>2.4193548387096774E-2</v>
      </c>
      <c r="R222">
        <f t="shared" si="332"/>
        <v>1</v>
      </c>
      <c r="S222" s="1">
        <f t="shared" si="303"/>
        <v>0.5</v>
      </c>
      <c r="T222" s="1">
        <f>HLOOKUP(S222,N222:$Q$603,U222,0)</f>
        <v>2</v>
      </c>
      <c r="U222" s="1">
        <v>382</v>
      </c>
      <c r="V222" s="1" t="str">
        <f t="shared" si="304"/>
        <v>12</v>
      </c>
      <c r="X222" s="5">
        <f t="shared" si="305"/>
        <v>2</v>
      </c>
      <c r="Y222" s="4">
        <f t="shared" si="306"/>
        <v>0.5</v>
      </c>
      <c r="Z222" s="4">
        <f t="shared" si="307"/>
        <v>0.27506187617820399</v>
      </c>
      <c r="AA222" s="4">
        <f t="shared" si="308"/>
        <v>0.25</v>
      </c>
      <c r="AB222" s="4">
        <f t="shared" si="309"/>
        <v>0.25</v>
      </c>
      <c r="AC222" s="4">
        <f t="shared" si="310"/>
        <v>0</v>
      </c>
      <c r="AD222" s="4">
        <f t="shared" si="311"/>
        <v>0</v>
      </c>
      <c r="AE222" s="4">
        <f t="shared" si="312"/>
        <v>0.5</v>
      </c>
      <c r="AF222" s="4">
        <f t="shared" si="313"/>
        <v>0.5</v>
      </c>
      <c r="AG222">
        <f t="shared" si="314"/>
        <v>1000000</v>
      </c>
      <c r="AI222">
        <f t="shared" si="315"/>
        <v>27</v>
      </c>
      <c r="AJ222">
        <f t="shared" si="334"/>
        <v>44</v>
      </c>
      <c r="AK222">
        <f t="shared" si="335"/>
        <v>3</v>
      </c>
      <c r="AL222">
        <f t="shared" si="336"/>
        <v>1</v>
      </c>
      <c r="AM222">
        <f t="shared" si="337"/>
        <v>27</v>
      </c>
      <c r="AN222">
        <f t="shared" si="338"/>
        <v>28</v>
      </c>
      <c r="AO222">
        <f t="shared" si="339"/>
        <v>53</v>
      </c>
      <c r="AP222">
        <f t="shared" si="340"/>
        <v>11</v>
      </c>
      <c r="AQ222">
        <f t="shared" si="341"/>
        <v>7</v>
      </c>
      <c r="AR222">
        <f t="shared" ref="AR222:AZ222" si="353">MAX(AI$3:AQ$542)+1-AI222</f>
        <v>29</v>
      </c>
      <c r="AS222">
        <f t="shared" si="353"/>
        <v>12</v>
      </c>
      <c r="AT222">
        <f t="shared" si="353"/>
        <v>53</v>
      </c>
      <c r="AU222">
        <f t="shared" si="353"/>
        <v>55</v>
      </c>
      <c r="AV222">
        <f t="shared" si="353"/>
        <v>29</v>
      </c>
      <c r="AW222">
        <f t="shared" si="353"/>
        <v>28</v>
      </c>
      <c r="AX222">
        <f t="shared" si="353"/>
        <v>3</v>
      </c>
      <c r="AY222">
        <f t="shared" si="353"/>
        <v>45</v>
      </c>
      <c r="AZ222">
        <f t="shared" si="353"/>
        <v>49</v>
      </c>
      <c r="BA222">
        <f t="shared" si="299"/>
        <v>1000000</v>
      </c>
      <c r="BB222">
        <f t="shared" si="317"/>
        <v>2597622.5</v>
      </c>
      <c r="BC222">
        <f t="shared" si="318"/>
        <v>3</v>
      </c>
      <c r="BE222">
        <f>AI222-fix1_oam1!X223</f>
        <v>0</v>
      </c>
      <c r="BF222">
        <f>AJ222-fix1_oam1!Y223</f>
        <v>-4</v>
      </c>
      <c r="BG222">
        <f>AK222-fix1_oam1!Z223</f>
        <v>-13</v>
      </c>
      <c r="BH222">
        <f>AL222-fix1_oam1!AA223</f>
        <v>-48</v>
      </c>
      <c r="BI222">
        <f>AM222-fix1_oam1!AB223</f>
        <v>-18</v>
      </c>
      <c r="BJ222">
        <f>AN222-fix1_oam1!AC223</f>
        <v>0</v>
      </c>
      <c r="BK222">
        <f>AO222-fix1_oam1!AD223</f>
        <v>0</v>
      </c>
      <c r="BL222">
        <f>AP222-fix1_oam1!AE223</f>
        <v>-36</v>
      </c>
      <c r="BM222">
        <f>AQ222-fix1_oam1!AF223</f>
        <v>-20</v>
      </c>
      <c r="BN222">
        <f>AR222-fix1_oam1!AG223</f>
        <v>0</v>
      </c>
      <c r="BO222">
        <f>AS222-fix1_oam1!AH223</f>
        <v>4</v>
      </c>
      <c r="BP222">
        <f>AT222-fix1_oam1!AI223</f>
        <v>13</v>
      </c>
      <c r="BQ222">
        <f>AU222-fix1_oam1!AJ223</f>
        <v>48</v>
      </c>
      <c r="BR222">
        <f>AV222-fix1_oam1!AK223</f>
        <v>18</v>
      </c>
      <c r="BS222">
        <f>AW222-fix1_oam1!AL223</f>
        <v>0</v>
      </c>
      <c r="BT222">
        <f>AX222-fix1_oam1!AM223</f>
        <v>0</v>
      </c>
      <c r="BU222">
        <f>AY222-fix1_oam1!AN223</f>
        <v>36</v>
      </c>
      <c r="BV222">
        <f>AZ222-fix1_oam1!AO223</f>
        <v>20</v>
      </c>
      <c r="BY222" s="10" t="s">
        <v>882</v>
      </c>
      <c r="BZ222" s="11">
        <v>1</v>
      </c>
      <c r="CA222" s="11">
        <v>35</v>
      </c>
      <c r="CB222" s="11">
        <v>26</v>
      </c>
      <c r="CC222" s="11">
        <v>1</v>
      </c>
      <c r="CD222" s="11">
        <v>42</v>
      </c>
      <c r="CE222" s="11">
        <v>13</v>
      </c>
      <c r="CF222" s="11">
        <v>21</v>
      </c>
      <c r="CG222" s="11">
        <v>20</v>
      </c>
      <c r="CH222" s="11">
        <v>28</v>
      </c>
      <c r="CI222" s="11">
        <v>55</v>
      </c>
      <c r="CJ222" s="11">
        <v>21</v>
      </c>
      <c r="CK222" s="11">
        <v>30</v>
      </c>
      <c r="CL222" s="11">
        <v>55</v>
      </c>
      <c r="CM222" s="11">
        <v>14</v>
      </c>
      <c r="CN222" s="11">
        <v>43</v>
      </c>
      <c r="CO222" s="11">
        <v>35</v>
      </c>
      <c r="CP222" s="11">
        <v>36</v>
      </c>
      <c r="CQ222" s="11">
        <v>28</v>
      </c>
      <c r="CR222" s="11">
        <v>1000000</v>
      </c>
    </row>
    <row r="223" spans="1:96" ht="15" thickBot="1" x14ac:dyDescent="0.35">
      <c r="A223" s="1" t="s">
        <v>220</v>
      </c>
      <c r="B223" s="1" t="s">
        <v>602</v>
      </c>
      <c r="C223" s="2">
        <v>70</v>
      </c>
      <c r="D223" s="2">
        <v>36</v>
      </c>
      <c r="E223" s="2">
        <v>99</v>
      </c>
      <c r="F223" s="2">
        <v>56</v>
      </c>
      <c r="G223" s="2">
        <v>2</v>
      </c>
      <c r="H223" s="1">
        <f t="shared" si="300"/>
        <v>99</v>
      </c>
      <c r="I223" s="1">
        <f>HLOOKUP(H223,C223:$F$603,J223,0)</f>
        <v>3</v>
      </c>
      <c r="J223" s="1">
        <v>381</v>
      </c>
      <c r="K223" s="1" t="str">
        <f t="shared" si="301"/>
        <v>23</v>
      </c>
      <c r="M223" s="46">
        <f t="shared" si="302"/>
        <v>1</v>
      </c>
      <c r="N223" s="44">
        <f t="shared" si="294"/>
        <v>0.26819923371647508</v>
      </c>
      <c r="O223" s="44">
        <f t="shared" si="295"/>
        <v>0.13793103448275862</v>
      </c>
      <c r="P223" s="44">
        <f t="shared" si="296"/>
        <v>0.37931034482758619</v>
      </c>
      <c r="Q223" s="44">
        <f t="shared" si="297"/>
        <v>0.21455938697318008</v>
      </c>
      <c r="R223">
        <f t="shared" si="332"/>
        <v>2</v>
      </c>
      <c r="S223" s="1">
        <f t="shared" si="303"/>
        <v>0.37931034482758619</v>
      </c>
      <c r="T223" s="1">
        <f>HLOOKUP(S223,N223:$Q$603,U223,0)</f>
        <v>3</v>
      </c>
      <c r="U223" s="1">
        <v>381</v>
      </c>
      <c r="V223" s="1" t="str">
        <f t="shared" si="304"/>
        <v>23</v>
      </c>
      <c r="X223" s="5">
        <f t="shared" si="305"/>
        <v>3</v>
      </c>
      <c r="Y223" s="4">
        <f t="shared" si="306"/>
        <v>0.62068965517241381</v>
      </c>
      <c r="Z223" s="4">
        <f t="shared" si="307"/>
        <v>0.1014361333896318</v>
      </c>
      <c r="AA223" s="4">
        <f t="shared" si="308"/>
        <v>0.25</v>
      </c>
      <c r="AB223" s="4">
        <f t="shared" si="309"/>
        <v>0.24137931034482757</v>
      </c>
      <c r="AC223" s="4">
        <f t="shared" si="310"/>
        <v>8.620689655172431E-3</v>
      </c>
      <c r="AD223" s="4">
        <f t="shared" si="311"/>
        <v>0.13793103448275862</v>
      </c>
      <c r="AE223" s="4">
        <f t="shared" si="312"/>
        <v>0.37931034482758619</v>
      </c>
      <c r="AF223" s="4">
        <f t="shared" si="313"/>
        <v>0.24137931034482757</v>
      </c>
      <c r="AG223">
        <f t="shared" si="314"/>
        <v>2000000</v>
      </c>
      <c r="AI223">
        <f t="shared" si="315"/>
        <v>14</v>
      </c>
      <c r="AJ223">
        <f t="shared" si="334"/>
        <v>22</v>
      </c>
      <c r="AK223">
        <f t="shared" si="335"/>
        <v>41</v>
      </c>
      <c r="AL223">
        <f t="shared" si="336"/>
        <v>1</v>
      </c>
      <c r="AM223">
        <f t="shared" si="337"/>
        <v>33</v>
      </c>
      <c r="AN223">
        <f t="shared" si="338"/>
        <v>22</v>
      </c>
      <c r="AO223">
        <f t="shared" si="339"/>
        <v>15</v>
      </c>
      <c r="AP223">
        <f t="shared" si="340"/>
        <v>33</v>
      </c>
      <c r="AQ223">
        <f t="shared" si="341"/>
        <v>39</v>
      </c>
      <c r="AR223">
        <f t="shared" ref="AR223:AZ223" si="354">MAX(AI$3:AQ$542)+1-AI223</f>
        <v>42</v>
      </c>
      <c r="AS223">
        <f t="shared" si="354"/>
        <v>34</v>
      </c>
      <c r="AT223">
        <f t="shared" si="354"/>
        <v>15</v>
      </c>
      <c r="AU223">
        <f t="shared" si="354"/>
        <v>55</v>
      </c>
      <c r="AV223">
        <f t="shared" si="354"/>
        <v>23</v>
      </c>
      <c r="AW223">
        <f t="shared" si="354"/>
        <v>34</v>
      </c>
      <c r="AX223">
        <f t="shared" si="354"/>
        <v>41</v>
      </c>
      <c r="AY223">
        <f t="shared" si="354"/>
        <v>23</v>
      </c>
      <c r="AZ223">
        <f t="shared" si="354"/>
        <v>17</v>
      </c>
      <c r="BA223">
        <f t="shared" si="299"/>
        <v>2000000</v>
      </c>
      <c r="BB223">
        <f t="shared" si="317"/>
        <v>2434957.7000000002</v>
      </c>
      <c r="BC223">
        <f t="shared" si="318"/>
        <v>2</v>
      </c>
      <c r="BE223">
        <f>AI223-fix1_oam1!X224</f>
        <v>0</v>
      </c>
      <c r="BF223">
        <f>AJ223-fix1_oam1!Y224</f>
        <v>10</v>
      </c>
      <c r="BG223">
        <f>AK223-fix1_oam1!Z224</f>
        <v>10</v>
      </c>
      <c r="BH223">
        <f>AL223-fix1_oam1!AA224</f>
        <v>-8</v>
      </c>
      <c r="BI223">
        <f>AM223-fix1_oam1!AB224</f>
        <v>19</v>
      </c>
      <c r="BJ223">
        <f>AN223-fix1_oam1!AC224</f>
        <v>3</v>
      </c>
      <c r="BK223">
        <f>AO223-fix1_oam1!AD224</f>
        <v>5</v>
      </c>
      <c r="BL223">
        <f>AP223-fix1_oam1!AE224</f>
        <v>31</v>
      </c>
      <c r="BM223">
        <f>AQ223-fix1_oam1!AF224</f>
        <v>13</v>
      </c>
      <c r="BN223">
        <f>AR223-fix1_oam1!AG224</f>
        <v>0</v>
      </c>
      <c r="BO223">
        <f>AS223-fix1_oam1!AH224</f>
        <v>-10</v>
      </c>
      <c r="BP223">
        <f>AT223-fix1_oam1!AI224</f>
        <v>-10</v>
      </c>
      <c r="BQ223">
        <f>AU223-fix1_oam1!AJ224</f>
        <v>8</v>
      </c>
      <c r="BR223">
        <f>AV223-fix1_oam1!AK224</f>
        <v>-19</v>
      </c>
      <c r="BS223">
        <f>AW223-fix1_oam1!AL224</f>
        <v>-3</v>
      </c>
      <c r="BT223">
        <f>AX223-fix1_oam1!AM224</f>
        <v>-5</v>
      </c>
      <c r="BU223">
        <f>AY223-fix1_oam1!AN224</f>
        <v>-31</v>
      </c>
      <c r="BV223">
        <f>AZ223-fix1_oam1!AO224</f>
        <v>-13</v>
      </c>
      <c r="BY223" s="10" t="s">
        <v>883</v>
      </c>
      <c r="BZ223" s="11">
        <v>41</v>
      </c>
      <c r="CA223" s="11">
        <v>51</v>
      </c>
      <c r="CB223" s="11">
        <v>9</v>
      </c>
      <c r="CC223" s="11">
        <v>1</v>
      </c>
      <c r="CD223" s="11">
        <v>52</v>
      </c>
      <c r="CE223" s="11">
        <v>3</v>
      </c>
      <c r="CF223" s="11">
        <v>26</v>
      </c>
      <c r="CG223" s="11">
        <v>5</v>
      </c>
      <c r="CH223" s="11">
        <v>8</v>
      </c>
      <c r="CI223" s="11">
        <v>15</v>
      </c>
      <c r="CJ223" s="11">
        <v>5</v>
      </c>
      <c r="CK223" s="11">
        <v>47</v>
      </c>
      <c r="CL223" s="11">
        <v>55</v>
      </c>
      <c r="CM223" s="11">
        <v>4</v>
      </c>
      <c r="CN223" s="11">
        <v>53</v>
      </c>
      <c r="CO223" s="11">
        <v>30</v>
      </c>
      <c r="CP223" s="11">
        <v>51</v>
      </c>
      <c r="CQ223" s="11">
        <v>48</v>
      </c>
      <c r="CR223" s="11">
        <v>4000000</v>
      </c>
    </row>
    <row r="224" spans="1:96" ht="15" thickBot="1" x14ac:dyDescent="0.35">
      <c r="A224" s="1" t="s">
        <v>221</v>
      </c>
      <c r="B224" s="1" t="s">
        <v>602</v>
      </c>
      <c r="C224" s="2">
        <v>35</v>
      </c>
      <c r="D224" s="2">
        <v>52</v>
      </c>
      <c r="E224" s="2">
        <v>1</v>
      </c>
      <c r="F224" s="2">
        <v>92</v>
      </c>
      <c r="G224" s="2">
        <v>1</v>
      </c>
      <c r="H224" s="1">
        <f t="shared" si="300"/>
        <v>92</v>
      </c>
      <c r="I224" s="1">
        <f>HLOOKUP(H224,C224:$F$603,J224,0)</f>
        <v>4</v>
      </c>
      <c r="J224" s="1">
        <v>380</v>
      </c>
      <c r="K224" s="1" t="str">
        <f t="shared" si="301"/>
        <v>14</v>
      </c>
      <c r="M224" s="46">
        <f t="shared" si="302"/>
        <v>0.99999999999999989</v>
      </c>
      <c r="N224" s="44">
        <f t="shared" si="294"/>
        <v>0.19444444444444445</v>
      </c>
      <c r="O224" s="44">
        <f t="shared" si="295"/>
        <v>0.28888888888888886</v>
      </c>
      <c r="P224" s="44">
        <f t="shared" si="296"/>
        <v>5.5555555555555558E-3</v>
      </c>
      <c r="Q224" s="44">
        <f t="shared" si="297"/>
        <v>0.51111111111111107</v>
      </c>
      <c r="R224">
        <f t="shared" si="332"/>
        <v>1</v>
      </c>
      <c r="S224" s="1">
        <f t="shared" si="303"/>
        <v>0.51111111111111107</v>
      </c>
      <c r="T224" s="1">
        <f>HLOOKUP(S224,N224:$Q$603,U224,0)</f>
        <v>4</v>
      </c>
      <c r="U224" s="1">
        <v>380</v>
      </c>
      <c r="V224" s="1" t="str">
        <f t="shared" si="304"/>
        <v>14</v>
      </c>
      <c r="X224" s="5">
        <f t="shared" si="305"/>
        <v>4</v>
      </c>
      <c r="Y224" s="4">
        <f t="shared" si="306"/>
        <v>0.48888888888888882</v>
      </c>
      <c r="Z224" s="4">
        <f t="shared" si="307"/>
        <v>0.2101831456908719</v>
      </c>
      <c r="AA224" s="4">
        <f t="shared" si="308"/>
        <v>0.24999999999999997</v>
      </c>
      <c r="AB224" s="4">
        <f t="shared" si="309"/>
        <v>0.24166666666666664</v>
      </c>
      <c r="AC224" s="4">
        <f t="shared" si="310"/>
        <v>8.3333333333333315E-3</v>
      </c>
      <c r="AD224" s="4">
        <f t="shared" si="311"/>
        <v>5.5555555555555558E-3</v>
      </c>
      <c r="AE224" s="4">
        <f t="shared" si="312"/>
        <v>0.51111111111111107</v>
      </c>
      <c r="AF224" s="4">
        <f t="shared" si="313"/>
        <v>0.50555555555555554</v>
      </c>
      <c r="AG224">
        <f t="shared" si="314"/>
        <v>1000000</v>
      </c>
      <c r="AI224">
        <f t="shared" si="315"/>
        <v>1</v>
      </c>
      <c r="AJ224">
        <f t="shared" si="334"/>
        <v>46</v>
      </c>
      <c r="AK224">
        <f t="shared" si="335"/>
        <v>10</v>
      </c>
      <c r="AL224">
        <f t="shared" si="336"/>
        <v>51</v>
      </c>
      <c r="AM224">
        <f t="shared" si="337"/>
        <v>33</v>
      </c>
      <c r="AN224">
        <f t="shared" si="338"/>
        <v>22</v>
      </c>
      <c r="AO224">
        <f t="shared" si="339"/>
        <v>52</v>
      </c>
      <c r="AP224">
        <f t="shared" si="340"/>
        <v>10</v>
      </c>
      <c r="AQ224">
        <f t="shared" si="341"/>
        <v>7</v>
      </c>
      <c r="AR224">
        <f t="shared" ref="AR224:AZ224" si="355">MAX(AI$3:AQ$542)+1-AI224</f>
        <v>55</v>
      </c>
      <c r="AS224">
        <f t="shared" si="355"/>
        <v>10</v>
      </c>
      <c r="AT224">
        <f t="shared" si="355"/>
        <v>46</v>
      </c>
      <c r="AU224">
        <f t="shared" si="355"/>
        <v>5</v>
      </c>
      <c r="AV224">
        <f t="shared" si="355"/>
        <v>23</v>
      </c>
      <c r="AW224">
        <f t="shared" si="355"/>
        <v>34</v>
      </c>
      <c r="AX224">
        <f t="shared" si="355"/>
        <v>4</v>
      </c>
      <c r="AY224">
        <f t="shared" si="355"/>
        <v>46</v>
      </c>
      <c r="AZ224">
        <f t="shared" si="355"/>
        <v>49</v>
      </c>
      <c r="BA224">
        <f t="shared" si="299"/>
        <v>1000000</v>
      </c>
      <c r="BB224">
        <f t="shared" si="317"/>
        <v>2674636.5</v>
      </c>
      <c r="BC224">
        <f t="shared" si="318"/>
        <v>3</v>
      </c>
      <c r="BE224">
        <f>AI224-fix1_oam1!X225</f>
        <v>0</v>
      </c>
      <c r="BF224">
        <f>AJ224-fix1_oam1!Y225</f>
        <v>6</v>
      </c>
      <c r="BG224">
        <f>AK224-fix1_oam1!Z225</f>
        <v>1</v>
      </c>
      <c r="BH224">
        <f>AL224-fix1_oam1!AA225</f>
        <v>16</v>
      </c>
      <c r="BI224">
        <f>AM224-fix1_oam1!AB225</f>
        <v>-2</v>
      </c>
      <c r="BJ224">
        <f>AN224-fix1_oam1!AC225</f>
        <v>0</v>
      </c>
      <c r="BK224">
        <f>AO224-fix1_oam1!AD225</f>
        <v>1</v>
      </c>
      <c r="BL224">
        <f>AP224-fix1_oam1!AE225</f>
        <v>-6</v>
      </c>
      <c r="BM224">
        <f>AQ224-fix1_oam1!AF225</f>
        <v>4</v>
      </c>
      <c r="BN224">
        <f>AR224-fix1_oam1!AG225</f>
        <v>0</v>
      </c>
      <c r="BO224">
        <f>AS224-fix1_oam1!AH225</f>
        <v>-6</v>
      </c>
      <c r="BP224">
        <f>AT224-fix1_oam1!AI225</f>
        <v>-1</v>
      </c>
      <c r="BQ224">
        <f>AU224-fix1_oam1!AJ225</f>
        <v>-16</v>
      </c>
      <c r="BR224">
        <f>AV224-fix1_oam1!AK225</f>
        <v>2</v>
      </c>
      <c r="BS224">
        <f>AW224-fix1_oam1!AL225</f>
        <v>0</v>
      </c>
      <c r="BT224">
        <f>AX224-fix1_oam1!AM225</f>
        <v>-1</v>
      </c>
      <c r="BU224">
        <f>AY224-fix1_oam1!AN225</f>
        <v>6</v>
      </c>
      <c r="BV224">
        <f>AZ224-fix1_oam1!AO225</f>
        <v>-4</v>
      </c>
      <c r="BY224" s="10" t="s">
        <v>884</v>
      </c>
      <c r="BZ224" s="11">
        <v>1</v>
      </c>
      <c r="CA224" s="11">
        <v>7</v>
      </c>
      <c r="CB224" s="11">
        <v>48</v>
      </c>
      <c r="CC224" s="11">
        <v>1</v>
      </c>
      <c r="CD224" s="11">
        <v>19</v>
      </c>
      <c r="CE224" s="11">
        <v>36</v>
      </c>
      <c r="CF224" s="11">
        <v>9</v>
      </c>
      <c r="CG224" s="11">
        <v>49</v>
      </c>
      <c r="CH224" s="11">
        <v>48</v>
      </c>
      <c r="CI224" s="11">
        <v>55</v>
      </c>
      <c r="CJ224" s="11">
        <v>49</v>
      </c>
      <c r="CK224" s="11">
        <v>8</v>
      </c>
      <c r="CL224" s="11">
        <v>55</v>
      </c>
      <c r="CM224" s="11">
        <v>37</v>
      </c>
      <c r="CN224" s="11">
        <v>20</v>
      </c>
      <c r="CO224" s="11">
        <v>47</v>
      </c>
      <c r="CP224" s="11">
        <v>7</v>
      </c>
      <c r="CQ224" s="11">
        <v>8</v>
      </c>
      <c r="CR224" s="11">
        <v>4000000</v>
      </c>
    </row>
    <row r="225" spans="1:96" ht="15" thickBot="1" x14ac:dyDescent="0.35">
      <c r="A225" s="1" t="s">
        <v>222</v>
      </c>
      <c r="B225" s="1" t="s">
        <v>602</v>
      </c>
      <c r="C225" s="2">
        <v>96</v>
      </c>
      <c r="D225" s="2">
        <v>76</v>
      </c>
      <c r="E225" s="2">
        <v>52</v>
      </c>
      <c r="F225" s="2">
        <v>74</v>
      </c>
      <c r="G225" s="2">
        <v>1</v>
      </c>
      <c r="H225" s="1">
        <f t="shared" si="300"/>
        <v>96</v>
      </c>
      <c r="I225" s="1">
        <f>HLOOKUP(H225,C225:$F$603,J225,0)</f>
        <v>1</v>
      </c>
      <c r="J225" s="1">
        <v>379</v>
      </c>
      <c r="K225" s="1" t="str">
        <f t="shared" si="301"/>
        <v>11</v>
      </c>
      <c r="M225" s="46">
        <f t="shared" si="302"/>
        <v>1</v>
      </c>
      <c r="N225" s="44">
        <f t="shared" si="294"/>
        <v>0.32214765100671139</v>
      </c>
      <c r="O225" s="44">
        <f t="shared" si="295"/>
        <v>0.25503355704697989</v>
      </c>
      <c r="P225" s="44">
        <f t="shared" si="296"/>
        <v>0.17449664429530201</v>
      </c>
      <c r="Q225" s="44">
        <f t="shared" si="297"/>
        <v>0.24832214765100671</v>
      </c>
      <c r="R225">
        <f t="shared" si="332"/>
        <v>1</v>
      </c>
      <c r="S225" s="1">
        <f t="shared" si="303"/>
        <v>0.32214765100671139</v>
      </c>
      <c r="T225" s="1">
        <f>HLOOKUP(S225,N225:$Q$603,U225,0)</f>
        <v>1</v>
      </c>
      <c r="U225" s="1">
        <v>379</v>
      </c>
      <c r="V225" s="1" t="str">
        <f t="shared" si="304"/>
        <v>11</v>
      </c>
      <c r="X225" s="5">
        <f t="shared" si="305"/>
        <v>1</v>
      </c>
      <c r="Y225" s="4">
        <f t="shared" si="306"/>
        <v>0.67785234899328861</v>
      </c>
      <c r="Z225" s="4">
        <f t="shared" si="307"/>
        <v>6.0371605228248942E-2</v>
      </c>
      <c r="AA225" s="4">
        <f t="shared" si="308"/>
        <v>0.25</v>
      </c>
      <c r="AB225" s="4">
        <f t="shared" si="309"/>
        <v>0.25167785234899331</v>
      </c>
      <c r="AC225" s="4">
        <f t="shared" si="310"/>
        <v>-1.6778523489933139E-3</v>
      </c>
      <c r="AD225" s="4">
        <f t="shared" si="311"/>
        <v>0.17449664429530201</v>
      </c>
      <c r="AE225" s="4">
        <f t="shared" si="312"/>
        <v>0.32214765100671139</v>
      </c>
      <c r="AF225" s="4">
        <f t="shared" si="313"/>
        <v>0.14765100671140938</v>
      </c>
      <c r="AG225">
        <f t="shared" si="314"/>
        <v>1000000</v>
      </c>
      <c r="AI225">
        <f t="shared" si="315"/>
        <v>41</v>
      </c>
      <c r="AJ225">
        <f t="shared" si="334"/>
        <v>8</v>
      </c>
      <c r="AK225">
        <f t="shared" si="335"/>
        <v>50</v>
      </c>
      <c r="AL225">
        <f t="shared" si="336"/>
        <v>1</v>
      </c>
      <c r="AM225">
        <f t="shared" si="337"/>
        <v>25</v>
      </c>
      <c r="AN225">
        <f t="shared" si="338"/>
        <v>30</v>
      </c>
      <c r="AO225">
        <f t="shared" si="339"/>
        <v>7</v>
      </c>
      <c r="AP225">
        <f t="shared" si="340"/>
        <v>48</v>
      </c>
      <c r="AQ225">
        <f t="shared" si="341"/>
        <v>49</v>
      </c>
      <c r="AR225">
        <f t="shared" ref="AR225:AZ225" si="356">MAX(AI$3:AQ$542)+1-AI225</f>
        <v>15</v>
      </c>
      <c r="AS225">
        <f t="shared" si="356"/>
        <v>48</v>
      </c>
      <c r="AT225">
        <f t="shared" si="356"/>
        <v>6</v>
      </c>
      <c r="AU225">
        <f t="shared" si="356"/>
        <v>55</v>
      </c>
      <c r="AV225">
        <f t="shared" si="356"/>
        <v>31</v>
      </c>
      <c r="AW225">
        <f t="shared" si="356"/>
        <v>26</v>
      </c>
      <c r="AX225">
        <f t="shared" si="356"/>
        <v>49</v>
      </c>
      <c r="AY225">
        <f t="shared" si="356"/>
        <v>8</v>
      </c>
      <c r="AZ225">
        <f t="shared" si="356"/>
        <v>7</v>
      </c>
      <c r="BA225">
        <f t="shared" si="299"/>
        <v>1000000</v>
      </c>
      <c r="BB225">
        <f t="shared" si="317"/>
        <v>2847382.4</v>
      </c>
      <c r="BC225">
        <f t="shared" si="318"/>
        <v>3</v>
      </c>
      <c r="BE225">
        <f>AI225-fix1_oam1!X226</f>
        <v>0</v>
      </c>
      <c r="BF225">
        <f>AJ225-fix1_oam1!Y226</f>
        <v>4</v>
      </c>
      <c r="BG225">
        <f>AK225-fix1_oam1!Z226</f>
        <v>5</v>
      </c>
      <c r="BH225">
        <f>AL225-fix1_oam1!AA226</f>
        <v>-2</v>
      </c>
      <c r="BI225">
        <f>AM225-fix1_oam1!AB226</f>
        <v>20</v>
      </c>
      <c r="BJ225">
        <f>AN225-fix1_oam1!AC226</f>
        <v>0</v>
      </c>
      <c r="BK225">
        <f>AO225-fix1_oam1!AD226</f>
        <v>3</v>
      </c>
      <c r="BL225">
        <f>AP225-fix1_oam1!AE226</f>
        <v>40</v>
      </c>
      <c r="BM225">
        <f>AQ225-fix1_oam1!AF226</f>
        <v>7</v>
      </c>
      <c r="BN225">
        <f>AR225-fix1_oam1!AG226</f>
        <v>0</v>
      </c>
      <c r="BO225">
        <f>AS225-fix1_oam1!AH226</f>
        <v>-4</v>
      </c>
      <c r="BP225">
        <f>AT225-fix1_oam1!AI226</f>
        <v>-5</v>
      </c>
      <c r="BQ225">
        <f>AU225-fix1_oam1!AJ226</f>
        <v>2</v>
      </c>
      <c r="BR225">
        <f>AV225-fix1_oam1!AK226</f>
        <v>-20</v>
      </c>
      <c r="BS225">
        <f>AW225-fix1_oam1!AL226</f>
        <v>0</v>
      </c>
      <c r="BT225">
        <f>AX225-fix1_oam1!AM226</f>
        <v>-3</v>
      </c>
      <c r="BU225">
        <f>AY225-fix1_oam1!AN226</f>
        <v>-40</v>
      </c>
      <c r="BV225">
        <f>AZ225-fix1_oam1!AO226</f>
        <v>-7</v>
      </c>
      <c r="BY225" s="10" t="s">
        <v>885</v>
      </c>
      <c r="BZ225" s="11">
        <v>14</v>
      </c>
      <c r="CA225" s="11">
        <v>24</v>
      </c>
      <c r="CB225" s="11">
        <v>22</v>
      </c>
      <c r="CC225" s="11">
        <v>1</v>
      </c>
      <c r="CD225" s="11">
        <v>2</v>
      </c>
      <c r="CE225" s="11">
        <v>53</v>
      </c>
      <c r="CF225" s="11">
        <v>48</v>
      </c>
      <c r="CG225" s="11">
        <v>31</v>
      </c>
      <c r="CH225" s="11">
        <v>22</v>
      </c>
      <c r="CI225" s="11">
        <v>42</v>
      </c>
      <c r="CJ225" s="11">
        <v>32</v>
      </c>
      <c r="CK225" s="11">
        <v>34</v>
      </c>
      <c r="CL225" s="11">
        <v>55</v>
      </c>
      <c r="CM225" s="11">
        <v>54</v>
      </c>
      <c r="CN225" s="11">
        <v>3</v>
      </c>
      <c r="CO225" s="11">
        <v>8</v>
      </c>
      <c r="CP225" s="11">
        <v>25</v>
      </c>
      <c r="CQ225" s="11">
        <v>34</v>
      </c>
      <c r="CR225" s="11">
        <v>2000000</v>
      </c>
    </row>
    <row r="226" spans="1:96" ht="15" thickBot="1" x14ac:dyDescent="0.35">
      <c r="A226" s="1" t="s">
        <v>223</v>
      </c>
      <c r="B226" s="1" t="s">
        <v>602</v>
      </c>
      <c r="C226" s="2">
        <v>61</v>
      </c>
      <c r="D226" s="2">
        <v>89</v>
      </c>
      <c r="E226" s="2">
        <v>72</v>
      </c>
      <c r="F226" s="2">
        <v>35</v>
      </c>
      <c r="G226" s="2">
        <v>3</v>
      </c>
      <c r="H226" s="1">
        <f t="shared" si="300"/>
        <v>89</v>
      </c>
      <c r="I226" s="1">
        <f>HLOOKUP(H226,C226:$F$603,J226,0)</f>
        <v>2</v>
      </c>
      <c r="J226" s="1">
        <v>378</v>
      </c>
      <c r="K226" s="1" t="str">
        <f t="shared" si="301"/>
        <v>32</v>
      </c>
      <c r="M226" s="46">
        <f t="shared" si="302"/>
        <v>0.99999999999999989</v>
      </c>
      <c r="N226" s="44">
        <f t="shared" si="294"/>
        <v>0.23735408560311283</v>
      </c>
      <c r="O226" s="44">
        <f t="shared" si="295"/>
        <v>0.34630350194552528</v>
      </c>
      <c r="P226" s="44">
        <f t="shared" si="296"/>
        <v>0.28015564202334631</v>
      </c>
      <c r="Q226" s="44">
        <f t="shared" si="297"/>
        <v>0.13618677042801555</v>
      </c>
      <c r="R226">
        <f t="shared" si="332"/>
        <v>3</v>
      </c>
      <c r="S226" s="1">
        <f t="shared" si="303"/>
        <v>0.34630350194552528</v>
      </c>
      <c r="T226" s="1">
        <f>HLOOKUP(S226,N226:$Q$603,U226,0)</f>
        <v>2</v>
      </c>
      <c r="U226" s="1">
        <v>378</v>
      </c>
      <c r="V226" s="1" t="str">
        <f t="shared" si="304"/>
        <v>32</v>
      </c>
      <c r="X226" s="5">
        <f t="shared" si="305"/>
        <v>2</v>
      </c>
      <c r="Y226" s="4">
        <f t="shared" si="306"/>
        <v>0.65369649805447461</v>
      </c>
      <c r="Z226" s="4">
        <f t="shared" si="307"/>
        <v>8.8123204680248035E-2</v>
      </c>
      <c r="AA226" s="4">
        <f t="shared" si="308"/>
        <v>0.24999999999999997</v>
      </c>
      <c r="AB226" s="4">
        <f t="shared" si="309"/>
        <v>0.25875486381322954</v>
      </c>
      <c r="AC226" s="4">
        <f t="shared" si="310"/>
        <v>-8.7548638132295686E-3</v>
      </c>
      <c r="AD226" s="4">
        <f t="shared" si="311"/>
        <v>0.13618677042801555</v>
      </c>
      <c r="AE226" s="4">
        <f t="shared" si="312"/>
        <v>0.34630350194552528</v>
      </c>
      <c r="AF226" s="4">
        <f t="shared" si="313"/>
        <v>0.21011673151750973</v>
      </c>
      <c r="AG226">
        <f t="shared" si="314"/>
        <v>3000000</v>
      </c>
      <c r="AI226">
        <f t="shared" si="315"/>
        <v>27</v>
      </c>
      <c r="AJ226">
        <f t="shared" si="334"/>
        <v>12</v>
      </c>
      <c r="AK226">
        <f t="shared" si="335"/>
        <v>44</v>
      </c>
      <c r="AL226">
        <f t="shared" si="336"/>
        <v>51</v>
      </c>
      <c r="AM226">
        <f t="shared" si="337"/>
        <v>21</v>
      </c>
      <c r="AN226">
        <f t="shared" si="338"/>
        <v>35</v>
      </c>
      <c r="AO226">
        <f t="shared" si="339"/>
        <v>15</v>
      </c>
      <c r="AP226">
        <f t="shared" si="340"/>
        <v>43</v>
      </c>
      <c r="AQ226">
        <f t="shared" si="341"/>
        <v>42</v>
      </c>
      <c r="AR226">
        <f t="shared" ref="AR226:AZ226" si="357">MAX(AI$3:AQ$542)+1-AI226</f>
        <v>29</v>
      </c>
      <c r="AS226">
        <f t="shared" si="357"/>
        <v>44</v>
      </c>
      <c r="AT226">
        <f t="shared" si="357"/>
        <v>12</v>
      </c>
      <c r="AU226">
        <f t="shared" si="357"/>
        <v>5</v>
      </c>
      <c r="AV226">
        <f t="shared" si="357"/>
        <v>35</v>
      </c>
      <c r="AW226">
        <f t="shared" si="357"/>
        <v>21</v>
      </c>
      <c r="AX226">
        <f t="shared" si="357"/>
        <v>41</v>
      </c>
      <c r="AY226">
        <f t="shared" si="357"/>
        <v>13</v>
      </c>
      <c r="AZ226">
        <f t="shared" si="357"/>
        <v>14</v>
      </c>
      <c r="BA226">
        <f t="shared" si="299"/>
        <v>3000000</v>
      </c>
      <c r="BB226">
        <f t="shared" si="317"/>
        <v>2922952.9</v>
      </c>
      <c r="BC226">
        <f t="shared" si="318"/>
        <v>3</v>
      </c>
      <c r="BE226">
        <f>AI226-fix1_oam1!X227</f>
        <v>0</v>
      </c>
      <c r="BF226">
        <f>AJ226-fix1_oam1!Y227</f>
        <v>3</v>
      </c>
      <c r="BG226">
        <f>AK226-fix1_oam1!Z227</f>
        <v>6</v>
      </c>
      <c r="BH226">
        <f>AL226-fix1_oam1!AA227</f>
        <v>41</v>
      </c>
      <c r="BI226">
        <f>AM226-fix1_oam1!AB227</f>
        <v>10</v>
      </c>
      <c r="BJ226">
        <f>AN226-fix1_oam1!AC227</f>
        <v>0</v>
      </c>
      <c r="BK226">
        <f>AO226-fix1_oam1!AD227</f>
        <v>3</v>
      </c>
      <c r="BL226">
        <f>AP226-fix1_oam1!AE227</f>
        <v>22</v>
      </c>
      <c r="BM226">
        <f>AQ226-fix1_oam1!AF227</f>
        <v>8</v>
      </c>
      <c r="BN226">
        <f>AR226-fix1_oam1!AG227</f>
        <v>0</v>
      </c>
      <c r="BO226">
        <f>AS226-fix1_oam1!AH227</f>
        <v>-3</v>
      </c>
      <c r="BP226">
        <f>AT226-fix1_oam1!AI227</f>
        <v>-6</v>
      </c>
      <c r="BQ226">
        <f>AU226-fix1_oam1!AJ227</f>
        <v>-41</v>
      </c>
      <c r="BR226">
        <f>AV226-fix1_oam1!AK227</f>
        <v>-10</v>
      </c>
      <c r="BS226">
        <f>AW226-fix1_oam1!AL227</f>
        <v>0</v>
      </c>
      <c r="BT226">
        <f>AX226-fix1_oam1!AM227</f>
        <v>-3</v>
      </c>
      <c r="BU226">
        <f>AY226-fix1_oam1!AN227</f>
        <v>-22</v>
      </c>
      <c r="BV226">
        <f>AZ226-fix1_oam1!AO227</f>
        <v>-8</v>
      </c>
      <c r="BY226" s="10" t="s">
        <v>886</v>
      </c>
      <c r="BZ226" s="11">
        <v>41</v>
      </c>
      <c r="CA226" s="11">
        <v>47</v>
      </c>
      <c r="CB226" s="11">
        <v>4</v>
      </c>
      <c r="CC226" s="11">
        <v>1</v>
      </c>
      <c r="CD226" s="11">
        <v>37</v>
      </c>
      <c r="CE226" s="11">
        <v>18</v>
      </c>
      <c r="CF226" s="11">
        <v>51</v>
      </c>
      <c r="CG226" s="11">
        <v>9</v>
      </c>
      <c r="CH226" s="11">
        <v>6</v>
      </c>
      <c r="CI226" s="11">
        <v>15</v>
      </c>
      <c r="CJ226" s="11">
        <v>9</v>
      </c>
      <c r="CK226" s="11">
        <v>52</v>
      </c>
      <c r="CL226" s="11">
        <v>55</v>
      </c>
      <c r="CM226" s="11">
        <v>19</v>
      </c>
      <c r="CN226" s="11">
        <v>38</v>
      </c>
      <c r="CO226" s="11">
        <v>5</v>
      </c>
      <c r="CP226" s="11">
        <v>47</v>
      </c>
      <c r="CQ226" s="11">
        <v>50</v>
      </c>
      <c r="CR226" s="11">
        <v>2000000</v>
      </c>
    </row>
    <row r="227" spans="1:96" ht="15" thickBot="1" x14ac:dyDescent="0.35">
      <c r="A227" s="1" t="s">
        <v>224</v>
      </c>
      <c r="B227" s="1" t="s">
        <v>602</v>
      </c>
      <c r="C227" s="2">
        <v>40</v>
      </c>
      <c r="D227" s="2">
        <v>94</v>
      </c>
      <c r="E227" s="2">
        <v>78</v>
      </c>
      <c r="F227" s="2">
        <v>60</v>
      </c>
      <c r="G227" s="2">
        <v>3</v>
      </c>
      <c r="H227" s="1">
        <f t="shared" si="300"/>
        <v>94</v>
      </c>
      <c r="I227" s="1">
        <f>HLOOKUP(H227,C227:$F$603,J227,0)</f>
        <v>2</v>
      </c>
      <c r="J227" s="1">
        <v>377</v>
      </c>
      <c r="K227" s="1" t="str">
        <f t="shared" si="301"/>
        <v>32</v>
      </c>
      <c r="M227" s="46">
        <f t="shared" si="302"/>
        <v>1</v>
      </c>
      <c r="N227" s="44">
        <f t="shared" si="294"/>
        <v>0.14705882352941177</v>
      </c>
      <c r="O227" s="44">
        <f t="shared" si="295"/>
        <v>0.34558823529411764</v>
      </c>
      <c r="P227" s="44">
        <f t="shared" si="296"/>
        <v>0.28676470588235292</v>
      </c>
      <c r="Q227" s="44">
        <f t="shared" si="297"/>
        <v>0.22058823529411764</v>
      </c>
      <c r="R227">
        <f t="shared" si="332"/>
        <v>3</v>
      </c>
      <c r="S227" s="1">
        <f t="shared" si="303"/>
        <v>0.34558823529411764</v>
      </c>
      <c r="T227" s="1">
        <f>HLOOKUP(S227,N227:$Q$603,U227,0)</f>
        <v>2</v>
      </c>
      <c r="U227" s="1">
        <v>377</v>
      </c>
      <c r="V227" s="1" t="str">
        <f t="shared" si="304"/>
        <v>32</v>
      </c>
      <c r="X227" s="5">
        <f t="shared" si="305"/>
        <v>2</v>
      </c>
      <c r="Y227" s="4">
        <f t="shared" si="306"/>
        <v>0.65441176470588236</v>
      </c>
      <c r="Z227" s="4">
        <f t="shared" si="307"/>
        <v>8.5538864542231141E-2</v>
      </c>
      <c r="AA227" s="4">
        <f t="shared" si="308"/>
        <v>0.25</v>
      </c>
      <c r="AB227" s="4">
        <f t="shared" si="309"/>
        <v>0.25367647058823528</v>
      </c>
      <c r="AC227" s="4">
        <f t="shared" si="310"/>
        <v>-3.6764705882352811E-3</v>
      </c>
      <c r="AD227" s="4">
        <f t="shared" si="311"/>
        <v>0.14705882352941177</v>
      </c>
      <c r="AE227" s="4">
        <f t="shared" si="312"/>
        <v>0.34558823529411764</v>
      </c>
      <c r="AF227" s="4">
        <f t="shared" si="313"/>
        <v>0.19852941176470587</v>
      </c>
      <c r="AG227">
        <f t="shared" si="314"/>
        <v>3000000</v>
      </c>
      <c r="AI227">
        <f t="shared" si="315"/>
        <v>27</v>
      </c>
      <c r="AJ227">
        <f t="shared" si="334"/>
        <v>12</v>
      </c>
      <c r="AK227">
        <f t="shared" si="335"/>
        <v>45</v>
      </c>
      <c r="AL227">
        <f t="shared" si="336"/>
        <v>1</v>
      </c>
      <c r="AM227">
        <f t="shared" si="337"/>
        <v>24</v>
      </c>
      <c r="AN227">
        <f t="shared" si="338"/>
        <v>31</v>
      </c>
      <c r="AO227">
        <f t="shared" si="339"/>
        <v>13</v>
      </c>
      <c r="AP227">
        <f t="shared" si="340"/>
        <v>43</v>
      </c>
      <c r="AQ227">
        <f t="shared" si="341"/>
        <v>44</v>
      </c>
      <c r="AR227">
        <f t="shared" ref="AR227:AZ227" si="358">MAX(AI$3:AQ$542)+1-AI227</f>
        <v>29</v>
      </c>
      <c r="AS227">
        <f t="shared" si="358"/>
        <v>44</v>
      </c>
      <c r="AT227">
        <f t="shared" si="358"/>
        <v>11</v>
      </c>
      <c r="AU227">
        <f t="shared" si="358"/>
        <v>55</v>
      </c>
      <c r="AV227">
        <f t="shared" si="358"/>
        <v>32</v>
      </c>
      <c r="AW227">
        <f t="shared" si="358"/>
        <v>25</v>
      </c>
      <c r="AX227">
        <f t="shared" si="358"/>
        <v>43</v>
      </c>
      <c r="AY227">
        <f t="shared" si="358"/>
        <v>13</v>
      </c>
      <c r="AZ227">
        <f t="shared" si="358"/>
        <v>12</v>
      </c>
      <c r="BA227">
        <f t="shared" si="299"/>
        <v>3000000</v>
      </c>
      <c r="BB227">
        <f t="shared" si="317"/>
        <v>3012927.4</v>
      </c>
      <c r="BC227">
        <f t="shared" si="318"/>
        <v>3</v>
      </c>
      <c r="BE227">
        <f>AI227-fix1_oam1!X228</f>
        <v>0</v>
      </c>
      <c r="BF227">
        <f>AJ227-fix1_oam1!Y228</f>
        <v>5</v>
      </c>
      <c r="BG227">
        <f>AK227-fix1_oam1!Z228</f>
        <v>8</v>
      </c>
      <c r="BH227">
        <f>AL227-fix1_oam1!AA228</f>
        <v>-5</v>
      </c>
      <c r="BI227">
        <f>AM227-fix1_oam1!AB228</f>
        <v>15</v>
      </c>
      <c r="BJ227">
        <f>AN227-fix1_oam1!AC228</f>
        <v>-1</v>
      </c>
      <c r="BK227">
        <f>AO227-fix1_oam1!AD228</f>
        <v>5</v>
      </c>
      <c r="BL227">
        <f>AP227-fix1_oam1!AE228</f>
        <v>31</v>
      </c>
      <c r="BM227">
        <f>AQ227-fix1_oam1!AF228</f>
        <v>10</v>
      </c>
      <c r="BN227">
        <f>AR227-fix1_oam1!AG228</f>
        <v>0</v>
      </c>
      <c r="BO227">
        <f>AS227-fix1_oam1!AH228</f>
        <v>-5</v>
      </c>
      <c r="BP227">
        <f>AT227-fix1_oam1!AI228</f>
        <v>-8</v>
      </c>
      <c r="BQ227">
        <f>AU227-fix1_oam1!AJ228</f>
        <v>5</v>
      </c>
      <c r="BR227">
        <f>AV227-fix1_oam1!AK228</f>
        <v>-15</v>
      </c>
      <c r="BS227">
        <f>AW227-fix1_oam1!AL228</f>
        <v>1</v>
      </c>
      <c r="BT227">
        <f>AX227-fix1_oam1!AM228</f>
        <v>-5</v>
      </c>
      <c r="BU227">
        <f>AY227-fix1_oam1!AN228</f>
        <v>-31</v>
      </c>
      <c r="BV227">
        <f>AZ227-fix1_oam1!AO228</f>
        <v>-10</v>
      </c>
      <c r="BY227" s="10" t="s">
        <v>887</v>
      </c>
      <c r="BZ227" s="11">
        <v>27</v>
      </c>
      <c r="CA227" s="11">
        <v>44</v>
      </c>
      <c r="CB227" s="11">
        <v>3</v>
      </c>
      <c r="CC227" s="11">
        <v>1</v>
      </c>
      <c r="CD227" s="11">
        <v>27</v>
      </c>
      <c r="CE227" s="11">
        <v>28</v>
      </c>
      <c r="CF227" s="11">
        <v>53</v>
      </c>
      <c r="CG227" s="11">
        <v>11</v>
      </c>
      <c r="CH227" s="11">
        <v>7</v>
      </c>
      <c r="CI227" s="11">
        <v>29</v>
      </c>
      <c r="CJ227" s="11">
        <v>12</v>
      </c>
      <c r="CK227" s="11">
        <v>53</v>
      </c>
      <c r="CL227" s="11">
        <v>55</v>
      </c>
      <c r="CM227" s="11">
        <v>29</v>
      </c>
      <c r="CN227" s="11">
        <v>28</v>
      </c>
      <c r="CO227" s="11">
        <v>3</v>
      </c>
      <c r="CP227" s="11">
        <v>45</v>
      </c>
      <c r="CQ227" s="11">
        <v>49</v>
      </c>
      <c r="CR227" s="11">
        <v>1000000</v>
      </c>
    </row>
    <row r="228" spans="1:96" ht="15" thickBot="1" x14ac:dyDescent="0.35">
      <c r="A228" s="1" t="s">
        <v>225</v>
      </c>
      <c r="B228" s="1" t="s">
        <v>602</v>
      </c>
      <c r="C228" s="2">
        <v>62</v>
      </c>
      <c r="D228" s="2">
        <v>44</v>
      </c>
      <c r="E228" s="2">
        <v>88</v>
      </c>
      <c r="F228" s="2">
        <v>4</v>
      </c>
      <c r="G228" s="2">
        <v>2</v>
      </c>
      <c r="H228" s="1">
        <f t="shared" si="300"/>
        <v>88</v>
      </c>
      <c r="I228" s="1">
        <f>HLOOKUP(H228,C228:$F$603,J228,0)</f>
        <v>3</v>
      </c>
      <c r="J228" s="1">
        <v>376</v>
      </c>
      <c r="K228" s="1" t="str">
        <f t="shared" si="301"/>
        <v>23</v>
      </c>
      <c r="M228" s="46">
        <f t="shared" si="302"/>
        <v>1</v>
      </c>
      <c r="N228" s="44">
        <f t="shared" si="294"/>
        <v>0.31313131313131315</v>
      </c>
      <c r="O228" s="44">
        <f t="shared" si="295"/>
        <v>0.22222222222222221</v>
      </c>
      <c r="P228" s="44">
        <f t="shared" si="296"/>
        <v>0.44444444444444442</v>
      </c>
      <c r="Q228" s="44">
        <f t="shared" si="297"/>
        <v>2.0202020202020204E-2</v>
      </c>
      <c r="R228">
        <f t="shared" si="332"/>
        <v>2</v>
      </c>
      <c r="S228" s="1">
        <f t="shared" si="303"/>
        <v>0.44444444444444442</v>
      </c>
      <c r="T228" s="1">
        <f>HLOOKUP(S228,N228:$Q$603,U228,0)</f>
        <v>3</v>
      </c>
      <c r="U228" s="1">
        <v>376</v>
      </c>
      <c r="V228" s="1" t="str">
        <f t="shared" si="304"/>
        <v>23</v>
      </c>
      <c r="X228" s="5">
        <f t="shared" si="305"/>
        <v>3</v>
      </c>
      <c r="Y228" s="4">
        <f t="shared" si="306"/>
        <v>0.55555555555555558</v>
      </c>
      <c r="Z228" s="4">
        <f t="shared" si="307"/>
        <v>0.17830023474512205</v>
      </c>
      <c r="AA228" s="4">
        <f t="shared" si="308"/>
        <v>0.25</v>
      </c>
      <c r="AB228" s="4">
        <f t="shared" si="309"/>
        <v>0.26767676767676768</v>
      </c>
      <c r="AC228" s="4">
        <f t="shared" si="310"/>
        <v>-1.767676767676768E-2</v>
      </c>
      <c r="AD228" s="4">
        <f t="shared" si="311"/>
        <v>2.0202020202020204E-2</v>
      </c>
      <c r="AE228" s="4">
        <f t="shared" si="312"/>
        <v>0.44444444444444442</v>
      </c>
      <c r="AF228" s="4">
        <f t="shared" si="313"/>
        <v>0.4242424242424242</v>
      </c>
      <c r="AG228">
        <f t="shared" si="314"/>
        <v>2000000</v>
      </c>
      <c r="AI228">
        <f t="shared" si="315"/>
        <v>14</v>
      </c>
      <c r="AJ228">
        <f t="shared" si="334"/>
        <v>35</v>
      </c>
      <c r="AK228">
        <f t="shared" si="335"/>
        <v>17</v>
      </c>
      <c r="AL228">
        <f t="shared" si="336"/>
        <v>1</v>
      </c>
      <c r="AM228">
        <f t="shared" si="337"/>
        <v>14</v>
      </c>
      <c r="AN228">
        <f t="shared" si="338"/>
        <v>41</v>
      </c>
      <c r="AO228">
        <f t="shared" si="339"/>
        <v>48</v>
      </c>
      <c r="AP228">
        <f t="shared" si="340"/>
        <v>20</v>
      </c>
      <c r="AQ228">
        <f t="shared" si="341"/>
        <v>14</v>
      </c>
      <c r="AR228">
        <f t="shared" ref="AR228:AZ228" si="359">MAX(AI$3:AQ$542)+1-AI228</f>
        <v>42</v>
      </c>
      <c r="AS228">
        <f t="shared" si="359"/>
        <v>21</v>
      </c>
      <c r="AT228">
        <f t="shared" si="359"/>
        <v>39</v>
      </c>
      <c r="AU228">
        <f t="shared" si="359"/>
        <v>55</v>
      </c>
      <c r="AV228">
        <f t="shared" si="359"/>
        <v>42</v>
      </c>
      <c r="AW228">
        <f t="shared" si="359"/>
        <v>15</v>
      </c>
      <c r="AX228">
        <f t="shared" si="359"/>
        <v>8</v>
      </c>
      <c r="AY228">
        <f t="shared" si="359"/>
        <v>36</v>
      </c>
      <c r="AZ228">
        <f t="shared" si="359"/>
        <v>42</v>
      </c>
      <c r="BA228">
        <f t="shared" si="299"/>
        <v>2000000</v>
      </c>
      <c r="BB228">
        <f t="shared" si="317"/>
        <v>2908561.4</v>
      </c>
      <c r="BC228">
        <f t="shared" si="318"/>
        <v>3</v>
      </c>
      <c r="BE228">
        <f>AI228-fix1_oam1!X229</f>
        <v>0</v>
      </c>
      <c r="BF228">
        <f>AJ228-fix1_oam1!Y229</f>
        <v>4</v>
      </c>
      <c r="BG228">
        <f>AK228-fix1_oam1!Z229</f>
        <v>4</v>
      </c>
      <c r="BH228">
        <f>AL228-fix1_oam1!AA229</f>
        <v>-28</v>
      </c>
      <c r="BI228">
        <f>AM228-fix1_oam1!AB229</f>
        <v>-11</v>
      </c>
      <c r="BJ228">
        <f>AN228-fix1_oam1!AC229</f>
        <v>1</v>
      </c>
      <c r="BK228">
        <f>AO228-fix1_oam1!AD229</f>
        <v>2</v>
      </c>
      <c r="BL228">
        <f>AP228-fix1_oam1!AE229</f>
        <v>-3</v>
      </c>
      <c r="BM228">
        <f>AQ228-fix1_oam1!AF229</f>
        <v>6</v>
      </c>
      <c r="BN228">
        <f>AR228-fix1_oam1!AG229</f>
        <v>0</v>
      </c>
      <c r="BO228">
        <f>AS228-fix1_oam1!AH229</f>
        <v>-4</v>
      </c>
      <c r="BP228">
        <f>AT228-fix1_oam1!AI229</f>
        <v>-4</v>
      </c>
      <c r="BQ228">
        <f>AU228-fix1_oam1!AJ229</f>
        <v>28</v>
      </c>
      <c r="BR228">
        <f>AV228-fix1_oam1!AK229</f>
        <v>11</v>
      </c>
      <c r="BS228">
        <f>AW228-fix1_oam1!AL229</f>
        <v>-1</v>
      </c>
      <c r="BT228">
        <f>AX228-fix1_oam1!AM229</f>
        <v>-2</v>
      </c>
      <c r="BU228">
        <f>AY228-fix1_oam1!AN229</f>
        <v>3</v>
      </c>
      <c r="BV228">
        <f>AZ228-fix1_oam1!AO229</f>
        <v>-6</v>
      </c>
      <c r="BY228" s="10" t="s">
        <v>888</v>
      </c>
      <c r="BZ228" s="11">
        <v>14</v>
      </c>
      <c r="CA228" s="11">
        <v>22</v>
      </c>
      <c r="CB228" s="11">
        <v>41</v>
      </c>
      <c r="CC228" s="11">
        <v>1</v>
      </c>
      <c r="CD228" s="11">
        <v>33</v>
      </c>
      <c r="CE228" s="11">
        <v>22</v>
      </c>
      <c r="CF228" s="11">
        <v>15</v>
      </c>
      <c r="CG228" s="11">
        <v>33</v>
      </c>
      <c r="CH228" s="11">
        <v>39</v>
      </c>
      <c r="CI228" s="11">
        <v>42</v>
      </c>
      <c r="CJ228" s="11">
        <v>34</v>
      </c>
      <c r="CK228" s="11">
        <v>15</v>
      </c>
      <c r="CL228" s="11">
        <v>55</v>
      </c>
      <c r="CM228" s="11">
        <v>23</v>
      </c>
      <c r="CN228" s="11">
        <v>34</v>
      </c>
      <c r="CO228" s="11">
        <v>41</v>
      </c>
      <c r="CP228" s="11">
        <v>23</v>
      </c>
      <c r="CQ228" s="11">
        <v>17</v>
      </c>
      <c r="CR228" s="11">
        <v>2000000</v>
      </c>
    </row>
    <row r="229" spans="1:96" ht="15" thickBot="1" x14ac:dyDescent="0.35">
      <c r="A229" s="1" t="s">
        <v>226</v>
      </c>
      <c r="B229" s="1" t="s">
        <v>602</v>
      </c>
      <c r="C229" s="2">
        <v>99</v>
      </c>
      <c r="D229" s="2">
        <v>43</v>
      </c>
      <c r="E229" s="2">
        <v>14</v>
      </c>
      <c r="F229" s="2">
        <v>8</v>
      </c>
      <c r="G229" s="2">
        <v>2</v>
      </c>
      <c r="H229" s="1">
        <f t="shared" si="300"/>
        <v>99</v>
      </c>
      <c r="I229" s="1">
        <f>HLOOKUP(H229,C229:$F$603,J229,0)</f>
        <v>1</v>
      </c>
      <c r="J229" s="1">
        <v>375</v>
      </c>
      <c r="K229" s="1" t="str">
        <f t="shared" si="301"/>
        <v>21</v>
      </c>
      <c r="M229" s="46">
        <f t="shared" si="302"/>
        <v>1</v>
      </c>
      <c r="N229" s="44">
        <f t="shared" si="294"/>
        <v>0.60365853658536583</v>
      </c>
      <c r="O229" s="44">
        <f t="shared" si="295"/>
        <v>0.26219512195121952</v>
      </c>
      <c r="P229" s="44">
        <f t="shared" si="296"/>
        <v>8.5365853658536592E-2</v>
      </c>
      <c r="Q229" s="44">
        <f t="shared" si="297"/>
        <v>4.878048780487805E-2</v>
      </c>
      <c r="R229">
        <f t="shared" si="332"/>
        <v>2</v>
      </c>
      <c r="S229" s="1">
        <f t="shared" si="303"/>
        <v>0.60365853658536583</v>
      </c>
      <c r="T229" s="1">
        <f>HLOOKUP(S229,N229:$Q$603,U229,0)</f>
        <v>1</v>
      </c>
      <c r="U229" s="1">
        <v>375</v>
      </c>
      <c r="V229" s="1" t="str">
        <f t="shared" si="304"/>
        <v>21</v>
      </c>
      <c r="X229" s="5">
        <f t="shared" si="305"/>
        <v>1</v>
      </c>
      <c r="Y229" s="4">
        <f t="shared" si="306"/>
        <v>0.39634146341463417</v>
      </c>
      <c r="Z229" s="4">
        <f t="shared" si="307"/>
        <v>0.25351974001297078</v>
      </c>
      <c r="AA229" s="4">
        <f t="shared" si="308"/>
        <v>0.25</v>
      </c>
      <c r="AB229" s="4">
        <f t="shared" si="309"/>
        <v>0.17378048780487804</v>
      </c>
      <c r="AC229" s="4">
        <f t="shared" si="310"/>
        <v>7.6219512195121963E-2</v>
      </c>
      <c r="AD229" s="4">
        <f t="shared" si="311"/>
        <v>4.878048780487805E-2</v>
      </c>
      <c r="AE229" s="4">
        <f t="shared" si="312"/>
        <v>0.60365853658536583</v>
      </c>
      <c r="AF229" s="4">
        <f t="shared" si="313"/>
        <v>0.55487804878048774</v>
      </c>
      <c r="AG229">
        <f t="shared" si="314"/>
        <v>2000000</v>
      </c>
      <c r="AI229">
        <f t="shared" si="315"/>
        <v>41</v>
      </c>
      <c r="AJ229">
        <f t="shared" si="334"/>
        <v>51</v>
      </c>
      <c r="AK229">
        <f t="shared" si="335"/>
        <v>4</v>
      </c>
      <c r="AL229">
        <f t="shared" si="336"/>
        <v>1</v>
      </c>
      <c r="AM229">
        <f t="shared" si="337"/>
        <v>51</v>
      </c>
      <c r="AN229">
        <f t="shared" si="338"/>
        <v>4</v>
      </c>
      <c r="AO229">
        <f t="shared" si="339"/>
        <v>38</v>
      </c>
      <c r="AP229">
        <f t="shared" si="340"/>
        <v>4</v>
      </c>
      <c r="AQ229">
        <f t="shared" si="341"/>
        <v>4</v>
      </c>
      <c r="AR229">
        <f t="shared" ref="AR229:AZ229" si="360">MAX(AI$3:AQ$542)+1-AI229</f>
        <v>15</v>
      </c>
      <c r="AS229">
        <f t="shared" si="360"/>
        <v>5</v>
      </c>
      <c r="AT229">
        <f t="shared" si="360"/>
        <v>52</v>
      </c>
      <c r="AU229">
        <f t="shared" si="360"/>
        <v>55</v>
      </c>
      <c r="AV229">
        <f t="shared" si="360"/>
        <v>5</v>
      </c>
      <c r="AW229">
        <f t="shared" si="360"/>
        <v>52</v>
      </c>
      <c r="AX229">
        <f t="shared" si="360"/>
        <v>18</v>
      </c>
      <c r="AY229">
        <f t="shared" si="360"/>
        <v>52</v>
      </c>
      <c r="AZ229">
        <f t="shared" si="360"/>
        <v>52</v>
      </c>
      <c r="BA229">
        <f t="shared" si="299"/>
        <v>2000000</v>
      </c>
      <c r="BB229">
        <f t="shared" si="317"/>
        <v>2939511.7</v>
      </c>
      <c r="BC229">
        <f t="shared" si="318"/>
        <v>3</v>
      </c>
      <c r="BE229">
        <f>AI229-fix1_oam1!X230</f>
        <v>0</v>
      </c>
      <c r="BF229">
        <f>AJ229-fix1_oam1!Y230</f>
        <v>4</v>
      </c>
      <c r="BG229">
        <f>AK229-fix1_oam1!Z230</f>
        <v>0</v>
      </c>
      <c r="BH229">
        <f>AL229-fix1_oam1!AA230</f>
        <v>-39</v>
      </c>
      <c r="BI229">
        <f>AM229-fix1_oam1!AB230</f>
        <v>4</v>
      </c>
      <c r="BJ229">
        <f>AN229-fix1_oam1!AC230</f>
        <v>2</v>
      </c>
      <c r="BK229">
        <f>AO229-fix1_oam1!AD230</f>
        <v>0</v>
      </c>
      <c r="BL229">
        <f>AP229-fix1_oam1!AE230</f>
        <v>2</v>
      </c>
      <c r="BM229">
        <f>AQ229-fix1_oam1!AF230</f>
        <v>1</v>
      </c>
      <c r="BN229">
        <f>AR229-fix1_oam1!AG230</f>
        <v>0</v>
      </c>
      <c r="BO229">
        <f>AS229-fix1_oam1!AH230</f>
        <v>-4</v>
      </c>
      <c r="BP229">
        <f>AT229-fix1_oam1!AI230</f>
        <v>0</v>
      </c>
      <c r="BQ229">
        <f>AU229-fix1_oam1!AJ230</f>
        <v>39</v>
      </c>
      <c r="BR229">
        <f>AV229-fix1_oam1!AK230</f>
        <v>-4</v>
      </c>
      <c r="BS229">
        <f>AW229-fix1_oam1!AL230</f>
        <v>-2</v>
      </c>
      <c r="BT229">
        <f>AX229-fix1_oam1!AM230</f>
        <v>0</v>
      </c>
      <c r="BU229">
        <f>AY229-fix1_oam1!AN230</f>
        <v>-2</v>
      </c>
      <c r="BV229">
        <f>AZ229-fix1_oam1!AO230</f>
        <v>-1</v>
      </c>
      <c r="BY229" s="10" t="s">
        <v>889</v>
      </c>
      <c r="BZ229" s="11">
        <v>1</v>
      </c>
      <c r="CA229" s="11">
        <v>46</v>
      </c>
      <c r="CB229" s="11">
        <v>10</v>
      </c>
      <c r="CC229" s="11">
        <v>51</v>
      </c>
      <c r="CD229" s="11">
        <v>33</v>
      </c>
      <c r="CE229" s="11">
        <v>22</v>
      </c>
      <c r="CF229" s="11">
        <v>52</v>
      </c>
      <c r="CG229" s="11">
        <v>10</v>
      </c>
      <c r="CH229" s="11">
        <v>7</v>
      </c>
      <c r="CI229" s="11">
        <v>55</v>
      </c>
      <c r="CJ229" s="11">
        <v>10</v>
      </c>
      <c r="CK229" s="11">
        <v>46</v>
      </c>
      <c r="CL229" s="11">
        <v>5</v>
      </c>
      <c r="CM229" s="11">
        <v>23</v>
      </c>
      <c r="CN229" s="11">
        <v>34</v>
      </c>
      <c r="CO229" s="11">
        <v>4</v>
      </c>
      <c r="CP229" s="11">
        <v>46</v>
      </c>
      <c r="CQ229" s="11">
        <v>49</v>
      </c>
      <c r="CR229" s="11">
        <v>1000000</v>
      </c>
    </row>
    <row r="230" spans="1:96" ht="15" thickBot="1" x14ac:dyDescent="0.35">
      <c r="A230" s="1" t="s">
        <v>227</v>
      </c>
      <c r="B230" s="1" t="s">
        <v>602</v>
      </c>
      <c r="C230" s="2">
        <v>59</v>
      </c>
      <c r="D230" s="2">
        <v>29</v>
      </c>
      <c r="E230" s="2">
        <v>73</v>
      </c>
      <c r="F230" s="2">
        <v>2</v>
      </c>
      <c r="G230" s="2">
        <v>1</v>
      </c>
      <c r="H230" s="1">
        <f t="shared" si="300"/>
        <v>73</v>
      </c>
      <c r="I230" s="1">
        <f>HLOOKUP(H230,C230:$F$603,J230,0)</f>
        <v>3</v>
      </c>
      <c r="J230" s="1">
        <v>374</v>
      </c>
      <c r="K230" s="1" t="str">
        <f t="shared" si="301"/>
        <v>13</v>
      </c>
      <c r="M230" s="46">
        <f t="shared" si="302"/>
        <v>1</v>
      </c>
      <c r="N230" s="44">
        <f t="shared" si="294"/>
        <v>0.3619631901840491</v>
      </c>
      <c r="O230" s="44">
        <f t="shared" si="295"/>
        <v>0.17791411042944785</v>
      </c>
      <c r="P230" s="44">
        <f t="shared" si="296"/>
        <v>0.44785276073619634</v>
      </c>
      <c r="Q230" s="44">
        <f t="shared" si="297"/>
        <v>1.2269938650306749E-2</v>
      </c>
      <c r="R230">
        <f t="shared" si="332"/>
        <v>1</v>
      </c>
      <c r="S230" s="1">
        <f t="shared" si="303"/>
        <v>0.44785276073619634</v>
      </c>
      <c r="T230" s="1">
        <f>HLOOKUP(S230,N230:$Q$603,U230,0)</f>
        <v>3</v>
      </c>
      <c r="U230" s="1">
        <v>374</v>
      </c>
      <c r="V230" s="1" t="str">
        <f t="shared" si="304"/>
        <v>13</v>
      </c>
      <c r="X230" s="5">
        <f t="shared" si="305"/>
        <v>3</v>
      </c>
      <c r="Y230" s="4">
        <f t="shared" si="306"/>
        <v>0.5521472392638036</v>
      </c>
      <c r="Z230" s="4">
        <f t="shared" si="307"/>
        <v>0.19441658745387516</v>
      </c>
      <c r="AA230" s="4">
        <f t="shared" si="308"/>
        <v>0.25</v>
      </c>
      <c r="AB230" s="4">
        <f t="shared" si="309"/>
        <v>0.26993865030674846</v>
      </c>
      <c r="AC230" s="4">
        <f t="shared" si="310"/>
        <v>-1.9938650306748462E-2</v>
      </c>
      <c r="AD230" s="4">
        <f t="shared" si="311"/>
        <v>1.2269938650306749E-2</v>
      </c>
      <c r="AE230" s="4">
        <f t="shared" si="312"/>
        <v>0.44785276073619634</v>
      </c>
      <c r="AF230" s="4">
        <f t="shared" si="313"/>
        <v>0.43558282208588961</v>
      </c>
      <c r="AG230">
        <f t="shared" si="314"/>
        <v>1000000</v>
      </c>
      <c r="AI230">
        <f t="shared" si="315"/>
        <v>14</v>
      </c>
      <c r="AJ230">
        <f t="shared" si="334"/>
        <v>36</v>
      </c>
      <c r="AK230">
        <f t="shared" si="335"/>
        <v>13</v>
      </c>
      <c r="AL230">
        <f t="shared" si="336"/>
        <v>1</v>
      </c>
      <c r="AM230">
        <f t="shared" si="337"/>
        <v>13</v>
      </c>
      <c r="AN230">
        <f t="shared" si="338"/>
        <v>43</v>
      </c>
      <c r="AO230">
        <f t="shared" si="339"/>
        <v>51</v>
      </c>
      <c r="AP230">
        <f t="shared" si="340"/>
        <v>19</v>
      </c>
      <c r="AQ230">
        <f t="shared" si="341"/>
        <v>13</v>
      </c>
      <c r="AR230">
        <f t="shared" ref="AR230:AZ230" si="361">MAX(AI$3:AQ$542)+1-AI230</f>
        <v>42</v>
      </c>
      <c r="AS230">
        <f t="shared" si="361"/>
        <v>20</v>
      </c>
      <c r="AT230">
        <f t="shared" si="361"/>
        <v>43</v>
      </c>
      <c r="AU230">
        <f t="shared" si="361"/>
        <v>55</v>
      </c>
      <c r="AV230">
        <f t="shared" si="361"/>
        <v>43</v>
      </c>
      <c r="AW230">
        <f t="shared" si="361"/>
        <v>13</v>
      </c>
      <c r="AX230">
        <f t="shared" si="361"/>
        <v>5</v>
      </c>
      <c r="AY230">
        <f t="shared" si="361"/>
        <v>37</v>
      </c>
      <c r="AZ230">
        <f t="shared" si="361"/>
        <v>43</v>
      </c>
      <c r="BA230">
        <f t="shared" si="299"/>
        <v>1000000</v>
      </c>
      <c r="BB230">
        <f t="shared" si="317"/>
        <v>2818590.5</v>
      </c>
      <c r="BC230">
        <f t="shared" si="318"/>
        <v>3</v>
      </c>
      <c r="BE230">
        <f>AI230-fix1_oam1!X231</f>
        <v>0</v>
      </c>
      <c r="BF230">
        <f>AJ230-fix1_oam1!Y231</f>
        <v>-3</v>
      </c>
      <c r="BG230">
        <f>AK230-fix1_oam1!Z231</f>
        <v>-8</v>
      </c>
      <c r="BH230">
        <f>AL230-fix1_oam1!AA231</f>
        <v>-39</v>
      </c>
      <c r="BI230">
        <f>AM230-fix1_oam1!AB231</f>
        <v>-21</v>
      </c>
      <c r="BJ230">
        <f>AN230-fix1_oam1!AC231</f>
        <v>4</v>
      </c>
      <c r="BK230">
        <f>AO230-fix1_oam1!AD231</f>
        <v>2</v>
      </c>
      <c r="BL230">
        <f>AP230-fix1_oam1!AE231</f>
        <v>-21</v>
      </c>
      <c r="BM230">
        <f>AQ230-fix1_oam1!AF231</f>
        <v>-7</v>
      </c>
      <c r="BN230">
        <f>AR230-fix1_oam1!AG231</f>
        <v>0</v>
      </c>
      <c r="BO230">
        <f>AS230-fix1_oam1!AH231</f>
        <v>3</v>
      </c>
      <c r="BP230">
        <f>AT230-fix1_oam1!AI231</f>
        <v>8</v>
      </c>
      <c r="BQ230">
        <f>AU230-fix1_oam1!AJ231</f>
        <v>39</v>
      </c>
      <c r="BR230">
        <f>AV230-fix1_oam1!AK231</f>
        <v>21</v>
      </c>
      <c r="BS230">
        <f>AW230-fix1_oam1!AL231</f>
        <v>-4</v>
      </c>
      <c r="BT230">
        <f>AX230-fix1_oam1!AM231</f>
        <v>-2</v>
      </c>
      <c r="BU230">
        <f>AY230-fix1_oam1!AN231</f>
        <v>21</v>
      </c>
      <c r="BV230">
        <f>AZ230-fix1_oam1!AO231</f>
        <v>7</v>
      </c>
      <c r="BY230" s="10" t="s">
        <v>890</v>
      </c>
      <c r="BZ230" s="11">
        <v>41</v>
      </c>
      <c r="CA230" s="11">
        <v>8</v>
      </c>
      <c r="CB230" s="11">
        <v>50</v>
      </c>
      <c r="CC230" s="11">
        <v>1</v>
      </c>
      <c r="CD230" s="11">
        <v>25</v>
      </c>
      <c r="CE230" s="11">
        <v>30</v>
      </c>
      <c r="CF230" s="11">
        <v>7</v>
      </c>
      <c r="CG230" s="11">
        <v>48</v>
      </c>
      <c r="CH230" s="11">
        <v>49</v>
      </c>
      <c r="CI230" s="11">
        <v>15</v>
      </c>
      <c r="CJ230" s="11">
        <v>48</v>
      </c>
      <c r="CK230" s="11">
        <v>6</v>
      </c>
      <c r="CL230" s="11">
        <v>55</v>
      </c>
      <c r="CM230" s="11">
        <v>31</v>
      </c>
      <c r="CN230" s="11">
        <v>26</v>
      </c>
      <c r="CO230" s="11">
        <v>49</v>
      </c>
      <c r="CP230" s="11">
        <v>8</v>
      </c>
      <c r="CQ230" s="11">
        <v>7</v>
      </c>
      <c r="CR230" s="11">
        <v>1000000</v>
      </c>
    </row>
    <row r="231" spans="1:96" ht="15" thickBot="1" x14ac:dyDescent="0.35">
      <c r="A231" s="1" t="s">
        <v>228</v>
      </c>
      <c r="B231" s="1" t="s">
        <v>602</v>
      </c>
      <c r="C231" s="2">
        <v>18</v>
      </c>
      <c r="D231" s="2">
        <v>16</v>
      </c>
      <c r="E231" s="2">
        <v>29</v>
      </c>
      <c r="F231" s="2">
        <v>10</v>
      </c>
      <c r="G231" s="2">
        <v>1</v>
      </c>
      <c r="H231" s="1">
        <f t="shared" si="300"/>
        <v>29</v>
      </c>
      <c r="I231" s="1">
        <f>HLOOKUP(H231,C231:$F$603,J231,0)</f>
        <v>3</v>
      </c>
      <c r="J231" s="1">
        <v>373</v>
      </c>
      <c r="K231" s="1" t="str">
        <f t="shared" si="301"/>
        <v>13</v>
      </c>
      <c r="M231" s="46">
        <f t="shared" si="302"/>
        <v>0.99999999999999989</v>
      </c>
      <c r="N231" s="44">
        <f t="shared" si="294"/>
        <v>0.24657534246575341</v>
      </c>
      <c r="O231" s="44">
        <f t="shared" si="295"/>
        <v>0.21917808219178081</v>
      </c>
      <c r="P231" s="44">
        <f t="shared" si="296"/>
        <v>0.39726027397260272</v>
      </c>
      <c r="Q231" s="44">
        <f t="shared" si="297"/>
        <v>0.13698630136986301</v>
      </c>
      <c r="R231">
        <f t="shared" si="332"/>
        <v>1</v>
      </c>
      <c r="S231" s="1">
        <f t="shared" si="303"/>
        <v>0.39726027397260272</v>
      </c>
      <c r="T231" s="1">
        <f>HLOOKUP(S231,N231:$Q$603,U231,0)</f>
        <v>3</v>
      </c>
      <c r="U231" s="1">
        <v>373</v>
      </c>
      <c r="V231" s="1" t="str">
        <f t="shared" si="304"/>
        <v>13</v>
      </c>
      <c r="X231" s="5">
        <f t="shared" si="305"/>
        <v>3</v>
      </c>
      <c r="Y231" s="4">
        <f t="shared" si="306"/>
        <v>0.60273972602739723</v>
      </c>
      <c r="Z231" s="4">
        <f t="shared" si="307"/>
        <v>0.10865757108941369</v>
      </c>
      <c r="AA231" s="4">
        <f t="shared" si="308"/>
        <v>0.24999999999999997</v>
      </c>
      <c r="AB231" s="4">
        <f t="shared" si="309"/>
        <v>0.23287671232876711</v>
      </c>
      <c r="AC231" s="4">
        <f t="shared" si="310"/>
        <v>1.7123287671232862E-2</v>
      </c>
      <c r="AD231" s="4">
        <f t="shared" si="311"/>
        <v>0.13698630136986301</v>
      </c>
      <c r="AE231" s="4">
        <f t="shared" si="312"/>
        <v>0.39726027397260272</v>
      </c>
      <c r="AF231" s="4">
        <f t="shared" si="313"/>
        <v>0.26027397260273971</v>
      </c>
      <c r="AG231">
        <f t="shared" si="314"/>
        <v>1000000</v>
      </c>
      <c r="AI231">
        <f t="shared" si="315"/>
        <v>14</v>
      </c>
      <c r="AJ231">
        <f t="shared" si="334"/>
        <v>27</v>
      </c>
      <c r="AK231">
        <f t="shared" si="335"/>
        <v>40</v>
      </c>
      <c r="AL231">
        <f t="shared" si="336"/>
        <v>51</v>
      </c>
      <c r="AM231">
        <f t="shared" si="337"/>
        <v>38</v>
      </c>
      <c r="AN231">
        <f t="shared" si="338"/>
        <v>18</v>
      </c>
      <c r="AO231">
        <f t="shared" si="339"/>
        <v>15</v>
      </c>
      <c r="AP231">
        <f t="shared" si="340"/>
        <v>28</v>
      </c>
      <c r="AQ231">
        <f t="shared" si="341"/>
        <v>37</v>
      </c>
      <c r="AR231">
        <f t="shared" ref="AR231:AZ231" si="362">MAX(AI$3:AQ$542)+1-AI231</f>
        <v>42</v>
      </c>
      <c r="AS231">
        <f t="shared" si="362"/>
        <v>29</v>
      </c>
      <c r="AT231">
        <f t="shared" si="362"/>
        <v>16</v>
      </c>
      <c r="AU231">
        <f t="shared" si="362"/>
        <v>5</v>
      </c>
      <c r="AV231">
        <f t="shared" si="362"/>
        <v>18</v>
      </c>
      <c r="AW231">
        <f t="shared" si="362"/>
        <v>38</v>
      </c>
      <c r="AX231">
        <f t="shared" si="362"/>
        <v>41</v>
      </c>
      <c r="AY231">
        <f t="shared" si="362"/>
        <v>28</v>
      </c>
      <c r="AZ231">
        <f t="shared" si="362"/>
        <v>19</v>
      </c>
      <c r="BA231">
        <f t="shared" si="299"/>
        <v>1000000</v>
      </c>
      <c r="BB231">
        <f t="shared" si="317"/>
        <v>2737978.4</v>
      </c>
      <c r="BC231">
        <f t="shared" si="318"/>
        <v>3</v>
      </c>
      <c r="BE231">
        <f>AI231-fix1_oam1!X232</f>
        <v>0</v>
      </c>
      <c r="BF231">
        <f>AJ231-fix1_oam1!Y232</f>
        <v>-25</v>
      </c>
      <c r="BG231">
        <f>AK231-fix1_oam1!Z232</f>
        <v>-14</v>
      </c>
      <c r="BH231">
        <f>AL231-fix1_oam1!AA232</f>
        <v>-3</v>
      </c>
      <c r="BI231">
        <f>AM231-fix1_oam1!AB232</f>
        <v>-14</v>
      </c>
      <c r="BJ231">
        <f>AN231-fix1_oam1!AC232</f>
        <v>-5</v>
      </c>
      <c r="BK231">
        <f>AO231-fix1_oam1!AD232</f>
        <v>-20</v>
      </c>
      <c r="BL231">
        <f>AP231-fix1_oam1!AE232</f>
        <v>-26</v>
      </c>
      <c r="BM231">
        <f>AQ231-fix1_oam1!AF232</f>
        <v>-16</v>
      </c>
      <c r="BN231">
        <f>AR231-fix1_oam1!AG232</f>
        <v>0</v>
      </c>
      <c r="BO231">
        <f>AS231-fix1_oam1!AH232</f>
        <v>25</v>
      </c>
      <c r="BP231">
        <f>AT231-fix1_oam1!AI232</f>
        <v>14</v>
      </c>
      <c r="BQ231">
        <f>AU231-fix1_oam1!AJ232</f>
        <v>3</v>
      </c>
      <c r="BR231">
        <f>AV231-fix1_oam1!AK232</f>
        <v>14</v>
      </c>
      <c r="BS231">
        <f>AW231-fix1_oam1!AL232</f>
        <v>5</v>
      </c>
      <c r="BT231">
        <f>AX231-fix1_oam1!AM232</f>
        <v>20</v>
      </c>
      <c r="BU231">
        <f>AY231-fix1_oam1!AN232</f>
        <v>26</v>
      </c>
      <c r="BV231">
        <f>AZ231-fix1_oam1!AO232</f>
        <v>16</v>
      </c>
      <c r="BY231" s="10" t="s">
        <v>891</v>
      </c>
      <c r="BZ231" s="11">
        <v>27</v>
      </c>
      <c r="CA231" s="11">
        <v>12</v>
      </c>
      <c r="CB231" s="11">
        <v>44</v>
      </c>
      <c r="CC231" s="11">
        <v>51</v>
      </c>
      <c r="CD231" s="11">
        <v>21</v>
      </c>
      <c r="CE231" s="11">
        <v>35</v>
      </c>
      <c r="CF231" s="11">
        <v>15</v>
      </c>
      <c r="CG231" s="11">
        <v>43</v>
      </c>
      <c r="CH231" s="11">
        <v>42</v>
      </c>
      <c r="CI231" s="11">
        <v>29</v>
      </c>
      <c r="CJ231" s="11">
        <v>44</v>
      </c>
      <c r="CK231" s="11">
        <v>12</v>
      </c>
      <c r="CL231" s="11">
        <v>5</v>
      </c>
      <c r="CM231" s="11">
        <v>35</v>
      </c>
      <c r="CN231" s="11">
        <v>21</v>
      </c>
      <c r="CO231" s="11">
        <v>41</v>
      </c>
      <c r="CP231" s="11">
        <v>13</v>
      </c>
      <c r="CQ231" s="11">
        <v>14</v>
      </c>
      <c r="CR231" s="11">
        <v>3000000</v>
      </c>
    </row>
    <row r="232" spans="1:96" ht="15" thickBot="1" x14ac:dyDescent="0.35">
      <c r="A232" s="1" t="s">
        <v>229</v>
      </c>
      <c r="B232" s="1" t="s">
        <v>602</v>
      </c>
      <c r="C232" s="2">
        <v>21</v>
      </c>
      <c r="D232" s="2">
        <v>51</v>
      </c>
      <c r="E232" s="2">
        <v>0</v>
      </c>
      <c r="F232" s="2">
        <v>36</v>
      </c>
      <c r="G232" s="2">
        <v>3</v>
      </c>
      <c r="H232" s="1">
        <f t="shared" si="300"/>
        <v>51</v>
      </c>
      <c r="I232" s="1">
        <f>HLOOKUP(H232,C232:$F$603,J232,0)</f>
        <v>2</v>
      </c>
      <c r="J232" s="1">
        <v>372</v>
      </c>
      <c r="K232" s="1" t="str">
        <f t="shared" si="301"/>
        <v>32</v>
      </c>
      <c r="M232" s="46">
        <f t="shared" si="302"/>
        <v>1</v>
      </c>
      <c r="N232" s="44">
        <f t="shared" si="294"/>
        <v>0.19444444444444445</v>
      </c>
      <c r="O232" s="44">
        <f t="shared" si="295"/>
        <v>0.47222222222222221</v>
      </c>
      <c r="P232" s="44">
        <f t="shared" si="296"/>
        <v>0</v>
      </c>
      <c r="Q232" s="44">
        <f t="shared" si="297"/>
        <v>0.33333333333333331</v>
      </c>
      <c r="R232">
        <f t="shared" si="332"/>
        <v>3</v>
      </c>
      <c r="S232" s="1">
        <f t="shared" si="303"/>
        <v>0.47222222222222221</v>
      </c>
      <c r="T232" s="1">
        <f>HLOOKUP(S232,N232:$Q$603,U232,0)</f>
        <v>2</v>
      </c>
      <c r="U232" s="1">
        <v>372</v>
      </c>
      <c r="V232" s="1" t="str">
        <f t="shared" si="304"/>
        <v>32</v>
      </c>
      <c r="X232" s="5">
        <f t="shared" si="305"/>
        <v>2</v>
      </c>
      <c r="Y232" s="4">
        <f t="shared" si="306"/>
        <v>0.52777777777777779</v>
      </c>
      <c r="Z232" s="4">
        <f t="shared" si="307"/>
        <v>0.20158834312108556</v>
      </c>
      <c r="AA232" s="4">
        <f t="shared" si="308"/>
        <v>0.25</v>
      </c>
      <c r="AB232" s="4">
        <f t="shared" si="309"/>
        <v>0.2638888888888889</v>
      </c>
      <c r="AC232" s="4">
        <f t="shared" si="310"/>
        <v>-1.3888888888888895E-2</v>
      </c>
      <c r="AD232" s="4">
        <f t="shared" si="311"/>
        <v>0</v>
      </c>
      <c r="AE232" s="4">
        <f t="shared" si="312"/>
        <v>0.47222222222222221</v>
      </c>
      <c r="AF232" s="4">
        <f t="shared" si="313"/>
        <v>0.47222222222222221</v>
      </c>
      <c r="AG232">
        <f t="shared" si="314"/>
        <v>3000000</v>
      </c>
      <c r="AI232">
        <f t="shared" si="315"/>
        <v>27</v>
      </c>
      <c r="AJ232">
        <f t="shared" si="334"/>
        <v>41</v>
      </c>
      <c r="AK232">
        <f t="shared" si="335"/>
        <v>12</v>
      </c>
      <c r="AL232">
        <f t="shared" si="336"/>
        <v>1</v>
      </c>
      <c r="AM232">
        <f t="shared" si="337"/>
        <v>17</v>
      </c>
      <c r="AN232">
        <f t="shared" si="338"/>
        <v>39</v>
      </c>
      <c r="AO232">
        <f t="shared" si="339"/>
        <v>53</v>
      </c>
      <c r="AP232">
        <f t="shared" si="340"/>
        <v>15</v>
      </c>
      <c r="AQ232">
        <f t="shared" si="341"/>
        <v>9</v>
      </c>
      <c r="AR232">
        <f t="shared" ref="AR232:AZ232" si="363">MAX(AI$3:AQ$542)+1-AI232</f>
        <v>29</v>
      </c>
      <c r="AS232">
        <f t="shared" si="363"/>
        <v>15</v>
      </c>
      <c r="AT232">
        <f t="shared" si="363"/>
        <v>44</v>
      </c>
      <c r="AU232">
        <f t="shared" si="363"/>
        <v>55</v>
      </c>
      <c r="AV232">
        <f t="shared" si="363"/>
        <v>39</v>
      </c>
      <c r="AW232">
        <f t="shared" si="363"/>
        <v>17</v>
      </c>
      <c r="AX232">
        <f t="shared" si="363"/>
        <v>3</v>
      </c>
      <c r="AY232">
        <f t="shared" si="363"/>
        <v>41</v>
      </c>
      <c r="AZ232">
        <f t="shared" si="363"/>
        <v>47</v>
      </c>
      <c r="BA232">
        <f t="shared" si="299"/>
        <v>3000000</v>
      </c>
      <c r="BB232">
        <f t="shared" si="317"/>
        <v>2667440</v>
      </c>
      <c r="BC232">
        <f t="shared" si="318"/>
        <v>3</v>
      </c>
      <c r="BE232">
        <f>AI232-fix1_oam1!X233</f>
        <v>0</v>
      </c>
      <c r="BF232">
        <f>AJ232-fix1_oam1!Y233</f>
        <v>-9</v>
      </c>
      <c r="BG232">
        <f>AK232-fix1_oam1!Z233</f>
        <v>-28</v>
      </c>
      <c r="BH232">
        <f>AL232-fix1_oam1!AA233</f>
        <v>-51</v>
      </c>
      <c r="BI232">
        <f>AM232-fix1_oam1!AB233</f>
        <v>-30</v>
      </c>
      <c r="BJ232">
        <f>AN232-fix1_oam1!AC233</f>
        <v>6</v>
      </c>
      <c r="BK232">
        <f>AO232-fix1_oam1!AD233</f>
        <v>0</v>
      </c>
      <c r="BL232">
        <f>AP232-fix1_oam1!AE233</f>
        <v>-36</v>
      </c>
      <c r="BM232">
        <f>AQ232-fix1_oam1!AF233</f>
        <v>-28</v>
      </c>
      <c r="BN232">
        <f>AR232-fix1_oam1!AG233</f>
        <v>0</v>
      </c>
      <c r="BO232">
        <f>AS232-fix1_oam1!AH233</f>
        <v>9</v>
      </c>
      <c r="BP232">
        <f>AT232-fix1_oam1!AI233</f>
        <v>28</v>
      </c>
      <c r="BQ232">
        <f>AU232-fix1_oam1!AJ233</f>
        <v>51</v>
      </c>
      <c r="BR232">
        <f>AV232-fix1_oam1!AK233</f>
        <v>30</v>
      </c>
      <c r="BS232">
        <f>AW232-fix1_oam1!AL233</f>
        <v>-6</v>
      </c>
      <c r="BT232">
        <f>AX232-fix1_oam1!AM233</f>
        <v>0</v>
      </c>
      <c r="BU232">
        <f>AY232-fix1_oam1!AN233</f>
        <v>36</v>
      </c>
      <c r="BV232">
        <f>AZ232-fix1_oam1!AO233</f>
        <v>28</v>
      </c>
      <c r="BY232" s="10" t="s">
        <v>892</v>
      </c>
      <c r="BZ232" s="11">
        <v>27</v>
      </c>
      <c r="CA232" s="11">
        <v>12</v>
      </c>
      <c r="CB232" s="11">
        <v>45</v>
      </c>
      <c r="CC232" s="11">
        <v>1</v>
      </c>
      <c r="CD232" s="11">
        <v>24</v>
      </c>
      <c r="CE232" s="11">
        <v>31</v>
      </c>
      <c r="CF232" s="11">
        <v>13</v>
      </c>
      <c r="CG232" s="11">
        <v>43</v>
      </c>
      <c r="CH232" s="11">
        <v>44</v>
      </c>
      <c r="CI232" s="11">
        <v>29</v>
      </c>
      <c r="CJ232" s="11">
        <v>44</v>
      </c>
      <c r="CK232" s="11">
        <v>11</v>
      </c>
      <c r="CL232" s="11">
        <v>55</v>
      </c>
      <c r="CM232" s="11">
        <v>32</v>
      </c>
      <c r="CN232" s="11">
        <v>25</v>
      </c>
      <c r="CO232" s="11">
        <v>43</v>
      </c>
      <c r="CP232" s="11">
        <v>13</v>
      </c>
      <c r="CQ232" s="11">
        <v>12</v>
      </c>
      <c r="CR232" s="11">
        <v>3000000</v>
      </c>
    </row>
    <row r="233" spans="1:96" ht="15" thickBot="1" x14ac:dyDescent="0.35">
      <c r="A233" s="1" t="s">
        <v>230</v>
      </c>
      <c r="B233" s="1" t="s">
        <v>602</v>
      </c>
      <c r="C233" s="2">
        <v>87</v>
      </c>
      <c r="D233" s="2">
        <v>8</v>
      </c>
      <c r="E233" s="2">
        <v>64</v>
      </c>
      <c r="F233" s="2">
        <v>50</v>
      </c>
      <c r="G233" s="2">
        <v>3</v>
      </c>
      <c r="H233" s="1">
        <f t="shared" si="300"/>
        <v>87</v>
      </c>
      <c r="I233" s="1">
        <f>HLOOKUP(H233,C233:$F$603,J233,0)</f>
        <v>1</v>
      </c>
      <c r="J233" s="1">
        <v>371</v>
      </c>
      <c r="K233" s="1" t="str">
        <f t="shared" si="301"/>
        <v>31</v>
      </c>
      <c r="M233" s="46">
        <f t="shared" si="302"/>
        <v>1</v>
      </c>
      <c r="N233" s="44">
        <f t="shared" si="294"/>
        <v>0.41626794258373206</v>
      </c>
      <c r="O233" s="44">
        <f t="shared" si="295"/>
        <v>3.8277511961722487E-2</v>
      </c>
      <c r="P233" s="44">
        <f t="shared" si="296"/>
        <v>0.30622009569377989</v>
      </c>
      <c r="Q233" s="44">
        <f t="shared" si="297"/>
        <v>0.23923444976076555</v>
      </c>
      <c r="R233">
        <f t="shared" si="332"/>
        <v>3</v>
      </c>
      <c r="S233" s="1">
        <f t="shared" si="303"/>
        <v>0.41626794258373206</v>
      </c>
      <c r="T233" s="1">
        <f>HLOOKUP(S233,N233:$Q$603,U233,0)</f>
        <v>1</v>
      </c>
      <c r="U233" s="1">
        <v>371</v>
      </c>
      <c r="V233" s="1" t="str">
        <f t="shared" si="304"/>
        <v>31</v>
      </c>
      <c r="X233" s="5">
        <f t="shared" si="305"/>
        <v>1</v>
      </c>
      <c r="Y233" s="4">
        <f t="shared" si="306"/>
        <v>0.58373205741626788</v>
      </c>
      <c r="Z233" s="4">
        <f t="shared" si="307"/>
        <v>0.15890042679187186</v>
      </c>
      <c r="AA233" s="4">
        <f t="shared" si="308"/>
        <v>0.25</v>
      </c>
      <c r="AB233" s="4">
        <f t="shared" si="309"/>
        <v>0.27272727272727271</v>
      </c>
      <c r="AC233" s="4">
        <f t="shared" si="310"/>
        <v>-2.2727272727272707E-2</v>
      </c>
      <c r="AD233" s="4">
        <f t="shared" si="311"/>
        <v>3.8277511961722487E-2</v>
      </c>
      <c r="AE233" s="4">
        <f t="shared" si="312"/>
        <v>0.41626794258373206</v>
      </c>
      <c r="AF233" s="4">
        <f t="shared" si="313"/>
        <v>0.3779904306220096</v>
      </c>
      <c r="AG233">
        <f t="shared" si="314"/>
        <v>3000000</v>
      </c>
      <c r="AI233">
        <f t="shared" si="315"/>
        <v>41</v>
      </c>
      <c r="AJ233">
        <f t="shared" si="334"/>
        <v>31</v>
      </c>
      <c r="AK233">
        <f t="shared" si="335"/>
        <v>24</v>
      </c>
      <c r="AL233">
        <f t="shared" si="336"/>
        <v>1</v>
      </c>
      <c r="AM233">
        <f t="shared" si="337"/>
        <v>11</v>
      </c>
      <c r="AN233">
        <f t="shared" si="338"/>
        <v>44</v>
      </c>
      <c r="AO233">
        <f t="shared" si="339"/>
        <v>41</v>
      </c>
      <c r="AP233">
        <f t="shared" si="340"/>
        <v>24</v>
      </c>
      <c r="AQ233">
        <f t="shared" si="341"/>
        <v>20</v>
      </c>
      <c r="AR233">
        <f t="shared" ref="AR233:AZ233" si="364">MAX(AI$3:AQ$542)+1-AI233</f>
        <v>15</v>
      </c>
      <c r="AS233">
        <f t="shared" si="364"/>
        <v>25</v>
      </c>
      <c r="AT233">
        <f t="shared" si="364"/>
        <v>32</v>
      </c>
      <c r="AU233">
        <f t="shared" si="364"/>
        <v>55</v>
      </c>
      <c r="AV233">
        <f t="shared" si="364"/>
        <v>45</v>
      </c>
      <c r="AW233">
        <f t="shared" si="364"/>
        <v>12</v>
      </c>
      <c r="AX233">
        <f t="shared" si="364"/>
        <v>15</v>
      </c>
      <c r="AY233">
        <f t="shared" si="364"/>
        <v>32</v>
      </c>
      <c r="AZ233">
        <f t="shared" si="364"/>
        <v>36</v>
      </c>
      <c r="BA233">
        <f t="shared" si="299"/>
        <v>3000000</v>
      </c>
      <c r="BB233">
        <f t="shared" si="317"/>
        <v>2987735.3</v>
      </c>
      <c r="BC233">
        <f t="shared" si="318"/>
        <v>3</v>
      </c>
      <c r="BE233">
        <f>AI233-fix1_oam1!X234</f>
        <v>0</v>
      </c>
      <c r="BF233">
        <f>AJ233-fix1_oam1!Y234</f>
        <v>4</v>
      </c>
      <c r="BG233">
        <f>AK233-fix1_oam1!Z234</f>
        <v>7</v>
      </c>
      <c r="BH233">
        <f>AL233-fix1_oam1!AA234</f>
        <v>-25</v>
      </c>
      <c r="BI233">
        <f>AM233-fix1_oam1!AB234</f>
        <v>-10</v>
      </c>
      <c r="BJ233">
        <f>AN233-fix1_oam1!AC234</f>
        <v>0</v>
      </c>
      <c r="BK233">
        <f>AO233-fix1_oam1!AD234</f>
        <v>3</v>
      </c>
      <c r="BL233">
        <f>AP233-fix1_oam1!AE234</f>
        <v>-1</v>
      </c>
      <c r="BM233">
        <f>AQ233-fix1_oam1!AF234</f>
        <v>8</v>
      </c>
      <c r="BN233">
        <f>AR233-fix1_oam1!AG234</f>
        <v>0</v>
      </c>
      <c r="BO233">
        <f>AS233-fix1_oam1!AH234</f>
        <v>-4</v>
      </c>
      <c r="BP233">
        <f>AT233-fix1_oam1!AI234</f>
        <v>-7</v>
      </c>
      <c r="BQ233">
        <f>AU233-fix1_oam1!AJ234</f>
        <v>25</v>
      </c>
      <c r="BR233">
        <f>AV233-fix1_oam1!AK234</f>
        <v>10</v>
      </c>
      <c r="BS233">
        <f>AW233-fix1_oam1!AL234</f>
        <v>0</v>
      </c>
      <c r="BT233">
        <f>AX233-fix1_oam1!AM234</f>
        <v>-3</v>
      </c>
      <c r="BU233">
        <f>AY233-fix1_oam1!AN234</f>
        <v>1</v>
      </c>
      <c r="BV233">
        <f>AZ233-fix1_oam1!AO234</f>
        <v>-8</v>
      </c>
      <c r="BY233" s="10" t="s">
        <v>893</v>
      </c>
      <c r="BZ233" s="11">
        <v>14</v>
      </c>
      <c r="CA233" s="11">
        <v>35</v>
      </c>
      <c r="CB233" s="11">
        <v>17</v>
      </c>
      <c r="CC233" s="11">
        <v>1</v>
      </c>
      <c r="CD233" s="11">
        <v>14</v>
      </c>
      <c r="CE233" s="11">
        <v>41</v>
      </c>
      <c r="CF233" s="11">
        <v>48</v>
      </c>
      <c r="CG233" s="11">
        <v>20</v>
      </c>
      <c r="CH233" s="11">
        <v>14</v>
      </c>
      <c r="CI233" s="11">
        <v>42</v>
      </c>
      <c r="CJ233" s="11">
        <v>21</v>
      </c>
      <c r="CK233" s="11">
        <v>39</v>
      </c>
      <c r="CL233" s="11">
        <v>55</v>
      </c>
      <c r="CM233" s="11">
        <v>42</v>
      </c>
      <c r="CN233" s="11">
        <v>15</v>
      </c>
      <c r="CO233" s="11">
        <v>8</v>
      </c>
      <c r="CP233" s="11">
        <v>36</v>
      </c>
      <c r="CQ233" s="11">
        <v>42</v>
      </c>
      <c r="CR233" s="11">
        <v>2000000</v>
      </c>
    </row>
    <row r="234" spans="1:96" ht="15" thickBot="1" x14ac:dyDescent="0.35">
      <c r="A234" s="1" t="s">
        <v>231</v>
      </c>
      <c r="B234" s="1" t="s">
        <v>602</v>
      </c>
      <c r="C234" s="2">
        <v>2</v>
      </c>
      <c r="D234" s="2">
        <v>46</v>
      </c>
      <c r="E234" s="2">
        <v>85</v>
      </c>
      <c r="F234" s="2">
        <v>4</v>
      </c>
      <c r="G234" s="2">
        <v>2</v>
      </c>
      <c r="H234" s="1">
        <f t="shared" si="300"/>
        <v>85</v>
      </c>
      <c r="I234" s="1">
        <f>HLOOKUP(H234,C234:$F$603,J234,0)</f>
        <v>3</v>
      </c>
      <c r="J234" s="1">
        <v>370</v>
      </c>
      <c r="K234" s="1" t="str">
        <f t="shared" si="301"/>
        <v>23</v>
      </c>
      <c r="M234" s="46">
        <f t="shared" si="302"/>
        <v>1</v>
      </c>
      <c r="N234" s="44">
        <f t="shared" si="294"/>
        <v>1.4598540145985401E-2</v>
      </c>
      <c r="O234" s="44">
        <f t="shared" si="295"/>
        <v>0.33576642335766421</v>
      </c>
      <c r="P234" s="44">
        <f t="shared" si="296"/>
        <v>0.62043795620437958</v>
      </c>
      <c r="Q234" s="44">
        <f t="shared" si="297"/>
        <v>2.9197080291970802E-2</v>
      </c>
      <c r="R234">
        <f t="shared" si="332"/>
        <v>2</v>
      </c>
      <c r="S234" s="1">
        <f t="shared" si="303"/>
        <v>0.62043795620437958</v>
      </c>
      <c r="T234" s="1">
        <f>HLOOKUP(S234,N234:$Q$603,U234,0)</f>
        <v>3</v>
      </c>
      <c r="U234" s="1">
        <v>370</v>
      </c>
      <c r="V234" s="1" t="str">
        <f t="shared" si="304"/>
        <v>23</v>
      </c>
      <c r="X234" s="5">
        <f t="shared" si="305"/>
        <v>3</v>
      </c>
      <c r="Y234" s="4">
        <f t="shared" si="306"/>
        <v>0.37956204379562042</v>
      </c>
      <c r="Z234" s="4">
        <f t="shared" si="307"/>
        <v>0.2879513474098449</v>
      </c>
      <c r="AA234" s="4">
        <f t="shared" si="308"/>
        <v>0.25</v>
      </c>
      <c r="AB234" s="4">
        <f t="shared" si="309"/>
        <v>0.18248175182481749</v>
      </c>
      <c r="AC234" s="4">
        <f t="shared" si="310"/>
        <v>6.751824817518251E-2</v>
      </c>
      <c r="AD234" s="4">
        <f t="shared" si="311"/>
        <v>1.4598540145985401E-2</v>
      </c>
      <c r="AE234" s="4">
        <f t="shared" si="312"/>
        <v>0.62043795620437958</v>
      </c>
      <c r="AF234" s="4">
        <f t="shared" si="313"/>
        <v>0.6058394160583942</v>
      </c>
      <c r="AG234">
        <f t="shared" si="314"/>
        <v>2000000</v>
      </c>
      <c r="AI234">
        <f t="shared" si="315"/>
        <v>14</v>
      </c>
      <c r="AJ234">
        <f t="shared" si="334"/>
        <v>52</v>
      </c>
      <c r="AK234">
        <f t="shared" si="335"/>
        <v>2</v>
      </c>
      <c r="AL234">
        <f t="shared" si="336"/>
        <v>1</v>
      </c>
      <c r="AM234">
        <f t="shared" si="337"/>
        <v>51</v>
      </c>
      <c r="AN234">
        <f t="shared" si="338"/>
        <v>5</v>
      </c>
      <c r="AO234">
        <f t="shared" si="339"/>
        <v>50</v>
      </c>
      <c r="AP234">
        <f t="shared" si="340"/>
        <v>3</v>
      </c>
      <c r="AQ234">
        <f t="shared" si="341"/>
        <v>3</v>
      </c>
      <c r="AR234">
        <f t="shared" ref="AR234:AZ234" si="365">MAX(AI$3:AQ$542)+1-AI234</f>
        <v>42</v>
      </c>
      <c r="AS234">
        <f t="shared" si="365"/>
        <v>4</v>
      </c>
      <c r="AT234">
        <f t="shared" si="365"/>
        <v>54</v>
      </c>
      <c r="AU234">
        <f t="shared" si="365"/>
        <v>55</v>
      </c>
      <c r="AV234">
        <f t="shared" si="365"/>
        <v>5</v>
      </c>
      <c r="AW234">
        <f t="shared" si="365"/>
        <v>51</v>
      </c>
      <c r="AX234">
        <f t="shared" si="365"/>
        <v>6</v>
      </c>
      <c r="AY234">
        <f t="shared" si="365"/>
        <v>53</v>
      </c>
      <c r="AZ234">
        <f t="shared" si="365"/>
        <v>53</v>
      </c>
      <c r="BA234">
        <f t="shared" si="299"/>
        <v>2000000</v>
      </c>
      <c r="BB234">
        <f t="shared" si="317"/>
        <v>2933751.3</v>
      </c>
      <c r="BC234">
        <f t="shared" si="318"/>
        <v>3</v>
      </c>
      <c r="BE234">
        <f>AI234-fix1_oam1!X235</f>
        <v>0</v>
      </c>
      <c r="BF234">
        <f>AJ234-fix1_oam1!Y235</f>
        <v>1</v>
      </c>
      <c r="BG234">
        <f>AK234-fix1_oam1!Z235</f>
        <v>-5</v>
      </c>
      <c r="BH234">
        <f>AL234-fix1_oam1!AA235</f>
        <v>-46</v>
      </c>
      <c r="BI234">
        <f>AM234-fix1_oam1!AB235</f>
        <v>1</v>
      </c>
      <c r="BJ234">
        <f>AN234-fix1_oam1!AC235</f>
        <v>0</v>
      </c>
      <c r="BK234">
        <f>AO234-fix1_oam1!AD235</f>
        <v>1</v>
      </c>
      <c r="BL234">
        <f>AP234-fix1_oam1!AE235</f>
        <v>-24</v>
      </c>
      <c r="BM234">
        <f>AQ234-fix1_oam1!AF235</f>
        <v>-6</v>
      </c>
      <c r="BN234">
        <f>AR234-fix1_oam1!AG235</f>
        <v>0</v>
      </c>
      <c r="BO234">
        <f>AS234-fix1_oam1!AH235</f>
        <v>-1</v>
      </c>
      <c r="BP234">
        <f>AT234-fix1_oam1!AI235</f>
        <v>5</v>
      </c>
      <c r="BQ234">
        <f>AU234-fix1_oam1!AJ235</f>
        <v>46</v>
      </c>
      <c r="BR234">
        <f>AV234-fix1_oam1!AK235</f>
        <v>-1</v>
      </c>
      <c r="BS234">
        <f>AW234-fix1_oam1!AL235</f>
        <v>0</v>
      </c>
      <c r="BT234">
        <f>AX234-fix1_oam1!AM235</f>
        <v>-1</v>
      </c>
      <c r="BU234">
        <f>AY234-fix1_oam1!AN235</f>
        <v>24</v>
      </c>
      <c r="BV234">
        <f>AZ234-fix1_oam1!AO235</f>
        <v>6</v>
      </c>
      <c r="BY234" s="10" t="s">
        <v>894</v>
      </c>
      <c r="BZ234" s="11">
        <v>41</v>
      </c>
      <c r="CA234" s="11">
        <v>51</v>
      </c>
      <c r="CB234" s="11">
        <v>4</v>
      </c>
      <c r="CC234" s="11">
        <v>1</v>
      </c>
      <c r="CD234" s="11">
        <v>51</v>
      </c>
      <c r="CE234" s="11">
        <v>4</v>
      </c>
      <c r="CF234" s="11">
        <v>38</v>
      </c>
      <c r="CG234" s="11">
        <v>4</v>
      </c>
      <c r="CH234" s="11">
        <v>4</v>
      </c>
      <c r="CI234" s="11">
        <v>15</v>
      </c>
      <c r="CJ234" s="11">
        <v>5</v>
      </c>
      <c r="CK234" s="11">
        <v>52</v>
      </c>
      <c r="CL234" s="11">
        <v>55</v>
      </c>
      <c r="CM234" s="11">
        <v>5</v>
      </c>
      <c r="CN234" s="11">
        <v>52</v>
      </c>
      <c r="CO234" s="11">
        <v>18</v>
      </c>
      <c r="CP234" s="11">
        <v>52</v>
      </c>
      <c r="CQ234" s="11">
        <v>52</v>
      </c>
      <c r="CR234" s="11">
        <v>2000000</v>
      </c>
    </row>
    <row r="235" spans="1:96" ht="15" thickBot="1" x14ac:dyDescent="0.35">
      <c r="A235" s="1" t="s">
        <v>232</v>
      </c>
      <c r="B235" s="1" t="s">
        <v>602</v>
      </c>
      <c r="C235" s="2">
        <v>16</v>
      </c>
      <c r="D235" s="2">
        <v>58</v>
      </c>
      <c r="E235" s="2">
        <v>74</v>
      </c>
      <c r="F235" s="2">
        <v>93</v>
      </c>
      <c r="G235" s="2">
        <v>3</v>
      </c>
      <c r="H235" s="1">
        <f t="shared" si="300"/>
        <v>93</v>
      </c>
      <c r="I235" s="1">
        <f>HLOOKUP(H235,C235:$F$603,J235,0)</f>
        <v>4</v>
      </c>
      <c r="J235" s="1">
        <v>369</v>
      </c>
      <c r="K235" s="1" t="str">
        <f t="shared" si="301"/>
        <v>34</v>
      </c>
      <c r="M235" s="46">
        <f t="shared" si="302"/>
        <v>1</v>
      </c>
      <c r="N235" s="44">
        <f t="shared" si="294"/>
        <v>6.6390041493775934E-2</v>
      </c>
      <c r="O235" s="44">
        <f t="shared" si="295"/>
        <v>0.24066390041493776</v>
      </c>
      <c r="P235" s="44">
        <f t="shared" si="296"/>
        <v>0.30705394190871371</v>
      </c>
      <c r="Q235" s="44">
        <f t="shared" si="297"/>
        <v>0.38589211618257263</v>
      </c>
      <c r="R235">
        <f t="shared" si="332"/>
        <v>3</v>
      </c>
      <c r="S235" s="1">
        <f t="shared" si="303"/>
        <v>0.38589211618257263</v>
      </c>
      <c r="T235" s="1">
        <f>HLOOKUP(S235,N235:$Q$603,U235,0)</f>
        <v>4</v>
      </c>
      <c r="U235" s="1">
        <v>369</v>
      </c>
      <c r="V235" s="1" t="str">
        <f t="shared" si="304"/>
        <v>34</v>
      </c>
      <c r="X235" s="5">
        <f t="shared" si="305"/>
        <v>4</v>
      </c>
      <c r="Y235" s="4">
        <f t="shared" si="306"/>
        <v>0.61410788381742742</v>
      </c>
      <c r="Z235" s="4">
        <f t="shared" si="307"/>
        <v>0.13604116919278553</v>
      </c>
      <c r="AA235" s="4">
        <f t="shared" si="308"/>
        <v>0.25</v>
      </c>
      <c r="AB235" s="4">
        <f t="shared" si="309"/>
        <v>0.27385892116182575</v>
      </c>
      <c r="AC235" s="4">
        <f t="shared" si="310"/>
        <v>-2.3858921161825752E-2</v>
      </c>
      <c r="AD235" s="4">
        <f t="shared" si="311"/>
        <v>6.6390041493775934E-2</v>
      </c>
      <c r="AE235" s="4">
        <f t="shared" si="312"/>
        <v>0.38589211618257263</v>
      </c>
      <c r="AF235" s="4">
        <f t="shared" si="313"/>
        <v>0.31950207468879671</v>
      </c>
      <c r="AG235">
        <f t="shared" si="314"/>
        <v>3000000</v>
      </c>
      <c r="AI235">
        <f t="shared" si="315"/>
        <v>1</v>
      </c>
      <c r="AJ235">
        <f t="shared" si="334"/>
        <v>24</v>
      </c>
      <c r="AK235">
        <f t="shared" si="335"/>
        <v>32</v>
      </c>
      <c r="AL235">
        <f t="shared" si="336"/>
        <v>1</v>
      </c>
      <c r="AM235">
        <f t="shared" si="337"/>
        <v>11</v>
      </c>
      <c r="AN235">
        <f t="shared" si="338"/>
        <v>45</v>
      </c>
      <c r="AO235">
        <f t="shared" si="339"/>
        <v>33</v>
      </c>
      <c r="AP235">
        <f t="shared" si="340"/>
        <v>31</v>
      </c>
      <c r="AQ235">
        <f t="shared" si="341"/>
        <v>28</v>
      </c>
      <c r="AR235">
        <f t="shared" ref="AR235:AZ235" si="366">MAX(AI$3:AQ$542)+1-AI235</f>
        <v>55</v>
      </c>
      <c r="AS235">
        <f t="shared" si="366"/>
        <v>32</v>
      </c>
      <c r="AT235">
        <f t="shared" si="366"/>
        <v>24</v>
      </c>
      <c r="AU235">
        <f t="shared" si="366"/>
        <v>55</v>
      </c>
      <c r="AV235">
        <f t="shared" si="366"/>
        <v>45</v>
      </c>
      <c r="AW235">
        <f t="shared" si="366"/>
        <v>11</v>
      </c>
      <c r="AX235">
        <f t="shared" si="366"/>
        <v>23</v>
      </c>
      <c r="AY235">
        <f t="shared" si="366"/>
        <v>25</v>
      </c>
      <c r="AZ235">
        <f t="shared" si="366"/>
        <v>28</v>
      </c>
      <c r="BA235">
        <f t="shared" si="299"/>
        <v>3000000</v>
      </c>
      <c r="BB235">
        <f t="shared" si="317"/>
        <v>2360824</v>
      </c>
      <c r="BC235">
        <f t="shared" si="318"/>
        <v>2</v>
      </c>
      <c r="BE235">
        <f>AI235-fix1_oam1!X236</f>
        <v>0</v>
      </c>
      <c r="BF235">
        <f>AJ235-fix1_oam1!Y236</f>
        <v>8</v>
      </c>
      <c r="BG235">
        <f>AK235-fix1_oam1!Z236</f>
        <v>14</v>
      </c>
      <c r="BH235">
        <f>AL235-fix1_oam1!AA236</f>
        <v>-13</v>
      </c>
      <c r="BI235">
        <f>AM235-fix1_oam1!AB236</f>
        <v>-1</v>
      </c>
      <c r="BJ235">
        <f>AN235-fix1_oam1!AC236</f>
        <v>-1</v>
      </c>
      <c r="BK235">
        <f>AO235-fix1_oam1!AD236</f>
        <v>7</v>
      </c>
      <c r="BL235">
        <f>AP235-fix1_oam1!AE236</f>
        <v>17</v>
      </c>
      <c r="BM235">
        <f>AQ235-fix1_oam1!AF236</f>
        <v>15</v>
      </c>
      <c r="BN235">
        <f>AR235-fix1_oam1!AG236</f>
        <v>0</v>
      </c>
      <c r="BO235">
        <f>AS235-fix1_oam1!AH236</f>
        <v>-8</v>
      </c>
      <c r="BP235">
        <f>AT235-fix1_oam1!AI236</f>
        <v>-14</v>
      </c>
      <c r="BQ235">
        <f>AU235-fix1_oam1!AJ236</f>
        <v>13</v>
      </c>
      <c r="BR235">
        <f>AV235-fix1_oam1!AK236</f>
        <v>1</v>
      </c>
      <c r="BS235">
        <f>AW235-fix1_oam1!AL236</f>
        <v>1</v>
      </c>
      <c r="BT235">
        <f>AX235-fix1_oam1!AM236</f>
        <v>-7</v>
      </c>
      <c r="BU235">
        <f>AY235-fix1_oam1!AN236</f>
        <v>-17</v>
      </c>
      <c r="BV235">
        <f>AZ235-fix1_oam1!AO236</f>
        <v>-15</v>
      </c>
      <c r="BY235" s="10" t="s">
        <v>895</v>
      </c>
      <c r="BZ235" s="11">
        <v>14</v>
      </c>
      <c r="CA235" s="11">
        <v>36</v>
      </c>
      <c r="CB235" s="11">
        <v>13</v>
      </c>
      <c r="CC235" s="11">
        <v>1</v>
      </c>
      <c r="CD235" s="11">
        <v>13</v>
      </c>
      <c r="CE235" s="11">
        <v>43</v>
      </c>
      <c r="CF235" s="11">
        <v>51</v>
      </c>
      <c r="CG235" s="11">
        <v>19</v>
      </c>
      <c r="CH235" s="11">
        <v>13</v>
      </c>
      <c r="CI235" s="11">
        <v>42</v>
      </c>
      <c r="CJ235" s="11">
        <v>20</v>
      </c>
      <c r="CK235" s="11">
        <v>43</v>
      </c>
      <c r="CL235" s="11">
        <v>55</v>
      </c>
      <c r="CM235" s="11">
        <v>43</v>
      </c>
      <c r="CN235" s="11">
        <v>13</v>
      </c>
      <c r="CO235" s="11">
        <v>5</v>
      </c>
      <c r="CP235" s="11">
        <v>37</v>
      </c>
      <c r="CQ235" s="11">
        <v>43</v>
      </c>
      <c r="CR235" s="11">
        <v>1000000</v>
      </c>
    </row>
    <row r="236" spans="1:96" ht="15" thickBot="1" x14ac:dyDescent="0.35">
      <c r="A236" s="1" t="s">
        <v>233</v>
      </c>
      <c r="B236" s="1" t="s">
        <v>602</v>
      </c>
      <c r="C236" s="2">
        <v>99</v>
      </c>
      <c r="D236" s="2">
        <v>59</v>
      </c>
      <c r="E236" s="2">
        <v>52</v>
      </c>
      <c r="F236" s="2">
        <v>59</v>
      </c>
      <c r="G236" s="2">
        <v>4</v>
      </c>
      <c r="H236" s="1">
        <f t="shared" si="300"/>
        <v>99</v>
      </c>
      <c r="I236" s="1">
        <f>HLOOKUP(H236,C236:$F$603,J236,0)</f>
        <v>1</v>
      </c>
      <c r="J236" s="1">
        <v>368</v>
      </c>
      <c r="K236" s="1" t="str">
        <f t="shared" si="301"/>
        <v>41</v>
      </c>
      <c r="M236" s="46">
        <f t="shared" si="302"/>
        <v>1</v>
      </c>
      <c r="N236" s="44">
        <f t="shared" si="294"/>
        <v>0.36802973977695169</v>
      </c>
      <c r="O236" s="44">
        <f t="shared" si="295"/>
        <v>0.21933085501858737</v>
      </c>
      <c r="P236" s="44">
        <f t="shared" si="296"/>
        <v>0.19330855018587362</v>
      </c>
      <c r="Q236" s="44">
        <f t="shared" si="297"/>
        <v>0.21933085501858737</v>
      </c>
      <c r="R236">
        <f t="shared" si="332"/>
        <v>4</v>
      </c>
      <c r="S236" s="1">
        <f t="shared" si="303"/>
        <v>0.36802973977695169</v>
      </c>
      <c r="T236" s="1">
        <f>HLOOKUP(S236,N236:$Q$603,U236,0)</f>
        <v>1</v>
      </c>
      <c r="U236" s="1">
        <v>368</v>
      </c>
      <c r="V236" s="1" t="str">
        <f t="shared" si="304"/>
        <v>41</v>
      </c>
      <c r="X236" s="5">
        <f t="shared" si="305"/>
        <v>1</v>
      </c>
      <c r="Y236" s="4">
        <f t="shared" si="306"/>
        <v>0.63197026022304836</v>
      </c>
      <c r="Z236" s="4">
        <f t="shared" si="307"/>
        <v>7.9636953025640791E-2</v>
      </c>
      <c r="AA236" s="4">
        <f t="shared" si="308"/>
        <v>0.25</v>
      </c>
      <c r="AB236" s="4">
        <f t="shared" si="309"/>
        <v>0.21933085501858737</v>
      </c>
      <c r="AC236" s="4">
        <f t="shared" si="310"/>
        <v>3.0669144981412627E-2</v>
      </c>
      <c r="AD236" s="4">
        <f t="shared" si="311"/>
        <v>0.19330855018587362</v>
      </c>
      <c r="AE236" s="4">
        <f t="shared" si="312"/>
        <v>0.36802973977695169</v>
      </c>
      <c r="AF236" s="4">
        <f t="shared" si="313"/>
        <v>0.17472118959107807</v>
      </c>
      <c r="AG236">
        <f t="shared" si="314"/>
        <v>4000000</v>
      </c>
      <c r="AI236">
        <f t="shared" si="315"/>
        <v>41</v>
      </c>
      <c r="AJ236">
        <f t="shared" si="334"/>
        <v>19</v>
      </c>
      <c r="AK236">
        <f t="shared" si="335"/>
        <v>46</v>
      </c>
      <c r="AL236">
        <f t="shared" si="336"/>
        <v>1</v>
      </c>
      <c r="AM236">
        <f t="shared" si="337"/>
        <v>43</v>
      </c>
      <c r="AN236">
        <f t="shared" si="338"/>
        <v>12</v>
      </c>
      <c r="AO236">
        <f t="shared" si="339"/>
        <v>4</v>
      </c>
      <c r="AP236">
        <f t="shared" si="340"/>
        <v>36</v>
      </c>
      <c r="AQ236">
        <f t="shared" si="341"/>
        <v>46</v>
      </c>
      <c r="AR236">
        <f t="shared" ref="AR236:AZ236" si="367">MAX(AI$3:AQ$542)+1-AI236</f>
        <v>15</v>
      </c>
      <c r="AS236">
        <f t="shared" si="367"/>
        <v>37</v>
      </c>
      <c r="AT236">
        <f t="shared" si="367"/>
        <v>10</v>
      </c>
      <c r="AU236">
        <f t="shared" si="367"/>
        <v>55</v>
      </c>
      <c r="AV236">
        <f t="shared" si="367"/>
        <v>13</v>
      </c>
      <c r="AW236">
        <f t="shared" si="367"/>
        <v>44</v>
      </c>
      <c r="AX236">
        <f t="shared" si="367"/>
        <v>52</v>
      </c>
      <c r="AY236">
        <f t="shared" si="367"/>
        <v>20</v>
      </c>
      <c r="AZ236">
        <f t="shared" si="367"/>
        <v>10</v>
      </c>
      <c r="BA236">
        <f t="shared" si="299"/>
        <v>4000000</v>
      </c>
      <c r="BB236">
        <f t="shared" si="317"/>
        <v>2933754.2</v>
      </c>
      <c r="BC236">
        <f t="shared" si="318"/>
        <v>3</v>
      </c>
      <c r="BE236">
        <f>AI236-fix1_oam1!X237</f>
        <v>0</v>
      </c>
      <c r="BF236">
        <f>AJ236-fix1_oam1!Y237</f>
        <v>10</v>
      </c>
      <c r="BG236">
        <f>AK236-fix1_oam1!Z237</f>
        <v>5</v>
      </c>
      <c r="BH236">
        <f>AL236-fix1_oam1!AA237</f>
        <v>-6</v>
      </c>
      <c r="BI236">
        <f>AM236-fix1_oam1!AB237</f>
        <v>24</v>
      </c>
      <c r="BJ236">
        <f>AN236-fix1_oam1!AC237</f>
        <v>6</v>
      </c>
      <c r="BK236">
        <f>AO236-fix1_oam1!AD237</f>
        <v>0</v>
      </c>
      <c r="BL236">
        <f>AP236-fix1_oam1!AE237</f>
        <v>34</v>
      </c>
      <c r="BM236">
        <f>AQ236-fix1_oam1!AF237</f>
        <v>6</v>
      </c>
      <c r="BN236">
        <f>AR236-fix1_oam1!AG237</f>
        <v>0</v>
      </c>
      <c r="BO236">
        <f>AS236-fix1_oam1!AH237</f>
        <v>-10</v>
      </c>
      <c r="BP236">
        <f>AT236-fix1_oam1!AI237</f>
        <v>-5</v>
      </c>
      <c r="BQ236">
        <f>AU236-fix1_oam1!AJ237</f>
        <v>6</v>
      </c>
      <c r="BR236">
        <f>AV236-fix1_oam1!AK237</f>
        <v>-24</v>
      </c>
      <c r="BS236">
        <f>AW236-fix1_oam1!AL237</f>
        <v>-6</v>
      </c>
      <c r="BT236">
        <f>AX236-fix1_oam1!AM237</f>
        <v>0</v>
      </c>
      <c r="BU236">
        <f>AY236-fix1_oam1!AN237</f>
        <v>-34</v>
      </c>
      <c r="BV236">
        <f>AZ236-fix1_oam1!AO237</f>
        <v>-6</v>
      </c>
      <c r="BY236" s="10" t="s">
        <v>896</v>
      </c>
      <c r="BZ236" s="11">
        <v>14</v>
      </c>
      <c r="CA236" s="11">
        <v>27</v>
      </c>
      <c r="CB236" s="11">
        <v>40</v>
      </c>
      <c r="CC236" s="11">
        <v>51</v>
      </c>
      <c r="CD236" s="11">
        <v>38</v>
      </c>
      <c r="CE236" s="11">
        <v>18</v>
      </c>
      <c r="CF236" s="11">
        <v>15</v>
      </c>
      <c r="CG236" s="11">
        <v>28</v>
      </c>
      <c r="CH236" s="11">
        <v>37</v>
      </c>
      <c r="CI236" s="11">
        <v>42</v>
      </c>
      <c r="CJ236" s="11">
        <v>29</v>
      </c>
      <c r="CK236" s="11">
        <v>16</v>
      </c>
      <c r="CL236" s="11">
        <v>5</v>
      </c>
      <c r="CM236" s="11">
        <v>18</v>
      </c>
      <c r="CN236" s="11">
        <v>38</v>
      </c>
      <c r="CO236" s="11">
        <v>41</v>
      </c>
      <c r="CP236" s="11">
        <v>28</v>
      </c>
      <c r="CQ236" s="11">
        <v>19</v>
      </c>
      <c r="CR236" s="11">
        <v>1000000</v>
      </c>
    </row>
    <row r="237" spans="1:96" ht="15" thickBot="1" x14ac:dyDescent="0.35">
      <c r="A237" s="1" t="s">
        <v>234</v>
      </c>
      <c r="B237" s="1" t="s">
        <v>602</v>
      </c>
      <c r="C237" s="2">
        <v>81</v>
      </c>
      <c r="D237" s="2">
        <v>96</v>
      </c>
      <c r="E237" s="2">
        <v>59</v>
      </c>
      <c r="F237" s="2">
        <v>76</v>
      </c>
      <c r="G237" s="2">
        <v>2</v>
      </c>
      <c r="H237" s="1">
        <f t="shared" si="300"/>
        <v>96</v>
      </c>
      <c r="I237" s="1">
        <f>HLOOKUP(H237,C237:$F$603,J237,0)</f>
        <v>2</v>
      </c>
      <c r="J237" s="1">
        <v>367</v>
      </c>
      <c r="K237" s="1" t="str">
        <f t="shared" si="301"/>
        <v>22</v>
      </c>
      <c r="M237" s="46">
        <f t="shared" si="302"/>
        <v>1</v>
      </c>
      <c r="N237" s="44">
        <f t="shared" si="294"/>
        <v>0.25961538461538464</v>
      </c>
      <c r="O237" s="44">
        <f t="shared" si="295"/>
        <v>0.30769230769230771</v>
      </c>
      <c r="P237" s="44">
        <f t="shared" si="296"/>
        <v>0.1891025641025641</v>
      </c>
      <c r="Q237" s="44">
        <f t="shared" si="297"/>
        <v>0.24358974358974358</v>
      </c>
      <c r="R237">
        <f t="shared" si="332"/>
        <v>2</v>
      </c>
      <c r="S237" s="1">
        <f t="shared" si="303"/>
        <v>0.30769230769230771</v>
      </c>
      <c r="T237" s="1">
        <f>HLOOKUP(S237,N237:$Q$603,U237,0)</f>
        <v>2</v>
      </c>
      <c r="U237" s="1">
        <v>367</v>
      </c>
      <c r="V237" s="1" t="str">
        <f t="shared" si="304"/>
        <v>22</v>
      </c>
      <c r="X237" s="5">
        <f t="shared" si="305"/>
        <v>2</v>
      </c>
      <c r="Y237" s="4">
        <f t="shared" si="306"/>
        <v>0.69230769230769229</v>
      </c>
      <c r="Z237" s="4">
        <f t="shared" si="307"/>
        <v>4.8889150378835802E-2</v>
      </c>
      <c r="AA237" s="4">
        <f t="shared" si="308"/>
        <v>0.25</v>
      </c>
      <c r="AB237" s="4">
        <f t="shared" si="309"/>
        <v>0.2516025641025641</v>
      </c>
      <c r="AC237" s="4">
        <f t="shared" si="310"/>
        <v>-1.6025641025640969E-3</v>
      </c>
      <c r="AD237" s="4">
        <f t="shared" si="311"/>
        <v>0.1891025641025641</v>
      </c>
      <c r="AE237" s="4">
        <f t="shared" si="312"/>
        <v>0.30769230769230771</v>
      </c>
      <c r="AF237" s="4">
        <f t="shared" si="313"/>
        <v>0.11858974358974361</v>
      </c>
      <c r="AG237">
        <f t="shared" si="314"/>
        <v>2000000</v>
      </c>
      <c r="AI237">
        <f t="shared" si="315"/>
        <v>27</v>
      </c>
      <c r="AJ237">
        <f t="shared" si="334"/>
        <v>4</v>
      </c>
      <c r="AK237">
        <f t="shared" si="335"/>
        <v>52</v>
      </c>
      <c r="AL237">
        <f t="shared" si="336"/>
        <v>1</v>
      </c>
      <c r="AM237">
        <f t="shared" si="337"/>
        <v>26</v>
      </c>
      <c r="AN237">
        <f t="shared" si="338"/>
        <v>29</v>
      </c>
      <c r="AO237">
        <f t="shared" si="339"/>
        <v>5</v>
      </c>
      <c r="AP237">
        <f t="shared" si="340"/>
        <v>51</v>
      </c>
      <c r="AQ237">
        <f t="shared" si="341"/>
        <v>51</v>
      </c>
      <c r="AR237">
        <f t="shared" ref="AR237:AZ237" si="368">MAX(AI$3:AQ$542)+1-AI237</f>
        <v>29</v>
      </c>
      <c r="AS237">
        <f t="shared" si="368"/>
        <v>52</v>
      </c>
      <c r="AT237">
        <f t="shared" si="368"/>
        <v>4</v>
      </c>
      <c r="AU237">
        <f t="shared" si="368"/>
        <v>55</v>
      </c>
      <c r="AV237">
        <f t="shared" si="368"/>
        <v>30</v>
      </c>
      <c r="AW237">
        <f t="shared" si="368"/>
        <v>27</v>
      </c>
      <c r="AX237">
        <f t="shared" si="368"/>
        <v>51</v>
      </c>
      <c r="AY237">
        <f t="shared" si="368"/>
        <v>5</v>
      </c>
      <c r="AZ237">
        <f t="shared" si="368"/>
        <v>5</v>
      </c>
      <c r="BA237">
        <f t="shared" si="299"/>
        <v>2000000</v>
      </c>
      <c r="BB237">
        <f t="shared" si="317"/>
        <v>2858178.6</v>
      </c>
      <c r="BC237">
        <f t="shared" si="318"/>
        <v>3</v>
      </c>
      <c r="BE237">
        <f>AI237-fix1_oam1!X238</f>
        <v>0</v>
      </c>
      <c r="BF237">
        <f>AJ237-fix1_oam1!Y238</f>
        <v>2</v>
      </c>
      <c r="BG237">
        <f>AK237-fix1_oam1!Z238</f>
        <v>3</v>
      </c>
      <c r="BH237">
        <f>AL237-fix1_oam1!AA238</f>
        <v>-1</v>
      </c>
      <c r="BI237">
        <f>AM237-fix1_oam1!AB238</f>
        <v>22</v>
      </c>
      <c r="BJ237">
        <f>AN237-fix1_oam1!AC238</f>
        <v>-1</v>
      </c>
      <c r="BK237">
        <f>AO237-fix1_oam1!AD238</f>
        <v>3</v>
      </c>
      <c r="BL237">
        <f>AP237-fix1_oam1!AE238</f>
        <v>43</v>
      </c>
      <c r="BM237">
        <f>AQ237-fix1_oam1!AF238</f>
        <v>4</v>
      </c>
      <c r="BN237">
        <f>AR237-fix1_oam1!AG238</f>
        <v>0</v>
      </c>
      <c r="BO237">
        <f>AS237-fix1_oam1!AH238</f>
        <v>-2</v>
      </c>
      <c r="BP237">
        <f>AT237-fix1_oam1!AI238</f>
        <v>-3</v>
      </c>
      <c r="BQ237">
        <f>AU237-fix1_oam1!AJ238</f>
        <v>1</v>
      </c>
      <c r="BR237">
        <f>AV237-fix1_oam1!AK238</f>
        <v>-22</v>
      </c>
      <c r="BS237">
        <f>AW237-fix1_oam1!AL238</f>
        <v>1</v>
      </c>
      <c r="BT237">
        <f>AX237-fix1_oam1!AM238</f>
        <v>-3</v>
      </c>
      <c r="BU237">
        <f>AY237-fix1_oam1!AN238</f>
        <v>-43</v>
      </c>
      <c r="BV237">
        <f>AZ237-fix1_oam1!AO238</f>
        <v>-4</v>
      </c>
      <c r="BY237" s="10" t="s">
        <v>897</v>
      </c>
      <c r="BZ237" s="11">
        <v>27</v>
      </c>
      <c r="CA237" s="11">
        <v>41</v>
      </c>
      <c r="CB237" s="11">
        <v>12</v>
      </c>
      <c r="CC237" s="11">
        <v>1</v>
      </c>
      <c r="CD237" s="11">
        <v>17</v>
      </c>
      <c r="CE237" s="11">
        <v>39</v>
      </c>
      <c r="CF237" s="11">
        <v>53</v>
      </c>
      <c r="CG237" s="11">
        <v>15</v>
      </c>
      <c r="CH237" s="11">
        <v>9</v>
      </c>
      <c r="CI237" s="11">
        <v>29</v>
      </c>
      <c r="CJ237" s="11">
        <v>15</v>
      </c>
      <c r="CK237" s="11">
        <v>44</v>
      </c>
      <c r="CL237" s="11">
        <v>55</v>
      </c>
      <c r="CM237" s="11">
        <v>39</v>
      </c>
      <c r="CN237" s="11">
        <v>17</v>
      </c>
      <c r="CO237" s="11">
        <v>3</v>
      </c>
      <c r="CP237" s="11">
        <v>41</v>
      </c>
      <c r="CQ237" s="11">
        <v>47</v>
      </c>
      <c r="CR237" s="11">
        <v>3000000</v>
      </c>
    </row>
    <row r="238" spans="1:96" ht="15" thickBot="1" x14ac:dyDescent="0.35">
      <c r="A238" s="1" t="s">
        <v>235</v>
      </c>
      <c r="B238" s="1" t="s">
        <v>602</v>
      </c>
      <c r="C238" s="2">
        <v>54</v>
      </c>
      <c r="D238" s="2">
        <v>95</v>
      </c>
      <c r="E238" s="2">
        <v>51</v>
      </c>
      <c r="F238" s="2">
        <v>97</v>
      </c>
      <c r="G238" s="2">
        <v>3</v>
      </c>
      <c r="H238" s="1">
        <f t="shared" si="300"/>
        <v>97</v>
      </c>
      <c r="I238" s="1">
        <f>HLOOKUP(H238,C238:$F$603,J238,0)</f>
        <v>4</v>
      </c>
      <c r="J238" s="1">
        <v>366</v>
      </c>
      <c r="K238" s="1" t="str">
        <f t="shared" si="301"/>
        <v>34</v>
      </c>
      <c r="M238" s="46">
        <f t="shared" si="302"/>
        <v>1</v>
      </c>
      <c r="N238" s="44">
        <f t="shared" si="294"/>
        <v>0.18181818181818182</v>
      </c>
      <c r="O238" s="44">
        <f t="shared" si="295"/>
        <v>0.31986531986531985</v>
      </c>
      <c r="P238" s="44">
        <f t="shared" si="296"/>
        <v>0.17171717171717171</v>
      </c>
      <c r="Q238" s="44">
        <f t="shared" si="297"/>
        <v>0.32659932659932661</v>
      </c>
      <c r="R238">
        <f t="shared" si="332"/>
        <v>3</v>
      </c>
      <c r="S238" s="1">
        <f t="shared" si="303"/>
        <v>0.32659932659932661</v>
      </c>
      <c r="T238" s="1">
        <f>HLOOKUP(S238,N238:$Q$603,U238,0)</f>
        <v>4</v>
      </c>
      <c r="U238" s="1">
        <v>366</v>
      </c>
      <c r="V238" s="1" t="str">
        <f t="shared" si="304"/>
        <v>34</v>
      </c>
      <c r="X238" s="5">
        <f t="shared" si="305"/>
        <v>4</v>
      </c>
      <c r="Y238" s="4">
        <f t="shared" si="306"/>
        <v>0.67340067340067344</v>
      </c>
      <c r="Z238" s="4">
        <f t="shared" si="307"/>
        <v>8.4706515471343904E-2</v>
      </c>
      <c r="AA238" s="4">
        <f t="shared" si="308"/>
        <v>0.25</v>
      </c>
      <c r="AB238" s="4">
        <f t="shared" si="309"/>
        <v>0.25084175084175087</v>
      </c>
      <c r="AC238" s="4">
        <f t="shared" si="310"/>
        <v>-8.4175084175086567E-4</v>
      </c>
      <c r="AD238" s="4">
        <f t="shared" si="311"/>
        <v>0.17171717171717171</v>
      </c>
      <c r="AE238" s="4">
        <f t="shared" si="312"/>
        <v>0.32659932659932661</v>
      </c>
      <c r="AF238" s="4">
        <f t="shared" si="313"/>
        <v>0.1548821548821549</v>
      </c>
      <c r="AG238">
        <f t="shared" si="314"/>
        <v>3000000</v>
      </c>
      <c r="AI238">
        <f t="shared" si="315"/>
        <v>1</v>
      </c>
      <c r="AJ238">
        <f t="shared" si="334"/>
        <v>8</v>
      </c>
      <c r="AK238">
        <f t="shared" si="335"/>
        <v>45</v>
      </c>
      <c r="AL238">
        <f t="shared" si="336"/>
        <v>1</v>
      </c>
      <c r="AM238">
        <f t="shared" si="337"/>
        <v>26</v>
      </c>
      <c r="AN238">
        <f t="shared" si="338"/>
        <v>29</v>
      </c>
      <c r="AO238">
        <f t="shared" si="339"/>
        <v>8</v>
      </c>
      <c r="AP238">
        <f t="shared" si="340"/>
        <v>47</v>
      </c>
      <c r="AQ238">
        <f t="shared" si="341"/>
        <v>48</v>
      </c>
      <c r="AR238">
        <f t="shared" ref="AR238:AZ238" si="369">MAX(AI$3:AQ$542)+1-AI238</f>
        <v>55</v>
      </c>
      <c r="AS238">
        <f t="shared" si="369"/>
        <v>48</v>
      </c>
      <c r="AT238">
        <f t="shared" si="369"/>
        <v>11</v>
      </c>
      <c r="AU238">
        <f t="shared" si="369"/>
        <v>55</v>
      </c>
      <c r="AV238">
        <f t="shared" si="369"/>
        <v>30</v>
      </c>
      <c r="AW238">
        <f t="shared" si="369"/>
        <v>27</v>
      </c>
      <c r="AX238">
        <f t="shared" si="369"/>
        <v>48</v>
      </c>
      <c r="AY238">
        <f t="shared" si="369"/>
        <v>9</v>
      </c>
      <c r="AZ238">
        <f t="shared" si="369"/>
        <v>8</v>
      </c>
      <c r="BA238">
        <f t="shared" si="299"/>
        <v>3000000</v>
      </c>
      <c r="BB238">
        <f t="shared" si="317"/>
        <v>2829388.2</v>
      </c>
      <c r="BC238">
        <f t="shared" si="318"/>
        <v>3</v>
      </c>
      <c r="BE238">
        <f>AI238-fix1_oam1!X239</f>
        <v>0</v>
      </c>
      <c r="BF238">
        <f>AJ238-fix1_oam1!Y239</f>
        <v>4</v>
      </c>
      <c r="BG238">
        <f>AK238-fix1_oam1!Z239</f>
        <v>12</v>
      </c>
      <c r="BH238">
        <f>AL238-fix1_oam1!AA239</f>
        <v>-2</v>
      </c>
      <c r="BI238">
        <f>AM238-fix1_oam1!AB239</f>
        <v>20</v>
      </c>
      <c r="BJ238">
        <f>AN238-fix1_oam1!AC239</f>
        <v>0</v>
      </c>
      <c r="BK238">
        <f>AO238-fix1_oam1!AD239</f>
        <v>4</v>
      </c>
      <c r="BL238">
        <f>AP238-fix1_oam1!AE239</f>
        <v>40</v>
      </c>
      <c r="BM238">
        <f>AQ238-fix1_oam1!AF239</f>
        <v>6</v>
      </c>
      <c r="BN238">
        <f>AR238-fix1_oam1!AG239</f>
        <v>0</v>
      </c>
      <c r="BO238">
        <f>AS238-fix1_oam1!AH239</f>
        <v>-4</v>
      </c>
      <c r="BP238">
        <f>AT238-fix1_oam1!AI239</f>
        <v>-12</v>
      </c>
      <c r="BQ238">
        <f>AU238-fix1_oam1!AJ239</f>
        <v>2</v>
      </c>
      <c r="BR238">
        <f>AV238-fix1_oam1!AK239</f>
        <v>-20</v>
      </c>
      <c r="BS238">
        <f>AW238-fix1_oam1!AL239</f>
        <v>0</v>
      </c>
      <c r="BT238">
        <f>AX238-fix1_oam1!AM239</f>
        <v>-4</v>
      </c>
      <c r="BU238">
        <f>AY238-fix1_oam1!AN239</f>
        <v>-40</v>
      </c>
      <c r="BV238">
        <f>AZ238-fix1_oam1!AO239</f>
        <v>-6</v>
      </c>
      <c r="BY238" s="10" t="s">
        <v>898</v>
      </c>
      <c r="BZ238" s="11">
        <v>41</v>
      </c>
      <c r="CA238" s="11">
        <v>31</v>
      </c>
      <c r="CB238" s="11">
        <v>24</v>
      </c>
      <c r="CC238" s="11">
        <v>1</v>
      </c>
      <c r="CD238" s="11">
        <v>11</v>
      </c>
      <c r="CE238" s="11">
        <v>44</v>
      </c>
      <c r="CF238" s="11">
        <v>41</v>
      </c>
      <c r="CG238" s="11">
        <v>24</v>
      </c>
      <c r="CH238" s="11">
        <v>20</v>
      </c>
      <c r="CI238" s="11">
        <v>15</v>
      </c>
      <c r="CJ238" s="11">
        <v>25</v>
      </c>
      <c r="CK238" s="11">
        <v>32</v>
      </c>
      <c r="CL238" s="11">
        <v>55</v>
      </c>
      <c r="CM238" s="11">
        <v>45</v>
      </c>
      <c r="CN238" s="11">
        <v>12</v>
      </c>
      <c r="CO238" s="11">
        <v>15</v>
      </c>
      <c r="CP238" s="11">
        <v>32</v>
      </c>
      <c r="CQ238" s="11">
        <v>36</v>
      </c>
      <c r="CR238" s="11">
        <v>3000000</v>
      </c>
    </row>
    <row r="239" spans="1:96" ht="15" thickBot="1" x14ac:dyDescent="0.35">
      <c r="A239" s="1" t="s">
        <v>236</v>
      </c>
      <c r="B239" s="1" t="s">
        <v>602</v>
      </c>
      <c r="C239" s="2">
        <v>28</v>
      </c>
      <c r="D239" s="2">
        <v>79</v>
      </c>
      <c r="E239" s="2">
        <v>43</v>
      </c>
      <c r="F239" s="2">
        <v>19</v>
      </c>
      <c r="G239" s="2">
        <v>1</v>
      </c>
      <c r="H239" s="1">
        <f t="shared" si="300"/>
        <v>79</v>
      </c>
      <c r="I239" s="1">
        <f>HLOOKUP(H239,C239:$F$603,J239,0)</f>
        <v>2</v>
      </c>
      <c r="J239" s="1">
        <v>365</v>
      </c>
      <c r="K239" s="1" t="str">
        <f t="shared" si="301"/>
        <v>12</v>
      </c>
      <c r="M239" s="46">
        <f t="shared" si="302"/>
        <v>1</v>
      </c>
      <c r="N239" s="44">
        <f t="shared" si="294"/>
        <v>0.16568047337278108</v>
      </c>
      <c r="O239" s="44">
        <f t="shared" si="295"/>
        <v>0.46745562130177515</v>
      </c>
      <c r="P239" s="44">
        <f t="shared" si="296"/>
        <v>0.25443786982248523</v>
      </c>
      <c r="Q239" s="44">
        <f t="shared" si="297"/>
        <v>0.11242603550295859</v>
      </c>
      <c r="R239">
        <f t="shared" si="332"/>
        <v>1</v>
      </c>
      <c r="S239" s="1">
        <f t="shared" si="303"/>
        <v>0.46745562130177515</v>
      </c>
      <c r="T239" s="1">
        <f>HLOOKUP(S239,N239:$Q$603,U239,0)</f>
        <v>2</v>
      </c>
      <c r="U239" s="1">
        <v>365</v>
      </c>
      <c r="V239" s="1" t="str">
        <f t="shared" si="304"/>
        <v>12</v>
      </c>
      <c r="X239" s="5">
        <f t="shared" si="305"/>
        <v>2</v>
      </c>
      <c r="Y239" s="4">
        <f t="shared" si="306"/>
        <v>0.53254437869822491</v>
      </c>
      <c r="Z239" s="4">
        <f t="shared" si="307"/>
        <v>0.15635751789022265</v>
      </c>
      <c r="AA239" s="4">
        <f t="shared" si="308"/>
        <v>0.25</v>
      </c>
      <c r="AB239" s="4">
        <f t="shared" si="309"/>
        <v>0.21005917159763315</v>
      </c>
      <c r="AC239" s="4">
        <f t="shared" si="310"/>
        <v>3.9940828402366846E-2</v>
      </c>
      <c r="AD239" s="4">
        <f t="shared" si="311"/>
        <v>0.11242603550295859</v>
      </c>
      <c r="AE239" s="4">
        <f t="shared" si="312"/>
        <v>0.46745562130177515</v>
      </c>
      <c r="AF239" s="4">
        <f t="shared" si="313"/>
        <v>0.35502958579881655</v>
      </c>
      <c r="AG239">
        <f t="shared" si="314"/>
        <v>1000000</v>
      </c>
      <c r="AI239">
        <f t="shared" si="315"/>
        <v>27</v>
      </c>
      <c r="AJ239">
        <f t="shared" si="334"/>
        <v>40</v>
      </c>
      <c r="AK239">
        <f t="shared" si="335"/>
        <v>25</v>
      </c>
      <c r="AL239">
        <f t="shared" si="336"/>
        <v>1</v>
      </c>
      <c r="AM239">
        <f t="shared" si="337"/>
        <v>46</v>
      </c>
      <c r="AN239">
        <f t="shared" si="338"/>
        <v>9</v>
      </c>
      <c r="AO239">
        <f t="shared" si="339"/>
        <v>21</v>
      </c>
      <c r="AP239">
        <f t="shared" si="340"/>
        <v>16</v>
      </c>
      <c r="AQ239">
        <f t="shared" si="341"/>
        <v>24</v>
      </c>
      <c r="AR239">
        <f t="shared" ref="AR239:AZ239" si="370">MAX(AI$3:AQ$542)+1-AI239</f>
        <v>29</v>
      </c>
      <c r="AS239">
        <f t="shared" si="370"/>
        <v>16</v>
      </c>
      <c r="AT239">
        <f t="shared" si="370"/>
        <v>31</v>
      </c>
      <c r="AU239">
        <f t="shared" si="370"/>
        <v>55</v>
      </c>
      <c r="AV239">
        <f t="shared" si="370"/>
        <v>10</v>
      </c>
      <c r="AW239">
        <f t="shared" si="370"/>
        <v>47</v>
      </c>
      <c r="AX239">
        <f t="shared" si="370"/>
        <v>35</v>
      </c>
      <c r="AY239">
        <f t="shared" si="370"/>
        <v>40</v>
      </c>
      <c r="AZ239">
        <f t="shared" si="370"/>
        <v>32</v>
      </c>
      <c r="BA239">
        <f t="shared" si="299"/>
        <v>1000000</v>
      </c>
      <c r="BB239">
        <f t="shared" si="317"/>
        <v>2969740.4</v>
      </c>
      <c r="BC239">
        <f t="shared" si="318"/>
        <v>3</v>
      </c>
      <c r="BE239">
        <f>AI239-fix1_oam1!X240</f>
        <v>0</v>
      </c>
      <c r="BF239">
        <f>AJ239-fix1_oam1!Y240</f>
        <v>1</v>
      </c>
      <c r="BG239">
        <f>AK239-fix1_oam1!Z240</f>
        <v>-6</v>
      </c>
      <c r="BH239">
        <f>AL239-fix1_oam1!AA240</f>
        <v>-38</v>
      </c>
      <c r="BI239">
        <f>AM239-fix1_oam1!AB240</f>
        <v>5</v>
      </c>
      <c r="BJ239">
        <f>AN239-fix1_oam1!AC240</f>
        <v>0</v>
      </c>
      <c r="BK239">
        <f>AO239-fix1_oam1!AD240</f>
        <v>-2</v>
      </c>
      <c r="BL239">
        <f>AP239-fix1_oam1!AE240</f>
        <v>-18</v>
      </c>
      <c r="BM239">
        <f>AQ239-fix1_oam1!AF240</f>
        <v>-5</v>
      </c>
      <c r="BN239">
        <f>AR239-fix1_oam1!AG240</f>
        <v>0</v>
      </c>
      <c r="BO239">
        <f>AS239-fix1_oam1!AH240</f>
        <v>-1</v>
      </c>
      <c r="BP239">
        <f>AT239-fix1_oam1!AI240</f>
        <v>6</v>
      </c>
      <c r="BQ239">
        <f>AU239-fix1_oam1!AJ240</f>
        <v>38</v>
      </c>
      <c r="BR239">
        <f>AV239-fix1_oam1!AK240</f>
        <v>-5</v>
      </c>
      <c r="BS239">
        <f>AW239-fix1_oam1!AL240</f>
        <v>0</v>
      </c>
      <c r="BT239">
        <f>AX239-fix1_oam1!AM240</f>
        <v>2</v>
      </c>
      <c r="BU239">
        <f>AY239-fix1_oam1!AN240</f>
        <v>18</v>
      </c>
      <c r="BV239">
        <f>AZ239-fix1_oam1!AO240</f>
        <v>5</v>
      </c>
      <c r="BY239" s="10" t="s">
        <v>899</v>
      </c>
      <c r="BZ239" s="11">
        <v>14</v>
      </c>
      <c r="CA239" s="11">
        <v>52</v>
      </c>
      <c r="CB239" s="11">
        <v>2</v>
      </c>
      <c r="CC239" s="11">
        <v>1</v>
      </c>
      <c r="CD239" s="11">
        <v>51</v>
      </c>
      <c r="CE239" s="11">
        <v>5</v>
      </c>
      <c r="CF239" s="11">
        <v>50</v>
      </c>
      <c r="CG239" s="11">
        <v>3</v>
      </c>
      <c r="CH239" s="11">
        <v>3</v>
      </c>
      <c r="CI239" s="11">
        <v>42</v>
      </c>
      <c r="CJ239" s="11">
        <v>4</v>
      </c>
      <c r="CK239" s="11">
        <v>54</v>
      </c>
      <c r="CL239" s="11">
        <v>55</v>
      </c>
      <c r="CM239" s="11">
        <v>5</v>
      </c>
      <c r="CN239" s="11">
        <v>51</v>
      </c>
      <c r="CO239" s="11">
        <v>6</v>
      </c>
      <c r="CP239" s="11">
        <v>53</v>
      </c>
      <c r="CQ239" s="11">
        <v>53</v>
      </c>
      <c r="CR239" s="11">
        <v>2000000</v>
      </c>
    </row>
    <row r="240" spans="1:96" ht="15" thickBot="1" x14ac:dyDescent="0.35">
      <c r="A240" s="1" t="s">
        <v>237</v>
      </c>
      <c r="B240" s="1" t="s">
        <v>602</v>
      </c>
      <c r="C240" s="2">
        <v>78</v>
      </c>
      <c r="D240" s="2">
        <v>11</v>
      </c>
      <c r="E240" s="2">
        <v>34</v>
      </c>
      <c r="F240" s="2">
        <v>36</v>
      </c>
      <c r="G240" s="2">
        <v>4</v>
      </c>
      <c r="H240" s="1">
        <f t="shared" si="300"/>
        <v>78</v>
      </c>
      <c r="I240" s="1">
        <f>HLOOKUP(H240,C240:$F$603,J240,0)</f>
        <v>1</v>
      </c>
      <c r="J240" s="1">
        <v>364</v>
      </c>
      <c r="K240" s="1" t="str">
        <f t="shared" si="301"/>
        <v>41</v>
      </c>
      <c r="M240" s="46">
        <f t="shared" si="302"/>
        <v>1</v>
      </c>
      <c r="N240" s="44">
        <f t="shared" si="294"/>
        <v>0.49056603773584906</v>
      </c>
      <c r="O240" s="44">
        <f t="shared" si="295"/>
        <v>6.9182389937106917E-2</v>
      </c>
      <c r="P240" s="44">
        <f t="shared" si="296"/>
        <v>0.21383647798742139</v>
      </c>
      <c r="Q240" s="44">
        <f t="shared" si="297"/>
        <v>0.22641509433962265</v>
      </c>
      <c r="R240">
        <f t="shared" si="332"/>
        <v>4</v>
      </c>
      <c r="S240" s="1">
        <f t="shared" si="303"/>
        <v>0.49056603773584906</v>
      </c>
      <c r="T240" s="1">
        <f>HLOOKUP(S240,N240:$Q$603,U240,0)</f>
        <v>1</v>
      </c>
      <c r="U240" s="1">
        <v>364</v>
      </c>
      <c r="V240" s="1" t="str">
        <f t="shared" si="304"/>
        <v>41</v>
      </c>
      <c r="X240" s="5">
        <f t="shared" si="305"/>
        <v>1</v>
      </c>
      <c r="Y240" s="4">
        <f t="shared" si="306"/>
        <v>0.50943396226415094</v>
      </c>
      <c r="Z240" s="4">
        <f t="shared" si="307"/>
        <v>0.17552879604226915</v>
      </c>
      <c r="AA240" s="4">
        <f t="shared" si="308"/>
        <v>0.25</v>
      </c>
      <c r="AB240" s="4">
        <f t="shared" si="309"/>
        <v>0.22012578616352202</v>
      </c>
      <c r="AC240" s="4">
        <f t="shared" si="310"/>
        <v>2.9874213836477981E-2</v>
      </c>
      <c r="AD240" s="4">
        <f t="shared" si="311"/>
        <v>6.9182389937106917E-2</v>
      </c>
      <c r="AE240" s="4">
        <f t="shared" si="312"/>
        <v>0.49056603773584906</v>
      </c>
      <c r="AF240" s="4">
        <f t="shared" si="313"/>
        <v>0.42138364779874216</v>
      </c>
      <c r="AG240">
        <f t="shared" si="314"/>
        <v>4000000</v>
      </c>
      <c r="AI240">
        <f t="shared" si="315"/>
        <v>41</v>
      </c>
      <c r="AJ240">
        <f t="shared" si="334"/>
        <v>44</v>
      </c>
      <c r="AK240">
        <f t="shared" si="335"/>
        <v>18</v>
      </c>
      <c r="AL240">
        <f t="shared" si="336"/>
        <v>1</v>
      </c>
      <c r="AM240">
        <f t="shared" si="337"/>
        <v>43</v>
      </c>
      <c r="AN240">
        <f t="shared" si="338"/>
        <v>12</v>
      </c>
      <c r="AO240">
        <f t="shared" si="339"/>
        <v>32</v>
      </c>
      <c r="AP240">
        <f t="shared" si="340"/>
        <v>12</v>
      </c>
      <c r="AQ240">
        <f t="shared" si="341"/>
        <v>14</v>
      </c>
      <c r="AR240">
        <f t="shared" ref="AR240:AZ240" si="371">MAX(AI$3:AQ$542)+1-AI240</f>
        <v>15</v>
      </c>
      <c r="AS240">
        <f t="shared" si="371"/>
        <v>12</v>
      </c>
      <c r="AT240">
        <f t="shared" si="371"/>
        <v>38</v>
      </c>
      <c r="AU240">
        <f t="shared" si="371"/>
        <v>55</v>
      </c>
      <c r="AV240">
        <f t="shared" si="371"/>
        <v>13</v>
      </c>
      <c r="AW240">
        <f t="shared" si="371"/>
        <v>44</v>
      </c>
      <c r="AX240">
        <f t="shared" si="371"/>
        <v>24</v>
      </c>
      <c r="AY240">
        <f t="shared" si="371"/>
        <v>44</v>
      </c>
      <c r="AZ240">
        <f t="shared" si="371"/>
        <v>42</v>
      </c>
      <c r="BA240">
        <f t="shared" si="299"/>
        <v>4000000</v>
      </c>
      <c r="BB240">
        <f t="shared" si="317"/>
        <v>2993492.8</v>
      </c>
      <c r="BC240">
        <f t="shared" si="318"/>
        <v>3</v>
      </c>
      <c r="BE240">
        <f>AI240-fix1_oam1!X241</f>
        <v>0</v>
      </c>
      <c r="BF240">
        <f>AJ240-fix1_oam1!Y241</f>
        <v>3</v>
      </c>
      <c r="BG240">
        <f>AK240-fix1_oam1!Z241</f>
        <v>-10</v>
      </c>
      <c r="BH240">
        <f>AL240-fix1_oam1!AA241</f>
        <v>-41</v>
      </c>
      <c r="BI240">
        <f>AM240-fix1_oam1!AB241</f>
        <v>1</v>
      </c>
      <c r="BJ240">
        <f>AN240-fix1_oam1!AC241</f>
        <v>0</v>
      </c>
      <c r="BK240">
        <f>AO240-fix1_oam1!AD241</f>
        <v>-1</v>
      </c>
      <c r="BL240">
        <f>AP240-fix1_oam1!AE241</f>
        <v>-23</v>
      </c>
      <c r="BM240">
        <f>AQ240-fix1_oam1!AF241</f>
        <v>-8</v>
      </c>
      <c r="BN240">
        <f>AR240-fix1_oam1!AG241</f>
        <v>0</v>
      </c>
      <c r="BO240">
        <f>AS240-fix1_oam1!AH241</f>
        <v>-3</v>
      </c>
      <c r="BP240">
        <f>AT240-fix1_oam1!AI241</f>
        <v>10</v>
      </c>
      <c r="BQ240">
        <f>AU240-fix1_oam1!AJ241</f>
        <v>41</v>
      </c>
      <c r="BR240">
        <f>AV240-fix1_oam1!AK241</f>
        <v>-1</v>
      </c>
      <c r="BS240">
        <f>AW240-fix1_oam1!AL241</f>
        <v>0</v>
      </c>
      <c r="BT240">
        <f>AX240-fix1_oam1!AM241</f>
        <v>1</v>
      </c>
      <c r="BU240">
        <f>AY240-fix1_oam1!AN241</f>
        <v>23</v>
      </c>
      <c r="BV240">
        <f>AZ240-fix1_oam1!AO241</f>
        <v>8</v>
      </c>
      <c r="BY240" s="10" t="s">
        <v>900</v>
      </c>
      <c r="BZ240" s="11">
        <v>1</v>
      </c>
      <c r="CA240" s="11">
        <v>24</v>
      </c>
      <c r="CB240" s="11">
        <v>32</v>
      </c>
      <c r="CC240" s="11">
        <v>1</v>
      </c>
      <c r="CD240" s="11">
        <v>11</v>
      </c>
      <c r="CE240" s="11">
        <v>45</v>
      </c>
      <c r="CF240" s="11">
        <v>33</v>
      </c>
      <c r="CG240" s="11">
        <v>31</v>
      </c>
      <c r="CH240" s="11">
        <v>28</v>
      </c>
      <c r="CI240" s="11">
        <v>55</v>
      </c>
      <c r="CJ240" s="11">
        <v>32</v>
      </c>
      <c r="CK240" s="11">
        <v>24</v>
      </c>
      <c r="CL240" s="11">
        <v>55</v>
      </c>
      <c r="CM240" s="11">
        <v>45</v>
      </c>
      <c r="CN240" s="11">
        <v>11</v>
      </c>
      <c r="CO240" s="11">
        <v>23</v>
      </c>
      <c r="CP240" s="11">
        <v>25</v>
      </c>
      <c r="CQ240" s="11">
        <v>28</v>
      </c>
      <c r="CR240" s="11">
        <v>3000000</v>
      </c>
    </row>
    <row r="241" spans="1:96" ht="15" thickBot="1" x14ac:dyDescent="0.35">
      <c r="A241" s="1" t="s">
        <v>238</v>
      </c>
      <c r="B241" s="1" t="s">
        <v>602</v>
      </c>
      <c r="C241" s="2">
        <v>20</v>
      </c>
      <c r="D241" s="2">
        <v>10</v>
      </c>
      <c r="E241" s="2">
        <v>62</v>
      </c>
      <c r="F241" s="2">
        <v>43</v>
      </c>
      <c r="G241" s="2">
        <v>4</v>
      </c>
      <c r="H241" s="1">
        <f t="shared" si="300"/>
        <v>62</v>
      </c>
      <c r="I241" s="1">
        <f>HLOOKUP(H241,C241:$F$603,J241,0)</f>
        <v>3</v>
      </c>
      <c r="J241" s="1">
        <v>363</v>
      </c>
      <c r="K241" s="1" t="str">
        <f t="shared" si="301"/>
        <v>43</v>
      </c>
      <c r="M241" s="46">
        <f t="shared" si="302"/>
        <v>1</v>
      </c>
      <c r="N241" s="44">
        <f t="shared" si="294"/>
        <v>0.14814814814814814</v>
      </c>
      <c r="O241" s="44">
        <f t="shared" si="295"/>
        <v>7.407407407407407E-2</v>
      </c>
      <c r="P241" s="44">
        <f t="shared" si="296"/>
        <v>0.45925925925925926</v>
      </c>
      <c r="Q241" s="44">
        <f t="shared" si="297"/>
        <v>0.31851851851851853</v>
      </c>
      <c r="R241">
        <f t="shared" si="332"/>
        <v>4</v>
      </c>
      <c r="S241" s="1">
        <f t="shared" si="303"/>
        <v>0.45925925925925926</v>
      </c>
      <c r="T241" s="1">
        <f>HLOOKUP(S241,N241:$Q$603,U241,0)</f>
        <v>3</v>
      </c>
      <c r="U241" s="1">
        <v>363</v>
      </c>
      <c r="V241" s="1" t="str">
        <f t="shared" si="304"/>
        <v>43</v>
      </c>
      <c r="X241" s="5">
        <f t="shared" si="305"/>
        <v>3</v>
      </c>
      <c r="Y241" s="4">
        <f t="shared" si="306"/>
        <v>0.54074074074074074</v>
      </c>
      <c r="Z241" s="4">
        <f t="shared" si="307"/>
        <v>0.17302018774722253</v>
      </c>
      <c r="AA241" s="4">
        <f t="shared" si="308"/>
        <v>0.25</v>
      </c>
      <c r="AB241" s="4">
        <f t="shared" si="309"/>
        <v>0.23333333333333334</v>
      </c>
      <c r="AC241" s="4">
        <f t="shared" si="310"/>
        <v>1.6666666666666663E-2</v>
      </c>
      <c r="AD241" s="4">
        <f t="shared" si="311"/>
        <v>7.407407407407407E-2</v>
      </c>
      <c r="AE241" s="4">
        <f t="shared" si="312"/>
        <v>0.45925925925925926</v>
      </c>
      <c r="AF241" s="4">
        <f t="shared" si="313"/>
        <v>0.38518518518518519</v>
      </c>
      <c r="AG241">
        <f t="shared" si="314"/>
        <v>4000000</v>
      </c>
      <c r="AI241">
        <f t="shared" si="315"/>
        <v>14</v>
      </c>
      <c r="AJ241">
        <f t="shared" si="334"/>
        <v>39</v>
      </c>
      <c r="AK241">
        <f t="shared" si="335"/>
        <v>19</v>
      </c>
      <c r="AL241">
        <f t="shared" si="336"/>
        <v>1</v>
      </c>
      <c r="AM241">
        <f t="shared" si="337"/>
        <v>37</v>
      </c>
      <c r="AN241">
        <f t="shared" si="338"/>
        <v>18</v>
      </c>
      <c r="AO241">
        <f t="shared" si="339"/>
        <v>31</v>
      </c>
      <c r="AP241">
        <f t="shared" si="340"/>
        <v>17</v>
      </c>
      <c r="AQ241">
        <f t="shared" si="341"/>
        <v>19</v>
      </c>
      <c r="AR241">
        <f t="shared" ref="AR241:AZ241" si="372">MAX(AI$3:AQ$542)+1-AI241</f>
        <v>42</v>
      </c>
      <c r="AS241">
        <f t="shared" si="372"/>
        <v>17</v>
      </c>
      <c r="AT241">
        <f t="shared" si="372"/>
        <v>37</v>
      </c>
      <c r="AU241">
        <f t="shared" si="372"/>
        <v>55</v>
      </c>
      <c r="AV241">
        <f t="shared" si="372"/>
        <v>19</v>
      </c>
      <c r="AW241">
        <f t="shared" si="372"/>
        <v>38</v>
      </c>
      <c r="AX241">
        <f t="shared" si="372"/>
        <v>25</v>
      </c>
      <c r="AY241">
        <f t="shared" si="372"/>
        <v>39</v>
      </c>
      <c r="AZ241">
        <f t="shared" si="372"/>
        <v>37</v>
      </c>
      <c r="BA241">
        <f t="shared" si="299"/>
        <v>4000000</v>
      </c>
      <c r="BB241">
        <f t="shared" si="317"/>
        <v>2933752</v>
      </c>
      <c r="BC241">
        <f t="shared" si="318"/>
        <v>3</v>
      </c>
      <c r="BE241">
        <f>AI241-fix1_oam1!X242</f>
        <v>0</v>
      </c>
      <c r="BF241">
        <f>AJ241-fix1_oam1!Y242</f>
        <v>-5</v>
      </c>
      <c r="BG241">
        <f>AK241-fix1_oam1!Z242</f>
        <v>-18</v>
      </c>
      <c r="BH241">
        <f>AL241-fix1_oam1!AA242</f>
        <v>-46</v>
      </c>
      <c r="BI241">
        <f>AM241-fix1_oam1!AB242</f>
        <v>-7</v>
      </c>
      <c r="BJ241">
        <f>AN241-fix1_oam1!AC242</f>
        <v>-1</v>
      </c>
      <c r="BK241">
        <f>AO241-fix1_oam1!AD242</f>
        <v>-4</v>
      </c>
      <c r="BL241">
        <f>AP241-fix1_oam1!AE242</f>
        <v>-30</v>
      </c>
      <c r="BM241">
        <f>AQ241-fix1_oam1!AF242</f>
        <v>-17</v>
      </c>
      <c r="BN241">
        <f>AR241-fix1_oam1!AG242</f>
        <v>0</v>
      </c>
      <c r="BO241">
        <f>AS241-fix1_oam1!AH242</f>
        <v>5</v>
      </c>
      <c r="BP241">
        <f>AT241-fix1_oam1!AI242</f>
        <v>18</v>
      </c>
      <c r="BQ241">
        <f>AU241-fix1_oam1!AJ242</f>
        <v>46</v>
      </c>
      <c r="BR241">
        <f>AV241-fix1_oam1!AK242</f>
        <v>7</v>
      </c>
      <c r="BS241">
        <f>AW241-fix1_oam1!AL242</f>
        <v>1</v>
      </c>
      <c r="BT241">
        <f>AX241-fix1_oam1!AM242</f>
        <v>4</v>
      </c>
      <c r="BU241">
        <f>AY241-fix1_oam1!AN242</f>
        <v>30</v>
      </c>
      <c r="BV241">
        <f>AZ241-fix1_oam1!AO242</f>
        <v>17</v>
      </c>
      <c r="BY241" s="10" t="s">
        <v>901</v>
      </c>
      <c r="BZ241" s="11">
        <v>41</v>
      </c>
      <c r="CA241" s="11">
        <v>19</v>
      </c>
      <c r="CB241" s="11">
        <v>46</v>
      </c>
      <c r="CC241" s="11">
        <v>1</v>
      </c>
      <c r="CD241" s="11">
        <v>43</v>
      </c>
      <c r="CE241" s="11">
        <v>12</v>
      </c>
      <c r="CF241" s="11">
        <v>4</v>
      </c>
      <c r="CG241" s="11">
        <v>36</v>
      </c>
      <c r="CH241" s="11">
        <v>46</v>
      </c>
      <c r="CI241" s="11">
        <v>15</v>
      </c>
      <c r="CJ241" s="11">
        <v>37</v>
      </c>
      <c r="CK241" s="11">
        <v>10</v>
      </c>
      <c r="CL241" s="11">
        <v>55</v>
      </c>
      <c r="CM241" s="11">
        <v>13</v>
      </c>
      <c r="CN241" s="11">
        <v>44</v>
      </c>
      <c r="CO241" s="11">
        <v>52</v>
      </c>
      <c r="CP241" s="11">
        <v>20</v>
      </c>
      <c r="CQ241" s="11">
        <v>10</v>
      </c>
      <c r="CR241" s="11">
        <v>4000000</v>
      </c>
    </row>
    <row r="242" spans="1:96" ht="15" thickBot="1" x14ac:dyDescent="0.35">
      <c r="A242" s="1" t="s">
        <v>239</v>
      </c>
      <c r="B242" s="1" t="s">
        <v>602</v>
      </c>
      <c r="C242" s="2">
        <v>1</v>
      </c>
      <c r="D242" s="2">
        <v>94</v>
      </c>
      <c r="E242" s="2">
        <v>94</v>
      </c>
      <c r="F242" s="2">
        <v>50</v>
      </c>
      <c r="G242" s="2">
        <v>3</v>
      </c>
      <c r="H242" s="1">
        <f t="shared" si="300"/>
        <v>94</v>
      </c>
      <c r="I242" s="1">
        <f>HLOOKUP(H242,C242:$F$603,J242,0)</f>
        <v>2</v>
      </c>
      <c r="J242" s="1">
        <v>362</v>
      </c>
      <c r="K242" s="1" t="str">
        <f t="shared" si="301"/>
        <v>32</v>
      </c>
      <c r="M242" s="46">
        <f t="shared" si="302"/>
        <v>1</v>
      </c>
      <c r="N242" s="44">
        <f t="shared" si="294"/>
        <v>4.1841004184100415E-3</v>
      </c>
      <c r="O242" s="44">
        <f t="shared" si="295"/>
        <v>0.39330543933054396</v>
      </c>
      <c r="P242" s="44">
        <f t="shared" si="296"/>
        <v>0.39330543933054396</v>
      </c>
      <c r="Q242" s="44">
        <f t="shared" si="297"/>
        <v>0.20920502092050208</v>
      </c>
      <c r="R242">
        <f t="shared" si="332"/>
        <v>3</v>
      </c>
      <c r="S242" s="1">
        <f t="shared" si="303"/>
        <v>0.39330543933054396</v>
      </c>
      <c r="T242" s="1">
        <f>HLOOKUP(S242,N242:$Q$603,U242,0)</f>
        <v>2</v>
      </c>
      <c r="U242" s="1">
        <v>362</v>
      </c>
      <c r="V242" s="1" t="str">
        <f t="shared" si="304"/>
        <v>32</v>
      </c>
      <c r="X242" s="5">
        <f t="shared" si="305"/>
        <v>2</v>
      </c>
      <c r="Y242" s="4">
        <f t="shared" si="306"/>
        <v>0.60669456066945604</v>
      </c>
      <c r="Z242" s="4">
        <f t="shared" si="307"/>
        <v>0.18543874522210241</v>
      </c>
      <c r="AA242" s="4">
        <f t="shared" si="308"/>
        <v>0.25</v>
      </c>
      <c r="AB242" s="4">
        <f t="shared" si="309"/>
        <v>0.30125523012552302</v>
      </c>
      <c r="AC242" s="4">
        <f t="shared" si="310"/>
        <v>-5.1255230125523021E-2</v>
      </c>
      <c r="AD242" s="4">
        <f t="shared" si="311"/>
        <v>4.1841004184100415E-3</v>
      </c>
      <c r="AE242" s="4">
        <f t="shared" si="312"/>
        <v>0.39330543933054396</v>
      </c>
      <c r="AF242" s="4">
        <f t="shared" si="313"/>
        <v>0.38912133891213391</v>
      </c>
      <c r="AG242">
        <f t="shared" si="314"/>
        <v>3000000</v>
      </c>
      <c r="AI242">
        <f t="shared" si="315"/>
        <v>27</v>
      </c>
      <c r="AJ242">
        <f t="shared" si="334"/>
        <v>26</v>
      </c>
      <c r="AK242">
        <f t="shared" si="335"/>
        <v>15</v>
      </c>
      <c r="AL242">
        <f t="shared" si="336"/>
        <v>1</v>
      </c>
      <c r="AM242">
        <f t="shared" si="337"/>
        <v>2</v>
      </c>
      <c r="AN242">
        <f t="shared" si="338"/>
        <v>53</v>
      </c>
      <c r="AO242">
        <f t="shared" si="339"/>
        <v>52</v>
      </c>
      <c r="AP242">
        <f t="shared" si="340"/>
        <v>29</v>
      </c>
      <c r="AQ242">
        <f t="shared" si="341"/>
        <v>18</v>
      </c>
      <c r="AR242">
        <f t="shared" ref="AR242:AZ242" si="373">MAX(AI$3:AQ$542)+1-AI242</f>
        <v>29</v>
      </c>
      <c r="AS242">
        <f t="shared" si="373"/>
        <v>30</v>
      </c>
      <c r="AT242">
        <f t="shared" si="373"/>
        <v>41</v>
      </c>
      <c r="AU242">
        <f t="shared" si="373"/>
        <v>55</v>
      </c>
      <c r="AV242">
        <f t="shared" si="373"/>
        <v>54</v>
      </c>
      <c r="AW242">
        <f t="shared" si="373"/>
        <v>3</v>
      </c>
      <c r="AX242">
        <f t="shared" si="373"/>
        <v>4</v>
      </c>
      <c r="AY242">
        <f t="shared" si="373"/>
        <v>27</v>
      </c>
      <c r="AZ242">
        <f t="shared" si="373"/>
        <v>38</v>
      </c>
      <c r="BA242">
        <f t="shared" si="299"/>
        <v>3000000</v>
      </c>
      <c r="BB242">
        <f t="shared" si="317"/>
        <v>2915758.6</v>
      </c>
      <c r="BC242">
        <f t="shared" si="318"/>
        <v>3</v>
      </c>
      <c r="BE242">
        <f>AI242-fix1_oam1!X243</f>
        <v>0</v>
      </c>
      <c r="BF242">
        <f>AJ242-fix1_oam1!Y243</f>
        <v>9</v>
      </c>
      <c r="BG242">
        <f>AK242-fix1_oam1!Z243</f>
        <v>13</v>
      </c>
      <c r="BH242">
        <f>AL242-fix1_oam1!AA243</f>
        <v>-14</v>
      </c>
      <c r="BI242">
        <f>AM242-fix1_oam1!AB243</f>
        <v>-5</v>
      </c>
      <c r="BJ242">
        <f>AN242-fix1_oam1!AC243</f>
        <v>-1</v>
      </c>
      <c r="BK242">
        <f>AO242-fix1_oam1!AD243</f>
        <v>1</v>
      </c>
      <c r="BL242">
        <f>AP242-fix1_oam1!AE243</f>
        <v>17</v>
      </c>
      <c r="BM242">
        <f>AQ242-fix1_oam1!AF243</f>
        <v>16</v>
      </c>
      <c r="BN242">
        <f>AR242-fix1_oam1!AG243</f>
        <v>0</v>
      </c>
      <c r="BO242">
        <f>AS242-fix1_oam1!AH243</f>
        <v>-9</v>
      </c>
      <c r="BP242">
        <f>AT242-fix1_oam1!AI243</f>
        <v>-13</v>
      </c>
      <c r="BQ242">
        <f>AU242-fix1_oam1!AJ243</f>
        <v>14</v>
      </c>
      <c r="BR242">
        <f>AV242-fix1_oam1!AK243</f>
        <v>5</v>
      </c>
      <c r="BS242">
        <f>AW242-fix1_oam1!AL243</f>
        <v>1</v>
      </c>
      <c r="BT242">
        <f>AX242-fix1_oam1!AM243</f>
        <v>-1</v>
      </c>
      <c r="BU242">
        <f>AY242-fix1_oam1!AN243</f>
        <v>-17</v>
      </c>
      <c r="BV242">
        <f>AZ242-fix1_oam1!AO243</f>
        <v>-16</v>
      </c>
      <c r="BY242" s="10" t="s">
        <v>902</v>
      </c>
      <c r="BZ242" s="11">
        <v>27</v>
      </c>
      <c r="CA242" s="11">
        <v>4</v>
      </c>
      <c r="CB242" s="11">
        <v>52</v>
      </c>
      <c r="CC242" s="11">
        <v>1</v>
      </c>
      <c r="CD242" s="11">
        <v>26</v>
      </c>
      <c r="CE242" s="11">
        <v>29</v>
      </c>
      <c r="CF242" s="11">
        <v>5</v>
      </c>
      <c r="CG242" s="11">
        <v>51</v>
      </c>
      <c r="CH242" s="11">
        <v>51</v>
      </c>
      <c r="CI242" s="11">
        <v>29</v>
      </c>
      <c r="CJ242" s="11">
        <v>52</v>
      </c>
      <c r="CK242" s="11">
        <v>4</v>
      </c>
      <c r="CL242" s="11">
        <v>55</v>
      </c>
      <c r="CM242" s="11">
        <v>30</v>
      </c>
      <c r="CN242" s="11">
        <v>27</v>
      </c>
      <c r="CO242" s="11">
        <v>51</v>
      </c>
      <c r="CP242" s="11">
        <v>5</v>
      </c>
      <c r="CQ242" s="11">
        <v>5</v>
      </c>
      <c r="CR242" s="11">
        <v>2000000</v>
      </c>
    </row>
    <row r="243" spans="1:96" ht="15" thickBot="1" x14ac:dyDescent="0.35">
      <c r="A243" s="1" t="s">
        <v>240</v>
      </c>
      <c r="B243" s="1" t="s">
        <v>602</v>
      </c>
      <c r="C243" s="2">
        <v>53</v>
      </c>
      <c r="D243" s="2">
        <v>55</v>
      </c>
      <c r="E243" s="2">
        <v>46</v>
      </c>
      <c r="F243" s="2">
        <v>99</v>
      </c>
      <c r="G243" s="2">
        <v>4</v>
      </c>
      <c r="H243" s="1">
        <f t="shared" si="300"/>
        <v>99</v>
      </c>
      <c r="I243" s="1">
        <f>HLOOKUP(H243,C243:$F$603,J243,0)</f>
        <v>4</v>
      </c>
      <c r="J243" s="1">
        <v>361</v>
      </c>
      <c r="K243" s="1" t="str">
        <f t="shared" si="301"/>
        <v>44</v>
      </c>
      <c r="M243" s="46">
        <f t="shared" si="302"/>
        <v>1</v>
      </c>
      <c r="N243" s="44">
        <f t="shared" si="294"/>
        <v>0.20948616600790515</v>
      </c>
      <c r="O243" s="44">
        <f t="shared" si="295"/>
        <v>0.21739130434782608</v>
      </c>
      <c r="P243" s="44">
        <f t="shared" si="296"/>
        <v>0.18181818181818182</v>
      </c>
      <c r="Q243" s="44">
        <f t="shared" si="297"/>
        <v>0.39130434782608697</v>
      </c>
      <c r="R243">
        <f t="shared" si="332"/>
        <v>4</v>
      </c>
      <c r="S243" s="1">
        <f t="shared" si="303"/>
        <v>0.39130434782608697</v>
      </c>
      <c r="T243" s="1">
        <f>HLOOKUP(S243,N243:$Q$603,U243,0)</f>
        <v>4</v>
      </c>
      <c r="U243" s="1">
        <v>361</v>
      </c>
      <c r="V243" s="1" t="str">
        <f t="shared" si="304"/>
        <v>44</v>
      </c>
      <c r="X243" s="5">
        <f t="shared" si="305"/>
        <v>4</v>
      </c>
      <c r="Y243" s="4">
        <f t="shared" si="306"/>
        <v>0.60869565217391308</v>
      </c>
      <c r="Z243" s="4">
        <f t="shared" si="307"/>
        <v>9.5429514690179296E-2</v>
      </c>
      <c r="AA243" s="4">
        <f t="shared" si="308"/>
        <v>0.25</v>
      </c>
      <c r="AB243" s="4">
        <f t="shared" si="309"/>
        <v>0.2134387351778656</v>
      </c>
      <c r="AC243" s="4">
        <f t="shared" si="310"/>
        <v>3.6561264822134398E-2</v>
      </c>
      <c r="AD243" s="4">
        <f t="shared" si="311"/>
        <v>0.18181818181818182</v>
      </c>
      <c r="AE243" s="4">
        <f t="shared" si="312"/>
        <v>0.39130434782608697</v>
      </c>
      <c r="AF243" s="4">
        <f t="shared" si="313"/>
        <v>0.20948616600790515</v>
      </c>
      <c r="AG243">
        <f t="shared" si="314"/>
        <v>4000000</v>
      </c>
      <c r="AI243">
        <f t="shared" si="315"/>
        <v>1</v>
      </c>
      <c r="AJ243">
        <f t="shared" si="334"/>
        <v>25</v>
      </c>
      <c r="AK243">
        <f t="shared" si="335"/>
        <v>43</v>
      </c>
      <c r="AL243">
        <f t="shared" si="336"/>
        <v>1</v>
      </c>
      <c r="AM243">
        <f t="shared" si="337"/>
        <v>45</v>
      </c>
      <c r="AN243">
        <f t="shared" si="338"/>
        <v>10</v>
      </c>
      <c r="AO243">
        <f t="shared" si="339"/>
        <v>6</v>
      </c>
      <c r="AP243">
        <f t="shared" si="340"/>
        <v>30</v>
      </c>
      <c r="AQ243">
        <f t="shared" si="341"/>
        <v>43</v>
      </c>
      <c r="AR243">
        <f t="shared" ref="AR243:AZ243" si="374">MAX(AI$3:AQ$542)+1-AI243</f>
        <v>55</v>
      </c>
      <c r="AS243">
        <f t="shared" si="374"/>
        <v>31</v>
      </c>
      <c r="AT243">
        <f t="shared" si="374"/>
        <v>13</v>
      </c>
      <c r="AU243">
        <f t="shared" si="374"/>
        <v>55</v>
      </c>
      <c r="AV243">
        <f t="shared" si="374"/>
        <v>11</v>
      </c>
      <c r="AW243">
        <f t="shared" si="374"/>
        <v>46</v>
      </c>
      <c r="AX243">
        <f t="shared" si="374"/>
        <v>50</v>
      </c>
      <c r="AY243">
        <f t="shared" si="374"/>
        <v>26</v>
      </c>
      <c r="AZ243">
        <f t="shared" si="374"/>
        <v>13</v>
      </c>
      <c r="BA243">
        <f t="shared" si="299"/>
        <v>4000000</v>
      </c>
      <c r="BB243">
        <f t="shared" si="317"/>
        <v>3002130.5</v>
      </c>
      <c r="BC243">
        <f t="shared" si="318"/>
        <v>3</v>
      </c>
      <c r="BE243">
        <f>AI243-fix1_oam1!X244</f>
        <v>0</v>
      </c>
      <c r="BF243">
        <f>AJ243-fix1_oam1!Y244</f>
        <v>11</v>
      </c>
      <c r="BG243">
        <f>AK243-fix1_oam1!Z244</f>
        <v>8</v>
      </c>
      <c r="BH243">
        <f>AL243-fix1_oam1!AA244</f>
        <v>-10</v>
      </c>
      <c r="BI243">
        <f>AM243-fix1_oam1!AB244</f>
        <v>21</v>
      </c>
      <c r="BJ243">
        <f>AN243-fix1_oam1!AC244</f>
        <v>5</v>
      </c>
      <c r="BK243">
        <f>AO243-fix1_oam1!AD244</f>
        <v>0</v>
      </c>
      <c r="BL243">
        <f>AP243-fix1_oam1!AE244</f>
        <v>28</v>
      </c>
      <c r="BM243">
        <f>AQ243-fix1_oam1!AF244</f>
        <v>8</v>
      </c>
      <c r="BN243">
        <f>AR243-fix1_oam1!AG244</f>
        <v>0</v>
      </c>
      <c r="BO243">
        <f>AS243-fix1_oam1!AH244</f>
        <v>-11</v>
      </c>
      <c r="BP243">
        <f>AT243-fix1_oam1!AI244</f>
        <v>-8</v>
      </c>
      <c r="BQ243">
        <f>AU243-fix1_oam1!AJ244</f>
        <v>10</v>
      </c>
      <c r="BR243">
        <f>AV243-fix1_oam1!AK244</f>
        <v>-21</v>
      </c>
      <c r="BS243">
        <f>AW243-fix1_oam1!AL244</f>
        <v>-5</v>
      </c>
      <c r="BT243">
        <f>AX243-fix1_oam1!AM244</f>
        <v>0</v>
      </c>
      <c r="BU243">
        <f>AY243-fix1_oam1!AN244</f>
        <v>-28</v>
      </c>
      <c r="BV243">
        <f>AZ243-fix1_oam1!AO244</f>
        <v>-8</v>
      </c>
      <c r="BY243" s="10" t="s">
        <v>903</v>
      </c>
      <c r="BZ243" s="11">
        <v>1</v>
      </c>
      <c r="CA243" s="11">
        <v>8</v>
      </c>
      <c r="CB243" s="11">
        <v>45</v>
      </c>
      <c r="CC243" s="11">
        <v>1</v>
      </c>
      <c r="CD243" s="11">
        <v>26</v>
      </c>
      <c r="CE243" s="11">
        <v>29</v>
      </c>
      <c r="CF243" s="11">
        <v>8</v>
      </c>
      <c r="CG243" s="11">
        <v>47</v>
      </c>
      <c r="CH243" s="11">
        <v>48</v>
      </c>
      <c r="CI243" s="11">
        <v>55</v>
      </c>
      <c r="CJ243" s="11">
        <v>48</v>
      </c>
      <c r="CK243" s="11">
        <v>11</v>
      </c>
      <c r="CL243" s="11">
        <v>55</v>
      </c>
      <c r="CM243" s="11">
        <v>30</v>
      </c>
      <c r="CN243" s="11">
        <v>27</v>
      </c>
      <c r="CO243" s="11">
        <v>48</v>
      </c>
      <c r="CP243" s="11">
        <v>9</v>
      </c>
      <c r="CQ243" s="11">
        <v>8</v>
      </c>
      <c r="CR243" s="11">
        <v>3000000</v>
      </c>
    </row>
    <row r="244" spans="1:96" ht="15" thickBot="1" x14ac:dyDescent="0.35">
      <c r="A244" s="1" t="s">
        <v>241</v>
      </c>
      <c r="B244" s="1" t="s">
        <v>602</v>
      </c>
      <c r="C244" s="2">
        <v>26</v>
      </c>
      <c r="D244" s="2">
        <v>96</v>
      </c>
      <c r="E244" s="2">
        <v>68</v>
      </c>
      <c r="F244" s="2">
        <v>15</v>
      </c>
      <c r="G244" s="2">
        <v>2</v>
      </c>
      <c r="H244" s="1">
        <f t="shared" si="300"/>
        <v>96</v>
      </c>
      <c r="I244" s="1">
        <f>HLOOKUP(H244,C244:$F$603,J244,0)</f>
        <v>2</v>
      </c>
      <c r="J244" s="1">
        <v>360</v>
      </c>
      <c r="K244" s="1" t="str">
        <f t="shared" si="301"/>
        <v>22</v>
      </c>
      <c r="M244" s="46">
        <f t="shared" si="302"/>
        <v>1.0000000000000002</v>
      </c>
      <c r="N244" s="44">
        <f t="shared" si="294"/>
        <v>0.12682926829268293</v>
      </c>
      <c r="O244" s="44">
        <f t="shared" si="295"/>
        <v>0.4682926829268293</v>
      </c>
      <c r="P244" s="44">
        <f t="shared" si="296"/>
        <v>0.33170731707317075</v>
      </c>
      <c r="Q244" s="44">
        <f t="shared" si="297"/>
        <v>7.3170731707317069E-2</v>
      </c>
      <c r="R244">
        <f t="shared" si="332"/>
        <v>2</v>
      </c>
      <c r="S244" s="1">
        <f t="shared" si="303"/>
        <v>0.4682926829268293</v>
      </c>
      <c r="T244" s="1">
        <f>HLOOKUP(S244,N244:$Q$603,U244,0)</f>
        <v>2</v>
      </c>
      <c r="U244" s="1">
        <v>360</v>
      </c>
      <c r="V244" s="1" t="str">
        <f t="shared" si="304"/>
        <v>22</v>
      </c>
      <c r="X244" s="5">
        <f t="shared" si="305"/>
        <v>2</v>
      </c>
      <c r="Y244" s="4">
        <f t="shared" si="306"/>
        <v>0.53170731707317098</v>
      </c>
      <c r="Z244" s="4">
        <f t="shared" si="307"/>
        <v>0.18327338446242025</v>
      </c>
      <c r="AA244" s="4">
        <f t="shared" si="308"/>
        <v>0.25000000000000006</v>
      </c>
      <c r="AB244" s="4">
        <f t="shared" si="309"/>
        <v>0.22926829268292684</v>
      </c>
      <c r="AC244" s="4">
        <f t="shared" si="310"/>
        <v>2.0731707317073217E-2</v>
      </c>
      <c r="AD244" s="4">
        <f t="shared" si="311"/>
        <v>7.3170731707317069E-2</v>
      </c>
      <c r="AE244" s="4">
        <f t="shared" si="312"/>
        <v>0.4682926829268293</v>
      </c>
      <c r="AF244" s="4">
        <f t="shared" si="313"/>
        <v>0.39512195121951221</v>
      </c>
      <c r="AG244">
        <f t="shared" si="314"/>
        <v>2000000</v>
      </c>
      <c r="AI244">
        <f t="shared" si="315"/>
        <v>27</v>
      </c>
      <c r="AJ244">
        <f t="shared" si="334"/>
        <v>40</v>
      </c>
      <c r="AK244">
        <f t="shared" si="335"/>
        <v>16</v>
      </c>
      <c r="AL244">
        <f t="shared" si="336"/>
        <v>1</v>
      </c>
      <c r="AM244">
        <f t="shared" si="337"/>
        <v>39</v>
      </c>
      <c r="AN244">
        <f t="shared" si="338"/>
        <v>16</v>
      </c>
      <c r="AO244">
        <f t="shared" si="339"/>
        <v>31</v>
      </c>
      <c r="AP244">
        <f t="shared" si="340"/>
        <v>15</v>
      </c>
      <c r="AQ244">
        <f t="shared" si="341"/>
        <v>17</v>
      </c>
      <c r="AR244">
        <f t="shared" ref="AR244:AZ244" si="375">MAX(AI$3:AQ$542)+1-AI244</f>
        <v>29</v>
      </c>
      <c r="AS244">
        <f t="shared" si="375"/>
        <v>16</v>
      </c>
      <c r="AT244">
        <f t="shared" si="375"/>
        <v>40</v>
      </c>
      <c r="AU244">
        <f t="shared" si="375"/>
        <v>55</v>
      </c>
      <c r="AV244">
        <f t="shared" si="375"/>
        <v>17</v>
      </c>
      <c r="AW244">
        <f t="shared" si="375"/>
        <v>40</v>
      </c>
      <c r="AX244">
        <f t="shared" si="375"/>
        <v>25</v>
      </c>
      <c r="AY244">
        <f t="shared" si="375"/>
        <v>41</v>
      </c>
      <c r="AZ244">
        <f t="shared" si="375"/>
        <v>39</v>
      </c>
      <c r="BA244">
        <f t="shared" si="299"/>
        <v>2000000</v>
      </c>
      <c r="BB244">
        <f t="shared" si="317"/>
        <v>2933752</v>
      </c>
      <c r="BC244">
        <f t="shared" si="318"/>
        <v>3</v>
      </c>
      <c r="BE244">
        <f>AI244-fix1_oam1!X245</f>
        <v>0</v>
      </c>
      <c r="BF244">
        <f>AJ244-fix1_oam1!Y245</f>
        <v>8</v>
      </c>
      <c r="BG244">
        <f>AK244-fix1_oam1!Z245</f>
        <v>7</v>
      </c>
      <c r="BH244">
        <f>AL244-fix1_oam1!AA245</f>
        <v>-26</v>
      </c>
      <c r="BI244">
        <f>AM244-fix1_oam1!AB245</f>
        <v>7</v>
      </c>
      <c r="BJ244">
        <f>AN244-fix1_oam1!AC245</f>
        <v>2</v>
      </c>
      <c r="BK244">
        <f>AO244-fix1_oam1!AD245</f>
        <v>4</v>
      </c>
      <c r="BL244">
        <f>AP244-fix1_oam1!AE245</f>
        <v>7</v>
      </c>
      <c r="BM244">
        <f>AQ244-fix1_oam1!AF245</f>
        <v>7</v>
      </c>
      <c r="BN244">
        <f>AR244-fix1_oam1!AG245</f>
        <v>0</v>
      </c>
      <c r="BO244">
        <f>AS244-fix1_oam1!AH245</f>
        <v>-8</v>
      </c>
      <c r="BP244">
        <f>AT244-fix1_oam1!AI245</f>
        <v>-7</v>
      </c>
      <c r="BQ244">
        <f>AU244-fix1_oam1!AJ245</f>
        <v>26</v>
      </c>
      <c r="BR244">
        <f>AV244-fix1_oam1!AK245</f>
        <v>-7</v>
      </c>
      <c r="BS244">
        <f>AW244-fix1_oam1!AL245</f>
        <v>-2</v>
      </c>
      <c r="BT244">
        <f>AX244-fix1_oam1!AM245</f>
        <v>-4</v>
      </c>
      <c r="BU244">
        <f>AY244-fix1_oam1!AN245</f>
        <v>-7</v>
      </c>
      <c r="BV244">
        <f>AZ244-fix1_oam1!AO245</f>
        <v>-7</v>
      </c>
      <c r="BY244" s="10" t="s">
        <v>904</v>
      </c>
      <c r="BZ244" s="11">
        <v>27</v>
      </c>
      <c r="CA244" s="11">
        <v>40</v>
      </c>
      <c r="CB244" s="11">
        <v>25</v>
      </c>
      <c r="CC244" s="11">
        <v>1</v>
      </c>
      <c r="CD244" s="11">
        <v>46</v>
      </c>
      <c r="CE244" s="11">
        <v>9</v>
      </c>
      <c r="CF244" s="11">
        <v>21</v>
      </c>
      <c r="CG244" s="11">
        <v>16</v>
      </c>
      <c r="CH244" s="11">
        <v>24</v>
      </c>
      <c r="CI244" s="11">
        <v>29</v>
      </c>
      <c r="CJ244" s="11">
        <v>16</v>
      </c>
      <c r="CK244" s="11">
        <v>31</v>
      </c>
      <c r="CL244" s="11">
        <v>55</v>
      </c>
      <c r="CM244" s="11">
        <v>10</v>
      </c>
      <c r="CN244" s="11">
        <v>47</v>
      </c>
      <c r="CO244" s="11">
        <v>35</v>
      </c>
      <c r="CP244" s="11">
        <v>40</v>
      </c>
      <c r="CQ244" s="11">
        <v>32</v>
      </c>
      <c r="CR244" s="11">
        <v>1000000</v>
      </c>
    </row>
    <row r="245" spans="1:96" ht="15" thickBot="1" x14ac:dyDescent="0.35">
      <c r="A245" s="1" t="s">
        <v>242</v>
      </c>
      <c r="B245" s="1" t="s">
        <v>602</v>
      </c>
      <c r="C245" s="2">
        <v>52</v>
      </c>
      <c r="D245" s="2">
        <v>84</v>
      </c>
      <c r="E245" s="2">
        <v>89</v>
      </c>
      <c r="F245" s="2">
        <v>59</v>
      </c>
      <c r="G245" s="2">
        <v>4</v>
      </c>
      <c r="H245" s="1">
        <f t="shared" si="300"/>
        <v>89</v>
      </c>
      <c r="I245" s="1">
        <f>HLOOKUP(H245,C245:$F$603,J245,0)</f>
        <v>3</v>
      </c>
      <c r="J245" s="1">
        <v>359</v>
      </c>
      <c r="K245" s="1" t="str">
        <f t="shared" si="301"/>
        <v>43</v>
      </c>
      <c r="M245" s="46">
        <f t="shared" si="302"/>
        <v>1</v>
      </c>
      <c r="N245" s="44">
        <f t="shared" si="294"/>
        <v>0.18309859154929578</v>
      </c>
      <c r="O245" s="44">
        <f t="shared" si="295"/>
        <v>0.29577464788732394</v>
      </c>
      <c r="P245" s="44">
        <f t="shared" si="296"/>
        <v>0.31338028169014087</v>
      </c>
      <c r="Q245" s="44">
        <f t="shared" si="297"/>
        <v>0.20774647887323944</v>
      </c>
      <c r="R245">
        <f t="shared" si="332"/>
        <v>4</v>
      </c>
      <c r="S245" s="1">
        <f t="shared" si="303"/>
        <v>0.31338028169014087</v>
      </c>
      <c r="T245" s="1">
        <f>HLOOKUP(S245,N245:$Q$603,U245,0)</f>
        <v>3</v>
      </c>
      <c r="U245" s="1">
        <v>359</v>
      </c>
      <c r="V245" s="1" t="str">
        <f t="shared" si="304"/>
        <v>43</v>
      </c>
      <c r="X245" s="5">
        <f t="shared" si="305"/>
        <v>3</v>
      </c>
      <c r="Y245" s="4">
        <f t="shared" si="306"/>
        <v>0.68661971830985913</v>
      </c>
      <c r="Z245" s="4">
        <f t="shared" si="307"/>
        <v>6.4222366292509256E-2</v>
      </c>
      <c r="AA245" s="4">
        <f t="shared" si="308"/>
        <v>0.25</v>
      </c>
      <c r="AB245" s="4">
        <f t="shared" si="309"/>
        <v>0.25176056338028169</v>
      </c>
      <c r="AC245" s="4">
        <f t="shared" si="310"/>
        <v>-1.7605633802816878E-3</v>
      </c>
      <c r="AD245" s="4">
        <f t="shared" si="311"/>
        <v>0.18309859154929578</v>
      </c>
      <c r="AE245" s="4">
        <f t="shared" si="312"/>
        <v>0.31338028169014087</v>
      </c>
      <c r="AF245" s="4">
        <f t="shared" si="313"/>
        <v>0.13028169014084509</v>
      </c>
      <c r="AG245">
        <f t="shared" si="314"/>
        <v>4000000</v>
      </c>
      <c r="AI245">
        <f t="shared" si="315"/>
        <v>14</v>
      </c>
      <c r="AJ245">
        <f t="shared" si="334"/>
        <v>6</v>
      </c>
      <c r="AK245">
        <f t="shared" si="335"/>
        <v>49</v>
      </c>
      <c r="AL245">
        <f t="shared" si="336"/>
        <v>1</v>
      </c>
      <c r="AM245">
        <f t="shared" si="337"/>
        <v>25</v>
      </c>
      <c r="AN245">
        <f t="shared" si="338"/>
        <v>30</v>
      </c>
      <c r="AO245">
        <f t="shared" si="339"/>
        <v>5</v>
      </c>
      <c r="AP245">
        <f t="shared" si="340"/>
        <v>49</v>
      </c>
      <c r="AQ245">
        <f t="shared" si="341"/>
        <v>50</v>
      </c>
      <c r="AR245">
        <f t="shared" ref="AR245:AZ245" si="376">MAX(AI$3:AQ$542)+1-AI245</f>
        <v>42</v>
      </c>
      <c r="AS245">
        <f t="shared" si="376"/>
        <v>50</v>
      </c>
      <c r="AT245">
        <f t="shared" si="376"/>
        <v>7</v>
      </c>
      <c r="AU245">
        <f t="shared" si="376"/>
        <v>55</v>
      </c>
      <c r="AV245">
        <f t="shared" si="376"/>
        <v>31</v>
      </c>
      <c r="AW245">
        <f t="shared" si="376"/>
        <v>26</v>
      </c>
      <c r="AX245">
        <f t="shared" si="376"/>
        <v>51</v>
      </c>
      <c r="AY245">
        <f t="shared" si="376"/>
        <v>7</v>
      </c>
      <c r="AZ245">
        <f t="shared" si="376"/>
        <v>6</v>
      </c>
      <c r="BA245">
        <f t="shared" si="299"/>
        <v>4000000</v>
      </c>
      <c r="BB245">
        <f t="shared" si="317"/>
        <v>2933753.5</v>
      </c>
      <c r="BC245">
        <f t="shared" si="318"/>
        <v>3</v>
      </c>
      <c r="BE245">
        <f>AI245-fix1_oam1!X246</f>
        <v>0</v>
      </c>
      <c r="BF245">
        <f>AJ245-fix1_oam1!Y246</f>
        <v>2</v>
      </c>
      <c r="BG245">
        <f>AK245-fix1_oam1!Z246</f>
        <v>4</v>
      </c>
      <c r="BH245">
        <f>AL245-fix1_oam1!AA246</f>
        <v>-4</v>
      </c>
      <c r="BI245">
        <f>AM245-fix1_oam1!AB246</f>
        <v>17</v>
      </c>
      <c r="BJ245">
        <f>AN245-fix1_oam1!AC246</f>
        <v>0</v>
      </c>
      <c r="BK245">
        <f>AO245-fix1_oam1!AD246</f>
        <v>1</v>
      </c>
      <c r="BL245">
        <f>AP245-fix1_oam1!AE246</f>
        <v>28</v>
      </c>
      <c r="BM245">
        <f>AQ245-fix1_oam1!AF246</f>
        <v>3</v>
      </c>
      <c r="BN245">
        <f>AR245-fix1_oam1!AG246</f>
        <v>0</v>
      </c>
      <c r="BO245">
        <f>AS245-fix1_oam1!AH246</f>
        <v>-2</v>
      </c>
      <c r="BP245">
        <f>AT245-fix1_oam1!AI246</f>
        <v>-4</v>
      </c>
      <c r="BQ245">
        <f>AU245-fix1_oam1!AJ246</f>
        <v>4</v>
      </c>
      <c r="BR245">
        <f>AV245-fix1_oam1!AK246</f>
        <v>-17</v>
      </c>
      <c r="BS245">
        <f>AW245-fix1_oam1!AL246</f>
        <v>0</v>
      </c>
      <c r="BT245">
        <f>AX245-fix1_oam1!AM246</f>
        <v>-1</v>
      </c>
      <c r="BU245">
        <f>AY245-fix1_oam1!AN246</f>
        <v>-28</v>
      </c>
      <c r="BV245">
        <f>AZ245-fix1_oam1!AO246</f>
        <v>-3</v>
      </c>
      <c r="BY245" s="10" t="s">
        <v>905</v>
      </c>
      <c r="BZ245" s="11">
        <v>41</v>
      </c>
      <c r="CA245" s="11">
        <v>44</v>
      </c>
      <c r="CB245" s="11">
        <v>18</v>
      </c>
      <c r="CC245" s="11">
        <v>1</v>
      </c>
      <c r="CD245" s="11">
        <v>43</v>
      </c>
      <c r="CE245" s="11">
        <v>12</v>
      </c>
      <c r="CF245" s="11">
        <v>32</v>
      </c>
      <c r="CG245" s="11">
        <v>12</v>
      </c>
      <c r="CH245" s="11">
        <v>14</v>
      </c>
      <c r="CI245" s="11">
        <v>15</v>
      </c>
      <c r="CJ245" s="11">
        <v>12</v>
      </c>
      <c r="CK245" s="11">
        <v>38</v>
      </c>
      <c r="CL245" s="11">
        <v>55</v>
      </c>
      <c r="CM245" s="11">
        <v>13</v>
      </c>
      <c r="CN245" s="11">
        <v>44</v>
      </c>
      <c r="CO245" s="11">
        <v>24</v>
      </c>
      <c r="CP245" s="11">
        <v>44</v>
      </c>
      <c r="CQ245" s="11">
        <v>42</v>
      </c>
      <c r="CR245" s="11">
        <v>4000000</v>
      </c>
    </row>
    <row r="246" spans="1:96" ht="15" thickBot="1" x14ac:dyDescent="0.35">
      <c r="A246" s="1" t="s">
        <v>243</v>
      </c>
      <c r="B246" s="1" t="s">
        <v>602</v>
      </c>
      <c r="C246" s="2">
        <v>84</v>
      </c>
      <c r="D246" s="2">
        <v>86</v>
      </c>
      <c r="E246" s="2">
        <v>45</v>
      </c>
      <c r="F246" s="2">
        <v>6</v>
      </c>
      <c r="G246" s="2">
        <v>2</v>
      </c>
      <c r="H246" s="1">
        <f t="shared" si="300"/>
        <v>86</v>
      </c>
      <c r="I246" s="1">
        <f>HLOOKUP(H246,C246:$F$603,J246,0)</f>
        <v>2</v>
      </c>
      <c r="J246" s="1">
        <v>358</v>
      </c>
      <c r="K246" s="1" t="str">
        <f t="shared" si="301"/>
        <v>22</v>
      </c>
      <c r="M246" s="46">
        <f t="shared" si="302"/>
        <v>0.99999999999999989</v>
      </c>
      <c r="N246" s="44">
        <f t="shared" si="294"/>
        <v>0.38009049773755654</v>
      </c>
      <c r="O246" s="44">
        <f t="shared" si="295"/>
        <v>0.38914027149321267</v>
      </c>
      <c r="P246" s="44">
        <f t="shared" si="296"/>
        <v>0.20361990950226244</v>
      </c>
      <c r="Q246" s="44">
        <f t="shared" si="297"/>
        <v>2.7149321266968326E-2</v>
      </c>
      <c r="R246">
        <f t="shared" si="332"/>
        <v>2</v>
      </c>
      <c r="S246" s="1">
        <f t="shared" si="303"/>
        <v>0.38914027149321267</v>
      </c>
      <c r="T246" s="1">
        <f>HLOOKUP(S246,N246:$Q$603,U246,0)</f>
        <v>2</v>
      </c>
      <c r="U246" s="1">
        <v>358</v>
      </c>
      <c r="V246" s="1" t="str">
        <f t="shared" si="304"/>
        <v>22</v>
      </c>
      <c r="X246" s="5">
        <f t="shared" si="305"/>
        <v>2</v>
      </c>
      <c r="Y246" s="4">
        <f t="shared" si="306"/>
        <v>0.61085972850678716</v>
      </c>
      <c r="Z246" s="4">
        <f t="shared" si="307"/>
        <v>0.17136422279184704</v>
      </c>
      <c r="AA246" s="4">
        <f t="shared" si="308"/>
        <v>0.24999999999999997</v>
      </c>
      <c r="AB246" s="4">
        <f t="shared" si="309"/>
        <v>0.29185520361990946</v>
      </c>
      <c r="AC246" s="4">
        <f t="shared" si="310"/>
        <v>-4.1855203619909492E-2</v>
      </c>
      <c r="AD246" s="4">
        <f t="shared" si="311"/>
        <v>2.7149321266968326E-2</v>
      </c>
      <c r="AE246" s="4">
        <f t="shared" si="312"/>
        <v>0.38914027149321267</v>
      </c>
      <c r="AF246" s="4">
        <f t="shared" si="313"/>
        <v>0.36199095022624433</v>
      </c>
      <c r="AG246">
        <f t="shared" si="314"/>
        <v>2000000</v>
      </c>
      <c r="AI246">
        <f t="shared" si="315"/>
        <v>27</v>
      </c>
      <c r="AJ246">
        <f t="shared" si="334"/>
        <v>25</v>
      </c>
      <c r="AK246">
        <f t="shared" si="335"/>
        <v>20</v>
      </c>
      <c r="AL246">
        <f t="shared" si="336"/>
        <v>51</v>
      </c>
      <c r="AM246">
        <f t="shared" si="337"/>
        <v>4</v>
      </c>
      <c r="AN246">
        <f t="shared" si="338"/>
        <v>52</v>
      </c>
      <c r="AO246">
        <f t="shared" si="339"/>
        <v>46</v>
      </c>
      <c r="AP246">
        <f t="shared" si="340"/>
        <v>30</v>
      </c>
      <c r="AQ246">
        <f t="shared" si="341"/>
        <v>23</v>
      </c>
      <c r="AR246">
        <f t="shared" ref="AR246:AZ246" si="377">MAX(AI$3:AQ$542)+1-AI246</f>
        <v>29</v>
      </c>
      <c r="AS246">
        <f t="shared" si="377"/>
        <v>31</v>
      </c>
      <c r="AT246">
        <f t="shared" si="377"/>
        <v>36</v>
      </c>
      <c r="AU246">
        <f t="shared" si="377"/>
        <v>5</v>
      </c>
      <c r="AV246">
        <f t="shared" si="377"/>
        <v>52</v>
      </c>
      <c r="AW246">
        <f t="shared" si="377"/>
        <v>4</v>
      </c>
      <c r="AX246">
        <f t="shared" si="377"/>
        <v>10</v>
      </c>
      <c r="AY246">
        <f t="shared" si="377"/>
        <v>26</v>
      </c>
      <c r="AZ246">
        <f t="shared" si="377"/>
        <v>33</v>
      </c>
      <c r="BA246">
        <f t="shared" si="299"/>
        <v>2000000</v>
      </c>
      <c r="BB246">
        <f t="shared" si="317"/>
        <v>2908560.6</v>
      </c>
      <c r="BC246">
        <f t="shared" si="318"/>
        <v>3</v>
      </c>
      <c r="BE246">
        <f>AI246-fix1_oam1!X247</f>
        <v>0</v>
      </c>
      <c r="BF246">
        <f>AJ246-fix1_oam1!Y247</f>
        <v>4</v>
      </c>
      <c r="BG246">
        <f>AK246-fix1_oam1!Z247</f>
        <v>11</v>
      </c>
      <c r="BH246">
        <f>AL246-fix1_oam1!AA247</f>
        <v>31</v>
      </c>
      <c r="BI246">
        <f>AM246-fix1_oam1!AB247</f>
        <v>-9</v>
      </c>
      <c r="BJ246">
        <f>AN246-fix1_oam1!AC247</f>
        <v>1</v>
      </c>
      <c r="BK246">
        <f>AO246-fix1_oam1!AD247</f>
        <v>5</v>
      </c>
      <c r="BL246">
        <f>AP246-fix1_oam1!AE247</f>
        <v>4</v>
      </c>
      <c r="BM246">
        <f>AQ246-fix1_oam1!AF247</f>
        <v>12</v>
      </c>
      <c r="BN246">
        <f>AR246-fix1_oam1!AG247</f>
        <v>0</v>
      </c>
      <c r="BO246">
        <f>AS246-fix1_oam1!AH247</f>
        <v>-4</v>
      </c>
      <c r="BP246">
        <f>AT246-fix1_oam1!AI247</f>
        <v>-11</v>
      </c>
      <c r="BQ246">
        <f>AU246-fix1_oam1!AJ247</f>
        <v>-31</v>
      </c>
      <c r="BR246">
        <f>AV246-fix1_oam1!AK247</f>
        <v>9</v>
      </c>
      <c r="BS246">
        <f>AW246-fix1_oam1!AL247</f>
        <v>-1</v>
      </c>
      <c r="BT246">
        <f>AX246-fix1_oam1!AM247</f>
        <v>-5</v>
      </c>
      <c r="BU246">
        <f>AY246-fix1_oam1!AN247</f>
        <v>-4</v>
      </c>
      <c r="BV246">
        <f>AZ246-fix1_oam1!AO247</f>
        <v>-12</v>
      </c>
      <c r="BY246" s="10" t="s">
        <v>906</v>
      </c>
      <c r="BZ246" s="11">
        <v>14</v>
      </c>
      <c r="CA246" s="11">
        <v>39</v>
      </c>
      <c r="CB246" s="11">
        <v>19</v>
      </c>
      <c r="CC246" s="11">
        <v>1</v>
      </c>
      <c r="CD246" s="11">
        <v>37</v>
      </c>
      <c r="CE246" s="11">
        <v>18</v>
      </c>
      <c r="CF246" s="11">
        <v>31</v>
      </c>
      <c r="CG246" s="11">
        <v>17</v>
      </c>
      <c r="CH246" s="11">
        <v>19</v>
      </c>
      <c r="CI246" s="11">
        <v>42</v>
      </c>
      <c r="CJ246" s="11">
        <v>17</v>
      </c>
      <c r="CK246" s="11">
        <v>37</v>
      </c>
      <c r="CL246" s="11">
        <v>55</v>
      </c>
      <c r="CM246" s="11">
        <v>19</v>
      </c>
      <c r="CN246" s="11">
        <v>38</v>
      </c>
      <c r="CO246" s="11">
        <v>25</v>
      </c>
      <c r="CP246" s="11">
        <v>39</v>
      </c>
      <c r="CQ246" s="11">
        <v>37</v>
      </c>
      <c r="CR246" s="11">
        <v>4000000</v>
      </c>
    </row>
    <row r="247" spans="1:96" ht="15" thickBot="1" x14ac:dyDescent="0.35">
      <c r="A247" s="1" t="s">
        <v>244</v>
      </c>
      <c r="B247" s="1" t="s">
        <v>602</v>
      </c>
      <c r="C247" s="2">
        <v>30</v>
      </c>
      <c r="D247" s="2">
        <v>79</v>
      </c>
      <c r="E247" s="2">
        <v>54</v>
      </c>
      <c r="F247" s="2">
        <v>96</v>
      </c>
      <c r="G247" s="2">
        <v>1</v>
      </c>
      <c r="H247" s="1">
        <f t="shared" si="300"/>
        <v>96</v>
      </c>
      <c r="I247" s="1">
        <f>HLOOKUP(H247,C247:$F$603,J247,0)</f>
        <v>4</v>
      </c>
      <c r="J247" s="1">
        <v>357</v>
      </c>
      <c r="K247" s="1" t="str">
        <f t="shared" si="301"/>
        <v>14</v>
      </c>
      <c r="M247" s="46">
        <f t="shared" si="302"/>
        <v>1</v>
      </c>
      <c r="N247" s="44">
        <f t="shared" si="294"/>
        <v>0.11583011583011583</v>
      </c>
      <c r="O247" s="44">
        <f t="shared" si="295"/>
        <v>0.30501930501930502</v>
      </c>
      <c r="P247" s="44">
        <f t="shared" si="296"/>
        <v>0.20849420849420849</v>
      </c>
      <c r="Q247" s="44">
        <f t="shared" si="297"/>
        <v>0.37065637065637064</v>
      </c>
      <c r="R247">
        <f t="shared" si="332"/>
        <v>1</v>
      </c>
      <c r="S247" s="1">
        <f t="shared" si="303"/>
        <v>0.37065637065637064</v>
      </c>
      <c r="T247" s="1">
        <f>HLOOKUP(S247,N247:$Q$603,U247,0)</f>
        <v>4</v>
      </c>
      <c r="U247" s="1">
        <v>357</v>
      </c>
      <c r="V247" s="1" t="str">
        <f t="shared" si="304"/>
        <v>14</v>
      </c>
      <c r="X247" s="5">
        <f t="shared" si="305"/>
        <v>4</v>
      </c>
      <c r="Y247" s="4">
        <f t="shared" si="306"/>
        <v>0.62934362934362942</v>
      </c>
      <c r="Z247" s="4">
        <f t="shared" si="307"/>
        <v>0.11151886574545304</v>
      </c>
      <c r="AA247" s="4">
        <f t="shared" si="308"/>
        <v>0.25</v>
      </c>
      <c r="AB247" s="4">
        <f t="shared" si="309"/>
        <v>0.25675675675675674</v>
      </c>
      <c r="AC247" s="4">
        <f t="shared" si="310"/>
        <v>-6.7567567567567433E-3</v>
      </c>
      <c r="AD247" s="4">
        <f t="shared" si="311"/>
        <v>0.11583011583011583</v>
      </c>
      <c r="AE247" s="4">
        <f t="shared" si="312"/>
        <v>0.37065637065637064</v>
      </c>
      <c r="AF247" s="4">
        <f t="shared" si="313"/>
        <v>0.25482625482625482</v>
      </c>
      <c r="AG247">
        <f t="shared" si="314"/>
        <v>1000000</v>
      </c>
      <c r="AI247">
        <f t="shared" si="315"/>
        <v>1</v>
      </c>
      <c r="AJ247">
        <f t="shared" si="334"/>
        <v>19</v>
      </c>
      <c r="AK247">
        <f t="shared" si="335"/>
        <v>39</v>
      </c>
      <c r="AL247">
        <f t="shared" si="336"/>
        <v>1</v>
      </c>
      <c r="AM247">
        <f t="shared" si="337"/>
        <v>22</v>
      </c>
      <c r="AN247">
        <f t="shared" si="338"/>
        <v>33</v>
      </c>
      <c r="AO247">
        <f t="shared" si="339"/>
        <v>20</v>
      </c>
      <c r="AP247">
        <f t="shared" si="340"/>
        <v>36</v>
      </c>
      <c r="AQ247">
        <f t="shared" si="341"/>
        <v>38</v>
      </c>
      <c r="AR247">
        <f t="shared" ref="AR247:AZ247" si="378">MAX(AI$3:AQ$542)+1-AI247</f>
        <v>55</v>
      </c>
      <c r="AS247">
        <f t="shared" si="378"/>
        <v>37</v>
      </c>
      <c r="AT247">
        <f t="shared" si="378"/>
        <v>17</v>
      </c>
      <c r="AU247">
        <f t="shared" si="378"/>
        <v>55</v>
      </c>
      <c r="AV247">
        <f t="shared" si="378"/>
        <v>34</v>
      </c>
      <c r="AW247">
        <f t="shared" si="378"/>
        <v>23</v>
      </c>
      <c r="AX247">
        <f t="shared" si="378"/>
        <v>36</v>
      </c>
      <c r="AY247">
        <f t="shared" si="378"/>
        <v>20</v>
      </c>
      <c r="AZ247">
        <f t="shared" si="378"/>
        <v>18</v>
      </c>
      <c r="BA247">
        <f t="shared" si="299"/>
        <v>1000000</v>
      </c>
      <c r="BB247">
        <f t="shared" si="317"/>
        <v>2650887</v>
      </c>
      <c r="BC247">
        <f t="shared" si="318"/>
        <v>3</v>
      </c>
      <c r="BE247">
        <f>AI247-fix1_oam1!X248</f>
        <v>0</v>
      </c>
      <c r="BF247">
        <f>AJ247-fix1_oam1!Y248</f>
        <v>8</v>
      </c>
      <c r="BG247">
        <f>AK247-fix1_oam1!Z248</f>
        <v>13</v>
      </c>
      <c r="BH247">
        <f>AL247-fix1_oam1!AA248</f>
        <v>-8</v>
      </c>
      <c r="BI247">
        <f>AM247-fix1_oam1!AB248</f>
        <v>11</v>
      </c>
      <c r="BJ247">
        <f>AN247-fix1_oam1!AC248</f>
        <v>-1</v>
      </c>
      <c r="BK247">
        <f>AO247-fix1_oam1!AD248</f>
        <v>6</v>
      </c>
      <c r="BL247">
        <f>AP247-fix1_oam1!AE248</f>
        <v>28</v>
      </c>
      <c r="BM247">
        <f>AQ247-fix1_oam1!AF248</f>
        <v>15</v>
      </c>
      <c r="BN247">
        <f>AR247-fix1_oam1!AG248</f>
        <v>0</v>
      </c>
      <c r="BO247">
        <f>AS247-fix1_oam1!AH248</f>
        <v>-8</v>
      </c>
      <c r="BP247">
        <f>AT247-fix1_oam1!AI248</f>
        <v>-13</v>
      </c>
      <c r="BQ247">
        <f>AU247-fix1_oam1!AJ248</f>
        <v>8</v>
      </c>
      <c r="BR247">
        <f>AV247-fix1_oam1!AK248</f>
        <v>-11</v>
      </c>
      <c r="BS247">
        <f>AW247-fix1_oam1!AL248</f>
        <v>1</v>
      </c>
      <c r="BT247">
        <f>AX247-fix1_oam1!AM248</f>
        <v>-6</v>
      </c>
      <c r="BU247">
        <f>AY247-fix1_oam1!AN248</f>
        <v>-28</v>
      </c>
      <c r="BV247">
        <f>AZ247-fix1_oam1!AO248</f>
        <v>-15</v>
      </c>
      <c r="BY247" s="10" t="s">
        <v>907</v>
      </c>
      <c r="BZ247" s="11">
        <v>27</v>
      </c>
      <c r="CA247" s="11">
        <v>26</v>
      </c>
      <c r="CB247" s="11">
        <v>15</v>
      </c>
      <c r="CC247" s="11">
        <v>1</v>
      </c>
      <c r="CD247" s="11">
        <v>2</v>
      </c>
      <c r="CE247" s="11">
        <v>53</v>
      </c>
      <c r="CF247" s="11">
        <v>52</v>
      </c>
      <c r="CG247" s="11">
        <v>29</v>
      </c>
      <c r="CH247" s="11">
        <v>18</v>
      </c>
      <c r="CI247" s="11">
        <v>29</v>
      </c>
      <c r="CJ247" s="11">
        <v>30</v>
      </c>
      <c r="CK247" s="11">
        <v>41</v>
      </c>
      <c r="CL247" s="11">
        <v>55</v>
      </c>
      <c r="CM247" s="11">
        <v>54</v>
      </c>
      <c r="CN247" s="11">
        <v>3</v>
      </c>
      <c r="CO247" s="11">
        <v>4</v>
      </c>
      <c r="CP247" s="11">
        <v>27</v>
      </c>
      <c r="CQ247" s="11">
        <v>38</v>
      </c>
      <c r="CR247" s="11">
        <v>3000000</v>
      </c>
    </row>
    <row r="248" spans="1:96" ht="15" thickBot="1" x14ac:dyDescent="0.35">
      <c r="A248" s="1" t="s">
        <v>245</v>
      </c>
      <c r="B248" s="1" t="s">
        <v>602</v>
      </c>
      <c r="C248" s="2">
        <v>81</v>
      </c>
      <c r="D248" s="2">
        <v>45</v>
      </c>
      <c r="E248" s="2">
        <v>82</v>
      </c>
      <c r="F248" s="2">
        <v>42</v>
      </c>
      <c r="G248" s="2">
        <v>1</v>
      </c>
      <c r="H248" s="1">
        <f t="shared" si="300"/>
        <v>82</v>
      </c>
      <c r="I248" s="1">
        <f>HLOOKUP(H248,C248:$F$603,J248,0)</f>
        <v>3</v>
      </c>
      <c r="J248" s="1">
        <v>356</v>
      </c>
      <c r="K248" s="1" t="str">
        <f t="shared" si="301"/>
        <v>13</v>
      </c>
      <c r="M248" s="46">
        <f t="shared" si="302"/>
        <v>1</v>
      </c>
      <c r="N248" s="44">
        <f t="shared" si="294"/>
        <v>0.32400000000000001</v>
      </c>
      <c r="O248" s="44">
        <f t="shared" si="295"/>
        <v>0.18</v>
      </c>
      <c r="P248" s="44">
        <f t="shared" si="296"/>
        <v>0.32800000000000001</v>
      </c>
      <c r="Q248" s="44">
        <f t="shared" si="297"/>
        <v>0.16800000000000001</v>
      </c>
      <c r="R248">
        <f t="shared" si="332"/>
        <v>1</v>
      </c>
      <c r="S248" s="1">
        <f t="shared" si="303"/>
        <v>0.32800000000000001</v>
      </c>
      <c r="T248" s="1">
        <f>HLOOKUP(S248,N248:$Q$603,U248,0)</f>
        <v>3</v>
      </c>
      <c r="U248" s="1">
        <v>356</v>
      </c>
      <c r="V248" s="1" t="str">
        <f t="shared" si="304"/>
        <v>13</v>
      </c>
      <c r="X248" s="5">
        <f t="shared" si="305"/>
        <v>3</v>
      </c>
      <c r="Y248" s="4">
        <f t="shared" si="306"/>
        <v>0.67199999999999993</v>
      </c>
      <c r="Z248" s="4">
        <f t="shared" si="307"/>
        <v>8.7909043903343712E-2</v>
      </c>
      <c r="AA248" s="4">
        <f t="shared" si="308"/>
        <v>0.25</v>
      </c>
      <c r="AB248" s="4">
        <f t="shared" si="309"/>
        <v>0.252</v>
      </c>
      <c r="AC248" s="4">
        <f t="shared" si="310"/>
        <v>-2.0000000000000018E-3</v>
      </c>
      <c r="AD248" s="4">
        <f t="shared" si="311"/>
        <v>0.16800000000000001</v>
      </c>
      <c r="AE248" s="4">
        <f t="shared" si="312"/>
        <v>0.32800000000000001</v>
      </c>
      <c r="AF248" s="4">
        <f t="shared" si="313"/>
        <v>0.16</v>
      </c>
      <c r="AG248">
        <f t="shared" si="314"/>
        <v>1000000</v>
      </c>
      <c r="AI248">
        <f t="shared" si="315"/>
        <v>14</v>
      </c>
      <c r="AJ248">
        <f t="shared" si="334"/>
        <v>9</v>
      </c>
      <c r="AK248">
        <f t="shared" si="335"/>
        <v>44</v>
      </c>
      <c r="AL248">
        <f t="shared" si="336"/>
        <v>1</v>
      </c>
      <c r="AM248">
        <f t="shared" si="337"/>
        <v>25</v>
      </c>
      <c r="AN248">
        <f t="shared" si="338"/>
        <v>30</v>
      </c>
      <c r="AO248">
        <f t="shared" si="339"/>
        <v>9</v>
      </c>
      <c r="AP248">
        <f t="shared" si="340"/>
        <v>46</v>
      </c>
      <c r="AQ248">
        <f t="shared" si="341"/>
        <v>47</v>
      </c>
      <c r="AR248">
        <f t="shared" ref="AR248:AZ248" si="379">MAX(AI$3:AQ$542)+1-AI248</f>
        <v>42</v>
      </c>
      <c r="AS248">
        <f t="shared" si="379"/>
        <v>47</v>
      </c>
      <c r="AT248">
        <f t="shared" si="379"/>
        <v>12</v>
      </c>
      <c r="AU248">
        <f t="shared" si="379"/>
        <v>55</v>
      </c>
      <c r="AV248">
        <f t="shared" si="379"/>
        <v>31</v>
      </c>
      <c r="AW248">
        <f t="shared" si="379"/>
        <v>26</v>
      </c>
      <c r="AX248">
        <f t="shared" si="379"/>
        <v>47</v>
      </c>
      <c r="AY248">
        <f t="shared" si="379"/>
        <v>10</v>
      </c>
      <c r="AZ248">
        <f t="shared" si="379"/>
        <v>9</v>
      </c>
      <c r="BA248">
        <f t="shared" si="299"/>
        <v>1000000</v>
      </c>
      <c r="BB248">
        <f t="shared" si="317"/>
        <v>2811389.6</v>
      </c>
      <c r="BC248">
        <f t="shared" si="318"/>
        <v>3</v>
      </c>
      <c r="BE248">
        <f>AI248-fix1_oam1!X249</f>
        <v>0</v>
      </c>
      <c r="BF248">
        <f>AJ248-fix1_oam1!Y249</f>
        <v>0</v>
      </c>
      <c r="BG248">
        <f>AK248-fix1_oam1!Z249</f>
        <v>5</v>
      </c>
      <c r="BH248">
        <f>AL248-fix1_oam1!AA249</f>
        <v>-11</v>
      </c>
      <c r="BI248">
        <f>AM248-fix1_oam1!AB249</f>
        <v>11</v>
      </c>
      <c r="BJ248">
        <f>AN248-fix1_oam1!AC249</f>
        <v>0</v>
      </c>
      <c r="BK248">
        <f>AO248-fix1_oam1!AD249</f>
        <v>2</v>
      </c>
      <c r="BL248">
        <f>AP248-fix1_oam1!AE249</f>
        <v>16</v>
      </c>
      <c r="BM248">
        <f>AQ248-fix1_oam1!AF249</f>
        <v>2</v>
      </c>
      <c r="BN248">
        <f>AR248-fix1_oam1!AG249</f>
        <v>0</v>
      </c>
      <c r="BO248">
        <f>AS248-fix1_oam1!AH249</f>
        <v>0</v>
      </c>
      <c r="BP248">
        <f>AT248-fix1_oam1!AI249</f>
        <v>-5</v>
      </c>
      <c r="BQ248">
        <f>AU248-fix1_oam1!AJ249</f>
        <v>11</v>
      </c>
      <c r="BR248">
        <f>AV248-fix1_oam1!AK249</f>
        <v>-11</v>
      </c>
      <c r="BS248">
        <f>AW248-fix1_oam1!AL249</f>
        <v>0</v>
      </c>
      <c r="BT248">
        <f>AX248-fix1_oam1!AM249</f>
        <v>-2</v>
      </c>
      <c r="BU248">
        <f>AY248-fix1_oam1!AN249</f>
        <v>-16</v>
      </c>
      <c r="BV248">
        <f>AZ248-fix1_oam1!AO249</f>
        <v>-2</v>
      </c>
      <c r="BY248" s="10" t="s">
        <v>908</v>
      </c>
      <c r="BZ248" s="11">
        <v>1</v>
      </c>
      <c r="CA248" s="11">
        <v>25</v>
      </c>
      <c r="CB248" s="11">
        <v>43</v>
      </c>
      <c r="CC248" s="11">
        <v>1</v>
      </c>
      <c r="CD248" s="11">
        <v>45</v>
      </c>
      <c r="CE248" s="11">
        <v>10</v>
      </c>
      <c r="CF248" s="11">
        <v>6</v>
      </c>
      <c r="CG248" s="11">
        <v>30</v>
      </c>
      <c r="CH248" s="11">
        <v>43</v>
      </c>
      <c r="CI248" s="11">
        <v>55</v>
      </c>
      <c r="CJ248" s="11">
        <v>31</v>
      </c>
      <c r="CK248" s="11">
        <v>13</v>
      </c>
      <c r="CL248" s="11">
        <v>55</v>
      </c>
      <c r="CM248" s="11">
        <v>11</v>
      </c>
      <c r="CN248" s="11">
        <v>46</v>
      </c>
      <c r="CO248" s="11">
        <v>50</v>
      </c>
      <c r="CP248" s="11">
        <v>26</v>
      </c>
      <c r="CQ248" s="11">
        <v>13</v>
      </c>
      <c r="CR248" s="11">
        <v>4000000</v>
      </c>
    </row>
    <row r="249" spans="1:96" ht="15" thickBot="1" x14ac:dyDescent="0.35">
      <c r="A249" s="1" t="s">
        <v>246</v>
      </c>
      <c r="B249" s="1" t="s">
        <v>602</v>
      </c>
      <c r="C249" s="2">
        <v>0</v>
      </c>
      <c r="D249" s="2">
        <v>29</v>
      </c>
      <c r="E249" s="2">
        <v>8</v>
      </c>
      <c r="F249" s="2">
        <v>2</v>
      </c>
      <c r="G249" s="2">
        <v>1</v>
      </c>
      <c r="H249" s="1">
        <f t="shared" si="300"/>
        <v>29</v>
      </c>
      <c r="I249" s="1">
        <f>HLOOKUP(H249,C249:$F$603,J249,0)</f>
        <v>2</v>
      </c>
      <c r="J249" s="1">
        <v>355</v>
      </c>
      <c r="K249" s="1" t="str">
        <f t="shared" si="301"/>
        <v>12</v>
      </c>
      <c r="M249" s="46">
        <f t="shared" si="302"/>
        <v>1</v>
      </c>
      <c r="N249" s="44">
        <f t="shared" si="294"/>
        <v>0</v>
      </c>
      <c r="O249" s="44">
        <f t="shared" si="295"/>
        <v>0.74358974358974361</v>
      </c>
      <c r="P249" s="44">
        <f t="shared" si="296"/>
        <v>0.20512820512820512</v>
      </c>
      <c r="Q249" s="44">
        <f t="shared" si="297"/>
        <v>5.128205128205128E-2</v>
      </c>
      <c r="R249">
        <f t="shared" si="332"/>
        <v>1</v>
      </c>
      <c r="S249" s="1">
        <f t="shared" si="303"/>
        <v>0.74358974358974361</v>
      </c>
      <c r="T249" s="1">
        <f>HLOOKUP(S249,N249:$Q$603,U249,0)</f>
        <v>2</v>
      </c>
      <c r="U249" s="1">
        <v>355</v>
      </c>
      <c r="V249" s="1" t="str">
        <f t="shared" si="304"/>
        <v>12</v>
      </c>
      <c r="X249" s="5">
        <f t="shared" si="305"/>
        <v>2</v>
      </c>
      <c r="Y249" s="4">
        <f t="shared" si="306"/>
        <v>0.25641025641025639</v>
      </c>
      <c r="Z249" s="4">
        <f t="shared" si="307"/>
        <v>0.34040815506030148</v>
      </c>
      <c r="AA249" s="4">
        <f t="shared" si="308"/>
        <v>0.25</v>
      </c>
      <c r="AB249" s="4">
        <f t="shared" si="309"/>
        <v>0.12820512820512819</v>
      </c>
      <c r="AC249" s="4">
        <f t="shared" si="310"/>
        <v>0.12179487179487181</v>
      </c>
      <c r="AD249" s="4">
        <f t="shared" si="311"/>
        <v>0</v>
      </c>
      <c r="AE249" s="4">
        <f t="shared" si="312"/>
        <v>0.74358974358974361</v>
      </c>
      <c r="AF249" s="4">
        <f t="shared" si="313"/>
        <v>0.74358974358974361</v>
      </c>
      <c r="AG249">
        <f t="shared" si="314"/>
        <v>1000000</v>
      </c>
      <c r="AI249">
        <f t="shared" si="315"/>
        <v>27</v>
      </c>
      <c r="AJ249">
        <f t="shared" si="334"/>
        <v>54</v>
      </c>
      <c r="AK249">
        <f t="shared" si="335"/>
        <v>1</v>
      </c>
      <c r="AL249">
        <f t="shared" si="336"/>
        <v>1</v>
      </c>
      <c r="AM249">
        <f t="shared" si="337"/>
        <v>54</v>
      </c>
      <c r="AN249">
        <f t="shared" si="338"/>
        <v>2</v>
      </c>
      <c r="AO249">
        <f t="shared" si="339"/>
        <v>53</v>
      </c>
      <c r="AP249">
        <f t="shared" si="340"/>
        <v>1</v>
      </c>
      <c r="AQ249">
        <f t="shared" si="341"/>
        <v>1</v>
      </c>
      <c r="AR249">
        <f t="shared" ref="AR249:AZ249" si="380">MAX(AI$3:AQ$542)+1-AI249</f>
        <v>29</v>
      </c>
      <c r="AS249">
        <f t="shared" si="380"/>
        <v>2</v>
      </c>
      <c r="AT249">
        <f t="shared" si="380"/>
        <v>55</v>
      </c>
      <c r="AU249">
        <f t="shared" si="380"/>
        <v>55</v>
      </c>
      <c r="AV249">
        <f t="shared" si="380"/>
        <v>2</v>
      </c>
      <c r="AW249">
        <f t="shared" si="380"/>
        <v>54</v>
      </c>
      <c r="AX249">
        <f t="shared" si="380"/>
        <v>3</v>
      </c>
      <c r="AY249">
        <f t="shared" si="380"/>
        <v>55</v>
      </c>
      <c r="AZ249">
        <f t="shared" si="380"/>
        <v>55</v>
      </c>
      <c r="BA249">
        <f t="shared" si="299"/>
        <v>1000000</v>
      </c>
      <c r="BB249">
        <f t="shared" si="317"/>
        <v>2933751.3</v>
      </c>
      <c r="BC249">
        <f t="shared" si="318"/>
        <v>3</v>
      </c>
      <c r="BE249">
        <f>AI249-fix1_oam1!X250</f>
        <v>0</v>
      </c>
      <c r="BF249">
        <f>AJ249-fix1_oam1!Y250</f>
        <v>0</v>
      </c>
      <c r="BG249">
        <f>AK249-fix1_oam1!Z250</f>
        <v>-50</v>
      </c>
      <c r="BH249">
        <f>AL249-fix1_oam1!AA250</f>
        <v>-54</v>
      </c>
      <c r="BI249">
        <f>AM249-fix1_oam1!AB250</f>
        <v>0</v>
      </c>
      <c r="BJ249">
        <f>AN249-fix1_oam1!AC250</f>
        <v>-10</v>
      </c>
      <c r="BK249">
        <f>AO249-fix1_oam1!AD250</f>
        <v>0</v>
      </c>
      <c r="BL249">
        <f>AP249-fix1_oam1!AE250</f>
        <v>-53</v>
      </c>
      <c r="BM249">
        <f>AQ249-fix1_oam1!AF250</f>
        <v>-49</v>
      </c>
      <c r="BN249">
        <f>AR249-fix1_oam1!AG250</f>
        <v>0</v>
      </c>
      <c r="BO249">
        <f>AS249-fix1_oam1!AH250</f>
        <v>0</v>
      </c>
      <c r="BP249">
        <f>AT249-fix1_oam1!AI250</f>
        <v>50</v>
      </c>
      <c r="BQ249">
        <f>AU249-fix1_oam1!AJ250</f>
        <v>54</v>
      </c>
      <c r="BR249">
        <f>AV249-fix1_oam1!AK250</f>
        <v>0</v>
      </c>
      <c r="BS249">
        <f>AW249-fix1_oam1!AL250</f>
        <v>10</v>
      </c>
      <c r="BT249">
        <f>AX249-fix1_oam1!AM250</f>
        <v>0</v>
      </c>
      <c r="BU249">
        <f>AY249-fix1_oam1!AN250</f>
        <v>53</v>
      </c>
      <c r="BV249">
        <f>AZ249-fix1_oam1!AO250</f>
        <v>49</v>
      </c>
      <c r="BY249" s="10" t="s">
        <v>909</v>
      </c>
      <c r="BZ249" s="11">
        <v>27</v>
      </c>
      <c r="CA249" s="11">
        <v>40</v>
      </c>
      <c r="CB249" s="11">
        <v>16</v>
      </c>
      <c r="CC249" s="11">
        <v>1</v>
      </c>
      <c r="CD249" s="11">
        <v>39</v>
      </c>
      <c r="CE249" s="11">
        <v>16</v>
      </c>
      <c r="CF249" s="11">
        <v>31</v>
      </c>
      <c r="CG249" s="11">
        <v>15</v>
      </c>
      <c r="CH249" s="11">
        <v>17</v>
      </c>
      <c r="CI249" s="11">
        <v>29</v>
      </c>
      <c r="CJ249" s="11">
        <v>16</v>
      </c>
      <c r="CK249" s="11">
        <v>40</v>
      </c>
      <c r="CL249" s="11">
        <v>55</v>
      </c>
      <c r="CM249" s="11">
        <v>17</v>
      </c>
      <c r="CN249" s="11">
        <v>40</v>
      </c>
      <c r="CO249" s="11">
        <v>25</v>
      </c>
      <c r="CP249" s="11">
        <v>41</v>
      </c>
      <c r="CQ249" s="11">
        <v>39</v>
      </c>
      <c r="CR249" s="11">
        <v>2000000</v>
      </c>
    </row>
    <row r="250" spans="1:96" ht="15" thickBot="1" x14ac:dyDescent="0.35">
      <c r="A250" s="1" t="s">
        <v>247</v>
      </c>
      <c r="B250" s="1" t="s">
        <v>602</v>
      </c>
      <c r="C250" s="2">
        <v>39</v>
      </c>
      <c r="D250" s="2">
        <v>90</v>
      </c>
      <c r="E250" s="2">
        <v>71</v>
      </c>
      <c r="F250" s="2">
        <v>19</v>
      </c>
      <c r="G250" s="2">
        <v>2</v>
      </c>
      <c r="H250" s="1">
        <f t="shared" si="300"/>
        <v>90</v>
      </c>
      <c r="I250" s="1">
        <f>HLOOKUP(H250,C250:$F$603,J250,0)</f>
        <v>2</v>
      </c>
      <c r="J250" s="1">
        <v>354</v>
      </c>
      <c r="K250" s="1" t="str">
        <f t="shared" si="301"/>
        <v>22</v>
      </c>
      <c r="M250" s="46">
        <f t="shared" si="302"/>
        <v>1</v>
      </c>
      <c r="N250" s="44">
        <f t="shared" si="294"/>
        <v>0.17808219178082191</v>
      </c>
      <c r="O250" s="44">
        <f t="shared" si="295"/>
        <v>0.41095890410958902</v>
      </c>
      <c r="P250" s="44">
        <f t="shared" si="296"/>
        <v>0.32420091324200911</v>
      </c>
      <c r="Q250" s="44">
        <f t="shared" si="297"/>
        <v>8.6757990867579904E-2</v>
      </c>
      <c r="R250">
        <f t="shared" si="332"/>
        <v>2</v>
      </c>
      <c r="S250" s="1">
        <f t="shared" si="303"/>
        <v>0.41095890410958902</v>
      </c>
      <c r="T250" s="1">
        <f>HLOOKUP(S250,N250:$Q$603,U250,0)</f>
        <v>2</v>
      </c>
      <c r="U250" s="1">
        <v>354</v>
      </c>
      <c r="V250" s="1" t="str">
        <f t="shared" si="304"/>
        <v>22</v>
      </c>
      <c r="X250" s="5">
        <f t="shared" si="305"/>
        <v>2</v>
      </c>
      <c r="Y250" s="4">
        <f t="shared" si="306"/>
        <v>0.58904109589041098</v>
      </c>
      <c r="Z250" s="4">
        <f t="shared" si="307"/>
        <v>0.14518226363522918</v>
      </c>
      <c r="AA250" s="4">
        <f t="shared" si="308"/>
        <v>0.25</v>
      </c>
      <c r="AB250" s="4">
        <f t="shared" si="309"/>
        <v>0.25114155251141551</v>
      </c>
      <c r="AC250" s="4">
        <f t="shared" si="310"/>
        <v>-1.1415525114155112E-3</v>
      </c>
      <c r="AD250" s="4">
        <f t="shared" si="311"/>
        <v>8.6757990867579904E-2</v>
      </c>
      <c r="AE250" s="4">
        <f t="shared" si="312"/>
        <v>0.41095890410958902</v>
      </c>
      <c r="AF250" s="4">
        <f t="shared" si="313"/>
        <v>0.32420091324200911</v>
      </c>
      <c r="AG250">
        <f t="shared" si="314"/>
        <v>2000000</v>
      </c>
      <c r="AI250">
        <f t="shared" si="315"/>
        <v>27</v>
      </c>
      <c r="AJ250">
        <f t="shared" si="334"/>
        <v>30</v>
      </c>
      <c r="AK250">
        <f t="shared" si="335"/>
        <v>29</v>
      </c>
      <c r="AL250">
        <f t="shared" si="336"/>
        <v>1</v>
      </c>
      <c r="AM250">
        <f t="shared" si="337"/>
        <v>26</v>
      </c>
      <c r="AN250">
        <f t="shared" si="338"/>
        <v>29</v>
      </c>
      <c r="AO250">
        <f t="shared" si="339"/>
        <v>27</v>
      </c>
      <c r="AP250">
        <f t="shared" si="340"/>
        <v>25</v>
      </c>
      <c r="AQ250">
        <f t="shared" si="341"/>
        <v>28</v>
      </c>
      <c r="AR250">
        <f t="shared" ref="AR250:AZ250" si="381">MAX(AI$3:AQ$542)+1-AI250</f>
        <v>29</v>
      </c>
      <c r="AS250">
        <f t="shared" si="381"/>
        <v>26</v>
      </c>
      <c r="AT250">
        <f t="shared" si="381"/>
        <v>27</v>
      </c>
      <c r="AU250">
        <f t="shared" si="381"/>
        <v>55</v>
      </c>
      <c r="AV250">
        <f t="shared" si="381"/>
        <v>30</v>
      </c>
      <c r="AW250">
        <f t="shared" si="381"/>
        <v>27</v>
      </c>
      <c r="AX250">
        <f t="shared" si="381"/>
        <v>29</v>
      </c>
      <c r="AY250">
        <f t="shared" si="381"/>
        <v>31</v>
      </c>
      <c r="AZ250">
        <f t="shared" si="381"/>
        <v>28</v>
      </c>
      <c r="BA250">
        <f t="shared" si="299"/>
        <v>2000000</v>
      </c>
      <c r="BB250">
        <f t="shared" si="317"/>
        <v>3101458.5</v>
      </c>
      <c r="BC250">
        <f t="shared" si="318"/>
        <v>3</v>
      </c>
      <c r="BE250">
        <f>AI250-fix1_oam1!X251</f>
        <v>0</v>
      </c>
      <c r="BF250">
        <f>AJ250-fix1_oam1!Y251</f>
        <v>6</v>
      </c>
      <c r="BG250">
        <f>AK250-fix1_oam1!Z251</f>
        <v>9</v>
      </c>
      <c r="BH250">
        <f>AL250-fix1_oam1!AA251</f>
        <v>-20</v>
      </c>
      <c r="BI250">
        <f>AM250-fix1_oam1!AB251</f>
        <v>3</v>
      </c>
      <c r="BJ250">
        <f>AN250-fix1_oam1!AC251</f>
        <v>0</v>
      </c>
      <c r="BK250">
        <f>AO250-fix1_oam1!AD251</f>
        <v>4</v>
      </c>
      <c r="BL250">
        <f>AP250-fix1_oam1!AE251</f>
        <v>6</v>
      </c>
      <c r="BM250">
        <f>AQ250-fix1_oam1!AF251</f>
        <v>8</v>
      </c>
      <c r="BN250">
        <f>AR250-fix1_oam1!AG251</f>
        <v>0</v>
      </c>
      <c r="BO250">
        <f>AS250-fix1_oam1!AH251</f>
        <v>-6</v>
      </c>
      <c r="BP250">
        <f>AT250-fix1_oam1!AI251</f>
        <v>-9</v>
      </c>
      <c r="BQ250">
        <f>AU250-fix1_oam1!AJ251</f>
        <v>20</v>
      </c>
      <c r="BR250">
        <f>AV250-fix1_oam1!AK251</f>
        <v>-3</v>
      </c>
      <c r="BS250">
        <f>AW250-fix1_oam1!AL251</f>
        <v>0</v>
      </c>
      <c r="BT250">
        <f>AX250-fix1_oam1!AM251</f>
        <v>-4</v>
      </c>
      <c r="BU250">
        <f>AY250-fix1_oam1!AN251</f>
        <v>-6</v>
      </c>
      <c r="BV250">
        <f>AZ250-fix1_oam1!AO251</f>
        <v>-8</v>
      </c>
      <c r="BY250" s="10" t="s">
        <v>910</v>
      </c>
      <c r="BZ250" s="11">
        <v>14</v>
      </c>
      <c r="CA250" s="11">
        <v>6</v>
      </c>
      <c r="CB250" s="11">
        <v>49</v>
      </c>
      <c r="CC250" s="11">
        <v>1</v>
      </c>
      <c r="CD250" s="11">
        <v>25</v>
      </c>
      <c r="CE250" s="11">
        <v>30</v>
      </c>
      <c r="CF250" s="11">
        <v>5</v>
      </c>
      <c r="CG250" s="11">
        <v>49</v>
      </c>
      <c r="CH250" s="11">
        <v>50</v>
      </c>
      <c r="CI250" s="11">
        <v>42</v>
      </c>
      <c r="CJ250" s="11">
        <v>50</v>
      </c>
      <c r="CK250" s="11">
        <v>7</v>
      </c>
      <c r="CL250" s="11">
        <v>55</v>
      </c>
      <c r="CM250" s="11">
        <v>31</v>
      </c>
      <c r="CN250" s="11">
        <v>26</v>
      </c>
      <c r="CO250" s="11">
        <v>51</v>
      </c>
      <c r="CP250" s="11">
        <v>7</v>
      </c>
      <c r="CQ250" s="11">
        <v>6</v>
      </c>
      <c r="CR250" s="11">
        <v>4000000</v>
      </c>
    </row>
    <row r="251" spans="1:96" ht="15" thickBot="1" x14ac:dyDescent="0.35">
      <c r="A251" s="1" t="s">
        <v>248</v>
      </c>
      <c r="B251" s="1" t="s">
        <v>602</v>
      </c>
      <c r="C251" s="2">
        <v>91</v>
      </c>
      <c r="D251" s="2">
        <v>36</v>
      </c>
      <c r="E251" s="2">
        <v>79</v>
      </c>
      <c r="F251" s="2">
        <v>61</v>
      </c>
      <c r="G251" s="2">
        <v>1</v>
      </c>
      <c r="H251" s="1">
        <f t="shared" si="300"/>
        <v>91</v>
      </c>
      <c r="I251" s="1">
        <f>HLOOKUP(H251,C251:$F$603,J251,0)</f>
        <v>1</v>
      </c>
      <c r="J251" s="1">
        <v>353</v>
      </c>
      <c r="K251" s="1" t="str">
        <f t="shared" si="301"/>
        <v>11</v>
      </c>
      <c r="M251" s="46">
        <f t="shared" si="302"/>
        <v>1</v>
      </c>
      <c r="N251" s="44">
        <f t="shared" si="294"/>
        <v>0.34082397003745318</v>
      </c>
      <c r="O251" s="44">
        <f t="shared" si="295"/>
        <v>0.1348314606741573</v>
      </c>
      <c r="P251" s="44">
        <f t="shared" si="296"/>
        <v>0.29588014981273408</v>
      </c>
      <c r="Q251" s="44">
        <f t="shared" si="297"/>
        <v>0.22846441947565543</v>
      </c>
      <c r="R251">
        <f t="shared" si="332"/>
        <v>1</v>
      </c>
      <c r="S251" s="1">
        <f t="shared" si="303"/>
        <v>0.34082397003745318</v>
      </c>
      <c r="T251" s="1">
        <f>HLOOKUP(S251,N251:$Q$603,U251,0)</f>
        <v>1</v>
      </c>
      <c r="U251" s="1">
        <v>353</v>
      </c>
      <c r="V251" s="1" t="str">
        <f t="shared" si="304"/>
        <v>11</v>
      </c>
      <c r="X251" s="5">
        <f t="shared" si="305"/>
        <v>1</v>
      </c>
      <c r="Y251" s="4">
        <f t="shared" si="306"/>
        <v>0.65917602996254687</v>
      </c>
      <c r="Z251" s="4">
        <f t="shared" si="307"/>
        <v>8.9594559654724265E-2</v>
      </c>
      <c r="AA251" s="4">
        <f t="shared" si="308"/>
        <v>0.25</v>
      </c>
      <c r="AB251" s="4">
        <f t="shared" si="309"/>
        <v>0.26217228464419473</v>
      </c>
      <c r="AC251" s="4">
        <f t="shared" si="310"/>
        <v>-1.2172284644194731E-2</v>
      </c>
      <c r="AD251" s="4">
        <f t="shared" si="311"/>
        <v>0.1348314606741573</v>
      </c>
      <c r="AE251" s="4">
        <f t="shared" si="312"/>
        <v>0.34082397003745318</v>
      </c>
      <c r="AF251" s="4">
        <f t="shared" si="313"/>
        <v>0.20599250936329588</v>
      </c>
      <c r="AG251">
        <f t="shared" si="314"/>
        <v>1000000</v>
      </c>
      <c r="AI251">
        <f t="shared" si="315"/>
        <v>41</v>
      </c>
      <c r="AJ251">
        <f t="shared" si="334"/>
        <v>11</v>
      </c>
      <c r="AK251">
        <f t="shared" si="335"/>
        <v>43</v>
      </c>
      <c r="AL251">
        <f t="shared" si="336"/>
        <v>1</v>
      </c>
      <c r="AM251">
        <f t="shared" si="337"/>
        <v>18</v>
      </c>
      <c r="AN251">
        <f t="shared" si="338"/>
        <v>37</v>
      </c>
      <c r="AO251">
        <f t="shared" si="339"/>
        <v>15</v>
      </c>
      <c r="AP251">
        <f t="shared" si="340"/>
        <v>44</v>
      </c>
      <c r="AQ251">
        <f t="shared" si="341"/>
        <v>43</v>
      </c>
      <c r="AR251">
        <f t="shared" ref="AR251:AZ251" si="382">MAX(AI$3:AQ$542)+1-AI251</f>
        <v>15</v>
      </c>
      <c r="AS251">
        <f t="shared" si="382"/>
        <v>45</v>
      </c>
      <c r="AT251">
        <f t="shared" si="382"/>
        <v>13</v>
      </c>
      <c r="AU251">
        <f t="shared" si="382"/>
        <v>55</v>
      </c>
      <c r="AV251">
        <f t="shared" si="382"/>
        <v>38</v>
      </c>
      <c r="AW251">
        <f t="shared" si="382"/>
        <v>19</v>
      </c>
      <c r="AX251">
        <f t="shared" si="382"/>
        <v>41</v>
      </c>
      <c r="AY251">
        <f t="shared" si="382"/>
        <v>12</v>
      </c>
      <c r="AZ251">
        <f t="shared" si="382"/>
        <v>13</v>
      </c>
      <c r="BA251">
        <f t="shared" si="299"/>
        <v>1000000</v>
      </c>
      <c r="BB251">
        <f t="shared" si="317"/>
        <v>2886968.2</v>
      </c>
      <c r="BC251">
        <f t="shared" si="318"/>
        <v>3</v>
      </c>
      <c r="BE251">
        <f>AI251-fix1_oam1!X252</f>
        <v>0</v>
      </c>
      <c r="BF251">
        <f>AJ251-fix1_oam1!Y252</f>
        <v>4</v>
      </c>
      <c r="BG251">
        <f>AK251-fix1_oam1!Z252</f>
        <v>7</v>
      </c>
      <c r="BH251">
        <f>AL251-fix1_oam1!AA252</f>
        <v>-6</v>
      </c>
      <c r="BI251">
        <f>AM251-fix1_oam1!AB252</f>
        <v>9</v>
      </c>
      <c r="BJ251">
        <f>AN251-fix1_oam1!AC252</f>
        <v>-2</v>
      </c>
      <c r="BK251">
        <f>AO251-fix1_oam1!AD252</f>
        <v>5</v>
      </c>
      <c r="BL251">
        <f>AP251-fix1_oam1!AE252</f>
        <v>27</v>
      </c>
      <c r="BM251">
        <f>AQ251-fix1_oam1!AF252</f>
        <v>10</v>
      </c>
      <c r="BN251">
        <f>AR251-fix1_oam1!AG252</f>
        <v>0</v>
      </c>
      <c r="BO251">
        <f>AS251-fix1_oam1!AH252</f>
        <v>-4</v>
      </c>
      <c r="BP251">
        <f>AT251-fix1_oam1!AI252</f>
        <v>-7</v>
      </c>
      <c r="BQ251">
        <f>AU251-fix1_oam1!AJ252</f>
        <v>6</v>
      </c>
      <c r="BR251">
        <f>AV251-fix1_oam1!AK252</f>
        <v>-9</v>
      </c>
      <c r="BS251">
        <f>AW251-fix1_oam1!AL252</f>
        <v>2</v>
      </c>
      <c r="BT251">
        <f>AX251-fix1_oam1!AM252</f>
        <v>-5</v>
      </c>
      <c r="BU251">
        <f>AY251-fix1_oam1!AN252</f>
        <v>-27</v>
      </c>
      <c r="BV251">
        <f>AZ251-fix1_oam1!AO252</f>
        <v>-10</v>
      </c>
      <c r="BY251" s="10" t="s">
        <v>911</v>
      </c>
      <c r="BZ251" s="11">
        <v>27</v>
      </c>
      <c r="CA251" s="11">
        <v>25</v>
      </c>
      <c r="CB251" s="11">
        <v>20</v>
      </c>
      <c r="CC251" s="11">
        <v>51</v>
      </c>
      <c r="CD251" s="11">
        <v>4</v>
      </c>
      <c r="CE251" s="11">
        <v>52</v>
      </c>
      <c r="CF251" s="11">
        <v>46</v>
      </c>
      <c r="CG251" s="11">
        <v>30</v>
      </c>
      <c r="CH251" s="11">
        <v>23</v>
      </c>
      <c r="CI251" s="11">
        <v>29</v>
      </c>
      <c r="CJ251" s="11">
        <v>31</v>
      </c>
      <c r="CK251" s="11">
        <v>36</v>
      </c>
      <c r="CL251" s="11">
        <v>5</v>
      </c>
      <c r="CM251" s="11">
        <v>52</v>
      </c>
      <c r="CN251" s="11">
        <v>4</v>
      </c>
      <c r="CO251" s="11">
        <v>10</v>
      </c>
      <c r="CP251" s="11">
        <v>26</v>
      </c>
      <c r="CQ251" s="11">
        <v>33</v>
      </c>
      <c r="CR251" s="11">
        <v>2000000</v>
      </c>
    </row>
    <row r="252" spans="1:96" ht="15" thickBot="1" x14ac:dyDescent="0.35">
      <c r="A252" s="1" t="s">
        <v>249</v>
      </c>
      <c r="B252" s="1" t="s">
        <v>602</v>
      </c>
      <c r="C252" s="2">
        <v>24</v>
      </c>
      <c r="D252" s="2">
        <v>62</v>
      </c>
      <c r="E252" s="2">
        <v>22</v>
      </c>
      <c r="F252" s="2">
        <v>75</v>
      </c>
      <c r="G252" s="2">
        <v>4</v>
      </c>
      <c r="H252" s="1">
        <f t="shared" si="300"/>
        <v>75</v>
      </c>
      <c r="I252" s="1">
        <f>HLOOKUP(H252,C252:$F$603,J252,0)</f>
        <v>4</v>
      </c>
      <c r="J252" s="1">
        <v>352</v>
      </c>
      <c r="K252" s="1" t="str">
        <f t="shared" si="301"/>
        <v>44</v>
      </c>
      <c r="M252" s="46">
        <f t="shared" si="302"/>
        <v>1</v>
      </c>
      <c r="N252" s="44">
        <f t="shared" si="294"/>
        <v>0.13114754098360656</v>
      </c>
      <c r="O252" s="44">
        <f t="shared" si="295"/>
        <v>0.33879781420765026</v>
      </c>
      <c r="P252" s="44">
        <f t="shared" si="296"/>
        <v>0.12021857923497267</v>
      </c>
      <c r="Q252" s="44">
        <f t="shared" si="297"/>
        <v>0.4098360655737705</v>
      </c>
      <c r="R252">
        <f t="shared" si="332"/>
        <v>4</v>
      </c>
      <c r="S252" s="1">
        <f t="shared" si="303"/>
        <v>0.4098360655737705</v>
      </c>
      <c r="T252" s="1">
        <f>HLOOKUP(S252,N252:$Q$603,U252,0)</f>
        <v>4</v>
      </c>
      <c r="U252" s="1">
        <v>352</v>
      </c>
      <c r="V252" s="1" t="str">
        <f t="shared" si="304"/>
        <v>44</v>
      </c>
      <c r="X252" s="5">
        <f t="shared" si="305"/>
        <v>4</v>
      </c>
      <c r="Y252" s="4">
        <f t="shared" si="306"/>
        <v>0.5901639344262295</v>
      </c>
      <c r="Z252" s="4">
        <f t="shared" si="307"/>
        <v>0.14651705686391553</v>
      </c>
      <c r="AA252" s="4">
        <f t="shared" si="308"/>
        <v>0.25</v>
      </c>
      <c r="AB252" s="4">
        <f t="shared" si="309"/>
        <v>0.2349726775956284</v>
      </c>
      <c r="AC252" s="4">
        <f t="shared" si="310"/>
        <v>1.5027322404371601E-2</v>
      </c>
      <c r="AD252" s="4">
        <f t="shared" si="311"/>
        <v>0.12021857923497267</v>
      </c>
      <c r="AE252" s="4">
        <f t="shared" si="312"/>
        <v>0.4098360655737705</v>
      </c>
      <c r="AF252" s="4">
        <f t="shared" si="313"/>
        <v>0.2896174863387978</v>
      </c>
      <c r="AG252">
        <f t="shared" si="314"/>
        <v>4000000</v>
      </c>
      <c r="AI252">
        <f t="shared" si="315"/>
        <v>1</v>
      </c>
      <c r="AJ252">
        <f t="shared" si="334"/>
        <v>30</v>
      </c>
      <c r="AK252">
        <f t="shared" si="335"/>
        <v>29</v>
      </c>
      <c r="AL252">
        <f t="shared" si="336"/>
        <v>1</v>
      </c>
      <c r="AM252">
        <f t="shared" si="337"/>
        <v>37</v>
      </c>
      <c r="AN252">
        <f t="shared" si="338"/>
        <v>19</v>
      </c>
      <c r="AO252">
        <f t="shared" si="339"/>
        <v>18</v>
      </c>
      <c r="AP252">
        <f t="shared" si="340"/>
        <v>25</v>
      </c>
      <c r="AQ252">
        <f t="shared" si="341"/>
        <v>33</v>
      </c>
      <c r="AR252">
        <f t="shared" ref="AR252:AZ252" si="383">MAX(AI$3:AQ$542)+1-AI252</f>
        <v>55</v>
      </c>
      <c r="AS252">
        <f t="shared" si="383"/>
        <v>26</v>
      </c>
      <c r="AT252">
        <f t="shared" si="383"/>
        <v>27</v>
      </c>
      <c r="AU252">
        <f t="shared" si="383"/>
        <v>55</v>
      </c>
      <c r="AV252">
        <f t="shared" si="383"/>
        <v>19</v>
      </c>
      <c r="AW252">
        <f t="shared" si="383"/>
        <v>37</v>
      </c>
      <c r="AX252">
        <f t="shared" si="383"/>
        <v>38</v>
      </c>
      <c r="AY252">
        <f t="shared" si="383"/>
        <v>31</v>
      </c>
      <c r="AZ252">
        <f t="shared" si="383"/>
        <v>23</v>
      </c>
      <c r="BA252">
        <f t="shared" si="299"/>
        <v>4000000</v>
      </c>
      <c r="BB252">
        <f t="shared" si="317"/>
        <v>3203664.6</v>
      </c>
      <c r="BC252">
        <f t="shared" si="318"/>
        <v>3</v>
      </c>
      <c r="BE252">
        <f>AI252-fix1_oam1!X253</f>
        <v>0</v>
      </c>
      <c r="BF252">
        <f>AJ252-fix1_oam1!Y253</f>
        <v>-2</v>
      </c>
      <c r="BG252">
        <f>AK252-fix1_oam1!Z253</f>
        <v>-1</v>
      </c>
      <c r="BH252">
        <f>AL252-fix1_oam1!AA253</f>
        <v>-33</v>
      </c>
      <c r="BI252">
        <f>AM252-fix1_oam1!AB253</f>
        <v>2</v>
      </c>
      <c r="BJ252">
        <f>AN252-fix1_oam1!AC253</f>
        <v>1</v>
      </c>
      <c r="BK252">
        <f>AO252-fix1_oam1!AD253</f>
        <v>-2</v>
      </c>
      <c r="BL252">
        <f>AP252-fix1_oam1!AE253</f>
        <v>-13</v>
      </c>
      <c r="BM252">
        <f>AQ252-fix1_oam1!AF253</f>
        <v>-2</v>
      </c>
      <c r="BN252">
        <f>AR252-fix1_oam1!AG253</f>
        <v>0</v>
      </c>
      <c r="BO252">
        <f>AS252-fix1_oam1!AH253</f>
        <v>2</v>
      </c>
      <c r="BP252">
        <f>AT252-fix1_oam1!AI253</f>
        <v>1</v>
      </c>
      <c r="BQ252">
        <f>AU252-fix1_oam1!AJ253</f>
        <v>33</v>
      </c>
      <c r="BR252">
        <f>AV252-fix1_oam1!AK253</f>
        <v>-2</v>
      </c>
      <c r="BS252">
        <f>AW252-fix1_oam1!AL253</f>
        <v>-1</v>
      </c>
      <c r="BT252">
        <f>AX252-fix1_oam1!AM253</f>
        <v>2</v>
      </c>
      <c r="BU252">
        <f>AY252-fix1_oam1!AN253</f>
        <v>13</v>
      </c>
      <c r="BV252">
        <f>AZ252-fix1_oam1!AO253</f>
        <v>2</v>
      </c>
      <c r="BY252" s="10" t="s">
        <v>912</v>
      </c>
      <c r="BZ252" s="11">
        <v>1</v>
      </c>
      <c r="CA252" s="11">
        <v>19</v>
      </c>
      <c r="CB252" s="11">
        <v>39</v>
      </c>
      <c r="CC252" s="11">
        <v>1</v>
      </c>
      <c r="CD252" s="11">
        <v>22</v>
      </c>
      <c r="CE252" s="11">
        <v>33</v>
      </c>
      <c r="CF252" s="11">
        <v>20</v>
      </c>
      <c r="CG252" s="11">
        <v>36</v>
      </c>
      <c r="CH252" s="11">
        <v>38</v>
      </c>
      <c r="CI252" s="11">
        <v>55</v>
      </c>
      <c r="CJ252" s="11">
        <v>37</v>
      </c>
      <c r="CK252" s="11">
        <v>17</v>
      </c>
      <c r="CL252" s="11">
        <v>55</v>
      </c>
      <c r="CM252" s="11">
        <v>34</v>
      </c>
      <c r="CN252" s="11">
        <v>23</v>
      </c>
      <c r="CO252" s="11">
        <v>36</v>
      </c>
      <c r="CP252" s="11">
        <v>20</v>
      </c>
      <c r="CQ252" s="11">
        <v>18</v>
      </c>
      <c r="CR252" s="11">
        <v>1000000</v>
      </c>
    </row>
    <row r="253" spans="1:96" ht="15" thickBot="1" x14ac:dyDescent="0.35">
      <c r="A253" s="1" t="s">
        <v>250</v>
      </c>
      <c r="B253" s="1" t="s">
        <v>602</v>
      </c>
      <c r="C253" s="2">
        <v>40</v>
      </c>
      <c r="D253" s="2">
        <v>74</v>
      </c>
      <c r="E253" s="2">
        <v>99</v>
      </c>
      <c r="F253" s="2">
        <v>48</v>
      </c>
      <c r="G253" s="2">
        <v>1</v>
      </c>
      <c r="H253" s="1">
        <f t="shared" si="300"/>
        <v>99</v>
      </c>
      <c r="I253" s="1">
        <f>HLOOKUP(H253,C253:$F$603,J253,0)</f>
        <v>3</v>
      </c>
      <c r="J253" s="1">
        <v>351</v>
      </c>
      <c r="K253" s="1" t="str">
        <f t="shared" si="301"/>
        <v>13</v>
      </c>
      <c r="M253" s="46">
        <f t="shared" si="302"/>
        <v>1</v>
      </c>
      <c r="N253" s="44">
        <f t="shared" si="294"/>
        <v>0.1532567049808429</v>
      </c>
      <c r="O253" s="44">
        <f t="shared" si="295"/>
        <v>0.28352490421455939</v>
      </c>
      <c r="P253" s="44">
        <f t="shared" si="296"/>
        <v>0.37931034482758619</v>
      </c>
      <c r="Q253" s="44">
        <f t="shared" si="297"/>
        <v>0.18390804597701149</v>
      </c>
      <c r="R253">
        <f t="shared" si="332"/>
        <v>1</v>
      </c>
      <c r="S253" s="1">
        <f t="shared" si="303"/>
        <v>0.37931034482758619</v>
      </c>
      <c r="T253" s="1">
        <f>HLOOKUP(S253,N253:$Q$603,U253,0)</f>
        <v>3</v>
      </c>
      <c r="U253" s="1">
        <v>351</v>
      </c>
      <c r="V253" s="1" t="str">
        <f t="shared" si="304"/>
        <v>13</v>
      </c>
      <c r="X253" s="5">
        <f t="shared" si="305"/>
        <v>3</v>
      </c>
      <c r="Y253" s="4">
        <f t="shared" si="306"/>
        <v>0.62068965517241381</v>
      </c>
      <c r="Z253" s="4">
        <f t="shared" si="307"/>
        <v>0.10258735464595549</v>
      </c>
      <c r="AA253" s="4">
        <f t="shared" si="308"/>
        <v>0.25</v>
      </c>
      <c r="AB253" s="4">
        <f t="shared" si="309"/>
        <v>0.23371647509578544</v>
      </c>
      <c r="AC253" s="4">
        <f t="shared" si="310"/>
        <v>1.6283524904214558E-2</v>
      </c>
      <c r="AD253" s="4">
        <f t="shared" si="311"/>
        <v>0.1532567049808429</v>
      </c>
      <c r="AE253" s="4">
        <f t="shared" si="312"/>
        <v>0.37931034482758619</v>
      </c>
      <c r="AF253" s="4">
        <f t="shared" si="313"/>
        <v>0.22605363984674329</v>
      </c>
      <c r="AG253">
        <f t="shared" si="314"/>
        <v>1000000</v>
      </c>
      <c r="AI253">
        <f t="shared" si="315"/>
        <v>14</v>
      </c>
      <c r="AJ253">
        <f t="shared" si="334"/>
        <v>22</v>
      </c>
      <c r="AK253">
        <f t="shared" si="335"/>
        <v>41</v>
      </c>
      <c r="AL253">
        <f t="shared" si="336"/>
        <v>1</v>
      </c>
      <c r="AM253">
        <f t="shared" si="337"/>
        <v>37</v>
      </c>
      <c r="AN253">
        <f t="shared" si="338"/>
        <v>18</v>
      </c>
      <c r="AO253">
        <f t="shared" si="339"/>
        <v>11</v>
      </c>
      <c r="AP253">
        <f t="shared" si="340"/>
        <v>33</v>
      </c>
      <c r="AQ253">
        <f t="shared" si="341"/>
        <v>41</v>
      </c>
      <c r="AR253">
        <f t="shared" ref="AR253:AZ253" si="384">MAX(AI$3:AQ$542)+1-AI253</f>
        <v>42</v>
      </c>
      <c r="AS253">
        <f t="shared" si="384"/>
        <v>34</v>
      </c>
      <c r="AT253">
        <f t="shared" si="384"/>
        <v>15</v>
      </c>
      <c r="AU253">
        <f t="shared" si="384"/>
        <v>55</v>
      </c>
      <c r="AV253">
        <f t="shared" si="384"/>
        <v>19</v>
      </c>
      <c r="AW253">
        <f t="shared" si="384"/>
        <v>38</v>
      </c>
      <c r="AX253">
        <f t="shared" si="384"/>
        <v>45</v>
      </c>
      <c r="AY253">
        <f t="shared" si="384"/>
        <v>23</v>
      </c>
      <c r="AZ253">
        <f t="shared" si="384"/>
        <v>15</v>
      </c>
      <c r="BA253">
        <f t="shared" si="299"/>
        <v>1000000</v>
      </c>
      <c r="BB253">
        <f t="shared" si="317"/>
        <v>2510533.4</v>
      </c>
      <c r="BC253">
        <f t="shared" si="318"/>
        <v>3</v>
      </c>
      <c r="BE253">
        <f>AI253-fix1_oam1!X254</f>
        <v>0</v>
      </c>
      <c r="BF253">
        <f>AJ253-fix1_oam1!Y254</f>
        <v>10</v>
      </c>
      <c r="BG253">
        <f>AK253-fix1_oam1!Z254</f>
        <v>11</v>
      </c>
      <c r="BH253">
        <f>AL253-fix1_oam1!AA254</f>
        <v>-8</v>
      </c>
      <c r="BI253">
        <f>AM253-fix1_oam1!AB254</f>
        <v>20</v>
      </c>
      <c r="BJ253">
        <f>AN253-fix1_oam1!AC254</f>
        <v>4</v>
      </c>
      <c r="BK253">
        <f>AO253-fix1_oam1!AD254</f>
        <v>3</v>
      </c>
      <c r="BL253">
        <f>AP253-fix1_oam1!AE254</f>
        <v>31</v>
      </c>
      <c r="BM253">
        <f>AQ253-fix1_oam1!AF254</f>
        <v>11</v>
      </c>
      <c r="BN253">
        <f>AR253-fix1_oam1!AG254</f>
        <v>0</v>
      </c>
      <c r="BO253">
        <f>AS253-fix1_oam1!AH254</f>
        <v>-10</v>
      </c>
      <c r="BP253">
        <f>AT253-fix1_oam1!AI254</f>
        <v>-11</v>
      </c>
      <c r="BQ253">
        <f>AU253-fix1_oam1!AJ254</f>
        <v>8</v>
      </c>
      <c r="BR253">
        <f>AV253-fix1_oam1!AK254</f>
        <v>-20</v>
      </c>
      <c r="BS253">
        <f>AW253-fix1_oam1!AL254</f>
        <v>-4</v>
      </c>
      <c r="BT253">
        <f>AX253-fix1_oam1!AM254</f>
        <v>-3</v>
      </c>
      <c r="BU253">
        <f>AY253-fix1_oam1!AN254</f>
        <v>-31</v>
      </c>
      <c r="BV253">
        <f>AZ253-fix1_oam1!AO254</f>
        <v>-11</v>
      </c>
      <c r="BY253" s="10" t="s">
        <v>913</v>
      </c>
      <c r="BZ253" s="11">
        <v>14</v>
      </c>
      <c r="CA253" s="11">
        <v>9</v>
      </c>
      <c r="CB253" s="11">
        <v>44</v>
      </c>
      <c r="CC253" s="11">
        <v>1</v>
      </c>
      <c r="CD253" s="11">
        <v>25</v>
      </c>
      <c r="CE253" s="11">
        <v>30</v>
      </c>
      <c r="CF253" s="11">
        <v>9</v>
      </c>
      <c r="CG253" s="11">
        <v>46</v>
      </c>
      <c r="CH253" s="11">
        <v>47</v>
      </c>
      <c r="CI253" s="11">
        <v>42</v>
      </c>
      <c r="CJ253" s="11">
        <v>47</v>
      </c>
      <c r="CK253" s="11">
        <v>12</v>
      </c>
      <c r="CL253" s="11">
        <v>55</v>
      </c>
      <c r="CM253" s="11">
        <v>31</v>
      </c>
      <c r="CN253" s="11">
        <v>26</v>
      </c>
      <c r="CO253" s="11">
        <v>47</v>
      </c>
      <c r="CP253" s="11">
        <v>10</v>
      </c>
      <c r="CQ253" s="11">
        <v>9</v>
      </c>
      <c r="CR253" s="11">
        <v>1000000</v>
      </c>
    </row>
    <row r="254" spans="1:96" ht="15" thickBot="1" x14ac:dyDescent="0.35">
      <c r="A254" s="1" t="s">
        <v>251</v>
      </c>
      <c r="B254" s="1" t="s">
        <v>602</v>
      </c>
      <c r="C254" s="2">
        <v>84</v>
      </c>
      <c r="D254" s="2">
        <v>9</v>
      </c>
      <c r="E254" s="2">
        <v>93</v>
      </c>
      <c r="F254" s="2">
        <v>53</v>
      </c>
      <c r="G254" s="2">
        <v>3</v>
      </c>
      <c r="H254" s="1">
        <f t="shared" si="300"/>
        <v>93</v>
      </c>
      <c r="I254" s="1">
        <f>HLOOKUP(H254,C254:$F$603,J254,0)</f>
        <v>3</v>
      </c>
      <c r="J254" s="1">
        <v>350</v>
      </c>
      <c r="K254" s="1" t="str">
        <f t="shared" si="301"/>
        <v>33</v>
      </c>
      <c r="M254" s="46">
        <f t="shared" si="302"/>
        <v>0.99999999999999989</v>
      </c>
      <c r="N254" s="44">
        <f t="shared" si="294"/>
        <v>0.35146443514644349</v>
      </c>
      <c r="O254" s="44">
        <f t="shared" si="295"/>
        <v>3.7656903765690378E-2</v>
      </c>
      <c r="P254" s="44">
        <f t="shared" si="296"/>
        <v>0.38912133891213391</v>
      </c>
      <c r="Q254" s="44">
        <f t="shared" si="297"/>
        <v>0.22175732217573221</v>
      </c>
      <c r="R254">
        <f t="shared" si="332"/>
        <v>3</v>
      </c>
      <c r="S254" s="1">
        <f t="shared" si="303"/>
        <v>0.38912133891213391</v>
      </c>
      <c r="T254" s="1">
        <f>HLOOKUP(S254,N254:$Q$603,U254,0)</f>
        <v>3</v>
      </c>
      <c r="U254" s="1">
        <v>350</v>
      </c>
      <c r="V254" s="1" t="str">
        <f t="shared" si="304"/>
        <v>33</v>
      </c>
      <c r="X254" s="5">
        <f t="shared" si="305"/>
        <v>3</v>
      </c>
      <c r="Y254" s="4">
        <f t="shared" si="306"/>
        <v>0.61087866108786604</v>
      </c>
      <c r="Z254" s="4">
        <f t="shared" si="307"/>
        <v>0.15867893990628829</v>
      </c>
      <c r="AA254" s="4">
        <f t="shared" si="308"/>
        <v>0.24999999999999997</v>
      </c>
      <c r="AB254" s="4">
        <f t="shared" si="309"/>
        <v>0.28661087866108786</v>
      </c>
      <c r="AC254" s="4">
        <f t="shared" si="310"/>
        <v>-3.6610878661087892E-2</v>
      </c>
      <c r="AD254" s="4">
        <f t="shared" si="311"/>
        <v>3.7656903765690378E-2</v>
      </c>
      <c r="AE254" s="4">
        <f t="shared" si="312"/>
        <v>0.38912133891213391</v>
      </c>
      <c r="AF254" s="4">
        <f t="shared" si="313"/>
        <v>0.35146443514644354</v>
      </c>
      <c r="AG254">
        <f t="shared" si="314"/>
        <v>3000000</v>
      </c>
      <c r="AI254">
        <f t="shared" si="315"/>
        <v>14</v>
      </c>
      <c r="AJ254">
        <f t="shared" si="334"/>
        <v>25</v>
      </c>
      <c r="AK254">
        <f t="shared" si="335"/>
        <v>24</v>
      </c>
      <c r="AL254">
        <f t="shared" si="336"/>
        <v>51</v>
      </c>
      <c r="AM254">
        <f t="shared" si="337"/>
        <v>5</v>
      </c>
      <c r="AN254">
        <f t="shared" si="338"/>
        <v>50</v>
      </c>
      <c r="AO254">
        <f t="shared" si="339"/>
        <v>41</v>
      </c>
      <c r="AP254">
        <f t="shared" si="340"/>
        <v>30</v>
      </c>
      <c r="AQ254">
        <f t="shared" si="341"/>
        <v>24</v>
      </c>
      <c r="AR254">
        <f t="shared" ref="AR254:AZ254" si="385">MAX(AI$3:AQ$542)+1-AI254</f>
        <v>42</v>
      </c>
      <c r="AS254">
        <f t="shared" si="385"/>
        <v>31</v>
      </c>
      <c r="AT254">
        <f t="shared" si="385"/>
        <v>32</v>
      </c>
      <c r="AU254">
        <f t="shared" si="385"/>
        <v>5</v>
      </c>
      <c r="AV254">
        <f t="shared" si="385"/>
        <v>51</v>
      </c>
      <c r="AW254">
        <f t="shared" si="385"/>
        <v>6</v>
      </c>
      <c r="AX254">
        <f t="shared" si="385"/>
        <v>15</v>
      </c>
      <c r="AY254">
        <f t="shared" si="385"/>
        <v>26</v>
      </c>
      <c r="AZ254">
        <f t="shared" si="385"/>
        <v>32</v>
      </c>
      <c r="BA254">
        <f t="shared" si="299"/>
        <v>3000000</v>
      </c>
      <c r="BB254">
        <f t="shared" si="317"/>
        <v>2908560.6</v>
      </c>
      <c r="BC254">
        <f t="shared" si="318"/>
        <v>3</v>
      </c>
      <c r="BE254">
        <f>AI254-fix1_oam1!X255</f>
        <v>0</v>
      </c>
      <c r="BF254">
        <f>AJ254-fix1_oam1!Y255</f>
        <v>8</v>
      </c>
      <c r="BG254">
        <f>AK254-fix1_oam1!Z255</f>
        <v>16</v>
      </c>
      <c r="BH254">
        <f>AL254-fix1_oam1!AA255</f>
        <v>36</v>
      </c>
      <c r="BI254">
        <f>AM254-fix1_oam1!AB255</f>
        <v>-5</v>
      </c>
      <c r="BJ254">
        <f>AN254-fix1_oam1!AC255</f>
        <v>0</v>
      </c>
      <c r="BK254">
        <f>AO254-fix1_oam1!AD255</f>
        <v>5</v>
      </c>
      <c r="BL254">
        <f>AP254-fix1_oam1!AE255</f>
        <v>16</v>
      </c>
      <c r="BM254">
        <f>AQ254-fix1_oam1!AF255</f>
        <v>16</v>
      </c>
      <c r="BN254">
        <f>AR254-fix1_oam1!AG255</f>
        <v>0</v>
      </c>
      <c r="BO254">
        <f>AS254-fix1_oam1!AH255</f>
        <v>-8</v>
      </c>
      <c r="BP254">
        <f>AT254-fix1_oam1!AI255</f>
        <v>-16</v>
      </c>
      <c r="BQ254">
        <f>AU254-fix1_oam1!AJ255</f>
        <v>-36</v>
      </c>
      <c r="BR254">
        <f>AV254-fix1_oam1!AK255</f>
        <v>5</v>
      </c>
      <c r="BS254">
        <f>AW254-fix1_oam1!AL255</f>
        <v>0</v>
      </c>
      <c r="BT254">
        <f>AX254-fix1_oam1!AM255</f>
        <v>-5</v>
      </c>
      <c r="BU254">
        <f>AY254-fix1_oam1!AN255</f>
        <v>-16</v>
      </c>
      <c r="BV254">
        <f>AZ254-fix1_oam1!AO255</f>
        <v>-16</v>
      </c>
      <c r="BY254" s="10" t="s">
        <v>914</v>
      </c>
      <c r="BZ254" s="11">
        <v>27</v>
      </c>
      <c r="CA254" s="11">
        <v>54</v>
      </c>
      <c r="CB254" s="11">
        <v>1</v>
      </c>
      <c r="CC254" s="11">
        <v>1</v>
      </c>
      <c r="CD254" s="11">
        <v>54</v>
      </c>
      <c r="CE254" s="11">
        <v>2</v>
      </c>
      <c r="CF254" s="11">
        <v>53</v>
      </c>
      <c r="CG254" s="11">
        <v>1</v>
      </c>
      <c r="CH254" s="11">
        <v>1</v>
      </c>
      <c r="CI254" s="11">
        <v>29</v>
      </c>
      <c r="CJ254" s="11">
        <v>2</v>
      </c>
      <c r="CK254" s="11">
        <v>55</v>
      </c>
      <c r="CL254" s="11">
        <v>55</v>
      </c>
      <c r="CM254" s="11">
        <v>2</v>
      </c>
      <c r="CN254" s="11">
        <v>54</v>
      </c>
      <c r="CO254" s="11">
        <v>3</v>
      </c>
      <c r="CP254" s="11">
        <v>55</v>
      </c>
      <c r="CQ254" s="11">
        <v>55</v>
      </c>
      <c r="CR254" s="11">
        <v>1000000</v>
      </c>
    </row>
    <row r="255" spans="1:96" ht="15" thickBot="1" x14ac:dyDescent="0.35">
      <c r="A255" s="1" t="s">
        <v>252</v>
      </c>
      <c r="B255" s="1" t="s">
        <v>602</v>
      </c>
      <c r="C255" s="2">
        <v>92</v>
      </c>
      <c r="D255" s="2">
        <v>38</v>
      </c>
      <c r="E255" s="2">
        <v>50</v>
      </c>
      <c r="F255" s="2">
        <v>30</v>
      </c>
      <c r="G255" s="2">
        <v>4</v>
      </c>
      <c r="H255" s="1">
        <f t="shared" si="300"/>
        <v>92</v>
      </c>
      <c r="I255" s="1">
        <f>HLOOKUP(H255,C255:$F$603,J255,0)</f>
        <v>1</v>
      </c>
      <c r="J255" s="1">
        <v>349</v>
      </c>
      <c r="K255" s="1" t="str">
        <f t="shared" si="301"/>
        <v>41</v>
      </c>
      <c r="M255" s="46">
        <f t="shared" si="302"/>
        <v>1</v>
      </c>
      <c r="N255" s="44">
        <f t="shared" si="294"/>
        <v>0.43809523809523809</v>
      </c>
      <c r="O255" s="44">
        <f t="shared" si="295"/>
        <v>0.18095238095238095</v>
      </c>
      <c r="P255" s="44">
        <f t="shared" si="296"/>
        <v>0.23809523809523808</v>
      </c>
      <c r="Q255" s="44">
        <f t="shared" si="297"/>
        <v>0.14285714285714285</v>
      </c>
      <c r="R255">
        <f t="shared" si="332"/>
        <v>4</v>
      </c>
      <c r="S255" s="1">
        <f t="shared" si="303"/>
        <v>0.43809523809523809</v>
      </c>
      <c r="T255" s="1">
        <f>HLOOKUP(S255,N255:$Q$603,U255,0)</f>
        <v>1</v>
      </c>
      <c r="U255" s="1">
        <v>349</v>
      </c>
      <c r="V255" s="1" t="str">
        <f t="shared" si="304"/>
        <v>41</v>
      </c>
      <c r="X255" s="5">
        <f t="shared" si="305"/>
        <v>1</v>
      </c>
      <c r="Y255" s="4">
        <f t="shared" si="306"/>
        <v>0.56190476190476191</v>
      </c>
      <c r="Z255" s="4">
        <f t="shared" si="307"/>
        <v>0.13136299261079737</v>
      </c>
      <c r="AA255" s="4">
        <f t="shared" si="308"/>
        <v>0.25</v>
      </c>
      <c r="AB255" s="4">
        <f t="shared" si="309"/>
        <v>0.2095238095238095</v>
      </c>
      <c r="AC255" s="4">
        <f t="shared" si="310"/>
        <v>4.0476190476190499E-2</v>
      </c>
      <c r="AD255" s="4">
        <f t="shared" si="311"/>
        <v>0.14285714285714285</v>
      </c>
      <c r="AE255" s="4">
        <f t="shared" si="312"/>
        <v>0.43809523809523809</v>
      </c>
      <c r="AF255" s="4">
        <f t="shared" si="313"/>
        <v>0.29523809523809524</v>
      </c>
      <c r="AG255">
        <f t="shared" si="314"/>
        <v>4000000</v>
      </c>
      <c r="AI255">
        <f t="shared" si="315"/>
        <v>41</v>
      </c>
      <c r="AJ255">
        <f t="shared" si="334"/>
        <v>35</v>
      </c>
      <c r="AK255">
        <f t="shared" si="335"/>
        <v>33</v>
      </c>
      <c r="AL255">
        <f t="shared" si="336"/>
        <v>1</v>
      </c>
      <c r="AM255">
        <f t="shared" si="337"/>
        <v>46</v>
      </c>
      <c r="AN255">
        <f t="shared" si="338"/>
        <v>9</v>
      </c>
      <c r="AO255">
        <f t="shared" si="339"/>
        <v>14</v>
      </c>
      <c r="AP255">
        <f t="shared" si="340"/>
        <v>21</v>
      </c>
      <c r="AQ255">
        <f t="shared" si="341"/>
        <v>32</v>
      </c>
      <c r="AR255">
        <f t="shared" ref="AR255:AZ255" si="386">MAX(AI$3:AQ$542)+1-AI255</f>
        <v>15</v>
      </c>
      <c r="AS255">
        <f t="shared" si="386"/>
        <v>21</v>
      </c>
      <c r="AT255">
        <f t="shared" si="386"/>
        <v>23</v>
      </c>
      <c r="AU255">
        <f t="shared" si="386"/>
        <v>55</v>
      </c>
      <c r="AV255">
        <f t="shared" si="386"/>
        <v>10</v>
      </c>
      <c r="AW255">
        <f t="shared" si="386"/>
        <v>47</v>
      </c>
      <c r="AX255">
        <f t="shared" si="386"/>
        <v>42</v>
      </c>
      <c r="AY255">
        <f t="shared" si="386"/>
        <v>35</v>
      </c>
      <c r="AZ255">
        <f t="shared" si="386"/>
        <v>24</v>
      </c>
      <c r="BA255">
        <f t="shared" si="299"/>
        <v>4000000</v>
      </c>
      <c r="BB255">
        <f t="shared" si="317"/>
        <v>2996373</v>
      </c>
      <c r="BC255">
        <f t="shared" si="318"/>
        <v>3</v>
      </c>
      <c r="BE255">
        <f>AI255-fix1_oam1!X256</f>
        <v>0</v>
      </c>
      <c r="BF255">
        <f>AJ255-fix1_oam1!Y256</f>
        <v>7</v>
      </c>
      <c r="BG255">
        <f>AK255-fix1_oam1!Z256</f>
        <v>4</v>
      </c>
      <c r="BH255">
        <f>AL255-fix1_oam1!AA256</f>
        <v>-24</v>
      </c>
      <c r="BI255">
        <f>AM255-fix1_oam1!AB256</f>
        <v>12</v>
      </c>
      <c r="BJ255">
        <f>AN255-fix1_oam1!AC256</f>
        <v>3</v>
      </c>
      <c r="BK255">
        <f>AO255-fix1_oam1!AD256</f>
        <v>0</v>
      </c>
      <c r="BL255">
        <f>AP255-fix1_oam1!AE256</f>
        <v>5</v>
      </c>
      <c r="BM255">
        <f>AQ255-fix1_oam1!AF256</f>
        <v>5</v>
      </c>
      <c r="BN255">
        <f>AR255-fix1_oam1!AG256</f>
        <v>0</v>
      </c>
      <c r="BO255">
        <f>AS255-fix1_oam1!AH256</f>
        <v>-7</v>
      </c>
      <c r="BP255">
        <f>AT255-fix1_oam1!AI256</f>
        <v>-4</v>
      </c>
      <c r="BQ255">
        <f>AU255-fix1_oam1!AJ256</f>
        <v>24</v>
      </c>
      <c r="BR255">
        <f>AV255-fix1_oam1!AK256</f>
        <v>-12</v>
      </c>
      <c r="BS255">
        <f>AW255-fix1_oam1!AL256</f>
        <v>-3</v>
      </c>
      <c r="BT255">
        <f>AX255-fix1_oam1!AM256</f>
        <v>0</v>
      </c>
      <c r="BU255">
        <f>AY255-fix1_oam1!AN256</f>
        <v>-5</v>
      </c>
      <c r="BV255">
        <f>AZ255-fix1_oam1!AO256</f>
        <v>-5</v>
      </c>
      <c r="BY255" s="10" t="s">
        <v>915</v>
      </c>
      <c r="BZ255" s="11">
        <v>27</v>
      </c>
      <c r="CA255" s="11">
        <v>30</v>
      </c>
      <c r="CB255" s="11">
        <v>29</v>
      </c>
      <c r="CC255" s="11">
        <v>1</v>
      </c>
      <c r="CD255" s="11">
        <v>26</v>
      </c>
      <c r="CE255" s="11">
        <v>29</v>
      </c>
      <c r="CF255" s="11">
        <v>27</v>
      </c>
      <c r="CG255" s="11">
        <v>25</v>
      </c>
      <c r="CH255" s="11">
        <v>28</v>
      </c>
      <c r="CI255" s="11">
        <v>29</v>
      </c>
      <c r="CJ255" s="11">
        <v>26</v>
      </c>
      <c r="CK255" s="11">
        <v>27</v>
      </c>
      <c r="CL255" s="11">
        <v>55</v>
      </c>
      <c r="CM255" s="11">
        <v>30</v>
      </c>
      <c r="CN255" s="11">
        <v>27</v>
      </c>
      <c r="CO255" s="11">
        <v>29</v>
      </c>
      <c r="CP255" s="11">
        <v>31</v>
      </c>
      <c r="CQ255" s="11">
        <v>28</v>
      </c>
      <c r="CR255" s="11">
        <v>2000000</v>
      </c>
    </row>
    <row r="256" spans="1:96" ht="15" thickBot="1" x14ac:dyDescent="0.35">
      <c r="A256" s="1" t="s">
        <v>253</v>
      </c>
      <c r="B256" s="1" t="s">
        <v>602</v>
      </c>
      <c r="C256" s="2">
        <v>79</v>
      </c>
      <c r="D256" s="2">
        <v>87</v>
      </c>
      <c r="E256" s="2">
        <v>81</v>
      </c>
      <c r="F256" s="2">
        <v>64</v>
      </c>
      <c r="G256" s="2">
        <v>2</v>
      </c>
      <c r="H256" s="1">
        <f t="shared" si="300"/>
        <v>87</v>
      </c>
      <c r="I256" s="1">
        <f>HLOOKUP(H256,C256:$F$603,J256,0)</f>
        <v>2</v>
      </c>
      <c r="J256" s="1">
        <v>348</v>
      </c>
      <c r="K256" s="1" t="str">
        <f t="shared" si="301"/>
        <v>22</v>
      </c>
      <c r="M256" s="46">
        <f t="shared" si="302"/>
        <v>1</v>
      </c>
      <c r="N256" s="44">
        <f t="shared" si="294"/>
        <v>0.25401929260450162</v>
      </c>
      <c r="O256" s="44">
        <f t="shared" si="295"/>
        <v>0.27974276527331188</v>
      </c>
      <c r="P256" s="44">
        <f t="shared" si="296"/>
        <v>0.26045016077170419</v>
      </c>
      <c r="Q256" s="44">
        <f t="shared" si="297"/>
        <v>0.20578778135048231</v>
      </c>
      <c r="R256">
        <f t="shared" si="332"/>
        <v>2</v>
      </c>
      <c r="S256" s="1">
        <f t="shared" si="303"/>
        <v>0.27974276527331188</v>
      </c>
      <c r="T256" s="1">
        <f>HLOOKUP(S256,N256:$Q$603,U256,0)</f>
        <v>2</v>
      </c>
      <c r="U256" s="1">
        <v>348</v>
      </c>
      <c r="V256" s="1" t="str">
        <f t="shared" si="304"/>
        <v>22</v>
      </c>
      <c r="X256" s="5">
        <f t="shared" si="305"/>
        <v>2</v>
      </c>
      <c r="Y256" s="4">
        <f t="shared" si="306"/>
        <v>0.72025723472668812</v>
      </c>
      <c r="Z256" s="4">
        <f t="shared" si="307"/>
        <v>3.1436247322748953E-2</v>
      </c>
      <c r="AA256" s="4">
        <f t="shared" si="308"/>
        <v>0.25</v>
      </c>
      <c r="AB256" s="4">
        <f t="shared" si="309"/>
        <v>0.25723472668810288</v>
      </c>
      <c r="AC256" s="4">
        <f t="shared" si="310"/>
        <v>-7.2347266881028771E-3</v>
      </c>
      <c r="AD256" s="4">
        <f t="shared" si="311"/>
        <v>0.20578778135048231</v>
      </c>
      <c r="AE256" s="4">
        <f t="shared" si="312"/>
        <v>0.27974276527331188</v>
      </c>
      <c r="AF256" s="4">
        <f t="shared" si="313"/>
        <v>7.3954983922829565E-2</v>
      </c>
      <c r="AG256">
        <f t="shared" si="314"/>
        <v>2000000</v>
      </c>
      <c r="AI256">
        <f t="shared" si="315"/>
        <v>27</v>
      </c>
      <c r="AJ256">
        <f t="shared" si="334"/>
        <v>1</v>
      </c>
      <c r="AK256">
        <f t="shared" si="335"/>
        <v>54</v>
      </c>
      <c r="AL256">
        <f t="shared" si="336"/>
        <v>1</v>
      </c>
      <c r="AM256">
        <f t="shared" si="337"/>
        <v>21</v>
      </c>
      <c r="AN256">
        <f t="shared" si="338"/>
        <v>34</v>
      </c>
      <c r="AO256">
        <f t="shared" si="339"/>
        <v>2</v>
      </c>
      <c r="AP256">
        <f t="shared" si="340"/>
        <v>54</v>
      </c>
      <c r="AQ256">
        <f t="shared" si="341"/>
        <v>54</v>
      </c>
      <c r="AR256">
        <f t="shared" ref="AR256:AZ256" si="387">MAX(AI$3:AQ$542)+1-AI256</f>
        <v>29</v>
      </c>
      <c r="AS256">
        <f t="shared" si="387"/>
        <v>55</v>
      </c>
      <c r="AT256">
        <f t="shared" si="387"/>
        <v>2</v>
      </c>
      <c r="AU256">
        <f t="shared" si="387"/>
        <v>55</v>
      </c>
      <c r="AV256">
        <f t="shared" si="387"/>
        <v>35</v>
      </c>
      <c r="AW256">
        <f t="shared" si="387"/>
        <v>22</v>
      </c>
      <c r="AX256">
        <f t="shared" si="387"/>
        <v>54</v>
      </c>
      <c r="AY256">
        <f t="shared" si="387"/>
        <v>2</v>
      </c>
      <c r="AZ256">
        <f t="shared" si="387"/>
        <v>2</v>
      </c>
      <c r="BA256">
        <f t="shared" si="299"/>
        <v>2000000</v>
      </c>
      <c r="BB256">
        <f t="shared" si="317"/>
        <v>2940951.5</v>
      </c>
      <c r="BC256">
        <f t="shared" si="318"/>
        <v>3</v>
      </c>
      <c r="BE256">
        <f>AI256-fix1_oam1!X257</f>
        <v>0</v>
      </c>
      <c r="BF256">
        <f>AJ256-fix1_oam1!Y257</f>
        <v>-1</v>
      </c>
      <c r="BG256">
        <f>AK256-fix1_oam1!Z257</f>
        <v>1</v>
      </c>
      <c r="BH256">
        <f>AL256-fix1_oam1!AA257</f>
        <v>-1</v>
      </c>
      <c r="BI256">
        <f>AM256-fix1_oam1!AB257</f>
        <v>18</v>
      </c>
      <c r="BJ256">
        <f>AN256-fix1_oam1!AC257</f>
        <v>-1</v>
      </c>
      <c r="BK256">
        <f>AO256-fix1_oam1!AD257</f>
        <v>1</v>
      </c>
      <c r="BL256">
        <f>AP256-fix1_oam1!AE257</f>
        <v>29</v>
      </c>
      <c r="BM256">
        <f>AQ256-fix1_oam1!AF257</f>
        <v>2</v>
      </c>
      <c r="BN256">
        <f>AR256-fix1_oam1!AG257</f>
        <v>0</v>
      </c>
      <c r="BO256">
        <f>AS256-fix1_oam1!AH257</f>
        <v>1</v>
      </c>
      <c r="BP256">
        <f>AT256-fix1_oam1!AI257</f>
        <v>-1</v>
      </c>
      <c r="BQ256">
        <f>AU256-fix1_oam1!AJ257</f>
        <v>1</v>
      </c>
      <c r="BR256">
        <f>AV256-fix1_oam1!AK257</f>
        <v>-18</v>
      </c>
      <c r="BS256">
        <f>AW256-fix1_oam1!AL257</f>
        <v>1</v>
      </c>
      <c r="BT256">
        <f>AX256-fix1_oam1!AM257</f>
        <v>-1</v>
      </c>
      <c r="BU256">
        <f>AY256-fix1_oam1!AN257</f>
        <v>-29</v>
      </c>
      <c r="BV256">
        <f>AZ256-fix1_oam1!AO257</f>
        <v>-2</v>
      </c>
      <c r="BY256" s="10" t="s">
        <v>916</v>
      </c>
      <c r="BZ256" s="11">
        <v>41</v>
      </c>
      <c r="CA256" s="11">
        <v>11</v>
      </c>
      <c r="CB256" s="11">
        <v>43</v>
      </c>
      <c r="CC256" s="11">
        <v>1</v>
      </c>
      <c r="CD256" s="11">
        <v>18</v>
      </c>
      <c r="CE256" s="11">
        <v>37</v>
      </c>
      <c r="CF256" s="11">
        <v>15</v>
      </c>
      <c r="CG256" s="11">
        <v>44</v>
      </c>
      <c r="CH256" s="11">
        <v>43</v>
      </c>
      <c r="CI256" s="11">
        <v>15</v>
      </c>
      <c r="CJ256" s="11">
        <v>45</v>
      </c>
      <c r="CK256" s="11">
        <v>13</v>
      </c>
      <c r="CL256" s="11">
        <v>55</v>
      </c>
      <c r="CM256" s="11">
        <v>38</v>
      </c>
      <c r="CN256" s="11">
        <v>19</v>
      </c>
      <c r="CO256" s="11">
        <v>41</v>
      </c>
      <c r="CP256" s="11">
        <v>12</v>
      </c>
      <c r="CQ256" s="11">
        <v>13</v>
      </c>
      <c r="CR256" s="11">
        <v>1000000</v>
      </c>
    </row>
    <row r="257" spans="1:96" ht="15" thickBot="1" x14ac:dyDescent="0.35">
      <c r="A257" s="1" t="s">
        <v>254</v>
      </c>
      <c r="B257" s="1" t="s">
        <v>602</v>
      </c>
      <c r="C257" s="2">
        <v>58</v>
      </c>
      <c r="D257" s="2">
        <v>50</v>
      </c>
      <c r="E257" s="2">
        <v>40</v>
      </c>
      <c r="F257" s="2">
        <v>41</v>
      </c>
      <c r="G257" s="2">
        <v>3</v>
      </c>
      <c r="H257" s="1">
        <f t="shared" si="300"/>
        <v>58</v>
      </c>
      <c r="I257" s="1">
        <f>HLOOKUP(H257,C257:$F$603,J257,0)</f>
        <v>1</v>
      </c>
      <c r="J257" s="1">
        <v>347</v>
      </c>
      <c r="K257" s="1" t="str">
        <f t="shared" si="301"/>
        <v>31</v>
      </c>
      <c r="M257" s="46">
        <f t="shared" si="302"/>
        <v>1</v>
      </c>
      <c r="N257" s="44">
        <f t="shared" si="294"/>
        <v>0.30687830687830686</v>
      </c>
      <c r="O257" s="44">
        <f t="shared" si="295"/>
        <v>0.26455026455026454</v>
      </c>
      <c r="P257" s="44">
        <f t="shared" si="296"/>
        <v>0.21164021164021163</v>
      </c>
      <c r="Q257" s="44">
        <f t="shared" si="297"/>
        <v>0.21693121693121692</v>
      </c>
      <c r="R257">
        <f t="shared" si="332"/>
        <v>3</v>
      </c>
      <c r="S257" s="1">
        <f t="shared" si="303"/>
        <v>0.30687830687830686</v>
      </c>
      <c r="T257" s="1">
        <f>HLOOKUP(S257,N257:$Q$603,U257,0)</f>
        <v>1</v>
      </c>
      <c r="U257" s="1">
        <v>347</v>
      </c>
      <c r="V257" s="1" t="str">
        <f t="shared" si="304"/>
        <v>31</v>
      </c>
      <c r="X257" s="5">
        <f t="shared" si="305"/>
        <v>1</v>
      </c>
      <c r="Y257" s="4">
        <f t="shared" si="306"/>
        <v>0.69312169312169314</v>
      </c>
      <c r="Z257" s="4">
        <f t="shared" si="307"/>
        <v>4.4765573708984235E-2</v>
      </c>
      <c r="AA257" s="4">
        <f t="shared" si="308"/>
        <v>0.25</v>
      </c>
      <c r="AB257" s="4">
        <f t="shared" si="309"/>
        <v>0.24074074074074073</v>
      </c>
      <c r="AC257" s="4">
        <f t="shared" si="310"/>
        <v>9.2592592592592726E-3</v>
      </c>
      <c r="AD257" s="4">
        <f t="shared" si="311"/>
        <v>0.21164021164021163</v>
      </c>
      <c r="AE257" s="4">
        <f t="shared" si="312"/>
        <v>0.30687830687830686</v>
      </c>
      <c r="AF257" s="4">
        <f t="shared" si="313"/>
        <v>9.5238095238095233E-2</v>
      </c>
      <c r="AG257">
        <f t="shared" si="314"/>
        <v>3000000</v>
      </c>
      <c r="AI257">
        <f t="shared" si="315"/>
        <v>41</v>
      </c>
      <c r="AJ257">
        <f t="shared" si="334"/>
        <v>4</v>
      </c>
      <c r="AK257">
        <f t="shared" si="335"/>
        <v>52</v>
      </c>
      <c r="AL257">
        <f t="shared" si="336"/>
        <v>1</v>
      </c>
      <c r="AM257">
        <f t="shared" si="337"/>
        <v>34</v>
      </c>
      <c r="AN257">
        <f t="shared" si="338"/>
        <v>21</v>
      </c>
      <c r="AO257">
        <f t="shared" si="339"/>
        <v>2</v>
      </c>
      <c r="AP257">
        <f t="shared" si="340"/>
        <v>51</v>
      </c>
      <c r="AQ257">
        <f t="shared" si="341"/>
        <v>53</v>
      </c>
      <c r="AR257">
        <f t="shared" ref="AR257:AZ257" si="388">MAX(AI$3:AQ$542)+1-AI257</f>
        <v>15</v>
      </c>
      <c r="AS257">
        <f t="shared" si="388"/>
        <v>52</v>
      </c>
      <c r="AT257">
        <f t="shared" si="388"/>
        <v>4</v>
      </c>
      <c r="AU257">
        <f t="shared" si="388"/>
        <v>55</v>
      </c>
      <c r="AV257">
        <f t="shared" si="388"/>
        <v>22</v>
      </c>
      <c r="AW257">
        <f t="shared" si="388"/>
        <v>35</v>
      </c>
      <c r="AX257">
        <f t="shared" si="388"/>
        <v>54</v>
      </c>
      <c r="AY257">
        <f t="shared" si="388"/>
        <v>5</v>
      </c>
      <c r="AZ257">
        <f t="shared" si="388"/>
        <v>3</v>
      </c>
      <c r="BA257">
        <f t="shared" si="299"/>
        <v>3000000</v>
      </c>
      <c r="BB257">
        <f t="shared" si="317"/>
        <v>2886969</v>
      </c>
      <c r="BC257">
        <f t="shared" si="318"/>
        <v>3</v>
      </c>
      <c r="BE257">
        <f>AI257-fix1_oam1!X258</f>
        <v>0</v>
      </c>
      <c r="BF257">
        <f>AJ257-fix1_oam1!Y258</f>
        <v>-19</v>
      </c>
      <c r="BG257">
        <f>AK257-fix1_oam1!Z258</f>
        <v>-1</v>
      </c>
      <c r="BH257">
        <f>AL257-fix1_oam1!AA258</f>
        <v>-31</v>
      </c>
      <c r="BI257">
        <f>AM257-fix1_oam1!AB258</f>
        <v>1</v>
      </c>
      <c r="BJ257">
        <f>AN257-fix1_oam1!AC258</f>
        <v>0</v>
      </c>
      <c r="BK257">
        <f>AO257-fix1_oam1!AD258</f>
        <v>-6</v>
      </c>
      <c r="BL257">
        <f>AP257-fix1_oam1!AE258</f>
        <v>2</v>
      </c>
      <c r="BM257">
        <f>AQ257-fix1_oam1!AF258</f>
        <v>0</v>
      </c>
      <c r="BN257">
        <f>AR257-fix1_oam1!AG258</f>
        <v>0</v>
      </c>
      <c r="BO257">
        <f>AS257-fix1_oam1!AH258</f>
        <v>19</v>
      </c>
      <c r="BP257">
        <f>AT257-fix1_oam1!AI258</f>
        <v>1</v>
      </c>
      <c r="BQ257">
        <f>AU257-fix1_oam1!AJ258</f>
        <v>31</v>
      </c>
      <c r="BR257">
        <f>AV257-fix1_oam1!AK258</f>
        <v>-1</v>
      </c>
      <c r="BS257">
        <f>AW257-fix1_oam1!AL258</f>
        <v>0</v>
      </c>
      <c r="BT257">
        <f>AX257-fix1_oam1!AM258</f>
        <v>6</v>
      </c>
      <c r="BU257">
        <f>AY257-fix1_oam1!AN258</f>
        <v>-2</v>
      </c>
      <c r="BV257">
        <f>AZ257-fix1_oam1!AO258</f>
        <v>0</v>
      </c>
      <c r="BY257" s="10" t="s">
        <v>917</v>
      </c>
      <c r="BZ257" s="11">
        <v>1</v>
      </c>
      <c r="CA257" s="11">
        <v>30</v>
      </c>
      <c r="CB257" s="11">
        <v>29</v>
      </c>
      <c r="CC257" s="11">
        <v>1</v>
      </c>
      <c r="CD257" s="11">
        <v>37</v>
      </c>
      <c r="CE257" s="11">
        <v>19</v>
      </c>
      <c r="CF257" s="11">
        <v>18</v>
      </c>
      <c r="CG257" s="11">
        <v>25</v>
      </c>
      <c r="CH257" s="11">
        <v>33</v>
      </c>
      <c r="CI257" s="11">
        <v>55</v>
      </c>
      <c r="CJ257" s="11">
        <v>26</v>
      </c>
      <c r="CK257" s="11">
        <v>27</v>
      </c>
      <c r="CL257" s="11">
        <v>55</v>
      </c>
      <c r="CM257" s="11">
        <v>19</v>
      </c>
      <c r="CN257" s="11">
        <v>37</v>
      </c>
      <c r="CO257" s="11">
        <v>38</v>
      </c>
      <c r="CP257" s="11">
        <v>31</v>
      </c>
      <c r="CQ257" s="11">
        <v>23</v>
      </c>
      <c r="CR257" s="11">
        <v>4000000</v>
      </c>
    </row>
    <row r="258" spans="1:96" ht="15" thickBot="1" x14ac:dyDescent="0.35">
      <c r="A258" s="1" t="s">
        <v>255</v>
      </c>
      <c r="B258" s="1" t="s">
        <v>602</v>
      </c>
      <c r="C258" s="2">
        <v>34</v>
      </c>
      <c r="D258" s="2">
        <v>67</v>
      </c>
      <c r="E258" s="2">
        <v>9</v>
      </c>
      <c r="F258" s="2">
        <v>19</v>
      </c>
      <c r="G258" s="2">
        <v>4</v>
      </c>
      <c r="H258" s="1">
        <f t="shared" si="300"/>
        <v>67</v>
      </c>
      <c r="I258" s="1">
        <f>HLOOKUP(H258,C258:$F$603,J258,0)</f>
        <v>2</v>
      </c>
      <c r="J258" s="1">
        <v>346</v>
      </c>
      <c r="K258" s="1" t="str">
        <f t="shared" si="301"/>
        <v>42</v>
      </c>
      <c r="M258" s="46">
        <f t="shared" si="302"/>
        <v>1</v>
      </c>
      <c r="N258" s="44">
        <f t="shared" si="294"/>
        <v>0.26356589147286824</v>
      </c>
      <c r="O258" s="44">
        <f t="shared" si="295"/>
        <v>0.51937984496124034</v>
      </c>
      <c r="P258" s="44">
        <f t="shared" si="296"/>
        <v>6.9767441860465115E-2</v>
      </c>
      <c r="Q258" s="44">
        <f t="shared" si="297"/>
        <v>0.14728682170542637</v>
      </c>
      <c r="R258">
        <f t="shared" si="332"/>
        <v>4</v>
      </c>
      <c r="S258" s="1">
        <f t="shared" si="303"/>
        <v>0.51937984496124034</v>
      </c>
      <c r="T258" s="1">
        <f>HLOOKUP(S258,N258:$Q$603,U258,0)</f>
        <v>2</v>
      </c>
      <c r="U258" s="1">
        <v>346</v>
      </c>
      <c r="V258" s="1" t="str">
        <f t="shared" si="304"/>
        <v>42</v>
      </c>
      <c r="X258" s="5">
        <f t="shared" si="305"/>
        <v>2</v>
      </c>
      <c r="Y258" s="4">
        <f t="shared" si="306"/>
        <v>0.48062015503875966</v>
      </c>
      <c r="Z258" s="4">
        <f t="shared" si="307"/>
        <v>0.19645466507711917</v>
      </c>
      <c r="AA258" s="4">
        <f t="shared" si="308"/>
        <v>0.25</v>
      </c>
      <c r="AB258" s="4">
        <f t="shared" si="309"/>
        <v>0.20542635658914732</v>
      </c>
      <c r="AC258" s="4">
        <f t="shared" si="310"/>
        <v>4.4573643410852681E-2</v>
      </c>
      <c r="AD258" s="4">
        <f t="shared" si="311"/>
        <v>6.9767441860465115E-2</v>
      </c>
      <c r="AE258" s="4">
        <f t="shared" si="312"/>
        <v>0.51937984496124034</v>
      </c>
      <c r="AF258" s="4">
        <f t="shared" si="313"/>
        <v>0.44961240310077522</v>
      </c>
      <c r="AG258">
        <f t="shared" si="314"/>
        <v>4000000</v>
      </c>
      <c r="AI258">
        <f t="shared" si="315"/>
        <v>27</v>
      </c>
      <c r="AJ258">
        <f t="shared" si="334"/>
        <v>46</v>
      </c>
      <c r="AK258">
        <f t="shared" si="335"/>
        <v>13</v>
      </c>
      <c r="AL258">
        <f t="shared" si="336"/>
        <v>1</v>
      </c>
      <c r="AM258">
        <f t="shared" si="337"/>
        <v>47</v>
      </c>
      <c r="AN258">
        <f t="shared" si="338"/>
        <v>8</v>
      </c>
      <c r="AO258">
        <f t="shared" si="339"/>
        <v>32</v>
      </c>
      <c r="AP258">
        <f t="shared" si="340"/>
        <v>9</v>
      </c>
      <c r="AQ258">
        <f t="shared" si="341"/>
        <v>11</v>
      </c>
      <c r="AR258">
        <f t="shared" ref="AR258:AZ258" si="389">MAX(AI$3:AQ$542)+1-AI258</f>
        <v>29</v>
      </c>
      <c r="AS258">
        <f t="shared" si="389"/>
        <v>10</v>
      </c>
      <c r="AT258">
        <f t="shared" si="389"/>
        <v>43</v>
      </c>
      <c r="AU258">
        <f t="shared" si="389"/>
        <v>55</v>
      </c>
      <c r="AV258">
        <f t="shared" si="389"/>
        <v>9</v>
      </c>
      <c r="AW258">
        <f t="shared" si="389"/>
        <v>48</v>
      </c>
      <c r="AX258">
        <f t="shared" si="389"/>
        <v>24</v>
      </c>
      <c r="AY258">
        <f t="shared" si="389"/>
        <v>47</v>
      </c>
      <c r="AZ258">
        <f t="shared" si="389"/>
        <v>45</v>
      </c>
      <c r="BA258">
        <f t="shared" si="299"/>
        <v>4000000</v>
      </c>
      <c r="BB258">
        <f t="shared" si="317"/>
        <v>2987737.5</v>
      </c>
      <c r="BC258">
        <f t="shared" si="318"/>
        <v>3</v>
      </c>
      <c r="BE258">
        <f>AI258-fix1_oam1!X259</f>
        <v>0</v>
      </c>
      <c r="BF258">
        <f>AJ258-fix1_oam1!Y259</f>
        <v>-2</v>
      </c>
      <c r="BG258">
        <f>AK258-fix1_oam1!Z259</f>
        <v>-20</v>
      </c>
      <c r="BH258">
        <f>AL258-fix1_oam1!AA259</f>
        <v>-47</v>
      </c>
      <c r="BI258">
        <f>AM258-fix1_oam1!AB259</f>
        <v>-2</v>
      </c>
      <c r="BJ258">
        <f>AN258-fix1_oam1!AC259</f>
        <v>-2</v>
      </c>
      <c r="BK258">
        <f>AO258-fix1_oam1!AD259</f>
        <v>-4</v>
      </c>
      <c r="BL258">
        <f>AP258-fix1_oam1!AE259</f>
        <v>-35</v>
      </c>
      <c r="BM258">
        <f>AQ258-fix1_oam1!AF259</f>
        <v>-20</v>
      </c>
      <c r="BN258">
        <f>AR258-fix1_oam1!AG259</f>
        <v>0</v>
      </c>
      <c r="BO258">
        <f>AS258-fix1_oam1!AH259</f>
        <v>2</v>
      </c>
      <c r="BP258">
        <f>AT258-fix1_oam1!AI259</f>
        <v>20</v>
      </c>
      <c r="BQ258">
        <f>AU258-fix1_oam1!AJ259</f>
        <v>47</v>
      </c>
      <c r="BR258">
        <f>AV258-fix1_oam1!AK259</f>
        <v>2</v>
      </c>
      <c r="BS258">
        <f>AW258-fix1_oam1!AL259</f>
        <v>2</v>
      </c>
      <c r="BT258">
        <f>AX258-fix1_oam1!AM259</f>
        <v>4</v>
      </c>
      <c r="BU258">
        <f>AY258-fix1_oam1!AN259</f>
        <v>35</v>
      </c>
      <c r="BV258">
        <f>AZ258-fix1_oam1!AO259</f>
        <v>20</v>
      </c>
      <c r="BY258" s="10" t="s">
        <v>918</v>
      </c>
      <c r="BZ258" s="11">
        <v>14</v>
      </c>
      <c r="CA258" s="11">
        <v>22</v>
      </c>
      <c r="CB258" s="11">
        <v>41</v>
      </c>
      <c r="CC258" s="11">
        <v>1</v>
      </c>
      <c r="CD258" s="11">
        <v>37</v>
      </c>
      <c r="CE258" s="11">
        <v>18</v>
      </c>
      <c r="CF258" s="11">
        <v>11</v>
      </c>
      <c r="CG258" s="11">
        <v>33</v>
      </c>
      <c r="CH258" s="11">
        <v>41</v>
      </c>
      <c r="CI258" s="11">
        <v>42</v>
      </c>
      <c r="CJ258" s="11">
        <v>34</v>
      </c>
      <c r="CK258" s="11">
        <v>15</v>
      </c>
      <c r="CL258" s="11">
        <v>55</v>
      </c>
      <c r="CM258" s="11">
        <v>19</v>
      </c>
      <c r="CN258" s="11">
        <v>38</v>
      </c>
      <c r="CO258" s="11">
        <v>45</v>
      </c>
      <c r="CP258" s="11">
        <v>23</v>
      </c>
      <c r="CQ258" s="11">
        <v>15</v>
      </c>
      <c r="CR258" s="11">
        <v>1000000</v>
      </c>
    </row>
    <row r="259" spans="1:96" ht="15" thickBot="1" x14ac:dyDescent="0.35">
      <c r="A259" s="1" t="s">
        <v>256</v>
      </c>
      <c r="B259" s="1" t="s">
        <v>602</v>
      </c>
      <c r="C259" s="2">
        <v>58</v>
      </c>
      <c r="D259" s="2">
        <v>36</v>
      </c>
      <c r="E259" s="2">
        <v>20</v>
      </c>
      <c r="F259" s="2">
        <v>23</v>
      </c>
      <c r="G259" s="2">
        <v>1</v>
      </c>
      <c r="H259" s="1">
        <f t="shared" si="300"/>
        <v>58</v>
      </c>
      <c r="I259" s="1">
        <f>HLOOKUP(H259,C259:$F$603,J259,0)</f>
        <v>1</v>
      </c>
      <c r="J259" s="1">
        <v>345</v>
      </c>
      <c r="K259" s="1" t="str">
        <f t="shared" si="301"/>
        <v>11</v>
      </c>
      <c r="M259" s="46">
        <f t="shared" si="302"/>
        <v>1</v>
      </c>
      <c r="N259" s="44">
        <f t="shared" ref="N259:N322" si="390">C259/(SUM($C259:$F259))</f>
        <v>0.42335766423357662</v>
      </c>
      <c r="O259" s="44">
        <f t="shared" ref="O259:O322" si="391">D259/(SUM($C259:$F259))</f>
        <v>0.26277372262773724</v>
      </c>
      <c r="P259" s="44">
        <f t="shared" ref="P259:P322" si="392">E259/(SUM($C259:$F259))</f>
        <v>0.145985401459854</v>
      </c>
      <c r="Q259" s="44">
        <f t="shared" ref="Q259:Q322" si="393">F259/(SUM($C259:$F259))</f>
        <v>0.16788321167883211</v>
      </c>
      <c r="R259">
        <f t="shared" si="332"/>
        <v>1</v>
      </c>
      <c r="S259" s="1">
        <f t="shared" si="303"/>
        <v>0.42335766423357662</v>
      </c>
      <c r="T259" s="1">
        <f>HLOOKUP(S259,N259:$Q$603,U259,0)</f>
        <v>1</v>
      </c>
      <c r="U259" s="1">
        <v>345</v>
      </c>
      <c r="V259" s="1" t="str">
        <f t="shared" si="304"/>
        <v>11</v>
      </c>
      <c r="X259" s="5">
        <f t="shared" si="305"/>
        <v>1</v>
      </c>
      <c r="Y259" s="4">
        <f t="shared" si="306"/>
        <v>0.57664233576642343</v>
      </c>
      <c r="Z259" s="4">
        <f t="shared" si="307"/>
        <v>0.12619858870307424</v>
      </c>
      <c r="AA259" s="4">
        <f t="shared" si="308"/>
        <v>0.25</v>
      </c>
      <c r="AB259" s="4">
        <f t="shared" si="309"/>
        <v>0.21532846715328469</v>
      </c>
      <c r="AC259" s="4">
        <f t="shared" si="310"/>
        <v>3.4671532846715314E-2</v>
      </c>
      <c r="AD259" s="4">
        <f t="shared" si="311"/>
        <v>0.145985401459854</v>
      </c>
      <c r="AE259" s="4">
        <f t="shared" si="312"/>
        <v>0.42335766423357662</v>
      </c>
      <c r="AF259" s="4">
        <f t="shared" si="313"/>
        <v>0.27737226277372262</v>
      </c>
      <c r="AG259">
        <f t="shared" si="314"/>
        <v>1000000</v>
      </c>
      <c r="AI259">
        <f t="shared" si="315"/>
        <v>41</v>
      </c>
      <c r="AJ259">
        <f t="shared" si="334"/>
        <v>32</v>
      </c>
      <c r="AK259">
        <f t="shared" si="335"/>
        <v>34</v>
      </c>
      <c r="AL259">
        <f t="shared" si="336"/>
        <v>1</v>
      </c>
      <c r="AM259">
        <f t="shared" si="337"/>
        <v>45</v>
      </c>
      <c r="AN259">
        <f t="shared" si="338"/>
        <v>11</v>
      </c>
      <c r="AO259">
        <f t="shared" si="339"/>
        <v>13</v>
      </c>
      <c r="AP259">
        <f t="shared" si="340"/>
        <v>23</v>
      </c>
      <c r="AQ259">
        <f t="shared" si="341"/>
        <v>34</v>
      </c>
      <c r="AR259">
        <f t="shared" ref="AR259:AZ259" si="394">MAX(AI$3:AQ$542)+1-AI259</f>
        <v>15</v>
      </c>
      <c r="AS259">
        <f t="shared" si="394"/>
        <v>24</v>
      </c>
      <c r="AT259">
        <f t="shared" si="394"/>
        <v>22</v>
      </c>
      <c r="AU259">
        <f t="shared" si="394"/>
        <v>55</v>
      </c>
      <c r="AV259">
        <f t="shared" si="394"/>
        <v>11</v>
      </c>
      <c r="AW259">
        <f t="shared" si="394"/>
        <v>45</v>
      </c>
      <c r="AX259">
        <f t="shared" si="394"/>
        <v>43</v>
      </c>
      <c r="AY259">
        <f t="shared" si="394"/>
        <v>33</v>
      </c>
      <c r="AZ259">
        <f t="shared" si="394"/>
        <v>22</v>
      </c>
      <c r="BA259">
        <f t="shared" ref="BA259:BA322" si="395">AG259</f>
        <v>1000000</v>
      </c>
      <c r="BB259">
        <f t="shared" si="317"/>
        <v>3026603.1</v>
      </c>
      <c r="BC259">
        <f t="shared" si="318"/>
        <v>3</v>
      </c>
      <c r="BE259">
        <f>AI259-fix1_oam1!X260</f>
        <v>0</v>
      </c>
      <c r="BF259">
        <f>AJ259-fix1_oam1!Y260</f>
        <v>-10</v>
      </c>
      <c r="BG259">
        <f>AK259-fix1_oam1!Z260</f>
        <v>-12</v>
      </c>
      <c r="BH259">
        <f>AL259-fix1_oam1!AA260</f>
        <v>-46</v>
      </c>
      <c r="BI259">
        <f>AM259-fix1_oam1!AB260</f>
        <v>-1</v>
      </c>
      <c r="BJ259">
        <f>AN259-fix1_oam1!AC260</f>
        <v>-1</v>
      </c>
      <c r="BK259">
        <f>AO259-fix1_oam1!AD260</f>
        <v>-9</v>
      </c>
      <c r="BL259">
        <f>AP259-fix1_oam1!AE260</f>
        <v>-26</v>
      </c>
      <c r="BM259">
        <f>AQ259-fix1_oam1!AF260</f>
        <v>-12</v>
      </c>
      <c r="BN259">
        <f>AR259-fix1_oam1!AG260</f>
        <v>0</v>
      </c>
      <c r="BO259">
        <f>AS259-fix1_oam1!AH260</f>
        <v>10</v>
      </c>
      <c r="BP259">
        <f>AT259-fix1_oam1!AI260</f>
        <v>12</v>
      </c>
      <c r="BQ259">
        <f>AU259-fix1_oam1!AJ260</f>
        <v>46</v>
      </c>
      <c r="BR259">
        <f>AV259-fix1_oam1!AK260</f>
        <v>1</v>
      </c>
      <c r="BS259">
        <f>AW259-fix1_oam1!AL260</f>
        <v>1</v>
      </c>
      <c r="BT259">
        <f>AX259-fix1_oam1!AM260</f>
        <v>9</v>
      </c>
      <c r="BU259">
        <f>AY259-fix1_oam1!AN260</f>
        <v>26</v>
      </c>
      <c r="BV259">
        <f>AZ259-fix1_oam1!AO260</f>
        <v>12</v>
      </c>
      <c r="BY259" s="10" t="s">
        <v>919</v>
      </c>
      <c r="BZ259" s="11">
        <v>14</v>
      </c>
      <c r="CA259" s="11">
        <v>25</v>
      </c>
      <c r="CB259" s="11">
        <v>24</v>
      </c>
      <c r="CC259" s="11">
        <v>51</v>
      </c>
      <c r="CD259" s="11">
        <v>5</v>
      </c>
      <c r="CE259" s="11">
        <v>50</v>
      </c>
      <c r="CF259" s="11">
        <v>41</v>
      </c>
      <c r="CG259" s="11">
        <v>30</v>
      </c>
      <c r="CH259" s="11">
        <v>24</v>
      </c>
      <c r="CI259" s="11">
        <v>42</v>
      </c>
      <c r="CJ259" s="11">
        <v>31</v>
      </c>
      <c r="CK259" s="11">
        <v>32</v>
      </c>
      <c r="CL259" s="11">
        <v>5</v>
      </c>
      <c r="CM259" s="11">
        <v>51</v>
      </c>
      <c r="CN259" s="11">
        <v>6</v>
      </c>
      <c r="CO259" s="11">
        <v>15</v>
      </c>
      <c r="CP259" s="11">
        <v>26</v>
      </c>
      <c r="CQ259" s="11">
        <v>32</v>
      </c>
      <c r="CR259" s="11">
        <v>3000000</v>
      </c>
    </row>
    <row r="260" spans="1:96" ht="15" thickBot="1" x14ac:dyDescent="0.35">
      <c r="A260" s="1" t="s">
        <v>257</v>
      </c>
      <c r="B260" s="1" t="s">
        <v>602</v>
      </c>
      <c r="C260" s="2">
        <v>9</v>
      </c>
      <c r="D260" s="2">
        <v>26</v>
      </c>
      <c r="E260" s="2">
        <v>85</v>
      </c>
      <c r="F260" s="2">
        <v>54</v>
      </c>
      <c r="G260" s="2">
        <v>1</v>
      </c>
      <c r="H260" s="1">
        <f t="shared" ref="H260:H323" si="396">MAX(C260:F260)</f>
        <v>85</v>
      </c>
      <c r="I260" s="1">
        <f>HLOOKUP(H260,C260:$F$603,J260,0)</f>
        <v>3</v>
      </c>
      <c r="J260" s="1">
        <v>344</v>
      </c>
      <c r="K260" s="1" t="str">
        <f t="shared" ref="K260:K323" si="397">G260&amp;I260</f>
        <v>13</v>
      </c>
      <c r="M260" s="46">
        <f t="shared" ref="M260:M323" si="398">SUM(N260:Q260)</f>
        <v>1</v>
      </c>
      <c r="N260" s="44">
        <f t="shared" si="390"/>
        <v>5.1724137931034482E-2</v>
      </c>
      <c r="O260" s="44">
        <f t="shared" si="391"/>
        <v>0.14942528735632185</v>
      </c>
      <c r="P260" s="44">
        <f t="shared" si="392"/>
        <v>0.4885057471264368</v>
      </c>
      <c r="Q260" s="44">
        <f t="shared" si="393"/>
        <v>0.31034482758620691</v>
      </c>
      <c r="R260">
        <f t="shared" si="332"/>
        <v>1</v>
      </c>
      <c r="S260" s="1">
        <f t="shared" ref="S260:S323" si="399">MAX(N260:Q260)</f>
        <v>0.4885057471264368</v>
      </c>
      <c r="T260" s="1">
        <f>HLOOKUP(S260,N260:$Q$603,U260,0)</f>
        <v>3</v>
      </c>
      <c r="U260" s="1">
        <v>344</v>
      </c>
      <c r="V260" s="1" t="str">
        <f t="shared" ref="V260:V323" si="400">R260&amp;T260</f>
        <v>13</v>
      </c>
      <c r="X260" s="5">
        <f t="shared" ref="X260:X323" si="401">T260</f>
        <v>3</v>
      </c>
      <c r="Y260" s="4">
        <f t="shared" ref="Y260:Y323" si="402">SUM(N260:Q260)-S260</f>
        <v>0.5114942528735632</v>
      </c>
      <c r="Z260" s="4">
        <f t="shared" ref="Z260:Z323" si="403">STDEV(N260:Q260)</f>
        <v>0.1914463196575816</v>
      </c>
      <c r="AA260" s="4">
        <f t="shared" ref="AA260:AA323" si="404">AVERAGE(N260:Q260)</f>
        <v>0.25</v>
      </c>
      <c r="AB260" s="4">
        <f t="shared" ref="AB260:AB323" si="405">MEDIAN(N260:Q260)</f>
        <v>0.22988505747126436</v>
      </c>
      <c r="AC260" s="4">
        <f t="shared" ref="AC260:AC323" si="406">AA260-AB260</f>
        <v>2.0114942528735635E-2</v>
      </c>
      <c r="AD260" s="4">
        <f t="shared" ref="AD260:AD323" si="407">MIN(N260:Q260)</f>
        <v>5.1724137931034482E-2</v>
      </c>
      <c r="AE260" s="4">
        <f t="shared" ref="AE260:AE323" si="408">S260</f>
        <v>0.4885057471264368</v>
      </c>
      <c r="AF260" s="4">
        <f t="shared" ref="AF260:AF323" si="409">AE260-AD260</f>
        <v>0.43678160919540232</v>
      </c>
      <c r="AG260">
        <f t="shared" ref="AG260:AG323" si="410">R260*1000000</f>
        <v>1000000</v>
      </c>
      <c r="AI260">
        <f t="shared" ref="AI260:AI323" si="411">INT(RANK(X260,X$3:X$542,0)/10)+1</f>
        <v>14</v>
      </c>
      <c r="AJ260">
        <f t="shared" si="334"/>
        <v>43</v>
      </c>
      <c r="AK260">
        <f t="shared" si="335"/>
        <v>14</v>
      </c>
      <c r="AL260">
        <f t="shared" si="336"/>
        <v>1</v>
      </c>
      <c r="AM260">
        <f t="shared" si="337"/>
        <v>39</v>
      </c>
      <c r="AN260">
        <f t="shared" si="338"/>
        <v>16</v>
      </c>
      <c r="AO260">
        <f t="shared" si="339"/>
        <v>37</v>
      </c>
      <c r="AP260">
        <f t="shared" si="340"/>
        <v>12</v>
      </c>
      <c r="AQ260">
        <f t="shared" si="341"/>
        <v>13</v>
      </c>
      <c r="AR260">
        <f t="shared" ref="AR260:AZ260" si="412">MAX(AI$3:AQ$542)+1-AI260</f>
        <v>42</v>
      </c>
      <c r="AS260">
        <f t="shared" si="412"/>
        <v>13</v>
      </c>
      <c r="AT260">
        <f t="shared" si="412"/>
        <v>42</v>
      </c>
      <c r="AU260">
        <f t="shared" si="412"/>
        <v>55</v>
      </c>
      <c r="AV260">
        <f t="shared" si="412"/>
        <v>17</v>
      </c>
      <c r="AW260">
        <f t="shared" si="412"/>
        <v>40</v>
      </c>
      <c r="AX260">
        <f t="shared" si="412"/>
        <v>19</v>
      </c>
      <c r="AY260">
        <f t="shared" si="412"/>
        <v>44</v>
      </c>
      <c r="AZ260">
        <f t="shared" si="412"/>
        <v>43</v>
      </c>
      <c r="BA260">
        <f t="shared" si="395"/>
        <v>1000000</v>
      </c>
      <c r="BB260">
        <f t="shared" ref="BB260:BB323" si="413">CR921</f>
        <v>2854578.1</v>
      </c>
      <c r="BC260">
        <f t="shared" ref="BC260:BC323" si="414">ROUND(BB260/1000000,0)</f>
        <v>3</v>
      </c>
      <c r="BE260">
        <f>AI260-fix1_oam1!X261</f>
        <v>0</v>
      </c>
      <c r="BF260">
        <f>AJ260-fix1_oam1!Y261</f>
        <v>4</v>
      </c>
      <c r="BG260">
        <f>AK260-fix1_oam1!Z261</f>
        <v>-3</v>
      </c>
      <c r="BH260">
        <f>AL260-fix1_oam1!AA261</f>
        <v>-36</v>
      </c>
      <c r="BI260">
        <f>AM260-fix1_oam1!AB261</f>
        <v>1</v>
      </c>
      <c r="BJ260">
        <f>AN260-fix1_oam1!AC261</f>
        <v>0</v>
      </c>
      <c r="BK260">
        <f>AO260-fix1_oam1!AD261</f>
        <v>1</v>
      </c>
      <c r="BL260">
        <f>AP260-fix1_oam1!AE261</f>
        <v>-15</v>
      </c>
      <c r="BM260">
        <f>AQ260-fix1_oam1!AF261</f>
        <v>-1</v>
      </c>
      <c r="BN260">
        <f>AR260-fix1_oam1!AG261</f>
        <v>0</v>
      </c>
      <c r="BO260">
        <f>AS260-fix1_oam1!AH261</f>
        <v>-4</v>
      </c>
      <c r="BP260">
        <f>AT260-fix1_oam1!AI261</f>
        <v>3</v>
      </c>
      <c r="BQ260">
        <f>AU260-fix1_oam1!AJ261</f>
        <v>36</v>
      </c>
      <c r="BR260">
        <f>AV260-fix1_oam1!AK261</f>
        <v>-1</v>
      </c>
      <c r="BS260">
        <f>AW260-fix1_oam1!AL261</f>
        <v>0</v>
      </c>
      <c r="BT260">
        <f>AX260-fix1_oam1!AM261</f>
        <v>-1</v>
      </c>
      <c r="BU260">
        <f>AY260-fix1_oam1!AN261</f>
        <v>15</v>
      </c>
      <c r="BV260">
        <f>AZ260-fix1_oam1!AO261</f>
        <v>1</v>
      </c>
      <c r="BY260" s="10" t="s">
        <v>920</v>
      </c>
      <c r="BZ260" s="11">
        <v>41</v>
      </c>
      <c r="CA260" s="11">
        <v>35</v>
      </c>
      <c r="CB260" s="11">
        <v>33</v>
      </c>
      <c r="CC260" s="11">
        <v>1</v>
      </c>
      <c r="CD260" s="11">
        <v>46</v>
      </c>
      <c r="CE260" s="11">
        <v>9</v>
      </c>
      <c r="CF260" s="11">
        <v>14</v>
      </c>
      <c r="CG260" s="11">
        <v>21</v>
      </c>
      <c r="CH260" s="11">
        <v>32</v>
      </c>
      <c r="CI260" s="11">
        <v>15</v>
      </c>
      <c r="CJ260" s="11">
        <v>21</v>
      </c>
      <c r="CK260" s="11">
        <v>23</v>
      </c>
      <c r="CL260" s="11">
        <v>55</v>
      </c>
      <c r="CM260" s="11">
        <v>10</v>
      </c>
      <c r="CN260" s="11">
        <v>47</v>
      </c>
      <c r="CO260" s="11">
        <v>42</v>
      </c>
      <c r="CP260" s="11">
        <v>35</v>
      </c>
      <c r="CQ260" s="11">
        <v>24</v>
      </c>
      <c r="CR260" s="11">
        <v>4000000</v>
      </c>
    </row>
    <row r="261" spans="1:96" ht="15" thickBot="1" x14ac:dyDescent="0.35">
      <c r="A261" s="1" t="s">
        <v>258</v>
      </c>
      <c r="B261" s="1" t="s">
        <v>602</v>
      </c>
      <c r="C261" s="2">
        <v>1</v>
      </c>
      <c r="D261" s="2">
        <v>89</v>
      </c>
      <c r="E261" s="2">
        <v>82</v>
      </c>
      <c r="F261" s="2">
        <v>98</v>
      </c>
      <c r="G261" s="2">
        <v>3</v>
      </c>
      <c r="H261" s="1">
        <f t="shared" si="396"/>
        <v>98</v>
      </c>
      <c r="I261" s="1">
        <f>HLOOKUP(H261,C261:$F$603,J261,0)</f>
        <v>4</v>
      </c>
      <c r="J261" s="1">
        <v>343</v>
      </c>
      <c r="K261" s="1" t="str">
        <f t="shared" si="397"/>
        <v>34</v>
      </c>
      <c r="M261" s="46">
        <f t="shared" si="398"/>
        <v>1</v>
      </c>
      <c r="N261" s="44">
        <f t="shared" si="390"/>
        <v>3.7037037037037038E-3</v>
      </c>
      <c r="O261" s="44">
        <f t="shared" si="391"/>
        <v>0.32962962962962961</v>
      </c>
      <c r="P261" s="44">
        <f t="shared" si="392"/>
        <v>0.3037037037037037</v>
      </c>
      <c r="Q261" s="44">
        <f t="shared" si="393"/>
        <v>0.36296296296296299</v>
      </c>
      <c r="R261">
        <f t="shared" si="332"/>
        <v>3</v>
      </c>
      <c r="S261" s="1">
        <f t="shared" si="399"/>
        <v>0.36296296296296299</v>
      </c>
      <c r="T261" s="1">
        <f>HLOOKUP(S261,N261:$Q$603,U261,0)</f>
        <v>4</v>
      </c>
      <c r="U261" s="1">
        <v>343</v>
      </c>
      <c r="V261" s="1" t="str">
        <f t="shared" si="400"/>
        <v>34</v>
      </c>
      <c r="X261" s="5">
        <f t="shared" si="401"/>
        <v>4</v>
      </c>
      <c r="Y261" s="4">
        <f t="shared" si="402"/>
        <v>0.63703703703703707</v>
      </c>
      <c r="Z261" s="4">
        <f t="shared" si="403"/>
        <v>0.16597937851541669</v>
      </c>
      <c r="AA261" s="4">
        <f t="shared" si="404"/>
        <v>0.25</v>
      </c>
      <c r="AB261" s="4">
        <f t="shared" si="405"/>
        <v>0.31666666666666665</v>
      </c>
      <c r="AC261" s="4">
        <f t="shared" si="406"/>
        <v>-6.6666666666666652E-2</v>
      </c>
      <c r="AD261" s="4">
        <f t="shared" si="407"/>
        <v>3.7037037037037038E-3</v>
      </c>
      <c r="AE261" s="4">
        <f t="shared" si="408"/>
        <v>0.36296296296296299</v>
      </c>
      <c r="AF261" s="4">
        <f t="shared" si="409"/>
        <v>0.35925925925925928</v>
      </c>
      <c r="AG261">
        <f t="shared" si="410"/>
        <v>3000000</v>
      </c>
      <c r="AI261">
        <f t="shared" si="411"/>
        <v>1</v>
      </c>
      <c r="AJ261">
        <f t="shared" si="334"/>
        <v>17</v>
      </c>
      <c r="AK261">
        <f t="shared" si="335"/>
        <v>21</v>
      </c>
      <c r="AL261">
        <f t="shared" si="336"/>
        <v>1</v>
      </c>
      <c r="AM261">
        <f t="shared" si="337"/>
        <v>1</v>
      </c>
      <c r="AN261">
        <f t="shared" si="338"/>
        <v>54</v>
      </c>
      <c r="AO261">
        <f t="shared" si="339"/>
        <v>52</v>
      </c>
      <c r="AP261">
        <f t="shared" si="340"/>
        <v>39</v>
      </c>
      <c r="AQ261">
        <f t="shared" si="341"/>
        <v>23</v>
      </c>
      <c r="AR261">
        <f t="shared" ref="AR261:AZ261" si="415">MAX(AI$3:AQ$542)+1-AI261</f>
        <v>55</v>
      </c>
      <c r="AS261">
        <f t="shared" si="415"/>
        <v>39</v>
      </c>
      <c r="AT261">
        <f t="shared" si="415"/>
        <v>35</v>
      </c>
      <c r="AU261">
        <f t="shared" si="415"/>
        <v>55</v>
      </c>
      <c r="AV261">
        <f t="shared" si="415"/>
        <v>55</v>
      </c>
      <c r="AW261">
        <f t="shared" si="415"/>
        <v>2</v>
      </c>
      <c r="AX261">
        <f t="shared" si="415"/>
        <v>4</v>
      </c>
      <c r="AY261">
        <f t="shared" si="415"/>
        <v>17</v>
      </c>
      <c r="AZ261">
        <f t="shared" si="415"/>
        <v>33</v>
      </c>
      <c r="BA261">
        <f t="shared" si="395"/>
        <v>3000000</v>
      </c>
      <c r="BB261">
        <f t="shared" si="413"/>
        <v>2732217.9</v>
      </c>
      <c r="BC261">
        <f t="shared" si="414"/>
        <v>3</v>
      </c>
      <c r="BE261">
        <f>AI261-fix1_oam1!X262</f>
        <v>0</v>
      </c>
      <c r="BF261">
        <f>AJ261-fix1_oam1!Y262</f>
        <v>9</v>
      </c>
      <c r="BG261">
        <f>AK261-fix1_oam1!Z262</f>
        <v>20</v>
      </c>
      <c r="BH261">
        <f>AL261-fix1_oam1!AA262</f>
        <v>-6</v>
      </c>
      <c r="BI261">
        <f>AM261-fix1_oam1!AB262</f>
        <v>0</v>
      </c>
      <c r="BJ261">
        <f>AN261-fix1_oam1!AC262</f>
        <v>-1</v>
      </c>
      <c r="BK261">
        <f>AO261-fix1_oam1!AD262</f>
        <v>1</v>
      </c>
      <c r="BL261">
        <f>AP261-fix1_oam1!AE262</f>
        <v>34</v>
      </c>
      <c r="BM261">
        <f>AQ261-fix1_oam1!AF262</f>
        <v>22</v>
      </c>
      <c r="BN261">
        <f>AR261-fix1_oam1!AG262</f>
        <v>0</v>
      </c>
      <c r="BO261">
        <f>AS261-fix1_oam1!AH262</f>
        <v>-9</v>
      </c>
      <c r="BP261">
        <f>AT261-fix1_oam1!AI262</f>
        <v>-20</v>
      </c>
      <c r="BQ261">
        <f>AU261-fix1_oam1!AJ262</f>
        <v>6</v>
      </c>
      <c r="BR261">
        <f>AV261-fix1_oam1!AK262</f>
        <v>0</v>
      </c>
      <c r="BS261">
        <f>AW261-fix1_oam1!AL262</f>
        <v>1</v>
      </c>
      <c r="BT261">
        <f>AX261-fix1_oam1!AM262</f>
        <v>-1</v>
      </c>
      <c r="BU261">
        <f>AY261-fix1_oam1!AN262</f>
        <v>-34</v>
      </c>
      <c r="BV261">
        <f>AZ261-fix1_oam1!AO262</f>
        <v>-22</v>
      </c>
      <c r="BY261" s="10" t="s">
        <v>921</v>
      </c>
      <c r="BZ261" s="11">
        <v>27</v>
      </c>
      <c r="CA261" s="11">
        <v>1</v>
      </c>
      <c r="CB261" s="11">
        <v>54</v>
      </c>
      <c r="CC261" s="11">
        <v>1</v>
      </c>
      <c r="CD261" s="11">
        <v>21</v>
      </c>
      <c r="CE261" s="11">
        <v>34</v>
      </c>
      <c r="CF261" s="11">
        <v>2</v>
      </c>
      <c r="CG261" s="11">
        <v>54</v>
      </c>
      <c r="CH261" s="11">
        <v>54</v>
      </c>
      <c r="CI261" s="11">
        <v>29</v>
      </c>
      <c r="CJ261" s="11">
        <v>55</v>
      </c>
      <c r="CK261" s="11">
        <v>2</v>
      </c>
      <c r="CL261" s="11">
        <v>55</v>
      </c>
      <c r="CM261" s="11">
        <v>35</v>
      </c>
      <c r="CN261" s="11">
        <v>22</v>
      </c>
      <c r="CO261" s="11">
        <v>54</v>
      </c>
      <c r="CP261" s="11">
        <v>2</v>
      </c>
      <c r="CQ261" s="11">
        <v>2</v>
      </c>
      <c r="CR261" s="11">
        <v>2000000</v>
      </c>
    </row>
    <row r="262" spans="1:96" ht="15" thickBot="1" x14ac:dyDescent="0.35">
      <c r="A262" s="1" t="s">
        <v>259</v>
      </c>
      <c r="B262" s="1" t="s">
        <v>602</v>
      </c>
      <c r="C262" s="2">
        <v>81</v>
      </c>
      <c r="D262" s="2">
        <v>54</v>
      </c>
      <c r="E262" s="2">
        <v>95</v>
      </c>
      <c r="F262" s="2">
        <v>69</v>
      </c>
      <c r="G262" s="2">
        <v>1</v>
      </c>
      <c r="H262" s="1">
        <f t="shared" si="396"/>
        <v>95</v>
      </c>
      <c r="I262" s="1">
        <f>HLOOKUP(H262,C262:$F$603,J262,0)</f>
        <v>3</v>
      </c>
      <c r="J262" s="1">
        <v>342</v>
      </c>
      <c r="K262" s="1" t="str">
        <f t="shared" si="397"/>
        <v>13</v>
      </c>
      <c r="M262" s="46">
        <f t="shared" si="398"/>
        <v>1</v>
      </c>
      <c r="N262" s="44">
        <f t="shared" si="390"/>
        <v>0.2709030100334448</v>
      </c>
      <c r="O262" s="44">
        <f t="shared" si="391"/>
        <v>0.1806020066889632</v>
      </c>
      <c r="P262" s="44">
        <f t="shared" si="392"/>
        <v>0.31772575250836121</v>
      </c>
      <c r="Q262" s="44">
        <f t="shared" si="393"/>
        <v>0.23076923076923078</v>
      </c>
      <c r="R262">
        <f t="shared" si="332"/>
        <v>1</v>
      </c>
      <c r="S262" s="1">
        <f t="shared" si="399"/>
        <v>0.31772575250836121</v>
      </c>
      <c r="T262" s="1">
        <f>HLOOKUP(S262,N262:$Q$603,U262,0)</f>
        <v>3</v>
      </c>
      <c r="U262" s="1">
        <v>342</v>
      </c>
      <c r="V262" s="1" t="str">
        <f t="shared" si="400"/>
        <v>13</v>
      </c>
      <c r="X262" s="5">
        <f t="shared" si="401"/>
        <v>3</v>
      </c>
      <c r="Y262" s="4">
        <f t="shared" si="402"/>
        <v>0.68227424749163879</v>
      </c>
      <c r="Z262" s="4">
        <f t="shared" si="403"/>
        <v>5.8337001814422827E-2</v>
      </c>
      <c r="AA262" s="4">
        <f t="shared" si="404"/>
        <v>0.25</v>
      </c>
      <c r="AB262" s="4">
        <f t="shared" si="405"/>
        <v>0.25083612040133779</v>
      </c>
      <c r="AC262" s="4">
        <f t="shared" si="406"/>
        <v>-8.3612040133779209E-4</v>
      </c>
      <c r="AD262" s="4">
        <f t="shared" si="407"/>
        <v>0.1806020066889632</v>
      </c>
      <c r="AE262" s="4">
        <f t="shared" si="408"/>
        <v>0.31772575250836121</v>
      </c>
      <c r="AF262" s="4">
        <f t="shared" si="409"/>
        <v>0.13712374581939801</v>
      </c>
      <c r="AG262">
        <f t="shared" si="410"/>
        <v>1000000</v>
      </c>
      <c r="AI262">
        <f t="shared" si="411"/>
        <v>14</v>
      </c>
      <c r="AJ262">
        <f t="shared" si="334"/>
        <v>6</v>
      </c>
      <c r="AK262">
        <f t="shared" si="335"/>
        <v>50</v>
      </c>
      <c r="AL262">
        <f t="shared" si="336"/>
        <v>1</v>
      </c>
      <c r="AM262">
        <f t="shared" si="337"/>
        <v>27</v>
      </c>
      <c r="AN262">
        <f t="shared" si="338"/>
        <v>29</v>
      </c>
      <c r="AO262">
        <f t="shared" si="339"/>
        <v>6</v>
      </c>
      <c r="AP262">
        <f t="shared" si="340"/>
        <v>49</v>
      </c>
      <c r="AQ262">
        <f t="shared" si="341"/>
        <v>50</v>
      </c>
      <c r="AR262">
        <f t="shared" ref="AR262:AZ262" si="416">MAX(AI$3:AQ$542)+1-AI262</f>
        <v>42</v>
      </c>
      <c r="AS262">
        <f t="shared" si="416"/>
        <v>50</v>
      </c>
      <c r="AT262">
        <f t="shared" si="416"/>
        <v>6</v>
      </c>
      <c r="AU262">
        <f t="shared" si="416"/>
        <v>55</v>
      </c>
      <c r="AV262">
        <f t="shared" si="416"/>
        <v>29</v>
      </c>
      <c r="AW262">
        <f t="shared" si="416"/>
        <v>27</v>
      </c>
      <c r="AX262">
        <f t="shared" si="416"/>
        <v>50</v>
      </c>
      <c r="AY262">
        <f t="shared" si="416"/>
        <v>7</v>
      </c>
      <c r="AZ262">
        <f t="shared" si="416"/>
        <v>6</v>
      </c>
      <c r="BA262">
        <f t="shared" si="395"/>
        <v>1000000</v>
      </c>
      <c r="BB262">
        <f t="shared" si="413"/>
        <v>2861777.6</v>
      </c>
      <c r="BC262">
        <f t="shared" si="414"/>
        <v>3</v>
      </c>
      <c r="BE262">
        <f>AI262-fix1_oam1!X263</f>
        <v>0</v>
      </c>
      <c r="BF262">
        <f>AJ262-fix1_oam1!Y263</f>
        <v>3</v>
      </c>
      <c r="BG262">
        <f>AK262-fix1_oam1!Z263</f>
        <v>4</v>
      </c>
      <c r="BH262">
        <f>AL262-fix1_oam1!AA263</f>
        <v>-2</v>
      </c>
      <c r="BI262">
        <f>AM262-fix1_oam1!AB263</f>
        <v>22</v>
      </c>
      <c r="BJ262">
        <f>AN262-fix1_oam1!AC263</f>
        <v>0</v>
      </c>
      <c r="BK262">
        <f>AO262-fix1_oam1!AD263</f>
        <v>3</v>
      </c>
      <c r="BL262">
        <f>AP262-fix1_oam1!AE263</f>
        <v>39</v>
      </c>
      <c r="BM262">
        <f>AQ262-fix1_oam1!AF263</f>
        <v>6</v>
      </c>
      <c r="BN262">
        <f>AR262-fix1_oam1!AG263</f>
        <v>0</v>
      </c>
      <c r="BO262">
        <f>AS262-fix1_oam1!AH263</f>
        <v>-3</v>
      </c>
      <c r="BP262">
        <f>AT262-fix1_oam1!AI263</f>
        <v>-4</v>
      </c>
      <c r="BQ262">
        <f>AU262-fix1_oam1!AJ263</f>
        <v>2</v>
      </c>
      <c r="BR262">
        <f>AV262-fix1_oam1!AK263</f>
        <v>-22</v>
      </c>
      <c r="BS262">
        <f>AW262-fix1_oam1!AL263</f>
        <v>0</v>
      </c>
      <c r="BT262">
        <f>AX262-fix1_oam1!AM263</f>
        <v>-3</v>
      </c>
      <c r="BU262">
        <f>AY262-fix1_oam1!AN263</f>
        <v>-39</v>
      </c>
      <c r="BV262">
        <f>AZ262-fix1_oam1!AO263</f>
        <v>-6</v>
      </c>
      <c r="BY262" s="10" t="s">
        <v>922</v>
      </c>
      <c r="BZ262" s="11">
        <v>41</v>
      </c>
      <c r="CA262" s="11">
        <v>4</v>
      </c>
      <c r="CB262" s="11">
        <v>52</v>
      </c>
      <c r="CC262" s="11">
        <v>1</v>
      </c>
      <c r="CD262" s="11">
        <v>34</v>
      </c>
      <c r="CE262" s="11">
        <v>21</v>
      </c>
      <c r="CF262" s="11">
        <v>2</v>
      </c>
      <c r="CG262" s="11">
        <v>51</v>
      </c>
      <c r="CH262" s="11">
        <v>53</v>
      </c>
      <c r="CI262" s="11">
        <v>15</v>
      </c>
      <c r="CJ262" s="11">
        <v>52</v>
      </c>
      <c r="CK262" s="11">
        <v>4</v>
      </c>
      <c r="CL262" s="11">
        <v>55</v>
      </c>
      <c r="CM262" s="11">
        <v>22</v>
      </c>
      <c r="CN262" s="11">
        <v>35</v>
      </c>
      <c r="CO262" s="11">
        <v>54</v>
      </c>
      <c r="CP262" s="11">
        <v>5</v>
      </c>
      <c r="CQ262" s="11">
        <v>3</v>
      </c>
      <c r="CR262" s="11">
        <v>3000000</v>
      </c>
    </row>
    <row r="263" spans="1:96" ht="15" thickBot="1" x14ac:dyDescent="0.35">
      <c r="A263" s="1" t="s">
        <v>260</v>
      </c>
      <c r="B263" s="1" t="s">
        <v>602</v>
      </c>
      <c r="C263" s="2">
        <v>57</v>
      </c>
      <c r="D263" s="2">
        <v>50</v>
      </c>
      <c r="E263" s="2">
        <v>64</v>
      </c>
      <c r="F263" s="2">
        <v>81</v>
      </c>
      <c r="G263" s="2">
        <v>4</v>
      </c>
      <c r="H263" s="1">
        <f t="shared" si="396"/>
        <v>81</v>
      </c>
      <c r="I263" s="1">
        <f>HLOOKUP(H263,C263:$F$603,J263,0)</f>
        <v>4</v>
      </c>
      <c r="J263" s="1">
        <v>341</v>
      </c>
      <c r="K263" s="1" t="str">
        <f t="shared" si="397"/>
        <v>44</v>
      </c>
      <c r="M263" s="46">
        <f t="shared" si="398"/>
        <v>1</v>
      </c>
      <c r="N263" s="44">
        <f t="shared" si="390"/>
        <v>0.22619047619047619</v>
      </c>
      <c r="O263" s="44">
        <f t="shared" si="391"/>
        <v>0.1984126984126984</v>
      </c>
      <c r="P263" s="44">
        <f t="shared" si="392"/>
        <v>0.25396825396825395</v>
      </c>
      <c r="Q263" s="44">
        <f t="shared" si="393"/>
        <v>0.32142857142857145</v>
      </c>
      <c r="R263">
        <f t="shared" si="332"/>
        <v>4</v>
      </c>
      <c r="S263" s="1">
        <f t="shared" si="399"/>
        <v>0.32142857142857145</v>
      </c>
      <c r="T263" s="1">
        <f>HLOOKUP(S263,N263:$Q$603,U263,0)</f>
        <v>4</v>
      </c>
      <c r="U263" s="1">
        <v>341</v>
      </c>
      <c r="V263" s="1" t="str">
        <f t="shared" si="400"/>
        <v>44</v>
      </c>
      <c r="X263" s="5">
        <f t="shared" si="401"/>
        <v>4</v>
      </c>
      <c r="Y263" s="4">
        <f t="shared" si="402"/>
        <v>0.6785714285714286</v>
      </c>
      <c r="Z263" s="4">
        <f t="shared" si="403"/>
        <v>5.274444983433043E-2</v>
      </c>
      <c r="AA263" s="4">
        <f t="shared" si="404"/>
        <v>0.25</v>
      </c>
      <c r="AB263" s="4">
        <f t="shared" si="405"/>
        <v>0.24007936507936506</v>
      </c>
      <c r="AC263" s="4">
        <f t="shared" si="406"/>
        <v>9.9206349206349409E-3</v>
      </c>
      <c r="AD263" s="4">
        <f t="shared" si="407"/>
        <v>0.1984126984126984</v>
      </c>
      <c r="AE263" s="4">
        <f t="shared" si="408"/>
        <v>0.32142857142857145</v>
      </c>
      <c r="AF263" s="4">
        <f t="shared" si="409"/>
        <v>0.12301587301587305</v>
      </c>
      <c r="AG263">
        <f t="shared" si="410"/>
        <v>4000000</v>
      </c>
      <c r="AI263">
        <f t="shared" si="411"/>
        <v>1</v>
      </c>
      <c r="AJ263">
        <f t="shared" si="334"/>
        <v>7</v>
      </c>
      <c r="AK263">
        <f t="shared" si="335"/>
        <v>51</v>
      </c>
      <c r="AL263">
        <f t="shared" si="336"/>
        <v>1</v>
      </c>
      <c r="AM263">
        <f t="shared" si="337"/>
        <v>34</v>
      </c>
      <c r="AN263">
        <f t="shared" si="338"/>
        <v>21</v>
      </c>
      <c r="AO263">
        <f t="shared" si="339"/>
        <v>3</v>
      </c>
      <c r="AP263">
        <f t="shared" si="340"/>
        <v>48</v>
      </c>
      <c r="AQ263">
        <f t="shared" si="341"/>
        <v>51</v>
      </c>
      <c r="AR263">
        <f t="shared" ref="AR263:AZ263" si="417">MAX(AI$3:AQ$542)+1-AI263</f>
        <v>55</v>
      </c>
      <c r="AS263">
        <f t="shared" si="417"/>
        <v>49</v>
      </c>
      <c r="AT263">
        <f t="shared" si="417"/>
        <v>5</v>
      </c>
      <c r="AU263">
        <f t="shared" si="417"/>
        <v>55</v>
      </c>
      <c r="AV263">
        <f t="shared" si="417"/>
        <v>22</v>
      </c>
      <c r="AW263">
        <f t="shared" si="417"/>
        <v>35</v>
      </c>
      <c r="AX263">
        <f t="shared" si="417"/>
        <v>53</v>
      </c>
      <c r="AY263">
        <f t="shared" si="417"/>
        <v>8</v>
      </c>
      <c r="AZ263">
        <f t="shared" si="417"/>
        <v>5</v>
      </c>
      <c r="BA263">
        <f t="shared" si="395"/>
        <v>4000000</v>
      </c>
      <c r="BB263">
        <f t="shared" si="413"/>
        <v>2933753.5</v>
      </c>
      <c r="BC263">
        <f t="shared" si="414"/>
        <v>3</v>
      </c>
      <c r="BE263">
        <f>AI263-fix1_oam1!X264</f>
        <v>0</v>
      </c>
      <c r="BF263">
        <f>AJ263-fix1_oam1!Y264</f>
        <v>-1</v>
      </c>
      <c r="BG263">
        <f>AK263-fix1_oam1!Z264</f>
        <v>1</v>
      </c>
      <c r="BH263">
        <f>AL263-fix1_oam1!AA264</f>
        <v>-10</v>
      </c>
      <c r="BI263">
        <f>AM263-fix1_oam1!AB264</f>
        <v>17</v>
      </c>
      <c r="BJ263">
        <f>AN263-fix1_oam1!AC264</f>
        <v>2</v>
      </c>
      <c r="BK263">
        <f>AO263-fix1_oam1!AD264</f>
        <v>-1</v>
      </c>
      <c r="BL263">
        <f>AP263-fix1_oam1!AE264</f>
        <v>16</v>
      </c>
      <c r="BM263">
        <f>AQ263-fix1_oam1!AF264</f>
        <v>1</v>
      </c>
      <c r="BN263">
        <f>AR263-fix1_oam1!AG264</f>
        <v>0</v>
      </c>
      <c r="BO263">
        <f>AS263-fix1_oam1!AH264</f>
        <v>1</v>
      </c>
      <c r="BP263">
        <f>AT263-fix1_oam1!AI264</f>
        <v>-1</v>
      </c>
      <c r="BQ263">
        <f>AU263-fix1_oam1!AJ264</f>
        <v>10</v>
      </c>
      <c r="BR263">
        <f>AV263-fix1_oam1!AK264</f>
        <v>-17</v>
      </c>
      <c r="BS263">
        <f>AW263-fix1_oam1!AL264</f>
        <v>-2</v>
      </c>
      <c r="BT263">
        <f>AX263-fix1_oam1!AM264</f>
        <v>1</v>
      </c>
      <c r="BU263">
        <f>AY263-fix1_oam1!AN264</f>
        <v>-16</v>
      </c>
      <c r="BV263">
        <f>AZ263-fix1_oam1!AO264</f>
        <v>-1</v>
      </c>
      <c r="BY263" s="10" t="s">
        <v>923</v>
      </c>
      <c r="BZ263" s="11">
        <v>27</v>
      </c>
      <c r="CA263" s="11">
        <v>46</v>
      </c>
      <c r="CB263" s="11">
        <v>13</v>
      </c>
      <c r="CC263" s="11">
        <v>1</v>
      </c>
      <c r="CD263" s="11">
        <v>47</v>
      </c>
      <c r="CE263" s="11">
        <v>8</v>
      </c>
      <c r="CF263" s="11">
        <v>32</v>
      </c>
      <c r="CG263" s="11">
        <v>9</v>
      </c>
      <c r="CH263" s="11">
        <v>11</v>
      </c>
      <c r="CI263" s="11">
        <v>29</v>
      </c>
      <c r="CJ263" s="11">
        <v>10</v>
      </c>
      <c r="CK263" s="11">
        <v>43</v>
      </c>
      <c r="CL263" s="11">
        <v>55</v>
      </c>
      <c r="CM263" s="11">
        <v>9</v>
      </c>
      <c r="CN263" s="11">
        <v>48</v>
      </c>
      <c r="CO263" s="11">
        <v>24</v>
      </c>
      <c r="CP263" s="11">
        <v>47</v>
      </c>
      <c r="CQ263" s="11">
        <v>45</v>
      </c>
      <c r="CR263" s="11">
        <v>4000000</v>
      </c>
    </row>
    <row r="264" spans="1:96" ht="15" thickBot="1" x14ac:dyDescent="0.35">
      <c r="A264" s="1" t="s">
        <v>261</v>
      </c>
      <c r="B264" s="1" t="s">
        <v>602</v>
      </c>
      <c r="C264" s="2">
        <v>30</v>
      </c>
      <c r="D264" s="2">
        <v>58</v>
      </c>
      <c r="E264" s="2">
        <v>15</v>
      </c>
      <c r="F264" s="2">
        <v>11</v>
      </c>
      <c r="G264" s="2">
        <v>3</v>
      </c>
      <c r="H264" s="1">
        <f t="shared" si="396"/>
        <v>58</v>
      </c>
      <c r="I264" s="1">
        <f>HLOOKUP(H264,C264:$F$603,J264,0)</f>
        <v>2</v>
      </c>
      <c r="J264" s="1">
        <v>340</v>
      </c>
      <c r="K264" s="1" t="str">
        <f t="shared" si="397"/>
        <v>32</v>
      </c>
      <c r="M264" s="46">
        <f t="shared" si="398"/>
        <v>0.99999999999999989</v>
      </c>
      <c r="N264" s="44">
        <f t="shared" si="390"/>
        <v>0.26315789473684209</v>
      </c>
      <c r="O264" s="44">
        <f t="shared" si="391"/>
        <v>0.50877192982456143</v>
      </c>
      <c r="P264" s="44">
        <f t="shared" si="392"/>
        <v>0.13157894736842105</v>
      </c>
      <c r="Q264" s="44">
        <f t="shared" si="393"/>
        <v>9.6491228070175433E-2</v>
      </c>
      <c r="R264">
        <f t="shared" si="332"/>
        <v>3</v>
      </c>
      <c r="S264" s="1">
        <f t="shared" si="399"/>
        <v>0.50877192982456143</v>
      </c>
      <c r="T264" s="1">
        <f>HLOOKUP(S264,N264:$Q$603,U264,0)</f>
        <v>2</v>
      </c>
      <c r="U264" s="1">
        <v>340</v>
      </c>
      <c r="V264" s="1" t="str">
        <f t="shared" si="400"/>
        <v>32</v>
      </c>
      <c r="X264" s="5">
        <f t="shared" si="401"/>
        <v>2</v>
      </c>
      <c r="Y264" s="4">
        <f t="shared" si="402"/>
        <v>0.49122807017543846</v>
      </c>
      <c r="Z264" s="4">
        <f t="shared" si="403"/>
        <v>0.18683730054498196</v>
      </c>
      <c r="AA264" s="4">
        <f t="shared" si="404"/>
        <v>0.24999999999999997</v>
      </c>
      <c r="AB264" s="4">
        <f t="shared" si="405"/>
        <v>0.19736842105263158</v>
      </c>
      <c r="AC264" s="4">
        <f t="shared" si="406"/>
        <v>5.263157894736839E-2</v>
      </c>
      <c r="AD264" s="4">
        <f t="shared" si="407"/>
        <v>9.6491228070175433E-2</v>
      </c>
      <c r="AE264" s="4">
        <f t="shared" si="408"/>
        <v>0.50877192982456143</v>
      </c>
      <c r="AF264" s="4">
        <f t="shared" si="409"/>
        <v>0.41228070175438603</v>
      </c>
      <c r="AG264">
        <f t="shared" si="410"/>
        <v>3000000</v>
      </c>
      <c r="AI264">
        <f t="shared" si="411"/>
        <v>27</v>
      </c>
      <c r="AJ264">
        <f t="shared" si="334"/>
        <v>45</v>
      </c>
      <c r="AK264">
        <f t="shared" si="335"/>
        <v>15</v>
      </c>
      <c r="AL264">
        <f t="shared" si="336"/>
        <v>51</v>
      </c>
      <c r="AM264">
        <f t="shared" si="337"/>
        <v>48</v>
      </c>
      <c r="AN264">
        <f t="shared" si="338"/>
        <v>7</v>
      </c>
      <c r="AO264">
        <f t="shared" si="339"/>
        <v>25</v>
      </c>
      <c r="AP264">
        <f t="shared" si="340"/>
        <v>10</v>
      </c>
      <c r="AQ264">
        <f t="shared" si="341"/>
        <v>15</v>
      </c>
      <c r="AR264">
        <f t="shared" ref="AR264:AZ264" si="418">MAX(AI$3:AQ$542)+1-AI264</f>
        <v>29</v>
      </c>
      <c r="AS264">
        <f t="shared" si="418"/>
        <v>11</v>
      </c>
      <c r="AT264">
        <f t="shared" si="418"/>
        <v>41</v>
      </c>
      <c r="AU264">
        <f t="shared" si="418"/>
        <v>5</v>
      </c>
      <c r="AV264">
        <f t="shared" si="418"/>
        <v>8</v>
      </c>
      <c r="AW264">
        <f t="shared" si="418"/>
        <v>49</v>
      </c>
      <c r="AX264">
        <f t="shared" si="418"/>
        <v>31</v>
      </c>
      <c r="AY264">
        <f t="shared" si="418"/>
        <v>46</v>
      </c>
      <c r="AZ264">
        <f t="shared" si="418"/>
        <v>41</v>
      </c>
      <c r="BA264">
        <f t="shared" si="395"/>
        <v>3000000</v>
      </c>
      <c r="BB264">
        <f t="shared" si="413"/>
        <v>2799155.9</v>
      </c>
      <c r="BC264">
        <f t="shared" si="414"/>
        <v>3</v>
      </c>
      <c r="BE264">
        <f>AI264-fix1_oam1!X265</f>
        <v>0</v>
      </c>
      <c r="BF264">
        <f>AJ264-fix1_oam1!Y265</f>
        <v>-5</v>
      </c>
      <c r="BG264">
        <f>AK264-fix1_oam1!Z265</f>
        <v>-26</v>
      </c>
      <c r="BH264">
        <f>AL264-fix1_oam1!AA265</f>
        <v>0</v>
      </c>
      <c r="BI264">
        <f>AM264-fix1_oam1!AB265</f>
        <v>-3</v>
      </c>
      <c r="BJ264">
        <f>AN264-fix1_oam1!AC265</f>
        <v>-3</v>
      </c>
      <c r="BK264">
        <f>AO264-fix1_oam1!AD265</f>
        <v>-8</v>
      </c>
      <c r="BL264">
        <f>AP264-fix1_oam1!AE265</f>
        <v>-39</v>
      </c>
      <c r="BM264">
        <f>AQ264-fix1_oam1!AF265</f>
        <v>-25</v>
      </c>
      <c r="BN264">
        <f>AR264-fix1_oam1!AG265</f>
        <v>0</v>
      </c>
      <c r="BO264">
        <f>AS264-fix1_oam1!AH265</f>
        <v>5</v>
      </c>
      <c r="BP264">
        <f>AT264-fix1_oam1!AI265</f>
        <v>26</v>
      </c>
      <c r="BQ264">
        <f>AU264-fix1_oam1!AJ265</f>
        <v>0</v>
      </c>
      <c r="BR264">
        <f>AV264-fix1_oam1!AK265</f>
        <v>3</v>
      </c>
      <c r="BS264">
        <f>AW264-fix1_oam1!AL265</f>
        <v>3</v>
      </c>
      <c r="BT264">
        <f>AX264-fix1_oam1!AM265</f>
        <v>8</v>
      </c>
      <c r="BU264">
        <f>AY264-fix1_oam1!AN265</f>
        <v>39</v>
      </c>
      <c r="BV264">
        <f>AZ264-fix1_oam1!AO265</f>
        <v>25</v>
      </c>
      <c r="BY264" s="10" t="s">
        <v>924</v>
      </c>
      <c r="BZ264" s="11">
        <v>41</v>
      </c>
      <c r="CA264" s="11">
        <v>32</v>
      </c>
      <c r="CB264" s="11">
        <v>34</v>
      </c>
      <c r="CC264" s="11">
        <v>1</v>
      </c>
      <c r="CD264" s="11">
        <v>45</v>
      </c>
      <c r="CE264" s="11">
        <v>11</v>
      </c>
      <c r="CF264" s="11">
        <v>13</v>
      </c>
      <c r="CG264" s="11">
        <v>23</v>
      </c>
      <c r="CH264" s="11">
        <v>34</v>
      </c>
      <c r="CI264" s="11">
        <v>15</v>
      </c>
      <c r="CJ264" s="11">
        <v>24</v>
      </c>
      <c r="CK264" s="11">
        <v>22</v>
      </c>
      <c r="CL264" s="11">
        <v>55</v>
      </c>
      <c r="CM264" s="11">
        <v>11</v>
      </c>
      <c r="CN264" s="11">
        <v>45</v>
      </c>
      <c r="CO264" s="11">
        <v>43</v>
      </c>
      <c r="CP264" s="11">
        <v>33</v>
      </c>
      <c r="CQ264" s="11">
        <v>22</v>
      </c>
      <c r="CR264" s="11">
        <v>1000000</v>
      </c>
    </row>
    <row r="265" spans="1:96" ht="15" thickBot="1" x14ac:dyDescent="0.35">
      <c r="A265" s="1" t="s">
        <v>262</v>
      </c>
      <c r="B265" s="1" t="s">
        <v>602</v>
      </c>
      <c r="C265" s="2">
        <v>16</v>
      </c>
      <c r="D265" s="2">
        <v>100</v>
      </c>
      <c r="E265" s="2">
        <v>4</v>
      </c>
      <c r="F265" s="2">
        <v>59</v>
      </c>
      <c r="G265" s="2">
        <v>3</v>
      </c>
      <c r="H265" s="1">
        <f t="shared" si="396"/>
        <v>100</v>
      </c>
      <c r="I265" s="1">
        <f>HLOOKUP(H265,C265:$F$603,J265,0)</f>
        <v>2</v>
      </c>
      <c r="J265" s="1">
        <v>339</v>
      </c>
      <c r="K265" s="1" t="str">
        <f t="shared" si="397"/>
        <v>32</v>
      </c>
      <c r="M265" s="46">
        <f t="shared" si="398"/>
        <v>1</v>
      </c>
      <c r="N265" s="44">
        <f t="shared" si="390"/>
        <v>8.9385474860335198E-2</v>
      </c>
      <c r="O265" s="44">
        <f t="shared" si="391"/>
        <v>0.55865921787709494</v>
      </c>
      <c r="P265" s="44">
        <f t="shared" si="392"/>
        <v>2.23463687150838E-2</v>
      </c>
      <c r="Q265" s="44">
        <f t="shared" si="393"/>
        <v>0.32960893854748602</v>
      </c>
      <c r="R265">
        <f t="shared" si="332"/>
        <v>3</v>
      </c>
      <c r="S265" s="1">
        <f t="shared" si="399"/>
        <v>0.55865921787709494</v>
      </c>
      <c r="T265" s="1">
        <f>HLOOKUP(S265,N265:$Q$603,U265,0)</f>
        <v>2</v>
      </c>
      <c r="U265" s="1">
        <v>339</v>
      </c>
      <c r="V265" s="1" t="str">
        <f t="shared" si="400"/>
        <v>32</v>
      </c>
      <c r="X265" s="5">
        <f t="shared" si="401"/>
        <v>2</v>
      </c>
      <c r="Y265" s="4">
        <f t="shared" si="402"/>
        <v>0.44134078212290506</v>
      </c>
      <c r="Z265" s="4">
        <f t="shared" si="403"/>
        <v>0.24442537879702397</v>
      </c>
      <c r="AA265" s="4">
        <f t="shared" si="404"/>
        <v>0.25</v>
      </c>
      <c r="AB265" s="4">
        <f t="shared" si="405"/>
        <v>0.20949720670391059</v>
      </c>
      <c r="AC265" s="4">
        <f t="shared" si="406"/>
        <v>4.0502793296089412E-2</v>
      </c>
      <c r="AD265" s="4">
        <f t="shared" si="407"/>
        <v>2.23463687150838E-2</v>
      </c>
      <c r="AE265" s="4">
        <f t="shared" si="408"/>
        <v>0.55865921787709494</v>
      </c>
      <c r="AF265" s="4">
        <f t="shared" si="409"/>
        <v>0.53631284916201116</v>
      </c>
      <c r="AG265">
        <f t="shared" si="410"/>
        <v>3000000</v>
      </c>
      <c r="AI265">
        <f t="shared" si="411"/>
        <v>27</v>
      </c>
      <c r="AJ265">
        <f t="shared" si="334"/>
        <v>50</v>
      </c>
      <c r="AK265">
        <f t="shared" si="335"/>
        <v>5</v>
      </c>
      <c r="AL265">
        <f t="shared" si="336"/>
        <v>1</v>
      </c>
      <c r="AM265">
        <f t="shared" si="337"/>
        <v>46</v>
      </c>
      <c r="AN265">
        <f t="shared" si="338"/>
        <v>9</v>
      </c>
      <c r="AO265">
        <f t="shared" si="339"/>
        <v>47</v>
      </c>
      <c r="AP265">
        <f t="shared" si="340"/>
        <v>5</v>
      </c>
      <c r="AQ265">
        <f t="shared" si="341"/>
        <v>5</v>
      </c>
      <c r="AR265">
        <f t="shared" ref="AR265:AZ265" si="419">MAX(AI$3:AQ$542)+1-AI265</f>
        <v>29</v>
      </c>
      <c r="AS265">
        <f t="shared" si="419"/>
        <v>6</v>
      </c>
      <c r="AT265">
        <f t="shared" si="419"/>
        <v>51</v>
      </c>
      <c r="AU265">
        <f t="shared" si="419"/>
        <v>55</v>
      </c>
      <c r="AV265">
        <f t="shared" si="419"/>
        <v>10</v>
      </c>
      <c r="AW265">
        <f t="shared" si="419"/>
        <v>47</v>
      </c>
      <c r="AX265">
        <f t="shared" si="419"/>
        <v>9</v>
      </c>
      <c r="AY265">
        <f t="shared" si="419"/>
        <v>51</v>
      </c>
      <c r="AZ265">
        <f t="shared" si="419"/>
        <v>51</v>
      </c>
      <c r="BA265">
        <f t="shared" si="395"/>
        <v>3000000</v>
      </c>
      <c r="BB265">
        <f t="shared" si="413"/>
        <v>2933753.5</v>
      </c>
      <c r="BC265">
        <f t="shared" si="414"/>
        <v>3</v>
      </c>
      <c r="BE265">
        <f>AI265-fix1_oam1!X266</f>
        <v>0</v>
      </c>
      <c r="BF265">
        <f>AJ265-fix1_oam1!Y266</f>
        <v>8</v>
      </c>
      <c r="BG265">
        <f>AK265-fix1_oam1!Z266</f>
        <v>3</v>
      </c>
      <c r="BH265">
        <f>AL265-fix1_oam1!AA266</f>
        <v>-35</v>
      </c>
      <c r="BI265">
        <f>AM265-fix1_oam1!AB266</f>
        <v>6</v>
      </c>
      <c r="BJ265">
        <f>AN265-fix1_oam1!AC266</f>
        <v>1</v>
      </c>
      <c r="BK265">
        <f>AO265-fix1_oam1!AD266</f>
        <v>1</v>
      </c>
      <c r="BL265">
        <f>AP265-fix1_oam1!AE266</f>
        <v>4</v>
      </c>
      <c r="BM265">
        <f>AQ265-fix1_oam1!AF266</f>
        <v>4</v>
      </c>
      <c r="BN265">
        <f>AR265-fix1_oam1!AG266</f>
        <v>0</v>
      </c>
      <c r="BO265">
        <f>AS265-fix1_oam1!AH266</f>
        <v>-8</v>
      </c>
      <c r="BP265">
        <f>AT265-fix1_oam1!AI266</f>
        <v>-3</v>
      </c>
      <c r="BQ265">
        <f>AU265-fix1_oam1!AJ266</f>
        <v>35</v>
      </c>
      <c r="BR265">
        <f>AV265-fix1_oam1!AK266</f>
        <v>-6</v>
      </c>
      <c r="BS265">
        <f>AW265-fix1_oam1!AL266</f>
        <v>-1</v>
      </c>
      <c r="BT265">
        <f>AX265-fix1_oam1!AM266</f>
        <v>-1</v>
      </c>
      <c r="BU265">
        <f>AY265-fix1_oam1!AN266</f>
        <v>-4</v>
      </c>
      <c r="BV265">
        <f>AZ265-fix1_oam1!AO266</f>
        <v>-4</v>
      </c>
      <c r="BY265" s="10" t="s">
        <v>925</v>
      </c>
      <c r="BZ265" s="11">
        <v>14</v>
      </c>
      <c r="CA265" s="11">
        <v>43</v>
      </c>
      <c r="CB265" s="11">
        <v>14</v>
      </c>
      <c r="CC265" s="11">
        <v>1</v>
      </c>
      <c r="CD265" s="11">
        <v>39</v>
      </c>
      <c r="CE265" s="11">
        <v>16</v>
      </c>
      <c r="CF265" s="11">
        <v>37</v>
      </c>
      <c r="CG265" s="11">
        <v>12</v>
      </c>
      <c r="CH265" s="11">
        <v>13</v>
      </c>
      <c r="CI265" s="11">
        <v>42</v>
      </c>
      <c r="CJ265" s="11">
        <v>13</v>
      </c>
      <c r="CK265" s="11">
        <v>42</v>
      </c>
      <c r="CL265" s="11">
        <v>55</v>
      </c>
      <c r="CM265" s="11">
        <v>17</v>
      </c>
      <c r="CN265" s="11">
        <v>40</v>
      </c>
      <c r="CO265" s="11">
        <v>19</v>
      </c>
      <c r="CP265" s="11">
        <v>44</v>
      </c>
      <c r="CQ265" s="11">
        <v>43</v>
      </c>
      <c r="CR265" s="11">
        <v>1000000</v>
      </c>
    </row>
    <row r="266" spans="1:96" ht="15" thickBot="1" x14ac:dyDescent="0.35">
      <c r="A266" s="1" t="s">
        <v>263</v>
      </c>
      <c r="B266" s="1" t="s">
        <v>602</v>
      </c>
      <c r="C266" s="2">
        <v>19</v>
      </c>
      <c r="D266" s="2">
        <v>76</v>
      </c>
      <c r="E266" s="2">
        <v>71</v>
      </c>
      <c r="F266" s="2">
        <v>23</v>
      </c>
      <c r="G266" s="2">
        <v>1</v>
      </c>
      <c r="H266" s="1">
        <f t="shared" si="396"/>
        <v>76</v>
      </c>
      <c r="I266" s="1">
        <f>HLOOKUP(H266,C266:$F$603,J266,0)</f>
        <v>2</v>
      </c>
      <c r="J266" s="1">
        <v>338</v>
      </c>
      <c r="K266" s="1" t="str">
        <f t="shared" si="397"/>
        <v>12</v>
      </c>
      <c r="M266" s="46">
        <f t="shared" si="398"/>
        <v>0.99999999999999978</v>
      </c>
      <c r="N266" s="44">
        <f t="shared" si="390"/>
        <v>0.10052910052910052</v>
      </c>
      <c r="O266" s="44">
        <f t="shared" si="391"/>
        <v>0.40211640211640209</v>
      </c>
      <c r="P266" s="44">
        <f t="shared" si="392"/>
        <v>0.37566137566137564</v>
      </c>
      <c r="Q266" s="44">
        <f t="shared" si="393"/>
        <v>0.12169312169312169</v>
      </c>
      <c r="R266">
        <f t="shared" si="332"/>
        <v>1</v>
      </c>
      <c r="S266" s="1">
        <f t="shared" si="399"/>
        <v>0.40211640211640209</v>
      </c>
      <c r="T266" s="1">
        <f>HLOOKUP(S266,N266:$Q$603,U266,0)</f>
        <v>2</v>
      </c>
      <c r="U266" s="1">
        <v>338</v>
      </c>
      <c r="V266" s="1" t="str">
        <f t="shared" si="400"/>
        <v>12</v>
      </c>
      <c r="X266" s="5">
        <f t="shared" si="401"/>
        <v>2</v>
      </c>
      <c r="Y266" s="4">
        <f t="shared" si="402"/>
        <v>0.59788359788359768</v>
      </c>
      <c r="Z266" s="4">
        <f t="shared" si="403"/>
        <v>0.16097037608976814</v>
      </c>
      <c r="AA266" s="4">
        <f t="shared" si="404"/>
        <v>0.24999999999999994</v>
      </c>
      <c r="AB266" s="4">
        <f t="shared" si="405"/>
        <v>0.24867724867724866</v>
      </c>
      <c r="AC266" s="4">
        <f t="shared" si="406"/>
        <v>1.322751322751281E-3</v>
      </c>
      <c r="AD266" s="4">
        <f t="shared" si="407"/>
        <v>0.10052910052910052</v>
      </c>
      <c r="AE266" s="4">
        <f t="shared" si="408"/>
        <v>0.40211640211640209</v>
      </c>
      <c r="AF266" s="4">
        <f t="shared" si="409"/>
        <v>0.30158730158730157</v>
      </c>
      <c r="AG266">
        <f t="shared" si="410"/>
        <v>1000000</v>
      </c>
      <c r="AI266">
        <f t="shared" si="411"/>
        <v>27</v>
      </c>
      <c r="AJ266">
        <f t="shared" si="334"/>
        <v>28</v>
      </c>
      <c r="AK266">
        <f t="shared" si="335"/>
        <v>23</v>
      </c>
      <c r="AL266">
        <f t="shared" si="336"/>
        <v>54</v>
      </c>
      <c r="AM266">
        <f t="shared" si="337"/>
        <v>28</v>
      </c>
      <c r="AN266">
        <f t="shared" si="338"/>
        <v>27</v>
      </c>
      <c r="AO266">
        <f t="shared" si="339"/>
        <v>23</v>
      </c>
      <c r="AP266">
        <f t="shared" si="340"/>
        <v>27</v>
      </c>
      <c r="AQ266">
        <f t="shared" si="341"/>
        <v>31</v>
      </c>
      <c r="AR266">
        <f t="shared" ref="AR266:AZ266" si="420">MAX(AI$3:AQ$542)+1-AI266</f>
        <v>29</v>
      </c>
      <c r="AS266">
        <f t="shared" si="420"/>
        <v>28</v>
      </c>
      <c r="AT266">
        <f t="shared" si="420"/>
        <v>33</v>
      </c>
      <c r="AU266">
        <f t="shared" si="420"/>
        <v>2</v>
      </c>
      <c r="AV266">
        <f t="shared" si="420"/>
        <v>28</v>
      </c>
      <c r="AW266">
        <f t="shared" si="420"/>
        <v>29</v>
      </c>
      <c r="AX266">
        <f t="shared" si="420"/>
        <v>33</v>
      </c>
      <c r="AY266">
        <f t="shared" si="420"/>
        <v>29</v>
      </c>
      <c r="AZ266">
        <f t="shared" si="420"/>
        <v>25</v>
      </c>
      <c r="BA266">
        <f t="shared" si="395"/>
        <v>1000000</v>
      </c>
      <c r="BB266">
        <f t="shared" si="413"/>
        <v>2254295.1</v>
      </c>
      <c r="BC266">
        <f t="shared" si="414"/>
        <v>2</v>
      </c>
      <c r="BE266">
        <f>AI266-fix1_oam1!X267</f>
        <v>0</v>
      </c>
      <c r="BF266">
        <f>AJ266-fix1_oam1!Y267</f>
        <v>-2</v>
      </c>
      <c r="BG266">
        <f>AK266-fix1_oam1!Z267</f>
        <v>0</v>
      </c>
      <c r="BH266">
        <f>AL266-fix1_oam1!AA267</f>
        <v>22</v>
      </c>
      <c r="BI266">
        <f>AM266-fix1_oam1!AB267</f>
        <v>-4</v>
      </c>
      <c r="BJ266">
        <f>AN266-fix1_oam1!AC267</f>
        <v>0</v>
      </c>
      <c r="BK266">
        <f>AO266-fix1_oam1!AD267</f>
        <v>0</v>
      </c>
      <c r="BL266">
        <f>AP266-fix1_oam1!AE267</f>
        <v>-10</v>
      </c>
      <c r="BM266">
        <f>AQ266-fix1_oam1!AF267</f>
        <v>-1</v>
      </c>
      <c r="BN266">
        <f>AR266-fix1_oam1!AG267</f>
        <v>0</v>
      </c>
      <c r="BO266">
        <f>AS266-fix1_oam1!AH267</f>
        <v>2</v>
      </c>
      <c r="BP266">
        <f>AT266-fix1_oam1!AI267</f>
        <v>0</v>
      </c>
      <c r="BQ266">
        <f>AU266-fix1_oam1!AJ267</f>
        <v>-22</v>
      </c>
      <c r="BR266">
        <f>AV266-fix1_oam1!AK267</f>
        <v>4</v>
      </c>
      <c r="BS266">
        <f>AW266-fix1_oam1!AL267</f>
        <v>0</v>
      </c>
      <c r="BT266">
        <f>AX266-fix1_oam1!AM267</f>
        <v>0</v>
      </c>
      <c r="BU266">
        <f>AY266-fix1_oam1!AN267</f>
        <v>10</v>
      </c>
      <c r="BV266">
        <f>AZ266-fix1_oam1!AO267</f>
        <v>1</v>
      </c>
      <c r="BY266" s="10" t="s">
        <v>926</v>
      </c>
      <c r="BZ266" s="11">
        <v>1</v>
      </c>
      <c r="CA266" s="11">
        <v>17</v>
      </c>
      <c r="CB266" s="11">
        <v>21</v>
      </c>
      <c r="CC266" s="11">
        <v>1</v>
      </c>
      <c r="CD266" s="11">
        <v>1</v>
      </c>
      <c r="CE266" s="11">
        <v>54</v>
      </c>
      <c r="CF266" s="11">
        <v>52</v>
      </c>
      <c r="CG266" s="11">
        <v>39</v>
      </c>
      <c r="CH266" s="11">
        <v>23</v>
      </c>
      <c r="CI266" s="11">
        <v>55</v>
      </c>
      <c r="CJ266" s="11">
        <v>39</v>
      </c>
      <c r="CK266" s="11">
        <v>35</v>
      </c>
      <c r="CL266" s="11">
        <v>55</v>
      </c>
      <c r="CM266" s="11">
        <v>55</v>
      </c>
      <c r="CN266" s="11">
        <v>2</v>
      </c>
      <c r="CO266" s="11">
        <v>4</v>
      </c>
      <c r="CP266" s="11">
        <v>17</v>
      </c>
      <c r="CQ266" s="11">
        <v>33</v>
      </c>
      <c r="CR266" s="11">
        <v>3000000</v>
      </c>
    </row>
    <row r="267" spans="1:96" ht="15" thickBot="1" x14ac:dyDescent="0.35">
      <c r="A267" s="1" t="s">
        <v>264</v>
      </c>
      <c r="B267" s="1" t="s">
        <v>602</v>
      </c>
      <c r="C267" s="2">
        <v>7</v>
      </c>
      <c r="D267" s="2">
        <v>32</v>
      </c>
      <c r="E267" s="2">
        <v>1</v>
      </c>
      <c r="F267" s="2">
        <v>88</v>
      </c>
      <c r="G267" s="2">
        <v>4</v>
      </c>
      <c r="H267" s="1">
        <f t="shared" si="396"/>
        <v>88</v>
      </c>
      <c r="I267" s="1">
        <f>HLOOKUP(H267,C267:$F$603,J267,0)</f>
        <v>4</v>
      </c>
      <c r="J267" s="1">
        <v>337</v>
      </c>
      <c r="K267" s="1" t="str">
        <f t="shared" si="397"/>
        <v>44</v>
      </c>
      <c r="M267" s="46">
        <f t="shared" si="398"/>
        <v>1</v>
      </c>
      <c r="N267" s="44">
        <f t="shared" si="390"/>
        <v>5.46875E-2</v>
      </c>
      <c r="O267" s="44">
        <f t="shared" si="391"/>
        <v>0.25</v>
      </c>
      <c r="P267" s="44">
        <f t="shared" si="392"/>
        <v>7.8125E-3</v>
      </c>
      <c r="Q267" s="44">
        <f t="shared" si="393"/>
        <v>0.6875</v>
      </c>
      <c r="R267">
        <f t="shared" si="332"/>
        <v>4</v>
      </c>
      <c r="S267" s="1">
        <f t="shared" si="399"/>
        <v>0.6875</v>
      </c>
      <c r="T267" s="1">
        <f>HLOOKUP(S267,N267:$Q$603,U267,0)</f>
        <v>4</v>
      </c>
      <c r="U267" s="1">
        <v>337</v>
      </c>
      <c r="V267" s="1" t="str">
        <f t="shared" si="400"/>
        <v>44</v>
      </c>
      <c r="X267" s="5">
        <f t="shared" si="401"/>
        <v>4</v>
      </c>
      <c r="Y267" s="4">
        <f t="shared" si="402"/>
        <v>0.3125</v>
      </c>
      <c r="Z267" s="4">
        <f t="shared" si="403"/>
        <v>0.30995053788870897</v>
      </c>
      <c r="AA267" s="4">
        <f t="shared" si="404"/>
        <v>0.25</v>
      </c>
      <c r="AB267" s="4">
        <f t="shared" si="405"/>
        <v>0.15234375</v>
      </c>
      <c r="AC267" s="4">
        <f t="shared" si="406"/>
        <v>9.765625E-2</v>
      </c>
      <c r="AD267" s="4">
        <f t="shared" si="407"/>
        <v>7.8125E-3</v>
      </c>
      <c r="AE267" s="4">
        <f t="shared" si="408"/>
        <v>0.6875</v>
      </c>
      <c r="AF267" s="4">
        <f t="shared" si="409"/>
        <v>0.6796875</v>
      </c>
      <c r="AG267">
        <f t="shared" si="410"/>
        <v>4000000</v>
      </c>
      <c r="AI267">
        <f t="shared" si="411"/>
        <v>1</v>
      </c>
      <c r="AJ267">
        <f t="shared" si="334"/>
        <v>53</v>
      </c>
      <c r="AK267">
        <f t="shared" si="335"/>
        <v>2</v>
      </c>
      <c r="AL267">
        <f t="shared" si="336"/>
        <v>1</v>
      </c>
      <c r="AM267">
        <f t="shared" si="337"/>
        <v>53</v>
      </c>
      <c r="AN267">
        <f t="shared" si="338"/>
        <v>2</v>
      </c>
      <c r="AO267">
        <f t="shared" si="339"/>
        <v>52</v>
      </c>
      <c r="AP267">
        <f t="shared" si="340"/>
        <v>2</v>
      </c>
      <c r="AQ267">
        <f t="shared" si="341"/>
        <v>2</v>
      </c>
      <c r="AR267">
        <f t="shared" ref="AR267:AZ267" si="421">MAX(AI$3:AQ$542)+1-AI267</f>
        <v>55</v>
      </c>
      <c r="AS267">
        <f t="shared" si="421"/>
        <v>3</v>
      </c>
      <c r="AT267">
        <f t="shared" si="421"/>
        <v>54</v>
      </c>
      <c r="AU267">
        <f t="shared" si="421"/>
        <v>55</v>
      </c>
      <c r="AV267">
        <f t="shared" si="421"/>
        <v>3</v>
      </c>
      <c r="AW267">
        <f t="shared" si="421"/>
        <v>54</v>
      </c>
      <c r="AX267">
        <f t="shared" si="421"/>
        <v>4</v>
      </c>
      <c r="AY267">
        <f t="shared" si="421"/>
        <v>54</v>
      </c>
      <c r="AZ267">
        <f t="shared" si="421"/>
        <v>54</v>
      </c>
      <c r="BA267">
        <f t="shared" si="395"/>
        <v>4000000</v>
      </c>
      <c r="BB267">
        <f t="shared" si="413"/>
        <v>2933751.3</v>
      </c>
      <c r="BC267">
        <f t="shared" si="414"/>
        <v>3</v>
      </c>
      <c r="BE267">
        <f>AI267-fix1_oam1!X268</f>
        <v>0</v>
      </c>
      <c r="BF267">
        <f>AJ267-fix1_oam1!Y268</f>
        <v>1</v>
      </c>
      <c r="BG267">
        <f>AK267-fix1_oam1!Z268</f>
        <v>-5</v>
      </c>
      <c r="BH267">
        <f>AL267-fix1_oam1!AA268</f>
        <v>-48</v>
      </c>
      <c r="BI267">
        <f>AM267-fix1_oam1!AB268</f>
        <v>2</v>
      </c>
      <c r="BJ267">
        <f>AN267-fix1_oam1!AC268</f>
        <v>0</v>
      </c>
      <c r="BK267">
        <f>AO267-fix1_oam1!AD268</f>
        <v>1</v>
      </c>
      <c r="BL267">
        <f>AP267-fix1_oam1!AE268</f>
        <v>-21</v>
      </c>
      <c r="BM267">
        <f>AQ267-fix1_oam1!AF268</f>
        <v>-3</v>
      </c>
      <c r="BN267">
        <f>AR267-fix1_oam1!AG268</f>
        <v>0</v>
      </c>
      <c r="BO267">
        <f>AS267-fix1_oam1!AH268</f>
        <v>-1</v>
      </c>
      <c r="BP267">
        <f>AT267-fix1_oam1!AI268</f>
        <v>5</v>
      </c>
      <c r="BQ267">
        <f>AU267-fix1_oam1!AJ268</f>
        <v>48</v>
      </c>
      <c r="BR267">
        <f>AV267-fix1_oam1!AK268</f>
        <v>-2</v>
      </c>
      <c r="BS267">
        <f>AW267-fix1_oam1!AL268</f>
        <v>0</v>
      </c>
      <c r="BT267">
        <f>AX267-fix1_oam1!AM268</f>
        <v>-1</v>
      </c>
      <c r="BU267">
        <f>AY267-fix1_oam1!AN268</f>
        <v>21</v>
      </c>
      <c r="BV267">
        <f>AZ267-fix1_oam1!AO268</f>
        <v>3</v>
      </c>
      <c r="BY267" s="10" t="s">
        <v>927</v>
      </c>
      <c r="BZ267" s="11">
        <v>14</v>
      </c>
      <c r="CA267" s="11">
        <v>6</v>
      </c>
      <c r="CB267" s="11">
        <v>50</v>
      </c>
      <c r="CC267" s="11">
        <v>1</v>
      </c>
      <c r="CD267" s="11">
        <v>27</v>
      </c>
      <c r="CE267" s="11">
        <v>29</v>
      </c>
      <c r="CF267" s="11">
        <v>6</v>
      </c>
      <c r="CG267" s="11">
        <v>49</v>
      </c>
      <c r="CH267" s="11">
        <v>50</v>
      </c>
      <c r="CI267" s="11">
        <v>42</v>
      </c>
      <c r="CJ267" s="11">
        <v>50</v>
      </c>
      <c r="CK267" s="11">
        <v>6</v>
      </c>
      <c r="CL267" s="11">
        <v>55</v>
      </c>
      <c r="CM267" s="11">
        <v>29</v>
      </c>
      <c r="CN267" s="11">
        <v>27</v>
      </c>
      <c r="CO267" s="11">
        <v>50</v>
      </c>
      <c r="CP267" s="11">
        <v>7</v>
      </c>
      <c r="CQ267" s="11">
        <v>6</v>
      </c>
      <c r="CR267" s="11">
        <v>1000000</v>
      </c>
    </row>
    <row r="268" spans="1:96" ht="15" thickBot="1" x14ac:dyDescent="0.35">
      <c r="A268" s="1" t="s">
        <v>265</v>
      </c>
      <c r="B268" s="1" t="s">
        <v>602</v>
      </c>
      <c r="C268" s="2">
        <v>19</v>
      </c>
      <c r="D268" s="2">
        <v>6</v>
      </c>
      <c r="E268" s="2">
        <v>30</v>
      </c>
      <c r="F268" s="2">
        <v>94</v>
      </c>
      <c r="G268" s="2">
        <v>3</v>
      </c>
      <c r="H268" s="1">
        <f t="shared" si="396"/>
        <v>94</v>
      </c>
      <c r="I268" s="1">
        <f>HLOOKUP(H268,C268:$F$603,J268,0)</f>
        <v>4</v>
      </c>
      <c r="J268" s="1">
        <v>336</v>
      </c>
      <c r="K268" s="1" t="str">
        <f t="shared" si="397"/>
        <v>34</v>
      </c>
      <c r="M268" s="46">
        <f t="shared" si="398"/>
        <v>1</v>
      </c>
      <c r="N268" s="44">
        <f t="shared" si="390"/>
        <v>0.12751677852348994</v>
      </c>
      <c r="O268" s="44">
        <f t="shared" si="391"/>
        <v>4.0268456375838924E-2</v>
      </c>
      <c r="P268" s="44">
        <f t="shared" si="392"/>
        <v>0.20134228187919462</v>
      </c>
      <c r="Q268" s="44">
        <f t="shared" si="393"/>
        <v>0.63087248322147649</v>
      </c>
      <c r="R268">
        <f t="shared" si="332"/>
        <v>3</v>
      </c>
      <c r="S268" s="1">
        <f t="shared" si="399"/>
        <v>0.63087248322147649</v>
      </c>
      <c r="T268" s="1">
        <f>HLOOKUP(S268,N268:$Q$603,U268,0)</f>
        <v>4</v>
      </c>
      <c r="U268" s="1">
        <v>336</v>
      </c>
      <c r="V268" s="1" t="str">
        <f t="shared" si="400"/>
        <v>34</v>
      </c>
      <c r="X268" s="5">
        <f t="shared" si="401"/>
        <v>4</v>
      </c>
      <c r="Y268" s="4">
        <f t="shared" si="402"/>
        <v>0.36912751677852351</v>
      </c>
      <c r="Z268" s="4">
        <f t="shared" si="403"/>
        <v>0.26231080924624184</v>
      </c>
      <c r="AA268" s="4">
        <f t="shared" si="404"/>
        <v>0.25</v>
      </c>
      <c r="AB268" s="4">
        <f t="shared" si="405"/>
        <v>0.16442953020134227</v>
      </c>
      <c r="AC268" s="4">
        <f t="shared" si="406"/>
        <v>8.5570469798657733E-2</v>
      </c>
      <c r="AD268" s="4">
        <f t="shared" si="407"/>
        <v>4.0268456375838924E-2</v>
      </c>
      <c r="AE268" s="4">
        <f t="shared" si="408"/>
        <v>0.63087248322147649</v>
      </c>
      <c r="AF268" s="4">
        <f t="shared" si="409"/>
        <v>0.59060402684563762</v>
      </c>
      <c r="AG268">
        <f t="shared" si="410"/>
        <v>3000000</v>
      </c>
      <c r="AI268">
        <f t="shared" si="411"/>
        <v>1</v>
      </c>
      <c r="AJ268">
        <f t="shared" si="334"/>
        <v>52</v>
      </c>
      <c r="AK268">
        <f t="shared" si="335"/>
        <v>4</v>
      </c>
      <c r="AL268">
        <f t="shared" si="336"/>
        <v>1</v>
      </c>
      <c r="AM268">
        <f t="shared" si="337"/>
        <v>52</v>
      </c>
      <c r="AN268">
        <f t="shared" si="338"/>
        <v>3</v>
      </c>
      <c r="AO268">
        <f t="shared" si="339"/>
        <v>41</v>
      </c>
      <c r="AP268">
        <f t="shared" si="340"/>
        <v>3</v>
      </c>
      <c r="AQ268">
        <f t="shared" si="341"/>
        <v>3</v>
      </c>
      <c r="AR268">
        <f t="shared" ref="AR268:AZ268" si="422">MAX(AI$3:AQ$542)+1-AI268</f>
        <v>55</v>
      </c>
      <c r="AS268">
        <f t="shared" si="422"/>
        <v>4</v>
      </c>
      <c r="AT268">
        <f t="shared" si="422"/>
        <v>52</v>
      </c>
      <c r="AU268">
        <f t="shared" si="422"/>
        <v>55</v>
      </c>
      <c r="AV268">
        <f t="shared" si="422"/>
        <v>4</v>
      </c>
      <c r="AW268">
        <f t="shared" si="422"/>
        <v>53</v>
      </c>
      <c r="AX268">
        <f t="shared" si="422"/>
        <v>15</v>
      </c>
      <c r="AY268">
        <f t="shared" si="422"/>
        <v>53</v>
      </c>
      <c r="AZ268">
        <f t="shared" si="422"/>
        <v>53</v>
      </c>
      <c r="BA268">
        <f t="shared" si="395"/>
        <v>3000000</v>
      </c>
      <c r="BB268">
        <f t="shared" si="413"/>
        <v>2933751.3</v>
      </c>
      <c r="BC268">
        <f t="shared" si="414"/>
        <v>3</v>
      </c>
      <c r="BE268">
        <f>AI268-fix1_oam1!X269</f>
        <v>0</v>
      </c>
      <c r="BF268">
        <f>AJ268-fix1_oam1!Y269</f>
        <v>2</v>
      </c>
      <c r="BG268">
        <f>AK268-fix1_oam1!Z269</f>
        <v>-3</v>
      </c>
      <c r="BH268">
        <f>AL268-fix1_oam1!AA269</f>
        <v>-43</v>
      </c>
      <c r="BI268">
        <f>AM268-fix1_oam1!AB269</f>
        <v>2</v>
      </c>
      <c r="BJ268">
        <f>AN268-fix1_oam1!AC269</f>
        <v>1</v>
      </c>
      <c r="BK268">
        <f>AO268-fix1_oam1!AD269</f>
        <v>0</v>
      </c>
      <c r="BL268">
        <f>AP268-fix1_oam1!AE269</f>
        <v>-9</v>
      </c>
      <c r="BM268">
        <f>AQ268-fix1_oam1!AF269</f>
        <v>-2</v>
      </c>
      <c r="BN268">
        <f>AR268-fix1_oam1!AG269</f>
        <v>0</v>
      </c>
      <c r="BO268">
        <f>AS268-fix1_oam1!AH269</f>
        <v>-2</v>
      </c>
      <c r="BP268">
        <f>AT268-fix1_oam1!AI269</f>
        <v>3</v>
      </c>
      <c r="BQ268">
        <f>AU268-fix1_oam1!AJ269</f>
        <v>43</v>
      </c>
      <c r="BR268">
        <f>AV268-fix1_oam1!AK269</f>
        <v>-2</v>
      </c>
      <c r="BS268">
        <f>AW268-fix1_oam1!AL269</f>
        <v>-1</v>
      </c>
      <c r="BT268">
        <f>AX268-fix1_oam1!AM269</f>
        <v>0</v>
      </c>
      <c r="BU268">
        <f>AY268-fix1_oam1!AN269</f>
        <v>9</v>
      </c>
      <c r="BV268">
        <f>AZ268-fix1_oam1!AO269</f>
        <v>2</v>
      </c>
      <c r="BY268" s="10" t="s">
        <v>928</v>
      </c>
      <c r="BZ268" s="11">
        <v>1</v>
      </c>
      <c r="CA268" s="11">
        <v>7</v>
      </c>
      <c r="CB268" s="11">
        <v>51</v>
      </c>
      <c r="CC268" s="11">
        <v>1</v>
      </c>
      <c r="CD268" s="11">
        <v>34</v>
      </c>
      <c r="CE268" s="11">
        <v>21</v>
      </c>
      <c r="CF268" s="11">
        <v>3</v>
      </c>
      <c r="CG268" s="11">
        <v>48</v>
      </c>
      <c r="CH268" s="11">
        <v>51</v>
      </c>
      <c r="CI268" s="11">
        <v>55</v>
      </c>
      <c r="CJ268" s="11">
        <v>49</v>
      </c>
      <c r="CK268" s="11">
        <v>5</v>
      </c>
      <c r="CL268" s="11">
        <v>55</v>
      </c>
      <c r="CM268" s="11">
        <v>22</v>
      </c>
      <c r="CN268" s="11">
        <v>35</v>
      </c>
      <c r="CO268" s="11">
        <v>53</v>
      </c>
      <c r="CP268" s="11">
        <v>8</v>
      </c>
      <c r="CQ268" s="11">
        <v>5</v>
      </c>
      <c r="CR268" s="11">
        <v>4000000</v>
      </c>
    </row>
    <row r="269" spans="1:96" ht="15" thickBot="1" x14ac:dyDescent="0.35">
      <c r="A269" s="1" t="s">
        <v>266</v>
      </c>
      <c r="B269" s="1" t="s">
        <v>602</v>
      </c>
      <c r="C269" s="2">
        <v>24</v>
      </c>
      <c r="D269" s="2">
        <v>81</v>
      </c>
      <c r="E269" s="2">
        <v>37</v>
      </c>
      <c r="F269" s="2">
        <v>82</v>
      </c>
      <c r="G269" s="2">
        <v>3</v>
      </c>
      <c r="H269" s="1">
        <f t="shared" si="396"/>
        <v>82</v>
      </c>
      <c r="I269" s="1">
        <f>HLOOKUP(H269,C269:$F$603,J269,0)</f>
        <v>4</v>
      </c>
      <c r="J269" s="1">
        <v>335</v>
      </c>
      <c r="K269" s="1" t="str">
        <f t="shared" si="397"/>
        <v>34</v>
      </c>
      <c r="M269" s="46">
        <f t="shared" si="398"/>
        <v>1</v>
      </c>
      <c r="N269" s="44">
        <f t="shared" si="390"/>
        <v>0.10714285714285714</v>
      </c>
      <c r="O269" s="44">
        <f t="shared" si="391"/>
        <v>0.36160714285714285</v>
      </c>
      <c r="P269" s="44">
        <f t="shared" si="392"/>
        <v>0.16517857142857142</v>
      </c>
      <c r="Q269" s="44">
        <f t="shared" si="393"/>
        <v>0.36607142857142855</v>
      </c>
      <c r="R269">
        <f t="shared" si="332"/>
        <v>3</v>
      </c>
      <c r="S269" s="1">
        <f t="shared" si="399"/>
        <v>0.36607142857142855</v>
      </c>
      <c r="T269" s="1">
        <f>HLOOKUP(S269,N269:$Q$603,U269,0)</f>
        <v>4</v>
      </c>
      <c r="U269" s="1">
        <v>335</v>
      </c>
      <c r="V269" s="1" t="str">
        <f t="shared" si="400"/>
        <v>34</v>
      </c>
      <c r="X269" s="5">
        <f t="shared" si="401"/>
        <v>4</v>
      </c>
      <c r="Y269" s="4">
        <f t="shared" si="402"/>
        <v>0.6339285714285714</v>
      </c>
      <c r="Z269" s="4">
        <f t="shared" si="403"/>
        <v>0.13358089793273956</v>
      </c>
      <c r="AA269" s="4">
        <f t="shared" si="404"/>
        <v>0.25</v>
      </c>
      <c r="AB269" s="4">
        <f t="shared" si="405"/>
        <v>0.26339285714285715</v>
      </c>
      <c r="AC269" s="4">
        <f t="shared" si="406"/>
        <v>-1.3392857142857151E-2</v>
      </c>
      <c r="AD269" s="4">
        <f t="shared" si="407"/>
        <v>0.10714285714285714</v>
      </c>
      <c r="AE269" s="4">
        <f t="shared" si="408"/>
        <v>0.36607142857142855</v>
      </c>
      <c r="AF269" s="4">
        <f t="shared" si="409"/>
        <v>0.2589285714285714</v>
      </c>
      <c r="AG269">
        <f t="shared" si="410"/>
        <v>3000000</v>
      </c>
      <c r="AI269">
        <f t="shared" si="411"/>
        <v>1</v>
      </c>
      <c r="AJ269">
        <f t="shared" si="334"/>
        <v>18</v>
      </c>
      <c r="AK269">
        <f t="shared" si="335"/>
        <v>33</v>
      </c>
      <c r="AL269">
        <f t="shared" si="336"/>
        <v>1</v>
      </c>
      <c r="AM269">
        <f t="shared" si="337"/>
        <v>17</v>
      </c>
      <c r="AN269">
        <f t="shared" si="338"/>
        <v>38</v>
      </c>
      <c r="AO269">
        <f t="shared" si="339"/>
        <v>22</v>
      </c>
      <c r="AP269">
        <f t="shared" si="340"/>
        <v>37</v>
      </c>
      <c r="AQ269">
        <f t="shared" si="341"/>
        <v>37</v>
      </c>
      <c r="AR269">
        <f t="shared" ref="AR269:AZ269" si="423">MAX(AI$3:AQ$542)+1-AI269</f>
        <v>55</v>
      </c>
      <c r="AS269">
        <f t="shared" si="423"/>
        <v>38</v>
      </c>
      <c r="AT269">
        <f t="shared" si="423"/>
        <v>23</v>
      </c>
      <c r="AU269">
        <f t="shared" si="423"/>
        <v>55</v>
      </c>
      <c r="AV269">
        <f t="shared" si="423"/>
        <v>39</v>
      </c>
      <c r="AW269">
        <f t="shared" si="423"/>
        <v>18</v>
      </c>
      <c r="AX269">
        <f t="shared" si="423"/>
        <v>34</v>
      </c>
      <c r="AY269">
        <f t="shared" si="423"/>
        <v>19</v>
      </c>
      <c r="AZ269">
        <f t="shared" si="423"/>
        <v>19</v>
      </c>
      <c r="BA269">
        <f t="shared" si="395"/>
        <v>3000000</v>
      </c>
      <c r="BB269">
        <f t="shared" si="413"/>
        <v>2200316.2000000002</v>
      </c>
      <c r="BC269">
        <f t="shared" si="414"/>
        <v>2</v>
      </c>
      <c r="BE269">
        <f>AI269-fix1_oam1!X270</f>
        <v>0</v>
      </c>
      <c r="BF269">
        <f>AJ269-fix1_oam1!Y270</f>
        <v>0</v>
      </c>
      <c r="BG269">
        <f>AK269-fix1_oam1!Z270</f>
        <v>9</v>
      </c>
      <c r="BH269">
        <f>AL269-fix1_oam1!AA270</f>
        <v>-18</v>
      </c>
      <c r="BI269">
        <f>AM269-fix1_oam1!AB270</f>
        <v>-2</v>
      </c>
      <c r="BJ269">
        <f>AN269-fix1_oam1!AC270</f>
        <v>-1</v>
      </c>
      <c r="BK269">
        <f>AO269-fix1_oam1!AD270</f>
        <v>3</v>
      </c>
      <c r="BL269">
        <f>AP269-fix1_oam1!AE270</f>
        <v>7</v>
      </c>
      <c r="BM269">
        <f>AQ269-fix1_oam1!AF270</f>
        <v>6</v>
      </c>
      <c r="BN269">
        <f>AR269-fix1_oam1!AG270</f>
        <v>0</v>
      </c>
      <c r="BO269">
        <f>AS269-fix1_oam1!AH270</f>
        <v>0</v>
      </c>
      <c r="BP269">
        <f>AT269-fix1_oam1!AI270</f>
        <v>-9</v>
      </c>
      <c r="BQ269">
        <f>AU269-fix1_oam1!AJ270</f>
        <v>18</v>
      </c>
      <c r="BR269">
        <f>AV269-fix1_oam1!AK270</f>
        <v>2</v>
      </c>
      <c r="BS269">
        <f>AW269-fix1_oam1!AL270</f>
        <v>1</v>
      </c>
      <c r="BT269">
        <f>AX269-fix1_oam1!AM270</f>
        <v>-3</v>
      </c>
      <c r="BU269">
        <f>AY269-fix1_oam1!AN270</f>
        <v>-7</v>
      </c>
      <c r="BV269">
        <f>AZ269-fix1_oam1!AO270</f>
        <v>-6</v>
      </c>
      <c r="BY269" s="10" t="s">
        <v>929</v>
      </c>
      <c r="BZ269" s="11">
        <v>27</v>
      </c>
      <c r="CA269" s="11">
        <v>45</v>
      </c>
      <c r="CB269" s="11">
        <v>15</v>
      </c>
      <c r="CC269" s="11">
        <v>51</v>
      </c>
      <c r="CD269" s="11">
        <v>48</v>
      </c>
      <c r="CE269" s="11">
        <v>7</v>
      </c>
      <c r="CF269" s="11">
        <v>25</v>
      </c>
      <c r="CG269" s="11">
        <v>10</v>
      </c>
      <c r="CH269" s="11">
        <v>15</v>
      </c>
      <c r="CI269" s="11">
        <v>29</v>
      </c>
      <c r="CJ269" s="11">
        <v>11</v>
      </c>
      <c r="CK269" s="11">
        <v>41</v>
      </c>
      <c r="CL269" s="11">
        <v>5</v>
      </c>
      <c r="CM269" s="11">
        <v>8</v>
      </c>
      <c r="CN269" s="11">
        <v>49</v>
      </c>
      <c r="CO269" s="11">
        <v>31</v>
      </c>
      <c r="CP269" s="11">
        <v>46</v>
      </c>
      <c r="CQ269" s="11">
        <v>41</v>
      </c>
      <c r="CR269" s="11">
        <v>3000000</v>
      </c>
    </row>
    <row r="270" spans="1:96" ht="15" thickBot="1" x14ac:dyDescent="0.35">
      <c r="A270" s="1" t="s">
        <v>267</v>
      </c>
      <c r="B270" s="1" t="s">
        <v>602</v>
      </c>
      <c r="C270" s="2">
        <v>36</v>
      </c>
      <c r="D270" s="2">
        <v>84</v>
      </c>
      <c r="E270" s="2">
        <v>76</v>
      </c>
      <c r="F270" s="2">
        <v>71</v>
      </c>
      <c r="G270" s="2">
        <v>1</v>
      </c>
      <c r="H270" s="1">
        <f t="shared" si="396"/>
        <v>84</v>
      </c>
      <c r="I270" s="1">
        <f>HLOOKUP(H270,C270:$F$603,J270,0)</f>
        <v>2</v>
      </c>
      <c r="J270" s="1">
        <v>334</v>
      </c>
      <c r="K270" s="1" t="str">
        <f t="shared" si="397"/>
        <v>12</v>
      </c>
      <c r="M270" s="46">
        <f t="shared" si="398"/>
        <v>1</v>
      </c>
      <c r="N270" s="44">
        <f t="shared" si="390"/>
        <v>0.1348314606741573</v>
      </c>
      <c r="O270" s="44">
        <f t="shared" si="391"/>
        <v>0.3146067415730337</v>
      </c>
      <c r="P270" s="44">
        <f t="shared" si="392"/>
        <v>0.28464419475655428</v>
      </c>
      <c r="Q270" s="44">
        <f t="shared" si="393"/>
        <v>0.26591760299625467</v>
      </c>
      <c r="R270">
        <f t="shared" si="332"/>
        <v>1</v>
      </c>
      <c r="S270" s="1">
        <f t="shared" si="399"/>
        <v>0.3146067415730337</v>
      </c>
      <c r="T270" s="1">
        <f>HLOOKUP(S270,N270:$Q$603,U270,0)</f>
        <v>2</v>
      </c>
      <c r="U270" s="1">
        <v>334</v>
      </c>
      <c r="V270" s="1" t="str">
        <f t="shared" si="400"/>
        <v>12</v>
      </c>
      <c r="X270" s="5">
        <f t="shared" si="401"/>
        <v>2</v>
      </c>
      <c r="Y270" s="4">
        <f t="shared" si="402"/>
        <v>0.6853932584269663</v>
      </c>
      <c r="Z270" s="4">
        <f t="shared" si="403"/>
        <v>7.9354508005971394E-2</v>
      </c>
      <c r="AA270" s="4">
        <f t="shared" si="404"/>
        <v>0.25</v>
      </c>
      <c r="AB270" s="4">
        <f t="shared" si="405"/>
        <v>0.2752808988764045</v>
      </c>
      <c r="AC270" s="4">
        <f t="shared" si="406"/>
        <v>-2.5280898876404501E-2</v>
      </c>
      <c r="AD270" s="4">
        <f t="shared" si="407"/>
        <v>0.1348314606741573</v>
      </c>
      <c r="AE270" s="4">
        <f t="shared" si="408"/>
        <v>0.3146067415730337</v>
      </c>
      <c r="AF270" s="4">
        <f t="shared" si="409"/>
        <v>0.1797752808988764</v>
      </c>
      <c r="AG270">
        <f t="shared" si="410"/>
        <v>1000000</v>
      </c>
      <c r="AI270">
        <f t="shared" si="411"/>
        <v>27</v>
      </c>
      <c r="AJ270">
        <f t="shared" si="334"/>
        <v>6</v>
      </c>
      <c r="AK270">
        <f t="shared" si="335"/>
        <v>46</v>
      </c>
      <c r="AL270">
        <f t="shared" si="336"/>
        <v>1</v>
      </c>
      <c r="AM270">
        <f t="shared" si="337"/>
        <v>10</v>
      </c>
      <c r="AN270">
        <f t="shared" si="338"/>
        <v>45</v>
      </c>
      <c r="AO270">
        <f t="shared" si="339"/>
        <v>15</v>
      </c>
      <c r="AP270">
        <f t="shared" si="340"/>
        <v>49</v>
      </c>
      <c r="AQ270">
        <f t="shared" si="341"/>
        <v>46</v>
      </c>
      <c r="AR270">
        <f t="shared" ref="AR270:AZ270" si="424">MAX(AI$3:AQ$542)+1-AI270</f>
        <v>29</v>
      </c>
      <c r="AS270">
        <f t="shared" si="424"/>
        <v>50</v>
      </c>
      <c r="AT270">
        <f t="shared" si="424"/>
        <v>10</v>
      </c>
      <c r="AU270">
        <f t="shared" si="424"/>
        <v>55</v>
      </c>
      <c r="AV270">
        <f t="shared" si="424"/>
        <v>46</v>
      </c>
      <c r="AW270">
        <f t="shared" si="424"/>
        <v>11</v>
      </c>
      <c r="AX270">
        <f t="shared" si="424"/>
        <v>41</v>
      </c>
      <c r="AY270">
        <f t="shared" si="424"/>
        <v>7</v>
      </c>
      <c r="AZ270">
        <f t="shared" si="424"/>
        <v>10</v>
      </c>
      <c r="BA270">
        <f t="shared" si="395"/>
        <v>1000000</v>
      </c>
      <c r="BB270">
        <f t="shared" si="413"/>
        <v>2933754.2</v>
      </c>
      <c r="BC270">
        <f t="shared" si="414"/>
        <v>3</v>
      </c>
      <c r="BE270">
        <f>AI270-fix1_oam1!X271</f>
        <v>0</v>
      </c>
      <c r="BF270">
        <f>AJ270-fix1_oam1!Y271</f>
        <v>0</v>
      </c>
      <c r="BG270">
        <f>AK270-fix1_oam1!Z271</f>
        <v>5</v>
      </c>
      <c r="BH270">
        <f>AL270-fix1_oam1!AA271</f>
        <v>-6</v>
      </c>
      <c r="BI270">
        <f>AM270-fix1_oam1!AB271</f>
        <v>4</v>
      </c>
      <c r="BJ270">
        <f>AN270-fix1_oam1!AC271</f>
        <v>-2</v>
      </c>
      <c r="BK270">
        <f>AO270-fix1_oam1!AD271</f>
        <v>5</v>
      </c>
      <c r="BL270">
        <f>AP270-fix1_oam1!AE271</f>
        <v>20</v>
      </c>
      <c r="BM270">
        <f>AQ270-fix1_oam1!AF271</f>
        <v>7</v>
      </c>
      <c r="BN270">
        <f>AR270-fix1_oam1!AG271</f>
        <v>0</v>
      </c>
      <c r="BO270">
        <f>AS270-fix1_oam1!AH271</f>
        <v>0</v>
      </c>
      <c r="BP270">
        <f>AT270-fix1_oam1!AI271</f>
        <v>-5</v>
      </c>
      <c r="BQ270">
        <f>AU270-fix1_oam1!AJ271</f>
        <v>6</v>
      </c>
      <c r="BR270">
        <f>AV270-fix1_oam1!AK271</f>
        <v>-4</v>
      </c>
      <c r="BS270">
        <f>AW270-fix1_oam1!AL271</f>
        <v>2</v>
      </c>
      <c r="BT270">
        <f>AX270-fix1_oam1!AM271</f>
        <v>-5</v>
      </c>
      <c r="BU270">
        <f>AY270-fix1_oam1!AN271</f>
        <v>-20</v>
      </c>
      <c r="BV270">
        <f>AZ270-fix1_oam1!AO271</f>
        <v>-7</v>
      </c>
      <c r="BY270" s="10" t="s">
        <v>930</v>
      </c>
      <c r="BZ270" s="11">
        <v>27</v>
      </c>
      <c r="CA270" s="11">
        <v>50</v>
      </c>
      <c r="CB270" s="11">
        <v>5</v>
      </c>
      <c r="CC270" s="11">
        <v>1</v>
      </c>
      <c r="CD270" s="11">
        <v>46</v>
      </c>
      <c r="CE270" s="11">
        <v>9</v>
      </c>
      <c r="CF270" s="11">
        <v>47</v>
      </c>
      <c r="CG270" s="11">
        <v>5</v>
      </c>
      <c r="CH270" s="11">
        <v>5</v>
      </c>
      <c r="CI270" s="11">
        <v>29</v>
      </c>
      <c r="CJ270" s="11">
        <v>6</v>
      </c>
      <c r="CK270" s="11">
        <v>51</v>
      </c>
      <c r="CL270" s="11">
        <v>55</v>
      </c>
      <c r="CM270" s="11">
        <v>10</v>
      </c>
      <c r="CN270" s="11">
        <v>47</v>
      </c>
      <c r="CO270" s="11">
        <v>9</v>
      </c>
      <c r="CP270" s="11">
        <v>51</v>
      </c>
      <c r="CQ270" s="11">
        <v>51</v>
      </c>
      <c r="CR270" s="11">
        <v>3000000</v>
      </c>
    </row>
    <row r="271" spans="1:96" ht="15" thickBot="1" x14ac:dyDescent="0.35">
      <c r="A271" s="1" t="s">
        <v>268</v>
      </c>
      <c r="B271" s="1" t="s">
        <v>602</v>
      </c>
      <c r="C271" s="2">
        <v>27</v>
      </c>
      <c r="D271" s="2">
        <v>47</v>
      </c>
      <c r="E271" s="2">
        <v>42</v>
      </c>
      <c r="F271" s="2">
        <v>6</v>
      </c>
      <c r="G271" s="2">
        <v>3</v>
      </c>
      <c r="H271" s="1">
        <f t="shared" si="396"/>
        <v>47</v>
      </c>
      <c r="I271" s="1">
        <f>HLOOKUP(H271,C271:$F$603,J271,0)</f>
        <v>2</v>
      </c>
      <c r="J271" s="1">
        <v>333</v>
      </c>
      <c r="K271" s="1" t="str">
        <f t="shared" si="397"/>
        <v>32</v>
      </c>
      <c r="M271" s="46">
        <f t="shared" si="398"/>
        <v>1</v>
      </c>
      <c r="N271" s="44">
        <f t="shared" si="390"/>
        <v>0.22131147540983606</v>
      </c>
      <c r="O271" s="44">
        <f t="shared" si="391"/>
        <v>0.38524590163934425</v>
      </c>
      <c r="P271" s="44">
        <f t="shared" si="392"/>
        <v>0.34426229508196721</v>
      </c>
      <c r="Q271" s="44">
        <f t="shared" si="393"/>
        <v>4.9180327868852458E-2</v>
      </c>
      <c r="R271">
        <f t="shared" si="332"/>
        <v>3</v>
      </c>
      <c r="S271" s="1">
        <f t="shared" si="399"/>
        <v>0.38524590163934425</v>
      </c>
      <c r="T271" s="1">
        <f>HLOOKUP(S271,N271:$Q$603,U271,0)</f>
        <v>2</v>
      </c>
      <c r="U271" s="1">
        <v>333</v>
      </c>
      <c r="V271" s="1" t="str">
        <f t="shared" si="400"/>
        <v>32</v>
      </c>
      <c r="X271" s="5">
        <f t="shared" si="401"/>
        <v>2</v>
      </c>
      <c r="Y271" s="4">
        <f t="shared" si="402"/>
        <v>0.61475409836065575</v>
      </c>
      <c r="Z271" s="4">
        <f t="shared" si="403"/>
        <v>0.15091764458624565</v>
      </c>
      <c r="AA271" s="4">
        <f t="shared" si="404"/>
        <v>0.25</v>
      </c>
      <c r="AB271" s="4">
        <f t="shared" si="405"/>
        <v>0.28278688524590162</v>
      </c>
      <c r="AC271" s="4">
        <f t="shared" si="406"/>
        <v>-3.278688524590162E-2</v>
      </c>
      <c r="AD271" s="4">
        <f t="shared" si="407"/>
        <v>4.9180327868852458E-2</v>
      </c>
      <c r="AE271" s="4">
        <f t="shared" si="408"/>
        <v>0.38524590163934425</v>
      </c>
      <c r="AF271" s="4">
        <f t="shared" si="409"/>
        <v>0.33606557377049179</v>
      </c>
      <c r="AG271">
        <f t="shared" si="410"/>
        <v>3000000</v>
      </c>
      <c r="AI271">
        <f t="shared" si="411"/>
        <v>27</v>
      </c>
      <c r="AJ271">
        <f t="shared" si="334"/>
        <v>24</v>
      </c>
      <c r="AK271">
        <f t="shared" si="335"/>
        <v>27</v>
      </c>
      <c r="AL271">
        <f t="shared" si="336"/>
        <v>1</v>
      </c>
      <c r="AM271">
        <f t="shared" si="337"/>
        <v>6</v>
      </c>
      <c r="AN271">
        <f t="shared" si="338"/>
        <v>49</v>
      </c>
      <c r="AO271">
        <f t="shared" si="339"/>
        <v>38</v>
      </c>
      <c r="AP271">
        <f t="shared" si="340"/>
        <v>31</v>
      </c>
      <c r="AQ271">
        <f t="shared" si="341"/>
        <v>26</v>
      </c>
      <c r="AR271">
        <f t="shared" ref="AR271:AZ271" si="425">MAX(AI$3:AQ$542)+1-AI271</f>
        <v>29</v>
      </c>
      <c r="AS271">
        <f t="shared" si="425"/>
        <v>32</v>
      </c>
      <c r="AT271">
        <f t="shared" si="425"/>
        <v>29</v>
      </c>
      <c r="AU271">
        <f t="shared" si="425"/>
        <v>55</v>
      </c>
      <c r="AV271">
        <f t="shared" si="425"/>
        <v>50</v>
      </c>
      <c r="AW271">
        <f t="shared" si="425"/>
        <v>7</v>
      </c>
      <c r="AX271">
        <f t="shared" si="425"/>
        <v>18</v>
      </c>
      <c r="AY271">
        <f t="shared" si="425"/>
        <v>25</v>
      </c>
      <c r="AZ271">
        <f t="shared" si="425"/>
        <v>30</v>
      </c>
      <c r="BA271">
        <f t="shared" si="395"/>
        <v>3000000</v>
      </c>
      <c r="BB271">
        <f t="shared" si="413"/>
        <v>2488939.5</v>
      </c>
      <c r="BC271">
        <f t="shared" si="414"/>
        <v>2</v>
      </c>
      <c r="BE271">
        <f>AI271-fix1_oam1!X272</f>
        <v>0</v>
      </c>
      <c r="BF271">
        <f>AJ271-fix1_oam1!Y272</f>
        <v>-20</v>
      </c>
      <c r="BG271">
        <f>AK271-fix1_oam1!Z272</f>
        <v>-17</v>
      </c>
      <c r="BH271">
        <f>AL271-fix1_oam1!AA272</f>
        <v>-49</v>
      </c>
      <c r="BI271">
        <f>AM271-fix1_oam1!AB272</f>
        <v>-36</v>
      </c>
      <c r="BJ271">
        <f>AN271-fix1_oam1!AC272</f>
        <v>8</v>
      </c>
      <c r="BK271">
        <f>AO271-fix1_oam1!AD272</f>
        <v>-3</v>
      </c>
      <c r="BL271">
        <f>AP271-fix1_oam1!AE272</f>
        <v>-21</v>
      </c>
      <c r="BM271">
        <f>AQ271-fix1_oam1!AF272</f>
        <v>-18</v>
      </c>
      <c r="BN271">
        <f>AR271-fix1_oam1!AG272</f>
        <v>0</v>
      </c>
      <c r="BO271">
        <f>AS271-fix1_oam1!AH272</f>
        <v>20</v>
      </c>
      <c r="BP271">
        <f>AT271-fix1_oam1!AI272</f>
        <v>17</v>
      </c>
      <c r="BQ271">
        <f>AU271-fix1_oam1!AJ272</f>
        <v>49</v>
      </c>
      <c r="BR271">
        <f>AV271-fix1_oam1!AK272</f>
        <v>36</v>
      </c>
      <c r="BS271">
        <f>AW271-fix1_oam1!AL272</f>
        <v>-8</v>
      </c>
      <c r="BT271">
        <f>AX271-fix1_oam1!AM272</f>
        <v>3</v>
      </c>
      <c r="BU271">
        <f>AY271-fix1_oam1!AN272</f>
        <v>21</v>
      </c>
      <c r="BV271">
        <f>AZ271-fix1_oam1!AO272</f>
        <v>18</v>
      </c>
      <c r="BY271" s="10" t="s">
        <v>931</v>
      </c>
      <c r="BZ271" s="11">
        <v>27</v>
      </c>
      <c r="CA271" s="11">
        <v>28</v>
      </c>
      <c r="CB271" s="11">
        <v>23</v>
      </c>
      <c r="CC271" s="11">
        <v>54</v>
      </c>
      <c r="CD271" s="11">
        <v>28</v>
      </c>
      <c r="CE271" s="11">
        <v>27</v>
      </c>
      <c r="CF271" s="11">
        <v>23</v>
      </c>
      <c r="CG271" s="11">
        <v>27</v>
      </c>
      <c r="CH271" s="11">
        <v>31</v>
      </c>
      <c r="CI271" s="11">
        <v>29</v>
      </c>
      <c r="CJ271" s="11">
        <v>28</v>
      </c>
      <c r="CK271" s="11">
        <v>33</v>
      </c>
      <c r="CL271" s="11">
        <v>2</v>
      </c>
      <c r="CM271" s="11">
        <v>28</v>
      </c>
      <c r="CN271" s="11">
        <v>29</v>
      </c>
      <c r="CO271" s="11">
        <v>33</v>
      </c>
      <c r="CP271" s="11">
        <v>29</v>
      </c>
      <c r="CQ271" s="11">
        <v>25</v>
      </c>
      <c r="CR271" s="11">
        <v>1000000</v>
      </c>
    </row>
    <row r="272" spans="1:96" ht="15" thickBot="1" x14ac:dyDescent="0.35">
      <c r="A272" s="1" t="s">
        <v>269</v>
      </c>
      <c r="B272" s="1" t="s">
        <v>602</v>
      </c>
      <c r="C272" s="2">
        <v>73</v>
      </c>
      <c r="D272" s="2">
        <v>8</v>
      </c>
      <c r="E272" s="2">
        <v>69</v>
      </c>
      <c r="F272" s="2">
        <v>47</v>
      </c>
      <c r="G272" s="2">
        <v>3</v>
      </c>
      <c r="H272" s="1">
        <f t="shared" si="396"/>
        <v>73</v>
      </c>
      <c r="I272" s="1">
        <f>HLOOKUP(H272,C272:$F$603,J272,0)</f>
        <v>1</v>
      </c>
      <c r="J272" s="1">
        <v>332</v>
      </c>
      <c r="K272" s="1" t="str">
        <f t="shared" si="397"/>
        <v>31</v>
      </c>
      <c r="M272" s="46">
        <f t="shared" si="398"/>
        <v>1</v>
      </c>
      <c r="N272" s="44">
        <f t="shared" si="390"/>
        <v>0.37055837563451777</v>
      </c>
      <c r="O272" s="44">
        <f t="shared" si="391"/>
        <v>4.060913705583756E-2</v>
      </c>
      <c r="P272" s="44">
        <f t="shared" si="392"/>
        <v>0.35025380710659898</v>
      </c>
      <c r="Q272" s="44">
        <f t="shared" si="393"/>
        <v>0.23857868020304568</v>
      </c>
      <c r="R272">
        <f t="shared" si="332"/>
        <v>3</v>
      </c>
      <c r="S272" s="1">
        <f t="shared" si="399"/>
        <v>0.37055837563451777</v>
      </c>
      <c r="T272" s="1">
        <f>HLOOKUP(S272,N272:$Q$603,U272,0)</f>
        <v>1</v>
      </c>
      <c r="U272" s="1">
        <v>332</v>
      </c>
      <c r="V272" s="1" t="str">
        <f t="shared" si="400"/>
        <v>31</v>
      </c>
      <c r="X272" s="5">
        <f t="shared" si="401"/>
        <v>1</v>
      </c>
      <c r="Y272" s="4">
        <f t="shared" si="402"/>
        <v>0.62944162436548223</v>
      </c>
      <c r="Z272" s="4">
        <f t="shared" si="403"/>
        <v>0.15117333076682313</v>
      </c>
      <c r="AA272" s="4">
        <f t="shared" si="404"/>
        <v>0.25</v>
      </c>
      <c r="AB272" s="4">
        <f t="shared" si="405"/>
        <v>0.29441624365482233</v>
      </c>
      <c r="AC272" s="4">
        <f t="shared" si="406"/>
        <v>-4.4416243654822329E-2</v>
      </c>
      <c r="AD272" s="4">
        <f t="shared" si="407"/>
        <v>4.060913705583756E-2</v>
      </c>
      <c r="AE272" s="4">
        <f t="shared" si="408"/>
        <v>0.37055837563451777</v>
      </c>
      <c r="AF272" s="4">
        <f t="shared" si="409"/>
        <v>0.32994923857868019</v>
      </c>
      <c r="AG272">
        <f t="shared" si="410"/>
        <v>3000000</v>
      </c>
      <c r="AI272">
        <f t="shared" si="411"/>
        <v>41</v>
      </c>
      <c r="AJ272">
        <f t="shared" si="334"/>
        <v>19</v>
      </c>
      <c r="AK272">
        <f t="shared" si="335"/>
        <v>27</v>
      </c>
      <c r="AL272">
        <f t="shared" si="336"/>
        <v>1</v>
      </c>
      <c r="AM272">
        <f t="shared" si="337"/>
        <v>3</v>
      </c>
      <c r="AN272">
        <f t="shared" si="338"/>
        <v>52</v>
      </c>
      <c r="AO272">
        <f t="shared" si="339"/>
        <v>40</v>
      </c>
      <c r="AP272">
        <f t="shared" si="340"/>
        <v>36</v>
      </c>
      <c r="AQ272">
        <f t="shared" si="341"/>
        <v>28</v>
      </c>
      <c r="AR272">
        <f t="shared" ref="AR272:AZ272" si="426">MAX(AI$3:AQ$542)+1-AI272</f>
        <v>15</v>
      </c>
      <c r="AS272">
        <f t="shared" si="426"/>
        <v>37</v>
      </c>
      <c r="AT272">
        <f t="shared" si="426"/>
        <v>29</v>
      </c>
      <c r="AU272">
        <f t="shared" si="426"/>
        <v>55</v>
      </c>
      <c r="AV272">
        <f t="shared" si="426"/>
        <v>53</v>
      </c>
      <c r="AW272">
        <f t="shared" si="426"/>
        <v>4</v>
      </c>
      <c r="AX272">
        <f t="shared" si="426"/>
        <v>16</v>
      </c>
      <c r="AY272">
        <f t="shared" si="426"/>
        <v>20</v>
      </c>
      <c r="AZ272">
        <f t="shared" si="426"/>
        <v>28</v>
      </c>
      <c r="BA272">
        <f t="shared" si="395"/>
        <v>3000000</v>
      </c>
      <c r="BB272">
        <f t="shared" si="413"/>
        <v>2260054.7999999998</v>
      </c>
      <c r="BC272">
        <f t="shared" si="414"/>
        <v>2</v>
      </c>
      <c r="BE272">
        <f>AI272-fix1_oam1!X273</f>
        <v>0</v>
      </c>
      <c r="BF272">
        <f>AJ272-fix1_oam1!Y273</f>
        <v>-7</v>
      </c>
      <c r="BG272">
        <f>AK272-fix1_oam1!Z273</f>
        <v>3</v>
      </c>
      <c r="BH272">
        <f>AL272-fix1_oam1!AA273</f>
        <v>-28</v>
      </c>
      <c r="BI272">
        <f>AM272-fix1_oam1!AB273</f>
        <v>-17</v>
      </c>
      <c r="BJ272">
        <f>AN272-fix1_oam1!AC273</f>
        <v>2</v>
      </c>
      <c r="BK272">
        <f>AO272-fix1_oam1!AD273</f>
        <v>2</v>
      </c>
      <c r="BL272">
        <f>AP272-fix1_oam1!AE273</f>
        <v>-4</v>
      </c>
      <c r="BM272">
        <f>AQ272-fix1_oam1!AF273</f>
        <v>4</v>
      </c>
      <c r="BN272">
        <f>AR272-fix1_oam1!AG273</f>
        <v>0</v>
      </c>
      <c r="BO272">
        <f>AS272-fix1_oam1!AH273</f>
        <v>7</v>
      </c>
      <c r="BP272">
        <f>AT272-fix1_oam1!AI273</f>
        <v>-3</v>
      </c>
      <c r="BQ272">
        <f>AU272-fix1_oam1!AJ273</f>
        <v>28</v>
      </c>
      <c r="BR272">
        <f>AV272-fix1_oam1!AK273</f>
        <v>17</v>
      </c>
      <c r="BS272">
        <f>AW272-fix1_oam1!AL273</f>
        <v>-2</v>
      </c>
      <c r="BT272">
        <f>AX272-fix1_oam1!AM273</f>
        <v>-2</v>
      </c>
      <c r="BU272">
        <f>AY272-fix1_oam1!AN273</f>
        <v>4</v>
      </c>
      <c r="BV272">
        <f>AZ272-fix1_oam1!AO273</f>
        <v>-4</v>
      </c>
      <c r="BY272" s="10" t="s">
        <v>932</v>
      </c>
      <c r="BZ272" s="11">
        <v>1</v>
      </c>
      <c r="CA272" s="11">
        <v>53</v>
      </c>
      <c r="CB272" s="11">
        <v>2</v>
      </c>
      <c r="CC272" s="11">
        <v>1</v>
      </c>
      <c r="CD272" s="11">
        <v>53</v>
      </c>
      <c r="CE272" s="11">
        <v>2</v>
      </c>
      <c r="CF272" s="11">
        <v>52</v>
      </c>
      <c r="CG272" s="11">
        <v>2</v>
      </c>
      <c r="CH272" s="11">
        <v>2</v>
      </c>
      <c r="CI272" s="11">
        <v>55</v>
      </c>
      <c r="CJ272" s="11">
        <v>3</v>
      </c>
      <c r="CK272" s="11">
        <v>54</v>
      </c>
      <c r="CL272" s="11">
        <v>55</v>
      </c>
      <c r="CM272" s="11">
        <v>3</v>
      </c>
      <c r="CN272" s="11">
        <v>54</v>
      </c>
      <c r="CO272" s="11">
        <v>4</v>
      </c>
      <c r="CP272" s="11">
        <v>54</v>
      </c>
      <c r="CQ272" s="11">
        <v>54</v>
      </c>
      <c r="CR272" s="11">
        <v>4000000</v>
      </c>
    </row>
    <row r="273" spans="1:96" ht="15" thickBot="1" x14ac:dyDescent="0.35">
      <c r="A273" s="1" t="s">
        <v>270</v>
      </c>
      <c r="B273" s="1" t="s">
        <v>602</v>
      </c>
      <c r="C273" s="2">
        <v>34</v>
      </c>
      <c r="D273" s="2">
        <v>48</v>
      </c>
      <c r="E273" s="2">
        <v>2</v>
      </c>
      <c r="F273" s="2">
        <v>93</v>
      </c>
      <c r="G273" s="2">
        <v>1</v>
      </c>
      <c r="H273" s="1">
        <f t="shared" si="396"/>
        <v>93</v>
      </c>
      <c r="I273" s="1">
        <f>HLOOKUP(H273,C273:$F$603,J273,0)</f>
        <v>4</v>
      </c>
      <c r="J273" s="1">
        <v>331</v>
      </c>
      <c r="K273" s="1" t="str">
        <f t="shared" si="397"/>
        <v>14</v>
      </c>
      <c r="M273" s="46">
        <f t="shared" si="398"/>
        <v>1</v>
      </c>
      <c r="N273" s="44">
        <f t="shared" si="390"/>
        <v>0.19209039548022599</v>
      </c>
      <c r="O273" s="44">
        <f t="shared" si="391"/>
        <v>0.2711864406779661</v>
      </c>
      <c r="P273" s="44">
        <f t="shared" si="392"/>
        <v>1.1299435028248588E-2</v>
      </c>
      <c r="Q273" s="44">
        <f t="shared" si="393"/>
        <v>0.52542372881355937</v>
      </c>
      <c r="R273">
        <f t="shared" si="332"/>
        <v>1</v>
      </c>
      <c r="S273" s="1">
        <f t="shared" si="399"/>
        <v>0.52542372881355937</v>
      </c>
      <c r="T273" s="1">
        <f>HLOOKUP(S273,N273:$Q$603,U273,0)</f>
        <v>4</v>
      </c>
      <c r="U273" s="1">
        <v>331</v>
      </c>
      <c r="V273" s="1" t="str">
        <f t="shared" si="400"/>
        <v>14</v>
      </c>
      <c r="X273" s="5">
        <f t="shared" si="401"/>
        <v>4</v>
      </c>
      <c r="Y273" s="4">
        <f t="shared" si="402"/>
        <v>0.47457627118644063</v>
      </c>
      <c r="Z273" s="4">
        <f t="shared" si="403"/>
        <v>0.21341553963698459</v>
      </c>
      <c r="AA273" s="4">
        <f t="shared" si="404"/>
        <v>0.25</v>
      </c>
      <c r="AB273" s="4">
        <f t="shared" si="405"/>
        <v>0.23163841807909605</v>
      </c>
      <c r="AC273" s="4">
        <f t="shared" si="406"/>
        <v>1.8361581920903952E-2</v>
      </c>
      <c r="AD273" s="4">
        <f t="shared" si="407"/>
        <v>1.1299435028248588E-2</v>
      </c>
      <c r="AE273" s="4">
        <f t="shared" si="408"/>
        <v>0.52542372881355937</v>
      </c>
      <c r="AF273" s="4">
        <f t="shared" si="409"/>
        <v>0.51412429378531077</v>
      </c>
      <c r="AG273">
        <f t="shared" si="410"/>
        <v>1000000</v>
      </c>
      <c r="AI273">
        <f t="shared" si="411"/>
        <v>1</v>
      </c>
      <c r="AJ273">
        <f t="shared" si="334"/>
        <v>47</v>
      </c>
      <c r="AK273">
        <f t="shared" si="335"/>
        <v>10</v>
      </c>
      <c r="AL273">
        <f t="shared" si="336"/>
        <v>1</v>
      </c>
      <c r="AM273">
        <f t="shared" si="337"/>
        <v>38</v>
      </c>
      <c r="AN273">
        <f t="shared" si="338"/>
        <v>17</v>
      </c>
      <c r="AO273">
        <f t="shared" si="339"/>
        <v>51</v>
      </c>
      <c r="AP273">
        <f t="shared" si="340"/>
        <v>8</v>
      </c>
      <c r="AQ273">
        <f t="shared" si="341"/>
        <v>6</v>
      </c>
      <c r="AR273">
        <f t="shared" ref="AR273:AZ273" si="427">MAX(AI$3:AQ$542)+1-AI273</f>
        <v>55</v>
      </c>
      <c r="AS273">
        <f t="shared" si="427"/>
        <v>9</v>
      </c>
      <c r="AT273">
        <f t="shared" si="427"/>
        <v>46</v>
      </c>
      <c r="AU273">
        <f t="shared" si="427"/>
        <v>55</v>
      </c>
      <c r="AV273">
        <f t="shared" si="427"/>
        <v>18</v>
      </c>
      <c r="AW273">
        <f t="shared" si="427"/>
        <v>39</v>
      </c>
      <c r="AX273">
        <f t="shared" si="427"/>
        <v>5</v>
      </c>
      <c r="AY273">
        <f t="shared" si="427"/>
        <v>48</v>
      </c>
      <c r="AZ273">
        <f t="shared" si="427"/>
        <v>50</v>
      </c>
      <c r="BA273">
        <f t="shared" si="395"/>
        <v>1000000</v>
      </c>
      <c r="BB273">
        <f t="shared" si="413"/>
        <v>3010767.4</v>
      </c>
      <c r="BC273">
        <f t="shared" si="414"/>
        <v>3</v>
      </c>
      <c r="BE273">
        <f>AI273-fix1_oam1!X274</f>
        <v>0</v>
      </c>
      <c r="BF273">
        <f>AJ273-fix1_oam1!Y274</f>
        <v>7</v>
      </c>
      <c r="BG273">
        <f>AK273-fix1_oam1!Z274</f>
        <v>1</v>
      </c>
      <c r="BH273">
        <f>AL273-fix1_oam1!AA274</f>
        <v>-35</v>
      </c>
      <c r="BI273">
        <f>AM273-fix1_oam1!AB274</f>
        <v>1</v>
      </c>
      <c r="BJ273">
        <f>AN273-fix1_oam1!AC274</f>
        <v>0</v>
      </c>
      <c r="BK273">
        <f>AO273-fix1_oam1!AD274</f>
        <v>2</v>
      </c>
      <c r="BL273">
        <f>AP273-fix1_oam1!AE274</f>
        <v>-6</v>
      </c>
      <c r="BM273">
        <f>AQ273-fix1_oam1!AF274</f>
        <v>3</v>
      </c>
      <c r="BN273">
        <f>AR273-fix1_oam1!AG274</f>
        <v>0</v>
      </c>
      <c r="BO273">
        <f>AS273-fix1_oam1!AH274</f>
        <v>-7</v>
      </c>
      <c r="BP273">
        <f>AT273-fix1_oam1!AI274</f>
        <v>-1</v>
      </c>
      <c r="BQ273">
        <f>AU273-fix1_oam1!AJ274</f>
        <v>35</v>
      </c>
      <c r="BR273">
        <f>AV273-fix1_oam1!AK274</f>
        <v>-1</v>
      </c>
      <c r="BS273">
        <f>AW273-fix1_oam1!AL274</f>
        <v>0</v>
      </c>
      <c r="BT273">
        <f>AX273-fix1_oam1!AM274</f>
        <v>-2</v>
      </c>
      <c r="BU273">
        <f>AY273-fix1_oam1!AN274</f>
        <v>6</v>
      </c>
      <c r="BV273">
        <f>AZ273-fix1_oam1!AO274</f>
        <v>-3</v>
      </c>
      <c r="BY273" s="10" t="s">
        <v>933</v>
      </c>
      <c r="BZ273" s="11">
        <v>1</v>
      </c>
      <c r="CA273" s="11">
        <v>52</v>
      </c>
      <c r="CB273" s="11">
        <v>4</v>
      </c>
      <c r="CC273" s="11">
        <v>1</v>
      </c>
      <c r="CD273" s="11">
        <v>52</v>
      </c>
      <c r="CE273" s="11">
        <v>3</v>
      </c>
      <c r="CF273" s="11">
        <v>41</v>
      </c>
      <c r="CG273" s="11">
        <v>3</v>
      </c>
      <c r="CH273" s="11">
        <v>3</v>
      </c>
      <c r="CI273" s="11">
        <v>55</v>
      </c>
      <c r="CJ273" s="11">
        <v>4</v>
      </c>
      <c r="CK273" s="11">
        <v>52</v>
      </c>
      <c r="CL273" s="11">
        <v>55</v>
      </c>
      <c r="CM273" s="11">
        <v>4</v>
      </c>
      <c r="CN273" s="11">
        <v>53</v>
      </c>
      <c r="CO273" s="11">
        <v>15</v>
      </c>
      <c r="CP273" s="11">
        <v>53</v>
      </c>
      <c r="CQ273" s="11">
        <v>53</v>
      </c>
      <c r="CR273" s="11">
        <v>3000000</v>
      </c>
    </row>
    <row r="274" spans="1:96" ht="15" thickBot="1" x14ac:dyDescent="0.35">
      <c r="A274" s="1" t="s">
        <v>271</v>
      </c>
      <c r="B274" s="1" t="s">
        <v>602</v>
      </c>
      <c r="C274" s="2">
        <v>34</v>
      </c>
      <c r="D274" s="2">
        <v>27</v>
      </c>
      <c r="E274" s="2">
        <v>79</v>
      </c>
      <c r="F274" s="2">
        <v>7</v>
      </c>
      <c r="G274" s="2">
        <v>2</v>
      </c>
      <c r="H274" s="1">
        <f t="shared" si="396"/>
        <v>79</v>
      </c>
      <c r="I274" s="1">
        <f>HLOOKUP(H274,C274:$F$603,J274,0)</f>
        <v>3</v>
      </c>
      <c r="J274" s="1">
        <v>330</v>
      </c>
      <c r="K274" s="1" t="str">
        <f t="shared" si="397"/>
        <v>23</v>
      </c>
      <c r="M274" s="46">
        <f t="shared" si="398"/>
        <v>1</v>
      </c>
      <c r="N274" s="44">
        <f t="shared" si="390"/>
        <v>0.23129251700680273</v>
      </c>
      <c r="O274" s="44">
        <f t="shared" si="391"/>
        <v>0.18367346938775511</v>
      </c>
      <c r="P274" s="44">
        <f t="shared" si="392"/>
        <v>0.5374149659863946</v>
      </c>
      <c r="Q274" s="44">
        <f t="shared" si="393"/>
        <v>4.7619047619047616E-2</v>
      </c>
      <c r="R274">
        <f t="shared" ref="R274:R337" si="428">G274</f>
        <v>2</v>
      </c>
      <c r="S274" s="1">
        <f t="shared" si="399"/>
        <v>0.5374149659863946</v>
      </c>
      <c r="T274" s="1">
        <f>HLOOKUP(S274,N274:$Q$603,U274,0)</f>
        <v>3</v>
      </c>
      <c r="U274" s="1">
        <v>330</v>
      </c>
      <c r="V274" s="1" t="str">
        <f t="shared" si="400"/>
        <v>23</v>
      </c>
      <c r="X274" s="5">
        <f t="shared" si="401"/>
        <v>3</v>
      </c>
      <c r="Y274" s="4">
        <f t="shared" si="402"/>
        <v>0.4625850340136054</v>
      </c>
      <c r="Z274" s="4">
        <f t="shared" si="403"/>
        <v>0.20681279066068387</v>
      </c>
      <c r="AA274" s="4">
        <f t="shared" si="404"/>
        <v>0.25</v>
      </c>
      <c r="AB274" s="4">
        <f t="shared" si="405"/>
        <v>0.20748299319727892</v>
      </c>
      <c r="AC274" s="4">
        <f t="shared" si="406"/>
        <v>4.251700680272108E-2</v>
      </c>
      <c r="AD274" s="4">
        <f t="shared" si="407"/>
        <v>4.7619047619047616E-2</v>
      </c>
      <c r="AE274" s="4">
        <f t="shared" si="408"/>
        <v>0.5374149659863946</v>
      </c>
      <c r="AF274" s="4">
        <f t="shared" si="409"/>
        <v>0.48979591836734698</v>
      </c>
      <c r="AG274">
        <f t="shared" si="410"/>
        <v>2000000</v>
      </c>
      <c r="AI274">
        <f t="shared" si="411"/>
        <v>14</v>
      </c>
      <c r="AJ274">
        <f t="shared" si="334"/>
        <v>48</v>
      </c>
      <c r="AK274">
        <f t="shared" si="335"/>
        <v>11</v>
      </c>
      <c r="AL274">
        <f t="shared" si="336"/>
        <v>1</v>
      </c>
      <c r="AM274">
        <f t="shared" si="337"/>
        <v>47</v>
      </c>
      <c r="AN274">
        <f t="shared" si="338"/>
        <v>8</v>
      </c>
      <c r="AO274">
        <f t="shared" si="339"/>
        <v>39</v>
      </c>
      <c r="AP274">
        <f t="shared" si="340"/>
        <v>7</v>
      </c>
      <c r="AQ274">
        <f t="shared" si="341"/>
        <v>8</v>
      </c>
      <c r="AR274">
        <f t="shared" ref="AR274:AZ274" si="429">MAX(AI$3:AQ$542)+1-AI274</f>
        <v>42</v>
      </c>
      <c r="AS274">
        <f t="shared" si="429"/>
        <v>8</v>
      </c>
      <c r="AT274">
        <f t="shared" si="429"/>
        <v>45</v>
      </c>
      <c r="AU274">
        <f t="shared" si="429"/>
        <v>55</v>
      </c>
      <c r="AV274">
        <f t="shared" si="429"/>
        <v>9</v>
      </c>
      <c r="AW274">
        <f t="shared" si="429"/>
        <v>48</v>
      </c>
      <c r="AX274">
        <f t="shared" si="429"/>
        <v>17</v>
      </c>
      <c r="AY274">
        <f t="shared" si="429"/>
        <v>49</v>
      </c>
      <c r="AZ274">
        <f t="shared" si="429"/>
        <v>48</v>
      </c>
      <c r="BA274">
        <f t="shared" si="395"/>
        <v>2000000</v>
      </c>
      <c r="BB274">
        <f t="shared" si="413"/>
        <v>2866814.8</v>
      </c>
      <c r="BC274">
        <f t="shared" si="414"/>
        <v>3</v>
      </c>
      <c r="BE274">
        <f>AI274-fix1_oam1!X275</f>
        <v>0</v>
      </c>
      <c r="BF274">
        <f>AJ274-fix1_oam1!Y275</f>
        <v>2</v>
      </c>
      <c r="BG274">
        <f>AK274-fix1_oam1!Z275</f>
        <v>-12</v>
      </c>
      <c r="BH274">
        <f>AL274-fix1_oam1!AA275</f>
        <v>-43</v>
      </c>
      <c r="BI274">
        <f>AM274-fix1_oam1!AB275</f>
        <v>2</v>
      </c>
      <c r="BJ274">
        <f>AN274-fix1_oam1!AC275</f>
        <v>-1</v>
      </c>
      <c r="BK274">
        <f>AO274-fix1_oam1!AD275</f>
        <v>0</v>
      </c>
      <c r="BL274">
        <f>AP274-fix1_oam1!AE275</f>
        <v>-27</v>
      </c>
      <c r="BM274">
        <f>AQ274-fix1_oam1!AF275</f>
        <v>-10</v>
      </c>
      <c r="BN274">
        <f>AR274-fix1_oam1!AG275</f>
        <v>0</v>
      </c>
      <c r="BO274">
        <f>AS274-fix1_oam1!AH275</f>
        <v>-2</v>
      </c>
      <c r="BP274">
        <f>AT274-fix1_oam1!AI275</f>
        <v>12</v>
      </c>
      <c r="BQ274">
        <f>AU274-fix1_oam1!AJ275</f>
        <v>43</v>
      </c>
      <c r="BR274">
        <f>AV274-fix1_oam1!AK275</f>
        <v>-2</v>
      </c>
      <c r="BS274">
        <f>AW274-fix1_oam1!AL275</f>
        <v>1</v>
      </c>
      <c r="BT274">
        <f>AX274-fix1_oam1!AM275</f>
        <v>0</v>
      </c>
      <c r="BU274">
        <f>AY274-fix1_oam1!AN275</f>
        <v>27</v>
      </c>
      <c r="BV274">
        <f>AZ274-fix1_oam1!AO275</f>
        <v>10</v>
      </c>
      <c r="BY274" s="10" t="s">
        <v>934</v>
      </c>
      <c r="BZ274" s="11">
        <v>1</v>
      </c>
      <c r="CA274" s="11">
        <v>18</v>
      </c>
      <c r="CB274" s="11">
        <v>33</v>
      </c>
      <c r="CC274" s="11">
        <v>1</v>
      </c>
      <c r="CD274" s="11">
        <v>17</v>
      </c>
      <c r="CE274" s="11">
        <v>38</v>
      </c>
      <c r="CF274" s="11">
        <v>22</v>
      </c>
      <c r="CG274" s="11">
        <v>37</v>
      </c>
      <c r="CH274" s="11">
        <v>37</v>
      </c>
      <c r="CI274" s="11">
        <v>55</v>
      </c>
      <c r="CJ274" s="11">
        <v>38</v>
      </c>
      <c r="CK274" s="11">
        <v>23</v>
      </c>
      <c r="CL274" s="11">
        <v>55</v>
      </c>
      <c r="CM274" s="11">
        <v>39</v>
      </c>
      <c r="CN274" s="11">
        <v>18</v>
      </c>
      <c r="CO274" s="11">
        <v>34</v>
      </c>
      <c r="CP274" s="11">
        <v>19</v>
      </c>
      <c r="CQ274" s="11">
        <v>19</v>
      </c>
      <c r="CR274" s="11">
        <v>3000000</v>
      </c>
    </row>
    <row r="275" spans="1:96" ht="15" thickBot="1" x14ac:dyDescent="0.35">
      <c r="A275" s="1" t="s">
        <v>272</v>
      </c>
      <c r="B275" s="1" t="s">
        <v>602</v>
      </c>
      <c r="C275" s="2">
        <v>4</v>
      </c>
      <c r="D275" s="2">
        <v>2</v>
      </c>
      <c r="E275" s="2">
        <v>61</v>
      </c>
      <c r="F275" s="2">
        <v>22</v>
      </c>
      <c r="G275" s="2">
        <v>4</v>
      </c>
      <c r="H275" s="1">
        <f t="shared" si="396"/>
        <v>61</v>
      </c>
      <c r="I275" s="1">
        <f>HLOOKUP(H275,C275:$F$603,J275,0)</f>
        <v>3</v>
      </c>
      <c r="J275" s="1">
        <v>329</v>
      </c>
      <c r="K275" s="1" t="str">
        <f t="shared" si="397"/>
        <v>43</v>
      </c>
      <c r="M275" s="46">
        <f t="shared" si="398"/>
        <v>1</v>
      </c>
      <c r="N275" s="44">
        <f t="shared" si="390"/>
        <v>4.49438202247191E-2</v>
      </c>
      <c r="O275" s="44">
        <f t="shared" si="391"/>
        <v>2.247191011235955E-2</v>
      </c>
      <c r="P275" s="44">
        <f t="shared" si="392"/>
        <v>0.6853932584269663</v>
      </c>
      <c r="Q275" s="44">
        <f t="shared" si="393"/>
        <v>0.24719101123595505</v>
      </c>
      <c r="R275">
        <f t="shared" si="428"/>
        <v>4</v>
      </c>
      <c r="S275" s="1">
        <f t="shared" si="399"/>
        <v>0.6853932584269663</v>
      </c>
      <c r="T275" s="1">
        <f>HLOOKUP(S275,N275:$Q$603,U275,0)</f>
        <v>3</v>
      </c>
      <c r="U275" s="1">
        <v>329</v>
      </c>
      <c r="V275" s="1" t="str">
        <f t="shared" si="400"/>
        <v>43</v>
      </c>
      <c r="X275" s="5">
        <f t="shared" si="401"/>
        <v>3</v>
      </c>
      <c r="Y275" s="4">
        <f t="shared" si="402"/>
        <v>0.3146067415730337</v>
      </c>
      <c r="Z275" s="4">
        <f t="shared" si="403"/>
        <v>0.30735009812561642</v>
      </c>
      <c r="AA275" s="4">
        <f t="shared" si="404"/>
        <v>0.25</v>
      </c>
      <c r="AB275" s="4">
        <f t="shared" si="405"/>
        <v>0.14606741573033707</v>
      </c>
      <c r="AC275" s="4">
        <f t="shared" si="406"/>
        <v>0.10393258426966293</v>
      </c>
      <c r="AD275" s="4">
        <f t="shared" si="407"/>
        <v>2.247191011235955E-2</v>
      </c>
      <c r="AE275" s="4">
        <f t="shared" si="408"/>
        <v>0.6853932584269663</v>
      </c>
      <c r="AF275" s="4">
        <f t="shared" si="409"/>
        <v>0.66292134831460681</v>
      </c>
      <c r="AG275">
        <f t="shared" si="410"/>
        <v>4000000</v>
      </c>
      <c r="AI275">
        <f t="shared" si="411"/>
        <v>14</v>
      </c>
      <c r="AJ275">
        <f t="shared" ref="AJ275:AJ338" si="430">INT(RANK(Y275,Y$3:Y$542,0)/10)+1</f>
        <v>53</v>
      </c>
      <c r="AK275">
        <f t="shared" ref="AK275:AK338" si="431">INT(RANK(Z275,Z$3:Z$542,0)/10)+1</f>
        <v>2</v>
      </c>
      <c r="AL275">
        <f t="shared" ref="AL275:AL338" si="432">INT(RANK(AA275,AA$3:AA$542,0)/10)+1</f>
        <v>1</v>
      </c>
      <c r="AM275">
        <f t="shared" ref="AM275:AM338" si="433">INT(RANK(AB275,AB$3:AB$542,0)/10)+1</f>
        <v>53</v>
      </c>
      <c r="AN275">
        <f t="shared" ref="AN275:AN338" si="434">INT(RANK(AC275,AC$3:AC$542,0)/10)+1</f>
        <v>2</v>
      </c>
      <c r="AO275">
        <f t="shared" ref="AO275:AO338" si="435">INT(RANK(AD275,AD$3:AD$542,0)/10)+1</f>
        <v>47</v>
      </c>
      <c r="AP275">
        <f t="shared" ref="AP275:AP338" si="436">INT(RANK(AE275,AE$3:AE$542,0)/10)+1</f>
        <v>2</v>
      </c>
      <c r="AQ275">
        <f t="shared" ref="AQ275:AQ338" si="437">INT(RANK(AF275,AF$3:AF$542,0)/10)+1</f>
        <v>2</v>
      </c>
      <c r="AR275">
        <f t="shared" ref="AR275:AZ275" si="438">MAX(AI$3:AQ$542)+1-AI275</f>
        <v>42</v>
      </c>
      <c r="AS275">
        <f t="shared" si="438"/>
        <v>3</v>
      </c>
      <c r="AT275">
        <f t="shared" si="438"/>
        <v>54</v>
      </c>
      <c r="AU275">
        <f t="shared" si="438"/>
        <v>55</v>
      </c>
      <c r="AV275">
        <f t="shared" si="438"/>
        <v>3</v>
      </c>
      <c r="AW275">
        <f t="shared" si="438"/>
        <v>54</v>
      </c>
      <c r="AX275">
        <f t="shared" si="438"/>
        <v>9</v>
      </c>
      <c r="AY275">
        <f t="shared" si="438"/>
        <v>54</v>
      </c>
      <c r="AZ275">
        <f t="shared" si="438"/>
        <v>54</v>
      </c>
      <c r="BA275">
        <f t="shared" si="395"/>
        <v>4000000</v>
      </c>
      <c r="BB275">
        <f t="shared" si="413"/>
        <v>2933751.3</v>
      </c>
      <c r="BC275">
        <f t="shared" si="414"/>
        <v>3</v>
      </c>
      <c r="BE275">
        <f>AI275-fix1_oam1!X276</f>
        <v>0</v>
      </c>
      <c r="BF275">
        <f>AJ275-fix1_oam1!Y276</f>
        <v>-1</v>
      </c>
      <c r="BG275">
        <f>AK275-fix1_oam1!Z276</f>
        <v>-27</v>
      </c>
      <c r="BH275">
        <f>AL275-fix1_oam1!AA276</f>
        <v>-52</v>
      </c>
      <c r="BI275">
        <f>AM275-fix1_oam1!AB276</f>
        <v>0</v>
      </c>
      <c r="BJ275">
        <f>AN275-fix1_oam1!AC276</f>
        <v>-3</v>
      </c>
      <c r="BK275">
        <f>AO275-fix1_oam1!AD276</f>
        <v>-2</v>
      </c>
      <c r="BL275">
        <f>AP275-fix1_oam1!AE276</f>
        <v>-46</v>
      </c>
      <c r="BM275">
        <f>AQ275-fix1_oam1!AF276</f>
        <v>-28</v>
      </c>
      <c r="BN275">
        <f>AR275-fix1_oam1!AG276</f>
        <v>0</v>
      </c>
      <c r="BO275">
        <f>AS275-fix1_oam1!AH276</f>
        <v>1</v>
      </c>
      <c r="BP275">
        <f>AT275-fix1_oam1!AI276</f>
        <v>27</v>
      </c>
      <c r="BQ275">
        <f>AU275-fix1_oam1!AJ276</f>
        <v>52</v>
      </c>
      <c r="BR275">
        <f>AV275-fix1_oam1!AK276</f>
        <v>0</v>
      </c>
      <c r="BS275">
        <f>AW275-fix1_oam1!AL276</f>
        <v>3</v>
      </c>
      <c r="BT275">
        <f>AX275-fix1_oam1!AM276</f>
        <v>2</v>
      </c>
      <c r="BU275">
        <f>AY275-fix1_oam1!AN276</f>
        <v>46</v>
      </c>
      <c r="BV275">
        <f>AZ275-fix1_oam1!AO276</f>
        <v>28</v>
      </c>
      <c r="BY275" s="10" t="s">
        <v>935</v>
      </c>
      <c r="BZ275" s="11">
        <v>27</v>
      </c>
      <c r="CA275" s="11">
        <v>6</v>
      </c>
      <c r="CB275" s="11">
        <v>46</v>
      </c>
      <c r="CC275" s="11">
        <v>1</v>
      </c>
      <c r="CD275" s="11">
        <v>10</v>
      </c>
      <c r="CE275" s="11">
        <v>45</v>
      </c>
      <c r="CF275" s="11">
        <v>15</v>
      </c>
      <c r="CG275" s="11">
        <v>49</v>
      </c>
      <c r="CH275" s="11">
        <v>46</v>
      </c>
      <c r="CI275" s="11">
        <v>29</v>
      </c>
      <c r="CJ275" s="11">
        <v>50</v>
      </c>
      <c r="CK275" s="11">
        <v>10</v>
      </c>
      <c r="CL275" s="11">
        <v>55</v>
      </c>
      <c r="CM275" s="11">
        <v>46</v>
      </c>
      <c r="CN275" s="11">
        <v>11</v>
      </c>
      <c r="CO275" s="11">
        <v>41</v>
      </c>
      <c r="CP275" s="11">
        <v>7</v>
      </c>
      <c r="CQ275" s="11">
        <v>10</v>
      </c>
      <c r="CR275" s="11">
        <v>1000000</v>
      </c>
    </row>
    <row r="276" spans="1:96" ht="15" thickBot="1" x14ac:dyDescent="0.35">
      <c r="A276" s="1" t="s">
        <v>273</v>
      </c>
      <c r="B276" s="1" t="s">
        <v>602</v>
      </c>
      <c r="C276" s="2">
        <v>59</v>
      </c>
      <c r="D276" s="2">
        <v>59</v>
      </c>
      <c r="E276" s="2">
        <v>80</v>
      </c>
      <c r="F276" s="2">
        <v>17</v>
      </c>
      <c r="G276" s="2">
        <v>1</v>
      </c>
      <c r="H276" s="1">
        <f t="shared" si="396"/>
        <v>80</v>
      </c>
      <c r="I276" s="1">
        <f>HLOOKUP(H276,C276:$F$603,J276,0)</f>
        <v>3</v>
      </c>
      <c r="J276" s="1">
        <v>328</v>
      </c>
      <c r="K276" s="1" t="str">
        <f t="shared" si="397"/>
        <v>13</v>
      </c>
      <c r="M276" s="46">
        <f t="shared" si="398"/>
        <v>1</v>
      </c>
      <c r="N276" s="44">
        <f t="shared" si="390"/>
        <v>0.2744186046511628</v>
      </c>
      <c r="O276" s="44">
        <f t="shared" si="391"/>
        <v>0.2744186046511628</v>
      </c>
      <c r="P276" s="44">
        <f t="shared" si="392"/>
        <v>0.37209302325581395</v>
      </c>
      <c r="Q276" s="44">
        <f t="shared" si="393"/>
        <v>7.9069767441860464E-2</v>
      </c>
      <c r="R276">
        <f t="shared" si="428"/>
        <v>1</v>
      </c>
      <c r="S276" s="1">
        <f t="shared" si="399"/>
        <v>0.37209302325581395</v>
      </c>
      <c r="T276" s="1">
        <f>HLOOKUP(S276,N276:$Q$603,U276,0)</f>
        <v>3</v>
      </c>
      <c r="U276" s="1">
        <v>328</v>
      </c>
      <c r="V276" s="1" t="str">
        <f t="shared" si="400"/>
        <v>13</v>
      </c>
      <c r="X276" s="5">
        <f t="shared" si="401"/>
        <v>3</v>
      </c>
      <c r="Y276" s="4">
        <f t="shared" si="402"/>
        <v>0.62790697674418605</v>
      </c>
      <c r="Z276" s="4">
        <f t="shared" si="403"/>
        <v>0.12290428150440753</v>
      </c>
      <c r="AA276" s="4">
        <f t="shared" si="404"/>
        <v>0.25</v>
      </c>
      <c r="AB276" s="4">
        <f t="shared" si="405"/>
        <v>0.2744186046511628</v>
      </c>
      <c r="AC276" s="4">
        <f t="shared" si="406"/>
        <v>-2.4418604651162801E-2</v>
      </c>
      <c r="AD276" s="4">
        <f t="shared" si="407"/>
        <v>7.9069767441860464E-2</v>
      </c>
      <c r="AE276" s="4">
        <f t="shared" si="408"/>
        <v>0.37209302325581395</v>
      </c>
      <c r="AF276" s="4">
        <f t="shared" si="409"/>
        <v>0.2930232558139535</v>
      </c>
      <c r="AG276">
        <f t="shared" si="410"/>
        <v>1000000</v>
      </c>
      <c r="AI276">
        <f t="shared" si="411"/>
        <v>14</v>
      </c>
      <c r="AJ276">
        <f t="shared" si="430"/>
        <v>20</v>
      </c>
      <c r="AK276">
        <f t="shared" si="431"/>
        <v>36</v>
      </c>
      <c r="AL276">
        <f t="shared" si="432"/>
        <v>1</v>
      </c>
      <c r="AM276">
        <f t="shared" si="433"/>
        <v>10</v>
      </c>
      <c r="AN276">
        <f t="shared" si="434"/>
        <v>45</v>
      </c>
      <c r="AO276">
        <f t="shared" si="435"/>
        <v>30</v>
      </c>
      <c r="AP276">
        <f t="shared" si="436"/>
        <v>35</v>
      </c>
      <c r="AQ276">
        <f t="shared" si="437"/>
        <v>32</v>
      </c>
      <c r="AR276">
        <f t="shared" ref="AR276:AZ276" si="439">MAX(AI$3:AQ$542)+1-AI276</f>
        <v>42</v>
      </c>
      <c r="AS276">
        <f t="shared" si="439"/>
        <v>36</v>
      </c>
      <c r="AT276">
        <f t="shared" si="439"/>
        <v>20</v>
      </c>
      <c r="AU276">
        <f t="shared" si="439"/>
        <v>55</v>
      </c>
      <c r="AV276">
        <f t="shared" si="439"/>
        <v>46</v>
      </c>
      <c r="AW276">
        <f t="shared" si="439"/>
        <v>11</v>
      </c>
      <c r="AX276">
        <f t="shared" si="439"/>
        <v>26</v>
      </c>
      <c r="AY276">
        <f t="shared" si="439"/>
        <v>21</v>
      </c>
      <c r="AZ276">
        <f t="shared" si="439"/>
        <v>24</v>
      </c>
      <c r="BA276">
        <f t="shared" si="395"/>
        <v>1000000</v>
      </c>
      <c r="BB276">
        <f t="shared" si="413"/>
        <v>2225508.4</v>
      </c>
      <c r="BC276">
        <f t="shared" si="414"/>
        <v>2</v>
      </c>
      <c r="BE276">
        <f>AI276-fix1_oam1!X277</f>
        <v>0</v>
      </c>
      <c r="BF276">
        <f>AJ276-fix1_oam1!Y277</f>
        <v>-1</v>
      </c>
      <c r="BG276">
        <f>AK276-fix1_oam1!Z277</f>
        <v>5</v>
      </c>
      <c r="BH276">
        <f>AL276-fix1_oam1!AA277</f>
        <v>-22</v>
      </c>
      <c r="BI276">
        <f>AM276-fix1_oam1!AB277</f>
        <v>-9</v>
      </c>
      <c r="BJ276">
        <f>AN276-fix1_oam1!AC277</f>
        <v>0</v>
      </c>
      <c r="BK276">
        <f>AO276-fix1_oam1!AD277</f>
        <v>5</v>
      </c>
      <c r="BL276">
        <f>AP276-fix1_oam1!AE277</f>
        <v>2</v>
      </c>
      <c r="BM276">
        <f>AQ276-fix1_oam1!AF277</f>
        <v>6</v>
      </c>
      <c r="BN276">
        <f>AR276-fix1_oam1!AG277</f>
        <v>0</v>
      </c>
      <c r="BO276">
        <f>AS276-fix1_oam1!AH277</f>
        <v>1</v>
      </c>
      <c r="BP276">
        <f>AT276-fix1_oam1!AI277</f>
        <v>-5</v>
      </c>
      <c r="BQ276">
        <f>AU276-fix1_oam1!AJ277</f>
        <v>22</v>
      </c>
      <c r="BR276">
        <f>AV276-fix1_oam1!AK277</f>
        <v>9</v>
      </c>
      <c r="BS276">
        <f>AW276-fix1_oam1!AL277</f>
        <v>0</v>
      </c>
      <c r="BT276">
        <f>AX276-fix1_oam1!AM277</f>
        <v>-5</v>
      </c>
      <c r="BU276">
        <f>AY276-fix1_oam1!AN277</f>
        <v>-2</v>
      </c>
      <c r="BV276">
        <f>AZ276-fix1_oam1!AO277</f>
        <v>-6</v>
      </c>
      <c r="BY276" s="10" t="s">
        <v>936</v>
      </c>
      <c r="BZ276" s="11">
        <v>27</v>
      </c>
      <c r="CA276" s="11">
        <v>24</v>
      </c>
      <c r="CB276" s="11">
        <v>27</v>
      </c>
      <c r="CC276" s="11">
        <v>1</v>
      </c>
      <c r="CD276" s="11">
        <v>6</v>
      </c>
      <c r="CE276" s="11">
        <v>49</v>
      </c>
      <c r="CF276" s="11">
        <v>38</v>
      </c>
      <c r="CG276" s="11">
        <v>31</v>
      </c>
      <c r="CH276" s="11">
        <v>26</v>
      </c>
      <c r="CI276" s="11">
        <v>29</v>
      </c>
      <c r="CJ276" s="11">
        <v>32</v>
      </c>
      <c r="CK276" s="11">
        <v>29</v>
      </c>
      <c r="CL276" s="11">
        <v>55</v>
      </c>
      <c r="CM276" s="11">
        <v>50</v>
      </c>
      <c r="CN276" s="11">
        <v>7</v>
      </c>
      <c r="CO276" s="11">
        <v>18</v>
      </c>
      <c r="CP276" s="11">
        <v>25</v>
      </c>
      <c r="CQ276" s="11">
        <v>30</v>
      </c>
      <c r="CR276" s="11">
        <v>3000000</v>
      </c>
    </row>
    <row r="277" spans="1:96" ht="15" thickBot="1" x14ac:dyDescent="0.35">
      <c r="A277" s="1" t="s">
        <v>274</v>
      </c>
      <c r="B277" s="1" t="s">
        <v>602</v>
      </c>
      <c r="C277" s="2">
        <v>32</v>
      </c>
      <c r="D277" s="2">
        <v>97</v>
      </c>
      <c r="E277" s="2">
        <v>71</v>
      </c>
      <c r="F277" s="2">
        <v>62</v>
      </c>
      <c r="G277" s="2">
        <v>2</v>
      </c>
      <c r="H277" s="1">
        <f t="shared" si="396"/>
        <v>97</v>
      </c>
      <c r="I277" s="1">
        <f>HLOOKUP(H277,C277:$F$603,J277,0)</f>
        <v>2</v>
      </c>
      <c r="J277" s="1">
        <v>327</v>
      </c>
      <c r="K277" s="1" t="str">
        <f t="shared" si="397"/>
        <v>22</v>
      </c>
      <c r="M277" s="46">
        <f t="shared" si="398"/>
        <v>1</v>
      </c>
      <c r="N277" s="44">
        <f t="shared" si="390"/>
        <v>0.12213740458015267</v>
      </c>
      <c r="O277" s="44">
        <f t="shared" si="391"/>
        <v>0.37022900763358779</v>
      </c>
      <c r="P277" s="44">
        <f t="shared" si="392"/>
        <v>0.27099236641221375</v>
      </c>
      <c r="Q277" s="44">
        <f t="shared" si="393"/>
        <v>0.23664122137404581</v>
      </c>
      <c r="R277">
        <f t="shared" si="428"/>
        <v>2</v>
      </c>
      <c r="S277" s="1">
        <f t="shared" si="399"/>
        <v>0.37022900763358779</v>
      </c>
      <c r="T277" s="1">
        <f>HLOOKUP(S277,N277:$Q$603,U277,0)</f>
        <v>2</v>
      </c>
      <c r="U277" s="1">
        <v>327</v>
      </c>
      <c r="V277" s="1" t="str">
        <f t="shared" si="400"/>
        <v>22</v>
      </c>
      <c r="X277" s="5">
        <f t="shared" si="401"/>
        <v>2</v>
      </c>
      <c r="Y277" s="4">
        <f t="shared" si="402"/>
        <v>0.62977099236641221</v>
      </c>
      <c r="Z277" s="4">
        <f t="shared" si="403"/>
        <v>0.10234418074650327</v>
      </c>
      <c r="AA277" s="4">
        <f t="shared" si="404"/>
        <v>0.25</v>
      </c>
      <c r="AB277" s="4">
        <f t="shared" si="405"/>
        <v>0.25381679389312978</v>
      </c>
      <c r="AC277" s="4">
        <f t="shared" si="406"/>
        <v>-3.8167938931297773E-3</v>
      </c>
      <c r="AD277" s="4">
        <f t="shared" si="407"/>
        <v>0.12213740458015267</v>
      </c>
      <c r="AE277" s="4">
        <f t="shared" si="408"/>
        <v>0.37022900763358779</v>
      </c>
      <c r="AF277" s="4">
        <f t="shared" si="409"/>
        <v>0.24809160305343514</v>
      </c>
      <c r="AG277">
        <f t="shared" si="410"/>
        <v>2000000</v>
      </c>
      <c r="AI277">
        <f t="shared" si="411"/>
        <v>27</v>
      </c>
      <c r="AJ277">
        <f t="shared" si="430"/>
        <v>19</v>
      </c>
      <c r="AK277">
        <f t="shared" si="431"/>
        <v>41</v>
      </c>
      <c r="AL277">
        <f t="shared" si="432"/>
        <v>1</v>
      </c>
      <c r="AM277">
        <f t="shared" si="433"/>
        <v>24</v>
      </c>
      <c r="AN277">
        <f t="shared" si="434"/>
        <v>32</v>
      </c>
      <c r="AO277">
        <f t="shared" si="435"/>
        <v>18</v>
      </c>
      <c r="AP277">
        <f t="shared" si="436"/>
        <v>36</v>
      </c>
      <c r="AQ277">
        <f t="shared" si="437"/>
        <v>39</v>
      </c>
      <c r="AR277">
        <f t="shared" ref="AR277:AZ277" si="440">MAX(AI$3:AQ$542)+1-AI277</f>
        <v>29</v>
      </c>
      <c r="AS277">
        <f t="shared" si="440"/>
        <v>37</v>
      </c>
      <c r="AT277">
        <f t="shared" si="440"/>
        <v>15</v>
      </c>
      <c r="AU277">
        <f t="shared" si="440"/>
        <v>55</v>
      </c>
      <c r="AV277">
        <f t="shared" si="440"/>
        <v>32</v>
      </c>
      <c r="AW277">
        <f t="shared" si="440"/>
        <v>24</v>
      </c>
      <c r="AX277">
        <f t="shared" si="440"/>
        <v>38</v>
      </c>
      <c r="AY277">
        <f t="shared" si="440"/>
        <v>20</v>
      </c>
      <c r="AZ277">
        <f t="shared" si="440"/>
        <v>17</v>
      </c>
      <c r="BA277">
        <f t="shared" si="395"/>
        <v>2000000</v>
      </c>
      <c r="BB277">
        <f t="shared" si="413"/>
        <v>2402568.4</v>
      </c>
      <c r="BC277">
        <f t="shared" si="414"/>
        <v>2</v>
      </c>
      <c r="BE277">
        <f>AI277-fix1_oam1!X278</f>
        <v>0</v>
      </c>
      <c r="BF277">
        <f>AJ277-fix1_oam1!Y278</f>
        <v>8</v>
      </c>
      <c r="BG277">
        <f>AK277-fix1_oam1!Z278</f>
        <v>11</v>
      </c>
      <c r="BH277">
        <f>AL277-fix1_oam1!AA278</f>
        <v>-8</v>
      </c>
      <c r="BI277">
        <f>AM277-fix1_oam1!AB278</f>
        <v>13</v>
      </c>
      <c r="BJ277">
        <f>AN277-fix1_oam1!AC278</f>
        <v>0</v>
      </c>
      <c r="BK277">
        <f>AO277-fix1_oam1!AD278</f>
        <v>5</v>
      </c>
      <c r="BL277">
        <f>AP277-fix1_oam1!AE278</f>
        <v>29</v>
      </c>
      <c r="BM277">
        <f>AQ277-fix1_oam1!AF278</f>
        <v>15</v>
      </c>
      <c r="BN277">
        <f>AR277-fix1_oam1!AG278</f>
        <v>0</v>
      </c>
      <c r="BO277">
        <f>AS277-fix1_oam1!AH278</f>
        <v>-8</v>
      </c>
      <c r="BP277">
        <f>AT277-fix1_oam1!AI278</f>
        <v>-11</v>
      </c>
      <c r="BQ277">
        <f>AU277-fix1_oam1!AJ278</f>
        <v>8</v>
      </c>
      <c r="BR277">
        <f>AV277-fix1_oam1!AK278</f>
        <v>-13</v>
      </c>
      <c r="BS277">
        <f>AW277-fix1_oam1!AL278</f>
        <v>0</v>
      </c>
      <c r="BT277">
        <f>AX277-fix1_oam1!AM278</f>
        <v>-5</v>
      </c>
      <c r="BU277">
        <f>AY277-fix1_oam1!AN278</f>
        <v>-29</v>
      </c>
      <c r="BV277">
        <f>AZ277-fix1_oam1!AO278</f>
        <v>-15</v>
      </c>
      <c r="BY277" s="10" t="s">
        <v>937</v>
      </c>
      <c r="BZ277" s="11">
        <v>41</v>
      </c>
      <c r="CA277" s="11">
        <v>19</v>
      </c>
      <c r="CB277" s="11">
        <v>27</v>
      </c>
      <c r="CC277" s="11">
        <v>1</v>
      </c>
      <c r="CD277" s="11">
        <v>3</v>
      </c>
      <c r="CE277" s="11">
        <v>52</v>
      </c>
      <c r="CF277" s="11">
        <v>40</v>
      </c>
      <c r="CG277" s="11">
        <v>36</v>
      </c>
      <c r="CH277" s="11">
        <v>28</v>
      </c>
      <c r="CI277" s="11">
        <v>15</v>
      </c>
      <c r="CJ277" s="11">
        <v>37</v>
      </c>
      <c r="CK277" s="11">
        <v>29</v>
      </c>
      <c r="CL277" s="11">
        <v>55</v>
      </c>
      <c r="CM277" s="11">
        <v>53</v>
      </c>
      <c r="CN277" s="11">
        <v>4</v>
      </c>
      <c r="CO277" s="11">
        <v>16</v>
      </c>
      <c r="CP277" s="11">
        <v>20</v>
      </c>
      <c r="CQ277" s="11">
        <v>28</v>
      </c>
      <c r="CR277" s="11">
        <v>3000000</v>
      </c>
    </row>
    <row r="278" spans="1:96" ht="15" thickBot="1" x14ac:dyDescent="0.35">
      <c r="A278" s="1" t="s">
        <v>275</v>
      </c>
      <c r="B278" s="1" t="s">
        <v>602</v>
      </c>
      <c r="C278" s="2">
        <v>14</v>
      </c>
      <c r="D278" s="2">
        <v>64</v>
      </c>
      <c r="E278" s="2">
        <v>44</v>
      </c>
      <c r="F278" s="2">
        <v>71</v>
      </c>
      <c r="G278" s="2">
        <v>3</v>
      </c>
      <c r="H278" s="1">
        <f t="shared" si="396"/>
        <v>71</v>
      </c>
      <c r="I278" s="1">
        <f>HLOOKUP(H278,C278:$F$603,J278,0)</f>
        <v>4</v>
      </c>
      <c r="J278" s="1">
        <v>326</v>
      </c>
      <c r="K278" s="1" t="str">
        <f t="shared" si="397"/>
        <v>34</v>
      </c>
      <c r="M278" s="46">
        <f t="shared" si="398"/>
        <v>1</v>
      </c>
      <c r="N278" s="44">
        <f t="shared" si="390"/>
        <v>7.2538860103626937E-2</v>
      </c>
      <c r="O278" s="44">
        <f t="shared" si="391"/>
        <v>0.33160621761658032</v>
      </c>
      <c r="P278" s="44">
        <f t="shared" si="392"/>
        <v>0.22797927461139897</v>
      </c>
      <c r="Q278" s="44">
        <f t="shared" si="393"/>
        <v>0.36787564766839376</v>
      </c>
      <c r="R278">
        <f t="shared" si="428"/>
        <v>3</v>
      </c>
      <c r="S278" s="1">
        <f t="shared" si="399"/>
        <v>0.36787564766839376</v>
      </c>
      <c r="T278" s="1">
        <f>HLOOKUP(S278,N278:$Q$603,U278,0)</f>
        <v>4</v>
      </c>
      <c r="U278" s="1">
        <v>326</v>
      </c>
      <c r="V278" s="1" t="str">
        <f t="shared" si="400"/>
        <v>34</v>
      </c>
      <c r="X278" s="5">
        <f t="shared" si="401"/>
        <v>4</v>
      </c>
      <c r="Y278" s="4">
        <f t="shared" si="402"/>
        <v>0.63212435233160624</v>
      </c>
      <c r="Z278" s="4">
        <f t="shared" si="403"/>
        <v>0.13232738641577341</v>
      </c>
      <c r="AA278" s="4">
        <f t="shared" si="404"/>
        <v>0.25</v>
      </c>
      <c r="AB278" s="4">
        <f t="shared" si="405"/>
        <v>0.27979274611398963</v>
      </c>
      <c r="AC278" s="4">
        <f t="shared" si="406"/>
        <v>-2.9792746113989632E-2</v>
      </c>
      <c r="AD278" s="4">
        <f t="shared" si="407"/>
        <v>7.2538860103626937E-2</v>
      </c>
      <c r="AE278" s="4">
        <f t="shared" si="408"/>
        <v>0.36787564766839376</v>
      </c>
      <c r="AF278" s="4">
        <f t="shared" si="409"/>
        <v>0.29533678756476683</v>
      </c>
      <c r="AG278">
        <f t="shared" si="410"/>
        <v>3000000</v>
      </c>
      <c r="AI278">
        <f t="shared" si="411"/>
        <v>1</v>
      </c>
      <c r="AJ278">
        <f t="shared" si="430"/>
        <v>19</v>
      </c>
      <c r="AK278">
        <f t="shared" si="431"/>
        <v>33</v>
      </c>
      <c r="AL278">
        <f t="shared" si="432"/>
        <v>1</v>
      </c>
      <c r="AM278">
        <f t="shared" si="433"/>
        <v>8</v>
      </c>
      <c r="AN278">
        <f t="shared" si="434"/>
        <v>47</v>
      </c>
      <c r="AO278">
        <f t="shared" si="435"/>
        <v>32</v>
      </c>
      <c r="AP278">
        <f t="shared" si="436"/>
        <v>37</v>
      </c>
      <c r="AQ278">
        <f t="shared" si="437"/>
        <v>32</v>
      </c>
      <c r="AR278">
        <f t="shared" ref="AR278:AZ278" si="441">MAX(AI$3:AQ$542)+1-AI278</f>
        <v>55</v>
      </c>
      <c r="AS278">
        <f t="shared" si="441"/>
        <v>37</v>
      </c>
      <c r="AT278">
        <f t="shared" si="441"/>
        <v>23</v>
      </c>
      <c r="AU278">
        <f t="shared" si="441"/>
        <v>55</v>
      </c>
      <c r="AV278">
        <f t="shared" si="441"/>
        <v>48</v>
      </c>
      <c r="AW278">
        <f t="shared" si="441"/>
        <v>9</v>
      </c>
      <c r="AX278">
        <f t="shared" si="441"/>
        <v>24</v>
      </c>
      <c r="AY278">
        <f t="shared" si="441"/>
        <v>19</v>
      </c>
      <c r="AZ278">
        <f t="shared" si="441"/>
        <v>24</v>
      </c>
      <c r="BA278">
        <f t="shared" si="395"/>
        <v>3000000</v>
      </c>
      <c r="BB278">
        <f t="shared" si="413"/>
        <v>2573873.1</v>
      </c>
      <c r="BC278">
        <f t="shared" si="414"/>
        <v>3</v>
      </c>
      <c r="BE278">
        <f>AI278-fix1_oam1!X279</f>
        <v>0</v>
      </c>
      <c r="BF278">
        <f>AJ278-fix1_oam1!Y279</f>
        <v>-8</v>
      </c>
      <c r="BG278">
        <f>AK278-fix1_oam1!Z279</f>
        <v>1</v>
      </c>
      <c r="BH278">
        <f>AL278-fix1_oam1!AA279</f>
        <v>-30</v>
      </c>
      <c r="BI278">
        <f>AM278-fix1_oam1!AB279</f>
        <v>-16</v>
      </c>
      <c r="BJ278">
        <f>AN278-fix1_oam1!AC279</f>
        <v>1</v>
      </c>
      <c r="BK278">
        <f>AO278-fix1_oam1!AD279</f>
        <v>3</v>
      </c>
      <c r="BL278">
        <f>AP278-fix1_oam1!AE279</f>
        <v>-5</v>
      </c>
      <c r="BM278">
        <f>AQ278-fix1_oam1!AF279</f>
        <v>0</v>
      </c>
      <c r="BN278">
        <f>AR278-fix1_oam1!AG279</f>
        <v>0</v>
      </c>
      <c r="BO278">
        <f>AS278-fix1_oam1!AH279</f>
        <v>8</v>
      </c>
      <c r="BP278">
        <f>AT278-fix1_oam1!AI279</f>
        <v>-1</v>
      </c>
      <c r="BQ278">
        <f>AU278-fix1_oam1!AJ279</f>
        <v>30</v>
      </c>
      <c r="BR278">
        <f>AV278-fix1_oam1!AK279</f>
        <v>16</v>
      </c>
      <c r="BS278">
        <f>AW278-fix1_oam1!AL279</f>
        <v>-1</v>
      </c>
      <c r="BT278">
        <f>AX278-fix1_oam1!AM279</f>
        <v>-3</v>
      </c>
      <c r="BU278">
        <f>AY278-fix1_oam1!AN279</f>
        <v>5</v>
      </c>
      <c r="BV278">
        <f>AZ278-fix1_oam1!AO279</f>
        <v>0</v>
      </c>
      <c r="BY278" s="10" t="s">
        <v>938</v>
      </c>
      <c r="BZ278" s="11">
        <v>1</v>
      </c>
      <c r="CA278" s="11">
        <v>47</v>
      </c>
      <c r="CB278" s="11">
        <v>10</v>
      </c>
      <c r="CC278" s="11">
        <v>1</v>
      </c>
      <c r="CD278" s="11">
        <v>38</v>
      </c>
      <c r="CE278" s="11">
        <v>17</v>
      </c>
      <c r="CF278" s="11">
        <v>51</v>
      </c>
      <c r="CG278" s="11">
        <v>8</v>
      </c>
      <c r="CH278" s="11">
        <v>6</v>
      </c>
      <c r="CI278" s="11">
        <v>55</v>
      </c>
      <c r="CJ278" s="11">
        <v>9</v>
      </c>
      <c r="CK278" s="11">
        <v>46</v>
      </c>
      <c r="CL278" s="11">
        <v>55</v>
      </c>
      <c r="CM278" s="11">
        <v>18</v>
      </c>
      <c r="CN278" s="11">
        <v>39</v>
      </c>
      <c r="CO278" s="11">
        <v>5</v>
      </c>
      <c r="CP278" s="11">
        <v>48</v>
      </c>
      <c r="CQ278" s="11">
        <v>50</v>
      </c>
      <c r="CR278" s="11">
        <v>1000000</v>
      </c>
    </row>
    <row r="279" spans="1:96" ht="15" thickBot="1" x14ac:dyDescent="0.35">
      <c r="A279" s="1" t="s">
        <v>276</v>
      </c>
      <c r="B279" s="1" t="s">
        <v>602</v>
      </c>
      <c r="C279" s="2">
        <v>25</v>
      </c>
      <c r="D279" s="2">
        <v>22</v>
      </c>
      <c r="E279" s="2">
        <v>44</v>
      </c>
      <c r="F279" s="2">
        <v>14</v>
      </c>
      <c r="G279" s="2">
        <v>3</v>
      </c>
      <c r="H279" s="1">
        <f t="shared" si="396"/>
        <v>44</v>
      </c>
      <c r="I279" s="1">
        <f>HLOOKUP(H279,C279:$F$603,J279,0)</f>
        <v>3</v>
      </c>
      <c r="J279" s="1">
        <v>325</v>
      </c>
      <c r="K279" s="1" t="str">
        <f t="shared" si="397"/>
        <v>33</v>
      </c>
      <c r="M279" s="46">
        <f t="shared" si="398"/>
        <v>1</v>
      </c>
      <c r="N279" s="44">
        <f t="shared" si="390"/>
        <v>0.23809523809523808</v>
      </c>
      <c r="O279" s="44">
        <f t="shared" si="391"/>
        <v>0.20952380952380953</v>
      </c>
      <c r="P279" s="44">
        <f t="shared" si="392"/>
        <v>0.41904761904761906</v>
      </c>
      <c r="Q279" s="44">
        <f t="shared" si="393"/>
        <v>0.13333333333333333</v>
      </c>
      <c r="R279">
        <f t="shared" si="428"/>
        <v>3</v>
      </c>
      <c r="S279" s="1">
        <f t="shared" si="399"/>
        <v>0.41904761904761906</v>
      </c>
      <c r="T279" s="1">
        <f>HLOOKUP(S279,N279:$Q$603,U279,0)</f>
        <v>3</v>
      </c>
      <c r="U279" s="1">
        <v>325</v>
      </c>
      <c r="V279" s="1" t="str">
        <f t="shared" si="400"/>
        <v>33</v>
      </c>
      <c r="X279" s="5">
        <f t="shared" si="401"/>
        <v>3</v>
      </c>
      <c r="Y279" s="4">
        <f t="shared" si="402"/>
        <v>0.58095238095238089</v>
      </c>
      <c r="Z279" s="4">
        <f t="shared" si="403"/>
        <v>0.12106231724233872</v>
      </c>
      <c r="AA279" s="4">
        <f t="shared" si="404"/>
        <v>0.25</v>
      </c>
      <c r="AB279" s="4">
        <f t="shared" si="405"/>
        <v>0.22380952380952379</v>
      </c>
      <c r="AC279" s="4">
        <f t="shared" si="406"/>
        <v>2.6190476190476208E-2</v>
      </c>
      <c r="AD279" s="4">
        <f t="shared" si="407"/>
        <v>0.13333333333333333</v>
      </c>
      <c r="AE279" s="4">
        <f t="shared" si="408"/>
        <v>0.41904761904761906</v>
      </c>
      <c r="AF279" s="4">
        <f t="shared" si="409"/>
        <v>0.2857142857142857</v>
      </c>
      <c r="AG279">
        <f t="shared" si="410"/>
        <v>3000000</v>
      </c>
      <c r="AI279">
        <f t="shared" si="411"/>
        <v>14</v>
      </c>
      <c r="AJ279">
        <f t="shared" si="430"/>
        <v>32</v>
      </c>
      <c r="AK279">
        <f t="shared" si="431"/>
        <v>36</v>
      </c>
      <c r="AL279">
        <f t="shared" si="432"/>
        <v>1</v>
      </c>
      <c r="AM279">
        <f t="shared" si="433"/>
        <v>41</v>
      </c>
      <c r="AN279">
        <f t="shared" si="434"/>
        <v>14</v>
      </c>
      <c r="AO279">
        <f t="shared" si="435"/>
        <v>16</v>
      </c>
      <c r="AP279">
        <f t="shared" si="436"/>
        <v>23</v>
      </c>
      <c r="AQ279">
        <f t="shared" si="437"/>
        <v>33</v>
      </c>
      <c r="AR279">
        <f t="shared" ref="AR279:AZ279" si="442">MAX(AI$3:AQ$542)+1-AI279</f>
        <v>42</v>
      </c>
      <c r="AS279">
        <f t="shared" si="442"/>
        <v>24</v>
      </c>
      <c r="AT279">
        <f t="shared" si="442"/>
        <v>20</v>
      </c>
      <c r="AU279">
        <f t="shared" si="442"/>
        <v>55</v>
      </c>
      <c r="AV279">
        <f t="shared" si="442"/>
        <v>15</v>
      </c>
      <c r="AW279">
        <f t="shared" si="442"/>
        <v>42</v>
      </c>
      <c r="AX279">
        <f t="shared" si="442"/>
        <v>40</v>
      </c>
      <c r="AY279">
        <f t="shared" si="442"/>
        <v>33</v>
      </c>
      <c r="AZ279">
        <f t="shared" si="442"/>
        <v>23</v>
      </c>
      <c r="BA279">
        <f t="shared" si="395"/>
        <v>3000000</v>
      </c>
      <c r="BB279">
        <f t="shared" si="413"/>
        <v>2778285.2</v>
      </c>
      <c r="BC279">
        <f t="shared" si="414"/>
        <v>3</v>
      </c>
      <c r="BE279">
        <f>AI279-fix1_oam1!X280</f>
        <v>0</v>
      </c>
      <c r="BF279">
        <f>AJ279-fix1_oam1!Y280</f>
        <v>-17</v>
      </c>
      <c r="BG279">
        <f>AK279-fix1_oam1!Z280</f>
        <v>-15</v>
      </c>
      <c r="BH279">
        <f>AL279-fix1_oam1!AA280</f>
        <v>-51</v>
      </c>
      <c r="BI279">
        <f>AM279-fix1_oam1!AB280</f>
        <v>-9</v>
      </c>
      <c r="BJ279">
        <f>AN279-fix1_oam1!AC280</f>
        <v>-4</v>
      </c>
      <c r="BK279">
        <f>AO279-fix1_oam1!AD280</f>
        <v>-13</v>
      </c>
      <c r="BL279">
        <f>AP279-fix1_oam1!AE280</f>
        <v>-29</v>
      </c>
      <c r="BM279">
        <f>AQ279-fix1_oam1!AF280</f>
        <v>-17</v>
      </c>
      <c r="BN279">
        <f>AR279-fix1_oam1!AG280</f>
        <v>0</v>
      </c>
      <c r="BO279">
        <f>AS279-fix1_oam1!AH280</f>
        <v>17</v>
      </c>
      <c r="BP279">
        <f>AT279-fix1_oam1!AI280</f>
        <v>15</v>
      </c>
      <c r="BQ279">
        <f>AU279-fix1_oam1!AJ280</f>
        <v>51</v>
      </c>
      <c r="BR279">
        <f>AV279-fix1_oam1!AK280</f>
        <v>9</v>
      </c>
      <c r="BS279">
        <f>AW279-fix1_oam1!AL280</f>
        <v>4</v>
      </c>
      <c r="BT279">
        <f>AX279-fix1_oam1!AM280</f>
        <v>13</v>
      </c>
      <c r="BU279">
        <f>AY279-fix1_oam1!AN280</f>
        <v>29</v>
      </c>
      <c r="BV279">
        <f>AZ279-fix1_oam1!AO280</f>
        <v>17</v>
      </c>
      <c r="BY279" s="10" t="s">
        <v>939</v>
      </c>
      <c r="BZ279" s="11">
        <v>14</v>
      </c>
      <c r="CA279" s="11">
        <v>48</v>
      </c>
      <c r="CB279" s="11">
        <v>11</v>
      </c>
      <c r="CC279" s="11">
        <v>1</v>
      </c>
      <c r="CD279" s="11">
        <v>47</v>
      </c>
      <c r="CE279" s="11">
        <v>8</v>
      </c>
      <c r="CF279" s="11">
        <v>39</v>
      </c>
      <c r="CG279" s="11">
        <v>7</v>
      </c>
      <c r="CH279" s="11">
        <v>8</v>
      </c>
      <c r="CI279" s="11">
        <v>42</v>
      </c>
      <c r="CJ279" s="11">
        <v>8</v>
      </c>
      <c r="CK279" s="11">
        <v>45</v>
      </c>
      <c r="CL279" s="11">
        <v>55</v>
      </c>
      <c r="CM279" s="11">
        <v>9</v>
      </c>
      <c r="CN279" s="11">
        <v>48</v>
      </c>
      <c r="CO279" s="11">
        <v>17</v>
      </c>
      <c r="CP279" s="11">
        <v>49</v>
      </c>
      <c r="CQ279" s="11">
        <v>48</v>
      </c>
      <c r="CR279" s="11">
        <v>2000000</v>
      </c>
    </row>
    <row r="280" spans="1:96" ht="15" thickBot="1" x14ac:dyDescent="0.35">
      <c r="A280" s="1" t="s">
        <v>277</v>
      </c>
      <c r="B280" s="1" t="s">
        <v>602</v>
      </c>
      <c r="C280" s="2">
        <v>35</v>
      </c>
      <c r="D280" s="2">
        <v>39</v>
      </c>
      <c r="E280" s="2">
        <v>74</v>
      </c>
      <c r="F280" s="2">
        <v>76</v>
      </c>
      <c r="G280" s="2">
        <v>3</v>
      </c>
      <c r="H280" s="1">
        <f t="shared" si="396"/>
        <v>76</v>
      </c>
      <c r="I280" s="1">
        <f>HLOOKUP(H280,C280:$F$603,J280,0)</f>
        <v>4</v>
      </c>
      <c r="J280" s="1">
        <v>324</v>
      </c>
      <c r="K280" s="1" t="str">
        <f t="shared" si="397"/>
        <v>34</v>
      </c>
      <c r="M280" s="46">
        <f t="shared" si="398"/>
        <v>1</v>
      </c>
      <c r="N280" s="44">
        <f t="shared" si="390"/>
        <v>0.15625</v>
      </c>
      <c r="O280" s="44">
        <f t="shared" si="391"/>
        <v>0.17410714285714285</v>
      </c>
      <c r="P280" s="44">
        <f t="shared" si="392"/>
        <v>0.33035714285714285</v>
      </c>
      <c r="Q280" s="44">
        <f t="shared" si="393"/>
        <v>0.3392857142857143</v>
      </c>
      <c r="R280">
        <f t="shared" si="428"/>
        <v>3</v>
      </c>
      <c r="S280" s="1">
        <f t="shared" si="399"/>
        <v>0.3392857142857143</v>
      </c>
      <c r="T280" s="1">
        <f>HLOOKUP(S280,N280:$Q$603,U280,0)</f>
        <v>4</v>
      </c>
      <c r="U280" s="1">
        <v>324</v>
      </c>
      <c r="V280" s="1" t="str">
        <f t="shared" si="400"/>
        <v>34</v>
      </c>
      <c r="X280" s="5">
        <f t="shared" si="401"/>
        <v>4</v>
      </c>
      <c r="Y280" s="4">
        <f t="shared" si="402"/>
        <v>0.6607142857142857</v>
      </c>
      <c r="Z280" s="4">
        <f t="shared" si="403"/>
        <v>9.8281903130704604E-2</v>
      </c>
      <c r="AA280" s="4">
        <f t="shared" si="404"/>
        <v>0.25</v>
      </c>
      <c r="AB280" s="4">
        <f t="shared" si="405"/>
        <v>0.25223214285714285</v>
      </c>
      <c r="AC280" s="4">
        <f t="shared" si="406"/>
        <v>-2.2321428571428492E-3</v>
      </c>
      <c r="AD280" s="4">
        <f t="shared" si="407"/>
        <v>0.15625</v>
      </c>
      <c r="AE280" s="4">
        <f t="shared" si="408"/>
        <v>0.3392857142857143</v>
      </c>
      <c r="AF280" s="4">
        <f t="shared" si="409"/>
        <v>0.1830357142857143</v>
      </c>
      <c r="AG280">
        <f t="shared" si="410"/>
        <v>3000000</v>
      </c>
      <c r="AI280">
        <f t="shared" si="411"/>
        <v>1</v>
      </c>
      <c r="AJ280">
        <f t="shared" si="430"/>
        <v>10</v>
      </c>
      <c r="AK280">
        <f t="shared" si="431"/>
        <v>42</v>
      </c>
      <c r="AL280">
        <f t="shared" si="432"/>
        <v>1</v>
      </c>
      <c r="AM280">
        <f t="shared" si="433"/>
        <v>25</v>
      </c>
      <c r="AN280">
        <f t="shared" si="434"/>
        <v>30</v>
      </c>
      <c r="AO280">
        <f t="shared" si="435"/>
        <v>11</v>
      </c>
      <c r="AP280">
        <f t="shared" si="436"/>
        <v>45</v>
      </c>
      <c r="AQ280">
        <f t="shared" si="437"/>
        <v>45</v>
      </c>
      <c r="AR280">
        <f t="shared" ref="AR280:AZ280" si="443">MAX(AI$3:AQ$542)+1-AI280</f>
        <v>55</v>
      </c>
      <c r="AS280">
        <f t="shared" si="443"/>
        <v>46</v>
      </c>
      <c r="AT280">
        <f t="shared" si="443"/>
        <v>14</v>
      </c>
      <c r="AU280">
        <f t="shared" si="443"/>
        <v>55</v>
      </c>
      <c r="AV280">
        <f t="shared" si="443"/>
        <v>31</v>
      </c>
      <c r="AW280">
        <f t="shared" si="443"/>
        <v>26</v>
      </c>
      <c r="AX280">
        <f t="shared" si="443"/>
        <v>45</v>
      </c>
      <c r="AY280">
        <f t="shared" si="443"/>
        <v>11</v>
      </c>
      <c r="AZ280">
        <f t="shared" si="443"/>
        <v>11</v>
      </c>
      <c r="BA280">
        <f t="shared" si="395"/>
        <v>3000000</v>
      </c>
      <c r="BB280">
        <f t="shared" si="413"/>
        <v>2635052.1</v>
      </c>
      <c r="BC280">
        <f t="shared" si="414"/>
        <v>3</v>
      </c>
      <c r="BE280">
        <f>AI280-fix1_oam1!X281</f>
        <v>0</v>
      </c>
      <c r="BF280">
        <f>AJ280-fix1_oam1!Y281</f>
        <v>-6</v>
      </c>
      <c r="BG280">
        <f>AK280-fix1_oam1!Z281</f>
        <v>3</v>
      </c>
      <c r="BH280">
        <f>AL280-fix1_oam1!AA281</f>
        <v>-18</v>
      </c>
      <c r="BI280">
        <f>AM280-fix1_oam1!AB281</f>
        <v>4</v>
      </c>
      <c r="BJ280">
        <f>AN280-fix1_oam1!AC281</f>
        <v>0</v>
      </c>
      <c r="BK280">
        <f>AO280-fix1_oam1!AD281</f>
        <v>-1</v>
      </c>
      <c r="BL280">
        <f>AP280-fix1_oam1!AE281</f>
        <v>8</v>
      </c>
      <c r="BM280">
        <f>AQ280-fix1_oam1!AF281</f>
        <v>1</v>
      </c>
      <c r="BN280">
        <f>AR280-fix1_oam1!AG281</f>
        <v>0</v>
      </c>
      <c r="BO280">
        <f>AS280-fix1_oam1!AH281</f>
        <v>6</v>
      </c>
      <c r="BP280">
        <f>AT280-fix1_oam1!AI281</f>
        <v>-3</v>
      </c>
      <c r="BQ280">
        <f>AU280-fix1_oam1!AJ281</f>
        <v>18</v>
      </c>
      <c r="BR280">
        <f>AV280-fix1_oam1!AK281</f>
        <v>-4</v>
      </c>
      <c r="BS280">
        <f>AW280-fix1_oam1!AL281</f>
        <v>0</v>
      </c>
      <c r="BT280">
        <f>AX280-fix1_oam1!AM281</f>
        <v>1</v>
      </c>
      <c r="BU280">
        <f>AY280-fix1_oam1!AN281</f>
        <v>-8</v>
      </c>
      <c r="BV280">
        <f>AZ280-fix1_oam1!AO281</f>
        <v>-1</v>
      </c>
      <c r="BY280" s="10" t="s">
        <v>940</v>
      </c>
      <c r="BZ280" s="11">
        <v>14</v>
      </c>
      <c r="CA280" s="11">
        <v>53</v>
      </c>
      <c r="CB280" s="11">
        <v>2</v>
      </c>
      <c r="CC280" s="11">
        <v>1</v>
      </c>
      <c r="CD280" s="11">
        <v>53</v>
      </c>
      <c r="CE280" s="11">
        <v>2</v>
      </c>
      <c r="CF280" s="11">
        <v>47</v>
      </c>
      <c r="CG280" s="11">
        <v>2</v>
      </c>
      <c r="CH280" s="11">
        <v>2</v>
      </c>
      <c r="CI280" s="11">
        <v>42</v>
      </c>
      <c r="CJ280" s="11">
        <v>3</v>
      </c>
      <c r="CK280" s="11">
        <v>54</v>
      </c>
      <c r="CL280" s="11">
        <v>55</v>
      </c>
      <c r="CM280" s="11">
        <v>3</v>
      </c>
      <c r="CN280" s="11">
        <v>54</v>
      </c>
      <c r="CO280" s="11">
        <v>9</v>
      </c>
      <c r="CP280" s="11">
        <v>54</v>
      </c>
      <c r="CQ280" s="11">
        <v>54</v>
      </c>
      <c r="CR280" s="11">
        <v>4000000</v>
      </c>
    </row>
    <row r="281" spans="1:96" ht="15" thickBot="1" x14ac:dyDescent="0.35">
      <c r="A281" s="1" t="s">
        <v>278</v>
      </c>
      <c r="B281" s="1" t="s">
        <v>602</v>
      </c>
      <c r="C281" s="2">
        <v>88</v>
      </c>
      <c r="D281" s="2">
        <v>82</v>
      </c>
      <c r="E281" s="2">
        <v>41</v>
      </c>
      <c r="F281" s="2">
        <v>9</v>
      </c>
      <c r="G281" s="2">
        <v>2</v>
      </c>
      <c r="H281" s="1">
        <f t="shared" si="396"/>
        <v>88</v>
      </c>
      <c r="I281" s="1">
        <f>HLOOKUP(H281,C281:$F$603,J281,0)</f>
        <v>1</v>
      </c>
      <c r="J281" s="1">
        <v>323</v>
      </c>
      <c r="K281" s="1" t="str">
        <f t="shared" si="397"/>
        <v>21</v>
      </c>
      <c r="M281" s="46">
        <f t="shared" si="398"/>
        <v>1</v>
      </c>
      <c r="N281" s="44">
        <f t="shared" si="390"/>
        <v>0.4</v>
      </c>
      <c r="O281" s="44">
        <f t="shared" si="391"/>
        <v>0.37272727272727274</v>
      </c>
      <c r="P281" s="44">
        <f t="shared" si="392"/>
        <v>0.18636363636363637</v>
      </c>
      <c r="Q281" s="44">
        <f t="shared" si="393"/>
        <v>4.0909090909090909E-2</v>
      </c>
      <c r="R281">
        <f t="shared" si="428"/>
        <v>2</v>
      </c>
      <c r="S281" s="1">
        <f t="shared" si="399"/>
        <v>0.4</v>
      </c>
      <c r="T281" s="1">
        <f>HLOOKUP(S281,N281:$Q$603,U281,0)</f>
        <v>1</v>
      </c>
      <c r="U281" s="1">
        <v>323</v>
      </c>
      <c r="V281" s="1" t="str">
        <f t="shared" si="400"/>
        <v>21</v>
      </c>
      <c r="X281" s="5">
        <f t="shared" si="401"/>
        <v>1</v>
      </c>
      <c r="Y281" s="4">
        <f t="shared" si="402"/>
        <v>0.6</v>
      </c>
      <c r="Z281" s="4">
        <f t="shared" si="403"/>
        <v>0.16865208617387129</v>
      </c>
      <c r="AA281" s="4">
        <f t="shared" si="404"/>
        <v>0.25</v>
      </c>
      <c r="AB281" s="4">
        <f t="shared" si="405"/>
        <v>0.27954545454545454</v>
      </c>
      <c r="AC281" s="4">
        <f t="shared" si="406"/>
        <v>-2.9545454545454541E-2</v>
      </c>
      <c r="AD281" s="4">
        <f t="shared" si="407"/>
        <v>4.0909090909090909E-2</v>
      </c>
      <c r="AE281" s="4">
        <f t="shared" si="408"/>
        <v>0.4</v>
      </c>
      <c r="AF281" s="4">
        <f t="shared" si="409"/>
        <v>0.35909090909090913</v>
      </c>
      <c r="AG281">
        <f t="shared" si="410"/>
        <v>2000000</v>
      </c>
      <c r="AI281">
        <f t="shared" si="411"/>
        <v>41</v>
      </c>
      <c r="AJ281">
        <f t="shared" si="430"/>
        <v>28</v>
      </c>
      <c r="AK281">
        <f t="shared" si="431"/>
        <v>21</v>
      </c>
      <c r="AL281">
        <f t="shared" si="432"/>
        <v>1</v>
      </c>
      <c r="AM281">
        <f t="shared" si="433"/>
        <v>8</v>
      </c>
      <c r="AN281">
        <f t="shared" si="434"/>
        <v>47</v>
      </c>
      <c r="AO281">
        <f t="shared" si="435"/>
        <v>40</v>
      </c>
      <c r="AP281">
        <f t="shared" si="436"/>
        <v>28</v>
      </c>
      <c r="AQ281">
        <f t="shared" si="437"/>
        <v>23</v>
      </c>
      <c r="AR281">
        <f t="shared" ref="AR281:AZ281" si="444">MAX(AI$3:AQ$542)+1-AI281</f>
        <v>15</v>
      </c>
      <c r="AS281">
        <f t="shared" si="444"/>
        <v>28</v>
      </c>
      <c r="AT281">
        <f t="shared" si="444"/>
        <v>35</v>
      </c>
      <c r="AU281">
        <f t="shared" si="444"/>
        <v>55</v>
      </c>
      <c r="AV281">
        <f t="shared" si="444"/>
        <v>48</v>
      </c>
      <c r="AW281">
        <f t="shared" si="444"/>
        <v>9</v>
      </c>
      <c r="AX281">
        <f t="shared" si="444"/>
        <v>16</v>
      </c>
      <c r="AY281">
        <f t="shared" si="444"/>
        <v>28</v>
      </c>
      <c r="AZ281">
        <f t="shared" si="444"/>
        <v>33</v>
      </c>
      <c r="BA281">
        <f t="shared" si="395"/>
        <v>2000000</v>
      </c>
      <c r="BB281">
        <f t="shared" si="413"/>
        <v>2914319.6</v>
      </c>
      <c r="BC281">
        <f t="shared" si="414"/>
        <v>3</v>
      </c>
      <c r="BE281">
        <f>AI281-fix1_oam1!X282</f>
        <v>0</v>
      </c>
      <c r="BF281">
        <f>AJ281-fix1_oam1!Y282</f>
        <v>5</v>
      </c>
      <c r="BG281">
        <f>AK281-fix1_oam1!Z282</f>
        <v>11</v>
      </c>
      <c r="BH281">
        <f>AL281-fix1_oam1!AA282</f>
        <v>-20</v>
      </c>
      <c r="BI281">
        <f>AM281-fix1_oam1!AB282</f>
        <v>-8</v>
      </c>
      <c r="BJ281">
        <f>AN281-fix1_oam1!AC282</f>
        <v>0</v>
      </c>
      <c r="BK281">
        <f>AO281-fix1_oam1!AD282</f>
        <v>4</v>
      </c>
      <c r="BL281">
        <f>AP281-fix1_oam1!AE282</f>
        <v>5</v>
      </c>
      <c r="BM281">
        <f>AQ281-fix1_oam1!AF282</f>
        <v>11</v>
      </c>
      <c r="BN281">
        <f>AR281-fix1_oam1!AG282</f>
        <v>0</v>
      </c>
      <c r="BO281">
        <f>AS281-fix1_oam1!AH282</f>
        <v>-5</v>
      </c>
      <c r="BP281">
        <f>AT281-fix1_oam1!AI282</f>
        <v>-11</v>
      </c>
      <c r="BQ281">
        <f>AU281-fix1_oam1!AJ282</f>
        <v>20</v>
      </c>
      <c r="BR281">
        <f>AV281-fix1_oam1!AK282</f>
        <v>8</v>
      </c>
      <c r="BS281">
        <f>AW281-fix1_oam1!AL282</f>
        <v>0</v>
      </c>
      <c r="BT281">
        <f>AX281-fix1_oam1!AM282</f>
        <v>-4</v>
      </c>
      <c r="BU281">
        <f>AY281-fix1_oam1!AN282</f>
        <v>-5</v>
      </c>
      <c r="BV281">
        <f>AZ281-fix1_oam1!AO282</f>
        <v>-11</v>
      </c>
      <c r="BY281" s="10" t="s">
        <v>941</v>
      </c>
      <c r="BZ281" s="11">
        <v>14</v>
      </c>
      <c r="CA281" s="11">
        <v>20</v>
      </c>
      <c r="CB281" s="11">
        <v>36</v>
      </c>
      <c r="CC281" s="11">
        <v>1</v>
      </c>
      <c r="CD281" s="11">
        <v>10</v>
      </c>
      <c r="CE281" s="11">
        <v>45</v>
      </c>
      <c r="CF281" s="11">
        <v>30</v>
      </c>
      <c r="CG281" s="11">
        <v>35</v>
      </c>
      <c r="CH281" s="11">
        <v>32</v>
      </c>
      <c r="CI281" s="11">
        <v>42</v>
      </c>
      <c r="CJ281" s="11">
        <v>36</v>
      </c>
      <c r="CK281" s="11">
        <v>20</v>
      </c>
      <c r="CL281" s="11">
        <v>55</v>
      </c>
      <c r="CM281" s="11">
        <v>46</v>
      </c>
      <c r="CN281" s="11">
        <v>11</v>
      </c>
      <c r="CO281" s="11">
        <v>26</v>
      </c>
      <c r="CP281" s="11">
        <v>21</v>
      </c>
      <c r="CQ281" s="11">
        <v>24</v>
      </c>
      <c r="CR281" s="11">
        <v>1000000</v>
      </c>
    </row>
    <row r="282" spans="1:96" ht="15" thickBot="1" x14ac:dyDescent="0.35">
      <c r="A282" s="1" t="s">
        <v>279</v>
      </c>
      <c r="B282" s="1" t="s">
        <v>602</v>
      </c>
      <c r="C282" s="2">
        <v>71</v>
      </c>
      <c r="D282" s="2">
        <v>88</v>
      </c>
      <c r="E282" s="2">
        <v>21</v>
      </c>
      <c r="F282" s="2">
        <v>66</v>
      </c>
      <c r="G282" s="2">
        <v>2</v>
      </c>
      <c r="H282" s="1">
        <f t="shared" si="396"/>
        <v>88</v>
      </c>
      <c r="I282" s="1">
        <f>HLOOKUP(H282,C282:$F$603,J282,0)</f>
        <v>2</v>
      </c>
      <c r="J282" s="1">
        <v>322</v>
      </c>
      <c r="K282" s="1" t="str">
        <f t="shared" si="397"/>
        <v>22</v>
      </c>
      <c r="M282" s="46">
        <f t="shared" si="398"/>
        <v>1</v>
      </c>
      <c r="N282" s="44">
        <f t="shared" si="390"/>
        <v>0.2886178861788618</v>
      </c>
      <c r="O282" s="44">
        <f t="shared" si="391"/>
        <v>0.35772357723577236</v>
      </c>
      <c r="P282" s="44">
        <f t="shared" si="392"/>
        <v>8.5365853658536592E-2</v>
      </c>
      <c r="Q282" s="44">
        <f t="shared" si="393"/>
        <v>0.26829268292682928</v>
      </c>
      <c r="R282">
        <f t="shared" si="428"/>
        <v>2</v>
      </c>
      <c r="S282" s="1">
        <f t="shared" si="399"/>
        <v>0.35772357723577236</v>
      </c>
      <c r="T282" s="1">
        <f>HLOOKUP(S282,N282:$Q$603,U282,0)</f>
        <v>2</v>
      </c>
      <c r="U282" s="1">
        <v>322</v>
      </c>
      <c r="V282" s="1" t="str">
        <f t="shared" si="400"/>
        <v>22</v>
      </c>
      <c r="X282" s="5">
        <f t="shared" si="401"/>
        <v>2</v>
      </c>
      <c r="Y282" s="4">
        <f t="shared" si="402"/>
        <v>0.64227642276422769</v>
      </c>
      <c r="Z282" s="4">
        <f t="shared" si="403"/>
        <v>0.11623931437002269</v>
      </c>
      <c r="AA282" s="4">
        <f t="shared" si="404"/>
        <v>0.25</v>
      </c>
      <c r="AB282" s="4">
        <f t="shared" si="405"/>
        <v>0.27845528455284552</v>
      </c>
      <c r="AC282" s="4">
        <f t="shared" si="406"/>
        <v>-2.8455284552845517E-2</v>
      </c>
      <c r="AD282" s="4">
        <f t="shared" si="407"/>
        <v>8.5365853658536592E-2</v>
      </c>
      <c r="AE282" s="4">
        <f t="shared" si="408"/>
        <v>0.35772357723577236</v>
      </c>
      <c r="AF282" s="4">
        <f t="shared" si="409"/>
        <v>0.27235772357723576</v>
      </c>
      <c r="AG282">
        <f t="shared" si="410"/>
        <v>2000000</v>
      </c>
      <c r="AI282">
        <f t="shared" si="411"/>
        <v>27</v>
      </c>
      <c r="AJ282">
        <f t="shared" si="430"/>
        <v>15</v>
      </c>
      <c r="AK282">
        <f t="shared" si="431"/>
        <v>37</v>
      </c>
      <c r="AL282">
        <f t="shared" si="432"/>
        <v>1</v>
      </c>
      <c r="AM282">
        <f t="shared" si="433"/>
        <v>9</v>
      </c>
      <c r="AN282">
        <f t="shared" si="434"/>
        <v>47</v>
      </c>
      <c r="AO282">
        <f t="shared" si="435"/>
        <v>27</v>
      </c>
      <c r="AP282">
        <f t="shared" si="436"/>
        <v>40</v>
      </c>
      <c r="AQ282">
        <f t="shared" si="437"/>
        <v>35</v>
      </c>
      <c r="AR282">
        <f t="shared" ref="AR282:AZ282" si="445">MAX(AI$3:AQ$542)+1-AI282</f>
        <v>29</v>
      </c>
      <c r="AS282">
        <f t="shared" si="445"/>
        <v>41</v>
      </c>
      <c r="AT282">
        <f t="shared" si="445"/>
        <v>19</v>
      </c>
      <c r="AU282">
        <f t="shared" si="445"/>
        <v>55</v>
      </c>
      <c r="AV282">
        <f t="shared" si="445"/>
        <v>47</v>
      </c>
      <c r="AW282">
        <f t="shared" si="445"/>
        <v>9</v>
      </c>
      <c r="AX282">
        <f t="shared" si="445"/>
        <v>29</v>
      </c>
      <c r="AY282">
        <f t="shared" si="445"/>
        <v>16</v>
      </c>
      <c r="AZ282">
        <f t="shared" si="445"/>
        <v>21</v>
      </c>
      <c r="BA282">
        <f t="shared" si="395"/>
        <v>2000000</v>
      </c>
      <c r="BB282">
        <f t="shared" si="413"/>
        <v>2355065.1</v>
      </c>
      <c r="BC282">
        <f t="shared" si="414"/>
        <v>2</v>
      </c>
      <c r="BE282">
        <f>AI282-fix1_oam1!X283</f>
        <v>0</v>
      </c>
      <c r="BF282">
        <f>AJ282-fix1_oam1!Y283</f>
        <v>2</v>
      </c>
      <c r="BG282">
        <f>AK282-fix1_oam1!Z283</f>
        <v>10</v>
      </c>
      <c r="BH282">
        <f>AL282-fix1_oam1!AA283</f>
        <v>-12</v>
      </c>
      <c r="BI282">
        <f>AM282-fix1_oam1!AB283</f>
        <v>-1</v>
      </c>
      <c r="BJ282">
        <f>AN282-fix1_oam1!AC283</f>
        <v>-1</v>
      </c>
      <c r="BK282">
        <f>AO282-fix1_oam1!AD283</f>
        <v>6</v>
      </c>
      <c r="BL282">
        <f>AP282-fix1_oam1!AE283</f>
        <v>17</v>
      </c>
      <c r="BM282">
        <f>AQ282-fix1_oam1!AF283</f>
        <v>13</v>
      </c>
      <c r="BN282">
        <f>AR282-fix1_oam1!AG283</f>
        <v>0</v>
      </c>
      <c r="BO282">
        <f>AS282-fix1_oam1!AH283</f>
        <v>-2</v>
      </c>
      <c r="BP282">
        <f>AT282-fix1_oam1!AI283</f>
        <v>-10</v>
      </c>
      <c r="BQ282">
        <f>AU282-fix1_oam1!AJ283</f>
        <v>12</v>
      </c>
      <c r="BR282">
        <f>AV282-fix1_oam1!AK283</f>
        <v>1</v>
      </c>
      <c r="BS282">
        <f>AW282-fix1_oam1!AL283</f>
        <v>1</v>
      </c>
      <c r="BT282">
        <f>AX282-fix1_oam1!AM283</f>
        <v>-6</v>
      </c>
      <c r="BU282">
        <f>AY282-fix1_oam1!AN283</f>
        <v>-17</v>
      </c>
      <c r="BV282">
        <f>AZ282-fix1_oam1!AO283</f>
        <v>-13</v>
      </c>
      <c r="BY282" s="10" t="s">
        <v>942</v>
      </c>
      <c r="BZ282" s="11">
        <v>27</v>
      </c>
      <c r="CA282" s="11">
        <v>19</v>
      </c>
      <c r="CB282" s="11">
        <v>41</v>
      </c>
      <c r="CC282" s="11">
        <v>1</v>
      </c>
      <c r="CD282" s="11">
        <v>24</v>
      </c>
      <c r="CE282" s="11">
        <v>32</v>
      </c>
      <c r="CF282" s="11">
        <v>18</v>
      </c>
      <c r="CG282" s="11">
        <v>36</v>
      </c>
      <c r="CH282" s="11">
        <v>39</v>
      </c>
      <c r="CI282" s="11">
        <v>29</v>
      </c>
      <c r="CJ282" s="11">
        <v>37</v>
      </c>
      <c r="CK282" s="11">
        <v>15</v>
      </c>
      <c r="CL282" s="11">
        <v>55</v>
      </c>
      <c r="CM282" s="11">
        <v>32</v>
      </c>
      <c r="CN282" s="11">
        <v>24</v>
      </c>
      <c r="CO282" s="11">
        <v>38</v>
      </c>
      <c r="CP282" s="11">
        <v>20</v>
      </c>
      <c r="CQ282" s="11">
        <v>17</v>
      </c>
      <c r="CR282" s="11">
        <v>2000000</v>
      </c>
    </row>
    <row r="283" spans="1:96" ht="15" thickBot="1" x14ac:dyDescent="0.35">
      <c r="A283" s="1" t="s">
        <v>280</v>
      </c>
      <c r="B283" s="1" t="s">
        <v>602</v>
      </c>
      <c r="C283" s="2">
        <v>54</v>
      </c>
      <c r="D283" s="2">
        <v>5</v>
      </c>
      <c r="E283" s="2">
        <v>78</v>
      </c>
      <c r="F283" s="2">
        <v>77</v>
      </c>
      <c r="G283" s="2">
        <v>1</v>
      </c>
      <c r="H283" s="1">
        <f t="shared" si="396"/>
        <v>78</v>
      </c>
      <c r="I283" s="1">
        <f>HLOOKUP(H283,C283:$F$603,J283,0)</f>
        <v>3</v>
      </c>
      <c r="J283" s="1">
        <v>321</v>
      </c>
      <c r="K283" s="1" t="str">
        <f t="shared" si="397"/>
        <v>13</v>
      </c>
      <c r="M283" s="46">
        <f t="shared" si="398"/>
        <v>0.99999999999999989</v>
      </c>
      <c r="N283" s="44">
        <f t="shared" si="390"/>
        <v>0.25233644859813081</v>
      </c>
      <c r="O283" s="44">
        <f t="shared" si="391"/>
        <v>2.336448598130841E-2</v>
      </c>
      <c r="P283" s="44">
        <f t="shared" si="392"/>
        <v>0.3644859813084112</v>
      </c>
      <c r="Q283" s="44">
        <f t="shared" si="393"/>
        <v>0.35981308411214952</v>
      </c>
      <c r="R283">
        <f t="shared" si="428"/>
        <v>1</v>
      </c>
      <c r="S283" s="1">
        <f t="shared" si="399"/>
        <v>0.3644859813084112</v>
      </c>
      <c r="T283" s="1">
        <f>HLOOKUP(S283,N283:$Q$603,U283,0)</f>
        <v>3</v>
      </c>
      <c r="U283" s="1">
        <v>321</v>
      </c>
      <c r="V283" s="1" t="str">
        <f t="shared" si="400"/>
        <v>13</v>
      </c>
      <c r="X283" s="5">
        <f t="shared" si="401"/>
        <v>3</v>
      </c>
      <c r="Y283" s="4">
        <f t="shared" si="402"/>
        <v>0.63551401869158863</v>
      </c>
      <c r="Z283" s="4">
        <f t="shared" si="403"/>
        <v>0.15972379134508019</v>
      </c>
      <c r="AA283" s="4">
        <f t="shared" si="404"/>
        <v>0.24999999999999997</v>
      </c>
      <c r="AB283" s="4">
        <f t="shared" si="405"/>
        <v>0.30607476635514019</v>
      </c>
      <c r="AC283" s="4">
        <f t="shared" si="406"/>
        <v>-5.6074766355140221E-2</v>
      </c>
      <c r="AD283" s="4">
        <f t="shared" si="407"/>
        <v>2.336448598130841E-2</v>
      </c>
      <c r="AE283" s="4">
        <f t="shared" si="408"/>
        <v>0.3644859813084112</v>
      </c>
      <c r="AF283" s="4">
        <f t="shared" si="409"/>
        <v>0.34112149532710279</v>
      </c>
      <c r="AG283">
        <f t="shared" si="410"/>
        <v>1000000</v>
      </c>
      <c r="AI283">
        <f t="shared" si="411"/>
        <v>14</v>
      </c>
      <c r="AJ283">
        <f t="shared" si="430"/>
        <v>17</v>
      </c>
      <c r="AK283">
        <f t="shared" si="431"/>
        <v>23</v>
      </c>
      <c r="AL283">
        <f t="shared" si="432"/>
        <v>51</v>
      </c>
      <c r="AM283">
        <f t="shared" si="433"/>
        <v>1</v>
      </c>
      <c r="AN283">
        <f t="shared" si="434"/>
        <v>54</v>
      </c>
      <c r="AO283">
        <f t="shared" si="435"/>
        <v>46</v>
      </c>
      <c r="AP283">
        <f t="shared" si="436"/>
        <v>38</v>
      </c>
      <c r="AQ283">
        <f t="shared" si="437"/>
        <v>26</v>
      </c>
      <c r="AR283">
        <f t="shared" ref="AR283:AZ283" si="446">MAX(AI$3:AQ$542)+1-AI283</f>
        <v>42</v>
      </c>
      <c r="AS283">
        <f t="shared" si="446"/>
        <v>39</v>
      </c>
      <c r="AT283">
        <f t="shared" si="446"/>
        <v>33</v>
      </c>
      <c r="AU283">
        <f t="shared" si="446"/>
        <v>5</v>
      </c>
      <c r="AV283">
        <f t="shared" si="446"/>
        <v>55</v>
      </c>
      <c r="AW283">
        <f t="shared" si="446"/>
        <v>2</v>
      </c>
      <c r="AX283">
        <f t="shared" si="446"/>
        <v>10</v>
      </c>
      <c r="AY283">
        <f t="shared" si="446"/>
        <v>18</v>
      </c>
      <c r="AZ283">
        <f t="shared" si="446"/>
        <v>30</v>
      </c>
      <c r="BA283">
        <f t="shared" si="395"/>
        <v>1000000</v>
      </c>
      <c r="BB283">
        <f t="shared" si="413"/>
        <v>2377374.7999999998</v>
      </c>
      <c r="BC283">
        <f t="shared" si="414"/>
        <v>2</v>
      </c>
      <c r="BE283">
        <f>AI283-fix1_oam1!X284</f>
        <v>0</v>
      </c>
      <c r="BF283">
        <f>AJ283-fix1_oam1!Y284</f>
        <v>-3</v>
      </c>
      <c r="BG283">
        <f>AK283-fix1_oam1!Z284</f>
        <v>8</v>
      </c>
      <c r="BH283">
        <f>AL283-fix1_oam1!AA284</f>
        <v>27</v>
      </c>
      <c r="BI283">
        <f>AM283-fix1_oam1!AB284</f>
        <v>-11</v>
      </c>
      <c r="BJ283">
        <f>AN283-fix1_oam1!AC284</f>
        <v>0</v>
      </c>
      <c r="BK283">
        <f>AO283-fix1_oam1!AD284</f>
        <v>2</v>
      </c>
      <c r="BL283">
        <f>AP283-fix1_oam1!AE284</f>
        <v>3</v>
      </c>
      <c r="BM283">
        <f>AQ283-fix1_oam1!AF284</f>
        <v>9</v>
      </c>
      <c r="BN283">
        <f>AR283-fix1_oam1!AG284</f>
        <v>0</v>
      </c>
      <c r="BO283">
        <f>AS283-fix1_oam1!AH284</f>
        <v>3</v>
      </c>
      <c r="BP283">
        <f>AT283-fix1_oam1!AI284</f>
        <v>-8</v>
      </c>
      <c r="BQ283">
        <f>AU283-fix1_oam1!AJ284</f>
        <v>-27</v>
      </c>
      <c r="BR283">
        <f>AV283-fix1_oam1!AK284</f>
        <v>11</v>
      </c>
      <c r="BS283">
        <f>AW283-fix1_oam1!AL284</f>
        <v>0</v>
      </c>
      <c r="BT283">
        <f>AX283-fix1_oam1!AM284</f>
        <v>-2</v>
      </c>
      <c r="BU283">
        <f>AY283-fix1_oam1!AN284</f>
        <v>-3</v>
      </c>
      <c r="BV283">
        <f>AZ283-fix1_oam1!AO284</f>
        <v>-9</v>
      </c>
      <c r="BY283" s="10" t="s">
        <v>943</v>
      </c>
      <c r="BZ283" s="11">
        <v>1</v>
      </c>
      <c r="CA283" s="11">
        <v>19</v>
      </c>
      <c r="CB283" s="11">
        <v>33</v>
      </c>
      <c r="CC283" s="11">
        <v>1</v>
      </c>
      <c r="CD283" s="11">
        <v>8</v>
      </c>
      <c r="CE283" s="11">
        <v>47</v>
      </c>
      <c r="CF283" s="11">
        <v>32</v>
      </c>
      <c r="CG283" s="11">
        <v>37</v>
      </c>
      <c r="CH283" s="11">
        <v>32</v>
      </c>
      <c r="CI283" s="11">
        <v>55</v>
      </c>
      <c r="CJ283" s="11">
        <v>37</v>
      </c>
      <c r="CK283" s="11">
        <v>23</v>
      </c>
      <c r="CL283" s="11">
        <v>55</v>
      </c>
      <c r="CM283" s="11">
        <v>48</v>
      </c>
      <c r="CN283" s="11">
        <v>9</v>
      </c>
      <c r="CO283" s="11">
        <v>24</v>
      </c>
      <c r="CP283" s="11">
        <v>19</v>
      </c>
      <c r="CQ283" s="11">
        <v>24</v>
      </c>
      <c r="CR283" s="11">
        <v>3000000</v>
      </c>
    </row>
    <row r="284" spans="1:96" ht="15" thickBot="1" x14ac:dyDescent="0.35">
      <c r="A284" s="1" t="s">
        <v>281</v>
      </c>
      <c r="B284" s="1" t="s">
        <v>602</v>
      </c>
      <c r="C284" s="2">
        <v>43</v>
      </c>
      <c r="D284" s="2">
        <v>61</v>
      </c>
      <c r="E284" s="2">
        <v>8</v>
      </c>
      <c r="F284" s="2">
        <v>94</v>
      </c>
      <c r="G284" s="2">
        <v>2</v>
      </c>
      <c r="H284" s="1">
        <f t="shared" si="396"/>
        <v>94</v>
      </c>
      <c r="I284" s="1">
        <f>HLOOKUP(H284,C284:$F$603,J284,0)</f>
        <v>4</v>
      </c>
      <c r="J284" s="1">
        <v>320</v>
      </c>
      <c r="K284" s="1" t="str">
        <f t="shared" si="397"/>
        <v>24</v>
      </c>
      <c r="M284" s="46">
        <f t="shared" si="398"/>
        <v>1</v>
      </c>
      <c r="N284" s="44">
        <f t="shared" si="390"/>
        <v>0.20873786407766989</v>
      </c>
      <c r="O284" s="44">
        <f t="shared" si="391"/>
        <v>0.29611650485436891</v>
      </c>
      <c r="P284" s="44">
        <f t="shared" si="392"/>
        <v>3.8834951456310676E-2</v>
      </c>
      <c r="Q284" s="44">
        <f t="shared" si="393"/>
        <v>0.4563106796116505</v>
      </c>
      <c r="R284">
        <f t="shared" si="428"/>
        <v>2</v>
      </c>
      <c r="S284" s="1">
        <f t="shared" si="399"/>
        <v>0.4563106796116505</v>
      </c>
      <c r="T284" s="1">
        <f>HLOOKUP(S284,N284:$Q$603,U284,0)</f>
        <v>4</v>
      </c>
      <c r="U284" s="1">
        <v>320</v>
      </c>
      <c r="V284" s="1" t="str">
        <f t="shared" si="400"/>
        <v>24</v>
      </c>
      <c r="X284" s="5">
        <f t="shared" si="401"/>
        <v>4</v>
      </c>
      <c r="Y284" s="4">
        <f t="shared" si="402"/>
        <v>0.5436893203883495</v>
      </c>
      <c r="Z284" s="4">
        <f t="shared" si="403"/>
        <v>0.17414942829759322</v>
      </c>
      <c r="AA284" s="4">
        <f t="shared" si="404"/>
        <v>0.25</v>
      </c>
      <c r="AB284" s="4">
        <f t="shared" si="405"/>
        <v>0.25242718446601942</v>
      </c>
      <c r="AC284" s="4">
        <f t="shared" si="406"/>
        <v>-2.4271844660194164E-3</v>
      </c>
      <c r="AD284" s="4">
        <f t="shared" si="407"/>
        <v>3.8834951456310676E-2</v>
      </c>
      <c r="AE284" s="4">
        <f t="shared" si="408"/>
        <v>0.4563106796116505</v>
      </c>
      <c r="AF284" s="4">
        <f t="shared" si="409"/>
        <v>0.41747572815533984</v>
      </c>
      <c r="AG284">
        <f t="shared" si="410"/>
        <v>2000000</v>
      </c>
      <c r="AI284">
        <f t="shared" si="411"/>
        <v>1</v>
      </c>
      <c r="AJ284">
        <f t="shared" si="430"/>
        <v>38</v>
      </c>
      <c r="AK284">
        <f t="shared" si="431"/>
        <v>18</v>
      </c>
      <c r="AL284">
        <f t="shared" si="432"/>
        <v>1</v>
      </c>
      <c r="AM284">
        <f t="shared" si="433"/>
        <v>25</v>
      </c>
      <c r="AN284">
        <f t="shared" si="434"/>
        <v>30</v>
      </c>
      <c r="AO284">
        <f t="shared" si="435"/>
        <v>41</v>
      </c>
      <c r="AP284">
        <f t="shared" si="436"/>
        <v>17</v>
      </c>
      <c r="AQ284">
        <f t="shared" si="437"/>
        <v>14</v>
      </c>
      <c r="AR284">
        <f t="shared" ref="AR284:AZ284" si="447">MAX(AI$3:AQ$542)+1-AI284</f>
        <v>55</v>
      </c>
      <c r="AS284">
        <f t="shared" si="447"/>
        <v>18</v>
      </c>
      <c r="AT284">
        <f t="shared" si="447"/>
        <v>38</v>
      </c>
      <c r="AU284">
        <f t="shared" si="447"/>
        <v>55</v>
      </c>
      <c r="AV284">
        <f t="shared" si="447"/>
        <v>31</v>
      </c>
      <c r="AW284">
        <f t="shared" si="447"/>
        <v>26</v>
      </c>
      <c r="AX284">
        <f t="shared" si="447"/>
        <v>15</v>
      </c>
      <c r="AY284">
        <f t="shared" si="447"/>
        <v>39</v>
      </c>
      <c r="AZ284">
        <f t="shared" si="447"/>
        <v>42</v>
      </c>
      <c r="BA284">
        <f t="shared" si="395"/>
        <v>2000000</v>
      </c>
      <c r="BB284">
        <f t="shared" si="413"/>
        <v>2811392.6</v>
      </c>
      <c r="BC284">
        <f t="shared" si="414"/>
        <v>3</v>
      </c>
      <c r="BE284">
        <f>AI284-fix1_oam1!X285</f>
        <v>0</v>
      </c>
      <c r="BF284">
        <f>AJ284-fix1_oam1!Y285</f>
        <v>8</v>
      </c>
      <c r="BG284">
        <f>AK284-fix1_oam1!Z285</f>
        <v>6</v>
      </c>
      <c r="BH284">
        <f>AL284-fix1_oam1!AA285</f>
        <v>-26</v>
      </c>
      <c r="BI284">
        <f>AM284-fix1_oam1!AB285</f>
        <v>-2</v>
      </c>
      <c r="BJ284">
        <f>AN284-fix1_oam1!AC285</f>
        <v>0</v>
      </c>
      <c r="BK284">
        <f>AO284-fix1_oam1!AD285</f>
        <v>3</v>
      </c>
      <c r="BL284">
        <f>AP284-fix1_oam1!AE285</f>
        <v>5</v>
      </c>
      <c r="BM284">
        <f>AQ284-fix1_oam1!AF285</f>
        <v>8</v>
      </c>
      <c r="BN284">
        <f>AR284-fix1_oam1!AG285</f>
        <v>0</v>
      </c>
      <c r="BO284">
        <f>AS284-fix1_oam1!AH285</f>
        <v>-8</v>
      </c>
      <c r="BP284">
        <f>AT284-fix1_oam1!AI285</f>
        <v>-6</v>
      </c>
      <c r="BQ284">
        <f>AU284-fix1_oam1!AJ285</f>
        <v>26</v>
      </c>
      <c r="BR284">
        <f>AV284-fix1_oam1!AK285</f>
        <v>2</v>
      </c>
      <c r="BS284">
        <f>AW284-fix1_oam1!AL285</f>
        <v>0</v>
      </c>
      <c r="BT284">
        <f>AX284-fix1_oam1!AM285</f>
        <v>-3</v>
      </c>
      <c r="BU284">
        <f>AY284-fix1_oam1!AN285</f>
        <v>-5</v>
      </c>
      <c r="BV284">
        <f>AZ284-fix1_oam1!AO285</f>
        <v>-8</v>
      </c>
      <c r="BY284" s="10" t="s">
        <v>944</v>
      </c>
      <c r="BZ284" s="11">
        <v>14</v>
      </c>
      <c r="CA284" s="11">
        <v>32</v>
      </c>
      <c r="CB284" s="11">
        <v>36</v>
      </c>
      <c r="CC284" s="11">
        <v>1</v>
      </c>
      <c r="CD284" s="11">
        <v>41</v>
      </c>
      <c r="CE284" s="11">
        <v>14</v>
      </c>
      <c r="CF284" s="11">
        <v>16</v>
      </c>
      <c r="CG284" s="11">
        <v>23</v>
      </c>
      <c r="CH284" s="11">
        <v>33</v>
      </c>
      <c r="CI284" s="11">
        <v>42</v>
      </c>
      <c r="CJ284" s="11">
        <v>24</v>
      </c>
      <c r="CK284" s="11">
        <v>20</v>
      </c>
      <c r="CL284" s="11">
        <v>55</v>
      </c>
      <c r="CM284" s="11">
        <v>15</v>
      </c>
      <c r="CN284" s="11">
        <v>42</v>
      </c>
      <c r="CO284" s="11">
        <v>40</v>
      </c>
      <c r="CP284" s="11">
        <v>33</v>
      </c>
      <c r="CQ284" s="11">
        <v>23</v>
      </c>
      <c r="CR284" s="11">
        <v>3000000</v>
      </c>
    </row>
    <row r="285" spans="1:96" ht="15" thickBot="1" x14ac:dyDescent="0.35">
      <c r="A285" s="1" t="s">
        <v>282</v>
      </c>
      <c r="B285" s="1" t="s">
        <v>602</v>
      </c>
      <c r="C285" s="2">
        <v>34</v>
      </c>
      <c r="D285" s="2">
        <v>20</v>
      </c>
      <c r="E285" s="2">
        <v>83</v>
      </c>
      <c r="F285" s="2">
        <v>80</v>
      </c>
      <c r="G285" s="2">
        <v>2</v>
      </c>
      <c r="H285" s="1">
        <f t="shared" si="396"/>
        <v>83</v>
      </c>
      <c r="I285" s="1">
        <f>HLOOKUP(H285,C285:$F$603,J285,0)</f>
        <v>3</v>
      </c>
      <c r="J285" s="1">
        <v>319</v>
      </c>
      <c r="K285" s="1" t="str">
        <f t="shared" si="397"/>
        <v>23</v>
      </c>
      <c r="M285" s="46">
        <f t="shared" si="398"/>
        <v>1</v>
      </c>
      <c r="N285" s="44">
        <f t="shared" si="390"/>
        <v>0.15668202764976957</v>
      </c>
      <c r="O285" s="44">
        <f t="shared" si="391"/>
        <v>9.2165898617511524E-2</v>
      </c>
      <c r="P285" s="44">
        <f t="shared" si="392"/>
        <v>0.38248847926267282</v>
      </c>
      <c r="Q285" s="44">
        <f t="shared" si="393"/>
        <v>0.3686635944700461</v>
      </c>
      <c r="R285">
        <f t="shared" si="428"/>
        <v>2</v>
      </c>
      <c r="S285" s="1">
        <f t="shared" si="399"/>
        <v>0.38248847926267282</v>
      </c>
      <c r="T285" s="1">
        <f>HLOOKUP(S285,N285:$Q$603,U285,0)</f>
        <v>3</v>
      </c>
      <c r="U285" s="1">
        <v>319</v>
      </c>
      <c r="V285" s="1" t="str">
        <f t="shared" si="400"/>
        <v>23</v>
      </c>
      <c r="X285" s="5">
        <f t="shared" si="401"/>
        <v>3</v>
      </c>
      <c r="Y285" s="4">
        <f t="shared" si="402"/>
        <v>0.61751152073732718</v>
      </c>
      <c r="Z285" s="4">
        <f t="shared" si="403"/>
        <v>0.14748343784152318</v>
      </c>
      <c r="AA285" s="4">
        <f t="shared" si="404"/>
        <v>0.25</v>
      </c>
      <c r="AB285" s="4">
        <f t="shared" si="405"/>
        <v>0.26267281105990781</v>
      </c>
      <c r="AC285" s="4">
        <f t="shared" si="406"/>
        <v>-1.2672811059907807E-2</v>
      </c>
      <c r="AD285" s="4">
        <f t="shared" si="407"/>
        <v>9.2165898617511524E-2</v>
      </c>
      <c r="AE285" s="4">
        <f t="shared" si="408"/>
        <v>0.38248847926267282</v>
      </c>
      <c r="AF285" s="4">
        <f t="shared" si="409"/>
        <v>0.29032258064516131</v>
      </c>
      <c r="AG285">
        <f t="shared" si="410"/>
        <v>2000000</v>
      </c>
      <c r="AI285">
        <f t="shared" si="411"/>
        <v>14</v>
      </c>
      <c r="AJ285">
        <f t="shared" si="430"/>
        <v>23</v>
      </c>
      <c r="AK285">
        <f t="shared" si="431"/>
        <v>28</v>
      </c>
      <c r="AL285">
        <f t="shared" si="432"/>
        <v>1</v>
      </c>
      <c r="AM285">
        <f t="shared" si="433"/>
        <v>17</v>
      </c>
      <c r="AN285">
        <f t="shared" si="434"/>
        <v>38</v>
      </c>
      <c r="AO285">
        <f t="shared" si="435"/>
        <v>26</v>
      </c>
      <c r="AP285">
        <f t="shared" si="436"/>
        <v>32</v>
      </c>
      <c r="AQ285">
        <f t="shared" si="437"/>
        <v>33</v>
      </c>
      <c r="AR285">
        <f t="shared" ref="AR285:AZ285" si="448">MAX(AI$3:AQ$542)+1-AI285</f>
        <v>42</v>
      </c>
      <c r="AS285">
        <f t="shared" si="448"/>
        <v>33</v>
      </c>
      <c r="AT285">
        <f t="shared" si="448"/>
        <v>28</v>
      </c>
      <c r="AU285">
        <f t="shared" si="448"/>
        <v>55</v>
      </c>
      <c r="AV285">
        <f t="shared" si="448"/>
        <v>39</v>
      </c>
      <c r="AW285">
        <f t="shared" si="448"/>
        <v>18</v>
      </c>
      <c r="AX285">
        <f t="shared" si="448"/>
        <v>30</v>
      </c>
      <c r="AY285">
        <f t="shared" si="448"/>
        <v>24</v>
      </c>
      <c r="AZ285">
        <f t="shared" si="448"/>
        <v>23</v>
      </c>
      <c r="BA285">
        <f t="shared" si="395"/>
        <v>2000000</v>
      </c>
      <c r="BB285">
        <f t="shared" si="413"/>
        <v>2650168.2000000002</v>
      </c>
      <c r="BC285">
        <f t="shared" si="414"/>
        <v>3</v>
      </c>
      <c r="BE285">
        <f>AI285-fix1_oam1!X286</f>
        <v>0</v>
      </c>
      <c r="BF285">
        <f>AJ285-fix1_oam1!Y286</f>
        <v>1</v>
      </c>
      <c r="BG285">
        <f>AK285-fix1_oam1!Z286</f>
        <v>8</v>
      </c>
      <c r="BH285">
        <f>AL285-fix1_oam1!AA286</f>
        <v>-21</v>
      </c>
      <c r="BI285">
        <f>AM285-fix1_oam1!AB286</f>
        <v>-4</v>
      </c>
      <c r="BJ285">
        <f>AN285-fix1_oam1!AC286</f>
        <v>0</v>
      </c>
      <c r="BK285">
        <f>AO285-fix1_oam1!AD286</f>
        <v>4</v>
      </c>
      <c r="BL285">
        <f>AP285-fix1_oam1!AE286</f>
        <v>2</v>
      </c>
      <c r="BM285">
        <f>AQ285-fix1_oam1!AF286</f>
        <v>7</v>
      </c>
      <c r="BN285">
        <f>AR285-fix1_oam1!AG286</f>
        <v>0</v>
      </c>
      <c r="BO285">
        <f>AS285-fix1_oam1!AH286</f>
        <v>-1</v>
      </c>
      <c r="BP285">
        <f>AT285-fix1_oam1!AI286</f>
        <v>-8</v>
      </c>
      <c r="BQ285">
        <f>AU285-fix1_oam1!AJ286</f>
        <v>21</v>
      </c>
      <c r="BR285">
        <f>AV285-fix1_oam1!AK286</f>
        <v>4</v>
      </c>
      <c r="BS285">
        <f>AW285-fix1_oam1!AL286</f>
        <v>0</v>
      </c>
      <c r="BT285">
        <f>AX285-fix1_oam1!AM286</f>
        <v>-4</v>
      </c>
      <c r="BU285">
        <f>AY285-fix1_oam1!AN286</f>
        <v>-2</v>
      </c>
      <c r="BV285">
        <f>AZ285-fix1_oam1!AO286</f>
        <v>-7</v>
      </c>
      <c r="BY285" s="10" t="s">
        <v>945</v>
      </c>
      <c r="BZ285" s="11">
        <v>1</v>
      </c>
      <c r="CA285" s="11">
        <v>10</v>
      </c>
      <c r="CB285" s="11">
        <v>42</v>
      </c>
      <c r="CC285" s="11">
        <v>1</v>
      </c>
      <c r="CD285" s="11">
        <v>25</v>
      </c>
      <c r="CE285" s="11">
        <v>30</v>
      </c>
      <c r="CF285" s="11">
        <v>11</v>
      </c>
      <c r="CG285" s="11">
        <v>45</v>
      </c>
      <c r="CH285" s="11">
        <v>45</v>
      </c>
      <c r="CI285" s="11">
        <v>55</v>
      </c>
      <c r="CJ285" s="11">
        <v>46</v>
      </c>
      <c r="CK285" s="11">
        <v>14</v>
      </c>
      <c r="CL285" s="11">
        <v>55</v>
      </c>
      <c r="CM285" s="11">
        <v>31</v>
      </c>
      <c r="CN285" s="11">
        <v>26</v>
      </c>
      <c r="CO285" s="11">
        <v>45</v>
      </c>
      <c r="CP285" s="11">
        <v>11</v>
      </c>
      <c r="CQ285" s="11">
        <v>11</v>
      </c>
      <c r="CR285" s="11">
        <v>3000000</v>
      </c>
    </row>
    <row r="286" spans="1:96" ht="15" thickBot="1" x14ac:dyDescent="0.35">
      <c r="A286" s="1" t="s">
        <v>283</v>
      </c>
      <c r="B286" s="1" t="s">
        <v>602</v>
      </c>
      <c r="C286" s="2">
        <v>69</v>
      </c>
      <c r="D286" s="2">
        <v>77</v>
      </c>
      <c r="E286" s="2">
        <v>20</v>
      </c>
      <c r="F286" s="2">
        <v>85</v>
      </c>
      <c r="G286" s="2">
        <v>4</v>
      </c>
      <c r="H286" s="1">
        <f t="shared" si="396"/>
        <v>85</v>
      </c>
      <c r="I286" s="1">
        <f>HLOOKUP(H286,C286:$F$603,J286,0)</f>
        <v>4</v>
      </c>
      <c r="J286" s="1">
        <v>318</v>
      </c>
      <c r="K286" s="1" t="str">
        <f t="shared" si="397"/>
        <v>44</v>
      </c>
      <c r="M286" s="46">
        <f t="shared" si="398"/>
        <v>1</v>
      </c>
      <c r="N286" s="44">
        <f t="shared" si="390"/>
        <v>0.27490039840637448</v>
      </c>
      <c r="O286" s="44">
        <f t="shared" si="391"/>
        <v>0.30677290836653387</v>
      </c>
      <c r="P286" s="44">
        <f t="shared" si="392"/>
        <v>7.9681274900398405E-2</v>
      </c>
      <c r="Q286" s="44">
        <f t="shared" si="393"/>
        <v>0.3386454183266932</v>
      </c>
      <c r="R286">
        <f t="shared" si="428"/>
        <v>4</v>
      </c>
      <c r="S286" s="1">
        <f t="shared" si="399"/>
        <v>0.3386454183266932</v>
      </c>
      <c r="T286" s="1">
        <f>HLOOKUP(S286,N286:$Q$603,U286,0)</f>
        <v>4</v>
      </c>
      <c r="U286" s="1">
        <v>318</v>
      </c>
      <c r="V286" s="1" t="str">
        <f t="shared" si="400"/>
        <v>44</v>
      </c>
      <c r="X286" s="5">
        <f t="shared" si="401"/>
        <v>4</v>
      </c>
      <c r="Y286" s="4">
        <f t="shared" si="402"/>
        <v>0.66135458167330685</v>
      </c>
      <c r="Z286" s="4">
        <f t="shared" si="403"/>
        <v>0.11648987262856671</v>
      </c>
      <c r="AA286" s="4">
        <f t="shared" si="404"/>
        <v>0.25</v>
      </c>
      <c r="AB286" s="4">
        <f t="shared" si="405"/>
        <v>0.29083665338645415</v>
      </c>
      <c r="AC286" s="4">
        <f t="shared" si="406"/>
        <v>-4.0836653386454147E-2</v>
      </c>
      <c r="AD286" s="4">
        <f t="shared" si="407"/>
        <v>7.9681274900398405E-2</v>
      </c>
      <c r="AE286" s="4">
        <f t="shared" si="408"/>
        <v>0.3386454183266932</v>
      </c>
      <c r="AF286" s="4">
        <f t="shared" si="409"/>
        <v>0.25896414342629481</v>
      </c>
      <c r="AG286">
        <f t="shared" si="410"/>
        <v>4000000</v>
      </c>
      <c r="AI286">
        <f t="shared" si="411"/>
        <v>1</v>
      </c>
      <c r="AJ286">
        <f t="shared" si="430"/>
        <v>10</v>
      </c>
      <c r="AK286">
        <f t="shared" si="431"/>
        <v>37</v>
      </c>
      <c r="AL286">
        <f t="shared" si="432"/>
        <v>1</v>
      </c>
      <c r="AM286">
        <f t="shared" si="433"/>
        <v>4</v>
      </c>
      <c r="AN286">
        <f t="shared" si="434"/>
        <v>51</v>
      </c>
      <c r="AO286">
        <f t="shared" si="435"/>
        <v>29</v>
      </c>
      <c r="AP286">
        <f t="shared" si="436"/>
        <v>45</v>
      </c>
      <c r="AQ286">
        <f t="shared" si="437"/>
        <v>37</v>
      </c>
      <c r="AR286">
        <f t="shared" ref="AR286:AZ286" si="449">MAX(AI$3:AQ$542)+1-AI286</f>
        <v>55</v>
      </c>
      <c r="AS286">
        <f t="shared" si="449"/>
        <v>46</v>
      </c>
      <c r="AT286">
        <f t="shared" si="449"/>
        <v>19</v>
      </c>
      <c r="AU286">
        <f t="shared" si="449"/>
        <v>55</v>
      </c>
      <c r="AV286">
        <f t="shared" si="449"/>
        <v>52</v>
      </c>
      <c r="AW286">
        <f t="shared" si="449"/>
        <v>5</v>
      </c>
      <c r="AX286">
        <f t="shared" si="449"/>
        <v>27</v>
      </c>
      <c r="AY286">
        <f t="shared" si="449"/>
        <v>11</v>
      </c>
      <c r="AZ286">
        <f t="shared" si="449"/>
        <v>19</v>
      </c>
      <c r="BA286">
        <f t="shared" si="395"/>
        <v>4000000</v>
      </c>
      <c r="BB286">
        <f t="shared" si="413"/>
        <v>2933754.2</v>
      </c>
      <c r="BC286">
        <f t="shared" si="414"/>
        <v>3</v>
      </c>
      <c r="BE286">
        <f>AI286-fix1_oam1!X287</f>
        <v>0</v>
      </c>
      <c r="BF286">
        <f>AJ286-fix1_oam1!Y287</f>
        <v>0</v>
      </c>
      <c r="BG286">
        <f>AK286-fix1_oam1!Z287</f>
        <v>12</v>
      </c>
      <c r="BH286">
        <f>AL286-fix1_oam1!AA287</f>
        <v>-11</v>
      </c>
      <c r="BI286">
        <f>AM286-fix1_oam1!AB287</f>
        <v>-3</v>
      </c>
      <c r="BJ286">
        <f>AN286-fix1_oam1!AC287</f>
        <v>-1</v>
      </c>
      <c r="BK286">
        <f>AO286-fix1_oam1!AD287</f>
        <v>7</v>
      </c>
      <c r="BL286">
        <f>AP286-fix1_oam1!AE287</f>
        <v>18</v>
      </c>
      <c r="BM286">
        <f>AQ286-fix1_oam1!AF287</f>
        <v>13</v>
      </c>
      <c r="BN286">
        <f>AR286-fix1_oam1!AG287</f>
        <v>0</v>
      </c>
      <c r="BO286">
        <f>AS286-fix1_oam1!AH287</f>
        <v>0</v>
      </c>
      <c r="BP286">
        <f>AT286-fix1_oam1!AI287</f>
        <v>-12</v>
      </c>
      <c r="BQ286">
        <f>AU286-fix1_oam1!AJ287</f>
        <v>11</v>
      </c>
      <c r="BR286">
        <f>AV286-fix1_oam1!AK287</f>
        <v>3</v>
      </c>
      <c r="BS286">
        <f>AW286-fix1_oam1!AL287</f>
        <v>1</v>
      </c>
      <c r="BT286">
        <f>AX286-fix1_oam1!AM287</f>
        <v>-7</v>
      </c>
      <c r="BU286">
        <f>AY286-fix1_oam1!AN287</f>
        <v>-18</v>
      </c>
      <c r="BV286">
        <f>AZ286-fix1_oam1!AO287</f>
        <v>-13</v>
      </c>
      <c r="BY286" s="10" t="s">
        <v>946</v>
      </c>
      <c r="BZ286" s="11">
        <v>41</v>
      </c>
      <c r="CA286" s="11">
        <v>28</v>
      </c>
      <c r="CB286" s="11">
        <v>21</v>
      </c>
      <c r="CC286" s="11">
        <v>1</v>
      </c>
      <c r="CD286" s="11">
        <v>8</v>
      </c>
      <c r="CE286" s="11">
        <v>47</v>
      </c>
      <c r="CF286" s="11">
        <v>40</v>
      </c>
      <c r="CG286" s="11">
        <v>28</v>
      </c>
      <c r="CH286" s="11">
        <v>23</v>
      </c>
      <c r="CI286" s="11">
        <v>15</v>
      </c>
      <c r="CJ286" s="11">
        <v>28</v>
      </c>
      <c r="CK286" s="11">
        <v>35</v>
      </c>
      <c r="CL286" s="11">
        <v>55</v>
      </c>
      <c r="CM286" s="11">
        <v>48</v>
      </c>
      <c r="CN286" s="11">
        <v>9</v>
      </c>
      <c r="CO286" s="11">
        <v>16</v>
      </c>
      <c r="CP286" s="11">
        <v>28</v>
      </c>
      <c r="CQ286" s="11">
        <v>33</v>
      </c>
      <c r="CR286" s="11">
        <v>2000000</v>
      </c>
    </row>
    <row r="287" spans="1:96" ht="15" thickBot="1" x14ac:dyDescent="0.35">
      <c r="A287" s="1" t="s">
        <v>284</v>
      </c>
      <c r="B287" s="1" t="s">
        <v>602</v>
      </c>
      <c r="C287" s="2">
        <v>11</v>
      </c>
      <c r="D287" s="2">
        <v>80</v>
      </c>
      <c r="E287" s="2">
        <v>5</v>
      </c>
      <c r="F287" s="2">
        <v>42</v>
      </c>
      <c r="G287" s="2">
        <v>1</v>
      </c>
      <c r="H287" s="1">
        <f t="shared" si="396"/>
        <v>80</v>
      </c>
      <c r="I287" s="1">
        <f>HLOOKUP(H287,C287:$F$603,J287,0)</f>
        <v>2</v>
      </c>
      <c r="J287" s="1">
        <v>317</v>
      </c>
      <c r="K287" s="1" t="str">
        <f t="shared" si="397"/>
        <v>12</v>
      </c>
      <c r="M287" s="46">
        <f t="shared" si="398"/>
        <v>1</v>
      </c>
      <c r="N287" s="44">
        <f t="shared" si="390"/>
        <v>7.9710144927536225E-2</v>
      </c>
      <c r="O287" s="44">
        <f t="shared" si="391"/>
        <v>0.57971014492753625</v>
      </c>
      <c r="P287" s="44">
        <f t="shared" si="392"/>
        <v>3.6231884057971016E-2</v>
      </c>
      <c r="Q287" s="44">
        <f t="shared" si="393"/>
        <v>0.30434782608695654</v>
      </c>
      <c r="R287">
        <f t="shared" si="428"/>
        <v>1</v>
      </c>
      <c r="S287" s="1">
        <f t="shared" si="399"/>
        <v>0.57971014492753625</v>
      </c>
      <c r="T287" s="1">
        <f>HLOOKUP(S287,N287:$Q$603,U287,0)</f>
        <v>2</v>
      </c>
      <c r="U287" s="1">
        <v>317</v>
      </c>
      <c r="V287" s="1" t="str">
        <f t="shared" si="400"/>
        <v>12</v>
      </c>
      <c r="X287" s="5">
        <f t="shared" si="401"/>
        <v>2</v>
      </c>
      <c r="Y287" s="4">
        <f t="shared" si="402"/>
        <v>0.42028985507246375</v>
      </c>
      <c r="Z287" s="4">
        <f t="shared" si="403"/>
        <v>0.24923744234666434</v>
      </c>
      <c r="AA287" s="4">
        <f t="shared" si="404"/>
        <v>0.25</v>
      </c>
      <c r="AB287" s="4">
        <f t="shared" si="405"/>
        <v>0.1920289855072464</v>
      </c>
      <c r="AC287" s="4">
        <f t="shared" si="406"/>
        <v>5.7971014492753603E-2</v>
      </c>
      <c r="AD287" s="4">
        <f t="shared" si="407"/>
        <v>3.6231884057971016E-2</v>
      </c>
      <c r="AE287" s="4">
        <f t="shared" si="408"/>
        <v>0.57971014492753625</v>
      </c>
      <c r="AF287" s="4">
        <f t="shared" si="409"/>
        <v>0.54347826086956519</v>
      </c>
      <c r="AG287">
        <f t="shared" si="410"/>
        <v>1000000</v>
      </c>
      <c r="AI287">
        <f t="shared" si="411"/>
        <v>27</v>
      </c>
      <c r="AJ287">
        <f t="shared" si="430"/>
        <v>51</v>
      </c>
      <c r="AK287">
        <f t="shared" si="431"/>
        <v>5</v>
      </c>
      <c r="AL287">
        <f t="shared" si="432"/>
        <v>1</v>
      </c>
      <c r="AM287">
        <f t="shared" si="433"/>
        <v>49</v>
      </c>
      <c r="AN287">
        <f t="shared" si="434"/>
        <v>6</v>
      </c>
      <c r="AO287">
        <f t="shared" si="435"/>
        <v>42</v>
      </c>
      <c r="AP287">
        <f t="shared" si="436"/>
        <v>4</v>
      </c>
      <c r="AQ287">
        <f t="shared" si="437"/>
        <v>5</v>
      </c>
      <c r="AR287">
        <f t="shared" ref="AR287:AZ287" si="450">MAX(AI$3:AQ$542)+1-AI287</f>
        <v>29</v>
      </c>
      <c r="AS287">
        <f t="shared" si="450"/>
        <v>5</v>
      </c>
      <c r="AT287">
        <f t="shared" si="450"/>
        <v>51</v>
      </c>
      <c r="AU287">
        <f t="shared" si="450"/>
        <v>55</v>
      </c>
      <c r="AV287">
        <f t="shared" si="450"/>
        <v>7</v>
      </c>
      <c r="AW287">
        <f t="shared" si="450"/>
        <v>50</v>
      </c>
      <c r="AX287">
        <f t="shared" si="450"/>
        <v>14</v>
      </c>
      <c r="AY287">
        <f t="shared" si="450"/>
        <v>52</v>
      </c>
      <c r="AZ287">
        <f t="shared" si="450"/>
        <v>51</v>
      </c>
      <c r="BA287">
        <f t="shared" si="395"/>
        <v>1000000</v>
      </c>
      <c r="BB287">
        <f t="shared" si="413"/>
        <v>2903523.4</v>
      </c>
      <c r="BC287">
        <f t="shared" si="414"/>
        <v>3</v>
      </c>
      <c r="BE287">
        <f>AI287-fix1_oam1!X288</f>
        <v>0</v>
      </c>
      <c r="BF287">
        <f>AJ287-fix1_oam1!Y288</f>
        <v>2</v>
      </c>
      <c r="BG287">
        <f>AK287-fix1_oam1!Z288</f>
        <v>-10</v>
      </c>
      <c r="BH287">
        <f>AL287-fix1_oam1!AA288</f>
        <v>-45</v>
      </c>
      <c r="BI287">
        <f>AM287-fix1_oam1!AB288</f>
        <v>0</v>
      </c>
      <c r="BJ287">
        <f>AN287-fix1_oam1!AC288</f>
        <v>-1</v>
      </c>
      <c r="BK287">
        <f>AO287-fix1_oam1!AD288</f>
        <v>-2</v>
      </c>
      <c r="BL287">
        <f>AP287-fix1_oam1!AE288</f>
        <v>-29</v>
      </c>
      <c r="BM287">
        <f>AQ287-fix1_oam1!AF288</f>
        <v>-10</v>
      </c>
      <c r="BN287">
        <f>AR287-fix1_oam1!AG288</f>
        <v>0</v>
      </c>
      <c r="BO287">
        <f>AS287-fix1_oam1!AH288</f>
        <v>-2</v>
      </c>
      <c r="BP287">
        <f>AT287-fix1_oam1!AI288</f>
        <v>10</v>
      </c>
      <c r="BQ287">
        <f>AU287-fix1_oam1!AJ288</f>
        <v>45</v>
      </c>
      <c r="BR287">
        <f>AV287-fix1_oam1!AK288</f>
        <v>0</v>
      </c>
      <c r="BS287">
        <f>AW287-fix1_oam1!AL288</f>
        <v>1</v>
      </c>
      <c r="BT287">
        <f>AX287-fix1_oam1!AM288</f>
        <v>2</v>
      </c>
      <c r="BU287">
        <f>AY287-fix1_oam1!AN288</f>
        <v>29</v>
      </c>
      <c r="BV287">
        <f>AZ287-fix1_oam1!AO288</f>
        <v>10</v>
      </c>
      <c r="BY287" s="10" t="s">
        <v>947</v>
      </c>
      <c r="BZ287" s="11">
        <v>27</v>
      </c>
      <c r="CA287" s="11">
        <v>15</v>
      </c>
      <c r="CB287" s="11">
        <v>37</v>
      </c>
      <c r="CC287" s="11">
        <v>1</v>
      </c>
      <c r="CD287" s="11">
        <v>9</v>
      </c>
      <c r="CE287" s="11">
        <v>47</v>
      </c>
      <c r="CF287" s="11">
        <v>27</v>
      </c>
      <c r="CG287" s="11">
        <v>40</v>
      </c>
      <c r="CH287" s="11">
        <v>35</v>
      </c>
      <c r="CI287" s="11">
        <v>29</v>
      </c>
      <c r="CJ287" s="11">
        <v>41</v>
      </c>
      <c r="CK287" s="11">
        <v>19</v>
      </c>
      <c r="CL287" s="11">
        <v>55</v>
      </c>
      <c r="CM287" s="11">
        <v>47</v>
      </c>
      <c r="CN287" s="11">
        <v>9</v>
      </c>
      <c r="CO287" s="11">
        <v>29</v>
      </c>
      <c r="CP287" s="11">
        <v>16</v>
      </c>
      <c r="CQ287" s="11">
        <v>21</v>
      </c>
      <c r="CR287" s="11">
        <v>2000000</v>
      </c>
    </row>
    <row r="288" spans="1:96" ht="15" thickBot="1" x14ac:dyDescent="0.35">
      <c r="A288" s="1" t="s">
        <v>285</v>
      </c>
      <c r="B288" s="1" t="s">
        <v>602</v>
      </c>
      <c r="C288" s="2">
        <v>98</v>
      </c>
      <c r="D288" s="2">
        <v>50</v>
      </c>
      <c r="E288" s="2">
        <v>48</v>
      </c>
      <c r="F288" s="2">
        <v>17</v>
      </c>
      <c r="G288" s="2">
        <v>4</v>
      </c>
      <c r="H288" s="1">
        <f t="shared" si="396"/>
        <v>98</v>
      </c>
      <c r="I288" s="1">
        <f>HLOOKUP(H288,C288:$F$603,J288,0)</f>
        <v>1</v>
      </c>
      <c r="J288" s="1">
        <v>316</v>
      </c>
      <c r="K288" s="1" t="str">
        <f t="shared" si="397"/>
        <v>41</v>
      </c>
      <c r="M288" s="46">
        <f t="shared" si="398"/>
        <v>1</v>
      </c>
      <c r="N288" s="44">
        <f t="shared" si="390"/>
        <v>0.460093896713615</v>
      </c>
      <c r="O288" s="44">
        <f t="shared" si="391"/>
        <v>0.23474178403755869</v>
      </c>
      <c r="P288" s="44">
        <f t="shared" si="392"/>
        <v>0.22535211267605634</v>
      </c>
      <c r="Q288" s="44">
        <f t="shared" si="393"/>
        <v>7.9812206572769953E-2</v>
      </c>
      <c r="R288">
        <f t="shared" si="428"/>
        <v>4</v>
      </c>
      <c r="S288" s="1">
        <f t="shared" si="399"/>
        <v>0.460093896713615</v>
      </c>
      <c r="T288" s="1">
        <f>HLOOKUP(S288,N288:$Q$603,U288,0)</f>
        <v>1</v>
      </c>
      <c r="U288" s="1">
        <v>316</v>
      </c>
      <c r="V288" s="1" t="str">
        <f t="shared" si="400"/>
        <v>41</v>
      </c>
      <c r="X288" s="5">
        <f t="shared" si="401"/>
        <v>1</v>
      </c>
      <c r="Y288" s="4">
        <f t="shared" si="402"/>
        <v>0.539906103286385</v>
      </c>
      <c r="Z288" s="4">
        <f t="shared" si="403"/>
        <v>0.15699645640568982</v>
      </c>
      <c r="AA288" s="4">
        <f t="shared" si="404"/>
        <v>0.25</v>
      </c>
      <c r="AB288" s="4">
        <f t="shared" si="405"/>
        <v>0.2300469483568075</v>
      </c>
      <c r="AC288" s="4">
        <f t="shared" si="406"/>
        <v>1.9953051643192499E-2</v>
      </c>
      <c r="AD288" s="4">
        <f t="shared" si="407"/>
        <v>7.9812206572769953E-2</v>
      </c>
      <c r="AE288" s="4">
        <f t="shared" si="408"/>
        <v>0.460093896713615</v>
      </c>
      <c r="AF288" s="4">
        <f t="shared" si="409"/>
        <v>0.38028169014084506</v>
      </c>
      <c r="AG288">
        <f t="shared" si="410"/>
        <v>4000000</v>
      </c>
      <c r="AI288">
        <f t="shared" si="411"/>
        <v>41</v>
      </c>
      <c r="AJ288">
        <f t="shared" si="430"/>
        <v>39</v>
      </c>
      <c r="AK288">
        <f t="shared" si="431"/>
        <v>25</v>
      </c>
      <c r="AL288">
        <f t="shared" si="432"/>
        <v>1</v>
      </c>
      <c r="AM288">
        <f t="shared" si="433"/>
        <v>39</v>
      </c>
      <c r="AN288">
        <f t="shared" si="434"/>
        <v>16</v>
      </c>
      <c r="AO288">
        <f t="shared" si="435"/>
        <v>29</v>
      </c>
      <c r="AP288">
        <f t="shared" si="436"/>
        <v>16</v>
      </c>
      <c r="AQ288">
        <f t="shared" si="437"/>
        <v>19</v>
      </c>
      <c r="AR288">
        <f t="shared" ref="AR288:AZ288" si="451">MAX(AI$3:AQ$542)+1-AI288</f>
        <v>15</v>
      </c>
      <c r="AS288">
        <f t="shared" si="451"/>
        <v>17</v>
      </c>
      <c r="AT288">
        <f t="shared" si="451"/>
        <v>31</v>
      </c>
      <c r="AU288">
        <f t="shared" si="451"/>
        <v>55</v>
      </c>
      <c r="AV288">
        <f t="shared" si="451"/>
        <v>17</v>
      </c>
      <c r="AW288">
        <f t="shared" si="451"/>
        <v>40</v>
      </c>
      <c r="AX288">
        <f t="shared" si="451"/>
        <v>27</v>
      </c>
      <c r="AY288">
        <f t="shared" si="451"/>
        <v>40</v>
      </c>
      <c r="AZ288">
        <f t="shared" si="451"/>
        <v>37</v>
      </c>
      <c r="BA288">
        <f t="shared" si="395"/>
        <v>4000000</v>
      </c>
      <c r="BB288">
        <f t="shared" si="413"/>
        <v>2969740.4</v>
      </c>
      <c r="BC288">
        <f t="shared" si="414"/>
        <v>3</v>
      </c>
      <c r="BE288">
        <f>AI288-fix1_oam1!X289</f>
        <v>0</v>
      </c>
      <c r="BF288">
        <f>AJ288-fix1_oam1!Y289</f>
        <v>10</v>
      </c>
      <c r="BG288">
        <f>AK288-fix1_oam1!Z289</f>
        <v>9</v>
      </c>
      <c r="BH288">
        <f>AL288-fix1_oam1!AA289</f>
        <v>-23</v>
      </c>
      <c r="BI288">
        <f>AM288-fix1_oam1!AB289</f>
        <v>10</v>
      </c>
      <c r="BJ288">
        <f>AN288-fix1_oam1!AC289</f>
        <v>2</v>
      </c>
      <c r="BK288">
        <f>AO288-fix1_oam1!AD289</f>
        <v>4</v>
      </c>
      <c r="BL288">
        <f>AP288-fix1_oam1!AE289</f>
        <v>11</v>
      </c>
      <c r="BM288">
        <f>AQ288-fix1_oam1!AF289</f>
        <v>9</v>
      </c>
      <c r="BN288">
        <f>AR288-fix1_oam1!AG289</f>
        <v>0</v>
      </c>
      <c r="BO288">
        <f>AS288-fix1_oam1!AH289</f>
        <v>-10</v>
      </c>
      <c r="BP288">
        <f>AT288-fix1_oam1!AI289</f>
        <v>-9</v>
      </c>
      <c r="BQ288">
        <f>AU288-fix1_oam1!AJ289</f>
        <v>23</v>
      </c>
      <c r="BR288">
        <f>AV288-fix1_oam1!AK289</f>
        <v>-10</v>
      </c>
      <c r="BS288">
        <f>AW288-fix1_oam1!AL289</f>
        <v>-2</v>
      </c>
      <c r="BT288">
        <f>AX288-fix1_oam1!AM289</f>
        <v>-4</v>
      </c>
      <c r="BU288">
        <f>AY288-fix1_oam1!AN289</f>
        <v>-11</v>
      </c>
      <c r="BV288">
        <f>AZ288-fix1_oam1!AO289</f>
        <v>-9</v>
      </c>
      <c r="BY288" s="10" t="s">
        <v>948</v>
      </c>
      <c r="BZ288" s="11">
        <v>14</v>
      </c>
      <c r="CA288" s="11">
        <v>17</v>
      </c>
      <c r="CB288" s="11">
        <v>23</v>
      </c>
      <c r="CC288" s="11">
        <v>51</v>
      </c>
      <c r="CD288" s="11">
        <v>1</v>
      </c>
      <c r="CE288" s="11">
        <v>54</v>
      </c>
      <c r="CF288" s="11">
        <v>46</v>
      </c>
      <c r="CG288" s="11">
        <v>38</v>
      </c>
      <c r="CH288" s="11">
        <v>26</v>
      </c>
      <c r="CI288" s="11">
        <v>42</v>
      </c>
      <c r="CJ288" s="11">
        <v>39</v>
      </c>
      <c r="CK288" s="11">
        <v>33</v>
      </c>
      <c r="CL288" s="11">
        <v>5</v>
      </c>
      <c r="CM288" s="11">
        <v>55</v>
      </c>
      <c r="CN288" s="11">
        <v>2</v>
      </c>
      <c r="CO288" s="11">
        <v>10</v>
      </c>
      <c r="CP288" s="11">
        <v>18</v>
      </c>
      <c r="CQ288" s="11">
        <v>30</v>
      </c>
      <c r="CR288" s="11">
        <v>1000000</v>
      </c>
    </row>
    <row r="289" spans="1:96" ht="15" thickBot="1" x14ac:dyDescent="0.35">
      <c r="A289" s="1" t="s">
        <v>286</v>
      </c>
      <c r="B289" s="1" t="s">
        <v>602</v>
      </c>
      <c r="C289" s="2">
        <v>88</v>
      </c>
      <c r="D289" s="2">
        <v>67</v>
      </c>
      <c r="E289" s="2">
        <v>8</v>
      </c>
      <c r="F289" s="2">
        <v>76</v>
      </c>
      <c r="G289" s="2">
        <v>3</v>
      </c>
      <c r="H289" s="1">
        <f t="shared" si="396"/>
        <v>88</v>
      </c>
      <c r="I289" s="1">
        <f>HLOOKUP(H289,C289:$F$603,J289,0)</f>
        <v>1</v>
      </c>
      <c r="J289" s="1">
        <v>315</v>
      </c>
      <c r="K289" s="1" t="str">
        <f t="shared" si="397"/>
        <v>31</v>
      </c>
      <c r="M289" s="46">
        <f t="shared" si="398"/>
        <v>1</v>
      </c>
      <c r="N289" s="44">
        <f t="shared" si="390"/>
        <v>0.3682008368200837</v>
      </c>
      <c r="O289" s="44">
        <f t="shared" si="391"/>
        <v>0.28033472803347281</v>
      </c>
      <c r="P289" s="44">
        <f t="shared" si="392"/>
        <v>3.3472803347280332E-2</v>
      </c>
      <c r="Q289" s="44">
        <f t="shared" si="393"/>
        <v>0.31799163179916318</v>
      </c>
      <c r="R289">
        <f t="shared" si="428"/>
        <v>3</v>
      </c>
      <c r="S289" s="1">
        <f t="shared" si="399"/>
        <v>0.3682008368200837</v>
      </c>
      <c r="T289" s="1">
        <f>HLOOKUP(S289,N289:$Q$603,U289,0)</f>
        <v>1</v>
      </c>
      <c r="U289" s="1">
        <v>315</v>
      </c>
      <c r="V289" s="1" t="str">
        <f t="shared" si="400"/>
        <v>31</v>
      </c>
      <c r="X289" s="5">
        <f t="shared" si="401"/>
        <v>1</v>
      </c>
      <c r="Y289" s="4">
        <f t="shared" si="402"/>
        <v>0.63179916317991625</v>
      </c>
      <c r="Z289" s="4">
        <f t="shared" si="403"/>
        <v>0.14877110207164035</v>
      </c>
      <c r="AA289" s="4">
        <f t="shared" si="404"/>
        <v>0.25</v>
      </c>
      <c r="AB289" s="4">
        <f t="shared" si="405"/>
        <v>0.29916317991631802</v>
      </c>
      <c r="AC289" s="4">
        <f t="shared" si="406"/>
        <v>-4.9163179916318023E-2</v>
      </c>
      <c r="AD289" s="4">
        <f t="shared" si="407"/>
        <v>3.3472803347280332E-2</v>
      </c>
      <c r="AE289" s="4">
        <f t="shared" si="408"/>
        <v>0.3682008368200837</v>
      </c>
      <c r="AF289" s="4">
        <f t="shared" si="409"/>
        <v>0.33472803347280339</v>
      </c>
      <c r="AG289">
        <f t="shared" si="410"/>
        <v>3000000</v>
      </c>
      <c r="AI289">
        <f t="shared" si="411"/>
        <v>41</v>
      </c>
      <c r="AJ289">
        <f t="shared" si="430"/>
        <v>19</v>
      </c>
      <c r="AK289">
        <f t="shared" si="431"/>
        <v>27</v>
      </c>
      <c r="AL289">
        <f t="shared" si="432"/>
        <v>1</v>
      </c>
      <c r="AM289">
        <f t="shared" si="433"/>
        <v>2</v>
      </c>
      <c r="AN289">
        <f t="shared" si="434"/>
        <v>53</v>
      </c>
      <c r="AO289">
        <f t="shared" si="435"/>
        <v>43</v>
      </c>
      <c r="AP289">
        <f t="shared" si="436"/>
        <v>36</v>
      </c>
      <c r="AQ289">
        <f t="shared" si="437"/>
        <v>27</v>
      </c>
      <c r="AR289">
        <f t="shared" ref="AR289:AZ289" si="452">MAX(AI$3:AQ$542)+1-AI289</f>
        <v>15</v>
      </c>
      <c r="AS289">
        <f t="shared" si="452"/>
        <v>37</v>
      </c>
      <c r="AT289">
        <f t="shared" si="452"/>
        <v>29</v>
      </c>
      <c r="AU289">
        <f t="shared" si="452"/>
        <v>55</v>
      </c>
      <c r="AV289">
        <f t="shared" si="452"/>
        <v>54</v>
      </c>
      <c r="AW289">
        <f t="shared" si="452"/>
        <v>3</v>
      </c>
      <c r="AX289">
        <f t="shared" si="452"/>
        <v>13</v>
      </c>
      <c r="AY289">
        <f t="shared" si="452"/>
        <v>20</v>
      </c>
      <c r="AZ289">
        <f t="shared" si="452"/>
        <v>29</v>
      </c>
      <c r="BA289">
        <f t="shared" si="395"/>
        <v>3000000</v>
      </c>
      <c r="BB289">
        <f t="shared" si="413"/>
        <v>2260054.7999999998</v>
      </c>
      <c r="BC289">
        <f t="shared" si="414"/>
        <v>2</v>
      </c>
      <c r="BE289">
        <f>AI289-fix1_oam1!X290</f>
        <v>0</v>
      </c>
      <c r="BF289">
        <f>AJ289-fix1_oam1!Y290</f>
        <v>5</v>
      </c>
      <c r="BG289">
        <f>AK289-fix1_oam1!Z290</f>
        <v>14</v>
      </c>
      <c r="BH289">
        <f>AL289-fix1_oam1!AA290</f>
        <v>-14</v>
      </c>
      <c r="BI289">
        <f>AM289-fix1_oam1!AB290</f>
        <v>-6</v>
      </c>
      <c r="BJ289">
        <f>AN289-fix1_oam1!AC290</f>
        <v>0</v>
      </c>
      <c r="BK289">
        <f>AO289-fix1_oam1!AD290</f>
        <v>5</v>
      </c>
      <c r="BL289">
        <f>AP289-fix1_oam1!AE290</f>
        <v>13</v>
      </c>
      <c r="BM289">
        <f>AQ289-fix1_oam1!AF290</f>
        <v>16</v>
      </c>
      <c r="BN289">
        <f>AR289-fix1_oam1!AG290</f>
        <v>0</v>
      </c>
      <c r="BO289">
        <f>AS289-fix1_oam1!AH290</f>
        <v>-5</v>
      </c>
      <c r="BP289">
        <f>AT289-fix1_oam1!AI290</f>
        <v>-14</v>
      </c>
      <c r="BQ289">
        <f>AU289-fix1_oam1!AJ290</f>
        <v>14</v>
      </c>
      <c r="BR289">
        <f>AV289-fix1_oam1!AK290</f>
        <v>6</v>
      </c>
      <c r="BS289">
        <f>AW289-fix1_oam1!AL290</f>
        <v>0</v>
      </c>
      <c r="BT289">
        <f>AX289-fix1_oam1!AM290</f>
        <v>-5</v>
      </c>
      <c r="BU289">
        <f>AY289-fix1_oam1!AN290</f>
        <v>-13</v>
      </c>
      <c r="BV289">
        <f>AZ289-fix1_oam1!AO290</f>
        <v>-16</v>
      </c>
      <c r="BY289" s="10" t="s">
        <v>949</v>
      </c>
      <c r="BZ289" s="11">
        <v>1</v>
      </c>
      <c r="CA289" s="11">
        <v>38</v>
      </c>
      <c r="CB289" s="11">
        <v>18</v>
      </c>
      <c r="CC289" s="11">
        <v>1</v>
      </c>
      <c r="CD289" s="11">
        <v>25</v>
      </c>
      <c r="CE289" s="11">
        <v>30</v>
      </c>
      <c r="CF289" s="11">
        <v>41</v>
      </c>
      <c r="CG289" s="11">
        <v>17</v>
      </c>
      <c r="CH289" s="11">
        <v>14</v>
      </c>
      <c r="CI289" s="11">
        <v>55</v>
      </c>
      <c r="CJ289" s="11">
        <v>18</v>
      </c>
      <c r="CK289" s="11">
        <v>38</v>
      </c>
      <c r="CL289" s="11">
        <v>55</v>
      </c>
      <c r="CM289" s="11">
        <v>31</v>
      </c>
      <c r="CN289" s="11">
        <v>26</v>
      </c>
      <c r="CO289" s="11">
        <v>15</v>
      </c>
      <c r="CP289" s="11">
        <v>39</v>
      </c>
      <c r="CQ289" s="11">
        <v>42</v>
      </c>
      <c r="CR289" s="11">
        <v>2000000</v>
      </c>
    </row>
    <row r="290" spans="1:96" ht="15" thickBot="1" x14ac:dyDescent="0.35">
      <c r="A290" s="1" t="s">
        <v>287</v>
      </c>
      <c r="B290" s="1" t="s">
        <v>602</v>
      </c>
      <c r="C290" s="2">
        <v>90</v>
      </c>
      <c r="D290" s="2">
        <v>50</v>
      </c>
      <c r="E290" s="2">
        <v>35</v>
      </c>
      <c r="F290" s="2">
        <v>82</v>
      </c>
      <c r="G290" s="2">
        <v>1</v>
      </c>
      <c r="H290" s="1">
        <f t="shared" si="396"/>
        <v>90</v>
      </c>
      <c r="I290" s="1">
        <f>HLOOKUP(H290,C290:$F$603,J290,0)</f>
        <v>1</v>
      </c>
      <c r="J290" s="1">
        <v>314</v>
      </c>
      <c r="K290" s="1" t="str">
        <f t="shared" si="397"/>
        <v>11</v>
      </c>
      <c r="M290" s="46">
        <f t="shared" si="398"/>
        <v>0.99999999999999989</v>
      </c>
      <c r="N290" s="44">
        <f t="shared" si="390"/>
        <v>0.35019455252918286</v>
      </c>
      <c r="O290" s="44">
        <f t="shared" si="391"/>
        <v>0.19455252918287938</v>
      </c>
      <c r="P290" s="44">
        <f t="shared" si="392"/>
        <v>0.13618677042801555</v>
      </c>
      <c r="Q290" s="44">
        <f t="shared" si="393"/>
        <v>0.31906614785992216</v>
      </c>
      <c r="R290">
        <f t="shared" si="428"/>
        <v>1</v>
      </c>
      <c r="S290" s="1">
        <f t="shared" si="399"/>
        <v>0.35019455252918286</v>
      </c>
      <c r="T290" s="1">
        <f>HLOOKUP(S290,N290:$Q$603,U290,0)</f>
        <v>1</v>
      </c>
      <c r="U290" s="1">
        <v>314</v>
      </c>
      <c r="V290" s="1" t="str">
        <f t="shared" si="400"/>
        <v>11</v>
      </c>
      <c r="X290" s="5">
        <f t="shared" si="401"/>
        <v>1</v>
      </c>
      <c r="Y290" s="4">
        <f t="shared" si="402"/>
        <v>0.64980544747081703</v>
      </c>
      <c r="Z290" s="4">
        <f t="shared" si="403"/>
        <v>0.10138532829811966</v>
      </c>
      <c r="AA290" s="4">
        <f t="shared" si="404"/>
        <v>0.24999999999999997</v>
      </c>
      <c r="AB290" s="4">
        <f t="shared" si="405"/>
        <v>0.25680933852140075</v>
      </c>
      <c r="AC290" s="4">
        <f t="shared" si="406"/>
        <v>-6.8093385214007818E-3</v>
      </c>
      <c r="AD290" s="4">
        <f t="shared" si="407"/>
        <v>0.13618677042801555</v>
      </c>
      <c r="AE290" s="4">
        <f t="shared" si="408"/>
        <v>0.35019455252918286</v>
      </c>
      <c r="AF290" s="4">
        <f t="shared" si="409"/>
        <v>0.2140077821011673</v>
      </c>
      <c r="AG290">
        <f t="shared" si="410"/>
        <v>1000000</v>
      </c>
      <c r="AI290">
        <f t="shared" si="411"/>
        <v>41</v>
      </c>
      <c r="AJ290">
        <f t="shared" si="430"/>
        <v>13</v>
      </c>
      <c r="AK290">
        <f t="shared" si="431"/>
        <v>41</v>
      </c>
      <c r="AL290">
        <f t="shared" si="432"/>
        <v>51</v>
      </c>
      <c r="AM290">
        <f t="shared" si="433"/>
        <v>22</v>
      </c>
      <c r="AN290">
        <f t="shared" si="434"/>
        <v>33</v>
      </c>
      <c r="AO290">
        <f t="shared" si="435"/>
        <v>15</v>
      </c>
      <c r="AP290">
        <f t="shared" si="436"/>
        <v>42</v>
      </c>
      <c r="AQ290">
        <f t="shared" si="437"/>
        <v>42</v>
      </c>
      <c r="AR290">
        <f t="shared" ref="AR290:AZ290" si="453">MAX(AI$3:AQ$542)+1-AI290</f>
        <v>15</v>
      </c>
      <c r="AS290">
        <f t="shared" si="453"/>
        <v>43</v>
      </c>
      <c r="AT290">
        <f t="shared" si="453"/>
        <v>15</v>
      </c>
      <c r="AU290">
        <f t="shared" si="453"/>
        <v>5</v>
      </c>
      <c r="AV290">
        <f t="shared" si="453"/>
        <v>34</v>
      </c>
      <c r="AW290">
        <f t="shared" si="453"/>
        <v>23</v>
      </c>
      <c r="AX290">
        <f t="shared" si="453"/>
        <v>41</v>
      </c>
      <c r="AY290">
        <f t="shared" si="453"/>
        <v>14</v>
      </c>
      <c r="AZ290">
        <f t="shared" si="453"/>
        <v>14</v>
      </c>
      <c r="BA290">
        <f t="shared" si="395"/>
        <v>1000000</v>
      </c>
      <c r="BB290">
        <f t="shared" si="413"/>
        <v>2805635.1</v>
      </c>
      <c r="BC290">
        <f t="shared" si="414"/>
        <v>3</v>
      </c>
      <c r="BE290">
        <f>AI290-fix1_oam1!X291</f>
        <v>0</v>
      </c>
      <c r="BF290">
        <f>AJ290-fix1_oam1!Y291</f>
        <v>3</v>
      </c>
      <c r="BG290">
        <f>AK290-fix1_oam1!Z291</f>
        <v>9</v>
      </c>
      <c r="BH290">
        <f>AL290-fix1_oam1!AA291</f>
        <v>41</v>
      </c>
      <c r="BI290">
        <f>AM290-fix1_oam1!AB291</f>
        <v>10</v>
      </c>
      <c r="BJ290">
        <f>AN290-fix1_oam1!AC291</f>
        <v>-1</v>
      </c>
      <c r="BK290">
        <f>AO290-fix1_oam1!AD291</f>
        <v>3</v>
      </c>
      <c r="BL290">
        <f>AP290-fix1_oam1!AE291</f>
        <v>23</v>
      </c>
      <c r="BM290">
        <f>AQ290-fix1_oam1!AF291</f>
        <v>9</v>
      </c>
      <c r="BN290">
        <f>AR290-fix1_oam1!AG291</f>
        <v>0</v>
      </c>
      <c r="BO290">
        <f>AS290-fix1_oam1!AH291</f>
        <v>-3</v>
      </c>
      <c r="BP290">
        <f>AT290-fix1_oam1!AI291</f>
        <v>-9</v>
      </c>
      <c r="BQ290">
        <f>AU290-fix1_oam1!AJ291</f>
        <v>-41</v>
      </c>
      <c r="BR290">
        <f>AV290-fix1_oam1!AK291</f>
        <v>-10</v>
      </c>
      <c r="BS290">
        <f>AW290-fix1_oam1!AL291</f>
        <v>1</v>
      </c>
      <c r="BT290">
        <f>AX290-fix1_oam1!AM291</f>
        <v>-3</v>
      </c>
      <c r="BU290">
        <f>AY290-fix1_oam1!AN291</f>
        <v>-23</v>
      </c>
      <c r="BV290">
        <f>AZ290-fix1_oam1!AO291</f>
        <v>-9</v>
      </c>
      <c r="BY290" s="10" t="s">
        <v>950</v>
      </c>
      <c r="BZ290" s="11">
        <v>14</v>
      </c>
      <c r="CA290" s="11">
        <v>23</v>
      </c>
      <c r="CB290" s="11">
        <v>28</v>
      </c>
      <c r="CC290" s="11">
        <v>1</v>
      </c>
      <c r="CD290" s="11">
        <v>17</v>
      </c>
      <c r="CE290" s="11">
        <v>38</v>
      </c>
      <c r="CF290" s="11">
        <v>26</v>
      </c>
      <c r="CG290" s="11">
        <v>32</v>
      </c>
      <c r="CH290" s="11">
        <v>33</v>
      </c>
      <c r="CI290" s="11">
        <v>42</v>
      </c>
      <c r="CJ290" s="11">
        <v>33</v>
      </c>
      <c r="CK290" s="11">
        <v>28</v>
      </c>
      <c r="CL290" s="11">
        <v>55</v>
      </c>
      <c r="CM290" s="11">
        <v>39</v>
      </c>
      <c r="CN290" s="11">
        <v>18</v>
      </c>
      <c r="CO290" s="11">
        <v>30</v>
      </c>
      <c r="CP290" s="11">
        <v>24</v>
      </c>
      <c r="CQ290" s="11">
        <v>23</v>
      </c>
      <c r="CR290" s="11">
        <v>2000000</v>
      </c>
    </row>
    <row r="291" spans="1:96" ht="15" thickBot="1" x14ac:dyDescent="0.35">
      <c r="A291" s="1" t="s">
        <v>288</v>
      </c>
      <c r="B291" s="1" t="s">
        <v>602</v>
      </c>
      <c r="C291" s="2">
        <v>64</v>
      </c>
      <c r="D291" s="2">
        <v>31</v>
      </c>
      <c r="E291" s="2">
        <v>11</v>
      </c>
      <c r="F291" s="2">
        <v>11</v>
      </c>
      <c r="G291" s="2">
        <v>2</v>
      </c>
      <c r="H291" s="1">
        <f t="shared" si="396"/>
        <v>64</v>
      </c>
      <c r="I291" s="1">
        <f>HLOOKUP(H291,C291:$F$603,J291,0)</f>
        <v>1</v>
      </c>
      <c r="J291" s="1">
        <v>313</v>
      </c>
      <c r="K291" s="1" t="str">
        <f t="shared" si="397"/>
        <v>21</v>
      </c>
      <c r="M291" s="46">
        <f t="shared" si="398"/>
        <v>1</v>
      </c>
      <c r="N291" s="44">
        <f t="shared" si="390"/>
        <v>0.54700854700854706</v>
      </c>
      <c r="O291" s="44">
        <f t="shared" si="391"/>
        <v>0.26495726495726496</v>
      </c>
      <c r="P291" s="44">
        <f t="shared" si="392"/>
        <v>9.4017094017094016E-2</v>
      </c>
      <c r="Q291" s="44">
        <f t="shared" si="393"/>
        <v>9.4017094017094016E-2</v>
      </c>
      <c r="R291">
        <f t="shared" si="428"/>
        <v>2</v>
      </c>
      <c r="S291" s="1">
        <f t="shared" si="399"/>
        <v>0.54700854700854706</v>
      </c>
      <c r="T291" s="1">
        <f>HLOOKUP(S291,N291:$Q$603,U291,0)</f>
        <v>1</v>
      </c>
      <c r="U291" s="1">
        <v>313</v>
      </c>
      <c r="V291" s="1" t="str">
        <f t="shared" si="400"/>
        <v>21</v>
      </c>
      <c r="X291" s="5">
        <f t="shared" si="401"/>
        <v>1</v>
      </c>
      <c r="Y291" s="4">
        <f t="shared" si="402"/>
        <v>0.45299145299145294</v>
      </c>
      <c r="Z291" s="4">
        <f t="shared" si="403"/>
        <v>0.21377490551892378</v>
      </c>
      <c r="AA291" s="4">
        <f t="shared" si="404"/>
        <v>0.25</v>
      </c>
      <c r="AB291" s="4">
        <f t="shared" si="405"/>
        <v>0.17948717948717949</v>
      </c>
      <c r="AC291" s="4">
        <f t="shared" si="406"/>
        <v>7.0512820512820512E-2</v>
      </c>
      <c r="AD291" s="4">
        <f t="shared" si="407"/>
        <v>9.4017094017094016E-2</v>
      </c>
      <c r="AE291" s="4">
        <f t="shared" si="408"/>
        <v>0.54700854700854706</v>
      </c>
      <c r="AF291" s="4">
        <f t="shared" si="409"/>
        <v>0.45299145299145305</v>
      </c>
      <c r="AG291">
        <f t="shared" si="410"/>
        <v>2000000</v>
      </c>
      <c r="AI291">
        <f t="shared" si="411"/>
        <v>41</v>
      </c>
      <c r="AJ291">
        <f t="shared" si="430"/>
        <v>49</v>
      </c>
      <c r="AK291">
        <f t="shared" si="431"/>
        <v>10</v>
      </c>
      <c r="AL291">
        <f t="shared" si="432"/>
        <v>1</v>
      </c>
      <c r="AM291">
        <f t="shared" si="433"/>
        <v>51</v>
      </c>
      <c r="AN291">
        <f t="shared" si="434"/>
        <v>4</v>
      </c>
      <c r="AO291">
        <f t="shared" si="435"/>
        <v>25</v>
      </c>
      <c r="AP291">
        <f t="shared" si="436"/>
        <v>6</v>
      </c>
      <c r="AQ291">
        <f t="shared" si="437"/>
        <v>11</v>
      </c>
      <c r="AR291">
        <f t="shared" ref="AR291:AZ291" si="454">MAX(AI$3:AQ$542)+1-AI291</f>
        <v>15</v>
      </c>
      <c r="AS291">
        <f t="shared" si="454"/>
        <v>7</v>
      </c>
      <c r="AT291">
        <f t="shared" si="454"/>
        <v>46</v>
      </c>
      <c r="AU291">
        <f t="shared" si="454"/>
        <v>55</v>
      </c>
      <c r="AV291">
        <f t="shared" si="454"/>
        <v>5</v>
      </c>
      <c r="AW291">
        <f t="shared" si="454"/>
        <v>52</v>
      </c>
      <c r="AX291">
        <f t="shared" si="454"/>
        <v>31</v>
      </c>
      <c r="AY291">
        <f t="shared" si="454"/>
        <v>50</v>
      </c>
      <c r="AZ291">
        <f t="shared" si="454"/>
        <v>45</v>
      </c>
      <c r="BA291">
        <f t="shared" si="395"/>
        <v>2000000</v>
      </c>
      <c r="BB291">
        <f t="shared" si="413"/>
        <v>2969741.1</v>
      </c>
      <c r="BC291">
        <f t="shared" si="414"/>
        <v>3</v>
      </c>
      <c r="BE291">
        <f>AI291-fix1_oam1!X292</f>
        <v>0</v>
      </c>
      <c r="BF291">
        <f>AJ291-fix1_oam1!Y292</f>
        <v>-2</v>
      </c>
      <c r="BG291">
        <f>AK291-fix1_oam1!Z292</f>
        <v>-23</v>
      </c>
      <c r="BH291">
        <f>AL291-fix1_oam1!AA292</f>
        <v>-49</v>
      </c>
      <c r="BI291">
        <f>AM291-fix1_oam1!AB292</f>
        <v>0</v>
      </c>
      <c r="BJ291">
        <f>AN291-fix1_oam1!AC292</f>
        <v>-2</v>
      </c>
      <c r="BK291">
        <f>AO291-fix1_oam1!AD292</f>
        <v>-8</v>
      </c>
      <c r="BL291">
        <f>AP291-fix1_oam1!AE292</f>
        <v>-40</v>
      </c>
      <c r="BM291">
        <f>AQ291-fix1_oam1!AF292</f>
        <v>-24</v>
      </c>
      <c r="BN291">
        <f>AR291-fix1_oam1!AG292</f>
        <v>0</v>
      </c>
      <c r="BO291">
        <f>AS291-fix1_oam1!AH292</f>
        <v>2</v>
      </c>
      <c r="BP291">
        <f>AT291-fix1_oam1!AI292</f>
        <v>23</v>
      </c>
      <c r="BQ291">
        <f>AU291-fix1_oam1!AJ292</f>
        <v>49</v>
      </c>
      <c r="BR291">
        <f>AV291-fix1_oam1!AK292</f>
        <v>0</v>
      </c>
      <c r="BS291">
        <f>AW291-fix1_oam1!AL292</f>
        <v>2</v>
      </c>
      <c r="BT291">
        <f>AX291-fix1_oam1!AM292</f>
        <v>8</v>
      </c>
      <c r="BU291">
        <f>AY291-fix1_oam1!AN292</f>
        <v>40</v>
      </c>
      <c r="BV291">
        <f>AZ291-fix1_oam1!AO292</f>
        <v>24</v>
      </c>
      <c r="BY291" s="10" t="s">
        <v>951</v>
      </c>
      <c r="BZ291" s="11">
        <v>1</v>
      </c>
      <c r="CA291" s="11">
        <v>10</v>
      </c>
      <c r="CB291" s="11">
        <v>37</v>
      </c>
      <c r="CC291" s="11">
        <v>1</v>
      </c>
      <c r="CD291" s="11">
        <v>4</v>
      </c>
      <c r="CE291" s="11">
        <v>51</v>
      </c>
      <c r="CF291" s="11">
        <v>29</v>
      </c>
      <c r="CG291" s="11">
        <v>45</v>
      </c>
      <c r="CH291" s="11">
        <v>37</v>
      </c>
      <c r="CI291" s="11">
        <v>55</v>
      </c>
      <c r="CJ291" s="11">
        <v>46</v>
      </c>
      <c r="CK291" s="11">
        <v>19</v>
      </c>
      <c r="CL291" s="11">
        <v>55</v>
      </c>
      <c r="CM291" s="11">
        <v>52</v>
      </c>
      <c r="CN291" s="11">
        <v>5</v>
      </c>
      <c r="CO291" s="11">
        <v>27</v>
      </c>
      <c r="CP291" s="11">
        <v>11</v>
      </c>
      <c r="CQ291" s="11">
        <v>19</v>
      </c>
      <c r="CR291" s="11">
        <v>4000000</v>
      </c>
    </row>
    <row r="292" spans="1:96" ht="15" thickBot="1" x14ac:dyDescent="0.35">
      <c r="A292" s="1" t="s">
        <v>289</v>
      </c>
      <c r="B292" s="1" t="s">
        <v>602</v>
      </c>
      <c r="C292" s="2">
        <v>15</v>
      </c>
      <c r="D292" s="2">
        <v>69</v>
      </c>
      <c r="E292" s="2">
        <v>79</v>
      </c>
      <c r="F292" s="2">
        <v>44</v>
      </c>
      <c r="G292" s="2">
        <v>1</v>
      </c>
      <c r="H292" s="1">
        <f t="shared" si="396"/>
        <v>79</v>
      </c>
      <c r="I292" s="1">
        <f>HLOOKUP(H292,C292:$F$603,J292,0)</f>
        <v>3</v>
      </c>
      <c r="J292" s="1">
        <v>312</v>
      </c>
      <c r="K292" s="1" t="str">
        <f t="shared" si="397"/>
        <v>13</v>
      </c>
      <c r="M292" s="46">
        <f t="shared" si="398"/>
        <v>1</v>
      </c>
      <c r="N292" s="44">
        <f t="shared" si="390"/>
        <v>7.2463768115942032E-2</v>
      </c>
      <c r="O292" s="44">
        <f t="shared" si="391"/>
        <v>0.33333333333333331</v>
      </c>
      <c r="P292" s="44">
        <f t="shared" si="392"/>
        <v>0.38164251207729466</v>
      </c>
      <c r="Q292" s="44">
        <f t="shared" si="393"/>
        <v>0.21256038647342995</v>
      </c>
      <c r="R292">
        <f t="shared" si="428"/>
        <v>1</v>
      </c>
      <c r="S292" s="1">
        <f t="shared" si="399"/>
        <v>0.38164251207729466</v>
      </c>
      <c r="T292" s="1">
        <f>HLOOKUP(S292,N292:$Q$603,U292,0)</f>
        <v>3</v>
      </c>
      <c r="U292" s="1">
        <v>312</v>
      </c>
      <c r="V292" s="1" t="str">
        <f t="shared" si="400"/>
        <v>13</v>
      </c>
      <c r="X292" s="5">
        <f t="shared" si="401"/>
        <v>3</v>
      </c>
      <c r="Y292" s="4">
        <f t="shared" si="402"/>
        <v>0.6183574879227054</v>
      </c>
      <c r="Z292" s="4">
        <f t="shared" si="403"/>
        <v>0.13807610669853299</v>
      </c>
      <c r="AA292" s="4">
        <f t="shared" si="404"/>
        <v>0.25</v>
      </c>
      <c r="AB292" s="4">
        <f t="shared" si="405"/>
        <v>0.27294685990338163</v>
      </c>
      <c r="AC292" s="4">
        <f t="shared" si="406"/>
        <v>-2.2946859903381633E-2</v>
      </c>
      <c r="AD292" s="4">
        <f t="shared" si="407"/>
        <v>7.2463768115942032E-2</v>
      </c>
      <c r="AE292" s="4">
        <f t="shared" si="408"/>
        <v>0.38164251207729466</v>
      </c>
      <c r="AF292" s="4">
        <f t="shared" si="409"/>
        <v>0.30917874396135264</v>
      </c>
      <c r="AG292">
        <f t="shared" si="410"/>
        <v>1000000</v>
      </c>
      <c r="AI292">
        <f t="shared" si="411"/>
        <v>14</v>
      </c>
      <c r="AJ292">
        <f t="shared" si="430"/>
        <v>23</v>
      </c>
      <c r="AK292">
        <f t="shared" si="431"/>
        <v>31</v>
      </c>
      <c r="AL292">
        <f t="shared" si="432"/>
        <v>1</v>
      </c>
      <c r="AM292">
        <f t="shared" si="433"/>
        <v>11</v>
      </c>
      <c r="AN292">
        <f t="shared" si="434"/>
        <v>44</v>
      </c>
      <c r="AO292">
        <f t="shared" si="435"/>
        <v>32</v>
      </c>
      <c r="AP292">
        <f t="shared" si="436"/>
        <v>32</v>
      </c>
      <c r="AQ292">
        <f t="shared" si="437"/>
        <v>30</v>
      </c>
      <c r="AR292">
        <f t="shared" ref="AR292:AZ292" si="455">MAX(AI$3:AQ$542)+1-AI292</f>
        <v>42</v>
      </c>
      <c r="AS292">
        <f t="shared" si="455"/>
        <v>33</v>
      </c>
      <c r="AT292">
        <f t="shared" si="455"/>
        <v>25</v>
      </c>
      <c r="AU292">
        <f t="shared" si="455"/>
        <v>55</v>
      </c>
      <c r="AV292">
        <f t="shared" si="455"/>
        <v>45</v>
      </c>
      <c r="AW292">
        <f t="shared" si="455"/>
        <v>12</v>
      </c>
      <c r="AX292">
        <f t="shared" si="455"/>
        <v>24</v>
      </c>
      <c r="AY292">
        <f t="shared" si="455"/>
        <v>24</v>
      </c>
      <c r="AZ292">
        <f t="shared" si="455"/>
        <v>26</v>
      </c>
      <c r="BA292">
        <f t="shared" si="395"/>
        <v>1000000</v>
      </c>
      <c r="BB292">
        <f t="shared" si="413"/>
        <v>2227667.6</v>
      </c>
      <c r="BC292">
        <f t="shared" si="414"/>
        <v>2</v>
      </c>
      <c r="BE292">
        <f>AI292-fix1_oam1!X293</f>
        <v>0</v>
      </c>
      <c r="BF292">
        <f>AJ292-fix1_oam1!Y293</f>
        <v>-2</v>
      </c>
      <c r="BG292">
        <f>AK292-fix1_oam1!Z293</f>
        <v>4</v>
      </c>
      <c r="BH292">
        <f>AL292-fix1_oam1!AA293</f>
        <v>-25</v>
      </c>
      <c r="BI292">
        <f>AM292-fix1_oam1!AB293</f>
        <v>-10</v>
      </c>
      <c r="BJ292">
        <f>AN292-fix1_oam1!AC293</f>
        <v>0</v>
      </c>
      <c r="BK292">
        <f>AO292-fix1_oam1!AD293</f>
        <v>5</v>
      </c>
      <c r="BL292">
        <f>AP292-fix1_oam1!AE293</f>
        <v>-2</v>
      </c>
      <c r="BM292">
        <f>AQ292-fix1_oam1!AF293</f>
        <v>5</v>
      </c>
      <c r="BN292">
        <f>AR292-fix1_oam1!AG293</f>
        <v>0</v>
      </c>
      <c r="BO292">
        <f>AS292-fix1_oam1!AH293</f>
        <v>2</v>
      </c>
      <c r="BP292">
        <f>AT292-fix1_oam1!AI293</f>
        <v>-4</v>
      </c>
      <c r="BQ292">
        <f>AU292-fix1_oam1!AJ293</f>
        <v>25</v>
      </c>
      <c r="BR292">
        <f>AV292-fix1_oam1!AK293</f>
        <v>10</v>
      </c>
      <c r="BS292">
        <f>AW292-fix1_oam1!AL293</f>
        <v>0</v>
      </c>
      <c r="BT292">
        <f>AX292-fix1_oam1!AM293</f>
        <v>-5</v>
      </c>
      <c r="BU292">
        <f>AY292-fix1_oam1!AN293</f>
        <v>2</v>
      </c>
      <c r="BV292">
        <f>AZ292-fix1_oam1!AO293</f>
        <v>-5</v>
      </c>
      <c r="BY292" s="10" t="s">
        <v>952</v>
      </c>
      <c r="BZ292" s="11">
        <v>27</v>
      </c>
      <c r="CA292" s="11">
        <v>51</v>
      </c>
      <c r="CB292" s="11">
        <v>5</v>
      </c>
      <c r="CC292" s="11">
        <v>1</v>
      </c>
      <c r="CD292" s="11">
        <v>49</v>
      </c>
      <c r="CE292" s="11">
        <v>6</v>
      </c>
      <c r="CF292" s="11">
        <v>42</v>
      </c>
      <c r="CG292" s="11">
        <v>4</v>
      </c>
      <c r="CH292" s="11">
        <v>5</v>
      </c>
      <c r="CI292" s="11">
        <v>29</v>
      </c>
      <c r="CJ292" s="11">
        <v>5</v>
      </c>
      <c r="CK292" s="11">
        <v>51</v>
      </c>
      <c r="CL292" s="11">
        <v>55</v>
      </c>
      <c r="CM292" s="11">
        <v>7</v>
      </c>
      <c r="CN292" s="11">
        <v>50</v>
      </c>
      <c r="CO292" s="11">
        <v>14</v>
      </c>
      <c r="CP292" s="11">
        <v>52</v>
      </c>
      <c r="CQ292" s="11">
        <v>51</v>
      </c>
      <c r="CR292" s="11">
        <v>1000000</v>
      </c>
    </row>
    <row r="293" spans="1:96" ht="15" thickBot="1" x14ac:dyDescent="0.35">
      <c r="A293" s="1" t="s">
        <v>290</v>
      </c>
      <c r="B293" s="1" t="s">
        <v>602</v>
      </c>
      <c r="C293" s="2">
        <v>11</v>
      </c>
      <c r="D293" s="2">
        <v>56</v>
      </c>
      <c r="E293" s="2">
        <v>5</v>
      </c>
      <c r="F293" s="2">
        <v>57</v>
      </c>
      <c r="G293" s="2">
        <v>1</v>
      </c>
      <c r="H293" s="1">
        <f t="shared" si="396"/>
        <v>57</v>
      </c>
      <c r="I293" s="1">
        <f>HLOOKUP(H293,C293:$F$603,J293,0)</f>
        <v>4</v>
      </c>
      <c r="J293" s="1">
        <v>311</v>
      </c>
      <c r="K293" s="1" t="str">
        <f t="shared" si="397"/>
        <v>14</v>
      </c>
      <c r="M293" s="46">
        <f t="shared" si="398"/>
        <v>1</v>
      </c>
      <c r="N293" s="44">
        <f t="shared" si="390"/>
        <v>8.5271317829457363E-2</v>
      </c>
      <c r="O293" s="44">
        <f t="shared" si="391"/>
        <v>0.43410852713178294</v>
      </c>
      <c r="P293" s="44">
        <f t="shared" si="392"/>
        <v>3.875968992248062E-2</v>
      </c>
      <c r="Q293" s="44">
        <f t="shared" si="393"/>
        <v>0.44186046511627908</v>
      </c>
      <c r="R293">
        <f t="shared" si="428"/>
        <v>1</v>
      </c>
      <c r="S293" s="1">
        <f t="shared" si="399"/>
        <v>0.44186046511627908</v>
      </c>
      <c r="T293" s="1">
        <f>HLOOKUP(S293,N293:$Q$603,U293,0)</f>
        <v>4</v>
      </c>
      <c r="U293" s="1">
        <v>311</v>
      </c>
      <c r="V293" s="1" t="str">
        <f t="shared" si="400"/>
        <v>14</v>
      </c>
      <c r="X293" s="5">
        <f t="shared" si="401"/>
        <v>4</v>
      </c>
      <c r="Y293" s="4">
        <f t="shared" si="402"/>
        <v>0.55813953488372092</v>
      </c>
      <c r="Z293" s="4">
        <f t="shared" si="403"/>
        <v>0.21791771778093949</v>
      </c>
      <c r="AA293" s="4">
        <f t="shared" si="404"/>
        <v>0.25</v>
      </c>
      <c r="AB293" s="4">
        <f t="shared" si="405"/>
        <v>0.25968992248062017</v>
      </c>
      <c r="AC293" s="4">
        <f t="shared" si="406"/>
        <v>-9.6899224806201723E-3</v>
      </c>
      <c r="AD293" s="4">
        <f t="shared" si="407"/>
        <v>3.875968992248062E-2</v>
      </c>
      <c r="AE293" s="4">
        <f t="shared" si="408"/>
        <v>0.44186046511627908</v>
      </c>
      <c r="AF293" s="4">
        <f t="shared" si="409"/>
        <v>0.40310077519379844</v>
      </c>
      <c r="AG293">
        <f t="shared" si="410"/>
        <v>1000000</v>
      </c>
      <c r="AI293">
        <f t="shared" si="411"/>
        <v>1</v>
      </c>
      <c r="AJ293">
        <f t="shared" si="430"/>
        <v>35</v>
      </c>
      <c r="AK293">
        <f t="shared" si="431"/>
        <v>9</v>
      </c>
      <c r="AL293">
        <f t="shared" si="432"/>
        <v>1</v>
      </c>
      <c r="AM293">
        <f t="shared" si="433"/>
        <v>20</v>
      </c>
      <c r="AN293">
        <f t="shared" si="434"/>
        <v>35</v>
      </c>
      <c r="AO293">
        <f t="shared" si="435"/>
        <v>41</v>
      </c>
      <c r="AP293">
        <f t="shared" si="436"/>
        <v>20</v>
      </c>
      <c r="AQ293">
        <f t="shared" si="437"/>
        <v>16</v>
      </c>
      <c r="AR293">
        <f t="shared" ref="AR293:AZ293" si="456">MAX(AI$3:AQ$542)+1-AI293</f>
        <v>55</v>
      </c>
      <c r="AS293">
        <f t="shared" si="456"/>
        <v>21</v>
      </c>
      <c r="AT293">
        <f t="shared" si="456"/>
        <v>47</v>
      </c>
      <c r="AU293">
        <f t="shared" si="456"/>
        <v>55</v>
      </c>
      <c r="AV293">
        <f t="shared" si="456"/>
        <v>36</v>
      </c>
      <c r="AW293">
        <f t="shared" si="456"/>
        <v>21</v>
      </c>
      <c r="AX293">
        <f t="shared" si="456"/>
        <v>15</v>
      </c>
      <c r="AY293">
        <f t="shared" si="456"/>
        <v>36</v>
      </c>
      <c r="AZ293">
        <f t="shared" si="456"/>
        <v>40</v>
      </c>
      <c r="BA293">
        <f t="shared" si="395"/>
        <v>1000000</v>
      </c>
      <c r="BB293">
        <f t="shared" si="413"/>
        <v>2930153.1</v>
      </c>
      <c r="BC293">
        <f t="shared" si="414"/>
        <v>3</v>
      </c>
      <c r="BE293">
        <f>AI293-fix1_oam1!X294</f>
        <v>0</v>
      </c>
      <c r="BF293">
        <f>AJ293-fix1_oam1!Y294</f>
        <v>-10</v>
      </c>
      <c r="BG293">
        <f>AK293-fix1_oam1!Z294</f>
        <v>-19</v>
      </c>
      <c r="BH293">
        <f>AL293-fix1_oam1!AA294</f>
        <v>-47</v>
      </c>
      <c r="BI293">
        <f>AM293-fix1_oam1!AB294</f>
        <v>-23</v>
      </c>
      <c r="BJ293">
        <f>AN293-fix1_oam1!AC294</f>
        <v>3</v>
      </c>
      <c r="BK293">
        <f>AO293-fix1_oam1!AD294</f>
        <v>-3</v>
      </c>
      <c r="BL293">
        <f>AP293-fix1_oam1!AE294</f>
        <v>-29</v>
      </c>
      <c r="BM293">
        <f>AQ293-fix1_oam1!AF294</f>
        <v>-20</v>
      </c>
      <c r="BN293">
        <f>AR293-fix1_oam1!AG294</f>
        <v>0</v>
      </c>
      <c r="BO293">
        <f>AS293-fix1_oam1!AH294</f>
        <v>10</v>
      </c>
      <c r="BP293">
        <f>AT293-fix1_oam1!AI294</f>
        <v>19</v>
      </c>
      <c r="BQ293">
        <f>AU293-fix1_oam1!AJ294</f>
        <v>47</v>
      </c>
      <c r="BR293">
        <f>AV293-fix1_oam1!AK294</f>
        <v>23</v>
      </c>
      <c r="BS293">
        <f>AW293-fix1_oam1!AL294</f>
        <v>-3</v>
      </c>
      <c r="BT293">
        <f>AX293-fix1_oam1!AM294</f>
        <v>3</v>
      </c>
      <c r="BU293">
        <f>AY293-fix1_oam1!AN294</f>
        <v>29</v>
      </c>
      <c r="BV293">
        <f>AZ293-fix1_oam1!AO294</f>
        <v>20</v>
      </c>
      <c r="BY293" s="10" t="s">
        <v>953</v>
      </c>
      <c r="BZ293" s="11">
        <v>41</v>
      </c>
      <c r="CA293" s="11">
        <v>39</v>
      </c>
      <c r="CB293" s="11">
        <v>25</v>
      </c>
      <c r="CC293" s="11">
        <v>1</v>
      </c>
      <c r="CD293" s="11">
        <v>39</v>
      </c>
      <c r="CE293" s="11">
        <v>16</v>
      </c>
      <c r="CF293" s="11">
        <v>29</v>
      </c>
      <c r="CG293" s="11">
        <v>16</v>
      </c>
      <c r="CH293" s="11">
        <v>19</v>
      </c>
      <c r="CI293" s="11">
        <v>15</v>
      </c>
      <c r="CJ293" s="11">
        <v>17</v>
      </c>
      <c r="CK293" s="11">
        <v>31</v>
      </c>
      <c r="CL293" s="11">
        <v>55</v>
      </c>
      <c r="CM293" s="11">
        <v>17</v>
      </c>
      <c r="CN293" s="11">
        <v>40</v>
      </c>
      <c r="CO293" s="11">
        <v>27</v>
      </c>
      <c r="CP293" s="11">
        <v>40</v>
      </c>
      <c r="CQ293" s="11">
        <v>37</v>
      </c>
      <c r="CR293" s="11">
        <v>4000000</v>
      </c>
    </row>
    <row r="294" spans="1:96" ht="15" thickBot="1" x14ac:dyDescent="0.35">
      <c r="A294" s="1" t="s">
        <v>291</v>
      </c>
      <c r="B294" s="1" t="s">
        <v>602</v>
      </c>
      <c r="C294" s="2">
        <v>20</v>
      </c>
      <c r="D294" s="2">
        <v>99</v>
      </c>
      <c r="E294" s="2">
        <v>56</v>
      </c>
      <c r="F294" s="2">
        <v>4</v>
      </c>
      <c r="G294" s="2">
        <v>3</v>
      </c>
      <c r="H294" s="1">
        <f t="shared" si="396"/>
        <v>99</v>
      </c>
      <c r="I294" s="1">
        <f>HLOOKUP(H294,C294:$F$603,J294,0)</f>
        <v>2</v>
      </c>
      <c r="J294" s="1">
        <v>310</v>
      </c>
      <c r="K294" s="1" t="str">
        <f t="shared" si="397"/>
        <v>32</v>
      </c>
      <c r="M294" s="46">
        <f t="shared" si="398"/>
        <v>1</v>
      </c>
      <c r="N294" s="44">
        <f t="shared" si="390"/>
        <v>0.11173184357541899</v>
      </c>
      <c r="O294" s="44">
        <f t="shared" si="391"/>
        <v>0.55307262569832405</v>
      </c>
      <c r="P294" s="44">
        <f t="shared" si="392"/>
        <v>0.31284916201117319</v>
      </c>
      <c r="Q294" s="44">
        <f t="shared" si="393"/>
        <v>2.23463687150838E-2</v>
      </c>
      <c r="R294">
        <f t="shared" si="428"/>
        <v>3</v>
      </c>
      <c r="S294" s="1">
        <f t="shared" si="399"/>
        <v>0.55307262569832405</v>
      </c>
      <c r="T294" s="1">
        <f>HLOOKUP(S294,N294:$Q$603,U294,0)</f>
        <v>2</v>
      </c>
      <c r="U294" s="1">
        <v>310</v>
      </c>
      <c r="V294" s="1" t="str">
        <f t="shared" si="400"/>
        <v>32</v>
      </c>
      <c r="X294" s="5">
        <f t="shared" si="401"/>
        <v>2</v>
      </c>
      <c r="Y294" s="4">
        <f t="shared" si="402"/>
        <v>0.44692737430167595</v>
      </c>
      <c r="Z294" s="4">
        <f t="shared" si="403"/>
        <v>0.23575926459805285</v>
      </c>
      <c r="AA294" s="4">
        <f t="shared" si="404"/>
        <v>0.25</v>
      </c>
      <c r="AB294" s="4">
        <f t="shared" si="405"/>
        <v>0.21229050279329609</v>
      </c>
      <c r="AC294" s="4">
        <f t="shared" si="406"/>
        <v>3.7709497206703912E-2</v>
      </c>
      <c r="AD294" s="4">
        <f t="shared" si="407"/>
        <v>2.23463687150838E-2</v>
      </c>
      <c r="AE294" s="4">
        <f t="shared" si="408"/>
        <v>0.55307262569832405</v>
      </c>
      <c r="AF294" s="4">
        <f t="shared" si="409"/>
        <v>0.53072625698324027</v>
      </c>
      <c r="AG294">
        <f t="shared" si="410"/>
        <v>3000000</v>
      </c>
      <c r="AI294">
        <f t="shared" si="411"/>
        <v>27</v>
      </c>
      <c r="AJ294">
        <f t="shared" si="430"/>
        <v>50</v>
      </c>
      <c r="AK294">
        <f t="shared" si="431"/>
        <v>6</v>
      </c>
      <c r="AL294">
        <f t="shared" si="432"/>
        <v>1</v>
      </c>
      <c r="AM294">
        <f t="shared" si="433"/>
        <v>46</v>
      </c>
      <c r="AN294">
        <f t="shared" si="434"/>
        <v>9</v>
      </c>
      <c r="AO294">
        <f t="shared" si="435"/>
        <v>47</v>
      </c>
      <c r="AP294">
        <f t="shared" si="436"/>
        <v>6</v>
      </c>
      <c r="AQ294">
        <f t="shared" si="437"/>
        <v>5</v>
      </c>
      <c r="AR294">
        <f t="shared" ref="AR294:AZ294" si="457">MAX(AI$3:AQ$542)+1-AI294</f>
        <v>29</v>
      </c>
      <c r="AS294">
        <f t="shared" si="457"/>
        <v>6</v>
      </c>
      <c r="AT294">
        <f t="shared" si="457"/>
        <v>50</v>
      </c>
      <c r="AU294">
        <f t="shared" si="457"/>
        <v>55</v>
      </c>
      <c r="AV294">
        <f t="shared" si="457"/>
        <v>10</v>
      </c>
      <c r="AW294">
        <f t="shared" si="457"/>
        <v>47</v>
      </c>
      <c r="AX294">
        <f t="shared" si="457"/>
        <v>9</v>
      </c>
      <c r="AY294">
        <f t="shared" si="457"/>
        <v>50</v>
      </c>
      <c r="AZ294">
        <f t="shared" si="457"/>
        <v>51</v>
      </c>
      <c r="BA294">
        <f t="shared" si="395"/>
        <v>3000000</v>
      </c>
      <c r="BB294">
        <f t="shared" si="413"/>
        <v>2933753.5</v>
      </c>
      <c r="BC294">
        <f t="shared" si="414"/>
        <v>3</v>
      </c>
      <c r="BE294">
        <f>AI294-fix1_oam1!X295</f>
        <v>0</v>
      </c>
      <c r="BF294">
        <f>AJ294-fix1_oam1!Y295</f>
        <v>8</v>
      </c>
      <c r="BG294">
        <f>AK294-fix1_oam1!Z295</f>
        <v>3</v>
      </c>
      <c r="BH294">
        <f>AL294-fix1_oam1!AA295</f>
        <v>-35</v>
      </c>
      <c r="BI294">
        <f>AM294-fix1_oam1!AB295</f>
        <v>6</v>
      </c>
      <c r="BJ294">
        <f>AN294-fix1_oam1!AC295</f>
        <v>0</v>
      </c>
      <c r="BK294">
        <f>AO294-fix1_oam1!AD295</f>
        <v>1</v>
      </c>
      <c r="BL294">
        <f>AP294-fix1_oam1!AE295</f>
        <v>4</v>
      </c>
      <c r="BM294">
        <f>AQ294-fix1_oam1!AF295</f>
        <v>3</v>
      </c>
      <c r="BN294">
        <f>AR294-fix1_oam1!AG295</f>
        <v>0</v>
      </c>
      <c r="BO294">
        <f>AS294-fix1_oam1!AH295</f>
        <v>-8</v>
      </c>
      <c r="BP294">
        <f>AT294-fix1_oam1!AI295</f>
        <v>-3</v>
      </c>
      <c r="BQ294">
        <f>AU294-fix1_oam1!AJ295</f>
        <v>35</v>
      </c>
      <c r="BR294">
        <f>AV294-fix1_oam1!AK295</f>
        <v>-6</v>
      </c>
      <c r="BS294">
        <f>AW294-fix1_oam1!AL295</f>
        <v>0</v>
      </c>
      <c r="BT294">
        <f>AX294-fix1_oam1!AM295</f>
        <v>-1</v>
      </c>
      <c r="BU294">
        <f>AY294-fix1_oam1!AN295</f>
        <v>-4</v>
      </c>
      <c r="BV294">
        <f>AZ294-fix1_oam1!AO295</f>
        <v>-3</v>
      </c>
      <c r="BY294" s="10" t="s">
        <v>954</v>
      </c>
      <c r="BZ294" s="11">
        <v>41</v>
      </c>
      <c r="CA294" s="11">
        <v>19</v>
      </c>
      <c r="CB294" s="11">
        <v>27</v>
      </c>
      <c r="CC294" s="11">
        <v>1</v>
      </c>
      <c r="CD294" s="11">
        <v>2</v>
      </c>
      <c r="CE294" s="11">
        <v>53</v>
      </c>
      <c r="CF294" s="11">
        <v>43</v>
      </c>
      <c r="CG294" s="11">
        <v>36</v>
      </c>
      <c r="CH294" s="11">
        <v>27</v>
      </c>
      <c r="CI294" s="11">
        <v>15</v>
      </c>
      <c r="CJ294" s="11">
        <v>37</v>
      </c>
      <c r="CK294" s="11">
        <v>29</v>
      </c>
      <c r="CL294" s="11">
        <v>55</v>
      </c>
      <c r="CM294" s="11">
        <v>54</v>
      </c>
      <c r="CN294" s="11">
        <v>3</v>
      </c>
      <c r="CO294" s="11">
        <v>13</v>
      </c>
      <c r="CP294" s="11">
        <v>20</v>
      </c>
      <c r="CQ294" s="11">
        <v>29</v>
      </c>
      <c r="CR294" s="11">
        <v>3000000</v>
      </c>
    </row>
    <row r="295" spans="1:96" ht="15" thickBot="1" x14ac:dyDescent="0.35">
      <c r="A295" s="1" t="s">
        <v>292</v>
      </c>
      <c r="B295" s="1" t="s">
        <v>602</v>
      </c>
      <c r="C295" s="2">
        <v>29</v>
      </c>
      <c r="D295" s="2">
        <v>7</v>
      </c>
      <c r="E295" s="2">
        <v>93</v>
      </c>
      <c r="F295" s="2">
        <v>78</v>
      </c>
      <c r="G295" s="2">
        <v>1</v>
      </c>
      <c r="H295" s="1">
        <f t="shared" si="396"/>
        <v>93</v>
      </c>
      <c r="I295" s="1">
        <f>HLOOKUP(H295,C295:$F$603,J295,0)</f>
        <v>3</v>
      </c>
      <c r="J295" s="1">
        <v>309</v>
      </c>
      <c r="K295" s="1" t="str">
        <f t="shared" si="397"/>
        <v>13</v>
      </c>
      <c r="M295" s="46">
        <f t="shared" si="398"/>
        <v>1</v>
      </c>
      <c r="N295" s="44">
        <f t="shared" si="390"/>
        <v>0.14009661835748793</v>
      </c>
      <c r="O295" s="44">
        <f t="shared" si="391"/>
        <v>3.3816425120772944E-2</v>
      </c>
      <c r="P295" s="44">
        <f t="shared" si="392"/>
        <v>0.44927536231884058</v>
      </c>
      <c r="Q295" s="44">
        <f t="shared" si="393"/>
        <v>0.37681159420289856</v>
      </c>
      <c r="R295">
        <f t="shared" si="428"/>
        <v>1</v>
      </c>
      <c r="S295" s="1">
        <f t="shared" si="399"/>
        <v>0.44927536231884058</v>
      </c>
      <c r="T295" s="1">
        <f>HLOOKUP(S295,N295:$Q$603,U295,0)</f>
        <v>3</v>
      </c>
      <c r="U295" s="1">
        <v>309</v>
      </c>
      <c r="V295" s="1" t="str">
        <f t="shared" si="400"/>
        <v>13</v>
      </c>
      <c r="X295" s="5">
        <f t="shared" si="401"/>
        <v>3</v>
      </c>
      <c r="Y295" s="4">
        <f t="shared" si="402"/>
        <v>0.55072463768115942</v>
      </c>
      <c r="Z295" s="4">
        <f t="shared" si="403"/>
        <v>0.19545326960308426</v>
      </c>
      <c r="AA295" s="4">
        <f t="shared" si="404"/>
        <v>0.25</v>
      </c>
      <c r="AB295" s="4">
        <f t="shared" si="405"/>
        <v>0.25845410628019327</v>
      </c>
      <c r="AC295" s="4">
        <f t="shared" si="406"/>
        <v>-8.4541062801932743E-3</v>
      </c>
      <c r="AD295" s="4">
        <f t="shared" si="407"/>
        <v>3.3816425120772944E-2</v>
      </c>
      <c r="AE295" s="4">
        <f t="shared" si="408"/>
        <v>0.44927536231884058</v>
      </c>
      <c r="AF295" s="4">
        <f t="shared" si="409"/>
        <v>0.41545893719806765</v>
      </c>
      <c r="AG295">
        <f t="shared" si="410"/>
        <v>1000000</v>
      </c>
      <c r="AI295">
        <f t="shared" si="411"/>
        <v>14</v>
      </c>
      <c r="AJ295">
        <f t="shared" si="430"/>
        <v>37</v>
      </c>
      <c r="AK295">
        <f t="shared" si="431"/>
        <v>13</v>
      </c>
      <c r="AL295">
        <f t="shared" si="432"/>
        <v>1</v>
      </c>
      <c r="AM295">
        <f t="shared" si="433"/>
        <v>21</v>
      </c>
      <c r="AN295">
        <f t="shared" si="434"/>
        <v>35</v>
      </c>
      <c r="AO295">
        <f t="shared" si="435"/>
        <v>43</v>
      </c>
      <c r="AP295">
        <f t="shared" si="436"/>
        <v>18</v>
      </c>
      <c r="AQ295">
        <f t="shared" si="437"/>
        <v>15</v>
      </c>
      <c r="AR295">
        <f t="shared" ref="AR295:AZ295" si="458">MAX(AI$3:AQ$542)+1-AI295</f>
        <v>42</v>
      </c>
      <c r="AS295">
        <f t="shared" si="458"/>
        <v>19</v>
      </c>
      <c r="AT295">
        <f t="shared" si="458"/>
        <v>43</v>
      </c>
      <c r="AU295">
        <f t="shared" si="458"/>
        <v>55</v>
      </c>
      <c r="AV295">
        <f t="shared" si="458"/>
        <v>35</v>
      </c>
      <c r="AW295">
        <f t="shared" si="458"/>
        <v>21</v>
      </c>
      <c r="AX295">
        <f t="shared" si="458"/>
        <v>13</v>
      </c>
      <c r="AY295">
        <f t="shared" si="458"/>
        <v>38</v>
      </c>
      <c r="AZ295">
        <f t="shared" si="458"/>
        <v>41</v>
      </c>
      <c r="BA295">
        <f t="shared" si="395"/>
        <v>1000000</v>
      </c>
      <c r="BB295">
        <f t="shared" si="413"/>
        <v>2832985</v>
      </c>
      <c r="BC295">
        <f t="shared" si="414"/>
        <v>3</v>
      </c>
      <c r="BE295">
        <f>AI295-fix1_oam1!X296</f>
        <v>0</v>
      </c>
      <c r="BF295">
        <f>AJ295-fix1_oam1!Y296</f>
        <v>7</v>
      </c>
      <c r="BG295">
        <f>AK295-fix1_oam1!Z296</f>
        <v>7</v>
      </c>
      <c r="BH295">
        <f>AL295-fix1_oam1!AA296</f>
        <v>-25</v>
      </c>
      <c r="BI295">
        <f>AM295-fix1_oam1!AB296</f>
        <v>-3</v>
      </c>
      <c r="BJ295">
        <f>AN295-fix1_oam1!AC296</f>
        <v>1</v>
      </c>
      <c r="BK295">
        <f>AO295-fix1_oam1!AD296</f>
        <v>4</v>
      </c>
      <c r="BL295">
        <f>AP295-fix1_oam1!AE296</f>
        <v>4</v>
      </c>
      <c r="BM295">
        <f>AQ295-fix1_oam1!AF296</f>
        <v>9</v>
      </c>
      <c r="BN295">
        <f>AR295-fix1_oam1!AG296</f>
        <v>0</v>
      </c>
      <c r="BO295">
        <f>AS295-fix1_oam1!AH296</f>
        <v>-7</v>
      </c>
      <c r="BP295">
        <f>AT295-fix1_oam1!AI296</f>
        <v>-7</v>
      </c>
      <c r="BQ295">
        <f>AU295-fix1_oam1!AJ296</f>
        <v>25</v>
      </c>
      <c r="BR295">
        <f>AV295-fix1_oam1!AK296</f>
        <v>3</v>
      </c>
      <c r="BS295">
        <f>AW295-fix1_oam1!AL296</f>
        <v>-1</v>
      </c>
      <c r="BT295">
        <f>AX295-fix1_oam1!AM296</f>
        <v>-4</v>
      </c>
      <c r="BU295">
        <f>AY295-fix1_oam1!AN296</f>
        <v>-4</v>
      </c>
      <c r="BV295">
        <f>AZ295-fix1_oam1!AO296</f>
        <v>-9</v>
      </c>
      <c r="BY295" s="10" t="s">
        <v>955</v>
      </c>
      <c r="BZ295" s="11">
        <v>41</v>
      </c>
      <c r="CA295" s="11">
        <v>13</v>
      </c>
      <c r="CB295" s="11">
        <v>41</v>
      </c>
      <c r="CC295" s="11">
        <v>51</v>
      </c>
      <c r="CD295" s="11">
        <v>22</v>
      </c>
      <c r="CE295" s="11">
        <v>33</v>
      </c>
      <c r="CF295" s="11">
        <v>15</v>
      </c>
      <c r="CG295" s="11">
        <v>42</v>
      </c>
      <c r="CH295" s="11">
        <v>42</v>
      </c>
      <c r="CI295" s="11">
        <v>15</v>
      </c>
      <c r="CJ295" s="11">
        <v>43</v>
      </c>
      <c r="CK295" s="11">
        <v>15</v>
      </c>
      <c r="CL295" s="11">
        <v>5</v>
      </c>
      <c r="CM295" s="11">
        <v>34</v>
      </c>
      <c r="CN295" s="11">
        <v>23</v>
      </c>
      <c r="CO295" s="11">
        <v>41</v>
      </c>
      <c r="CP295" s="11">
        <v>14</v>
      </c>
      <c r="CQ295" s="11">
        <v>14</v>
      </c>
      <c r="CR295" s="11">
        <v>1000000</v>
      </c>
    </row>
    <row r="296" spans="1:96" ht="15" thickBot="1" x14ac:dyDescent="0.35">
      <c r="A296" s="1" t="s">
        <v>293</v>
      </c>
      <c r="B296" s="1" t="s">
        <v>602</v>
      </c>
      <c r="C296" s="2">
        <v>25</v>
      </c>
      <c r="D296" s="2">
        <v>28</v>
      </c>
      <c r="E296" s="2">
        <v>91</v>
      </c>
      <c r="F296" s="2">
        <v>95</v>
      </c>
      <c r="G296" s="2">
        <v>3</v>
      </c>
      <c r="H296" s="1">
        <f t="shared" si="396"/>
        <v>95</v>
      </c>
      <c r="I296" s="1">
        <f>HLOOKUP(H296,C296:$F$603,J296,0)</f>
        <v>4</v>
      </c>
      <c r="J296" s="1">
        <v>308</v>
      </c>
      <c r="K296" s="1" t="str">
        <f t="shared" si="397"/>
        <v>34</v>
      </c>
      <c r="M296" s="46">
        <f t="shared" si="398"/>
        <v>1</v>
      </c>
      <c r="N296" s="44">
        <f t="shared" si="390"/>
        <v>0.10460251046025104</v>
      </c>
      <c r="O296" s="44">
        <f t="shared" si="391"/>
        <v>0.11715481171548117</v>
      </c>
      <c r="P296" s="44">
        <f t="shared" si="392"/>
        <v>0.3807531380753138</v>
      </c>
      <c r="Q296" s="44">
        <f t="shared" si="393"/>
        <v>0.39748953974895396</v>
      </c>
      <c r="R296">
        <f t="shared" si="428"/>
        <v>3</v>
      </c>
      <c r="S296" s="1">
        <f t="shared" si="399"/>
        <v>0.39748953974895396</v>
      </c>
      <c r="T296" s="1">
        <f>HLOOKUP(S296,N296:$Q$603,U296,0)</f>
        <v>4</v>
      </c>
      <c r="U296" s="1">
        <v>308</v>
      </c>
      <c r="V296" s="1" t="str">
        <f t="shared" si="400"/>
        <v>34</v>
      </c>
      <c r="X296" s="5">
        <f t="shared" si="401"/>
        <v>4</v>
      </c>
      <c r="Y296" s="4">
        <f t="shared" si="402"/>
        <v>0.60251046025104604</v>
      </c>
      <c r="Z296" s="4">
        <f t="shared" si="403"/>
        <v>0.16087036340556013</v>
      </c>
      <c r="AA296" s="4">
        <f t="shared" si="404"/>
        <v>0.25</v>
      </c>
      <c r="AB296" s="4">
        <f t="shared" si="405"/>
        <v>0.24895397489539747</v>
      </c>
      <c r="AC296" s="4">
        <f t="shared" si="406"/>
        <v>1.0460251046025271E-3</v>
      </c>
      <c r="AD296" s="4">
        <f t="shared" si="407"/>
        <v>0.10460251046025104</v>
      </c>
      <c r="AE296" s="4">
        <f t="shared" si="408"/>
        <v>0.39748953974895396</v>
      </c>
      <c r="AF296" s="4">
        <f t="shared" si="409"/>
        <v>0.29288702928870292</v>
      </c>
      <c r="AG296">
        <f t="shared" si="410"/>
        <v>3000000</v>
      </c>
      <c r="AI296">
        <f t="shared" si="411"/>
        <v>1</v>
      </c>
      <c r="AJ296">
        <f t="shared" si="430"/>
        <v>27</v>
      </c>
      <c r="AK296">
        <f t="shared" si="431"/>
        <v>23</v>
      </c>
      <c r="AL296">
        <f t="shared" si="432"/>
        <v>1</v>
      </c>
      <c r="AM296">
        <f t="shared" si="433"/>
        <v>27</v>
      </c>
      <c r="AN296">
        <f t="shared" si="434"/>
        <v>28</v>
      </c>
      <c r="AO296">
        <f t="shared" si="435"/>
        <v>22</v>
      </c>
      <c r="AP296">
        <f t="shared" si="436"/>
        <v>28</v>
      </c>
      <c r="AQ296">
        <f t="shared" si="437"/>
        <v>32</v>
      </c>
      <c r="AR296">
        <f t="shared" ref="AR296:AZ296" si="459">MAX(AI$3:AQ$542)+1-AI296</f>
        <v>55</v>
      </c>
      <c r="AS296">
        <f t="shared" si="459"/>
        <v>29</v>
      </c>
      <c r="AT296">
        <f t="shared" si="459"/>
        <v>33</v>
      </c>
      <c r="AU296">
        <f t="shared" si="459"/>
        <v>55</v>
      </c>
      <c r="AV296">
        <f t="shared" si="459"/>
        <v>29</v>
      </c>
      <c r="AW296">
        <f t="shared" si="459"/>
        <v>28</v>
      </c>
      <c r="AX296">
        <f t="shared" si="459"/>
        <v>34</v>
      </c>
      <c r="AY296">
        <f t="shared" si="459"/>
        <v>28</v>
      </c>
      <c r="AZ296">
        <f t="shared" si="459"/>
        <v>24</v>
      </c>
      <c r="BA296">
        <f t="shared" si="395"/>
        <v>3000000</v>
      </c>
      <c r="BB296">
        <f t="shared" si="413"/>
        <v>2206072.2999999998</v>
      </c>
      <c r="BC296">
        <f t="shared" si="414"/>
        <v>2</v>
      </c>
      <c r="BE296">
        <f>AI296-fix1_oam1!X297</f>
        <v>0</v>
      </c>
      <c r="BF296">
        <f>AJ296-fix1_oam1!Y297</f>
        <v>10</v>
      </c>
      <c r="BG296">
        <f>AK296-fix1_oam1!Z297</f>
        <v>15</v>
      </c>
      <c r="BH296">
        <f>AL296-fix1_oam1!AA297</f>
        <v>-14</v>
      </c>
      <c r="BI296">
        <f>AM296-fix1_oam1!AB297</f>
        <v>9</v>
      </c>
      <c r="BJ296">
        <f>AN296-fix1_oam1!AC297</f>
        <v>1</v>
      </c>
      <c r="BK296">
        <f>AO296-fix1_oam1!AD297</f>
        <v>4</v>
      </c>
      <c r="BL296">
        <f>AP296-fix1_oam1!AE297</f>
        <v>18</v>
      </c>
      <c r="BM296">
        <f>AQ296-fix1_oam1!AF297</f>
        <v>12</v>
      </c>
      <c r="BN296">
        <f>AR296-fix1_oam1!AG297</f>
        <v>0</v>
      </c>
      <c r="BO296">
        <f>AS296-fix1_oam1!AH297</f>
        <v>-10</v>
      </c>
      <c r="BP296">
        <f>AT296-fix1_oam1!AI297</f>
        <v>-15</v>
      </c>
      <c r="BQ296">
        <f>AU296-fix1_oam1!AJ297</f>
        <v>14</v>
      </c>
      <c r="BR296">
        <f>AV296-fix1_oam1!AK297</f>
        <v>-9</v>
      </c>
      <c r="BS296">
        <f>AW296-fix1_oam1!AL297</f>
        <v>-1</v>
      </c>
      <c r="BT296">
        <f>AX296-fix1_oam1!AM297</f>
        <v>-4</v>
      </c>
      <c r="BU296">
        <f>AY296-fix1_oam1!AN297</f>
        <v>-18</v>
      </c>
      <c r="BV296">
        <f>AZ296-fix1_oam1!AO297</f>
        <v>-12</v>
      </c>
      <c r="BY296" s="10" t="s">
        <v>956</v>
      </c>
      <c r="BZ296" s="11">
        <v>41</v>
      </c>
      <c r="CA296" s="11">
        <v>49</v>
      </c>
      <c r="CB296" s="11">
        <v>10</v>
      </c>
      <c r="CC296" s="11">
        <v>1</v>
      </c>
      <c r="CD296" s="11">
        <v>51</v>
      </c>
      <c r="CE296" s="11">
        <v>4</v>
      </c>
      <c r="CF296" s="11">
        <v>25</v>
      </c>
      <c r="CG296" s="11">
        <v>6</v>
      </c>
      <c r="CH296" s="11">
        <v>11</v>
      </c>
      <c r="CI296" s="11">
        <v>15</v>
      </c>
      <c r="CJ296" s="11">
        <v>7</v>
      </c>
      <c r="CK296" s="11">
        <v>46</v>
      </c>
      <c r="CL296" s="11">
        <v>55</v>
      </c>
      <c r="CM296" s="11">
        <v>5</v>
      </c>
      <c r="CN296" s="11">
        <v>52</v>
      </c>
      <c r="CO296" s="11">
        <v>31</v>
      </c>
      <c r="CP296" s="11">
        <v>50</v>
      </c>
      <c r="CQ296" s="11">
        <v>45</v>
      </c>
      <c r="CR296" s="11">
        <v>2000000</v>
      </c>
    </row>
    <row r="297" spans="1:96" ht="15" thickBot="1" x14ac:dyDescent="0.35">
      <c r="A297" s="1" t="s">
        <v>294</v>
      </c>
      <c r="B297" s="1" t="s">
        <v>602</v>
      </c>
      <c r="C297" s="2">
        <v>98</v>
      </c>
      <c r="D297" s="2">
        <v>74</v>
      </c>
      <c r="E297" s="2">
        <v>51</v>
      </c>
      <c r="F297" s="2">
        <v>91</v>
      </c>
      <c r="G297" s="2">
        <v>1</v>
      </c>
      <c r="H297" s="1">
        <f t="shared" si="396"/>
        <v>98</v>
      </c>
      <c r="I297" s="1">
        <f>HLOOKUP(H297,C297:$F$603,J297,0)</f>
        <v>1</v>
      </c>
      <c r="J297" s="1">
        <v>307</v>
      </c>
      <c r="K297" s="1" t="str">
        <f t="shared" si="397"/>
        <v>11</v>
      </c>
      <c r="M297" s="46">
        <f t="shared" si="398"/>
        <v>1</v>
      </c>
      <c r="N297" s="44">
        <f t="shared" si="390"/>
        <v>0.31210191082802546</v>
      </c>
      <c r="O297" s="44">
        <f t="shared" si="391"/>
        <v>0.2356687898089172</v>
      </c>
      <c r="P297" s="44">
        <f t="shared" si="392"/>
        <v>0.16242038216560509</v>
      </c>
      <c r="Q297" s="44">
        <f t="shared" si="393"/>
        <v>0.28980891719745222</v>
      </c>
      <c r="R297">
        <f t="shared" si="428"/>
        <v>1</v>
      </c>
      <c r="S297" s="1">
        <f t="shared" si="399"/>
        <v>0.31210191082802546</v>
      </c>
      <c r="T297" s="1">
        <f>HLOOKUP(S297,N297:$Q$603,U297,0)</f>
        <v>1</v>
      </c>
      <c r="U297" s="1">
        <v>307</v>
      </c>
      <c r="V297" s="1" t="str">
        <f t="shared" si="400"/>
        <v>11</v>
      </c>
      <c r="X297" s="5">
        <f t="shared" si="401"/>
        <v>1</v>
      </c>
      <c r="Y297" s="4">
        <f t="shared" si="402"/>
        <v>0.68789808917197459</v>
      </c>
      <c r="Z297" s="4">
        <f t="shared" si="403"/>
        <v>6.6625746431053817E-2</v>
      </c>
      <c r="AA297" s="4">
        <f t="shared" si="404"/>
        <v>0.25</v>
      </c>
      <c r="AB297" s="4">
        <f t="shared" si="405"/>
        <v>0.26273885350318471</v>
      </c>
      <c r="AC297" s="4">
        <f t="shared" si="406"/>
        <v>-1.2738853503184711E-2</v>
      </c>
      <c r="AD297" s="4">
        <f t="shared" si="407"/>
        <v>0.16242038216560509</v>
      </c>
      <c r="AE297" s="4">
        <f t="shared" si="408"/>
        <v>0.31210191082802546</v>
      </c>
      <c r="AF297" s="4">
        <f t="shared" si="409"/>
        <v>0.14968152866242038</v>
      </c>
      <c r="AG297">
        <f t="shared" si="410"/>
        <v>1000000</v>
      </c>
      <c r="AI297">
        <f t="shared" si="411"/>
        <v>41</v>
      </c>
      <c r="AJ297">
        <f t="shared" si="430"/>
        <v>5</v>
      </c>
      <c r="AK297">
        <f t="shared" si="431"/>
        <v>49</v>
      </c>
      <c r="AL297">
        <f t="shared" si="432"/>
        <v>1</v>
      </c>
      <c r="AM297">
        <f t="shared" si="433"/>
        <v>17</v>
      </c>
      <c r="AN297">
        <f t="shared" si="434"/>
        <v>38</v>
      </c>
      <c r="AO297">
        <f t="shared" si="435"/>
        <v>9</v>
      </c>
      <c r="AP297">
        <f t="shared" si="436"/>
        <v>50</v>
      </c>
      <c r="AQ297">
        <f t="shared" si="437"/>
        <v>48</v>
      </c>
      <c r="AR297">
        <f t="shared" ref="AR297:AZ297" si="460">MAX(AI$3:AQ$542)+1-AI297</f>
        <v>15</v>
      </c>
      <c r="AS297">
        <f t="shared" si="460"/>
        <v>51</v>
      </c>
      <c r="AT297">
        <f t="shared" si="460"/>
        <v>7</v>
      </c>
      <c r="AU297">
        <f t="shared" si="460"/>
        <v>55</v>
      </c>
      <c r="AV297">
        <f t="shared" si="460"/>
        <v>39</v>
      </c>
      <c r="AW297">
        <f t="shared" si="460"/>
        <v>18</v>
      </c>
      <c r="AX297">
        <f t="shared" si="460"/>
        <v>47</v>
      </c>
      <c r="AY297">
        <f t="shared" si="460"/>
        <v>6</v>
      </c>
      <c r="AZ297">
        <f t="shared" si="460"/>
        <v>8</v>
      </c>
      <c r="BA297">
        <f t="shared" si="395"/>
        <v>1000000</v>
      </c>
      <c r="BB297">
        <f t="shared" si="413"/>
        <v>2926557</v>
      </c>
      <c r="BC297">
        <f t="shared" si="414"/>
        <v>3</v>
      </c>
      <c r="BE297">
        <f>AI297-fix1_oam1!X298</f>
        <v>0</v>
      </c>
      <c r="BF297">
        <f>AJ297-fix1_oam1!Y298</f>
        <v>3</v>
      </c>
      <c r="BG297">
        <f>AK297-fix1_oam1!Z298</f>
        <v>7</v>
      </c>
      <c r="BH297">
        <f>AL297-fix1_oam1!AA298</f>
        <v>-1</v>
      </c>
      <c r="BI297">
        <f>AM297-fix1_oam1!AB298</f>
        <v>15</v>
      </c>
      <c r="BJ297">
        <f>AN297-fix1_oam1!AC298</f>
        <v>-3</v>
      </c>
      <c r="BK297">
        <f>AO297-fix1_oam1!AD298</f>
        <v>5</v>
      </c>
      <c r="BL297">
        <f>AP297-fix1_oam1!AE298</f>
        <v>45</v>
      </c>
      <c r="BM297">
        <f>AQ297-fix1_oam1!AF298</f>
        <v>8</v>
      </c>
      <c r="BN297">
        <f>AR297-fix1_oam1!AG298</f>
        <v>0</v>
      </c>
      <c r="BO297">
        <f>AS297-fix1_oam1!AH298</f>
        <v>-3</v>
      </c>
      <c r="BP297">
        <f>AT297-fix1_oam1!AI298</f>
        <v>-7</v>
      </c>
      <c r="BQ297">
        <f>AU297-fix1_oam1!AJ298</f>
        <v>1</v>
      </c>
      <c r="BR297">
        <f>AV297-fix1_oam1!AK298</f>
        <v>-15</v>
      </c>
      <c r="BS297">
        <f>AW297-fix1_oam1!AL298</f>
        <v>3</v>
      </c>
      <c r="BT297">
        <f>AX297-fix1_oam1!AM298</f>
        <v>-5</v>
      </c>
      <c r="BU297">
        <f>AY297-fix1_oam1!AN298</f>
        <v>-45</v>
      </c>
      <c r="BV297">
        <f>AZ297-fix1_oam1!AO298</f>
        <v>-8</v>
      </c>
      <c r="BY297" s="10" t="s">
        <v>957</v>
      </c>
      <c r="BZ297" s="11">
        <v>14</v>
      </c>
      <c r="CA297" s="11">
        <v>23</v>
      </c>
      <c r="CB297" s="11">
        <v>31</v>
      </c>
      <c r="CC297" s="11">
        <v>1</v>
      </c>
      <c r="CD297" s="11">
        <v>11</v>
      </c>
      <c r="CE297" s="11">
        <v>44</v>
      </c>
      <c r="CF297" s="11">
        <v>32</v>
      </c>
      <c r="CG297" s="11">
        <v>32</v>
      </c>
      <c r="CH297" s="11">
        <v>30</v>
      </c>
      <c r="CI297" s="11">
        <v>42</v>
      </c>
      <c r="CJ297" s="11">
        <v>33</v>
      </c>
      <c r="CK297" s="11">
        <v>25</v>
      </c>
      <c r="CL297" s="11">
        <v>55</v>
      </c>
      <c r="CM297" s="11">
        <v>45</v>
      </c>
      <c r="CN297" s="11">
        <v>12</v>
      </c>
      <c r="CO297" s="11">
        <v>24</v>
      </c>
      <c r="CP297" s="11">
        <v>24</v>
      </c>
      <c r="CQ297" s="11">
        <v>26</v>
      </c>
      <c r="CR297" s="11">
        <v>1000000</v>
      </c>
    </row>
    <row r="298" spans="1:96" ht="15" thickBot="1" x14ac:dyDescent="0.35">
      <c r="A298" s="1" t="s">
        <v>295</v>
      </c>
      <c r="B298" s="1" t="s">
        <v>602</v>
      </c>
      <c r="C298" s="2">
        <v>36</v>
      </c>
      <c r="D298" s="2">
        <v>51</v>
      </c>
      <c r="E298" s="2">
        <v>69</v>
      </c>
      <c r="F298" s="2">
        <v>90</v>
      </c>
      <c r="G298" s="2">
        <v>4</v>
      </c>
      <c r="H298" s="1">
        <f t="shared" si="396"/>
        <v>90</v>
      </c>
      <c r="I298" s="1">
        <f>HLOOKUP(H298,C298:$F$603,J298,0)</f>
        <v>4</v>
      </c>
      <c r="J298" s="1">
        <v>306</v>
      </c>
      <c r="K298" s="1" t="str">
        <f t="shared" si="397"/>
        <v>44</v>
      </c>
      <c r="M298" s="46">
        <f t="shared" si="398"/>
        <v>1</v>
      </c>
      <c r="N298" s="44">
        <f t="shared" si="390"/>
        <v>0.14634146341463414</v>
      </c>
      <c r="O298" s="44">
        <f t="shared" si="391"/>
        <v>0.2073170731707317</v>
      </c>
      <c r="P298" s="44">
        <f t="shared" si="392"/>
        <v>0.28048780487804881</v>
      </c>
      <c r="Q298" s="44">
        <f t="shared" si="393"/>
        <v>0.36585365853658536</v>
      </c>
      <c r="R298">
        <f t="shared" si="428"/>
        <v>4</v>
      </c>
      <c r="S298" s="1">
        <f t="shared" si="399"/>
        <v>0.36585365853658536</v>
      </c>
      <c r="T298" s="1">
        <f>HLOOKUP(S298,N298:$Q$603,U298,0)</f>
        <v>4</v>
      </c>
      <c r="U298" s="1">
        <v>306</v>
      </c>
      <c r="V298" s="1" t="str">
        <f t="shared" si="400"/>
        <v>44</v>
      </c>
      <c r="X298" s="5">
        <f t="shared" si="401"/>
        <v>4</v>
      </c>
      <c r="Y298" s="4">
        <f t="shared" si="402"/>
        <v>0.63414634146341464</v>
      </c>
      <c r="Z298" s="4">
        <f t="shared" si="403"/>
        <v>9.4725042257975969E-2</v>
      </c>
      <c r="AA298" s="4">
        <f t="shared" si="404"/>
        <v>0.25</v>
      </c>
      <c r="AB298" s="4">
        <f t="shared" si="405"/>
        <v>0.24390243902439024</v>
      </c>
      <c r="AC298" s="4">
        <f t="shared" si="406"/>
        <v>6.0975609756097615E-3</v>
      </c>
      <c r="AD298" s="4">
        <f t="shared" si="407"/>
        <v>0.14634146341463414</v>
      </c>
      <c r="AE298" s="4">
        <f t="shared" si="408"/>
        <v>0.36585365853658536</v>
      </c>
      <c r="AF298" s="4">
        <f t="shared" si="409"/>
        <v>0.21951219512195122</v>
      </c>
      <c r="AG298">
        <f t="shared" si="410"/>
        <v>4000000</v>
      </c>
      <c r="AI298">
        <f t="shared" si="411"/>
        <v>1</v>
      </c>
      <c r="AJ298">
        <f t="shared" si="430"/>
        <v>18</v>
      </c>
      <c r="AK298">
        <f t="shared" si="431"/>
        <v>43</v>
      </c>
      <c r="AL298">
        <f t="shared" si="432"/>
        <v>1</v>
      </c>
      <c r="AM298">
        <f t="shared" si="433"/>
        <v>31</v>
      </c>
      <c r="AN298">
        <f t="shared" si="434"/>
        <v>24</v>
      </c>
      <c r="AO298">
        <f t="shared" si="435"/>
        <v>13</v>
      </c>
      <c r="AP298">
        <f t="shared" si="436"/>
        <v>38</v>
      </c>
      <c r="AQ298">
        <f t="shared" si="437"/>
        <v>42</v>
      </c>
      <c r="AR298">
        <f t="shared" ref="AR298:AZ298" si="461">MAX(AI$3:AQ$542)+1-AI298</f>
        <v>55</v>
      </c>
      <c r="AS298">
        <f t="shared" si="461"/>
        <v>38</v>
      </c>
      <c r="AT298">
        <f t="shared" si="461"/>
        <v>13</v>
      </c>
      <c r="AU298">
        <f t="shared" si="461"/>
        <v>55</v>
      </c>
      <c r="AV298">
        <f t="shared" si="461"/>
        <v>25</v>
      </c>
      <c r="AW298">
        <f t="shared" si="461"/>
        <v>32</v>
      </c>
      <c r="AX298">
        <f t="shared" si="461"/>
        <v>43</v>
      </c>
      <c r="AY298">
        <f t="shared" si="461"/>
        <v>18</v>
      </c>
      <c r="AZ298">
        <f t="shared" si="461"/>
        <v>14</v>
      </c>
      <c r="BA298">
        <f t="shared" si="395"/>
        <v>4000000</v>
      </c>
      <c r="BB298">
        <f t="shared" si="413"/>
        <v>2933751.3</v>
      </c>
      <c r="BC298">
        <f t="shared" si="414"/>
        <v>3</v>
      </c>
      <c r="BE298">
        <f>AI298-fix1_oam1!X299</f>
        <v>0</v>
      </c>
      <c r="BF298">
        <f>AJ298-fix1_oam1!Y299</f>
        <v>5</v>
      </c>
      <c r="BG298">
        <f>AK298-fix1_oam1!Z299</f>
        <v>6</v>
      </c>
      <c r="BH298">
        <f>AL298-fix1_oam1!AA299</f>
        <v>-12</v>
      </c>
      <c r="BI298">
        <f>AM298-fix1_oam1!AB299</f>
        <v>13</v>
      </c>
      <c r="BJ298">
        <f>AN298-fix1_oam1!AC299</f>
        <v>2</v>
      </c>
      <c r="BK298">
        <f>AO298-fix1_oam1!AD299</f>
        <v>3</v>
      </c>
      <c r="BL298">
        <f>AP298-fix1_oam1!AE299</f>
        <v>19</v>
      </c>
      <c r="BM298">
        <f>AQ298-fix1_oam1!AF299</f>
        <v>8</v>
      </c>
      <c r="BN298">
        <f>AR298-fix1_oam1!AG299</f>
        <v>0</v>
      </c>
      <c r="BO298">
        <f>AS298-fix1_oam1!AH299</f>
        <v>-5</v>
      </c>
      <c r="BP298">
        <f>AT298-fix1_oam1!AI299</f>
        <v>-6</v>
      </c>
      <c r="BQ298">
        <f>AU298-fix1_oam1!AJ299</f>
        <v>12</v>
      </c>
      <c r="BR298">
        <f>AV298-fix1_oam1!AK299</f>
        <v>-13</v>
      </c>
      <c r="BS298">
        <f>AW298-fix1_oam1!AL299</f>
        <v>-2</v>
      </c>
      <c r="BT298">
        <f>AX298-fix1_oam1!AM299</f>
        <v>-3</v>
      </c>
      <c r="BU298">
        <f>AY298-fix1_oam1!AN299</f>
        <v>-19</v>
      </c>
      <c r="BV298">
        <f>AZ298-fix1_oam1!AO299</f>
        <v>-8</v>
      </c>
      <c r="BY298" s="10" t="s">
        <v>958</v>
      </c>
      <c r="BZ298" s="11">
        <v>1</v>
      </c>
      <c r="CA298" s="11">
        <v>35</v>
      </c>
      <c r="CB298" s="11">
        <v>9</v>
      </c>
      <c r="CC298" s="11">
        <v>1</v>
      </c>
      <c r="CD298" s="11">
        <v>20</v>
      </c>
      <c r="CE298" s="11">
        <v>35</v>
      </c>
      <c r="CF298" s="11">
        <v>41</v>
      </c>
      <c r="CG298" s="11">
        <v>20</v>
      </c>
      <c r="CH298" s="11">
        <v>16</v>
      </c>
      <c r="CI298" s="11">
        <v>55</v>
      </c>
      <c r="CJ298" s="11">
        <v>21</v>
      </c>
      <c r="CK298" s="11">
        <v>47</v>
      </c>
      <c r="CL298" s="11">
        <v>55</v>
      </c>
      <c r="CM298" s="11">
        <v>36</v>
      </c>
      <c r="CN298" s="11">
        <v>21</v>
      </c>
      <c r="CO298" s="11">
        <v>15</v>
      </c>
      <c r="CP298" s="11">
        <v>36</v>
      </c>
      <c r="CQ298" s="11">
        <v>40</v>
      </c>
      <c r="CR298" s="11">
        <v>1000000</v>
      </c>
    </row>
    <row r="299" spans="1:96" ht="15" thickBot="1" x14ac:dyDescent="0.35">
      <c r="A299" s="1" t="s">
        <v>296</v>
      </c>
      <c r="B299" s="1" t="s">
        <v>602</v>
      </c>
      <c r="C299" s="2">
        <v>79</v>
      </c>
      <c r="D299" s="2">
        <v>90</v>
      </c>
      <c r="E299" s="2">
        <v>3</v>
      </c>
      <c r="F299" s="2">
        <v>31</v>
      </c>
      <c r="G299" s="2">
        <v>1</v>
      </c>
      <c r="H299" s="1">
        <f t="shared" si="396"/>
        <v>90</v>
      </c>
      <c r="I299" s="1">
        <f>HLOOKUP(H299,C299:$F$603,J299,0)</f>
        <v>2</v>
      </c>
      <c r="J299" s="1">
        <v>305</v>
      </c>
      <c r="K299" s="1" t="str">
        <f t="shared" si="397"/>
        <v>12</v>
      </c>
      <c r="M299" s="46">
        <f t="shared" si="398"/>
        <v>1</v>
      </c>
      <c r="N299" s="44">
        <f t="shared" si="390"/>
        <v>0.3891625615763547</v>
      </c>
      <c r="O299" s="44">
        <f t="shared" si="391"/>
        <v>0.44334975369458129</v>
      </c>
      <c r="P299" s="44">
        <f t="shared" si="392"/>
        <v>1.4778325123152709E-2</v>
      </c>
      <c r="Q299" s="44">
        <f t="shared" si="393"/>
        <v>0.15270935960591134</v>
      </c>
      <c r="R299">
        <f t="shared" si="428"/>
        <v>1</v>
      </c>
      <c r="S299" s="1">
        <f t="shared" si="399"/>
        <v>0.44334975369458129</v>
      </c>
      <c r="T299" s="1">
        <f>HLOOKUP(S299,N299:$Q$603,U299,0)</f>
        <v>2</v>
      </c>
      <c r="U299" s="1">
        <v>305</v>
      </c>
      <c r="V299" s="1" t="str">
        <f t="shared" si="400"/>
        <v>12</v>
      </c>
      <c r="X299" s="5">
        <f t="shared" si="401"/>
        <v>2</v>
      </c>
      <c r="Y299" s="4">
        <f t="shared" si="402"/>
        <v>0.55665024630541871</v>
      </c>
      <c r="Z299" s="4">
        <f t="shared" si="403"/>
        <v>0.20128342441973798</v>
      </c>
      <c r="AA299" s="4">
        <f t="shared" si="404"/>
        <v>0.25</v>
      </c>
      <c r="AB299" s="4">
        <f t="shared" si="405"/>
        <v>0.27093596059113301</v>
      </c>
      <c r="AC299" s="4">
        <f t="shared" si="406"/>
        <v>-2.0935960591133007E-2</v>
      </c>
      <c r="AD299" s="4">
        <f t="shared" si="407"/>
        <v>1.4778325123152709E-2</v>
      </c>
      <c r="AE299" s="4">
        <f t="shared" si="408"/>
        <v>0.44334975369458129</v>
      </c>
      <c r="AF299" s="4">
        <f t="shared" si="409"/>
        <v>0.4285714285714286</v>
      </c>
      <c r="AG299">
        <f t="shared" si="410"/>
        <v>1000000</v>
      </c>
      <c r="AI299">
        <f t="shared" si="411"/>
        <v>27</v>
      </c>
      <c r="AJ299">
        <f t="shared" si="430"/>
        <v>35</v>
      </c>
      <c r="AK299">
        <f t="shared" si="431"/>
        <v>12</v>
      </c>
      <c r="AL299">
        <f t="shared" si="432"/>
        <v>1</v>
      </c>
      <c r="AM299">
        <f t="shared" si="433"/>
        <v>12</v>
      </c>
      <c r="AN299">
        <f t="shared" si="434"/>
        <v>43</v>
      </c>
      <c r="AO299">
        <f t="shared" si="435"/>
        <v>50</v>
      </c>
      <c r="AP299">
        <f t="shared" si="436"/>
        <v>20</v>
      </c>
      <c r="AQ299">
        <f t="shared" si="437"/>
        <v>13</v>
      </c>
      <c r="AR299">
        <f t="shared" ref="AR299:AZ299" si="462">MAX(AI$3:AQ$542)+1-AI299</f>
        <v>29</v>
      </c>
      <c r="AS299">
        <f t="shared" si="462"/>
        <v>21</v>
      </c>
      <c r="AT299">
        <f t="shared" si="462"/>
        <v>44</v>
      </c>
      <c r="AU299">
        <f t="shared" si="462"/>
        <v>55</v>
      </c>
      <c r="AV299">
        <f t="shared" si="462"/>
        <v>44</v>
      </c>
      <c r="AW299">
        <f t="shared" si="462"/>
        <v>13</v>
      </c>
      <c r="AX299">
        <f t="shared" si="462"/>
        <v>6</v>
      </c>
      <c r="AY299">
        <f t="shared" si="462"/>
        <v>36</v>
      </c>
      <c r="AZ299">
        <f t="shared" si="462"/>
        <v>43</v>
      </c>
      <c r="BA299">
        <f t="shared" si="395"/>
        <v>1000000</v>
      </c>
      <c r="BB299">
        <f t="shared" si="413"/>
        <v>2836584.7</v>
      </c>
      <c r="BC299">
        <f t="shared" si="414"/>
        <v>3</v>
      </c>
      <c r="BE299">
        <f>AI299-fix1_oam1!X300</f>
        <v>0</v>
      </c>
      <c r="BF299">
        <f>AJ299-fix1_oam1!Y300</f>
        <v>5</v>
      </c>
      <c r="BG299">
        <f>AK299-fix1_oam1!Z300</f>
        <v>7</v>
      </c>
      <c r="BH299">
        <f>AL299-fix1_oam1!AA300</f>
        <v>-27</v>
      </c>
      <c r="BI299">
        <f>AM299-fix1_oam1!AB300</f>
        <v>-11</v>
      </c>
      <c r="BJ299">
        <f>AN299-fix1_oam1!AC300</f>
        <v>1</v>
      </c>
      <c r="BK299">
        <f>AO299-fix1_oam1!AD300</f>
        <v>2</v>
      </c>
      <c r="BL299">
        <f>AP299-fix1_oam1!AE300</f>
        <v>1</v>
      </c>
      <c r="BM299">
        <f>AQ299-fix1_oam1!AF300</f>
        <v>8</v>
      </c>
      <c r="BN299">
        <f>AR299-fix1_oam1!AG300</f>
        <v>0</v>
      </c>
      <c r="BO299">
        <f>AS299-fix1_oam1!AH300</f>
        <v>-5</v>
      </c>
      <c r="BP299">
        <f>AT299-fix1_oam1!AI300</f>
        <v>-7</v>
      </c>
      <c r="BQ299">
        <f>AU299-fix1_oam1!AJ300</f>
        <v>27</v>
      </c>
      <c r="BR299">
        <f>AV299-fix1_oam1!AK300</f>
        <v>11</v>
      </c>
      <c r="BS299">
        <f>AW299-fix1_oam1!AL300</f>
        <v>-1</v>
      </c>
      <c r="BT299">
        <f>AX299-fix1_oam1!AM300</f>
        <v>-2</v>
      </c>
      <c r="BU299">
        <f>AY299-fix1_oam1!AN300</f>
        <v>-1</v>
      </c>
      <c r="BV299">
        <f>AZ299-fix1_oam1!AO300</f>
        <v>-8</v>
      </c>
      <c r="BY299" s="10" t="s">
        <v>959</v>
      </c>
      <c r="BZ299" s="11">
        <v>27</v>
      </c>
      <c r="CA299" s="11">
        <v>50</v>
      </c>
      <c r="CB299" s="11">
        <v>6</v>
      </c>
      <c r="CC299" s="11">
        <v>1</v>
      </c>
      <c r="CD299" s="11">
        <v>46</v>
      </c>
      <c r="CE299" s="11">
        <v>9</v>
      </c>
      <c r="CF299" s="11">
        <v>47</v>
      </c>
      <c r="CG299" s="11">
        <v>6</v>
      </c>
      <c r="CH299" s="11">
        <v>5</v>
      </c>
      <c r="CI299" s="11">
        <v>29</v>
      </c>
      <c r="CJ299" s="11">
        <v>6</v>
      </c>
      <c r="CK299" s="11">
        <v>50</v>
      </c>
      <c r="CL299" s="11">
        <v>55</v>
      </c>
      <c r="CM299" s="11">
        <v>10</v>
      </c>
      <c r="CN299" s="11">
        <v>47</v>
      </c>
      <c r="CO299" s="11">
        <v>9</v>
      </c>
      <c r="CP299" s="11">
        <v>50</v>
      </c>
      <c r="CQ299" s="11">
        <v>51</v>
      </c>
      <c r="CR299" s="11">
        <v>3000000</v>
      </c>
    </row>
    <row r="300" spans="1:96" ht="15" thickBot="1" x14ac:dyDescent="0.35">
      <c r="A300" s="1" t="s">
        <v>297</v>
      </c>
      <c r="B300" s="1" t="s">
        <v>602</v>
      </c>
      <c r="C300" s="2">
        <v>35</v>
      </c>
      <c r="D300" s="2">
        <v>71</v>
      </c>
      <c r="E300" s="2">
        <v>25</v>
      </c>
      <c r="F300" s="2">
        <v>56</v>
      </c>
      <c r="G300" s="2">
        <v>1</v>
      </c>
      <c r="H300" s="1">
        <f t="shared" si="396"/>
        <v>71</v>
      </c>
      <c r="I300" s="1">
        <f>HLOOKUP(H300,C300:$F$603,J300,0)</f>
        <v>2</v>
      </c>
      <c r="J300" s="1">
        <v>304</v>
      </c>
      <c r="K300" s="1" t="str">
        <f t="shared" si="397"/>
        <v>12</v>
      </c>
      <c r="M300" s="46">
        <f t="shared" si="398"/>
        <v>1</v>
      </c>
      <c r="N300" s="44">
        <f t="shared" si="390"/>
        <v>0.18716577540106952</v>
      </c>
      <c r="O300" s="44">
        <f t="shared" si="391"/>
        <v>0.37967914438502676</v>
      </c>
      <c r="P300" s="44">
        <f t="shared" si="392"/>
        <v>0.13368983957219252</v>
      </c>
      <c r="Q300" s="44">
        <f t="shared" si="393"/>
        <v>0.29946524064171121</v>
      </c>
      <c r="R300">
        <f t="shared" si="428"/>
        <v>1</v>
      </c>
      <c r="S300" s="1">
        <f t="shared" si="399"/>
        <v>0.37967914438502676</v>
      </c>
      <c r="T300" s="1">
        <f>HLOOKUP(S300,N300:$Q$603,U300,0)</f>
        <v>2</v>
      </c>
      <c r="U300" s="1">
        <v>304</v>
      </c>
      <c r="V300" s="1" t="str">
        <f t="shared" si="400"/>
        <v>12</v>
      </c>
      <c r="X300" s="5">
        <f t="shared" si="401"/>
        <v>2</v>
      </c>
      <c r="Y300" s="4">
        <f t="shared" si="402"/>
        <v>0.6203208556149733</v>
      </c>
      <c r="Z300" s="4">
        <f t="shared" si="403"/>
        <v>0.11066418228114912</v>
      </c>
      <c r="AA300" s="4">
        <f t="shared" si="404"/>
        <v>0.25</v>
      </c>
      <c r="AB300" s="4">
        <f t="shared" si="405"/>
        <v>0.24331550802139035</v>
      </c>
      <c r="AC300" s="4">
        <f t="shared" si="406"/>
        <v>6.6844919786096524E-3</v>
      </c>
      <c r="AD300" s="4">
        <f t="shared" si="407"/>
        <v>0.13368983957219252</v>
      </c>
      <c r="AE300" s="4">
        <f t="shared" si="408"/>
        <v>0.37967914438502676</v>
      </c>
      <c r="AF300" s="4">
        <f t="shared" si="409"/>
        <v>0.24598930481283424</v>
      </c>
      <c r="AG300">
        <f t="shared" si="410"/>
        <v>1000000</v>
      </c>
      <c r="AI300">
        <f t="shared" si="411"/>
        <v>27</v>
      </c>
      <c r="AJ300">
        <f t="shared" si="430"/>
        <v>22</v>
      </c>
      <c r="AK300">
        <f t="shared" si="431"/>
        <v>39</v>
      </c>
      <c r="AL300">
        <f t="shared" si="432"/>
        <v>1</v>
      </c>
      <c r="AM300">
        <f t="shared" si="433"/>
        <v>32</v>
      </c>
      <c r="AN300">
        <f t="shared" si="434"/>
        <v>23</v>
      </c>
      <c r="AO300">
        <f t="shared" si="435"/>
        <v>16</v>
      </c>
      <c r="AP300">
        <f t="shared" si="436"/>
        <v>33</v>
      </c>
      <c r="AQ300">
        <f t="shared" si="437"/>
        <v>39</v>
      </c>
      <c r="AR300">
        <f t="shared" ref="AR300:AZ300" si="463">MAX(AI$3:AQ$542)+1-AI300</f>
        <v>29</v>
      </c>
      <c r="AS300">
        <f t="shared" si="463"/>
        <v>34</v>
      </c>
      <c r="AT300">
        <f t="shared" si="463"/>
        <v>17</v>
      </c>
      <c r="AU300">
        <f t="shared" si="463"/>
        <v>55</v>
      </c>
      <c r="AV300">
        <f t="shared" si="463"/>
        <v>24</v>
      </c>
      <c r="AW300">
        <f t="shared" si="463"/>
        <v>33</v>
      </c>
      <c r="AX300">
        <f t="shared" si="463"/>
        <v>40</v>
      </c>
      <c r="AY300">
        <f t="shared" si="463"/>
        <v>23</v>
      </c>
      <c r="AZ300">
        <f t="shared" si="463"/>
        <v>17</v>
      </c>
      <c r="BA300">
        <f t="shared" si="395"/>
        <v>1000000</v>
      </c>
      <c r="BB300">
        <f t="shared" si="413"/>
        <v>2434957.7000000002</v>
      </c>
      <c r="BC300">
        <f t="shared" si="414"/>
        <v>2</v>
      </c>
      <c r="BE300">
        <f>AI300-fix1_oam1!X301</f>
        <v>0</v>
      </c>
      <c r="BF300">
        <f>AJ300-fix1_oam1!Y301</f>
        <v>-7</v>
      </c>
      <c r="BG300">
        <f>AK300-fix1_oam1!Z301</f>
        <v>-3</v>
      </c>
      <c r="BH300">
        <f>AL300-fix1_oam1!AA301</f>
        <v>-32</v>
      </c>
      <c r="BI300">
        <f>AM300-fix1_oam1!AB301</f>
        <v>-1</v>
      </c>
      <c r="BJ300">
        <f>AN300-fix1_oam1!AC301</f>
        <v>0</v>
      </c>
      <c r="BK300">
        <f>AO300-fix1_oam1!AD301</f>
        <v>-2</v>
      </c>
      <c r="BL300">
        <f>AP300-fix1_oam1!AE301</f>
        <v>-9</v>
      </c>
      <c r="BM300">
        <f>AQ300-fix1_oam1!AF301</f>
        <v>-3</v>
      </c>
      <c r="BN300">
        <f>AR300-fix1_oam1!AG301</f>
        <v>0</v>
      </c>
      <c r="BO300">
        <f>AS300-fix1_oam1!AH301</f>
        <v>7</v>
      </c>
      <c r="BP300">
        <f>AT300-fix1_oam1!AI301</f>
        <v>3</v>
      </c>
      <c r="BQ300">
        <f>AU300-fix1_oam1!AJ301</f>
        <v>32</v>
      </c>
      <c r="BR300">
        <f>AV300-fix1_oam1!AK301</f>
        <v>1</v>
      </c>
      <c r="BS300">
        <f>AW300-fix1_oam1!AL301</f>
        <v>0</v>
      </c>
      <c r="BT300">
        <f>AX300-fix1_oam1!AM301</f>
        <v>2</v>
      </c>
      <c r="BU300">
        <f>AY300-fix1_oam1!AN301</f>
        <v>9</v>
      </c>
      <c r="BV300">
        <f>AZ300-fix1_oam1!AO301</f>
        <v>3</v>
      </c>
      <c r="BY300" s="10" t="s">
        <v>960</v>
      </c>
      <c r="BZ300" s="11">
        <v>14</v>
      </c>
      <c r="CA300" s="11">
        <v>37</v>
      </c>
      <c r="CB300" s="11">
        <v>13</v>
      </c>
      <c r="CC300" s="11">
        <v>1</v>
      </c>
      <c r="CD300" s="11">
        <v>21</v>
      </c>
      <c r="CE300" s="11">
        <v>35</v>
      </c>
      <c r="CF300" s="11">
        <v>43</v>
      </c>
      <c r="CG300" s="11">
        <v>18</v>
      </c>
      <c r="CH300" s="11">
        <v>15</v>
      </c>
      <c r="CI300" s="11">
        <v>42</v>
      </c>
      <c r="CJ300" s="11">
        <v>19</v>
      </c>
      <c r="CK300" s="11">
        <v>43</v>
      </c>
      <c r="CL300" s="11">
        <v>55</v>
      </c>
      <c r="CM300" s="11">
        <v>35</v>
      </c>
      <c r="CN300" s="11">
        <v>21</v>
      </c>
      <c r="CO300" s="11">
        <v>13</v>
      </c>
      <c r="CP300" s="11">
        <v>38</v>
      </c>
      <c r="CQ300" s="11">
        <v>41</v>
      </c>
      <c r="CR300" s="11">
        <v>1000000</v>
      </c>
    </row>
    <row r="301" spans="1:96" ht="15" thickBot="1" x14ac:dyDescent="0.35">
      <c r="A301" s="1" t="s">
        <v>298</v>
      </c>
      <c r="B301" s="1" t="s">
        <v>602</v>
      </c>
      <c r="C301" s="2">
        <v>28</v>
      </c>
      <c r="D301" s="2">
        <v>51</v>
      </c>
      <c r="E301" s="2">
        <v>90</v>
      </c>
      <c r="F301" s="2">
        <v>96</v>
      </c>
      <c r="G301" s="2">
        <v>3</v>
      </c>
      <c r="H301" s="1">
        <f t="shared" si="396"/>
        <v>96</v>
      </c>
      <c r="I301" s="1">
        <f>HLOOKUP(H301,C301:$F$603,J301,0)</f>
        <v>4</v>
      </c>
      <c r="J301" s="1">
        <v>303</v>
      </c>
      <c r="K301" s="1" t="str">
        <f t="shared" si="397"/>
        <v>34</v>
      </c>
      <c r="M301" s="46">
        <f t="shared" si="398"/>
        <v>1</v>
      </c>
      <c r="N301" s="44">
        <f t="shared" si="390"/>
        <v>0.10566037735849057</v>
      </c>
      <c r="O301" s="44">
        <f t="shared" si="391"/>
        <v>0.19245283018867926</v>
      </c>
      <c r="P301" s="44">
        <f t="shared" si="392"/>
        <v>0.33962264150943394</v>
      </c>
      <c r="Q301" s="44">
        <f t="shared" si="393"/>
        <v>0.3622641509433962</v>
      </c>
      <c r="R301">
        <f t="shared" si="428"/>
        <v>3</v>
      </c>
      <c r="S301" s="1">
        <f t="shared" si="399"/>
        <v>0.3622641509433962</v>
      </c>
      <c r="T301" s="1">
        <f>HLOOKUP(S301,N301:$Q$603,U301,0)</f>
        <v>4</v>
      </c>
      <c r="U301" s="1">
        <v>303</v>
      </c>
      <c r="V301" s="1" t="str">
        <f t="shared" si="400"/>
        <v>34</v>
      </c>
      <c r="X301" s="5">
        <f t="shared" si="401"/>
        <v>4</v>
      </c>
      <c r="Y301" s="4">
        <f t="shared" si="402"/>
        <v>0.63773584905660385</v>
      </c>
      <c r="Z301" s="4">
        <f t="shared" si="403"/>
        <v>0.1221761854532987</v>
      </c>
      <c r="AA301" s="4">
        <f t="shared" si="404"/>
        <v>0.25</v>
      </c>
      <c r="AB301" s="4">
        <f t="shared" si="405"/>
        <v>0.2660377358490566</v>
      </c>
      <c r="AC301" s="4">
        <f t="shared" si="406"/>
        <v>-1.60377358490566E-2</v>
      </c>
      <c r="AD301" s="4">
        <f t="shared" si="407"/>
        <v>0.10566037735849057</v>
      </c>
      <c r="AE301" s="4">
        <f t="shared" si="408"/>
        <v>0.3622641509433962</v>
      </c>
      <c r="AF301" s="4">
        <f t="shared" si="409"/>
        <v>0.2566037735849056</v>
      </c>
      <c r="AG301">
        <f t="shared" si="410"/>
        <v>3000000</v>
      </c>
      <c r="AI301">
        <f t="shared" si="411"/>
        <v>1</v>
      </c>
      <c r="AJ301">
        <f t="shared" si="430"/>
        <v>16</v>
      </c>
      <c r="AK301">
        <f t="shared" si="431"/>
        <v>36</v>
      </c>
      <c r="AL301">
        <f t="shared" si="432"/>
        <v>1</v>
      </c>
      <c r="AM301">
        <f t="shared" si="433"/>
        <v>15</v>
      </c>
      <c r="AN301">
        <f t="shared" si="434"/>
        <v>40</v>
      </c>
      <c r="AO301">
        <f t="shared" si="435"/>
        <v>22</v>
      </c>
      <c r="AP301">
        <f t="shared" si="436"/>
        <v>39</v>
      </c>
      <c r="AQ301">
        <f t="shared" si="437"/>
        <v>38</v>
      </c>
      <c r="AR301">
        <f t="shared" ref="AR301:AZ301" si="464">MAX(AI$3:AQ$542)+1-AI301</f>
        <v>55</v>
      </c>
      <c r="AS301">
        <f t="shared" si="464"/>
        <v>40</v>
      </c>
      <c r="AT301">
        <f t="shared" si="464"/>
        <v>20</v>
      </c>
      <c r="AU301">
        <f t="shared" si="464"/>
        <v>55</v>
      </c>
      <c r="AV301">
        <f t="shared" si="464"/>
        <v>41</v>
      </c>
      <c r="AW301">
        <f t="shared" si="464"/>
        <v>16</v>
      </c>
      <c r="AX301">
        <f t="shared" si="464"/>
        <v>34</v>
      </c>
      <c r="AY301">
        <f t="shared" si="464"/>
        <v>17</v>
      </c>
      <c r="AZ301">
        <f t="shared" si="464"/>
        <v>18</v>
      </c>
      <c r="BA301">
        <f t="shared" si="395"/>
        <v>3000000</v>
      </c>
      <c r="BB301">
        <f t="shared" si="413"/>
        <v>2306840.7999999998</v>
      </c>
      <c r="BC301">
        <f t="shared" si="414"/>
        <v>2</v>
      </c>
      <c r="BE301">
        <f>AI301-fix1_oam1!X302</f>
        <v>0</v>
      </c>
      <c r="BF301">
        <f>AJ301-fix1_oam1!Y302</f>
        <v>7</v>
      </c>
      <c r="BG301">
        <f>AK301-fix1_oam1!Z302</f>
        <v>17</v>
      </c>
      <c r="BH301">
        <f>AL301-fix1_oam1!AA302</f>
        <v>-7</v>
      </c>
      <c r="BI301">
        <f>AM301-fix1_oam1!AB302</f>
        <v>7</v>
      </c>
      <c r="BJ301">
        <f>AN301-fix1_oam1!AC302</f>
        <v>-2</v>
      </c>
      <c r="BK301">
        <f>AO301-fix1_oam1!AD302</f>
        <v>6</v>
      </c>
      <c r="BL301">
        <f>AP301-fix1_oam1!AE302</f>
        <v>31</v>
      </c>
      <c r="BM301">
        <f>AQ301-fix1_oam1!AF302</f>
        <v>17</v>
      </c>
      <c r="BN301">
        <f>AR301-fix1_oam1!AG302</f>
        <v>0</v>
      </c>
      <c r="BO301">
        <f>AS301-fix1_oam1!AH302</f>
        <v>-7</v>
      </c>
      <c r="BP301">
        <f>AT301-fix1_oam1!AI302</f>
        <v>-17</v>
      </c>
      <c r="BQ301">
        <f>AU301-fix1_oam1!AJ302</f>
        <v>7</v>
      </c>
      <c r="BR301">
        <f>AV301-fix1_oam1!AK302</f>
        <v>-7</v>
      </c>
      <c r="BS301">
        <f>AW301-fix1_oam1!AL302</f>
        <v>2</v>
      </c>
      <c r="BT301">
        <f>AX301-fix1_oam1!AM302</f>
        <v>-6</v>
      </c>
      <c r="BU301">
        <f>AY301-fix1_oam1!AN302</f>
        <v>-31</v>
      </c>
      <c r="BV301">
        <f>AZ301-fix1_oam1!AO302</f>
        <v>-17</v>
      </c>
      <c r="BY301" s="10" t="s">
        <v>961</v>
      </c>
      <c r="BZ301" s="11">
        <v>1</v>
      </c>
      <c r="CA301" s="11">
        <v>27</v>
      </c>
      <c r="CB301" s="11">
        <v>23</v>
      </c>
      <c r="CC301" s="11">
        <v>1</v>
      </c>
      <c r="CD301" s="11">
        <v>27</v>
      </c>
      <c r="CE301" s="11">
        <v>28</v>
      </c>
      <c r="CF301" s="11">
        <v>22</v>
      </c>
      <c r="CG301" s="11">
        <v>28</v>
      </c>
      <c r="CH301" s="11">
        <v>32</v>
      </c>
      <c r="CI301" s="11">
        <v>55</v>
      </c>
      <c r="CJ301" s="11">
        <v>29</v>
      </c>
      <c r="CK301" s="11">
        <v>33</v>
      </c>
      <c r="CL301" s="11">
        <v>55</v>
      </c>
      <c r="CM301" s="11">
        <v>29</v>
      </c>
      <c r="CN301" s="11">
        <v>28</v>
      </c>
      <c r="CO301" s="11">
        <v>34</v>
      </c>
      <c r="CP301" s="11">
        <v>28</v>
      </c>
      <c r="CQ301" s="11">
        <v>24</v>
      </c>
      <c r="CR301" s="11">
        <v>3000000</v>
      </c>
    </row>
    <row r="302" spans="1:96" ht="15" thickBot="1" x14ac:dyDescent="0.35">
      <c r="A302" s="1" t="s">
        <v>299</v>
      </c>
      <c r="B302" s="1" t="s">
        <v>602</v>
      </c>
      <c r="C302" s="2">
        <v>5</v>
      </c>
      <c r="D302" s="2">
        <v>63</v>
      </c>
      <c r="E302" s="2">
        <v>94</v>
      </c>
      <c r="F302" s="2">
        <v>74</v>
      </c>
      <c r="G302" s="2">
        <v>2</v>
      </c>
      <c r="H302" s="1">
        <f t="shared" si="396"/>
        <v>94</v>
      </c>
      <c r="I302" s="1">
        <f>HLOOKUP(H302,C302:$F$603,J302,0)</f>
        <v>3</v>
      </c>
      <c r="J302" s="1">
        <v>302</v>
      </c>
      <c r="K302" s="1" t="str">
        <f t="shared" si="397"/>
        <v>23</v>
      </c>
      <c r="M302" s="46">
        <f t="shared" si="398"/>
        <v>1</v>
      </c>
      <c r="N302" s="44">
        <f t="shared" si="390"/>
        <v>2.1186440677966101E-2</v>
      </c>
      <c r="O302" s="44">
        <f t="shared" si="391"/>
        <v>0.26694915254237289</v>
      </c>
      <c r="P302" s="44">
        <f t="shared" si="392"/>
        <v>0.39830508474576271</v>
      </c>
      <c r="Q302" s="44">
        <f t="shared" si="393"/>
        <v>0.3135593220338983</v>
      </c>
      <c r="R302">
        <f t="shared" si="428"/>
        <v>2</v>
      </c>
      <c r="S302" s="1">
        <f t="shared" si="399"/>
        <v>0.39830508474576271</v>
      </c>
      <c r="T302" s="1">
        <f>HLOOKUP(S302,N302:$Q$603,U302,0)</f>
        <v>3</v>
      </c>
      <c r="U302" s="1">
        <v>302</v>
      </c>
      <c r="V302" s="1" t="str">
        <f t="shared" si="400"/>
        <v>23</v>
      </c>
      <c r="X302" s="5">
        <f t="shared" si="401"/>
        <v>3</v>
      </c>
      <c r="Y302" s="4">
        <f t="shared" si="402"/>
        <v>0.60169491525423724</v>
      </c>
      <c r="Z302" s="4">
        <f t="shared" si="403"/>
        <v>0.16194351307413668</v>
      </c>
      <c r="AA302" s="4">
        <f t="shared" si="404"/>
        <v>0.25</v>
      </c>
      <c r="AB302" s="4">
        <f t="shared" si="405"/>
        <v>0.2902542372881356</v>
      </c>
      <c r="AC302" s="4">
        <f t="shared" si="406"/>
        <v>-4.0254237288135597E-2</v>
      </c>
      <c r="AD302" s="4">
        <f t="shared" si="407"/>
        <v>2.1186440677966101E-2</v>
      </c>
      <c r="AE302" s="4">
        <f t="shared" si="408"/>
        <v>0.39830508474576271</v>
      </c>
      <c r="AF302" s="4">
        <f t="shared" si="409"/>
        <v>0.3771186440677966</v>
      </c>
      <c r="AG302">
        <f t="shared" si="410"/>
        <v>2000000</v>
      </c>
      <c r="AI302">
        <f t="shared" si="411"/>
        <v>14</v>
      </c>
      <c r="AJ302">
        <f t="shared" si="430"/>
        <v>27</v>
      </c>
      <c r="AK302">
        <f t="shared" si="431"/>
        <v>23</v>
      </c>
      <c r="AL302">
        <f t="shared" si="432"/>
        <v>1</v>
      </c>
      <c r="AM302">
        <f t="shared" si="433"/>
        <v>4</v>
      </c>
      <c r="AN302">
        <f t="shared" si="434"/>
        <v>51</v>
      </c>
      <c r="AO302">
        <f t="shared" si="435"/>
        <v>48</v>
      </c>
      <c r="AP302">
        <f t="shared" si="436"/>
        <v>28</v>
      </c>
      <c r="AQ302">
        <f t="shared" si="437"/>
        <v>20</v>
      </c>
      <c r="AR302">
        <f t="shared" ref="AR302:AZ302" si="465">MAX(AI$3:AQ$542)+1-AI302</f>
        <v>42</v>
      </c>
      <c r="AS302">
        <f t="shared" si="465"/>
        <v>29</v>
      </c>
      <c r="AT302">
        <f t="shared" si="465"/>
        <v>33</v>
      </c>
      <c r="AU302">
        <f t="shared" si="465"/>
        <v>55</v>
      </c>
      <c r="AV302">
        <f t="shared" si="465"/>
        <v>52</v>
      </c>
      <c r="AW302">
        <f t="shared" si="465"/>
        <v>5</v>
      </c>
      <c r="AX302">
        <f t="shared" si="465"/>
        <v>8</v>
      </c>
      <c r="AY302">
        <f t="shared" si="465"/>
        <v>28</v>
      </c>
      <c r="AZ302">
        <f t="shared" si="465"/>
        <v>36</v>
      </c>
      <c r="BA302">
        <f t="shared" si="395"/>
        <v>2000000</v>
      </c>
      <c r="BB302">
        <f t="shared" si="413"/>
        <v>2951746.9</v>
      </c>
      <c r="BC302">
        <f t="shared" si="414"/>
        <v>3</v>
      </c>
      <c r="BE302">
        <f>AI302-fix1_oam1!X303</f>
        <v>0</v>
      </c>
      <c r="BF302">
        <f>AJ302-fix1_oam1!Y303</f>
        <v>9</v>
      </c>
      <c r="BG302">
        <f>AK302-fix1_oam1!Z303</f>
        <v>15</v>
      </c>
      <c r="BH302">
        <f>AL302-fix1_oam1!AA303</f>
        <v>-15</v>
      </c>
      <c r="BI302">
        <f>AM302-fix1_oam1!AB303</f>
        <v>-6</v>
      </c>
      <c r="BJ302">
        <f>AN302-fix1_oam1!AC303</f>
        <v>0</v>
      </c>
      <c r="BK302">
        <f>AO302-fix1_oam1!AD303</f>
        <v>4</v>
      </c>
      <c r="BL302">
        <f>AP302-fix1_oam1!AE303</f>
        <v>16</v>
      </c>
      <c r="BM302">
        <f>AQ302-fix1_oam1!AF303</f>
        <v>16</v>
      </c>
      <c r="BN302">
        <f>AR302-fix1_oam1!AG303</f>
        <v>0</v>
      </c>
      <c r="BO302">
        <f>AS302-fix1_oam1!AH303</f>
        <v>-9</v>
      </c>
      <c r="BP302">
        <f>AT302-fix1_oam1!AI303</f>
        <v>-15</v>
      </c>
      <c r="BQ302">
        <f>AU302-fix1_oam1!AJ303</f>
        <v>15</v>
      </c>
      <c r="BR302">
        <f>AV302-fix1_oam1!AK303</f>
        <v>6</v>
      </c>
      <c r="BS302">
        <f>AW302-fix1_oam1!AL303</f>
        <v>0</v>
      </c>
      <c r="BT302">
        <f>AX302-fix1_oam1!AM303</f>
        <v>-4</v>
      </c>
      <c r="BU302">
        <f>AY302-fix1_oam1!AN303</f>
        <v>-16</v>
      </c>
      <c r="BV302">
        <f>AZ302-fix1_oam1!AO303</f>
        <v>-16</v>
      </c>
      <c r="BY302" s="10" t="s">
        <v>962</v>
      </c>
      <c r="BZ302" s="11">
        <v>41</v>
      </c>
      <c r="CA302" s="11">
        <v>5</v>
      </c>
      <c r="CB302" s="11">
        <v>49</v>
      </c>
      <c r="CC302" s="11">
        <v>1</v>
      </c>
      <c r="CD302" s="11">
        <v>17</v>
      </c>
      <c r="CE302" s="11">
        <v>38</v>
      </c>
      <c r="CF302" s="11">
        <v>9</v>
      </c>
      <c r="CG302" s="11">
        <v>50</v>
      </c>
      <c r="CH302" s="11">
        <v>48</v>
      </c>
      <c r="CI302" s="11">
        <v>15</v>
      </c>
      <c r="CJ302" s="11">
        <v>51</v>
      </c>
      <c r="CK302" s="11">
        <v>7</v>
      </c>
      <c r="CL302" s="11">
        <v>55</v>
      </c>
      <c r="CM302" s="11">
        <v>39</v>
      </c>
      <c r="CN302" s="11">
        <v>18</v>
      </c>
      <c r="CO302" s="11">
        <v>47</v>
      </c>
      <c r="CP302" s="11">
        <v>6</v>
      </c>
      <c r="CQ302" s="11">
        <v>8</v>
      </c>
      <c r="CR302" s="11">
        <v>1000000</v>
      </c>
    </row>
    <row r="303" spans="1:96" ht="15" thickBot="1" x14ac:dyDescent="0.35">
      <c r="A303" s="1" t="s">
        <v>300</v>
      </c>
      <c r="B303" s="1" t="s">
        <v>602</v>
      </c>
      <c r="C303" s="2">
        <v>6</v>
      </c>
      <c r="D303" s="2">
        <v>79</v>
      </c>
      <c r="E303" s="2">
        <v>53</v>
      </c>
      <c r="F303" s="2">
        <v>5</v>
      </c>
      <c r="G303" s="2">
        <v>4</v>
      </c>
      <c r="H303" s="1">
        <f t="shared" si="396"/>
        <v>79</v>
      </c>
      <c r="I303" s="1">
        <f>HLOOKUP(H303,C303:$F$603,J303,0)</f>
        <v>2</v>
      </c>
      <c r="J303" s="1">
        <v>301</v>
      </c>
      <c r="K303" s="1" t="str">
        <f t="shared" si="397"/>
        <v>42</v>
      </c>
      <c r="M303" s="46">
        <f t="shared" si="398"/>
        <v>1</v>
      </c>
      <c r="N303" s="44">
        <f t="shared" si="390"/>
        <v>4.195804195804196E-2</v>
      </c>
      <c r="O303" s="44">
        <f t="shared" si="391"/>
        <v>0.55244755244755239</v>
      </c>
      <c r="P303" s="44">
        <f t="shared" si="392"/>
        <v>0.37062937062937062</v>
      </c>
      <c r="Q303" s="44">
        <f t="shared" si="393"/>
        <v>3.4965034965034968E-2</v>
      </c>
      <c r="R303">
        <f t="shared" si="428"/>
        <v>4</v>
      </c>
      <c r="S303" s="1">
        <f t="shared" si="399"/>
        <v>0.55244755244755239</v>
      </c>
      <c r="T303" s="1">
        <f>HLOOKUP(S303,N303:$Q$603,U303,0)</f>
        <v>2</v>
      </c>
      <c r="U303" s="1">
        <v>301</v>
      </c>
      <c r="V303" s="1" t="str">
        <f t="shared" si="400"/>
        <v>42</v>
      </c>
      <c r="X303" s="5">
        <f t="shared" si="401"/>
        <v>2</v>
      </c>
      <c r="Y303" s="4">
        <f t="shared" si="402"/>
        <v>0.44755244755244761</v>
      </c>
      <c r="Z303" s="4">
        <f t="shared" si="403"/>
        <v>0.25530861033493918</v>
      </c>
      <c r="AA303" s="4">
        <f t="shared" si="404"/>
        <v>0.25</v>
      </c>
      <c r="AB303" s="4">
        <f t="shared" si="405"/>
        <v>0.20629370629370627</v>
      </c>
      <c r="AC303" s="4">
        <f t="shared" si="406"/>
        <v>4.3706293706293725E-2</v>
      </c>
      <c r="AD303" s="4">
        <f t="shared" si="407"/>
        <v>3.4965034965034968E-2</v>
      </c>
      <c r="AE303" s="4">
        <f t="shared" si="408"/>
        <v>0.55244755244755239</v>
      </c>
      <c r="AF303" s="4">
        <f t="shared" si="409"/>
        <v>0.51748251748251739</v>
      </c>
      <c r="AG303">
        <f t="shared" si="410"/>
        <v>4000000</v>
      </c>
      <c r="AI303">
        <f t="shared" si="411"/>
        <v>27</v>
      </c>
      <c r="AJ303">
        <f t="shared" si="430"/>
        <v>49</v>
      </c>
      <c r="AK303">
        <f t="shared" si="431"/>
        <v>4</v>
      </c>
      <c r="AL303">
        <f t="shared" si="432"/>
        <v>1</v>
      </c>
      <c r="AM303">
        <f t="shared" si="433"/>
        <v>47</v>
      </c>
      <c r="AN303">
        <f t="shared" si="434"/>
        <v>8</v>
      </c>
      <c r="AO303">
        <f t="shared" si="435"/>
        <v>42</v>
      </c>
      <c r="AP303">
        <f t="shared" si="436"/>
        <v>6</v>
      </c>
      <c r="AQ303">
        <f t="shared" si="437"/>
        <v>6</v>
      </c>
      <c r="AR303">
        <f t="shared" ref="AR303:AZ303" si="466">MAX(AI$3:AQ$542)+1-AI303</f>
        <v>29</v>
      </c>
      <c r="AS303">
        <f t="shared" si="466"/>
        <v>7</v>
      </c>
      <c r="AT303">
        <f t="shared" si="466"/>
        <v>52</v>
      </c>
      <c r="AU303">
        <f t="shared" si="466"/>
        <v>55</v>
      </c>
      <c r="AV303">
        <f t="shared" si="466"/>
        <v>9</v>
      </c>
      <c r="AW303">
        <f t="shared" si="466"/>
        <v>48</v>
      </c>
      <c r="AX303">
        <f t="shared" si="466"/>
        <v>14</v>
      </c>
      <c r="AY303">
        <f t="shared" si="466"/>
        <v>50</v>
      </c>
      <c r="AZ303">
        <f t="shared" si="466"/>
        <v>50</v>
      </c>
      <c r="BA303">
        <f t="shared" si="395"/>
        <v>4000000</v>
      </c>
      <c r="BB303">
        <f t="shared" si="413"/>
        <v>2933753.5</v>
      </c>
      <c r="BC303">
        <f t="shared" si="414"/>
        <v>3</v>
      </c>
      <c r="BE303">
        <f>AI303-fix1_oam1!X304</f>
        <v>0</v>
      </c>
      <c r="BF303">
        <f>AJ303-fix1_oam1!Y304</f>
        <v>2</v>
      </c>
      <c r="BG303">
        <f>AK303-fix1_oam1!Z304</f>
        <v>-7</v>
      </c>
      <c r="BH303">
        <f>AL303-fix1_oam1!AA304</f>
        <v>-44</v>
      </c>
      <c r="BI303">
        <f>AM303-fix1_oam1!AB304</f>
        <v>1</v>
      </c>
      <c r="BJ303">
        <f>AN303-fix1_oam1!AC304</f>
        <v>-1</v>
      </c>
      <c r="BK303">
        <f>AO303-fix1_oam1!AD304</f>
        <v>-2</v>
      </c>
      <c r="BL303">
        <f>AP303-fix1_oam1!AE304</f>
        <v>-28</v>
      </c>
      <c r="BM303">
        <f>AQ303-fix1_oam1!AF304</f>
        <v>-10</v>
      </c>
      <c r="BN303">
        <f>AR303-fix1_oam1!AG304</f>
        <v>0</v>
      </c>
      <c r="BO303">
        <f>AS303-fix1_oam1!AH304</f>
        <v>-2</v>
      </c>
      <c r="BP303">
        <f>AT303-fix1_oam1!AI304</f>
        <v>7</v>
      </c>
      <c r="BQ303">
        <f>AU303-fix1_oam1!AJ304</f>
        <v>44</v>
      </c>
      <c r="BR303">
        <f>AV303-fix1_oam1!AK304</f>
        <v>-1</v>
      </c>
      <c r="BS303">
        <f>AW303-fix1_oam1!AL304</f>
        <v>1</v>
      </c>
      <c r="BT303">
        <f>AX303-fix1_oam1!AM304</f>
        <v>2</v>
      </c>
      <c r="BU303">
        <f>AY303-fix1_oam1!AN304</f>
        <v>28</v>
      </c>
      <c r="BV303">
        <f>AZ303-fix1_oam1!AO304</f>
        <v>10</v>
      </c>
      <c r="BY303" s="10" t="s">
        <v>963</v>
      </c>
      <c r="BZ303" s="11">
        <v>1</v>
      </c>
      <c r="CA303" s="11">
        <v>18</v>
      </c>
      <c r="CB303" s="11">
        <v>43</v>
      </c>
      <c r="CC303" s="11">
        <v>1</v>
      </c>
      <c r="CD303" s="11">
        <v>31</v>
      </c>
      <c r="CE303" s="11">
        <v>24</v>
      </c>
      <c r="CF303" s="11">
        <v>13</v>
      </c>
      <c r="CG303" s="11">
        <v>38</v>
      </c>
      <c r="CH303" s="11">
        <v>42</v>
      </c>
      <c r="CI303" s="11">
        <v>55</v>
      </c>
      <c r="CJ303" s="11">
        <v>38</v>
      </c>
      <c r="CK303" s="11">
        <v>13</v>
      </c>
      <c r="CL303" s="11">
        <v>55</v>
      </c>
      <c r="CM303" s="11">
        <v>25</v>
      </c>
      <c r="CN303" s="11">
        <v>32</v>
      </c>
      <c r="CO303" s="11">
        <v>43</v>
      </c>
      <c r="CP303" s="11">
        <v>18</v>
      </c>
      <c r="CQ303" s="11">
        <v>14</v>
      </c>
      <c r="CR303" s="11">
        <v>4000000</v>
      </c>
    </row>
    <row r="304" spans="1:96" ht="15" thickBot="1" x14ac:dyDescent="0.35">
      <c r="A304" s="1" t="s">
        <v>301</v>
      </c>
      <c r="B304" s="1" t="s">
        <v>602</v>
      </c>
      <c r="C304" s="2">
        <v>45</v>
      </c>
      <c r="D304" s="2">
        <v>8</v>
      </c>
      <c r="E304" s="2">
        <v>5</v>
      </c>
      <c r="F304" s="2">
        <v>86</v>
      </c>
      <c r="G304" s="2">
        <v>2</v>
      </c>
      <c r="H304" s="1">
        <f t="shared" si="396"/>
        <v>86</v>
      </c>
      <c r="I304" s="1">
        <f>HLOOKUP(H304,C304:$F$603,J304,0)</f>
        <v>4</v>
      </c>
      <c r="J304" s="1">
        <v>300</v>
      </c>
      <c r="K304" s="1" t="str">
        <f t="shared" si="397"/>
        <v>24</v>
      </c>
      <c r="M304" s="46">
        <f t="shared" si="398"/>
        <v>1</v>
      </c>
      <c r="N304" s="44">
        <f t="shared" si="390"/>
        <v>0.3125</v>
      </c>
      <c r="O304" s="44">
        <f t="shared" si="391"/>
        <v>5.5555555555555552E-2</v>
      </c>
      <c r="P304" s="44">
        <f t="shared" si="392"/>
        <v>3.4722222222222224E-2</v>
      </c>
      <c r="Q304" s="44">
        <f t="shared" si="393"/>
        <v>0.59722222222222221</v>
      </c>
      <c r="R304">
        <f t="shared" si="428"/>
        <v>2</v>
      </c>
      <c r="S304" s="1">
        <f t="shared" si="399"/>
        <v>0.59722222222222221</v>
      </c>
      <c r="T304" s="1">
        <f>HLOOKUP(S304,N304:$Q$603,U304,0)</f>
        <v>4</v>
      </c>
      <c r="U304" s="1">
        <v>300</v>
      </c>
      <c r="V304" s="1" t="str">
        <f t="shared" si="400"/>
        <v>24</v>
      </c>
      <c r="X304" s="5">
        <f t="shared" si="401"/>
        <v>4</v>
      </c>
      <c r="Y304" s="4">
        <f t="shared" si="402"/>
        <v>0.40277777777777779</v>
      </c>
      <c r="Z304" s="4">
        <f t="shared" si="403"/>
        <v>0.26370607702843779</v>
      </c>
      <c r="AA304" s="4">
        <f t="shared" si="404"/>
        <v>0.25</v>
      </c>
      <c r="AB304" s="4">
        <f t="shared" si="405"/>
        <v>0.18402777777777776</v>
      </c>
      <c r="AC304" s="4">
        <f t="shared" si="406"/>
        <v>6.5972222222222238E-2</v>
      </c>
      <c r="AD304" s="4">
        <f t="shared" si="407"/>
        <v>3.4722222222222224E-2</v>
      </c>
      <c r="AE304" s="4">
        <f t="shared" si="408"/>
        <v>0.59722222222222221</v>
      </c>
      <c r="AF304" s="4">
        <f t="shared" si="409"/>
        <v>0.5625</v>
      </c>
      <c r="AG304">
        <f t="shared" si="410"/>
        <v>2000000</v>
      </c>
      <c r="AI304">
        <f t="shared" si="411"/>
        <v>1</v>
      </c>
      <c r="AJ304">
        <f t="shared" si="430"/>
        <v>51</v>
      </c>
      <c r="AK304">
        <f t="shared" si="431"/>
        <v>4</v>
      </c>
      <c r="AL304">
        <f t="shared" si="432"/>
        <v>1</v>
      </c>
      <c r="AM304">
        <f t="shared" si="433"/>
        <v>50</v>
      </c>
      <c r="AN304">
        <f t="shared" si="434"/>
        <v>5</v>
      </c>
      <c r="AO304">
        <f t="shared" si="435"/>
        <v>42</v>
      </c>
      <c r="AP304">
        <f t="shared" si="436"/>
        <v>4</v>
      </c>
      <c r="AQ304">
        <f t="shared" si="437"/>
        <v>4</v>
      </c>
      <c r="AR304">
        <f t="shared" ref="AR304:AZ304" si="467">MAX(AI$3:AQ$542)+1-AI304</f>
        <v>55</v>
      </c>
      <c r="AS304">
        <f t="shared" si="467"/>
        <v>5</v>
      </c>
      <c r="AT304">
        <f t="shared" si="467"/>
        <v>52</v>
      </c>
      <c r="AU304">
        <f t="shared" si="467"/>
        <v>55</v>
      </c>
      <c r="AV304">
        <f t="shared" si="467"/>
        <v>6</v>
      </c>
      <c r="AW304">
        <f t="shared" si="467"/>
        <v>51</v>
      </c>
      <c r="AX304">
        <f t="shared" si="467"/>
        <v>14</v>
      </c>
      <c r="AY304">
        <f t="shared" si="467"/>
        <v>52</v>
      </c>
      <c r="AZ304">
        <f t="shared" si="467"/>
        <v>52</v>
      </c>
      <c r="BA304">
        <f t="shared" si="395"/>
        <v>2000000</v>
      </c>
      <c r="BB304">
        <f t="shared" si="413"/>
        <v>2921517.6</v>
      </c>
      <c r="BC304">
        <f t="shared" si="414"/>
        <v>3</v>
      </c>
      <c r="BE304">
        <f>AI304-fix1_oam1!X305</f>
        <v>0</v>
      </c>
      <c r="BF304">
        <f>AJ304-fix1_oam1!Y305</f>
        <v>2</v>
      </c>
      <c r="BG304">
        <f>AK304-fix1_oam1!Z305</f>
        <v>-4</v>
      </c>
      <c r="BH304">
        <f>AL304-fix1_oam1!AA305</f>
        <v>-44</v>
      </c>
      <c r="BI304">
        <f>AM304-fix1_oam1!AB305</f>
        <v>1</v>
      </c>
      <c r="BJ304">
        <f>AN304-fix1_oam1!AC305</f>
        <v>0</v>
      </c>
      <c r="BK304">
        <f>AO304-fix1_oam1!AD305</f>
        <v>-2</v>
      </c>
      <c r="BL304">
        <f>AP304-fix1_oam1!AE305</f>
        <v>-22</v>
      </c>
      <c r="BM304">
        <f>AQ304-fix1_oam1!AF305</f>
        <v>-6</v>
      </c>
      <c r="BN304">
        <f>AR304-fix1_oam1!AG305</f>
        <v>0</v>
      </c>
      <c r="BO304">
        <f>AS304-fix1_oam1!AH305</f>
        <v>-2</v>
      </c>
      <c r="BP304">
        <f>AT304-fix1_oam1!AI305</f>
        <v>4</v>
      </c>
      <c r="BQ304">
        <f>AU304-fix1_oam1!AJ305</f>
        <v>44</v>
      </c>
      <c r="BR304">
        <f>AV304-fix1_oam1!AK305</f>
        <v>-1</v>
      </c>
      <c r="BS304">
        <f>AW304-fix1_oam1!AL305</f>
        <v>0</v>
      </c>
      <c r="BT304">
        <f>AX304-fix1_oam1!AM305</f>
        <v>2</v>
      </c>
      <c r="BU304">
        <f>AY304-fix1_oam1!AN305</f>
        <v>22</v>
      </c>
      <c r="BV304">
        <f>AZ304-fix1_oam1!AO305</f>
        <v>6</v>
      </c>
      <c r="BY304" s="10" t="s">
        <v>964</v>
      </c>
      <c r="BZ304" s="11">
        <v>27</v>
      </c>
      <c r="CA304" s="11">
        <v>35</v>
      </c>
      <c r="CB304" s="11">
        <v>12</v>
      </c>
      <c r="CC304" s="11">
        <v>1</v>
      </c>
      <c r="CD304" s="11">
        <v>12</v>
      </c>
      <c r="CE304" s="11">
        <v>43</v>
      </c>
      <c r="CF304" s="11">
        <v>50</v>
      </c>
      <c r="CG304" s="11">
        <v>20</v>
      </c>
      <c r="CH304" s="11">
        <v>13</v>
      </c>
      <c r="CI304" s="11">
        <v>29</v>
      </c>
      <c r="CJ304" s="11">
        <v>21</v>
      </c>
      <c r="CK304" s="11">
        <v>44</v>
      </c>
      <c r="CL304" s="11">
        <v>55</v>
      </c>
      <c r="CM304" s="11">
        <v>44</v>
      </c>
      <c r="CN304" s="11">
        <v>13</v>
      </c>
      <c r="CO304" s="11">
        <v>6</v>
      </c>
      <c r="CP304" s="11">
        <v>36</v>
      </c>
      <c r="CQ304" s="11">
        <v>43</v>
      </c>
      <c r="CR304" s="11">
        <v>1000000</v>
      </c>
    </row>
    <row r="305" spans="1:96" ht="15" thickBot="1" x14ac:dyDescent="0.35">
      <c r="A305" s="1" t="s">
        <v>302</v>
      </c>
      <c r="B305" s="1" t="s">
        <v>602</v>
      </c>
      <c r="C305" s="2">
        <v>92</v>
      </c>
      <c r="D305" s="2">
        <v>48</v>
      </c>
      <c r="E305" s="2">
        <v>6</v>
      </c>
      <c r="F305" s="2">
        <v>96</v>
      </c>
      <c r="G305" s="2">
        <v>1</v>
      </c>
      <c r="H305" s="1">
        <f t="shared" si="396"/>
        <v>96</v>
      </c>
      <c r="I305" s="1">
        <f>HLOOKUP(H305,C305:$F$603,J305,0)</f>
        <v>4</v>
      </c>
      <c r="J305" s="1">
        <v>299</v>
      </c>
      <c r="K305" s="1" t="str">
        <f t="shared" si="397"/>
        <v>14</v>
      </c>
      <c r="M305" s="46">
        <f t="shared" si="398"/>
        <v>1</v>
      </c>
      <c r="N305" s="44">
        <f t="shared" si="390"/>
        <v>0.38016528925619836</v>
      </c>
      <c r="O305" s="44">
        <f t="shared" si="391"/>
        <v>0.19834710743801653</v>
      </c>
      <c r="P305" s="44">
        <f t="shared" si="392"/>
        <v>2.4793388429752067E-2</v>
      </c>
      <c r="Q305" s="44">
        <f t="shared" si="393"/>
        <v>0.39669421487603307</v>
      </c>
      <c r="R305">
        <f t="shared" si="428"/>
        <v>1</v>
      </c>
      <c r="S305" s="1">
        <f t="shared" si="399"/>
        <v>0.39669421487603307</v>
      </c>
      <c r="T305" s="1">
        <f>HLOOKUP(S305,N305:$Q$603,U305,0)</f>
        <v>4</v>
      </c>
      <c r="U305" s="1">
        <v>299</v>
      </c>
      <c r="V305" s="1" t="str">
        <f t="shared" si="400"/>
        <v>14</v>
      </c>
      <c r="X305" s="5">
        <f t="shared" si="401"/>
        <v>4</v>
      </c>
      <c r="Y305" s="4">
        <f t="shared" si="402"/>
        <v>0.60330578512396693</v>
      </c>
      <c r="Z305" s="4">
        <f t="shared" si="403"/>
        <v>0.17497450710529033</v>
      </c>
      <c r="AA305" s="4">
        <f t="shared" si="404"/>
        <v>0.25</v>
      </c>
      <c r="AB305" s="4">
        <f t="shared" si="405"/>
        <v>0.28925619834710747</v>
      </c>
      <c r="AC305" s="4">
        <f t="shared" si="406"/>
        <v>-3.9256198347107474E-2</v>
      </c>
      <c r="AD305" s="4">
        <f t="shared" si="407"/>
        <v>2.4793388429752067E-2</v>
      </c>
      <c r="AE305" s="4">
        <f t="shared" si="408"/>
        <v>0.39669421487603307</v>
      </c>
      <c r="AF305" s="4">
        <f t="shared" si="409"/>
        <v>0.37190082644628097</v>
      </c>
      <c r="AG305">
        <f t="shared" si="410"/>
        <v>1000000</v>
      </c>
      <c r="AI305">
        <f t="shared" si="411"/>
        <v>1</v>
      </c>
      <c r="AJ305">
        <f t="shared" si="430"/>
        <v>27</v>
      </c>
      <c r="AK305">
        <f t="shared" si="431"/>
        <v>18</v>
      </c>
      <c r="AL305">
        <f t="shared" si="432"/>
        <v>1</v>
      </c>
      <c r="AM305">
        <f t="shared" si="433"/>
        <v>4</v>
      </c>
      <c r="AN305">
        <f t="shared" si="434"/>
        <v>51</v>
      </c>
      <c r="AO305">
        <f t="shared" si="435"/>
        <v>46</v>
      </c>
      <c r="AP305">
        <f t="shared" si="436"/>
        <v>29</v>
      </c>
      <c r="AQ305">
        <f t="shared" si="437"/>
        <v>21</v>
      </c>
      <c r="AR305">
        <f t="shared" ref="AR305:AZ305" si="468">MAX(AI$3:AQ$542)+1-AI305</f>
        <v>55</v>
      </c>
      <c r="AS305">
        <f t="shared" si="468"/>
        <v>29</v>
      </c>
      <c r="AT305">
        <f t="shared" si="468"/>
        <v>38</v>
      </c>
      <c r="AU305">
        <f t="shared" si="468"/>
        <v>55</v>
      </c>
      <c r="AV305">
        <f t="shared" si="468"/>
        <v>52</v>
      </c>
      <c r="AW305">
        <f t="shared" si="468"/>
        <v>5</v>
      </c>
      <c r="AX305">
        <f t="shared" si="468"/>
        <v>10</v>
      </c>
      <c r="AY305">
        <f t="shared" si="468"/>
        <v>27</v>
      </c>
      <c r="AZ305">
        <f t="shared" si="468"/>
        <v>35</v>
      </c>
      <c r="BA305">
        <f t="shared" si="395"/>
        <v>1000000</v>
      </c>
      <c r="BB305">
        <f t="shared" si="413"/>
        <v>2933752.8</v>
      </c>
      <c r="BC305">
        <f t="shared" si="414"/>
        <v>3</v>
      </c>
      <c r="BE305">
        <f>AI305-fix1_oam1!X306</f>
        <v>0</v>
      </c>
      <c r="BF305">
        <f>AJ305-fix1_oam1!Y306</f>
        <v>10</v>
      </c>
      <c r="BG305">
        <f>AK305-fix1_oam1!Z306</f>
        <v>15</v>
      </c>
      <c r="BH305">
        <f>AL305-fix1_oam1!AA306</f>
        <v>-13</v>
      </c>
      <c r="BI305">
        <f>AM305-fix1_oam1!AB306</f>
        <v>-5</v>
      </c>
      <c r="BJ305">
        <f>AN305-fix1_oam1!AC306</f>
        <v>0</v>
      </c>
      <c r="BK305">
        <f>AO305-fix1_oam1!AD306</f>
        <v>5</v>
      </c>
      <c r="BL305">
        <f>AP305-fix1_oam1!AE306</f>
        <v>21</v>
      </c>
      <c r="BM305">
        <f>AQ305-fix1_oam1!AF306</f>
        <v>17</v>
      </c>
      <c r="BN305">
        <f>AR305-fix1_oam1!AG306</f>
        <v>0</v>
      </c>
      <c r="BO305">
        <f>AS305-fix1_oam1!AH306</f>
        <v>-10</v>
      </c>
      <c r="BP305">
        <f>AT305-fix1_oam1!AI306</f>
        <v>-15</v>
      </c>
      <c r="BQ305">
        <f>AU305-fix1_oam1!AJ306</f>
        <v>13</v>
      </c>
      <c r="BR305">
        <f>AV305-fix1_oam1!AK306</f>
        <v>5</v>
      </c>
      <c r="BS305">
        <f>AW305-fix1_oam1!AL306</f>
        <v>0</v>
      </c>
      <c r="BT305">
        <f>AX305-fix1_oam1!AM306</f>
        <v>-5</v>
      </c>
      <c r="BU305">
        <f>AY305-fix1_oam1!AN306</f>
        <v>-21</v>
      </c>
      <c r="BV305">
        <f>AZ305-fix1_oam1!AO306</f>
        <v>-17</v>
      </c>
      <c r="BY305" s="10" t="s">
        <v>965</v>
      </c>
      <c r="BZ305" s="11">
        <v>27</v>
      </c>
      <c r="CA305" s="11">
        <v>22</v>
      </c>
      <c r="CB305" s="11">
        <v>39</v>
      </c>
      <c r="CC305" s="11">
        <v>1</v>
      </c>
      <c r="CD305" s="11">
        <v>32</v>
      </c>
      <c r="CE305" s="11">
        <v>23</v>
      </c>
      <c r="CF305" s="11">
        <v>16</v>
      </c>
      <c r="CG305" s="11">
        <v>33</v>
      </c>
      <c r="CH305" s="11">
        <v>39</v>
      </c>
      <c r="CI305" s="11">
        <v>29</v>
      </c>
      <c r="CJ305" s="11">
        <v>34</v>
      </c>
      <c r="CK305" s="11">
        <v>17</v>
      </c>
      <c r="CL305" s="11">
        <v>55</v>
      </c>
      <c r="CM305" s="11">
        <v>24</v>
      </c>
      <c r="CN305" s="11">
        <v>33</v>
      </c>
      <c r="CO305" s="11">
        <v>40</v>
      </c>
      <c r="CP305" s="11">
        <v>23</v>
      </c>
      <c r="CQ305" s="11">
        <v>17</v>
      </c>
      <c r="CR305" s="11">
        <v>1000000</v>
      </c>
    </row>
    <row r="306" spans="1:96" ht="15" thickBot="1" x14ac:dyDescent="0.35">
      <c r="A306" s="1" t="s">
        <v>303</v>
      </c>
      <c r="B306" s="1" t="s">
        <v>602</v>
      </c>
      <c r="C306" s="2">
        <v>11</v>
      </c>
      <c r="D306" s="2">
        <v>6</v>
      </c>
      <c r="E306" s="2">
        <v>16</v>
      </c>
      <c r="F306" s="2">
        <v>35</v>
      </c>
      <c r="G306" s="2">
        <v>1</v>
      </c>
      <c r="H306" s="1">
        <f t="shared" si="396"/>
        <v>35</v>
      </c>
      <c r="I306" s="1">
        <f>HLOOKUP(H306,C306:$F$603,J306,0)</f>
        <v>4</v>
      </c>
      <c r="J306" s="1">
        <v>298</v>
      </c>
      <c r="K306" s="1" t="str">
        <f t="shared" si="397"/>
        <v>14</v>
      </c>
      <c r="M306" s="46">
        <f t="shared" si="398"/>
        <v>1</v>
      </c>
      <c r="N306" s="44">
        <f t="shared" si="390"/>
        <v>0.16176470588235295</v>
      </c>
      <c r="O306" s="44">
        <f t="shared" si="391"/>
        <v>8.8235294117647065E-2</v>
      </c>
      <c r="P306" s="44">
        <f t="shared" si="392"/>
        <v>0.23529411764705882</v>
      </c>
      <c r="Q306" s="44">
        <f t="shared" si="393"/>
        <v>0.51470588235294112</v>
      </c>
      <c r="R306">
        <f t="shared" si="428"/>
        <v>1</v>
      </c>
      <c r="S306" s="1">
        <f t="shared" si="399"/>
        <v>0.51470588235294112</v>
      </c>
      <c r="T306" s="1">
        <f>HLOOKUP(S306,N306:$Q$603,U306,0)</f>
        <v>4</v>
      </c>
      <c r="U306" s="1">
        <v>298</v>
      </c>
      <c r="V306" s="1" t="str">
        <f t="shared" si="400"/>
        <v>14</v>
      </c>
      <c r="X306" s="5">
        <f t="shared" si="401"/>
        <v>4</v>
      </c>
      <c r="Y306" s="4">
        <f t="shared" si="402"/>
        <v>0.48529411764705888</v>
      </c>
      <c r="Z306" s="4">
        <f t="shared" si="403"/>
        <v>0.18640346413560335</v>
      </c>
      <c r="AA306" s="4">
        <f t="shared" si="404"/>
        <v>0.25</v>
      </c>
      <c r="AB306" s="4">
        <f t="shared" si="405"/>
        <v>0.1985294117647059</v>
      </c>
      <c r="AC306" s="4">
        <f t="shared" si="406"/>
        <v>5.1470588235294101E-2</v>
      </c>
      <c r="AD306" s="4">
        <f t="shared" si="407"/>
        <v>8.8235294117647065E-2</v>
      </c>
      <c r="AE306" s="4">
        <f t="shared" si="408"/>
        <v>0.51470588235294112</v>
      </c>
      <c r="AF306" s="4">
        <f t="shared" si="409"/>
        <v>0.42647058823529405</v>
      </c>
      <c r="AG306">
        <f t="shared" si="410"/>
        <v>1000000</v>
      </c>
      <c r="AI306">
        <f t="shared" si="411"/>
        <v>1</v>
      </c>
      <c r="AJ306">
        <f t="shared" si="430"/>
        <v>46</v>
      </c>
      <c r="AK306">
        <f t="shared" si="431"/>
        <v>15</v>
      </c>
      <c r="AL306">
        <f t="shared" si="432"/>
        <v>1</v>
      </c>
      <c r="AM306">
        <f t="shared" si="433"/>
        <v>48</v>
      </c>
      <c r="AN306">
        <f t="shared" si="434"/>
        <v>7</v>
      </c>
      <c r="AO306">
        <f t="shared" si="435"/>
        <v>27</v>
      </c>
      <c r="AP306">
        <f t="shared" si="436"/>
        <v>9</v>
      </c>
      <c r="AQ306">
        <f t="shared" si="437"/>
        <v>13</v>
      </c>
      <c r="AR306">
        <f t="shared" ref="AR306:AZ306" si="469">MAX(AI$3:AQ$542)+1-AI306</f>
        <v>55</v>
      </c>
      <c r="AS306">
        <f t="shared" si="469"/>
        <v>10</v>
      </c>
      <c r="AT306">
        <f t="shared" si="469"/>
        <v>41</v>
      </c>
      <c r="AU306">
        <f t="shared" si="469"/>
        <v>55</v>
      </c>
      <c r="AV306">
        <f t="shared" si="469"/>
        <v>8</v>
      </c>
      <c r="AW306">
        <f t="shared" si="469"/>
        <v>49</v>
      </c>
      <c r="AX306">
        <f t="shared" si="469"/>
        <v>29</v>
      </c>
      <c r="AY306">
        <f t="shared" si="469"/>
        <v>47</v>
      </c>
      <c r="AZ306">
        <f t="shared" si="469"/>
        <v>43</v>
      </c>
      <c r="BA306">
        <f t="shared" si="395"/>
        <v>1000000</v>
      </c>
      <c r="BB306">
        <f t="shared" si="413"/>
        <v>3047478.2</v>
      </c>
      <c r="BC306">
        <f t="shared" si="414"/>
        <v>3</v>
      </c>
      <c r="BE306">
        <f>AI306-fix1_oam1!X307</f>
        <v>0</v>
      </c>
      <c r="BF306">
        <f>AJ306-fix1_oam1!Y307</f>
        <v>-7</v>
      </c>
      <c r="BG306">
        <f>AK306-fix1_oam1!Z307</f>
        <v>-36</v>
      </c>
      <c r="BH306">
        <f>AL306-fix1_oam1!AA307</f>
        <v>-53</v>
      </c>
      <c r="BI306">
        <f>AM306-fix1_oam1!AB307</f>
        <v>-5</v>
      </c>
      <c r="BJ306">
        <f>AN306-fix1_oam1!AC307</f>
        <v>-9</v>
      </c>
      <c r="BK306">
        <f>AO306-fix1_oam1!AD307</f>
        <v>-14</v>
      </c>
      <c r="BL306">
        <f>AP306-fix1_oam1!AE307</f>
        <v>-45</v>
      </c>
      <c r="BM306">
        <f>AQ306-fix1_oam1!AF307</f>
        <v>-37</v>
      </c>
      <c r="BN306">
        <f>AR306-fix1_oam1!AG307</f>
        <v>0</v>
      </c>
      <c r="BO306">
        <f>AS306-fix1_oam1!AH307</f>
        <v>7</v>
      </c>
      <c r="BP306">
        <f>AT306-fix1_oam1!AI307</f>
        <v>36</v>
      </c>
      <c r="BQ306">
        <f>AU306-fix1_oam1!AJ307</f>
        <v>53</v>
      </c>
      <c r="BR306">
        <f>AV306-fix1_oam1!AK307</f>
        <v>5</v>
      </c>
      <c r="BS306">
        <f>AW306-fix1_oam1!AL307</f>
        <v>9</v>
      </c>
      <c r="BT306">
        <f>AX306-fix1_oam1!AM307</f>
        <v>14</v>
      </c>
      <c r="BU306">
        <f>AY306-fix1_oam1!AN307</f>
        <v>45</v>
      </c>
      <c r="BV306">
        <f>AZ306-fix1_oam1!AO307</f>
        <v>37</v>
      </c>
      <c r="BY306" s="10" t="s">
        <v>966</v>
      </c>
      <c r="BZ306" s="11">
        <v>1</v>
      </c>
      <c r="CA306" s="11">
        <v>16</v>
      </c>
      <c r="CB306" s="11">
        <v>36</v>
      </c>
      <c r="CC306" s="11">
        <v>1</v>
      </c>
      <c r="CD306" s="11">
        <v>15</v>
      </c>
      <c r="CE306" s="11">
        <v>40</v>
      </c>
      <c r="CF306" s="11">
        <v>22</v>
      </c>
      <c r="CG306" s="11">
        <v>39</v>
      </c>
      <c r="CH306" s="11">
        <v>38</v>
      </c>
      <c r="CI306" s="11">
        <v>55</v>
      </c>
      <c r="CJ306" s="11">
        <v>40</v>
      </c>
      <c r="CK306" s="11">
        <v>20</v>
      </c>
      <c r="CL306" s="11">
        <v>55</v>
      </c>
      <c r="CM306" s="11">
        <v>41</v>
      </c>
      <c r="CN306" s="11">
        <v>16</v>
      </c>
      <c r="CO306" s="11">
        <v>34</v>
      </c>
      <c r="CP306" s="11">
        <v>17</v>
      </c>
      <c r="CQ306" s="11">
        <v>18</v>
      </c>
      <c r="CR306" s="11">
        <v>3000000</v>
      </c>
    </row>
    <row r="307" spans="1:96" ht="15" thickBot="1" x14ac:dyDescent="0.35">
      <c r="A307" s="1" t="s">
        <v>304</v>
      </c>
      <c r="B307" s="1" t="s">
        <v>602</v>
      </c>
      <c r="C307" s="2">
        <v>20</v>
      </c>
      <c r="D307" s="2">
        <v>10</v>
      </c>
      <c r="E307" s="2">
        <v>75</v>
      </c>
      <c r="F307" s="2">
        <v>36</v>
      </c>
      <c r="G307" s="2">
        <v>3</v>
      </c>
      <c r="H307" s="1">
        <f t="shared" si="396"/>
        <v>75</v>
      </c>
      <c r="I307" s="1">
        <f>HLOOKUP(H307,C307:$F$603,J307,0)</f>
        <v>3</v>
      </c>
      <c r="J307" s="1">
        <v>297</v>
      </c>
      <c r="K307" s="1" t="str">
        <f t="shared" si="397"/>
        <v>33</v>
      </c>
      <c r="M307" s="46">
        <f t="shared" si="398"/>
        <v>1</v>
      </c>
      <c r="N307" s="44">
        <f t="shared" si="390"/>
        <v>0.14184397163120568</v>
      </c>
      <c r="O307" s="44">
        <f t="shared" si="391"/>
        <v>7.0921985815602842E-2</v>
      </c>
      <c r="P307" s="44">
        <f t="shared" si="392"/>
        <v>0.53191489361702127</v>
      </c>
      <c r="Q307" s="44">
        <f t="shared" si="393"/>
        <v>0.25531914893617019</v>
      </c>
      <c r="R307">
        <f t="shared" si="428"/>
        <v>3</v>
      </c>
      <c r="S307" s="1">
        <f t="shared" si="399"/>
        <v>0.53191489361702127</v>
      </c>
      <c r="T307" s="1">
        <f>HLOOKUP(S307,N307:$Q$603,U307,0)</f>
        <v>3</v>
      </c>
      <c r="U307" s="1">
        <v>297</v>
      </c>
      <c r="V307" s="1" t="str">
        <f t="shared" si="400"/>
        <v>33</v>
      </c>
      <c r="X307" s="5">
        <f t="shared" si="401"/>
        <v>3</v>
      </c>
      <c r="Y307" s="4">
        <f t="shared" si="402"/>
        <v>0.46808510638297873</v>
      </c>
      <c r="Z307" s="4">
        <f t="shared" si="403"/>
        <v>0.20270747579146339</v>
      </c>
      <c r="AA307" s="4">
        <f t="shared" si="404"/>
        <v>0.25</v>
      </c>
      <c r="AB307" s="4">
        <f t="shared" si="405"/>
        <v>0.19858156028368795</v>
      </c>
      <c r="AC307" s="4">
        <f t="shared" si="406"/>
        <v>5.1418439716312048E-2</v>
      </c>
      <c r="AD307" s="4">
        <f t="shared" si="407"/>
        <v>7.0921985815602842E-2</v>
      </c>
      <c r="AE307" s="4">
        <f t="shared" si="408"/>
        <v>0.53191489361702127</v>
      </c>
      <c r="AF307" s="4">
        <f t="shared" si="409"/>
        <v>0.46099290780141844</v>
      </c>
      <c r="AG307">
        <f t="shared" si="410"/>
        <v>3000000</v>
      </c>
      <c r="AI307">
        <f t="shared" si="411"/>
        <v>14</v>
      </c>
      <c r="AJ307">
        <f t="shared" si="430"/>
        <v>47</v>
      </c>
      <c r="AK307">
        <f t="shared" si="431"/>
        <v>12</v>
      </c>
      <c r="AL307">
        <f t="shared" si="432"/>
        <v>1</v>
      </c>
      <c r="AM307">
        <f t="shared" si="433"/>
        <v>48</v>
      </c>
      <c r="AN307">
        <f t="shared" si="434"/>
        <v>7</v>
      </c>
      <c r="AO307">
        <f t="shared" si="435"/>
        <v>32</v>
      </c>
      <c r="AP307">
        <f t="shared" si="436"/>
        <v>8</v>
      </c>
      <c r="AQ307">
        <f t="shared" si="437"/>
        <v>10</v>
      </c>
      <c r="AR307">
        <f t="shared" ref="AR307:AZ307" si="470">MAX(AI$3:AQ$542)+1-AI307</f>
        <v>42</v>
      </c>
      <c r="AS307">
        <f t="shared" si="470"/>
        <v>9</v>
      </c>
      <c r="AT307">
        <f t="shared" si="470"/>
        <v>44</v>
      </c>
      <c r="AU307">
        <f t="shared" si="470"/>
        <v>55</v>
      </c>
      <c r="AV307">
        <f t="shared" si="470"/>
        <v>8</v>
      </c>
      <c r="AW307">
        <f t="shared" si="470"/>
        <v>49</v>
      </c>
      <c r="AX307">
        <f t="shared" si="470"/>
        <v>24</v>
      </c>
      <c r="AY307">
        <f t="shared" si="470"/>
        <v>48</v>
      </c>
      <c r="AZ307">
        <f t="shared" si="470"/>
        <v>46</v>
      </c>
      <c r="BA307">
        <f t="shared" si="395"/>
        <v>3000000</v>
      </c>
      <c r="BB307">
        <f t="shared" si="413"/>
        <v>2836584.7</v>
      </c>
      <c r="BC307">
        <f t="shared" si="414"/>
        <v>3</v>
      </c>
      <c r="BE307">
        <f>AI307-fix1_oam1!X308</f>
        <v>0</v>
      </c>
      <c r="BF307">
        <f>AJ307-fix1_oam1!Y308</f>
        <v>0</v>
      </c>
      <c r="BG307">
        <f>AK307-fix1_oam1!Z308</f>
        <v>-15</v>
      </c>
      <c r="BH307">
        <f>AL307-fix1_oam1!AA308</f>
        <v>-45</v>
      </c>
      <c r="BI307">
        <f>AM307-fix1_oam1!AB308</f>
        <v>0</v>
      </c>
      <c r="BJ307">
        <f>AN307-fix1_oam1!AC308</f>
        <v>-1</v>
      </c>
      <c r="BK307">
        <f>AO307-fix1_oam1!AD308</f>
        <v>-3</v>
      </c>
      <c r="BL307">
        <f>AP307-fix1_oam1!AE308</f>
        <v>-30</v>
      </c>
      <c r="BM307">
        <f>AQ307-fix1_oam1!AF308</f>
        <v>-14</v>
      </c>
      <c r="BN307">
        <f>AR307-fix1_oam1!AG308</f>
        <v>0</v>
      </c>
      <c r="BO307">
        <f>AS307-fix1_oam1!AH308</f>
        <v>0</v>
      </c>
      <c r="BP307">
        <f>AT307-fix1_oam1!AI308</f>
        <v>15</v>
      </c>
      <c r="BQ307">
        <f>AU307-fix1_oam1!AJ308</f>
        <v>45</v>
      </c>
      <c r="BR307">
        <f>AV307-fix1_oam1!AK308</f>
        <v>0</v>
      </c>
      <c r="BS307">
        <f>AW307-fix1_oam1!AL308</f>
        <v>1</v>
      </c>
      <c r="BT307">
        <f>AX307-fix1_oam1!AM308</f>
        <v>3</v>
      </c>
      <c r="BU307">
        <f>AY307-fix1_oam1!AN308</f>
        <v>30</v>
      </c>
      <c r="BV307">
        <f>AZ307-fix1_oam1!AO308</f>
        <v>14</v>
      </c>
      <c r="BY307" s="10" t="s">
        <v>967</v>
      </c>
      <c r="BZ307" s="11">
        <v>14</v>
      </c>
      <c r="CA307" s="11">
        <v>27</v>
      </c>
      <c r="CB307" s="11">
        <v>23</v>
      </c>
      <c r="CC307" s="11">
        <v>1</v>
      </c>
      <c r="CD307" s="11">
        <v>4</v>
      </c>
      <c r="CE307" s="11">
        <v>51</v>
      </c>
      <c r="CF307" s="11">
        <v>48</v>
      </c>
      <c r="CG307" s="11">
        <v>28</v>
      </c>
      <c r="CH307" s="11">
        <v>20</v>
      </c>
      <c r="CI307" s="11">
        <v>42</v>
      </c>
      <c r="CJ307" s="11">
        <v>29</v>
      </c>
      <c r="CK307" s="11">
        <v>33</v>
      </c>
      <c r="CL307" s="11">
        <v>55</v>
      </c>
      <c r="CM307" s="11">
        <v>52</v>
      </c>
      <c r="CN307" s="11">
        <v>5</v>
      </c>
      <c r="CO307" s="11">
        <v>8</v>
      </c>
      <c r="CP307" s="11">
        <v>28</v>
      </c>
      <c r="CQ307" s="11">
        <v>36</v>
      </c>
      <c r="CR307" s="11">
        <v>2000000</v>
      </c>
    </row>
    <row r="308" spans="1:96" ht="15" thickBot="1" x14ac:dyDescent="0.35">
      <c r="A308" s="1" t="s">
        <v>305</v>
      </c>
      <c r="B308" s="1" t="s">
        <v>602</v>
      </c>
      <c r="C308" s="2">
        <v>34</v>
      </c>
      <c r="D308" s="2">
        <v>25</v>
      </c>
      <c r="E308" s="2">
        <v>67</v>
      </c>
      <c r="F308" s="2">
        <v>12</v>
      </c>
      <c r="G308" s="2">
        <v>1</v>
      </c>
      <c r="H308" s="1">
        <f t="shared" si="396"/>
        <v>67</v>
      </c>
      <c r="I308" s="1">
        <f>HLOOKUP(H308,C308:$F$603,J308,0)</f>
        <v>3</v>
      </c>
      <c r="J308" s="1">
        <v>296</v>
      </c>
      <c r="K308" s="1" t="str">
        <f t="shared" si="397"/>
        <v>13</v>
      </c>
      <c r="M308" s="46">
        <f t="shared" si="398"/>
        <v>1</v>
      </c>
      <c r="N308" s="44">
        <f t="shared" si="390"/>
        <v>0.24637681159420291</v>
      </c>
      <c r="O308" s="44">
        <f t="shared" si="391"/>
        <v>0.18115942028985507</v>
      </c>
      <c r="P308" s="44">
        <f t="shared" si="392"/>
        <v>0.48550724637681159</v>
      </c>
      <c r="Q308" s="44">
        <f t="shared" si="393"/>
        <v>8.6956521739130432E-2</v>
      </c>
      <c r="R308">
        <f t="shared" si="428"/>
        <v>1</v>
      </c>
      <c r="S308" s="1">
        <f t="shared" si="399"/>
        <v>0.48550724637681159</v>
      </c>
      <c r="T308" s="1">
        <f>HLOOKUP(S308,N308:$Q$603,U308,0)</f>
        <v>3</v>
      </c>
      <c r="U308" s="1">
        <v>296</v>
      </c>
      <c r="V308" s="1" t="str">
        <f t="shared" si="400"/>
        <v>13</v>
      </c>
      <c r="X308" s="5">
        <f t="shared" si="401"/>
        <v>3</v>
      </c>
      <c r="Y308" s="4">
        <f t="shared" si="402"/>
        <v>0.51449275362318847</v>
      </c>
      <c r="Z308" s="4">
        <f t="shared" si="403"/>
        <v>0.17009702310587688</v>
      </c>
      <c r="AA308" s="4">
        <f t="shared" si="404"/>
        <v>0.25</v>
      </c>
      <c r="AB308" s="4">
        <f t="shared" si="405"/>
        <v>0.21376811594202899</v>
      </c>
      <c r="AC308" s="4">
        <f t="shared" si="406"/>
        <v>3.6231884057971009E-2</v>
      </c>
      <c r="AD308" s="4">
        <f t="shared" si="407"/>
        <v>8.6956521739130432E-2</v>
      </c>
      <c r="AE308" s="4">
        <f t="shared" si="408"/>
        <v>0.48550724637681159</v>
      </c>
      <c r="AF308" s="4">
        <f t="shared" si="409"/>
        <v>0.39855072463768115</v>
      </c>
      <c r="AG308">
        <f t="shared" si="410"/>
        <v>1000000</v>
      </c>
      <c r="AI308">
        <f t="shared" si="411"/>
        <v>14</v>
      </c>
      <c r="AJ308">
        <f t="shared" si="430"/>
        <v>43</v>
      </c>
      <c r="AK308">
        <f t="shared" si="431"/>
        <v>20</v>
      </c>
      <c r="AL308">
        <f t="shared" si="432"/>
        <v>1</v>
      </c>
      <c r="AM308">
        <f t="shared" si="433"/>
        <v>45</v>
      </c>
      <c r="AN308">
        <f t="shared" si="434"/>
        <v>10</v>
      </c>
      <c r="AO308">
        <f t="shared" si="435"/>
        <v>27</v>
      </c>
      <c r="AP308">
        <f t="shared" si="436"/>
        <v>12</v>
      </c>
      <c r="AQ308">
        <f t="shared" si="437"/>
        <v>16</v>
      </c>
      <c r="AR308">
        <f t="shared" ref="AR308:AZ308" si="471">MAX(AI$3:AQ$542)+1-AI308</f>
        <v>42</v>
      </c>
      <c r="AS308">
        <f t="shared" si="471"/>
        <v>13</v>
      </c>
      <c r="AT308">
        <f t="shared" si="471"/>
        <v>36</v>
      </c>
      <c r="AU308">
        <f t="shared" si="471"/>
        <v>55</v>
      </c>
      <c r="AV308">
        <f t="shared" si="471"/>
        <v>11</v>
      </c>
      <c r="AW308">
        <f t="shared" si="471"/>
        <v>46</v>
      </c>
      <c r="AX308">
        <f t="shared" si="471"/>
        <v>29</v>
      </c>
      <c r="AY308">
        <f t="shared" si="471"/>
        <v>44</v>
      </c>
      <c r="AZ308">
        <f t="shared" si="471"/>
        <v>40</v>
      </c>
      <c r="BA308">
        <f t="shared" si="395"/>
        <v>1000000</v>
      </c>
      <c r="BB308">
        <f t="shared" si="413"/>
        <v>2940949.3</v>
      </c>
      <c r="BC308">
        <f t="shared" si="414"/>
        <v>3</v>
      </c>
      <c r="BE308">
        <f>AI308-fix1_oam1!X309</f>
        <v>0</v>
      </c>
      <c r="BF308">
        <f>AJ308-fix1_oam1!Y309</f>
        <v>-2</v>
      </c>
      <c r="BG308">
        <f>AK308-fix1_oam1!Z309</f>
        <v>-16</v>
      </c>
      <c r="BH308">
        <f>AL308-fix1_oam1!AA309</f>
        <v>-45</v>
      </c>
      <c r="BI308">
        <f>AM308-fix1_oam1!AB309</f>
        <v>-1</v>
      </c>
      <c r="BJ308">
        <f>AN308-fix1_oam1!AC309</f>
        <v>-2</v>
      </c>
      <c r="BK308">
        <f>AO308-fix1_oam1!AD309</f>
        <v>-5</v>
      </c>
      <c r="BL308">
        <f>AP308-fix1_oam1!AE309</f>
        <v>-32</v>
      </c>
      <c r="BM308">
        <f>AQ308-fix1_oam1!AF309</f>
        <v>-17</v>
      </c>
      <c r="BN308">
        <f>AR308-fix1_oam1!AG309</f>
        <v>0</v>
      </c>
      <c r="BO308">
        <f>AS308-fix1_oam1!AH309</f>
        <v>2</v>
      </c>
      <c r="BP308">
        <f>AT308-fix1_oam1!AI309</f>
        <v>16</v>
      </c>
      <c r="BQ308">
        <f>AU308-fix1_oam1!AJ309</f>
        <v>45</v>
      </c>
      <c r="BR308">
        <f>AV308-fix1_oam1!AK309</f>
        <v>1</v>
      </c>
      <c r="BS308">
        <f>AW308-fix1_oam1!AL309</f>
        <v>2</v>
      </c>
      <c r="BT308">
        <f>AX308-fix1_oam1!AM309</f>
        <v>5</v>
      </c>
      <c r="BU308">
        <f>AY308-fix1_oam1!AN309</f>
        <v>32</v>
      </c>
      <c r="BV308">
        <f>AZ308-fix1_oam1!AO309</f>
        <v>17</v>
      </c>
      <c r="BY308" s="10" t="s">
        <v>968</v>
      </c>
      <c r="BZ308" s="11">
        <v>27</v>
      </c>
      <c r="CA308" s="11">
        <v>49</v>
      </c>
      <c r="CB308" s="11">
        <v>4</v>
      </c>
      <c r="CC308" s="11">
        <v>1</v>
      </c>
      <c r="CD308" s="11">
        <v>47</v>
      </c>
      <c r="CE308" s="11">
        <v>8</v>
      </c>
      <c r="CF308" s="11">
        <v>42</v>
      </c>
      <c r="CG308" s="11">
        <v>6</v>
      </c>
      <c r="CH308" s="11">
        <v>6</v>
      </c>
      <c r="CI308" s="11">
        <v>29</v>
      </c>
      <c r="CJ308" s="11">
        <v>7</v>
      </c>
      <c r="CK308" s="11">
        <v>52</v>
      </c>
      <c r="CL308" s="11">
        <v>55</v>
      </c>
      <c r="CM308" s="11">
        <v>9</v>
      </c>
      <c r="CN308" s="11">
        <v>48</v>
      </c>
      <c r="CO308" s="11">
        <v>14</v>
      </c>
      <c r="CP308" s="11">
        <v>50</v>
      </c>
      <c r="CQ308" s="11">
        <v>50</v>
      </c>
      <c r="CR308" s="11">
        <v>4000000</v>
      </c>
    </row>
    <row r="309" spans="1:96" ht="15" thickBot="1" x14ac:dyDescent="0.35">
      <c r="A309" s="1" t="s">
        <v>306</v>
      </c>
      <c r="B309" s="1" t="s">
        <v>602</v>
      </c>
      <c r="C309" s="2">
        <v>66</v>
      </c>
      <c r="D309" s="2">
        <v>93</v>
      </c>
      <c r="E309" s="2">
        <v>35</v>
      </c>
      <c r="F309" s="2">
        <v>46</v>
      </c>
      <c r="G309" s="2">
        <v>4</v>
      </c>
      <c r="H309" s="1">
        <f t="shared" si="396"/>
        <v>93</v>
      </c>
      <c r="I309" s="1">
        <f>HLOOKUP(H309,C309:$F$603,J309,0)</f>
        <v>2</v>
      </c>
      <c r="J309" s="1">
        <v>295</v>
      </c>
      <c r="K309" s="1" t="str">
        <f t="shared" si="397"/>
        <v>42</v>
      </c>
      <c r="M309" s="46">
        <f t="shared" si="398"/>
        <v>1.0000000000000002</v>
      </c>
      <c r="N309" s="44">
        <f t="shared" si="390"/>
        <v>0.27500000000000002</v>
      </c>
      <c r="O309" s="44">
        <f t="shared" si="391"/>
        <v>0.38750000000000001</v>
      </c>
      <c r="P309" s="44">
        <f t="shared" si="392"/>
        <v>0.14583333333333334</v>
      </c>
      <c r="Q309" s="44">
        <f t="shared" si="393"/>
        <v>0.19166666666666668</v>
      </c>
      <c r="R309">
        <f t="shared" si="428"/>
        <v>4</v>
      </c>
      <c r="S309" s="1">
        <f t="shared" si="399"/>
        <v>0.38750000000000001</v>
      </c>
      <c r="T309" s="1">
        <f>HLOOKUP(S309,N309:$Q$603,U309,0)</f>
        <v>2</v>
      </c>
      <c r="U309" s="1">
        <v>295</v>
      </c>
      <c r="V309" s="1" t="str">
        <f t="shared" si="400"/>
        <v>42</v>
      </c>
      <c r="X309" s="5">
        <f t="shared" si="401"/>
        <v>2</v>
      </c>
      <c r="Y309" s="4">
        <f t="shared" si="402"/>
        <v>0.61250000000000027</v>
      </c>
      <c r="Z309" s="4">
        <f t="shared" si="403"/>
        <v>0.10612056386051695</v>
      </c>
      <c r="AA309" s="4">
        <f t="shared" si="404"/>
        <v>0.25000000000000006</v>
      </c>
      <c r="AB309" s="4">
        <f t="shared" si="405"/>
        <v>0.23333333333333334</v>
      </c>
      <c r="AC309" s="4">
        <f t="shared" si="406"/>
        <v>1.6666666666666718E-2</v>
      </c>
      <c r="AD309" s="4">
        <f t="shared" si="407"/>
        <v>0.14583333333333334</v>
      </c>
      <c r="AE309" s="4">
        <f t="shared" si="408"/>
        <v>0.38750000000000001</v>
      </c>
      <c r="AF309" s="4">
        <f t="shared" si="409"/>
        <v>0.24166666666666667</v>
      </c>
      <c r="AG309">
        <f t="shared" si="410"/>
        <v>4000000</v>
      </c>
      <c r="AI309">
        <f t="shared" si="411"/>
        <v>27</v>
      </c>
      <c r="AJ309">
        <f t="shared" si="430"/>
        <v>24</v>
      </c>
      <c r="AK309">
        <f t="shared" si="431"/>
        <v>40</v>
      </c>
      <c r="AL309">
        <f t="shared" si="432"/>
        <v>1</v>
      </c>
      <c r="AM309">
        <f t="shared" si="433"/>
        <v>37</v>
      </c>
      <c r="AN309">
        <f t="shared" si="434"/>
        <v>18</v>
      </c>
      <c r="AO309">
        <f t="shared" si="435"/>
        <v>13</v>
      </c>
      <c r="AP309">
        <f t="shared" si="436"/>
        <v>31</v>
      </c>
      <c r="AQ309">
        <f t="shared" si="437"/>
        <v>39</v>
      </c>
      <c r="AR309">
        <f t="shared" ref="AR309:AZ309" si="472">MAX(AI$3:AQ$542)+1-AI309</f>
        <v>29</v>
      </c>
      <c r="AS309">
        <f t="shared" si="472"/>
        <v>32</v>
      </c>
      <c r="AT309">
        <f t="shared" si="472"/>
        <v>16</v>
      </c>
      <c r="AU309">
        <f t="shared" si="472"/>
        <v>55</v>
      </c>
      <c r="AV309">
        <f t="shared" si="472"/>
        <v>19</v>
      </c>
      <c r="AW309">
        <f t="shared" si="472"/>
        <v>38</v>
      </c>
      <c r="AX309">
        <f t="shared" si="472"/>
        <v>43</v>
      </c>
      <c r="AY309">
        <f t="shared" si="472"/>
        <v>25</v>
      </c>
      <c r="AZ309">
        <f t="shared" si="472"/>
        <v>17</v>
      </c>
      <c r="BA309">
        <f t="shared" si="395"/>
        <v>4000000</v>
      </c>
      <c r="BB309">
        <f t="shared" si="413"/>
        <v>2933753.5</v>
      </c>
      <c r="BC309">
        <f t="shared" si="414"/>
        <v>3</v>
      </c>
      <c r="BE309">
        <f>AI309-fix1_oam1!X310</f>
        <v>0</v>
      </c>
      <c r="BF309">
        <f>AJ309-fix1_oam1!Y310</f>
        <v>8</v>
      </c>
      <c r="BG309">
        <f>AK309-fix1_oam1!Z310</f>
        <v>8</v>
      </c>
      <c r="BH309">
        <f>AL309-fix1_oam1!AA310</f>
        <v>-14</v>
      </c>
      <c r="BI309">
        <f>AM309-fix1_oam1!AB310</f>
        <v>15</v>
      </c>
      <c r="BJ309">
        <f>AN309-fix1_oam1!AC310</f>
        <v>3</v>
      </c>
      <c r="BK309">
        <f>AO309-fix1_oam1!AD310</f>
        <v>1</v>
      </c>
      <c r="BL309">
        <f>AP309-fix1_oam1!AE310</f>
        <v>17</v>
      </c>
      <c r="BM309">
        <f>AQ309-fix1_oam1!AF310</f>
        <v>8</v>
      </c>
      <c r="BN309">
        <f>AR309-fix1_oam1!AG310</f>
        <v>0</v>
      </c>
      <c r="BO309">
        <f>AS309-fix1_oam1!AH310</f>
        <v>-8</v>
      </c>
      <c r="BP309">
        <f>AT309-fix1_oam1!AI310</f>
        <v>-8</v>
      </c>
      <c r="BQ309">
        <f>AU309-fix1_oam1!AJ310</f>
        <v>14</v>
      </c>
      <c r="BR309">
        <f>AV309-fix1_oam1!AK310</f>
        <v>-15</v>
      </c>
      <c r="BS309">
        <f>AW309-fix1_oam1!AL310</f>
        <v>-3</v>
      </c>
      <c r="BT309">
        <f>AX309-fix1_oam1!AM310</f>
        <v>-1</v>
      </c>
      <c r="BU309">
        <f>AY309-fix1_oam1!AN310</f>
        <v>-17</v>
      </c>
      <c r="BV309">
        <f>AZ309-fix1_oam1!AO310</f>
        <v>-8</v>
      </c>
      <c r="BY309" s="10" t="s">
        <v>969</v>
      </c>
      <c r="BZ309" s="11">
        <v>1</v>
      </c>
      <c r="CA309" s="11">
        <v>51</v>
      </c>
      <c r="CB309" s="11">
        <v>4</v>
      </c>
      <c r="CC309" s="11">
        <v>1</v>
      </c>
      <c r="CD309" s="11">
        <v>50</v>
      </c>
      <c r="CE309" s="11">
        <v>5</v>
      </c>
      <c r="CF309" s="11">
        <v>42</v>
      </c>
      <c r="CG309" s="11">
        <v>4</v>
      </c>
      <c r="CH309" s="11">
        <v>4</v>
      </c>
      <c r="CI309" s="11">
        <v>55</v>
      </c>
      <c r="CJ309" s="11">
        <v>5</v>
      </c>
      <c r="CK309" s="11">
        <v>52</v>
      </c>
      <c r="CL309" s="11">
        <v>55</v>
      </c>
      <c r="CM309" s="11">
        <v>6</v>
      </c>
      <c r="CN309" s="11">
        <v>51</v>
      </c>
      <c r="CO309" s="11">
        <v>14</v>
      </c>
      <c r="CP309" s="11">
        <v>52</v>
      </c>
      <c r="CQ309" s="11">
        <v>52</v>
      </c>
      <c r="CR309" s="11">
        <v>2000000</v>
      </c>
    </row>
    <row r="310" spans="1:96" ht="15" thickBot="1" x14ac:dyDescent="0.35">
      <c r="A310" s="1" t="s">
        <v>307</v>
      </c>
      <c r="B310" s="1" t="s">
        <v>602</v>
      </c>
      <c r="C310" s="2">
        <v>5</v>
      </c>
      <c r="D310" s="2">
        <v>89</v>
      </c>
      <c r="E310" s="2">
        <v>29</v>
      </c>
      <c r="F310" s="2">
        <v>52</v>
      </c>
      <c r="G310" s="2">
        <v>3</v>
      </c>
      <c r="H310" s="1">
        <f t="shared" si="396"/>
        <v>89</v>
      </c>
      <c r="I310" s="1">
        <f>HLOOKUP(H310,C310:$F$603,J310,0)</f>
        <v>2</v>
      </c>
      <c r="J310" s="1">
        <v>294</v>
      </c>
      <c r="K310" s="1" t="str">
        <f t="shared" si="397"/>
        <v>32</v>
      </c>
      <c r="M310" s="46">
        <f t="shared" si="398"/>
        <v>1</v>
      </c>
      <c r="N310" s="44">
        <f t="shared" si="390"/>
        <v>2.8571428571428571E-2</v>
      </c>
      <c r="O310" s="44">
        <f t="shared" si="391"/>
        <v>0.50857142857142856</v>
      </c>
      <c r="P310" s="44">
        <f t="shared" si="392"/>
        <v>0.1657142857142857</v>
      </c>
      <c r="Q310" s="44">
        <f t="shared" si="393"/>
        <v>0.29714285714285715</v>
      </c>
      <c r="R310">
        <f t="shared" si="428"/>
        <v>3</v>
      </c>
      <c r="S310" s="1">
        <f t="shared" si="399"/>
        <v>0.50857142857142856</v>
      </c>
      <c r="T310" s="1">
        <f>HLOOKUP(S310,N310:$Q$603,U310,0)</f>
        <v>2</v>
      </c>
      <c r="U310" s="1">
        <v>294</v>
      </c>
      <c r="V310" s="1" t="str">
        <f t="shared" si="400"/>
        <v>32</v>
      </c>
      <c r="X310" s="5">
        <f t="shared" si="401"/>
        <v>2</v>
      </c>
      <c r="Y310" s="4">
        <f t="shared" si="402"/>
        <v>0.49142857142857144</v>
      </c>
      <c r="Z310" s="4">
        <f t="shared" si="403"/>
        <v>0.20430069875114007</v>
      </c>
      <c r="AA310" s="4">
        <f t="shared" si="404"/>
        <v>0.25</v>
      </c>
      <c r="AB310" s="4">
        <f t="shared" si="405"/>
        <v>0.23142857142857143</v>
      </c>
      <c r="AC310" s="4">
        <f t="shared" si="406"/>
        <v>1.8571428571428572E-2</v>
      </c>
      <c r="AD310" s="4">
        <f t="shared" si="407"/>
        <v>2.8571428571428571E-2</v>
      </c>
      <c r="AE310" s="4">
        <f t="shared" si="408"/>
        <v>0.50857142857142856</v>
      </c>
      <c r="AF310" s="4">
        <f t="shared" si="409"/>
        <v>0.48</v>
      </c>
      <c r="AG310">
        <f t="shared" si="410"/>
        <v>3000000</v>
      </c>
      <c r="AI310">
        <f t="shared" si="411"/>
        <v>27</v>
      </c>
      <c r="AJ310">
        <f t="shared" si="430"/>
        <v>45</v>
      </c>
      <c r="AK310">
        <f t="shared" si="431"/>
        <v>11</v>
      </c>
      <c r="AL310">
        <f t="shared" si="432"/>
        <v>1</v>
      </c>
      <c r="AM310">
        <f t="shared" si="433"/>
        <v>38</v>
      </c>
      <c r="AN310">
        <f t="shared" si="434"/>
        <v>17</v>
      </c>
      <c r="AO310">
        <f t="shared" si="435"/>
        <v>45</v>
      </c>
      <c r="AP310">
        <f t="shared" si="436"/>
        <v>10</v>
      </c>
      <c r="AQ310">
        <f t="shared" si="437"/>
        <v>9</v>
      </c>
      <c r="AR310">
        <f t="shared" ref="AR310:AZ310" si="473">MAX(AI$3:AQ$542)+1-AI310</f>
        <v>29</v>
      </c>
      <c r="AS310">
        <f t="shared" si="473"/>
        <v>11</v>
      </c>
      <c r="AT310">
        <f t="shared" si="473"/>
        <v>45</v>
      </c>
      <c r="AU310">
        <f t="shared" si="473"/>
        <v>55</v>
      </c>
      <c r="AV310">
        <f t="shared" si="473"/>
        <v>18</v>
      </c>
      <c r="AW310">
        <f t="shared" si="473"/>
        <v>39</v>
      </c>
      <c r="AX310">
        <f t="shared" si="473"/>
        <v>11</v>
      </c>
      <c r="AY310">
        <f t="shared" si="473"/>
        <v>46</v>
      </c>
      <c r="AZ310">
        <f t="shared" si="473"/>
        <v>47</v>
      </c>
      <c r="BA310">
        <f t="shared" si="395"/>
        <v>3000000</v>
      </c>
      <c r="BB310">
        <f t="shared" si="413"/>
        <v>2631450.9</v>
      </c>
      <c r="BC310">
        <f t="shared" si="414"/>
        <v>3</v>
      </c>
      <c r="BE310">
        <f>AI310-fix1_oam1!X311</f>
        <v>0</v>
      </c>
      <c r="BF310">
        <f>AJ310-fix1_oam1!Y311</f>
        <v>5</v>
      </c>
      <c r="BG310">
        <f>AK310-fix1_oam1!Z311</f>
        <v>-1</v>
      </c>
      <c r="BH310">
        <f>AL310-fix1_oam1!AA311</f>
        <v>-36</v>
      </c>
      <c r="BI310">
        <f>AM310-fix1_oam1!AB311</f>
        <v>0</v>
      </c>
      <c r="BJ310">
        <f>AN310-fix1_oam1!AC311</f>
        <v>0</v>
      </c>
      <c r="BK310">
        <f>AO310-fix1_oam1!AD311</f>
        <v>1</v>
      </c>
      <c r="BL310">
        <f>AP310-fix1_oam1!AE311</f>
        <v>-11</v>
      </c>
      <c r="BM310">
        <f>AQ310-fix1_oam1!AF311</f>
        <v>1</v>
      </c>
      <c r="BN310">
        <f>AR310-fix1_oam1!AG311</f>
        <v>0</v>
      </c>
      <c r="BO310">
        <f>AS310-fix1_oam1!AH311</f>
        <v>-5</v>
      </c>
      <c r="BP310">
        <f>AT310-fix1_oam1!AI311</f>
        <v>1</v>
      </c>
      <c r="BQ310">
        <f>AU310-fix1_oam1!AJ311</f>
        <v>36</v>
      </c>
      <c r="BR310">
        <f>AV310-fix1_oam1!AK311</f>
        <v>0</v>
      </c>
      <c r="BS310">
        <f>AW310-fix1_oam1!AL311</f>
        <v>0</v>
      </c>
      <c r="BT310">
        <f>AX310-fix1_oam1!AM311</f>
        <v>-1</v>
      </c>
      <c r="BU310">
        <f>AY310-fix1_oam1!AN311</f>
        <v>11</v>
      </c>
      <c r="BV310">
        <f>AZ310-fix1_oam1!AO311</f>
        <v>-1</v>
      </c>
      <c r="BY310" s="10" t="s">
        <v>970</v>
      </c>
      <c r="BZ310" s="11">
        <v>1</v>
      </c>
      <c r="CA310" s="11">
        <v>27</v>
      </c>
      <c r="CB310" s="11">
        <v>18</v>
      </c>
      <c r="CC310" s="11">
        <v>1</v>
      </c>
      <c r="CD310" s="11">
        <v>4</v>
      </c>
      <c r="CE310" s="11">
        <v>51</v>
      </c>
      <c r="CF310" s="11">
        <v>46</v>
      </c>
      <c r="CG310" s="11">
        <v>29</v>
      </c>
      <c r="CH310" s="11">
        <v>21</v>
      </c>
      <c r="CI310" s="11">
        <v>55</v>
      </c>
      <c r="CJ310" s="11">
        <v>29</v>
      </c>
      <c r="CK310" s="11">
        <v>38</v>
      </c>
      <c r="CL310" s="11">
        <v>55</v>
      </c>
      <c r="CM310" s="11">
        <v>52</v>
      </c>
      <c r="CN310" s="11">
        <v>5</v>
      </c>
      <c r="CO310" s="11">
        <v>10</v>
      </c>
      <c r="CP310" s="11">
        <v>27</v>
      </c>
      <c r="CQ310" s="11">
        <v>35</v>
      </c>
      <c r="CR310" s="11">
        <v>1000000</v>
      </c>
    </row>
    <row r="311" spans="1:96" ht="15" thickBot="1" x14ac:dyDescent="0.35">
      <c r="A311" s="1" t="s">
        <v>308</v>
      </c>
      <c r="B311" s="1" t="s">
        <v>602</v>
      </c>
      <c r="C311" s="2">
        <v>78</v>
      </c>
      <c r="D311" s="2">
        <v>68</v>
      </c>
      <c r="E311" s="2">
        <v>48</v>
      </c>
      <c r="F311" s="2">
        <v>26</v>
      </c>
      <c r="G311" s="2">
        <v>4</v>
      </c>
      <c r="H311" s="1">
        <f t="shared" si="396"/>
        <v>78</v>
      </c>
      <c r="I311" s="1">
        <f>HLOOKUP(H311,C311:$F$603,J311,0)</f>
        <v>1</v>
      </c>
      <c r="J311" s="1">
        <v>293</v>
      </c>
      <c r="K311" s="1" t="str">
        <f t="shared" si="397"/>
        <v>41</v>
      </c>
      <c r="M311" s="46">
        <f t="shared" si="398"/>
        <v>0.99999999999999989</v>
      </c>
      <c r="N311" s="44">
        <f t="shared" si="390"/>
        <v>0.35454545454545455</v>
      </c>
      <c r="O311" s="44">
        <f t="shared" si="391"/>
        <v>0.30909090909090908</v>
      </c>
      <c r="P311" s="44">
        <f t="shared" si="392"/>
        <v>0.21818181818181817</v>
      </c>
      <c r="Q311" s="44">
        <f t="shared" si="393"/>
        <v>0.11818181818181818</v>
      </c>
      <c r="R311">
        <f t="shared" si="428"/>
        <v>4</v>
      </c>
      <c r="S311" s="1">
        <f t="shared" si="399"/>
        <v>0.35454545454545455</v>
      </c>
      <c r="T311" s="1">
        <f>HLOOKUP(S311,N311:$Q$603,U311,0)</f>
        <v>1</v>
      </c>
      <c r="U311" s="1">
        <v>293</v>
      </c>
      <c r="V311" s="1" t="str">
        <f t="shared" si="400"/>
        <v>41</v>
      </c>
      <c r="X311" s="5">
        <f t="shared" si="401"/>
        <v>1</v>
      </c>
      <c r="Y311" s="4">
        <f t="shared" si="402"/>
        <v>0.64545454545454528</v>
      </c>
      <c r="Z311" s="4">
        <f t="shared" si="403"/>
        <v>0.10457838743477213</v>
      </c>
      <c r="AA311" s="4">
        <f t="shared" si="404"/>
        <v>0.24999999999999997</v>
      </c>
      <c r="AB311" s="4">
        <f t="shared" si="405"/>
        <v>0.26363636363636361</v>
      </c>
      <c r="AC311" s="4">
        <f t="shared" si="406"/>
        <v>-1.3636363636363641E-2</v>
      </c>
      <c r="AD311" s="4">
        <f t="shared" si="407"/>
        <v>0.11818181818181818</v>
      </c>
      <c r="AE311" s="4">
        <f t="shared" si="408"/>
        <v>0.35454545454545455</v>
      </c>
      <c r="AF311" s="4">
        <f t="shared" si="409"/>
        <v>0.23636363636363639</v>
      </c>
      <c r="AG311">
        <f t="shared" si="410"/>
        <v>4000000</v>
      </c>
      <c r="AI311">
        <f t="shared" si="411"/>
        <v>41</v>
      </c>
      <c r="AJ311">
        <f t="shared" si="430"/>
        <v>14</v>
      </c>
      <c r="AK311">
        <f t="shared" si="431"/>
        <v>40</v>
      </c>
      <c r="AL311">
        <f t="shared" si="432"/>
        <v>51</v>
      </c>
      <c r="AM311">
        <f t="shared" si="433"/>
        <v>17</v>
      </c>
      <c r="AN311">
        <f t="shared" si="434"/>
        <v>39</v>
      </c>
      <c r="AO311">
        <f t="shared" si="435"/>
        <v>19</v>
      </c>
      <c r="AP311">
        <f t="shared" si="436"/>
        <v>41</v>
      </c>
      <c r="AQ311">
        <f t="shared" si="437"/>
        <v>40</v>
      </c>
      <c r="AR311">
        <f t="shared" ref="AR311:AZ311" si="474">MAX(AI$3:AQ$542)+1-AI311</f>
        <v>15</v>
      </c>
      <c r="AS311">
        <f t="shared" si="474"/>
        <v>42</v>
      </c>
      <c r="AT311">
        <f t="shared" si="474"/>
        <v>16</v>
      </c>
      <c r="AU311">
        <f t="shared" si="474"/>
        <v>5</v>
      </c>
      <c r="AV311">
        <f t="shared" si="474"/>
        <v>39</v>
      </c>
      <c r="AW311">
        <f t="shared" si="474"/>
        <v>17</v>
      </c>
      <c r="AX311">
        <f t="shared" si="474"/>
        <v>37</v>
      </c>
      <c r="AY311">
        <f t="shared" si="474"/>
        <v>15</v>
      </c>
      <c r="AZ311">
        <f t="shared" si="474"/>
        <v>16</v>
      </c>
      <c r="BA311">
        <f t="shared" si="395"/>
        <v>4000000</v>
      </c>
      <c r="BB311">
        <f t="shared" si="413"/>
        <v>2933753.5</v>
      </c>
      <c r="BC311">
        <f t="shared" si="414"/>
        <v>3</v>
      </c>
      <c r="BE311">
        <f>AI311-fix1_oam1!X312</f>
        <v>0</v>
      </c>
      <c r="BF311">
        <f>AJ311-fix1_oam1!Y312</f>
        <v>-4</v>
      </c>
      <c r="BG311">
        <f>AK311-fix1_oam1!Z312</f>
        <v>2</v>
      </c>
      <c r="BH311">
        <f>AL311-fix1_oam1!AA312</f>
        <v>30</v>
      </c>
      <c r="BI311">
        <f>AM311-fix1_oam1!AB312</f>
        <v>-3</v>
      </c>
      <c r="BJ311">
        <f>AN311-fix1_oam1!AC312</f>
        <v>0</v>
      </c>
      <c r="BK311">
        <f>AO311-fix1_oam1!AD312</f>
        <v>2</v>
      </c>
      <c r="BL311">
        <f>AP311-fix1_oam1!AE312</f>
        <v>6</v>
      </c>
      <c r="BM311">
        <f>AQ311-fix1_oam1!AF312</f>
        <v>4</v>
      </c>
      <c r="BN311">
        <f>AR311-fix1_oam1!AG312</f>
        <v>0</v>
      </c>
      <c r="BO311">
        <f>AS311-fix1_oam1!AH312</f>
        <v>4</v>
      </c>
      <c r="BP311">
        <f>AT311-fix1_oam1!AI312</f>
        <v>-2</v>
      </c>
      <c r="BQ311">
        <f>AU311-fix1_oam1!AJ312</f>
        <v>-30</v>
      </c>
      <c r="BR311">
        <f>AV311-fix1_oam1!AK312</f>
        <v>3</v>
      </c>
      <c r="BS311">
        <f>AW311-fix1_oam1!AL312</f>
        <v>0</v>
      </c>
      <c r="BT311">
        <f>AX311-fix1_oam1!AM312</f>
        <v>-2</v>
      </c>
      <c r="BU311">
        <f>AY311-fix1_oam1!AN312</f>
        <v>-6</v>
      </c>
      <c r="BV311">
        <f>AZ311-fix1_oam1!AO312</f>
        <v>-4</v>
      </c>
      <c r="BY311" s="10" t="s">
        <v>971</v>
      </c>
      <c r="BZ311" s="11">
        <v>1</v>
      </c>
      <c r="CA311" s="11">
        <v>46</v>
      </c>
      <c r="CB311" s="11">
        <v>15</v>
      </c>
      <c r="CC311" s="11">
        <v>1</v>
      </c>
      <c r="CD311" s="11">
        <v>48</v>
      </c>
      <c r="CE311" s="11">
        <v>7</v>
      </c>
      <c r="CF311" s="11">
        <v>27</v>
      </c>
      <c r="CG311" s="11">
        <v>9</v>
      </c>
      <c r="CH311" s="11">
        <v>13</v>
      </c>
      <c r="CI311" s="11">
        <v>55</v>
      </c>
      <c r="CJ311" s="11">
        <v>10</v>
      </c>
      <c r="CK311" s="11">
        <v>41</v>
      </c>
      <c r="CL311" s="11">
        <v>55</v>
      </c>
      <c r="CM311" s="11">
        <v>8</v>
      </c>
      <c r="CN311" s="11">
        <v>49</v>
      </c>
      <c r="CO311" s="11">
        <v>29</v>
      </c>
      <c r="CP311" s="11">
        <v>47</v>
      </c>
      <c r="CQ311" s="11">
        <v>43</v>
      </c>
      <c r="CR311" s="11">
        <v>1000000</v>
      </c>
    </row>
    <row r="312" spans="1:96" ht="15" thickBot="1" x14ac:dyDescent="0.35">
      <c r="A312" s="1" t="s">
        <v>309</v>
      </c>
      <c r="B312" s="1" t="s">
        <v>602</v>
      </c>
      <c r="C312" s="2">
        <v>95</v>
      </c>
      <c r="D312" s="2">
        <v>64</v>
      </c>
      <c r="E312" s="2">
        <v>20</v>
      </c>
      <c r="F312" s="2">
        <v>90</v>
      </c>
      <c r="G312" s="2">
        <v>3</v>
      </c>
      <c r="H312" s="1">
        <f t="shared" si="396"/>
        <v>95</v>
      </c>
      <c r="I312" s="1">
        <f>HLOOKUP(H312,C312:$F$603,J312,0)</f>
        <v>1</v>
      </c>
      <c r="J312" s="1">
        <v>292</v>
      </c>
      <c r="K312" s="1" t="str">
        <f t="shared" si="397"/>
        <v>31</v>
      </c>
      <c r="M312" s="46">
        <f t="shared" si="398"/>
        <v>1</v>
      </c>
      <c r="N312" s="44">
        <f t="shared" si="390"/>
        <v>0.35315985130111527</v>
      </c>
      <c r="O312" s="44">
        <f t="shared" si="391"/>
        <v>0.23791821561338289</v>
      </c>
      <c r="P312" s="44">
        <f t="shared" si="392"/>
        <v>7.434944237918216E-2</v>
      </c>
      <c r="Q312" s="44">
        <f t="shared" si="393"/>
        <v>0.33457249070631973</v>
      </c>
      <c r="R312">
        <f t="shared" si="428"/>
        <v>3</v>
      </c>
      <c r="S312" s="1">
        <f t="shared" si="399"/>
        <v>0.35315985130111527</v>
      </c>
      <c r="T312" s="1">
        <f>HLOOKUP(S312,N312:$Q$603,U312,0)</f>
        <v>1</v>
      </c>
      <c r="U312" s="1">
        <v>292</v>
      </c>
      <c r="V312" s="1" t="str">
        <f t="shared" si="400"/>
        <v>31</v>
      </c>
      <c r="X312" s="5">
        <f t="shared" si="401"/>
        <v>1</v>
      </c>
      <c r="Y312" s="4">
        <f t="shared" si="402"/>
        <v>0.64684014869888473</v>
      </c>
      <c r="Z312" s="4">
        <f t="shared" si="403"/>
        <v>0.127532412888133</v>
      </c>
      <c r="AA312" s="4">
        <f t="shared" si="404"/>
        <v>0.25</v>
      </c>
      <c r="AB312" s="4">
        <f t="shared" si="405"/>
        <v>0.28624535315985133</v>
      </c>
      <c r="AC312" s="4">
        <f t="shared" si="406"/>
        <v>-3.6245353159851335E-2</v>
      </c>
      <c r="AD312" s="4">
        <f t="shared" si="407"/>
        <v>7.434944237918216E-2</v>
      </c>
      <c r="AE312" s="4">
        <f t="shared" si="408"/>
        <v>0.35315985130111527</v>
      </c>
      <c r="AF312" s="4">
        <f t="shared" si="409"/>
        <v>0.27881040892193309</v>
      </c>
      <c r="AG312">
        <f t="shared" si="410"/>
        <v>3000000</v>
      </c>
      <c r="AI312">
        <f t="shared" si="411"/>
        <v>41</v>
      </c>
      <c r="AJ312">
        <f t="shared" si="430"/>
        <v>14</v>
      </c>
      <c r="AK312">
        <f t="shared" si="431"/>
        <v>34</v>
      </c>
      <c r="AL312">
        <f t="shared" si="432"/>
        <v>1</v>
      </c>
      <c r="AM312">
        <f t="shared" si="433"/>
        <v>5</v>
      </c>
      <c r="AN312">
        <f t="shared" si="434"/>
        <v>50</v>
      </c>
      <c r="AO312">
        <f t="shared" si="435"/>
        <v>31</v>
      </c>
      <c r="AP312">
        <f t="shared" si="436"/>
        <v>41</v>
      </c>
      <c r="AQ312">
        <f t="shared" si="437"/>
        <v>34</v>
      </c>
      <c r="AR312">
        <f t="shared" ref="AR312:AZ312" si="475">MAX(AI$3:AQ$542)+1-AI312</f>
        <v>15</v>
      </c>
      <c r="AS312">
        <f t="shared" si="475"/>
        <v>42</v>
      </c>
      <c r="AT312">
        <f t="shared" si="475"/>
        <v>22</v>
      </c>
      <c r="AU312">
        <f t="shared" si="475"/>
        <v>55</v>
      </c>
      <c r="AV312">
        <f t="shared" si="475"/>
        <v>51</v>
      </c>
      <c r="AW312">
        <f t="shared" si="475"/>
        <v>6</v>
      </c>
      <c r="AX312">
        <f t="shared" si="475"/>
        <v>25</v>
      </c>
      <c r="AY312">
        <f t="shared" si="475"/>
        <v>15</v>
      </c>
      <c r="AZ312">
        <f t="shared" si="475"/>
        <v>22</v>
      </c>
      <c r="BA312">
        <f t="shared" si="395"/>
        <v>3000000</v>
      </c>
      <c r="BB312">
        <f t="shared" si="413"/>
        <v>2906402.9</v>
      </c>
      <c r="BC312">
        <f t="shared" si="414"/>
        <v>3</v>
      </c>
      <c r="BE312">
        <f>AI312-fix1_oam1!X313</f>
        <v>0</v>
      </c>
      <c r="BF312">
        <f>AJ312-fix1_oam1!Y313</f>
        <v>7</v>
      </c>
      <c r="BG312">
        <f>AK312-fix1_oam1!Z313</f>
        <v>19</v>
      </c>
      <c r="BH312">
        <f>AL312-fix1_oam1!AA313</f>
        <v>-6</v>
      </c>
      <c r="BI312">
        <f>AM312-fix1_oam1!AB313</f>
        <v>1</v>
      </c>
      <c r="BJ312">
        <f>AN312-fix1_oam1!AC313</f>
        <v>-1</v>
      </c>
      <c r="BK312">
        <f>AO312-fix1_oam1!AD313</f>
        <v>9</v>
      </c>
      <c r="BL312">
        <f>AP312-fix1_oam1!AE313</f>
        <v>31</v>
      </c>
      <c r="BM312">
        <f>AQ312-fix1_oam1!AF313</f>
        <v>19</v>
      </c>
      <c r="BN312">
        <f>AR312-fix1_oam1!AG313</f>
        <v>0</v>
      </c>
      <c r="BO312">
        <f>AS312-fix1_oam1!AH313</f>
        <v>-7</v>
      </c>
      <c r="BP312">
        <f>AT312-fix1_oam1!AI313</f>
        <v>-19</v>
      </c>
      <c r="BQ312">
        <f>AU312-fix1_oam1!AJ313</f>
        <v>6</v>
      </c>
      <c r="BR312">
        <f>AV312-fix1_oam1!AK313</f>
        <v>-1</v>
      </c>
      <c r="BS312">
        <f>AW312-fix1_oam1!AL313</f>
        <v>1</v>
      </c>
      <c r="BT312">
        <f>AX312-fix1_oam1!AM313</f>
        <v>-9</v>
      </c>
      <c r="BU312">
        <f>AY312-fix1_oam1!AN313</f>
        <v>-31</v>
      </c>
      <c r="BV312">
        <f>AZ312-fix1_oam1!AO313</f>
        <v>-19</v>
      </c>
      <c r="BY312" s="10" t="s">
        <v>972</v>
      </c>
      <c r="BZ312" s="11">
        <v>14</v>
      </c>
      <c r="CA312" s="11">
        <v>47</v>
      </c>
      <c r="CB312" s="11">
        <v>12</v>
      </c>
      <c r="CC312" s="11">
        <v>1</v>
      </c>
      <c r="CD312" s="11">
        <v>48</v>
      </c>
      <c r="CE312" s="11">
        <v>7</v>
      </c>
      <c r="CF312" s="11">
        <v>32</v>
      </c>
      <c r="CG312" s="11">
        <v>8</v>
      </c>
      <c r="CH312" s="11">
        <v>10</v>
      </c>
      <c r="CI312" s="11">
        <v>42</v>
      </c>
      <c r="CJ312" s="11">
        <v>9</v>
      </c>
      <c r="CK312" s="11">
        <v>44</v>
      </c>
      <c r="CL312" s="11">
        <v>55</v>
      </c>
      <c r="CM312" s="11">
        <v>8</v>
      </c>
      <c r="CN312" s="11">
        <v>49</v>
      </c>
      <c r="CO312" s="11">
        <v>24</v>
      </c>
      <c r="CP312" s="11">
        <v>48</v>
      </c>
      <c r="CQ312" s="11">
        <v>46</v>
      </c>
      <c r="CR312" s="11">
        <v>3000000</v>
      </c>
    </row>
    <row r="313" spans="1:96" ht="15" thickBot="1" x14ac:dyDescent="0.35">
      <c r="A313" s="1" t="s">
        <v>310</v>
      </c>
      <c r="B313" s="1" t="s">
        <v>602</v>
      </c>
      <c r="C313" s="2">
        <v>69</v>
      </c>
      <c r="D313" s="2">
        <v>92</v>
      </c>
      <c r="E313" s="2">
        <v>97</v>
      </c>
      <c r="F313" s="2">
        <v>98</v>
      </c>
      <c r="G313" s="2">
        <v>3</v>
      </c>
      <c r="H313" s="1">
        <f t="shared" si="396"/>
        <v>98</v>
      </c>
      <c r="I313" s="1">
        <f>HLOOKUP(H313,C313:$F$603,J313,0)</f>
        <v>4</v>
      </c>
      <c r="J313" s="1">
        <v>291</v>
      </c>
      <c r="K313" s="1" t="str">
        <f t="shared" si="397"/>
        <v>34</v>
      </c>
      <c r="M313" s="46">
        <f t="shared" si="398"/>
        <v>1</v>
      </c>
      <c r="N313" s="44">
        <f t="shared" si="390"/>
        <v>0.19382022471910113</v>
      </c>
      <c r="O313" s="44">
        <f t="shared" si="391"/>
        <v>0.25842696629213485</v>
      </c>
      <c r="P313" s="44">
        <f t="shared" si="392"/>
        <v>0.27247191011235955</v>
      </c>
      <c r="Q313" s="44">
        <f t="shared" si="393"/>
        <v>0.2752808988764045</v>
      </c>
      <c r="R313">
        <f t="shared" si="428"/>
        <v>3</v>
      </c>
      <c r="S313" s="1">
        <f t="shared" si="399"/>
        <v>0.2752808988764045</v>
      </c>
      <c r="T313" s="1">
        <f>HLOOKUP(S313,N313:$Q$603,U313,0)</f>
        <v>4</v>
      </c>
      <c r="U313" s="1">
        <v>291</v>
      </c>
      <c r="V313" s="1" t="str">
        <f t="shared" si="400"/>
        <v>34</v>
      </c>
      <c r="X313" s="5">
        <f t="shared" si="401"/>
        <v>4</v>
      </c>
      <c r="Y313" s="4">
        <f t="shared" si="402"/>
        <v>0.7247191011235955</v>
      </c>
      <c r="Z313" s="4">
        <f t="shared" si="403"/>
        <v>3.8171942154755722E-2</v>
      </c>
      <c r="AA313" s="4">
        <f t="shared" si="404"/>
        <v>0.25</v>
      </c>
      <c r="AB313" s="4">
        <f t="shared" si="405"/>
        <v>0.2654494382022472</v>
      </c>
      <c r="AC313" s="4">
        <f t="shared" si="406"/>
        <v>-1.5449438202247201E-2</v>
      </c>
      <c r="AD313" s="4">
        <f t="shared" si="407"/>
        <v>0.19382022471910113</v>
      </c>
      <c r="AE313" s="4">
        <f t="shared" si="408"/>
        <v>0.2752808988764045</v>
      </c>
      <c r="AF313" s="4">
        <f t="shared" si="409"/>
        <v>8.1460674157303375E-2</v>
      </c>
      <c r="AG313">
        <f t="shared" si="410"/>
        <v>3000000</v>
      </c>
      <c r="AI313">
        <f t="shared" si="411"/>
        <v>1</v>
      </c>
      <c r="AJ313">
        <f t="shared" si="430"/>
        <v>1</v>
      </c>
      <c r="AK313">
        <f t="shared" si="431"/>
        <v>54</v>
      </c>
      <c r="AL313">
        <f t="shared" si="432"/>
        <v>1</v>
      </c>
      <c r="AM313">
        <f t="shared" si="433"/>
        <v>15</v>
      </c>
      <c r="AN313">
        <f t="shared" si="434"/>
        <v>40</v>
      </c>
      <c r="AO313">
        <f t="shared" si="435"/>
        <v>4</v>
      </c>
      <c r="AP313">
        <f t="shared" si="436"/>
        <v>54</v>
      </c>
      <c r="AQ313">
        <f t="shared" si="437"/>
        <v>54</v>
      </c>
      <c r="AR313">
        <f t="shared" ref="AR313:AZ313" si="476">MAX(AI$3:AQ$542)+1-AI313</f>
        <v>55</v>
      </c>
      <c r="AS313">
        <f t="shared" si="476"/>
        <v>55</v>
      </c>
      <c r="AT313">
        <f t="shared" si="476"/>
        <v>2</v>
      </c>
      <c r="AU313">
        <f t="shared" si="476"/>
        <v>55</v>
      </c>
      <c r="AV313">
        <f t="shared" si="476"/>
        <v>41</v>
      </c>
      <c r="AW313">
        <f t="shared" si="476"/>
        <v>16</v>
      </c>
      <c r="AX313">
        <f t="shared" si="476"/>
        <v>52</v>
      </c>
      <c r="AY313">
        <f t="shared" si="476"/>
        <v>2</v>
      </c>
      <c r="AZ313">
        <f t="shared" si="476"/>
        <v>2</v>
      </c>
      <c r="BA313">
        <f t="shared" si="395"/>
        <v>3000000</v>
      </c>
      <c r="BB313">
        <f t="shared" si="413"/>
        <v>2915760.1</v>
      </c>
      <c r="BC313">
        <f t="shared" si="414"/>
        <v>3</v>
      </c>
      <c r="BE313">
        <f>AI313-fix1_oam1!X314</f>
        <v>0</v>
      </c>
      <c r="BF313">
        <f>AJ313-fix1_oam1!Y314</f>
        <v>0</v>
      </c>
      <c r="BG313">
        <f>AK313-fix1_oam1!Z314</f>
        <v>4</v>
      </c>
      <c r="BH313">
        <f>AL313-fix1_oam1!AA314</f>
        <v>0</v>
      </c>
      <c r="BI313">
        <f>AM313-fix1_oam1!AB314</f>
        <v>14</v>
      </c>
      <c r="BJ313">
        <f>AN313-fix1_oam1!AC314</f>
        <v>-5</v>
      </c>
      <c r="BK313">
        <f>AO313-fix1_oam1!AD314</f>
        <v>3</v>
      </c>
      <c r="BL313">
        <f>AP313-fix1_oam1!AE314</f>
        <v>49</v>
      </c>
      <c r="BM313">
        <f>AQ313-fix1_oam1!AF314</f>
        <v>4</v>
      </c>
      <c r="BN313">
        <f>AR313-fix1_oam1!AG314</f>
        <v>0</v>
      </c>
      <c r="BO313">
        <f>AS313-fix1_oam1!AH314</f>
        <v>0</v>
      </c>
      <c r="BP313">
        <f>AT313-fix1_oam1!AI314</f>
        <v>-4</v>
      </c>
      <c r="BQ313">
        <f>AU313-fix1_oam1!AJ314</f>
        <v>0</v>
      </c>
      <c r="BR313">
        <f>AV313-fix1_oam1!AK314</f>
        <v>-14</v>
      </c>
      <c r="BS313">
        <f>AW313-fix1_oam1!AL314</f>
        <v>5</v>
      </c>
      <c r="BT313">
        <f>AX313-fix1_oam1!AM314</f>
        <v>-3</v>
      </c>
      <c r="BU313">
        <f>AY313-fix1_oam1!AN314</f>
        <v>-49</v>
      </c>
      <c r="BV313">
        <f>AZ313-fix1_oam1!AO314</f>
        <v>-4</v>
      </c>
      <c r="BY313" s="10" t="s">
        <v>973</v>
      </c>
      <c r="BZ313" s="11">
        <v>14</v>
      </c>
      <c r="CA313" s="11">
        <v>43</v>
      </c>
      <c r="CB313" s="11">
        <v>20</v>
      </c>
      <c r="CC313" s="11">
        <v>1</v>
      </c>
      <c r="CD313" s="11">
        <v>45</v>
      </c>
      <c r="CE313" s="11">
        <v>10</v>
      </c>
      <c r="CF313" s="11">
        <v>27</v>
      </c>
      <c r="CG313" s="11">
        <v>12</v>
      </c>
      <c r="CH313" s="11">
        <v>16</v>
      </c>
      <c r="CI313" s="11">
        <v>42</v>
      </c>
      <c r="CJ313" s="11">
        <v>13</v>
      </c>
      <c r="CK313" s="11">
        <v>36</v>
      </c>
      <c r="CL313" s="11">
        <v>55</v>
      </c>
      <c r="CM313" s="11">
        <v>11</v>
      </c>
      <c r="CN313" s="11">
        <v>46</v>
      </c>
      <c r="CO313" s="11">
        <v>29</v>
      </c>
      <c r="CP313" s="11">
        <v>44</v>
      </c>
      <c r="CQ313" s="11">
        <v>40</v>
      </c>
      <c r="CR313" s="11">
        <v>1000000</v>
      </c>
    </row>
    <row r="314" spans="1:96" ht="15" thickBot="1" x14ac:dyDescent="0.35">
      <c r="A314" s="1" t="s">
        <v>311</v>
      </c>
      <c r="B314" s="1" t="s">
        <v>602</v>
      </c>
      <c r="C314" s="2">
        <v>13</v>
      </c>
      <c r="D314" s="2">
        <v>44</v>
      </c>
      <c r="E314" s="2">
        <v>15</v>
      </c>
      <c r="F314" s="2">
        <v>87</v>
      </c>
      <c r="G314" s="2">
        <v>3</v>
      </c>
      <c r="H314" s="1">
        <f t="shared" si="396"/>
        <v>87</v>
      </c>
      <c r="I314" s="1">
        <f>HLOOKUP(H314,C314:$F$603,J314,0)</f>
        <v>4</v>
      </c>
      <c r="J314" s="1">
        <v>290</v>
      </c>
      <c r="K314" s="1" t="str">
        <f t="shared" si="397"/>
        <v>34</v>
      </c>
      <c r="M314" s="46">
        <f t="shared" si="398"/>
        <v>1</v>
      </c>
      <c r="N314" s="44">
        <f t="shared" si="390"/>
        <v>8.1761006289308172E-2</v>
      </c>
      <c r="O314" s="44">
        <f t="shared" si="391"/>
        <v>0.27672955974842767</v>
      </c>
      <c r="P314" s="44">
        <f t="shared" si="392"/>
        <v>9.4339622641509441E-2</v>
      </c>
      <c r="Q314" s="44">
        <f t="shared" si="393"/>
        <v>0.54716981132075471</v>
      </c>
      <c r="R314">
        <f t="shared" si="428"/>
        <v>3</v>
      </c>
      <c r="S314" s="1">
        <f t="shared" si="399"/>
        <v>0.54716981132075471</v>
      </c>
      <c r="T314" s="1">
        <f>HLOOKUP(S314,N314:$Q$603,U314,0)</f>
        <v>4</v>
      </c>
      <c r="U314" s="1">
        <v>290</v>
      </c>
      <c r="V314" s="1" t="str">
        <f t="shared" si="400"/>
        <v>34</v>
      </c>
      <c r="X314" s="5">
        <f t="shared" si="401"/>
        <v>4</v>
      </c>
      <c r="Y314" s="4">
        <f t="shared" si="402"/>
        <v>0.45283018867924529</v>
      </c>
      <c r="Z314" s="4">
        <f t="shared" si="403"/>
        <v>0.21722406113575571</v>
      </c>
      <c r="AA314" s="4">
        <f t="shared" si="404"/>
        <v>0.25</v>
      </c>
      <c r="AB314" s="4">
        <f t="shared" si="405"/>
        <v>0.18553459119496857</v>
      </c>
      <c r="AC314" s="4">
        <f t="shared" si="406"/>
        <v>6.4465408805031432E-2</v>
      </c>
      <c r="AD314" s="4">
        <f t="shared" si="407"/>
        <v>8.1761006289308172E-2</v>
      </c>
      <c r="AE314" s="4">
        <f t="shared" si="408"/>
        <v>0.54716981132075471</v>
      </c>
      <c r="AF314" s="4">
        <f t="shared" si="409"/>
        <v>0.46540880503144655</v>
      </c>
      <c r="AG314">
        <f t="shared" si="410"/>
        <v>3000000</v>
      </c>
      <c r="AI314">
        <f t="shared" si="411"/>
        <v>1</v>
      </c>
      <c r="AJ314">
        <f t="shared" si="430"/>
        <v>49</v>
      </c>
      <c r="AK314">
        <f t="shared" si="431"/>
        <v>9</v>
      </c>
      <c r="AL314">
        <f t="shared" si="432"/>
        <v>1</v>
      </c>
      <c r="AM314">
        <f t="shared" si="433"/>
        <v>50</v>
      </c>
      <c r="AN314">
        <f t="shared" si="434"/>
        <v>5</v>
      </c>
      <c r="AO314">
        <f t="shared" si="435"/>
        <v>28</v>
      </c>
      <c r="AP314">
        <f t="shared" si="436"/>
        <v>6</v>
      </c>
      <c r="AQ314">
        <f t="shared" si="437"/>
        <v>9</v>
      </c>
      <c r="AR314">
        <f t="shared" ref="AR314:AZ314" si="477">MAX(AI$3:AQ$542)+1-AI314</f>
        <v>55</v>
      </c>
      <c r="AS314">
        <f t="shared" si="477"/>
        <v>7</v>
      </c>
      <c r="AT314">
        <f t="shared" si="477"/>
        <v>47</v>
      </c>
      <c r="AU314">
        <f t="shared" si="477"/>
        <v>55</v>
      </c>
      <c r="AV314">
        <f t="shared" si="477"/>
        <v>6</v>
      </c>
      <c r="AW314">
        <f t="shared" si="477"/>
        <v>51</v>
      </c>
      <c r="AX314">
        <f t="shared" si="477"/>
        <v>28</v>
      </c>
      <c r="AY314">
        <f t="shared" si="477"/>
        <v>50</v>
      </c>
      <c r="AZ314">
        <f t="shared" si="477"/>
        <v>47</v>
      </c>
      <c r="BA314">
        <f t="shared" si="395"/>
        <v>3000000</v>
      </c>
      <c r="BB314">
        <f t="shared" si="413"/>
        <v>2915758.6</v>
      </c>
      <c r="BC314">
        <f t="shared" si="414"/>
        <v>3</v>
      </c>
      <c r="BE314">
        <f>AI314-fix1_oam1!X315</f>
        <v>0</v>
      </c>
      <c r="BF314">
        <f>AJ314-fix1_oam1!Y315</f>
        <v>4</v>
      </c>
      <c r="BG314">
        <f>AK314-fix1_oam1!Z315</f>
        <v>-5</v>
      </c>
      <c r="BH314">
        <f>AL314-fix1_oam1!AA315</f>
        <v>-41</v>
      </c>
      <c r="BI314">
        <f>AM314-fix1_oam1!AB315</f>
        <v>4</v>
      </c>
      <c r="BJ314">
        <f>AN314-fix1_oam1!AC315</f>
        <v>1</v>
      </c>
      <c r="BK314">
        <f>AO314-fix1_oam1!AD315</f>
        <v>-2</v>
      </c>
      <c r="BL314">
        <f>AP314-fix1_oam1!AE315</f>
        <v>-19</v>
      </c>
      <c r="BM314">
        <f>AQ314-fix1_oam1!AF315</f>
        <v>-7</v>
      </c>
      <c r="BN314">
        <f>AR314-fix1_oam1!AG315</f>
        <v>0</v>
      </c>
      <c r="BO314">
        <f>AS314-fix1_oam1!AH315</f>
        <v>-4</v>
      </c>
      <c r="BP314">
        <f>AT314-fix1_oam1!AI315</f>
        <v>5</v>
      </c>
      <c r="BQ314">
        <f>AU314-fix1_oam1!AJ315</f>
        <v>41</v>
      </c>
      <c r="BR314">
        <f>AV314-fix1_oam1!AK315</f>
        <v>-4</v>
      </c>
      <c r="BS314">
        <f>AW314-fix1_oam1!AL315</f>
        <v>-1</v>
      </c>
      <c r="BT314">
        <f>AX314-fix1_oam1!AM315</f>
        <v>2</v>
      </c>
      <c r="BU314">
        <f>AY314-fix1_oam1!AN315</f>
        <v>19</v>
      </c>
      <c r="BV314">
        <f>AZ314-fix1_oam1!AO315</f>
        <v>7</v>
      </c>
      <c r="BY314" s="10" t="s">
        <v>974</v>
      </c>
      <c r="BZ314" s="11">
        <v>27</v>
      </c>
      <c r="CA314" s="11">
        <v>24</v>
      </c>
      <c r="CB314" s="11">
        <v>40</v>
      </c>
      <c r="CC314" s="11">
        <v>1</v>
      </c>
      <c r="CD314" s="11">
        <v>37</v>
      </c>
      <c r="CE314" s="11">
        <v>18</v>
      </c>
      <c r="CF314" s="11">
        <v>13</v>
      </c>
      <c r="CG314" s="11">
        <v>31</v>
      </c>
      <c r="CH314" s="11">
        <v>39</v>
      </c>
      <c r="CI314" s="11">
        <v>29</v>
      </c>
      <c r="CJ314" s="11">
        <v>32</v>
      </c>
      <c r="CK314" s="11">
        <v>16</v>
      </c>
      <c r="CL314" s="11">
        <v>55</v>
      </c>
      <c r="CM314" s="11">
        <v>19</v>
      </c>
      <c r="CN314" s="11">
        <v>38</v>
      </c>
      <c r="CO314" s="11">
        <v>43</v>
      </c>
      <c r="CP314" s="11">
        <v>25</v>
      </c>
      <c r="CQ314" s="11">
        <v>17</v>
      </c>
      <c r="CR314" s="11">
        <v>4000000</v>
      </c>
    </row>
    <row r="315" spans="1:96" ht="15" thickBot="1" x14ac:dyDescent="0.35">
      <c r="A315" s="1" t="s">
        <v>312</v>
      </c>
      <c r="B315" s="1" t="s">
        <v>602</v>
      </c>
      <c r="C315" s="2">
        <v>27</v>
      </c>
      <c r="D315" s="2">
        <v>74</v>
      </c>
      <c r="E315" s="2">
        <v>59</v>
      </c>
      <c r="F315" s="2">
        <v>21</v>
      </c>
      <c r="G315" s="2">
        <v>1</v>
      </c>
      <c r="H315" s="1">
        <f t="shared" si="396"/>
        <v>74</v>
      </c>
      <c r="I315" s="1">
        <f>HLOOKUP(H315,C315:$F$603,J315,0)</f>
        <v>2</v>
      </c>
      <c r="J315" s="1">
        <v>289</v>
      </c>
      <c r="K315" s="1" t="str">
        <f t="shared" si="397"/>
        <v>12</v>
      </c>
      <c r="M315" s="46">
        <f t="shared" si="398"/>
        <v>1</v>
      </c>
      <c r="N315" s="44">
        <f t="shared" si="390"/>
        <v>0.14917127071823205</v>
      </c>
      <c r="O315" s="44">
        <f t="shared" si="391"/>
        <v>0.40883977900552487</v>
      </c>
      <c r="P315" s="44">
        <f t="shared" si="392"/>
        <v>0.32596685082872928</v>
      </c>
      <c r="Q315" s="44">
        <f t="shared" si="393"/>
        <v>0.11602209944751381</v>
      </c>
      <c r="R315">
        <f t="shared" si="428"/>
        <v>1</v>
      </c>
      <c r="S315" s="1">
        <f t="shared" si="399"/>
        <v>0.40883977900552487</v>
      </c>
      <c r="T315" s="1">
        <f>HLOOKUP(S315,N315:$Q$603,U315,0)</f>
        <v>2</v>
      </c>
      <c r="U315" s="1">
        <v>289</v>
      </c>
      <c r="V315" s="1" t="str">
        <f t="shared" si="400"/>
        <v>12</v>
      </c>
      <c r="X315" s="5">
        <f t="shared" si="401"/>
        <v>2</v>
      </c>
      <c r="Y315" s="4">
        <f t="shared" si="402"/>
        <v>0.59116022099447507</v>
      </c>
      <c r="Z315" s="4">
        <f t="shared" si="403"/>
        <v>0.14037752467825979</v>
      </c>
      <c r="AA315" s="4">
        <f t="shared" si="404"/>
        <v>0.25</v>
      </c>
      <c r="AB315" s="4">
        <f t="shared" si="405"/>
        <v>0.23756906077348067</v>
      </c>
      <c r="AC315" s="4">
        <f t="shared" si="406"/>
        <v>1.2430939226519333E-2</v>
      </c>
      <c r="AD315" s="4">
        <f t="shared" si="407"/>
        <v>0.11602209944751381</v>
      </c>
      <c r="AE315" s="4">
        <f t="shared" si="408"/>
        <v>0.40883977900552487</v>
      </c>
      <c r="AF315" s="4">
        <f t="shared" si="409"/>
        <v>0.29281767955801108</v>
      </c>
      <c r="AG315">
        <f t="shared" si="410"/>
        <v>1000000</v>
      </c>
      <c r="AI315">
        <f t="shared" si="411"/>
        <v>27</v>
      </c>
      <c r="AJ315">
        <f t="shared" si="430"/>
        <v>29</v>
      </c>
      <c r="AK315">
        <f t="shared" si="431"/>
        <v>30</v>
      </c>
      <c r="AL315">
        <f t="shared" si="432"/>
        <v>1</v>
      </c>
      <c r="AM315">
        <f t="shared" si="433"/>
        <v>36</v>
      </c>
      <c r="AN315">
        <f t="shared" si="434"/>
        <v>20</v>
      </c>
      <c r="AO315">
        <f t="shared" si="435"/>
        <v>20</v>
      </c>
      <c r="AP315">
        <f t="shared" si="436"/>
        <v>26</v>
      </c>
      <c r="AQ315">
        <f t="shared" si="437"/>
        <v>32</v>
      </c>
      <c r="AR315">
        <f t="shared" ref="AR315:AZ315" si="478">MAX(AI$3:AQ$542)+1-AI315</f>
        <v>29</v>
      </c>
      <c r="AS315">
        <f t="shared" si="478"/>
        <v>27</v>
      </c>
      <c r="AT315">
        <f t="shared" si="478"/>
        <v>26</v>
      </c>
      <c r="AU315">
        <f t="shared" si="478"/>
        <v>55</v>
      </c>
      <c r="AV315">
        <f t="shared" si="478"/>
        <v>20</v>
      </c>
      <c r="AW315">
        <f t="shared" si="478"/>
        <v>36</v>
      </c>
      <c r="AX315">
        <f t="shared" si="478"/>
        <v>36</v>
      </c>
      <c r="AY315">
        <f t="shared" si="478"/>
        <v>30</v>
      </c>
      <c r="AZ315">
        <f t="shared" si="478"/>
        <v>24</v>
      </c>
      <c r="BA315">
        <f t="shared" si="395"/>
        <v>1000000</v>
      </c>
      <c r="BB315">
        <f t="shared" si="413"/>
        <v>2549400.5</v>
      </c>
      <c r="BC315">
        <f t="shared" si="414"/>
        <v>3</v>
      </c>
      <c r="BE315">
        <f>AI315-fix1_oam1!X316</f>
        <v>0</v>
      </c>
      <c r="BF315">
        <f>AJ315-fix1_oam1!Y316</f>
        <v>-4</v>
      </c>
      <c r="BG315">
        <f>AK315-fix1_oam1!Z316</f>
        <v>-2</v>
      </c>
      <c r="BH315">
        <f>AL315-fix1_oam1!AA316</f>
        <v>-34</v>
      </c>
      <c r="BI315">
        <f>AM315-fix1_oam1!AB316</f>
        <v>1</v>
      </c>
      <c r="BJ315">
        <f>AN315-fix1_oam1!AC316</f>
        <v>1</v>
      </c>
      <c r="BK315">
        <f>AO315-fix1_oam1!AD316</f>
        <v>-1</v>
      </c>
      <c r="BL315">
        <f>AP315-fix1_oam1!AE316</f>
        <v>-13</v>
      </c>
      <c r="BM315">
        <f>AQ315-fix1_oam1!AF316</f>
        <v>-3</v>
      </c>
      <c r="BN315">
        <f>AR315-fix1_oam1!AG316</f>
        <v>0</v>
      </c>
      <c r="BO315">
        <f>AS315-fix1_oam1!AH316</f>
        <v>4</v>
      </c>
      <c r="BP315">
        <f>AT315-fix1_oam1!AI316</f>
        <v>2</v>
      </c>
      <c r="BQ315">
        <f>AU315-fix1_oam1!AJ316</f>
        <v>34</v>
      </c>
      <c r="BR315">
        <f>AV315-fix1_oam1!AK316</f>
        <v>-1</v>
      </c>
      <c r="BS315">
        <f>AW315-fix1_oam1!AL316</f>
        <v>-1</v>
      </c>
      <c r="BT315">
        <f>AX315-fix1_oam1!AM316</f>
        <v>1</v>
      </c>
      <c r="BU315">
        <f>AY315-fix1_oam1!AN316</f>
        <v>13</v>
      </c>
      <c r="BV315">
        <f>AZ315-fix1_oam1!AO316</f>
        <v>3</v>
      </c>
      <c r="BY315" s="10" t="s">
        <v>975</v>
      </c>
      <c r="BZ315" s="11">
        <v>27</v>
      </c>
      <c r="CA315" s="11">
        <v>45</v>
      </c>
      <c r="CB315" s="11">
        <v>11</v>
      </c>
      <c r="CC315" s="11">
        <v>1</v>
      </c>
      <c r="CD315" s="11">
        <v>38</v>
      </c>
      <c r="CE315" s="11">
        <v>17</v>
      </c>
      <c r="CF315" s="11">
        <v>45</v>
      </c>
      <c r="CG315" s="11">
        <v>10</v>
      </c>
      <c r="CH315" s="11">
        <v>9</v>
      </c>
      <c r="CI315" s="11">
        <v>29</v>
      </c>
      <c r="CJ315" s="11">
        <v>11</v>
      </c>
      <c r="CK315" s="11">
        <v>45</v>
      </c>
      <c r="CL315" s="11">
        <v>55</v>
      </c>
      <c r="CM315" s="11">
        <v>18</v>
      </c>
      <c r="CN315" s="11">
        <v>39</v>
      </c>
      <c r="CO315" s="11">
        <v>11</v>
      </c>
      <c r="CP315" s="11">
        <v>46</v>
      </c>
      <c r="CQ315" s="11">
        <v>47</v>
      </c>
      <c r="CR315" s="11">
        <v>3000000</v>
      </c>
    </row>
    <row r="316" spans="1:96" ht="15" thickBot="1" x14ac:dyDescent="0.35">
      <c r="A316" s="1" t="s">
        <v>313</v>
      </c>
      <c r="B316" s="1" t="s">
        <v>602</v>
      </c>
      <c r="C316" s="2">
        <v>81</v>
      </c>
      <c r="D316" s="2">
        <v>4</v>
      </c>
      <c r="E316" s="2">
        <v>43</v>
      </c>
      <c r="F316" s="2">
        <v>59</v>
      </c>
      <c r="G316" s="2">
        <v>4</v>
      </c>
      <c r="H316" s="1">
        <f t="shared" si="396"/>
        <v>81</v>
      </c>
      <c r="I316" s="1">
        <f>HLOOKUP(H316,C316:$F$603,J316,0)</f>
        <v>1</v>
      </c>
      <c r="J316" s="1">
        <v>288</v>
      </c>
      <c r="K316" s="1" t="str">
        <f t="shared" si="397"/>
        <v>41</v>
      </c>
      <c r="M316" s="46">
        <f t="shared" si="398"/>
        <v>1</v>
      </c>
      <c r="N316" s="44">
        <f t="shared" si="390"/>
        <v>0.43315508021390375</v>
      </c>
      <c r="O316" s="44">
        <f t="shared" si="391"/>
        <v>2.1390374331550801E-2</v>
      </c>
      <c r="P316" s="44">
        <f t="shared" si="392"/>
        <v>0.22994652406417113</v>
      </c>
      <c r="Q316" s="44">
        <f t="shared" si="393"/>
        <v>0.31550802139037432</v>
      </c>
      <c r="R316">
        <f t="shared" si="428"/>
        <v>4</v>
      </c>
      <c r="S316" s="1">
        <f t="shared" si="399"/>
        <v>0.43315508021390375</v>
      </c>
      <c r="T316" s="1">
        <f>HLOOKUP(S316,N316:$Q$603,U316,0)</f>
        <v>1</v>
      </c>
      <c r="U316" s="1">
        <v>288</v>
      </c>
      <c r="V316" s="1" t="str">
        <f t="shared" si="400"/>
        <v>41</v>
      </c>
      <c r="X316" s="5">
        <f t="shared" si="401"/>
        <v>1</v>
      </c>
      <c r="Y316" s="4">
        <f t="shared" si="402"/>
        <v>0.5668449197860963</v>
      </c>
      <c r="Z316" s="4">
        <f t="shared" si="403"/>
        <v>0.17368706257713479</v>
      </c>
      <c r="AA316" s="4">
        <f t="shared" si="404"/>
        <v>0.25</v>
      </c>
      <c r="AB316" s="4">
        <f t="shared" si="405"/>
        <v>0.27272727272727271</v>
      </c>
      <c r="AC316" s="4">
        <f t="shared" si="406"/>
        <v>-2.2727272727272707E-2</v>
      </c>
      <c r="AD316" s="4">
        <f t="shared" si="407"/>
        <v>2.1390374331550801E-2</v>
      </c>
      <c r="AE316" s="4">
        <f t="shared" si="408"/>
        <v>0.43315508021390375</v>
      </c>
      <c r="AF316" s="4">
        <f t="shared" si="409"/>
        <v>0.41176470588235298</v>
      </c>
      <c r="AG316">
        <f t="shared" si="410"/>
        <v>4000000</v>
      </c>
      <c r="AI316">
        <f t="shared" si="411"/>
        <v>41</v>
      </c>
      <c r="AJ316">
        <f t="shared" si="430"/>
        <v>33</v>
      </c>
      <c r="AK316">
        <f t="shared" si="431"/>
        <v>19</v>
      </c>
      <c r="AL316">
        <f t="shared" si="432"/>
        <v>1</v>
      </c>
      <c r="AM316">
        <f t="shared" si="433"/>
        <v>11</v>
      </c>
      <c r="AN316">
        <f t="shared" si="434"/>
        <v>44</v>
      </c>
      <c r="AO316">
        <f t="shared" si="435"/>
        <v>47</v>
      </c>
      <c r="AP316">
        <f t="shared" si="436"/>
        <v>22</v>
      </c>
      <c r="AQ316">
        <f t="shared" si="437"/>
        <v>15</v>
      </c>
      <c r="AR316">
        <f t="shared" ref="AR316:AZ316" si="479">MAX(AI$3:AQ$542)+1-AI316</f>
        <v>15</v>
      </c>
      <c r="AS316">
        <f t="shared" si="479"/>
        <v>23</v>
      </c>
      <c r="AT316">
        <f t="shared" si="479"/>
        <v>37</v>
      </c>
      <c r="AU316">
        <f t="shared" si="479"/>
        <v>55</v>
      </c>
      <c r="AV316">
        <f t="shared" si="479"/>
        <v>45</v>
      </c>
      <c r="AW316">
        <f t="shared" si="479"/>
        <v>12</v>
      </c>
      <c r="AX316">
        <f t="shared" si="479"/>
        <v>9</v>
      </c>
      <c r="AY316">
        <f t="shared" si="479"/>
        <v>34</v>
      </c>
      <c r="AZ316">
        <f t="shared" si="479"/>
        <v>41</v>
      </c>
      <c r="BA316">
        <f t="shared" si="395"/>
        <v>4000000</v>
      </c>
      <c r="BB316">
        <f t="shared" si="413"/>
        <v>2933752.8</v>
      </c>
      <c r="BC316">
        <f t="shared" si="414"/>
        <v>3</v>
      </c>
      <c r="BE316">
        <f>AI316-fix1_oam1!X317</f>
        <v>0</v>
      </c>
      <c r="BF316">
        <f>AJ316-fix1_oam1!Y317</f>
        <v>0</v>
      </c>
      <c r="BG316">
        <f>AK316-fix1_oam1!Z317</f>
        <v>1</v>
      </c>
      <c r="BH316">
        <f>AL316-fix1_oam1!AA317</f>
        <v>-32</v>
      </c>
      <c r="BI316">
        <f>AM316-fix1_oam1!AB317</f>
        <v>-16</v>
      </c>
      <c r="BJ316">
        <f>AN316-fix1_oam1!AC317</f>
        <v>2</v>
      </c>
      <c r="BK316">
        <f>AO316-fix1_oam1!AD317</f>
        <v>1</v>
      </c>
      <c r="BL316">
        <f>AP316-fix1_oam1!AE317</f>
        <v>-10</v>
      </c>
      <c r="BM316">
        <f>AQ316-fix1_oam1!AF317</f>
        <v>2</v>
      </c>
      <c r="BN316">
        <f>AR316-fix1_oam1!AG317</f>
        <v>0</v>
      </c>
      <c r="BO316">
        <f>AS316-fix1_oam1!AH317</f>
        <v>0</v>
      </c>
      <c r="BP316">
        <f>AT316-fix1_oam1!AI317</f>
        <v>-1</v>
      </c>
      <c r="BQ316">
        <f>AU316-fix1_oam1!AJ317</f>
        <v>32</v>
      </c>
      <c r="BR316">
        <f>AV316-fix1_oam1!AK317</f>
        <v>16</v>
      </c>
      <c r="BS316">
        <f>AW316-fix1_oam1!AL317</f>
        <v>-2</v>
      </c>
      <c r="BT316">
        <f>AX316-fix1_oam1!AM317</f>
        <v>-1</v>
      </c>
      <c r="BU316">
        <f>AY316-fix1_oam1!AN317</f>
        <v>10</v>
      </c>
      <c r="BV316">
        <f>AZ316-fix1_oam1!AO317</f>
        <v>-2</v>
      </c>
      <c r="BY316" s="10" t="s">
        <v>976</v>
      </c>
      <c r="BZ316" s="11">
        <v>41</v>
      </c>
      <c r="CA316" s="11">
        <v>14</v>
      </c>
      <c r="CB316" s="11">
        <v>40</v>
      </c>
      <c r="CC316" s="11">
        <v>51</v>
      </c>
      <c r="CD316" s="11">
        <v>17</v>
      </c>
      <c r="CE316" s="11">
        <v>39</v>
      </c>
      <c r="CF316" s="11">
        <v>19</v>
      </c>
      <c r="CG316" s="11">
        <v>41</v>
      </c>
      <c r="CH316" s="11">
        <v>40</v>
      </c>
      <c r="CI316" s="11">
        <v>15</v>
      </c>
      <c r="CJ316" s="11">
        <v>42</v>
      </c>
      <c r="CK316" s="11">
        <v>16</v>
      </c>
      <c r="CL316" s="11">
        <v>5</v>
      </c>
      <c r="CM316" s="11">
        <v>39</v>
      </c>
      <c r="CN316" s="11">
        <v>17</v>
      </c>
      <c r="CO316" s="11">
        <v>37</v>
      </c>
      <c r="CP316" s="11">
        <v>15</v>
      </c>
      <c r="CQ316" s="11">
        <v>16</v>
      </c>
      <c r="CR316" s="11">
        <v>4000000</v>
      </c>
    </row>
    <row r="317" spans="1:96" ht="15" thickBot="1" x14ac:dyDescent="0.35">
      <c r="A317" s="1" t="s">
        <v>314</v>
      </c>
      <c r="B317" s="1" t="s">
        <v>602</v>
      </c>
      <c r="C317" s="2">
        <v>39</v>
      </c>
      <c r="D317" s="2">
        <v>3</v>
      </c>
      <c r="E317" s="2">
        <v>28</v>
      </c>
      <c r="F317" s="2">
        <v>54</v>
      </c>
      <c r="G317" s="2">
        <v>4</v>
      </c>
      <c r="H317" s="1">
        <f t="shared" si="396"/>
        <v>54</v>
      </c>
      <c r="I317" s="1">
        <f>HLOOKUP(H317,C317:$F$603,J317,0)</f>
        <v>4</v>
      </c>
      <c r="J317" s="1">
        <v>287</v>
      </c>
      <c r="K317" s="1" t="str">
        <f t="shared" si="397"/>
        <v>44</v>
      </c>
      <c r="M317" s="46">
        <f t="shared" si="398"/>
        <v>1</v>
      </c>
      <c r="N317" s="44">
        <f t="shared" si="390"/>
        <v>0.31451612903225806</v>
      </c>
      <c r="O317" s="44">
        <f t="shared" si="391"/>
        <v>2.4193548387096774E-2</v>
      </c>
      <c r="P317" s="44">
        <f t="shared" si="392"/>
        <v>0.22580645161290322</v>
      </c>
      <c r="Q317" s="44">
        <f t="shared" si="393"/>
        <v>0.43548387096774194</v>
      </c>
      <c r="R317">
        <f t="shared" si="428"/>
        <v>4</v>
      </c>
      <c r="S317" s="1">
        <f t="shared" si="399"/>
        <v>0.43548387096774194</v>
      </c>
      <c r="T317" s="1">
        <f>HLOOKUP(S317,N317:$Q$603,U317,0)</f>
        <v>4</v>
      </c>
      <c r="U317" s="1">
        <v>287</v>
      </c>
      <c r="V317" s="1" t="str">
        <f t="shared" si="400"/>
        <v>44</v>
      </c>
      <c r="X317" s="5">
        <f t="shared" si="401"/>
        <v>4</v>
      </c>
      <c r="Y317" s="4">
        <f t="shared" si="402"/>
        <v>0.56451612903225801</v>
      </c>
      <c r="Z317" s="4">
        <f t="shared" si="403"/>
        <v>0.17334020371132799</v>
      </c>
      <c r="AA317" s="4">
        <f t="shared" si="404"/>
        <v>0.25</v>
      </c>
      <c r="AB317" s="4">
        <f t="shared" si="405"/>
        <v>0.27016129032258063</v>
      </c>
      <c r="AC317" s="4">
        <f t="shared" si="406"/>
        <v>-2.0161290322580627E-2</v>
      </c>
      <c r="AD317" s="4">
        <f t="shared" si="407"/>
        <v>2.4193548387096774E-2</v>
      </c>
      <c r="AE317" s="4">
        <f t="shared" si="408"/>
        <v>0.43548387096774194</v>
      </c>
      <c r="AF317" s="4">
        <f t="shared" si="409"/>
        <v>0.41129032258064518</v>
      </c>
      <c r="AG317">
        <f t="shared" si="410"/>
        <v>4000000</v>
      </c>
      <c r="AI317">
        <f t="shared" si="411"/>
        <v>1</v>
      </c>
      <c r="AJ317">
        <f t="shared" si="430"/>
        <v>34</v>
      </c>
      <c r="AK317">
        <f t="shared" si="431"/>
        <v>19</v>
      </c>
      <c r="AL317">
        <f t="shared" si="432"/>
        <v>1</v>
      </c>
      <c r="AM317">
        <f t="shared" si="433"/>
        <v>12</v>
      </c>
      <c r="AN317">
        <f t="shared" si="434"/>
        <v>43</v>
      </c>
      <c r="AO317">
        <f t="shared" si="435"/>
        <v>46</v>
      </c>
      <c r="AP317">
        <f t="shared" si="436"/>
        <v>21</v>
      </c>
      <c r="AQ317">
        <f t="shared" si="437"/>
        <v>15</v>
      </c>
      <c r="AR317">
        <f t="shared" ref="AR317:AZ317" si="480">MAX(AI$3:AQ$542)+1-AI317</f>
        <v>55</v>
      </c>
      <c r="AS317">
        <f t="shared" si="480"/>
        <v>22</v>
      </c>
      <c r="AT317">
        <f t="shared" si="480"/>
        <v>37</v>
      </c>
      <c r="AU317">
        <f t="shared" si="480"/>
        <v>55</v>
      </c>
      <c r="AV317">
        <f t="shared" si="480"/>
        <v>44</v>
      </c>
      <c r="AW317">
        <f t="shared" si="480"/>
        <v>13</v>
      </c>
      <c r="AX317">
        <f t="shared" si="480"/>
        <v>10</v>
      </c>
      <c r="AY317">
        <f t="shared" si="480"/>
        <v>35</v>
      </c>
      <c r="AZ317">
        <f t="shared" si="480"/>
        <v>41</v>
      </c>
      <c r="BA317">
        <f t="shared" si="395"/>
        <v>4000000</v>
      </c>
      <c r="BB317">
        <f t="shared" si="413"/>
        <v>2933752.8</v>
      </c>
      <c r="BC317">
        <f t="shared" si="414"/>
        <v>3</v>
      </c>
      <c r="BE317">
        <f>AI317-fix1_oam1!X318</f>
        <v>0</v>
      </c>
      <c r="BF317">
        <f>AJ317-fix1_oam1!Y318</f>
        <v>-11</v>
      </c>
      <c r="BG317">
        <f>AK317-fix1_oam1!Z318</f>
        <v>-21</v>
      </c>
      <c r="BH317">
        <f>AL317-fix1_oam1!AA318</f>
        <v>-48</v>
      </c>
      <c r="BI317">
        <f>AM317-fix1_oam1!AB318</f>
        <v>-31</v>
      </c>
      <c r="BJ317">
        <f>AN317-fix1_oam1!AC318</f>
        <v>6</v>
      </c>
      <c r="BK317">
        <f>AO317-fix1_oam1!AD318</f>
        <v>-2</v>
      </c>
      <c r="BL317">
        <f>AP317-fix1_oam1!AE318</f>
        <v>-29</v>
      </c>
      <c r="BM317">
        <f>AQ317-fix1_oam1!AF318</f>
        <v>-22</v>
      </c>
      <c r="BN317">
        <f>AR317-fix1_oam1!AG318</f>
        <v>0</v>
      </c>
      <c r="BO317">
        <f>AS317-fix1_oam1!AH318</f>
        <v>11</v>
      </c>
      <c r="BP317">
        <f>AT317-fix1_oam1!AI318</f>
        <v>21</v>
      </c>
      <c r="BQ317">
        <f>AU317-fix1_oam1!AJ318</f>
        <v>48</v>
      </c>
      <c r="BR317">
        <f>AV317-fix1_oam1!AK318</f>
        <v>31</v>
      </c>
      <c r="BS317">
        <f>AW317-fix1_oam1!AL318</f>
        <v>-6</v>
      </c>
      <c r="BT317">
        <f>AX317-fix1_oam1!AM318</f>
        <v>2</v>
      </c>
      <c r="BU317">
        <f>AY317-fix1_oam1!AN318</f>
        <v>29</v>
      </c>
      <c r="BV317">
        <f>AZ317-fix1_oam1!AO318</f>
        <v>22</v>
      </c>
      <c r="BY317" s="10" t="s">
        <v>977</v>
      </c>
      <c r="BZ317" s="11">
        <v>41</v>
      </c>
      <c r="CA317" s="11">
        <v>14</v>
      </c>
      <c r="CB317" s="11">
        <v>34</v>
      </c>
      <c r="CC317" s="11">
        <v>1</v>
      </c>
      <c r="CD317" s="11">
        <v>5</v>
      </c>
      <c r="CE317" s="11">
        <v>50</v>
      </c>
      <c r="CF317" s="11">
        <v>31</v>
      </c>
      <c r="CG317" s="11">
        <v>41</v>
      </c>
      <c r="CH317" s="11">
        <v>34</v>
      </c>
      <c r="CI317" s="11">
        <v>15</v>
      </c>
      <c r="CJ317" s="11">
        <v>42</v>
      </c>
      <c r="CK317" s="11">
        <v>22</v>
      </c>
      <c r="CL317" s="11">
        <v>55</v>
      </c>
      <c r="CM317" s="11">
        <v>51</v>
      </c>
      <c r="CN317" s="11">
        <v>6</v>
      </c>
      <c r="CO317" s="11">
        <v>25</v>
      </c>
      <c r="CP317" s="11">
        <v>15</v>
      </c>
      <c r="CQ317" s="11">
        <v>22</v>
      </c>
      <c r="CR317" s="11">
        <v>3000000</v>
      </c>
    </row>
    <row r="318" spans="1:96" ht="15" thickBot="1" x14ac:dyDescent="0.35">
      <c r="A318" s="1" t="s">
        <v>315</v>
      </c>
      <c r="B318" s="1" t="s">
        <v>602</v>
      </c>
      <c r="C318" s="2">
        <v>30</v>
      </c>
      <c r="D318" s="2">
        <v>71</v>
      </c>
      <c r="E318" s="2">
        <v>65</v>
      </c>
      <c r="F318" s="2">
        <v>35</v>
      </c>
      <c r="G318" s="2">
        <v>2</v>
      </c>
      <c r="H318" s="1">
        <f t="shared" si="396"/>
        <v>71</v>
      </c>
      <c r="I318" s="1">
        <f>HLOOKUP(H318,C318:$F$603,J318,0)</f>
        <v>2</v>
      </c>
      <c r="J318" s="1">
        <v>286</v>
      </c>
      <c r="K318" s="1" t="str">
        <f t="shared" si="397"/>
        <v>22</v>
      </c>
      <c r="M318" s="46">
        <f t="shared" si="398"/>
        <v>1</v>
      </c>
      <c r="N318" s="44">
        <f t="shared" si="390"/>
        <v>0.14925373134328357</v>
      </c>
      <c r="O318" s="44">
        <f t="shared" si="391"/>
        <v>0.35323383084577115</v>
      </c>
      <c r="P318" s="44">
        <f t="shared" si="392"/>
        <v>0.32338308457711445</v>
      </c>
      <c r="Q318" s="44">
        <f t="shared" si="393"/>
        <v>0.17412935323383086</v>
      </c>
      <c r="R318">
        <f t="shared" si="428"/>
        <v>2</v>
      </c>
      <c r="S318" s="1">
        <f t="shared" si="399"/>
        <v>0.35323383084577115</v>
      </c>
      <c r="T318" s="1">
        <f>HLOOKUP(S318,N318:$Q$603,U318,0)</f>
        <v>2</v>
      </c>
      <c r="U318" s="1">
        <v>286</v>
      </c>
      <c r="V318" s="1" t="str">
        <f t="shared" si="400"/>
        <v>22</v>
      </c>
      <c r="X318" s="5">
        <f t="shared" si="401"/>
        <v>2</v>
      </c>
      <c r="Y318" s="4">
        <f t="shared" si="402"/>
        <v>0.6467661691542288</v>
      </c>
      <c r="Z318" s="4">
        <f t="shared" si="403"/>
        <v>0.10319636075965941</v>
      </c>
      <c r="AA318" s="4">
        <f t="shared" si="404"/>
        <v>0.25</v>
      </c>
      <c r="AB318" s="4">
        <f t="shared" si="405"/>
        <v>0.24875621890547267</v>
      </c>
      <c r="AC318" s="4">
        <f t="shared" si="406"/>
        <v>1.2437810945273298E-3</v>
      </c>
      <c r="AD318" s="4">
        <f t="shared" si="407"/>
        <v>0.14925373134328357</v>
      </c>
      <c r="AE318" s="4">
        <f t="shared" si="408"/>
        <v>0.35323383084577115</v>
      </c>
      <c r="AF318" s="4">
        <f t="shared" si="409"/>
        <v>0.20398009950248758</v>
      </c>
      <c r="AG318">
        <f t="shared" si="410"/>
        <v>2000000</v>
      </c>
      <c r="AI318">
        <f t="shared" si="411"/>
        <v>27</v>
      </c>
      <c r="AJ318">
        <f t="shared" si="430"/>
        <v>14</v>
      </c>
      <c r="AK318">
        <f t="shared" si="431"/>
        <v>41</v>
      </c>
      <c r="AL318">
        <f t="shared" si="432"/>
        <v>1</v>
      </c>
      <c r="AM318">
        <f t="shared" si="433"/>
        <v>28</v>
      </c>
      <c r="AN318">
        <f t="shared" si="434"/>
        <v>27</v>
      </c>
      <c r="AO318">
        <f t="shared" si="435"/>
        <v>12</v>
      </c>
      <c r="AP318">
        <f t="shared" si="436"/>
        <v>41</v>
      </c>
      <c r="AQ318">
        <f t="shared" si="437"/>
        <v>43</v>
      </c>
      <c r="AR318">
        <f t="shared" ref="AR318:AZ318" si="481">MAX(AI$3:AQ$542)+1-AI318</f>
        <v>29</v>
      </c>
      <c r="AS318">
        <f t="shared" si="481"/>
        <v>42</v>
      </c>
      <c r="AT318">
        <f t="shared" si="481"/>
        <v>15</v>
      </c>
      <c r="AU318">
        <f t="shared" si="481"/>
        <v>55</v>
      </c>
      <c r="AV318">
        <f t="shared" si="481"/>
        <v>28</v>
      </c>
      <c r="AW318">
        <f t="shared" si="481"/>
        <v>29</v>
      </c>
      <c r="AX318">
        <f t="shared" si="481"/>
        <v>44</v>
      </c>
      <c r="AY318">
        <f t="shared" si="481"/>
        <v>15</v>
      </c>
      <c r="AZ318">
        <f t="shared" si="481"/>
        <v>13</v>
      </c>
      <c r="BA318">
        <f t="shared" si="395"/>
        <v>2000000</v>
      </c>
      <c r="BB318">
        <f t="shared" si="413"/>
        <v>2935912</v>
      </c>
      <c r="BC318">
        <f t="shared" si="414"/>
        <v>3</v>
      </c>
      <c r="BE318">
        <f>AI318-fix1_oam1!X319</f>
        <v>0</v>
      </c>
      <c r="BF318">
        <f>AJ318-fix1_oam1!Y319</f>
        <v>-10</v>
      </c>
      <c r="BG318">
        <f>AK318-fix1_oam1!Z319</f>
        <v>-1</v>
      </c>
      <c r="BH318">
        <f>AL318-fix1_oam1!AA319</f>
        <v>-27</v>
      </c>
      <c r="BI318">
        <f>AM318-fix1_oam1!AB319</f>
        <v>-1</v>
      </c>
      <c r="BJ318">
        <f>AN318-fix1_oam1!AC319</f>
        <v>0</v>
      </c>
      <c r="BK318">
        <f>AO318-fix1_oam1!AD319</f>
        <v>-2</v>
      </c>
      <c r="BL318">
        <f>AP318-fix1_oam1!AE319</f>
        <v>-1</v>
      </c>
      <c r="BM318">
        <f>AQ318-fix1_oam1!AF319</f>
        <v>-1</v>
      </c>
      <c r="BN318">
        <f>AR318-fix1_oam1!AG319</f>
        <v>0</v>
      </c>
      <c r="BO318">
        <f>AS318-fix1_oam1!AH319</f>
        <v>10</v>
      </c>
      <c r="BP318">
        <f>AT318-fix1_oam1!AI319</f>
        <v>1</v>
      </c>
      <c r="BQ318">
        <f>AU318-fix1_oam1!AJ319</f>
        <v>27</v>
      </c>
      <c r="BR318">
        <f>AV318-fix1_oam1!AK319</f>
        <v>1</v>
      </c>
      <c r="BS318">
        <f>AW318-fix1_oam1!AL319</f>
        <v>0</v>
      </c>
      <c r="BT318">
        <f>AX318-fix1_oam1!AM319</f>
        <v>2</v>
      </c>
      <c r="BU318">
        <f>AY318-fix1_oam1!AN319</f>
        <v>1</v>
      </c>
      <c r="BV318">
        <f>AZ318-fix1_oam1!AO319</f>
        <v>1</v>
      </c>
      <c r="BY318" s="10" t="s">
        <v>978</v>
      </c>
      <c r="BZ318" s="11">
        <v>1</v>
      </c>
      <c r="CA318" s="11">
        <v>1</v>
      </c>
      <c r="CB318" s="11">
        <v>54</v>
      </c>
      <c r="CC318" s="11">
        <v>1</v>
      </c>
      <c r="CD318" s="11">
        <v>15</v>
      </c>
      <c r="CE318" s="11">
        <v>40</v>
      </c>
      <c r="CF318" s="11">
        <v>4</v>
      </c>
      <c r="CG318" s="11">
        <v>54</v>
      </c>
      <c r="CH318" s="11">
        <v>54</v>
      </c>
      <c r="CI318" s="11">
        <v>55</v>
      </c>
      <c r="CJ318" s="11">
        <v>55</v>
      </c>
      <c r="CK318" s="11">
        <v>2</v>
      </c>
      <c r="CL318" s="11">
        <v>55</v>
      </c>
      <c r="CM318" s="11">
        <v>41</v>
      </c>
      <c r="CN318" s="11">
        <v>16</v>
      </c>
      <c r="CO318" s="11">
        <v>52</v>
      </c>
      <c r="CP318" s="11">
        <v>2</v>
      </c>
      <c r="CQ318" s="11">
        <v>2</v>
      </c>
      <c r="CR318" s="11">
        <v>3000000</v>
      </c>
    </row>
    <row r="319" spans="1:96" ht="15" thickBot="1" x14ac:dyDescent="0.35">
      <c r="A319" s="1" t="s">
        <v>316</v>
      </c>
      <c r="B319" s="1" t="s">
        <v>602</v>
      </c>
      <c r="C319" s="2">
        <v>9</v>
      </c>
      <c r="D319" s="2">
        <v>89</v>
      </c>
      <c r="E319" s="2">
        <v>7</v>
      </c>
      <c r="F319" s="2">
        <v>7</v>
      </c>
      <c r="G319" s="2">
        <v>1</v>
      </c>
      <c r="H319" s="1">
        <f t="shared" si="396"/>
        <v>89</v>
      </c>
      <c r="I319" s="1">
        <f>HLOOKUP(H319,C319:$F$603,J319,0)</f>
        <v>2</v>
      </c>
      <c r="J319" s="1">
        <v>285</v>
      </c>
      <c r="K319" s="1" t="str">
        <f t="shared" si="397"/>
        <v>12</v>
      </c>
      <c r="M319" s="46">
        <f t="shared" si="398"/>
        <v>1</v>
      </c>
      <c r="N319" s="44">
        <f t="shared" si="390"/>
        <v>8.0357142857142863E-2</v>
      </c>
      <c r="O319" s="44">
        <f t="shared" si="391"/>
        <v>0.7946428571428571</v>
      </c>
      <c r="P319" s="44">
        <f t="shared" si="392"/>
        <v>6.25E-2</v>
      </c>
      <c r="Q319" s="44">
        <f t="shared" si="393"/>
        <v>6.25E-2</v>
      </c>
      <c r="R319">
        <f t="shared" si="428"/>
        <v>1</v>
      </c>
      <c r="S319" s="1">
        <f t="shared" si="399"/>
        <v>0.7946428571428571</v>
      </c>
      <c r="T319" s="1">
        <f>HLOOKUP(S319,N319:$Q$603,U319,0)</f>
        <v>2</v>
      </c>
      <c r="U319" s="1">
        <v>285</v>
      </c>
      <c r="V319" s="1" t="str">
        <f t="shared" si="400"/>
        <v>12</v>
      </c>
      <c r="X319" s="5">
        <f t="shared" si="401"/>
        <v>2</v>
      </c>
      <c r="Y319" s="4">
        <f t="shared" si="402"/>
        <v>0.2053571428571429</v>
      </c>
      <c r="Z319" s="4">
        <f t="shared" si="403"/>
        <v>0.36319280500230477</v>
      </c>
      <c r="AA319" s="4">
        <f t="shared" si="404"/>
        <v>0.25</v>
      </c>
      <c r="AB319" s="4">
        <f t="shared" si="405"/>
        <v>7.1428571428571425E-2</v>
      </c>
      <c r="AC319" s="4">
        <f t="shared" si="406"/>
        <v>0.17857142857142858</v>
      </c>
      <c r="AD319" s="4">
        <f t="shared" si="407"/>
        <v>6.25E-2</v>
      </c>
      <c r="AE319" s="4">
        <f t="shared" si="408"/>
        <v>0.7946428571428571</v>
      </c>
      <c r="AF319" s="4">
        <f t="shared" si="409"/>
        <v>0.7321428571428571</v>
      </c>
      <c r="AG319">
        <f t="shared" si="410"/>
        <v>1000000</v>
      </c>
      <c r="AI319">
        <f t="shared" si="411"/>
        <v>27</v>
      </c>
      <c r="AJ319">
        <f t="shared" si="430"/>
        <v>54</v>
      </c>
      <c r="AK319">
        <f t="shared" si="431"/>
        <v>1</v>
      </c>
      <c r="AL319">
        <f t="shared" si="432"/>
        <v>1</v>
      </c>
      <c r="AM319">
        <f t="shared" si="433"/>
        <v>54</v>
      </c>
      <c r="AN319">
        <f t="shared" si="434"/>
        <v>1</v>
      </c>
      <c r="AO319">
        <f t="shared" si="435"/>
        <v>34</v>
      </c>
      <c r="AP319">
        <f t="shared" si="436"/>
        <v>1</v>
      </c>
      <c r="AQ319">
        <f t="shared" si="437"/>
        <v>1</v>
      </c>
      <c r="AR319">
        <f t="shared" ref="AR319:AZ319" si="482">MAX(AI$3:AQ$542)+1-AI319</f>
        <v>29</v>
      </c>
      <c r="AS319">
        <f t="shared" si="482"/>
        <v>2</v>
      </c>
      <c r="AT319">
        <f t="shared" si="482"/>
        <v>55</v>
      </c>
      <c r="AU319">
        <f t="shared" si="482"/>
        <v>55</v>
      </c>
      <c r="AV319">
        <f t="shared" si="482"/>
        <v>2</v>
      </c>
      <c r="AW319">
        <f t="shared" si="482"/>
        <v>55</v>
      </c>
      <c r="AX319">
        <f t="shared" si="482"/>
        <v>22</v>
      </c>
      <c r="AY319">
        <f t="shared" si="482"/>
        <v>55</v>
      </c>
      <c r="AZ319">
        <f t="shared" si="482"/>
        <v>55</v>
      </c>
      <c r="BA319">
        <f t="shared" si="395"/>
        <v>1000000</v>
      </c>
      <c r="BB319">
        <f t="shared" si="413"/>
        <v>2933751.3</v>
      </c>
      <c r="BC319">
        <f t="shared" si="414"/>
        <v>3</v>
      </c>
      <c r="BE319">
        <f>AI319-fix1_oam1!X320</f>
        <v>0</v>
      </c>
      <c r="BF319">
        <f>AJ319-fix1_oam1!Y320</f>
        <v>0</v>
      </c>
      <c r="BG319">
        <f>AK319-fix1_oam1!Z320</f>
        <v>-4</v>
      </c>
      <c r="BH319">
        <f>AL319-fix1_oam1!AA320</f>
        <v>-50</v>
      </c>
      <c r="BI319">
        <f>AM319-fix1_oam1!AB320</f>
        <v>0</v>
      </c>
      <c r="BJ319">
        <f>AN319-fix1_oam1!AC320</f>
        <v>0</v>
      </c>
      <c r="BK319">
        <f>AO319-fix1_oam1!AD320</f>
        <v>-5</v>
      </c>
      <c r="BL319">
        <f>AP319-fix1_oam1!AE320</f>
        <v>-20</v>
      </c>
      <c r="BM319">
        <f>AQ319-fix1_oam1!AF320</f>
        <v>-8</v>
      </c>
      <c r="BN319">
        <f>AR319-fix1_oam1!AG320</f>
        <v>0</v>
      </c>
      <c r="BO319">
        <f>AS319-fix1_oam1!AH320</f>
        <v>0</v>
      </c>
      <c r="BP319">
        <f>AT319-fix1_oam1!AI320</f>
        <v>4</v>
      </c>
      <c r="BQ319">
        <f>AU319-fix1_oam1!AJ320</f>
        <v>50</v>
      </c>
      <c r="BR319">
        <f>AV319-fix1_oam1!AK320</f>
        <v>0</v>
      </c>
      <c r="BS319">
        <f>AW319-fix1_oam1!AL320</f>
        <v>0</v>
      </c>
      <c r="BT319">
        <f>AX319-fix1_oam1!AM320</f>
        <v>5</v>
      </c>
      <c r="BU319">
        <f>AY319-fix1_oam1!AN320</f>
        <v>20</v>
      </c>
      <c r="BV319">
        <f>AZ319-fix1_oam1!AO320</f>
        <v>8</v>
      </c>
      <c r="BY319" s="10" t="s">
        <v>979</v>
      </c>
      <c r="BZ319" s="11">
        <v>1</v>
      </c>
      <c r="CA319" s="11">
        <v>49</v>
      </c>
      <c r="CB319" s="11">
        <v>9</v>
      </c>
      <c r="CC319" s="11">
        <v>1</v>
      </c>
      <c r="CD319" s="11">
        <v>50</v>
      </c>
      <c r="CE319" s="11">
        <v>5</v>
      </c>
      <c r="CF319" s="11">
        <v>28</v>
      </c>
      <c r="CG319" s="11">
        <v>6</v>
      </c>
      <c r="CH319" s="11">
        <v>9</v>
      </c>
      <c r="CI319" s="11">
        <v>55</v>
      </c>
      <c r="CJ319" s="11">
        <v>7</v>
      </c>
      <c r="CK319" s="11">
        <v>47</v>
      </c>
      <c r="CL319" s="11">
        <v>55</v>
      </c>
      <c r="CM319" s="11">
        <v>6</v>
      </c>
      <c r="CN319" s="11">
        <v>51</v>
      </c>
      <c r="CO319" s="11">
        <v>28</v>
      </c>
      <c r="CP319" s="11">
        <v>50</v>
      </c>
      <c r="CQ319" s="11">
        <v>47</v>
      </c>
      <c r="CR319" s="11">
        <v>3000000</v>
      </c>
    </row>
    <row r="320" spans="1:96" ht="15" thickBot="1" x14ac:dyDescent="0.35">
      <c r="A320" s="1" t="s">
        <v>317</v>
      </c>
      <c r="B320" s="1" t="s">
        <v>602</v>
      </c>
      <c r="C320" s="2">
        <v>20</v>
      </c>
      <c r="D320" s="2">
        <v>76</v>
      </c>
      <c r="E320" s="2">
        <v>67</v>
      </c>
      <c r="F320" s="2">
        <v>44</v>
      </c>
      <c r="G320" s="2">
        <v>2</v>
      </c>
      <c r="H320" s="1">
        <f t="shared" si="396"/>
        <v>76</v>
      </c>
      <c r="I320" s="1">
        <f>HLOOKUP(H320,C320:$F$603,J320,0)</f>
        <v>2</v>
      </c>
      <c r="J320" s="1">
        <v>284</v>
      </c>
      <c r="K320" s="1" t="str">
        <f t="shared" si="397"/>
        <v>22</v>
      </c>
      <c r="M320" s="46">
        <f t="shared" si="398"/>
        <v>1</v>
      </c>
      <c r="N320" s="44">
        <f t="shared" si="390"/>
        <v>9.6618357487922704E-2</v>
      </c>
      <c r="O320" s="44">
        <f t="shared" si="391"/>
        <v>0.3671497584541063</v>
      </c>
      <c r="P320" s="44">
        <f t="shared" si="392"/>
        <v>0.32367149758454106</v>
      </c>
      <c r="Q320" s="44">
        <f t="shared" si="393"/>
        <v>0.21256038647342995</v>
      </c>
      <c r="R320">
        <f t="shared" si="428"/>
        <v>2</v>
      </c>
      <c r="S320" s="1">
        <f t="shared" si="399"/>
        <v>0.3671497584541063</v>
      </c>
      <c r="T320" s="1">
        <f>HLOOKUP(S320,N320:$Q$603,U320,0)</f>
        <v>2</v>
      </c>
      <c r="U320" s="1">
        <v>284</v>
      </c>
      <c r="V320" s="1" t="str">
        <f t="shared" si="400"/>
        <v>22</v>
      </c>
      <c r="X320" s="5">
        <f t="shared" si="401"/>
        <v>2</v>
      </c>
      <c r="Y320" s="4">
        <f t="shared" si="402"/>
        <v>0.63285024154589364</v>
      </c>
      <c r="Z320" s="4">
        <f t="shared" si="403"/>
        <v>0.12121497209905785</v>
      </c>
      <c r="AA320" s="4">
        <f t="shared" si="404"/>
        <v>0.25</v>
      </c>
      <c r="AB320" s="4">
        <f t="shared" si="405"/>
        <v>0.26811594202898548</v>
      </c>
      <c r="AC320" s="4">
        <f t="shared" si="406"/>
        <v>-1.8115942028985477E-2</v>
      </c>
      <c r="AD320" s="4">
        <f t="shared" si="407"/>
        <v>9.6618357487922704E-2</v>
      </c>
      <c r="AE320" s="4">
        <f t="shared" si="408"/>
        <v>0.3671497584541063</v>
      </c>
      <c r="AF320" s="4">
        <f t="shared" si="409"/>
        <v>0.27053140096618361</v>
      </c>
      <c r="AG320">
        <f t="shared" si="410"/>
        <v>2000000</v>
      </c>
      <c r="AI320">
        <f t="shared" si="411"/>
        <v>27</v>
      </c>
      <c r="AJ320">
        <f t="shared" si="430"/>
        <v>18</v>
      </c>
      <c r="AK320">
        <f t="shared" si="431"/>
        <v>36</v>
      </c>
      <c r="AL320">
        <f t="shared" si="432"/>
        <v>1</v>
      </c>
      <c r="AM320">
        <f t="shared" si="433"/>
        <v>14</v>
      </c>
      <c r="AN320">
        <f t="shared" si="434"/>
        <v>42</v>
      </c>
      <c r="AO320">
        <f t="shared" si="435"/>
        <v>24</v>
      </c>
      <c r="AP320">
        <f t="shared" si="436"/>
        <v>37</v>
      </c>
      <c r="AQ320">
        <f t="shared" si="437"/>
        <v>35</v>
      </c>
      <c r="AR320">
        <f t="shared" ref="AR320:AZ320" si="483">MAX(AI$3:AQ$542)+1-AI320</f>
        <v>29</v>
      </c>
      <c r="AS320">
        <f t="shared" si="483"/>
        <v>38</v>
      </c>
      <c r="AT320">
        <f t="shared" si="483"/>
        <v>20</v>
      </c>
      <c r="AU320">
        <f t="shared" si="483"/>
        <v>55</v>
      </c>
      <c r="AV320">
        <f t="shared" si="483"/>
        <v>42</v>
      </c>
      <c r="AW320">
        <f t="shared" si="483"/>
        <v>14</v>
      </c>
      <c r="AX320">
        <f t="shared" si="483"/>
        <v>32</v>
      </c>
      <c r="AY320">
        <f t="shared" si="483"/>
        <v>19</v>
      </c>
      <c r="AZ320">
        <f t="shared" si="483"/>
        <v>21</v>
      </c>
      <c r="BA320">
        <f t="shared" si="395"/>
        <v>2000000</v>
      </c>
      <c r="BB320">
        <f t="shared" si="413"/>
        <v>2165767.6</v>
      </c>
      <c r="BC320">
        <f t="shared" si="414"/>
        <v>2</v>
      </c>
      <c r="BE320">
        <f>AI320-fix1_oam1!X321</f>
        <v>0</v>
      </c>
      <c r="BF320">
        <f>AJ320-fix1_oam1!Y321</f>
        <v>-5</v>
      </c>
      <c r="BG320">
        <f>AK320-fix1_oam1!Z321</f>
        <v>3</v>
      </c>
      <c r="BH320">
        <f>AL320-fix1_oam1!AA321</f>
        <v>-25</v>
      </c>
      <c r="BI320">
        <f>AM320-fix1_oam1!AB321</f>
        <v>-8</v>
      </c>
      <c r="BJ320">
        <f>AN320-fix1_oam1!AC321</f>
        <v>1</v>
      </c>
      <c r="BK320">
        <f>AO320-fix1_oam1!AD321</f>
        <v>2</v>
      </c>
      <c r="BL320">
        <f>AP320-fix1_oam1!AE321</f>
        <v>0</v>
      </c>
      <c r="BM320">
        <f>AQ320-fix1_oam1!AF321</f>
        <v>2</v>
      </c>
      <c r="BN320">
        <f>AR320-fix1_oam1!AG321</f>
        <v>0</v>
      </c>
      <c r="BO320">
        <f>AS320-fix1_oam1!AH321</f>
        <v>5</v>
      </c>
      <c r="BP320">
        <f>AT320-fix1_oam1!AI321</f>
        <v>-3</v>
      </c>
      <c r="BQ320">
        <f>AU320-fix1_oam1!AJ321</f>
        <v>25</v>
      </c>
      <c r="BR320">
        <f>AV320-fix1_oam1!AK321</f>
        <v>8</v>
      </c>
      <c r="BS320">
        <f>AW320-fix1_oam1!AL321</f>
        <v>-1</v>
      </c>
      <c r="BT320">
        <f>AX320-fix1_oam1!AM321</f>
        <v>-2</v>
      </c>
      <c r="BU320">
        <f>AY320-fix1_oam1!AN321</f>
        <v>0</v>
      </c>
      <c r="BV320">
        <f>AZ320-fix1_oam1!AO321</f>
        <v>-2</v>
      </c>
      <c r="BY320" s="10" t="s">
        <v>980</v>
      </c>
      <c r="BZ320" s="11">
        <v>27</v>
      </c>
      <c r="CA320" s="11">
        <v>29</v>
      </c>
      <c r="CB320" s="11">
        <v>30</v>
      </c>
      <c r="CC320" s="11">
        <v>1</v>
      </c>
      <c r="CD320" s="11">
        <v>36</v>
      </c>
      <c r="CE320" s="11">
        <v>20</v>
      </c>
      <c r="CF320" s="11">
        <v>20</v>
      </c>
      <c r="CG320" s="11">
        <v>26</v>
      </c>
      <c r="CH320" s="11">
        <v>32</v>
      </c>
      <c r="CI320" s="11">
        <v>29</v>
      </c>
      <c r="CJ320" s="11">
        <v>27</v>
      </c>
      <c r="CK320" s="11">
        <v>26</v>
      </c>
      <c r="CL320" s="11">
        <v>55</v>
      </c>
      <c r="CM320" s="11">
        <v>20</v>
      </c>
      <c r="CN320" s="11">
        <v>36</v>
      </c>
      <c r="CO320" s="11">
        <v>36</v>
      </c>
      <c r="CP320" s="11">
        <v>30</v>
      </c>
      <c r="CQ320" s="11">
        <v>24</v>
      </c>
      <c r="CR320" s="11">
        <v>1000000</v>
      </c>
    </row>
    <row r="321" spans="1:96" ht="15" thickBot="1" x14ac:dyDescent="0.35">
      <c r="A321" s="1" t="s">
        <v>318</v>
      </c>
      <c r="B321" s="1" t="s">
        <v>602</v>
      </c>
      <c r="C321" s="2">
        <v>100</v>
      </c>
      <c r="D321" s="2">
        <v>31</v>
      </c>
      <c r="E321" s="2">
        <v>35</v>
      </c>
      <c r="F321" s="2">
        <v>13</v>
      </c>
      <c r="G321" s="2">
        <v>4</v>
      </c>
      <c r="H321" s="1">
        <f t="shared" si="396"/>
        <v>100</v>
      </c>
      <c r="I321" s="1">
        <f>HLOOKUP(H321,C321:$F$603,J321,0)</f>
        <v>1</v>
      </c>
      <c r="J321" s="1">
        <v>283</v>
      </c>
      <c r="K321" s="1" t="str">
        <f t="shared" si="397"/>
        <v>41</v>
      </c>
      <c r="M321" s="46">
        <f t="shared" si="398"/>
        <v>0.99999999999999989</v>
      </c>
      <c r="N321" s="44">
        <f t="shared" si="390"/>
        <v>0.55865921787709494</v>
      </c>
      <c r="O321" s="44">
        <f t="shared" si="391"/>
        <v>0.17318435754189945</v>
      </c>
      <c r="P321" s="44">
        <f t="shared" si="392"/>
        <v>0.19553072625698323</v>
      </c>
      <c r="Q321" s="44">
        <f t="shared" si="393"/>
        <v>7.2625698324022353E-2</v>
      </c>
      <c r="R321">
        <f t="shared" si="428"/>
        <v>4</v>
      </c>
      <c r="S321" s="1">
        <f t="shared" si="399"/>
        <v>0.55865921787709494</v>
      </c>
      <c r="T321" s="1">
        <f>HLOOKUP(S321,N321:$Q$603,U321,0)</f>
        <v>1</v>
      </c>
      <c r="U321" s="1">
        <v>283</v>
      </c>
      <c r="V321" s="1" t="str">
        <f t="shared" si="400"/>
        <v>41</v>
      </c>
      <c r="X321" s="5">
        <f t="shared" si="401"/>
        <v>1</v>
      </c>
      <c r="Y321" s="4">
        <f t="shared" si="402"/>
        <v>0.44134078212290495</v>
      </c>
      <c r="Z321" s="4">
        <f t="shared" si="403"/>
        <v>0.21260268137528521</v>
      </c>
      <c r="AA321" s="4">
        <f t="shared" si="404"/>
        <v>0.24999999999999997</v>
      </c>
      <c r="AB321" s="4">
        <f t="shared" si="405"/>
        <v>0.18435754189944134</v>
      </c>
      <c r="AC321" s="4">
        <f t="shared" si="406"/>
        <v>6.5642458100558632E-2</v>
      </c>
      <c r="AD321" s="4">
        <f t="shared" si="407"/>
        <v>7.2625698324022353E-2</v>
      </c>
      <c r="AE321" s="4">
        <f t="shared" si="408"/>
        <v>0.55865921787709494</v>
      </c>
      <c r="AF321" s="4">
        <f t="shared" si="409"/>
        <v>0.48603351955307261</v>
      </c>
      <c r="AG321">
        <f t="shared" si="410"/>
        <v>4000000</v>
      </c>
      <c r="AI321">
        <f t="shared" si="411"/>
        <v>41</v>
      </c>
      <c r="AJ321">
        <f t="shared" si="430"/>
        <v>50</v>
      </c>
      <c r="AK321">
        <f t="shared" si="431"/>
        <v>10</v>
      </c>
      <c r="AL321">
        <f t="shared" si="432"/>
        <v>51</v>
      </c>
      <c r="AM321">
        <f t="shared" si="433"/>
        <v>50</v>
      </c>
      <c r="AN321">
        <f t="shared" si="434"/>
        <v>5</v>
      </c>
      <c r="AO321">
        <f t="shared" si="435"/>
        <v>32</v>
      </c>
      <c r="AP321">
        <f t="shared" si="436"/>
        <v>5</v>
      </c>
      <c r="AQ321">
        <f t="shared" si="437"/>
        <v>8</v>
      </c>
      <c r="AR321">
        <f t="shared" ref="AR321:AZ321" si="484">MAX(AI$3:AQ$542)+1-AI321</f>
        <v>15</v>
      </c>
      <c r="AS321">
        <f t="shared" si="484"/>
        <v>6</v>
      </c>
      <c r="AT321">
        <f t="shared" si="484"/>
        <v>46</v>
      </c>
      <c r="AU321">
        <f t="shared" si="484"/>
        <v>5</v>
      </c>
      <c r="AV321">
        <f t="shared" si="484"/>
        <v>6</v>
      </c>
      <c r="AW321">
        <f t="shared" si="484"/>
        <v>51</v>
      </c>
      <c r="AX321">
        <f t="shared" si="484"/>
        <v>24</v>
      </c>
      <c r="AY321">
        <f t="shared" si="484"/>
        <v>51</v>
      </c>
      <c r="AZ321">
        <f t="shared" si="484"/>
        <v>48</v>
      </c>
      <c r="BA321">
        <f t="shared" si="395"/>
        <v>4000000</v>
      </c>
      <c r="BB321">
        <f t="shared" si="413"/>
        <v>2944549</v>
      </c>
      <c r="BC321">
        <f t="shared" si="414"/>
        <v>3</v>
      </c>
      <c r="BE321">
        <f>AI321-fix1_oam1!X322</f>
        <v>0</v>
      </c>
      <c r="BF321">
        <f>AJ321-fix1_oam1!Y322</f>
        <v>8</v>
      </c>
      <c r="BG321">
        <f>AK321-fix1_oam1!Z322</f>
        <v>2</v>
      </c>
      <c r="BH321">
        <f>AL321-fix1_oam1!AA322</f>
        <v>15</v>
      </c>
      <c r="BI321">
        <f>AM321-fix1_oam1!AB322</f>
        <v>7</v>
      </c>
      <c r="BJ321">
        <f>AN321-fix1_oam1!AC322</f>
        <v>3</v>
      </c>
      <c r="BK321">
        <f>AO321-fix1_oam1!AD322</f>
        <v>2</v>
      </c>
      <c r="BL321">
        <f>AP321-fix1_oam1!AE322</f>
        <v>4</v>
      </c>
      <c r="BM321">
        <f>AQ321-fix1_oam1!AF322</f>
        <v>3</v>
      </c>
      <c r="BN321">
        <f>AR321-fix1_oam1!AG322</f>
        <v>0</v>
      </c>
      <c r="BO321">
        <f>AS321-fix1_oam1!AH322</f>
        <v>-8</v>
      </c>
      <c r="BP321">
        <f>AT321-fix1_oam1!AI322</f>
        <v>-2</v>
      </c>
      <c r="BQ321">
        <f>AU321-fix1_oam1!AJ322</f>
        <v>-15</v>
      </c>
      <c r="BR321">
        <f>AV321-fix1_oam1!AK322</f>
        <v>-7</v>
      </c>
      <c r="BS321">
        <f>AW321-fix1_oam1!AL322</f>
        <v>-3</v>
      </c>
      <c r="BT321">
        <f>AX321-fix1_oam1!AM322</f>
        <v>-2</v>
      </c>
      <c r="BU321">
        <f>AY321-fix1_oam1!AN322</f>
        <v>-4</v>
      </c>
      <c r="BV321">
        <f>AZ321-fix1_oam1!AO322</f>
        <v>-3</v>
      </c>
      <c r="BY321" s="10" t="s">
        <v>981</v>
      </c>
      <c r="BZ321" s="11">
        <v>41</v>
      </c>
      <c r="CA321" s="11">
        <v>33</v>
      </c>
      <c r="CB321" s="11">
        <v>19</v>
      </c>
      <c r="CC321" s="11">
        <v>1</v>
      </c>
      <c r="CD321" s="11">
        <v>11</v>
      </c>
      <c r="CE321" s="11">
        <v>44</v>
      </c>
      <c r="CF321" s="11">
        <v>47</v>
      </c>
      <c r="CG321" s="11">
        <v>22</v>
      </c>
      <c r="CH321" s="11">
        <v>15</v>
      </c>
      <c r="CI321" s="11">
        <v>15</v>
      </c>
      <c r="CJ321" s="11">
        <v>23</v>
      </c>
      <c r="CK321" s="11">
        <v>37</v>
      </c>
      <c r="CL321" s="11">
        <v>55</v>
      </c>
      <c r="CM321" s="11">
        <v>45</v>
      </c>
      <c r="CN321" s="11">
        <v>12</v>
      </c>
      <c r="CO321" s="11">
        <v>9</v>
      </c>
      <c r="CP321" s="11">
        <v>34</v>
      </c>
      <c r="CQ321" s="11">
        <v>41</v>
      </c>
      <c r="CR321" s="11">
        <v>4000000</v>
      </c>
    </row>
    <row r="322" spans="1:96" ht="15" thickBot="1" x14ac:dyDescent="0.35">
      <c r="A322" s="1" t="s">
        <v>319</v>
      </c>
      <c r="B322" s="1" t="s">
        <v>602</v>
      </c>
      <c r="C322" s="2">
        <v>30</v>
      </c>
      <c r="D322" s="2">
        <v>12</v>
      </c>
      <c r="E322" s="2">
        <v>96</v>
      </c>
      <c r="F322" s="2">
        <v>98</v>
      </c>
      <c r="G322" s="2">
        <v>4</v>
      </c>
      <c r="H322" s="1">
        <f t="shared" si="396"/>
        <v>98</v>
      </c>
      <c r="I322" s="1">
        <f>HLOOKUP(H322,C322:$F$603,J322,0)</f>
        <v>4</v>
      </c>
      <c r="J322" s="1">
        <v>282</v>
      </c>
      <c r="K322" s="1" t="str">
        <f t="shared" si="397"/>
        <v>44</v>
      </c>
      <c r="M322" s="46">
        <f t="shared" si="398"/>
        <v>1</v>
      </c>
      <c r="N322" s="44">
        <f t="shared" si="390"/>
        <v>0.1271186440677966</v>
      </c>
      <c r="O322" s="44">
        <f t="shared" si="391"/>
        <v>5.0847457627118647E-2</v>
      </c>
      <c r="P322" s="44">
        <f t="shared" si="392"/>
        <v>0.40677966101694918</v>
      </c>
      <c r="Q322" s="44">
        <f t="shared" si="393"/>
        <v>0.4152542372881356</v>
      </c>
      <c r="R322">
        <f t="shared" si="428"/>
        <v>4</v>
      </c>
      <c r="S322" s="1">
        <f t="shared" si="399"/>
        <v>0.4152542372881356</v>
      </c>
      <c r="T322" s="1">
        <f>HLOOKUP(S322,N322:$Q$603,U322,0)</f>
        <v>4</v>
      </c>
      <c r="U322" s="1">
        <v>282</v>
      </c>
      <c r="V322" s="1" t="str">
        <f t="shared" si="400"/>
        <v>44</v>
      </c>
      <c r="X322" s="5">
        <f t="shared" si="401"/>
        <v>4</v>
      </c>
      <c r="Y322" s="4">
        <f t="shared" si="402"/>
        <v>0.5847457627118644</v>
      </c>
      <c r="Z322" s="4">
        <f t="shared" si="403"/>
        <v>0.18854741916344911</v>
      </c>
      <c r="AA322" s="4">
        <f t="shared" si="404"/>
        <v>0.25</v>
      </c>
      <c r="AB322" s="4">
        <f t="shared" si="405"/>
        <v>0.26694915254237289</v>
      </c>
      <c r="AC322" s="4">
        <f t="shared" si="406"/>
        <v>-1.6949152542372892E-2</v>
      </c>
      <c r="AD322" s="4">
        <f t="shared" si="407"/>
        <v>5.0847457627118647E-2</v>
      </c>
      <c r="AE322" s="4">
        <f t="shared" si="408"/>
        <v>0.4152542372881356</v>
      </c>
      <c r="AF322" s="4">
        <f t="shared" si="409"/>
        <v>0.36440677966101698</v>
      </c>
      <c r="AG322">
        <f t="shared" si="410"/>
        <v>4000000</v>
      </c>
      <c r="AI322">
        <f t="shared" si="411"/>
        <v>1</v>
      </c>
      <c r="AJ322">
        <f t="shared" si="430"/>
        <v>31</v>
      </c>
      <c r="AK322">
        <f t="shared" si="431"/>
        <v>14</v>
      </c>
      <c r="AL322">
        <f t="shared" si="432"/>
        <v>1</v>
      </c>
      <c r="AM322">
        <f t="shared" si="433"/>
        <v>14</v>
      </c>
      <c r="AN322">
        <f t="shared" si="434"/>
        <v>41</v>
      </c>
      <c r="AO322">
        <f t="shared" si="435"/>
        <v>38</v>
      </c>
      <c r="AP322">
        <f t="shared" si="436"/>
        <v>24</v>
      </c>
      <c r="AQ322">
        <f t="shared" si="437"/>
        <v>22</v>
      </c>
      <c r="AR322">
        <f t="shared" ref="AR322:AZ322" si="485">MAX(AI$3:AQ$542)+1-AI322</f>
        <v>55</v>
      </c>
      <c r="AS322">
        <f t="shared" si="485"/>
        <v>25</v>
      </c>
      <c r="AT322">
        <f t="shared" si="485"/>
        <v>42</v>
      </c>
      <c r="AU322">
        <f t="shared" si="485"/>
        <v>55</v>
      </c>
      <c r="AV322">
        <f t="shared" si="485"/>
        <v>42</v>
      </c>
      <c r="AW322">
        <f t="shared" si="485"/>
        <v>15</v>
      </c>
      <c r="AX322">
        <f t="shared" si="485"/>
        <v>18</v>
      </c>
      <c r="AY322">
        <f t="shared" si="485"/>
        <v>32</v>
      </c>
      <c r="AZ322">
        <f t="shared" si="485"/>
        <v>34</v>
      </c>
      <c r="BA322">
        <f t="shared" si="395"/>
        <v>4000000</v>
      </c>
      <c r="BB322">
        <f t="shared" si="413"/>
        <v>2933752.8</v>
      </c>
      <c r="BC322">
        <f t="shared" si="414"/>
        <v>3</v>
      </c>
      <c r="BE322">
        <f>AI322-fix1_oam1!X323</f>
        <v>0</v>
      </c>
      <c r="BF322">
        <f>AJ322-fix1_oam1!Y323</f>
        <v>11</v>
      </c>
      <c r="BG322">
        <f>AK322-fix1_oam1!Z323</f>
        <v>13</v>
      </c>
      <c r="BH322">
        <f>AL322-fix1_oam1!AA323</f>
        <v>-15</v>
      </c>
      <c r="BI322">
        <f>AM322-fix1_oam1!AB323</f>
        <v>0</v>
      </c>
      <c r="BJ322">
        <f>AN322-fix1_oam1!AC323</f>
        <v>0</v>
      </c>
      <c r="BK322">
        <f>AO322-fix1_oam1!AD323</f>
        <v>6</v>
      </c>
      <c r="BL322">
        <f>AP322-fix1_oam1!AE323</f>
        <v>19</v>
      </c>
      <c r="BM322">
        <f>AQ322-fix1_oam1!AF323</f>
        <v>16</v>
      </c>
      <c r="BN322">
        <f>AR322-fix1_oam1!AG323</f>
        <v>0</v>
      </c>
      <c r="BO322">
        <f>AS322-fix1_oam1!AH323</f>
        <v>-11</v>
      </c>
      <c r="BP322">
        <f>AT322-fix1_oam1!AI323</f>
        <v>-13</v>
      </c>
      <c r="BQ322">
        <f>AU322-fix1_oam1!AJ323</f>
        <v>15</v>
      </c>
      <c r="BR322">
        <f>AV322-fix1_oam1!AK323</f>
        <v>0</v>
      </c>
      <c r="BS322">
        <f>AW322-fix1_oam1!AL323</f>
        <v>0</v>
      </c>
      <c r="BT322">
        <f>AX322-fix1_oam1!AM323</f>
        <v>-6</v>
      </c>
      <c r="BU322">
        <f>AY322-fix1_oam1!AN323</f>
        <v>-19</v>
      </c>
      <c r="BV322">
        <f>AZ322-fix1_oam1!AO323</f>
        <v>-16</v>
      </c>
      <c r="BY322" s="10" t="s">
        <v>982</v>
      </c>
      <c r="BZ322" s="11">
        <v>1</v>
      </c>
      <c r="CA322" s="11">
        <v>34</v>
      </c>
      <c r="CB322" s="11">
        <v>19</v>
      </c>
      <c r="CC322" s="11">
        <v>1</v>
      </c>
      <c r="CD322" s="11">
        <v>12</v>
      </c>
      <c r="CE322" s="11">
        <v>43</v>
      </c>
      <c r="CF322" s="11">
        <v>46</v>
      </c>
      <c r="CG322" s="11">
        <v>21</v>
      </c>
      <c r="CH322" s="11">
        <v>15</v>
      </c>
      <c r="CI322" s="11">
        <v>55</v>
      </c>
      <c r="CJ322" s="11">
        <v>22</v>
      </c>
      <c r="CK322" s="11">
        <v>37</v>
      </c>
      <c r="CL322" s="11">
        <v>55</v>
      </c>
      <c r="CM322" s="11">
        <v>44</v>
      </c>
      <c r="CN322" s="11">
        <v>13</v>
      </c>
      <c r="CO322" s="11">
        <v>10</v>
      </c>
      <c r="CP322" s="11">
        <v>35</v>
      </c>
      <c r="CQ322" s="11">
        <v>41</v>
      </c>
      <c r="CR322" s="11">
        <v>4000000</v>
      </c>
    </row>
    <row r="323" spans="1:96" ht="15" thickBot="1" x14ac:dyDescent="0.35">
      <c r="A323" s="1" t="s">
        <v>320</v>
      </c>
      <c r="B323" s="1" t="s">
        <v>602</v>
      </c>
      <c r="C323" s="2">
        <v>99</v>
      </c>
      <c r="D323" s="2">
        <v>47</v>
      </c>
      <c r="E323" s="2">
        <v>23</v>
      </c>
      <c r="F323" s="2">
        <v>32</v>
      </c>
      <c r="G323" s="2">
        <v>4</v>
      </c>
      <c r="H323" s="1">
        <f t="shared" si="396"/>
        <v>99</v>
      </c>
      <c r="I323" s="1">
        <f>HLOOKUP(H323,C323:$F$603,J323,0)</f>
        <v>1</v>
      </c>
      <c r="J323" s="1">
        <v>281</v>
      </c>
      <c r="K323" s="1" t="str">
        <f t="shared" si="397"/>
        <v>41</v>
      </c>
      <c r="M323" s="46">
        <f t="shared" si="398"/>
        <v>1</v>
      </c>
      <c r="N323" s="44">
        <f t="shared" ref="N323:N386" si="486">C323/(SUM($C323:$F323))</f>
        <v>0.4925373134328358</v>
      </c>
      <c r="O323" s="44">
        <f t="shared" ref="O323:O386" si="487">D323/(SUM($C323:$F323))</f>
        <v>0.23383084577114427</v>
      </c>
      <c r="P323" s="44">
        <f t="shared" ref="P323:P386" si="488">E323/(SUM($C323:$F323))</f>
        <v>0.11442786069651742</v>
      </c>
      <c r="Q323" s="44">
        <f t="shared" ref="Q323:Q386" si="489">F323/(SUM($C323:$F323))</f>
        <v>0.15920398009950248</v>
      </c>
      <c r="R323">
        <f t="shared" si="428"/>
        <v>4</v>
      </c>
      <c r="S323" s="1">
        <f t="shared" si="399"/>
        <v>0.4925373134328358</v>
      </c>
      <c r="T323" s="1">
        <f>HLOOKUP(S323,N323:$Q$603,U323,0)</f>
        <v>1</v>
      </c>
      <c r="U323" s="1">
        <v>281</v>
      </c>
      <c r="V323" s="1" t="str">
        <f t="shared" si="400"/>
        <v>41</v>
      </c>
      <c r="X323" s="5">
        <f t="shared" si="401"/>
        <v>1</v>
      </c>
      <c r="Y323" s="4">
        <f t="shared" si="402"/>
        <v>0.5074626865671642</v>
      </c>
      <c r="Z323" s="4">
        <f t="shared" si="403"/>
        <v>0.16902614407322575</v>
      </c>
      <c r="AA323" s="4">
        <f t="shared" si="404"/>
        <v>0.25</v>
      </c>
      <c r="AB323" s="4">
        <f t="shared" si="405"/>
        <v>0.19651741293532338</v>
      </c>
      <c r="AC323" s="4">
        <f t="shared" si="406"/>
        <v>5.3482587064676623E-2</v>
      </c>
      <c r="AD323" s="4">
        <f t="shared" si="407"/>
        <v>0.11442786069651742</v>
      </c>
      <c r="AE323" s="4">
        <f t="shared" si="408"/>
        <v>0.4925373134328358</v>
      </c>
      <c r="AF323" s="4">
        <f t="shared" si="409"/>
        <v>0.37810945273631835</v>
      </c>
      <c r="AG323">
        <f t="shared" si="410"/>
        <v>4000000</v>
      </c>
      <c r="AI323">
        <f t="shared" si="411"/>
        <v>41</v>
      </c>
      <c r="AJ323">
        <f t="shared" si="430"/>
        <v>44</v>
      </c>
      <c r="AK323">
        <f t="shared" si="431"/>
        <v>21</v>
      </c>
      <c r="AL323">
        <f t="shared" si="432"/>
        <v>1</v>
      </c>
      <c r="AM323">
        <f t="shared" si="433"/>
        <v>49</v>
      </c>
      <c r="AN323">
        <f t="shared" si="434"/>
        <v>6</v>
      </c>
      <c r="AO323">
        <f t="shared" si="435"/>
        <v>20</v>
      </c>
      <c r="AP323">
        <f t="shared" si="436"/>
        <v>11</v>
      </c>
      <c r="AQ323">
        <f t="shared" si="437"/>
        <v>20</v>
      </c>
      <c r="AR323">
        <f t="shared" ref="AR323:AZ323" si="490">MAX(AI$3:AQ$542)+1-AI323</f>
        <v>15</v>
      </c>
      <c r="AS323">
        <f t="shared" si="490"/>
        <v>12</v>
      </c>
      <c r="AT323">
        <f t="shared" si="490"/>
        <v>35</v>
      </c>
      <c r="AU323">
        <f t="shared" si="490"/>
        <v>55</v>
      </c>
      <c r="AV323">
        <f t="shared" si="490"/>
        <v>7</v>
      </c>
      <c r="AW323">
        <f t="shared" si="490"/>
        <v>50</v>
      </c>
      <c r="AX323">
        <f t="shared" si="490"/>
        <v>36</v>
      </c>
      <c r="AY323">
        <f t="shared" si="490"/>
        <v>45</v>
      </c>
      <c r="AZ323">
        <f t="shared" si="490"/>
        <v>36</v>
      </c>
      <c r="BA323">
        <f t="shared" ref="BA323:BA386" si="491">AG323</f>
        <v>4000000</v>
      </c>
      <c r="BB323">
        <f t="shared" si="413"/>
        <v>2933752</v>
      </c>
      <c r="BC323">
        <f t="shared" si="414"/>
        <v>3</v>
      </c>
      <c r="BE323">
        <f>AI323-fix1_oam1!X324</f>
        <v>0</v>
      </c>
      <c r="BF323">
        <f>AJ323-fix1_oam1!Y324</f>
        <v>9</v>
      </c>
      <c r="BG323">
        <f>AK323-fix1_oam1!Z324</f>
        <v>5</v>
      </c>
      <c r="BH323">
        <f>AL323-fix1_oam1!AA324</f>
        <v>-27</v>
      </c>
      <c r="BI323">
        <f>AM323-fix1_oam1!AB324</f>
        <v>11</v>
      </c>
      <c r="BJ323">
        <f>AN323-fix1_oam1!AC324</f>
        <v>3</v>
      </c>
      <c r="BK323">
        <f>AO323-fix1_oam1!AD324</f>
        <v>1</v>
      </c>
      <c r="BL323">
        <f>AP323-fix1_oam1!AE324</f>
        <v>9</v>
      </c>
      <c r="BM323">
        <f>AQ323-fix1_oam1!AF324</f>
        <v>6</v>
      </c>
      <c r="BN323">
        <f>AR323-fix1_oam1!AG324</f>
        <v>0</v>
      </c>
      <c r="BO323">
        <f>AS323-fix1_oam1!AH324</f>
        <v>-9</v>
      </c>
      <c r="BP323">
        <f>AT323-fix1_oam1!AI324</f>
        <v>-5</v>
      </c>
      <c r="BQ323">
        <f>AU323-fix1_oam1!AJ324</f>
        <v>27</v>
      </c>
      <c r="BR323">
        <f>AV323-fix1_oam1!AK324</f>
        <v>-11</v>
      </c>
      <c r="BS323">
        <f>AW323-fix1_oam1!AL324</f>
        <v>-3</v>
      </c>
      <c r="BT323">
        <f>AX323-fix1_oam1!AM324</f>
        <v>-1</v>
      </c>
      <c r="BU323">
        <f>AY323-fix1_oam1!AN324</f>
        <v>-9</v>
      </c>
      <c r="BV323">
        <f>AZ323-fix1_oam1!AO324</f>
        <v>-6</v>
      </c>
      <c r="BY323" s="10" t="s">
        <v>983</v>
      </c>
      <c r="BZ323" s="11">
        <v>27</v>
      </c>
      <c r="CA323" s="11">
        <v>14</v>
      </c>
      <c r="CB323" s="11">
        <v>41</v>
      </c>
      <c r="CC323" s="11">
        <v>1</v>
      </c>
      <c r="CD323" s="11">
        <v>28</v>
      </c>
      <c r="CE323" s="11">
        <v>27</v>
      </c>
      <c r="CF323" s="11">
        <v>12</v>
      </c>
      <c r="CG323" s="11">
        <v>41</v>
      </c>
      <c r="CH323" s="11">
        <v>43</v>
      </c>
      <c r="CI323" s="11">
        <v>29</v>
      </c>
      <c r="CJ323" s="11">
        <v>42</v>
      </c>
      <c r="CK323" s="11">
        <v>15</v>
      </c>
      <c r="CL323" s="11">
        <v>55</v>
      </c>
      <c r="CM323" s="11">
        <v>28</v>
      </c>
      <c r="CN323" s="11">
        <v>29</v>
      </c>
      <c r="CO323" s="11">
        <v>44</v>
      </c>
      <c r="CP323" s="11">
        <v>15</v>
      </c>
      <c r="CQ323" s="11">
        <v>13</v>
      </c>
      <c r="CR323" s="11">
        <v>2000000</v>
      </c>
    </row>
    <row r="324" spans="1:96" ht="15" thickBot="1" x14ac:dyDescent="0.35">
      <c r="A324" s="1" t="s">
        <v>321</v>
      </c>
      <c r="B324" s="1" t="s">
        <v>602</v>
      </c>
      <c r="C324" s="2">
        <v>26</v>
      </c>
      <c r="D324" s="2">
        <v>44</v>
      </c>
      <c r="E324" s="2">
        <v>5</v>
      </c>
      <c r="F324" s="2">
        <v>42</v>
      </c>
      <c r="G324" s="2">
        <v>3</v>
      </c>
      <c r="H324" s="1">
        <f t="shared" ref="H324:H387" si="492">MAX(C324:F324)</f>
        <v>44</v>
      </c>
      <c r="I324" s="1">
        <f>HLOOKUP(H324,C324:$F$603,J324,0)</f>
        <v>2</v>
      </c>
      <c r="J324" s="1">
        <v>280</v>
      </c>
      <c r="K324" s="1" t="str">
        <f t="shared" ref="K324:K387" si="493">G324&amp;I324</f>
        <v>32</v>
      </c>
      <c r="M324" s="46">
        <f t="shared" ref="M324:M387" si="494">SUM(N324:Q324)</f>
        <v>1</v>
      </c>
      <c r="N324" s="44">
        <f t="shared" si="486"/>
        <v>0.22222222222222221</v>
      </c>
      <c r="O324" s="44">
        <f t="shared" si="487"/>
        <v>0.37606837606837606</v>
      </c>
      <c r="P324" s="44">
        <f t="shared" si="488"/>
        <v>4.2735042735042736E-2</v>
      </c>
      <c r="Q324" s="44">
        <f t="shared" si="489"/>
        <v>0.35897435897435898</v>
      </c>
      <c r="R324">
        <f t="shared" si="428"/>
        <v>3</v>
      </c>
      <c r="S324" s="1">
        <f t="shared" ref="S324:S387" si="495">MAX(N324:Q324)</f>
        <v>0.37606837606837606</v>
      </c>
      <c r="T324" s="1">
        <f>HLOOKUP(S324,N324:$Q$603,U324,0)</f>
        <v>2</v>
      </c>
      <c r="U324" s="1">
        <v>280</v>
      </c>
      <c r="V324" s="1" t="str">
        <f t="shared" ref="V324:V387" si="496">R324&amp;T324</f>
        <v>32</v>
      </c>
      <c r="X324" s="5">
        <f t="shared" ref="X324:X387" si="497">T324</f>
        <v>2</v>
      </c>
      <c r="Y324" s="4">
        <f t="shared" ref="Y324:Y387" si="498">SUM(N324:Q324)-S324</f>
        <v>0.62393162393162394</v>
      </c>
      <c r="Z324" s="4">
        <f t="shared" ref="Z324:Z387" si="499">STDEV(N324:Q324)</f>
        <v>0.15437941767682428</v>
      </c>
      <c r="AA324" s="4">
        <f t="shared" ref="AA324:AA387" si="500">AVERAGE(N324:Q324)</f>
        <v>0.25</v>
      </c>
      <c r="AB324" s="4">
        <f t="shared" ref="AB324:AB387" si="501">MEDIAN(N324:Q324)</f>
        <v>0.29059829059829057</v>
      </c>
      <c r="AC324" s="4">
        <f t="shared" ref="AC324:AC387" si="502">AA324-AB324</f>
        <v>-4.0598290598290565E-2</v>
      </c>
      <c r="AD324" s="4">
        <f t="shared" ref="AD324:AD387" si="503">MIN(N324:Q324)</f>
        <v>4.2735042735042736E-2</v>
      </c>
      <c r="AE324" s="4">
        <f t="shared" ref="AE324:AE387" si="504">S324</f>
        <v>0.37606837606837606</v>
      </c>
      <c r="AF324" s="4">
        <f t="shared" ref="AF324:AF387" si="505">AE324-AD324</f>
        <v>0.33333333333333331</v>
      </c>
      <c r="AG324">
        <f t="shared" ref="AG324:AG387" si="506">R324*1000000</f>
        <v>3000000</v>
      </c>
      <c r="AI324">
        <f t="shared" ref="AI324:AI387" si="507">INT(RANK(X324,X$3:X$542,0)/10)+1</f>
        <v>27</v>
      </c>
      <c r="AJ324">
        <f t="shared" si="430"/>
        <v>21</v>
      </c>
      <c r="AK324">
        <f t="shared" si="431"/>
        <v>26</v>
      </c>
      <c r="AL324">
        <f t="shared" si="432"/>
        <v>1</v>
      </c>
      <c r="AM324">
        <f t="shared" si="433"/>
        <v>4</v>
      </c>
      <c r="AN324">
        <f t="shared" si="434"/>
        <v>51</v>
      </c>
      <c r="AO324">
        <f t="shared" si="435"/>
        <v>39</v>
      </c>
      <c r="AP324">
        <f t="shared" si="436"/>
        <v>34</v>
      </c>
      <c r="AQ324">
        <f t="shared" si="437"/>
        <v>27</v>
      </c>
      <c r="AR324">
        <f t="shared" ref="AR324:AZ324" si="508">MAX(AI$3:AQ$542)+1-AI324</f>
        <v>29</v>
      </c>
      <c r="AS324">
        <f t="shared" si="508"/>
        <v>35</v>
      </c>
      <c r="AT324">
        <f t="shared" si="508"/>
        <v>30</v>
      </c>
      <c r="AU324">
        <f t="shared" si="508"/>
        <v>55</v>
      </c>
      <c r="AV324">
        <f t="shared" si="508"/>
        <v>52</v>
      </c>
      <c r="AW324">
        <f t="shared" si="508"/>
        <v>5</v>
      </c>
      <c r="AX324">
        <f t="shared" si="508"/>
        <v>17</v>
      </c>
      <c r="AY324">
        <f t="shared" si="508"/>
        <v>22</v>
      </c>
      <c r="AZ324">
        <f t="shared" si="508"/>
        <v>29</v>
      </c>
      <c r="BA324">
        <f t="shared" si="491"/>
        <v>3000000</v>
      </c>
      <c r="BB324">
        <f t="shared" ref="BB324:BB387" si="509">CR985</f>
        <v>2242060.6</v>
      </c>
      <c r="BC324">
        <f t="shared" ref="BC324:BC387" si="510">ROUND(BB324/1000000,0)</f>
        <v>2</v>
      </c>
      <c r="BE324">
        <f>AI324-fix1_oam1!X325</f>
        <v>0</v>
      </c>
      <c r="BF324">
        <f>AJ324-fix1_oam1!Y325</f>
        <v>-23</v>
      </c>
      <c r="BG324">
        <f>AK324-fix1_oam1!Z325</f>
        <v>-19</v>
      </c>
      <c r="BH324">
        <f>AL324-fix1_oam1!AA325</f>
        <v>-49</v>
      </c>
      <c r="BI324">
        <f>AM324-fix1_oam1!AB325</f>
        <v>-38</v>
      </c>
      <c r="BJ324">
        <f>AN324-fix1_oam1!AC325</f>
        <v>7</v>
      </c>
      <c r="BK324">
        <f>AO324-fix1_oam1!AD325</f>
        <v>-5</v>
      </c>
      <c r="BL324">
        <f>AP324-fix1_oam1!AE325</f>
        <v>-18</v>
      </c>
      <c r="BM324">
        <f>AQ324-fix1_oam1!AF325</f>
        <v>-18</v>
      </c>
      <c r="BN324">
        <f>AR324-fix1_oam1!AG325</f>
        <v>0</v>
      </c>
      <c r="BO324">
        <f>AS324-fix1_oam1!AH325</f>
        <v>23</v>
      </c>
      <c r="BP324">
        <f>AT324-fix1_oam1!AI325</f>
        <v>19</v>
      </c>
      <c r="BQ324">
        <f>AU324-fix1_oam1!AJ325</f>
        <v>49</v>
      </c>
      <c r="BR324">
        <f>AV324-fix1_oam1!AK325</f>
        <v>38</v>
      </c>
      <c r="BS324">
        <f>AW324-fix1_oam1!AL325</f>
        <v>-7</v>
      </c>
      <c r="BT324">
        <f>AX324-fix1_oam1!AM325</f>
        <v>5</v>
      </c>
      <c r="BU324">
        <f>AY324-fix1_oam1!AN325</f>
        <v>18</v>
      </c>
      <c r="BV324">
        <f>AZ324-fix1_oam1!AO325</f>
        <v>18</v>
      </c>
      <c r="BY324" s="10" t="s">
        <v>984</v>
      </c>
      <c r="BZ324" s="11">
        <v>27</v>
      </c>
      <c r="CA324" s="11">
        <v>54</v>
      </c>
      <c r="CB324" s="11">
        <v>1</v>
      </c>
      <c r="CC324" s="11">
        <v>1</v>
      </c>
      <c r="CD324" s="11">
        <v>54</v>
      </c>
      <c r="CE324" s="11">
        <v>1</v>
      </c>
      <c r="CF324" s="11">
        <v>34</v>
      </c>
      <c r="CG324" s="11">
        <v>1</v>
      </c>
      <c r="CH324" s="11">
        <v>1</v>
      </c>
      <c r="CI324" s="11">
        <v>29</v>
      </c>
      <c r="CJ324" s="11">
        <v>2</v>
      </c>
      <c r="CK324" s="11">
        <v>55</v>
      </c>
      <c r="CL324" s="11">
        <v>55</v>
      </c>
      <c r="CM324" s="11">
        <v>2</v>
      </c>
      <c r="CN324" s="11">
        <v>55</v>
      </c>
      <c r="CO324" s="11">
        <v>22</v>
      </c>
      <c r="CP324" s="11">
        <v>55</v>
      </c>
      <c r="CQ324" s="11">
        <v>55</v>
      </c>
      <c r="CR324" s="11">
        <v>1000000</v>
      </c>
    </row>
    <row r="325" spans="1:96" ht="15" thickBot="1" x14ac:dyDescent="0.35">
      <c r="A325" s="1" t="s">
        <v>322</v>
      </c>
      <c r="B325" s="1" t="s">
        <v>602</v>
      </c>
      <c r="C325" s="2">
        <v>6</v>
      </c>
      <c r="D325" s="2">
        <v>99</v>
      </c>
      <c r="E325" s="2">
        <v>86</v>
      </c>
      <c r="F325" s="2">
        <v>40</v>
      </c>
      <c r="G325" s="2">
        <v>2</v>
      </c>
      <c r="H325" s="1">
        <f t="shared" si="492"/>
        <v>99</v>
      </c>
      <c r="I325" s="1">
        <f>HLOOKUP(H325,C325:$F$603,J325,0)</f>
        <v>2</v>
      </c>
      <c r="J325" s="1">
        <v>279</v>
      </c>
      <c r="K325" s="1" t="str">
        <f t="shared" si="493"/>
        <v>22</v>
      </c>
      <c r="M325" s="46">
        <f t="shared" si="494"/>
        <v>1</v>
      </c>
      <c r="N325" s="44">
        <f t="shared" si="486"/>
        <v>2.5974025974025976E-2</v>
      </c>
      <c r="O325" s="44">
        <f t="shared" si="487"/>
        <v>0.42857142857142855</v>
      </c>
      <c r="P325" s="44">
        <f t="shared" si="488"/>
        <v>0.37229437229437229</v>
      </c>
      <c r="Q325" s="44">
        <f t="shared" si="489"/>
        <v>0.17316017316017315</v>
      </c>
      <c r="R325">
        <f t="shared" si="428"/>
        <v>2</v>
      </c>
      <c r="S325" s="1">
        <f t="shared" si="495"/>
        <v>0.42857142857142855</v>
      </c>
      <c r="T325" s="1">
        <f>HLOOKUP(S325,N325:$Q$603,U325,0)</f>
        <v>2</v>
      </c>
      <c r="U325" s="1">
        <v>279</v>
      </c>
      <c r="V325" s="1" t="str">
        <f t="shared" si="496"/>
        <v>22</v>
      </c>
      <c r="X325" s="5">
        <f t="shared" si="497"/>
        <v>2</v>
      </c>
      <c r="Y325" s="4">
        <f t="shared" si="498"/>
        <v>0.5714285714285714</v>
      </c>
      <c r="Z325" s="4">
        <f t="shared" si="499"/>
        <v>0.18523468413877597</v>
      </c>
      <c r="AA325" s="4">
        <f t="shared" si="500"/>
        <v>0.25</v>
      </c>
      <c r="AB325" s="4">
        <f t="shared" si="501"/>
        <v>0.27272727272727271</v>
      </c>
      <c r="AC325" s="4">
        <f t="shared" si="502"/>
        <v>-2.2727272727272707E-2</v>
      </c>
      <c r="AD325" s="4">
        <f t="shared" si="503"/>
        <v>2.5974025974025976E-2</v>
      </c>
      <c r="AE325" s="4">
        <f t="shared" si="504"/>
        <v>0.42857142857142855</v>
      </c>
      <c r="AF325" s="4">
        <f t="shared" si="505"/>
        <v>0.40259740259740256</v>
      </c>
      <c r="AG325">
        <f t="shared" si="506"/>
        <v>2000000</v>
      </c>
      <c r="AI325">
        <f t="shared" si="507"/>
        <v>27</v>
      </c>
      <c r="AJ325">
        <f t="shared" si="430"/>
        <v>33</v>
      </c>
      <c r="AK325">
        <f t="shared" si="431"/>
        <v>15</v>
      </c>
      <c r="AL325">
        <f t="shared" si="432"/>
        <v>1</v>
      </c>
      <c r="AM325">
        <f t="shared" si="433"/>
        <v>11</v>
      </c>
      <c r="AN325">
        <f t="shared" si="434"/>
        <v>44</v>
      </c>
      <c r="AO325">
        <f t="shared" si="435"/>
        <v>46</v>
      </c>
      <c r="AP325">
        <f t="shared" si="436"/>
        <v>22</v>
      </c>
      <c r="AQ325">
        <f t="shared" si="437"/>
        <v>16</v>
      </c>
      <c r="AR325">
        <f t="shared" ref="AR325:AZ325" si="511">MAX(AI$3:AQ$542)+1-AI325</f>
        <v>29</v>
      </c>
      <c r="AS325">
        <f t="shared" si="511"/>
        <v>23</v>
      </c>
      <c r="AT325">
        <f t="shared" si="511"/>
        <v>41</v>
      </c>
      <c r="AU325">
        <f t="shared" si="511"/>
        <v>55</v>
      </c>
      <c r="AV325">
        <f t="shared" si="511"/>
        <v>45</v>
      </c>
      <c r="AW325">
        <f t="shared" si="511"/>
        <v>12</v>
      </c>
      <c r="AX325">
        <f t="shared" si="511"/>
        <v>10</v>
      </c>
      <c r="AY325">
        <f t="shared" si="511"/>
        <v>34</v>
      </c>
      <c r="AZ325">
        <f t="shared" si="511"/>
        <v>40</v>
      </c>
      <c r="BA325">
        <f t="shared" si="491"/>
        <v>2000000</v>
      </c>
      <c r="BB325">
        <f t="shared" si="509"/>
        <v>2915758.6</v>
      </c>
      <c r="BC325">
        <f t="shared" si="510"/>
        <v>3</v>
      </c>
      <c r="BE325">
        <f>AI325-fix1_oam1!X326</f>
        <v>0</v>
      </c>
      <c r="BF325">
        <f>AJ325-fix1_oam1!Y326</f>
        <v>10</v>
      </c>
      <c r="BG325">
        <f>AK325-fix1_oam1!Z326</f>
        <v>12</v>
      </c>
      <c r="BH325">
        <f>AL325-fix1_oam1!AA326</f>
        <v>-16</v>
      </c>
      <c r="BI325">
        <f>AM325-fix1_oam1!AB326</f>
        <v>-3</v>
      </c>
      <c r="BJ325">
        <f>AN325-fix1_oam1!AC326</f>
        <v>-1</v>
      </c>
      <c r="BK325">
        <f>AO325-fix1_oam1!AD326</f>
        <v>5</v>
      </c>
      <c r="BL325">
        <f>AP325-fix1_oam1!AE326</f>
        <v>20</v>
      </c>
      <c r="BM325">
        <f>AQ325-fix1_oam1!AF326</f>
        <v>14</v>
      </c>
      <c r="BN325">
        <f>AR325-fix1_oam1!AG326</f>
        <v>0</v>
      </c>
      <c r="BO325">
        <f>AS325-fix1_oam1!AH326</f>
        <v>-10</v>
      </c>
      <c r="BP325">
        <f>AT325-fix1_oam1!AI326</f>
        <v>-12</v>
      </c>
      <c r="BQ325">
        <f>AU325-fix1_oam1!AJ326</f>
        <v>16</v>
      </c>
      <c r="BR325">
        <f>AV325-fix1_oam1!AK326</f>
        <v>3</v>
      </c>
      <c r="BS325">
        <f>AW325-fix1_oam1!AL326</f>
        <v>1</v>
      </c>
      <c r="BT325">
        <f>AX325-fix1_oam1!AM326</f>
        <v>-5</v>
      </c>
      <c r="BU325">
        <f>AY325-fix1_oam1!AN326</f>
        <v>-20</v>
      </c>
      <c r="BV325">
        <f>AZ325-fix1_oam1!AO326</f>
        <v>-14</v>
      </c>
      <c r="BY325" s="10" t="s">
        <v>985</v>
      </c>
      <c r="BZ325" s="11">
        <v>27</v>
      </c>
      <c r="CA325" s="11">
        <v>18</v>
      </c>
      <c r="CB325" s="11">
        <v>36</v>
      </c>
      <c r="CC325" s="11">
        <v>1</v>
      </c>
      <c r="CD325" s="11">
        <v>14</v>
      </c>
      <c r="CE325" s="11">
        <v>42</v>
      </c>
      <c r="CF325" s="11">
        <v>24</v>
      </c>
      <c r="CG325" s="11">
        <v>37</v>
      </c>
      <c r="CH325" s="11">
        <v>35</v>
      </c>
      <c r="CI325" s="11">
        <v>29</v>
      </c>
      <c r="CJ325" s="11">
        <v>38</v>
      </c>
      <c r="CK325" s="11">
        <v>20</v>
      </c>
      <c r="CL325" s="11">
        <v>55</v>
      </c>
      <c r="CM325" s="11">
        <v>42</v>
      </c>
      <c r="CN325" s="11">
        <v>14</v>
      </c>
      <c r="CO325" s="11">
        <v>32</v>
      </c>
      <c r="CP325" s="11">
        <v>19</v>
      </c>
      <c r="CQ325" s="11">
        <v>21</v>
      </c>
      <c r="CR325" s="11">
        <v>2000000</v>
      </c>
    </row>
    <row r="326" spans="1:96" ht="15" thickBot="1" x14ac:dyDescent="0.35">
      <c r="A326" s="1" t="s">
        <v>323</v>
      </c>
      <c r="B326" s="1" t="s">
        <v>602</v>
      </c>
      <c r="C326" s="2">
        <v>69</v>
      </c>
      <c r="D326" s="2">
        <v>46</v>
      </c>
      <c r="E326" s="2">
        <v>47</v>
      </c>
      <c r="F326" s="2">
        <v>14</v>
      </c>
      <c r="G326" s="2">
        <v>3</v>
      </c>
      <c r="H326" s="1">
        <f t="shared" si="492"/>
        <v>69</v>
      </c>
      <c r="I326" s="1">
        <f>HLOOKUP(H326,C326:$F$603,J326,0)</f>
        <v>1</v>
      </c>
      <c r="J326" s="1">
        <v>278</v>
      </c>
      <c r="K326" s="1" t="str">
        <f t="shared" si="493"/>
        <v>31</v>
      </c>
      <c r="M326" s="46">
        <f t="shared" si="494"/>
        <v>1</v>
      </c>
      <c r="N326" s="44">
        <f t="shared" si="486"/>
        <v>0.39204545454545453</v>
      </c>
      <c r="O326" s="44">
        <f t="shared" si="487"/>
        <v>0.26136363636363635</v>
      </c>
      <c r="P326" s="44">
        <f t="shared" si="488"/>
        <v>0.26704545454545453</v>
      </c>
      <c r="Q326" s="44">
        <f t="shared" si="489"/>
        <v>7.9545454545454544E-2</v>
      </c>
      <c r="R326">
        <f t="shared" si="428"/>
        <v>3</v>
      </c>
      <c r="S326" s="1">
        <f t="shared" si="495"/>
        <v>0.39204545454545453</v>
      </c>
      <c r="T326" s="1">
        <f>HLOOKUP(S326,N326:$Q$603,U326,0)</f>
        <v>1</v>
      </c>
      <c r="U326" s="1">
        <v>278</v>
      </c>
      <c r="V326" s="1" t="str">
        <f t="shared" si="496"/>
        <v>31</v>
      </c>
      <c r="X326" s="5">
        <f t="shared" si="497"/>
        <v>1</v>
      </c>
      <c r="Y326" s="4">
        <f t="shared" si="498"/>
        <v>0.60795454545454541</v>
      </c>
      <c r="Z326" s="4">
        <f t="shared" si="499"/>
        <v>0.12864854316470983</v>
      </c>
      <c r="AA326" s="4">
        <f t="shared" si="500"/>
        <v>0.25</v>
      </c>
      <c r="AB326" s="4">
        <f t="shared" si="501"/>
        <v>0.26420454545454541</v>
      </c>
      <c r="AC326" s="4">
        <f t="shared" si="502"/>
        <v>-1.4204545454545414E-2</v>
      </c>
      <c r="AD326" s="4">
        <f t="shared" si="503"/>
        <v>7.9545454545454544E-2</v>
      </c>
      <c r="AE326" s="4">
        <f t="shared" si="504"/>
        <v>0.39204545454545453</v>
      </c>
      <c r="AF326" s="4">
        <f t="shared" si="505"/>
        <v>0.3125</v>
      </c>
      <c r="AG326">
        <f t="shared" si="506"/>
        <v>3000000</v>
      </c>
      <c r="AI326">
        <f t="shared" si="507"/>
        <v>41</v>
      </c>
      <c r="AJ326">
        <f t="shared" si="430"/>
        <v>26</v>
      </c>
      <c r="AK326">
        <f t="shared" si="431"/>
        <v>33</v>
      </c>
      <c r="AL326">
        <f t="shared" si="432"/>
        <v>1</v>
      </c>
      <c r="AM326">
        <f t="shared" si="433"/>
        <v>16</v>
      </c>
      <c r="AN326">
        <f t="shared" si="434"/>
        <v>39</v>
      </c>
      <c r="AO326">
        <f t="shared" si="435"/>
        <v>29</v>
      </c>
      <c r="AP326">
        <f t="shared" si="436"/>
        <v>30</v>
      </c>
      <c r="AQ326">
        <f t="shared" si="437"/>
        <v>29</v>
      </c>
      <c r="AR326">
        <f t="shared" ref="AR326:AZ326" si="512">MAX(AI$3:AQ$542)+1-AI326</f>
        <v>15</v>
      </c>
      <c r="AS326">
        <f t="shared" si="512"/>
        <v>30</v>
      </c>
      <c r="AT326">
        <f t="shared" si="512"/>
        <v>23</v>
      </c>
      <c r="AU326">
        <f t="shared" si="512"/>
        <v>55</v>
      </c>
      <c r="AV326">
        <f t="shared" si="512"/>
        <v>40</v>
      </c>
      <c r="AW326">
        <f t="shared" si="512"/>
        <v>17</v>
      </c>
      <c r="AX326">
        <f t="shared" si="512"/>
        <v>27</v>
      </c>
      <c r="AY326">
        <f t="shared" si="512"/>
        <v>26</v>
      </c>
      <c r="AZ326">
        <f t="shared" si="512"/>
        <v>27</v>
      </c>
      <c r="BA326">
        <f t="shared" si="491"/>
        <v>3000000</v>
      </c>
      <c r="BB326">
        <f t="shared" si="509"/>
        <v>2297485</v>
      </c>
      <c r="BC326">
        <f t="shared" si="510"/>
        <v>2</v>
      </c>
      <c r="BE326">
        <f>AI326-fix1_oam1!X327</f>
        <v>0</v>
      </c>
      <c r="BF326">
        <f>AJ326-fix1_oam1!Y327</f>
        <v>-7</v>
      </c>
      <c r="BG326">
        <f>AK326-fix1_oam1!Z327</f>
        <v>-5</v>
      </c>
      <c r="BH326">
        <f>AL326-fix1_oam1!AA327</f>
        <v>-35</v>
      </c>
      <c r="BI326">
        <f>AM326-fix1_oam1!AB327</f>
        <v>-16</v>
      </c>
      <c r="BJ326">
        <f>AN326-fix1_oam1!AC327</f>
        <v>2</v>
      </c>
      <c r="BK326">
        <f>AO326-fix1_oam1!AD327</f>
        <v>0</v>
      </c>
      <c r="BL326">
        <f>AP326-fix1_oam1!AE327</f>
        <v>-14</v>
      </c>
      <c r="BM326">
        <f>AQ326-fix1_oam1!AF327</f>
        <v>-4</v>
      </c>
      <c r="BN326">
        <f>AR326-fix1_oam1!AG327</f>
        <v>0</v>
      </c>
      <c r="BO326">
        <f>AS326-fix1_oam1!AH327</f>
        <v>7</v>
      </c>
      <c r="BP326">
        <f>AT326-fix1_oam1!AI327</f>
        <v>5</v>
      </c>
      <c r="BQ326">
        <f>AU326-fix1_oam1!AJ327</f>
        <v>35</v>
      </c>
      <c r="BR326">
        <f>AV326-fix1_oam1!AK327</f>
        <v>16</v>
      </c>
      <c r="BS326">
        <f>AW326-fix1_oam1!AL327</f>
        <v>-2</v>
      </c>
      <c r="BT326">
        <f>AX326-fix1_oam1!AM327</f>
        <v>0</v>
      </c>
      <c r="BU326">
        <f>AY326-fix1_oam1!AN327</f>
        <v>14</v>
      </c>
      <c r="BV326">
        <f>AZ326-fix1_oam1!AO327</f>
        <v>4</v>
      </c>
      <c r="BY326" s="10" t="s">
        <v>986</v>
      </c>
      <c r="BZ326" s="11">
        <v>41</v>
      </c>
      <c r="CA326" s="11">
        <v>50</v>
      </c>
      <c r="CB326" s="11">
        <v>10</v>
      </c>
      <c r="CC326" s="11">
        <v>51</v>
      </c>
      <c r="CD326" s="11">
        <v>50</v>
      </c>
      <c r="CE326" s="11">
        <v>5</v>
      </c>
      <c r="CF326" s="11">
        <v>32</v>
      </c>
      <c r="CG326" s="11">
        <v>5</v>
      </c>
      <c r="CH326" s="11">
        <v>8</v>
      </c>
      <c r="CI326" s="11">
        <v>15</v>
      </c>
      <c r="CJ326" s="11">
        <v>6</v>
      </c>
      <c r="CK326" s="11">
        <v>46</v>
      </c>
      <c r="CL326" s="11">
        <v>5</v>
      </c>
      <c r="CM326" s="11">
        <v>6</v>
      </c>
      <c r="CN326" s="11">
        <v>51</v>
      </c>
      <c r="CO326" s="11">
        <v>24</v>
      </c>
      <c r="CP326" s="11">
        <v>51</v>
      </c>
      <c r="CQ326" s="11">
        <v>48</v>
      </c>
      <c r="CR326" s="11">
        <v>4000000</v>
      </c>
    </row>
    <row r="327" spans="1:96" ht="15" thickBot="1" x14ac:dyDescent="0.35">
      <c r="A327" s="1" t="s">
        <v>324</v>
      </c>
      <c r="B327" s="1" t="s">
        <v>602</v>
      </c>
      <c r="C327" s="2">
        <v>95</v>
      </c>
      <c r="D327" s="2">
        <v>21</v>
      </c>
      <c r="E327" s="2">
        <v>70</v>
      </c>
      <c r="F327" s="2">
        <v>64</v>
      </c>
      <c r="G327" s="2">
        <v>1</v>
      </c>
      <c r="H327" s="1">
        <f t="shared" si="492"/>
        <v>95</v>
      </c>
      <c r="I327" s="1">
        <f>HLOOKUP(H327,C327:$F$603,J327,0)</f>
        <v>1</v>
      </c>
      <c r="J327" s="1">
        <v>277</v>
      </c>
      <c r="K327" s="1" t="str">
        <f t="shared" si="493"/>
        <v>11</v>
      </c>
      <c r="M327" s="46">
        <f t="shared" si="494"/>
        <v>1</v>
      </c>
      <c r="N327" s="44">
        <f t="shared" si="486"/>
        <v>0.38</v>
      </c>
      <c r="O327" s="44">
        <f t="shared" si="487"/>
        <v>8.4000000000000005E-2</v>
      </c>
      <c r="P327" s="44">
        <f t="shared" si="488"/>
        <v>0.28000000000000003</v>
      </c>
      <c r="Q327" s="44">
        <f t="shared" si="489"/>
        <v>0.25600000000000001</v>
      </c>
      <c r="R327">
        <f t="shared" si="428"/>
        <v>1</v>
      </c>
      <c r="S327" s="1">
        <f t="shared" si="495"/>
        <v>0.38</v>
      </c>
      <c r="T327" s="1">
        <f>HLOOKUP(S327,N327:$Q$603,U327,0)</f>
        <v>1</v>
      </c>
      <c r="U327" s="1">
        <v>277</v>
      </c>
      <c r="V327" s="1" t="str">
        <f t="shared" si="496"/>
        <v>11</v>
      </c>
      <c r="X327" s="5">
        <f t="shared" si="497"/>
        <v>1</v>
      </c>
      <c r="Y327" s="4">
        <f t="shared" si="498"/>
        <v>0.62</v>
      </c>
      <c r="Z327" s="4">
        <f t="shared" si="499"/>
        <v>0.1230067748811693</v>
      </c>
      <c r="AA327" s="4">
        <f t="shared" si="500"/>
        <v>0.25</v>
      </c>
      <c r="AB327" s="4">
        <f t="shared" si="501"/>
        <v>0.26800000000000002</v>
      </c>
      <c r="AC327" s="4">
        <f t="shared" si="502"/>
        <v>-1.8000000000000016E-2</v>
      </c>
      <c r="AD327" s="4">
        <f t="shared" si="503"/>
        <v>8.4000000000000005E-2</v>
      </c>
      <c r="AE327" s="4">
        <f t="shared" si="504"/>
        <v>0.38</v>
      </c>
      <c r="AF327" s="4">
        <f t="shared" si="505"/>
        <v>0.29599999999999999</v>
      </c>
      <c r="AG327">
        <f t="shared" si="506"/>
        <v>1000000</v>
      </c>
      <c r="AI327">
        <f t="shared" si="507"/>
        <v>41</v>
      </c>
      <c r="AJ327">
        <f t="shared" si="430"/>
        <v>22</v>
      </c>
      <c r="AK327">
        <f t="shared" si="431"/>
        <v>35</v>
      </c>
      <c r="AL327">
        <f t="shared" si="432"/>
        <v>1</v>
      </c>
      <c r="AM327">
        <f t="shared" si="433"/>
        <v>14</v>
      </c>
      <c r="AN327">
        <f t="shared" si="434"/>
        <v>41</v>
      </c>
      <c r="AO327">
        <f t="shared" si="435"/>
        <v>28</v>
      </c>
      <c r="AP327">
        <f t="shared" si="436"/>
        <v>33</v>
      </c>
      <c r="AQ327">
        <f t="shared" si="437"/>
        <v>31</v>
      </c>
      <c r="AR327">
        <f t="shared" ref="AR327:AZ327" si="513">MAX(AI$3:AQ$542)+1-AI327</f>
        <v>15</v>
      </c>
      <c r="AS327">
        <f t="shared" si="513"/>
        <v>34</v>
      </c>
      <c r="AT327">
        <f t="shared" si="513"/>
        <v>21</v>
      </c>
      <c r="AU327">
        <f t="shared" si="513"/>
        <v>55</v>
      </c>
      <c r="AV327">
        <f t="shared" si="513"/>
        <v>42</v>
      </c>
      <c r="AW327">
        <f t="shared" si="513"/>
        <v>15</v>
      </c>
      <c r="AX327">
        <f t="shared" si="513"/>
        <v>28</v>
      </c>
      <c r="AY327">
        <f t="shared" si="513"/>
        <v>23</v>
      </c>
      <c r="AZ327">
        <f t="shared" si="513"/>
        <v>25</v>
      </c>
      <c r="BA327">
        <f t="shared" si="491"/>
        <v>1000000</v>
      </c>
      <c r="BB327">
        <f t="shared" si="509"/>
        <v>2218310.4</v>
      </c>
      <c r="BC327">
        <f t="shared" si="510"/>
        <v>2</v>
      </c>
      <c r="BE327">
        <f>AI327-fix1_oam1!X328</f>
        <v>0</v>
      </c>
      <c r="BF327">
        <f>AJ327-fix1_oam1!Y328</f>
        <v>8</v>
      </c>
      <c r="BG327">
        <f>AK327-fix1_oam1!Z328</f>
        <v>12</v>
      </c>
      <c r="BH327">
        <f>AL327-fix1_oam1!AA328</f>
        <v>-11</v>
      </c>
      <c r="BI327">
        <f>AM327-fix1_oam1!AB328</f>
        <v>3</v>
      </c>
      <c r="BJ327">
        <f>AN327-fix1_oam1!AC328</f>
        <v>-2</v>
      </c>
      <c r="BK327">
        <f>AO327-fix1_oam1!AD328</f>
        <v>7</v>
      </c>
      <c r="BL327">
        <f>AP327-fix1_oam1!AE328</f>
        <v>23</v>
      </c>
      <c r="BM327">
        <f>AQ327-fix1_oam1!AF328</f>
        <v>15</v>
      </c>
      <c r="BN327">
        <f>AR327-fix1_oam1!AG328</f>
        <v>0</v>
      </c>
      <c r="BO327">
        <f>AS327-fix1_oam1!AH328</f>
        <v>-8</v>
      </c>
      <c r="BP327">
        <f>AT327-fix1_oam1!AI328</f>
        <v>-12</v>
      </c>
      <c r="BQ327">
        <f>AU327-fix1_oam1!AJ328</f>
        <v>11</v>
      </c>
      <c r="BR327">
        <f>AV327-fix1_oam1!AK328</f>
        <v>-3</v>
      </c>
      <c r="BS327">
        <f>AW327-fix1_oam1!AL328</f>
        <v>2</v>
      </c>
      <c r="BT327">
        <f>AX327-fix1_oam1!AM328</f>
        <v>-7</v>
      </c>
      <c r="BU327">
        <f>AY327-fix1_oam1!AN328</f>
        <v>-23</v>
      </c>
      <c r="BV327">
        <f>AZ327-fix1_oam1!AO328</f>
        <v>-15</v>
      </c>
      <c r="BY327" s="10" t="s">
        <v>987</v>
      </c>
      <c r="BZ327" s="11">
        <v>1</v>
      </c>
      <c r="CA327" s="11">
        <v>31</v>
      </c>
      <c r="CB327" s="11">
        <v>14</v>
      </c>
      <c r="CC327" s="11">
        <v>1</v>
      </c>
      <c r="CD327" s="11">
        <v>14</v>
      </c>
      <c r="CE327" s="11">
        <v>41</v>
      </c>
      <c r="CF327" s="11">
        <v>38</v>
      </c>
      <c r="CG327" s="11">
        <v>24</v>
      </c>
      <c r="CH327" s="11">
        <v>22</v>
      </c>
      <c r="CI327" s="11">
        <v>55</v>
      </c>
      <c r="CJ327" s="11">
        <v>25</v>
      </c>
      <c r="CK327" s="11">
        <v>42</v>
      </c>
      <c r="CL327" s="11">
        <v>55</v>
      </c>
      <c r="CM327" s="11">
        <v>42</v>
      </c>
      <c r="CN327" s="11">
        <v>15</v>
      </c>
      <c r="CO327" s="11">
        <v>18</v>
      </c>
      <c r="CP327" s="11">
        <v>32</v>
      </c>
      <c r="CQ327" s="11">
        <v>34</v>
      </c>
      <c r="CR327" s="11">
        <v>4000000</v>
      </c>
    </row>
    <row r="328" spans="1:96" ht="15" thickBot="1" x14ac:dyDescent="0.35">
      <c r="A328" s="1" t="s">
        <v>325</v>
      </c>
      <c r="B328" s="1" t="s">
        <v>602</v>
      </c>
      <c r="C328" s="2">
        <v>35</v>
      </c>
      <c r="D328" s="2">
        <v>95</v>
      </c>
      <c r="E328" s="2">
        <v>94</v>
      </c>
      <c r="F328" s="2">
        <v>26</v>
      </c>
      <c r="G328" s="2">
        <v>1</v>
      </c>
      <c r="H328" s="1">
        <f t="shared" si="492"/>
        <v>95</v>
      </c>
      <c r="I328" s="1">
        <f>HLOOKUP(H328,C328:$F$603,J328,0)</f>
        <v>2</v>
      </c>
      <c r="J328" s="1">
        <v>276</v>
      </c>
      <c r="K328" s="1" t="str">
        <f t="shared" si="493"/>
        <v>12</v>
      </c>
      <c r="M328" s="46">
        <f t="shared" si="494"/>
        <v>1</v>
      </c>
      <c r="N328" s="44">
        <f t="shared" si="486"/>
        <v>0.14000000000000001</v>
      </c>
      <c r="O328" s="44">
        <f t="shared" si="487"/>
        <v>0.38</v>
      </c>
      <c r="P328" s="44">
        <f t="shared" si="488"/>
        <v>0.376</v>
      </c>
      <c r="Q328" s="44">
        <f t="shared" si="489"/>
        <v>0.104</v>
      </c>
      <c r="R328">
        <f t="shared" si="428"/>
        <v>1</v>
      </c>
      <c r="S328" s="1">
        <f t="shared" si="495"/>
        <v>0.38</v>
      </c>
      <c r="T328" s="1">
        <f>HLOOKUP(S328,N328:$Q$603,U328,0)</f>
        <v>2</v>
      </c>
      <c r="U328" s="1">
        <v>276</v>
      </c>
      <c r="V328" s="1" t="str">
        <f t="shared" si="496"/>
        <v>12</v>
      </c>
      <c r="X328" s="5">
        <f t="shared" si="497"/>
        <v>2</v>
      </c>
      <c r="Y328" s="4">
        <f t="shared" si="498"/>
        <v>0.62</v>
      </c>
      <c r="Z328" s="4">
        <f t="shared" si="499"/>
        <v>0.14853955702101709</v>
      </c>
      <c r="AA328" s="4">
        <f t="shared" si="500"/>
        <v>0.25</v>
      </c>
      <c r="AB328" s="4">
        <f t="shared" si="501"/>
        <v>0.25800000000000001</v>
      </c>
      <c r="AC328" s="4">
        <f t="shared" si="502"/>
        <v>-8.0000000000000071E-3</v>
      </c>
      <c r="AD328" s="4">
        <f t="shared" si="503"/>
        <v>0.104</v>
      </c>
      <c r="AE328" s="4">
        <f t="shared" si="504"/>
        <v>0.38</v>
      </c>
      <c r="AF328" s="4">
        <f t="shared" si="505"/>
        <v>0.27600000000000002</v>
      </c>
      <c r="AG328">
        <f t="shared" si="506"/>
        <v>1000000</v>
      </c>
      <c r="AI328">
        <f t="shared" si="507"/>
        <v>27</v>
      </c>
      <c r="AJ328">
        <f t="shared" si="430"/>
        <v>22</v>
      </c>
      <c r="AK328">
        <f t="shared" si="431"/>
        <v>28</v>
      </c>
      <c r="AL328">
        <f t="shared" si="432"/>
        <v>1</v>
      </c>
      <c r="AM328">
        <f t="shared" si="433"/>
        <v>21</v>
      </c>
      <c r="AN328">
        <f t="shared" si="434"/>
        <v>34</v>
      </c>
      <c r="AO328">
        <f t="shared" si="435"/>
        <v>23</v>
      </c>
      <c r="AP328">
        <f t="shared" si="436"/>
        <v>33</v>
      </c>
      <c r="AQ328">
        <f t="shared" si="437"/>
        <v>35</v>
      </c>
      <c r="AR328">
        <f t="shared" ref="AR328:AZ328" si="514">MAX(AI$3:AQ$542)+1-AI328</f>
        <v>29</v>
      </c>
      <c r="AS328">
        <f t="shared" si="514"/>
        <v>34</v>
      </c>
      <c r="AT328">
        <f t="shared" si="514"/>
        <v>28</v>
      </c>
      <c r="AU328">
        <f t="shared" si="514"/>
        <v>55</v>
      </c>
      <c r="AV328">
        <f t="shared" si="514"/>
        <v>35</v>
      </c>
      <c r="AW328">
        <f t="shared" si="514"/>
        <v>22</v>
      </c>
      <c r="AX328">
        <f t="shared" si="514"/>
        <v>33</v>
      </c>
      <c r="AY328">
        <f t="shared" si="514"/>
        <v>23</v>
      </c>
      <c r="AZ328">
        <f t="shared" si="514"/>
        <v>21</v>
      </c>
      <c r="BA328">
        <f t="shared" si="491"/>
        <v>1000000</v>
      </c>
      <c r="BB328">
        <f t="shared" si="509"/>
        <v>2616339.1</v>
      </c>
      <c r="BC328">
        <f t="shared" si="510"/>
        <v>3</v>
      </c>
      <c r="BE328">
        <f>AI328-fix1_oam1!X329</f>
        <v>0</v>
      </c>
      <c r="BF328">
        <f>AJ328-fix1_oam1!Y329</f>
        <v>8</v>
      </c>
      <c r="BG328">
        <f>AK328-fix1_oam1!Z329</f>
        <v>18</v>
      </c>
      <c r="BH328">
        <f>AL328-fix1_oam1!AA329</f>
        <v>-11</v>
      </c>
      <c r="BI328">
        <f>AM328-fix1_oam1!AB329</f>
        <v>8</v>
      </c>
      <c r="BJ328">
        <f>AN328-fix1_oam1!AC329</f>
        <v>0</v>
      </c>
      <c r="BK328">
        <f>AO328-fix1_oam1!AD329</f>
        <v>6</v>
      </c>
      <c r="BL328">
        <f>AP328-fix1_oam1!AE329</f>
        <v>23</v>
      </c>
      <c r="BM328">
        <f>AQ328-fix1_oam1!AF329</f>
        <v>14</v>
      </c>
      <c r="BN328">
        <f>AR328-fix1_oam1!AG329</f>
        <v>0</v>
      </c>
      <c r="BO328">
        <f>AS328-fix1_oam1!AH329</f>
        <v>-8</v>
      </c>
      <c r="BP328">
        <f>AT328-fix1_oam1!AI329</f>
        <v>-18</v>
      </c>
      <c r="BQ328">
        <f>AU328-fix1_oam1!AJ329</f>
        <v>11</v>
      </c>
      <c r="BR328">
        <f>AV328-fix1_oam1!AK329</f>
        <v>-8</v>
      </c>
      <c r="BS328">
        <f>AW328-fix1_oam1!AL329</f>
        <v>0</v>
      </c>
      <c r="BT328">
        <f>AX328-fix1_oam1!AM329</f>
        <v>-6</v>
      </c>
      <c r="BU328">
        <f>AY328-fix1_oam1!AN329</f>
        <v>-23</v>
      </c>
      <c r="BV328">
        <f>AZ328-fix1_oam1!AO329</f>
        <v>-14</v>
      </c>
      <c r="BY328" s="10" t="s">
        <v>988</v>
      </c>
      <c r="BZ328" s="11">
        <v>41</v>
      </c>
      <c r="CA328" s="11">
        <v>44</v>
      </c>
      <c r="CB328" s="11">
        <v>21</v>
      </c>
      <c r="CC328" s="11">
        <v>1</v>
      </c>
      <c r="CD328" s="11">
        <v>49</v>
      </c>
      <c r="CE328" s="11">
        <v>6</v>
      </c>
      <c r="CF328" s="11">
        <v>20</v>
      </c>
      <c r="CG328" s="11">
        <v>11</v>
      </c>
      <c r="CH328" s="11">
        <v>20</v>
      </c>
      <c r="CI328" s="11">
        <v>15</v>
      </c>
      <c r="CJ328" s="11">
        <v>12</v>
      </c>
      <c r="CK328" s="11">
        <v>35</v>
      </c>
      <c r="CL328" s="11">
        <v>55</v>
      </c>
      <c r="CM328" s="11">
        <v>7</v>
      </c>
      <c r="CN328" s="11">
        <v>50</v>
      </c>
      <c r="CO328" s="11">
        <v>36</v>
      </c>
      <c r="CP328" s="11">
        <v>45</v>
      </c>
      <c r="CQ328" s="11">
        <v>36</v>
      </c>
      <c r="CR328" s="11">
        <v>4000000</v>
      </c>
    </row>
    <row r="329" spans="1:96" ht="15" thickBot="1" x14ac:dyDescent="0.35">
      <c r="A329" s="1" t="s">
        <v>326</v>
      </c>
      <c r="B329" s="1" t="s">
        <v>602</v>
      </c>
      <c r="C329" s="2">
        <v>75</v>
      </c>
      <c r="D329" s="2">
        <v>31</v>
      </c>
      <c r="E329" s="2">
        <v>67</v>
      </c>
      <c r="F329" s="2">
        <v>17</v>
      </c>
      <c r="G329" s="2">
        <v>4</v>
      </c>
      <c r="H329" s="1">
        <f t="shared" si="492"/>
        <v>75</v>
      </c>
      <c r="I329" s="1">
        <f>HLOOKUP(H329,C329:$F$603,J329,0)</f>
        <v>1</v>
      </c>
      <c r="J329" s="1">
        <v>275</v>
      </c>
      <c r="K329" s="1" t="str">
        <f t="shared" si="493"/>
        <v>41</v>
      </c>
      <c r="M329" s="46">
        <f t="shared" si="494"/>
        <v>1</v>
      </c>
      <c r="N329" s="44">
        <f t="shared" si="486"/>
        <v>0.39473684210526316</v>
      </c>
      <c r="O329" s="44">
        <f t="shared" si="487"/>
        <v>0.16315789473684211</v>
      </c>
      <c r="P329" s="44">
        <f t="shared" si="488"/>
        <v>0.35263157894736841</v>
      </c>
      <c r="Q329" s="44">
        <f t="shared" si="489"/>
        <v>8.9473684210526316E-2</v>
      </c>
      <c r="R329">
        <f t="shared" si="428"/>
        <v>4</v>
      </c>
      <c r="S329" s="1">
        <f t="shared" si="495"/>
        <v>0.39473684210526316</v>
      </c>
      <c r="T329" s="1">
        <f>HLOOKUP(S329,N329:$Q$603,U329,0)</f>
        <v>1</v>
      </c>
      <c r="U329" s="1">
        <v>275</v>
      </c>
      <c r="V329" s="1" t="str">
        <f t="shared" si="496"/>
        <v>41</v>
      </c>
      <c r="X329" s="5">
        <f t="shared" si="497"/>
        <v>1</v>
      </c>
      <c r="Y329" s="4">
        <f t="shared" si="498"/>
        <v>0.60526315789473684</v>
      </c>
      <c r="Z329" s="4">
        <f t="shared" si="499"/>
        <v>0.1469605885572875</v>
      </c>
      <c r="AA329" s="4">
        <f t="shared" si="500"/>
        <v>0.25</v>
      </c>
      <c r="AB329" s="4">
        <f t="shared" si="501"/>
        <v>0.25789473684210529</v>
      </c>
      <c r="AC329" s="4">
        <f t="shared" si="502"/>
        <v>-7.8947368421052877E-3</v>
      </c>
      <c r="AD329" s="4">
        <f t="shared" si="503"/>
        <v>8.9473684210526316E-2</v>
      </c>
      <c r="AE329" s="4">
        <f t="shared" si="504"/>
        <v>0.39473684210526316</v>
      </c>
      <c r="AF329" s="4">
        <f t="shared" si="505"/>
        <v>0.30526315789473685</v>
      </c>
      <c r="AG329">
        <f t="shared" si="506"/>
        <v>4000000</v>
      </c>
      <c r="AI329">
        <f t="shared" si="507"/>
        <v>41</v>
      </c>
      <c r="AJ329">
        <f t="shared" si="430"/>
        <v>26</v>
      </c>
      <c r="AK329">
        <f t="shared" si="431"/>
        <v>28</v>
      </c>
      <c r="AL329">
        <f t="shared" si="432"/>
        <v>1</v>
      </c>
      <c r="AM329">
        <f t="shared" si="433"/>
        <v>21</v>
      </c>
      <c r="AN329">
        <f t="shared" si="434"/>
        <v>34</v>
      </c>
      <c r="AO329">
        <f t="shared" si="435"/>
        <v>27</v>
      </c>
      <c r="AP329">
        <f t="shared" si="436"/>
        <v>29</v>
      </c>
      <c r="AQ329">
        <f t="shared" si="437"/>
        <v>30</v>
      </c>
      <c r="AR329">
        <f t="shared" ref="AR329:AZ329" si="515">MAX(AI$3:AQ$542)+1-AI329</f>
        <v>15</v>
      </c>
      <c r="AS329">
        <f t="shared" si="515"/>
        <v>30</v>
      </c>
      <c r="AT329">
        <f t="shared" si="515"/>
        <v>28</v>
      </c>
      <c r="AU329">
        <f t="shared" si="515"/>
        <v>55</v>
      </c>
      <c r="AV329">
        <f t="shared" si="515"/>
        <v>35</v>
      </c>
      <c r="AW329">
        <f t="shared" si="515"/>
        <v>22</v>
      </c>
      <c r="AX329">
        <f t="shared" si="515"/>
        <v>29</v>
      </c>
      <c r="AY329">
        <f t="shared" si="515"/>
        <v>27</v>
      </c>
      <c r="AZ329">
        <f t="shared" si="515"/>
        <v>26</v>
      </c>
      <c r="BA329">
        <f t="shared" si="491"/>
        <v>4000000</v>
      </c>
      <c r="BB329">
        <f t="shared" si="509"/>
        <v>2933755</v>
      </c>
      <c r="BC329">
        <f t="shared" si="510"/>
        <v>3</v>
      </c>
      <c r="BE329">
        <f>AI329-fix1_oam1!X330</f>
        <v>0</v>
      </c>
      <c r="BF329">
        <f>AJ329-fix1_oam1!Y330</f>
        <v>-3</v>
      </c>
      <c r="BG329">
        <f>AK329-fix1_oam1!Z330</f>
        <v>0</v>
      </c>
      <c r="BH329">
        <f>AL329-fix1_oam1!AA330</f>
        <v>-31</v>
      </c>
      <c r="BI329">
        <f>AM329-fix1_oam1!AB330</f>
        <v>-8</v>
      </c>
      <c r="BJ329">
        <f>AN329-fix1_oam1!AC330</f>
        <v>1</v>
      </c>
      <c r="BK329">
        <f>AO329-fix1_oam1!AD330</f>
        <v>2</v>
      </c>
      <c r="BL329">
        <f>AP329-fix1_oam1!AE330</f>
        <v>-9</v>
      </c>
      <c r="BM329">
        <f>AQ329-fix1_oam1!AF330</f>
        <v>-1</v>
      </c>
      <c r="BN329">
        <f>AR329-fix1_oam1!AG330</f>
        <v>0</v>
      </c>
      <c r="BO329">
        <f>AS329-fix1_oam1!AH330</f>
        <v>3</v>
      </c>
      <c r="BP329">
        <f>AT329-fix1_oam1!AI330</f>
        <v>0</v>
      </c>
      <c r="BQ329">
        <f>AU329-fix1_oam1!AJ330</f>
        <v>31</v>
      </c>
      <c r="BR329">
        <f>AV329-fix1_oam1!AK330</f>
        <v>8</v>
      </c>
      <c r="BS329">
        <f>AW329-fix1_oam1!AL330</f>
        <v>-1</v>
      </c>
      <c r="BT329">
        <f>AX329-fix1_oam1!AM330</f>
        <v>-2</v>
      </c>
      <c r="BU329">
        <f>AY329-fix1_oam1!AN330</f>
        <v>9</v>
      </c>
      <c r="BV329">
        <f>AZ329-fix1_oam1!AO330</f>
        <v>1</v>
      </c>
      <c r="BY329" s="10" t="s">
        <v>989</v>
      </c>
      <c r="BZ329" s="11">
        <v>27</v>
      </c>
      <c r="CA329" s="11">
        <v>21</v>
      </c>
      <c r="CB329" s="11">
        <v>26</v>
      </c>
      <c r="CC329" s="11">
        <v>1</v>
      </c>
      <c r="CD329" s="11">
        <v>4</v>
      </c>
      <c r="CE329" s="11">
        <v>51</v>
      </c>
      <c r="CF329" s="11">
        <v>39</v>
      </c>
      <c r="CG329" s="11">
        <v>34</v>
      </c>
      <c r="CH329" s="11">
        <v>27</v>
      </c>
      <c r="CI329" s="11">
        <v>29</v>
      </c>
      <c r="CJ329" s="11">
        <v>35</v>
      </c>
      <c r="CK329" s="11">
        <v>30</v>
      </c>
      <c r="CL329" s="11">
        <v>55</v>
      </c>
      <c r="CM329" s="11">
        <v>52</v>
      </c>
      <c r="CN329" s="11">
        <v>5</v>
      </c>
      <c r="CO329" s="11">
        <v>17</v>
      </c>
      <c r="CP329" s="11">
        <v>22</v>
      </c>
      <c r="CQ329" s="11">
        <v>29</v>
      </c>
      <c r="CR329" s="11">
        <v>3000000</v>
      </c>
    </row>
    <row r="330" spans="1:96" ht="15" thickBot="1" x14ac:dyDescent="0.35">
      <c r="A330" s="1" t="s">
        <v>327</v>
      </c>
      <c r="B330" s="1" t="s">
        <v>602</v>
      </c>
      <c r="C330" s="2">
        <v>67</v>
      </c>
      <c r="D330" s="2">
        <v>25</v>
      </c>
      <c r="E330" s="2">
        <v>58</v>
      </c>
      <c r="F330" s="2">
        <v>69</v>
      </c>
      <c r="G330" s="2">
        <v>4</v>
      </c>
      <c r="H330" s="1">
        <f t="shared" si="492"/>
        <v>69</v>
      </c>
      <c r="I330" s="1">
        <f>HLOOKUP(H330,C330:$F$603,J330,0)</f>
        <v>4</v>
      </c>
      <c r="J330" s="1">
        <v>274</v>
      </c>
      <c r="K330" s="1" t="str">
        <f t="shared" si="493"/>
        <v>44</v>
      </c>
      <c r="M330" s="46">
        <f t="shared" si="494"/>
        <v>1</v>
      </c>
      <c r="N330" s="44">
        <f t="shared" si="486"/>
        <v>0.30593607305936071</v>
      </c>
      <c r="O330" s="44">
        <f t="shared" si="487"/>
        <v>0.11415525114155251</v>
      </c>
      <c r="P330" s="44">
        <f t="shared" si="488"/>
        <v>0.26484018264840181</v>
      </c>
      <c r="Q330" s="44">
        <f t="shared" si="489"/>
        <v>0.31506849315068491</v>
      </c>
      <c r="R330">
        <f t="shared" si="428"/>
        <v>4</v>
      </c>
      <c r="S330" s="1">
        <f t="shared" si="495"/>
        <v>0.31506849315068491</v>
      </c>
      <c r="T330" s="1">
        <f>HLOOKUP(S330,N330:$Q$603,U330,0)</f>
        <v>4</v>
      </c>
      <c r="U330" s="1">
        <v>274</v>
      </c>
      <c r="V330" s="1" t="str">
        <f t="shared" si="496"/>
        <v>44</v>
      </c>
      <c r="X330" s="5">
        <f t="shared" si="497"/>
        <v>4</v>
      </c>
      <c r="Y330" s="4">
        <f t="shared" si="498"/>
        <v>0.68493150684931514</v>
      </c>
      <c r="Z330" s="4">
        <f t="shared" si="499"/>
        <v>9.3160756909146811E-2</v>
      </c>
      <c r="AA330" s="4">
        <f t="shared" si="500"/>
        <v>0.25</v>
      </c>
      <c r="AB330" s="4">
        <f t="shared" si="501"/>
        <v>0.28538812785388123</v>
      </c>
      <c r="AC330" s="4">
        <f t="shared" si="502"/>
        <v>-3.5388127853881235E-2</v>
      </c>
      <c r="AD330" s="4">
        <f t="shared" si="503"/>
        <v>0.11415525114155251</v>
      </c>
      <c r="AE330" s="4">
        <f t="shared" si="504"/>
        <v>0.31506849315068491</v>
      </c>
      <c r="AF330" s="4">
        <f t="shared" si="505"/>
        <v>0.20091324200913241</v>
      </c>
      <c r="AG330">
        <f t="shared" si="506"/>
        <v>4000000</v>
      </c>
      <c r="AI330">
        <f t="shared" si="507"/>
        <v>1</v>
      </c>
      <c r="AJ330">
        <f t="shared" si="430"/>
        <v>6</v>
      </c>
      <c r="AK330">
        <f t="shared" si="431"/>
        <v>43</v>
      </c>
      <c r="AL330">
        <f t="shared" si="432"/>
        <v>1</v>
      </c>
      <c r="AM330">
        <f t="shared" si="433"/>
        <v>6</v>
      </c>
      <c r="AN330">
        <f t="shared" si="434"/>
        <v>50</v>
      </c>
      <c r="AO330">
        <f t="shared" si="435"/>
        <v>20</v>
      </c>
      <c r="AP330">
        <f t="shared" si="436"/>
        <v>49</v>
      </c>
      <c r="AQ330">
        <f t="shared" si="437"/>
        <v>43</v>
      </c>
      <c r="AR330">
        <f t="shared" ref="AR330:AZ330" si="516">MAX(AI$3:AQ$542)+1-AI330</f>
        <v>55</v>
      </c>
      <c r="AS330">
        <f t="shared" si="516"/>
        <v>50</v>
      </c>
      <c r="AT330">
        <f t="shared" si="516"/>
        <v>13</v>
      </c>
      <c r="AU330">
        <f t="shared" si="516"/>
        <v>55</v>
      </c>
      <c r="AV330">
        <f t="shared" si="516"/>
        <v>50</v>
      </c>
      <c r="AW330">
        <f t="shared" si="516"/>
        <v>6</v>
      </c>
      <c r="AX330">
        <f t="shared" si="516"/>
        <v>36</v>
      </c>
      <c r="AY330">
        <f t="shared" si="516"/>
        <v>7</v>
      </c>
      <c r="AZ330">
        <f t="shared" si="516"/>
        <v>13</v>
      </c>
      <c r="BA330">
        <f t="shared" si="491"/>
        <v>4000000</v>
      </c>
      <c r="BB330">
        <f t="shared" si="509"/>
        <v>3428948.9</v>
      </c>
      <c r="BC330">
        <f t="shared" si="510"/>
        <v>3</v>
      </c>
      <c r="BE330">
        <f>AI330-fix1_oam1!X331</f>
        <v>0</v>
      </c>
      <c r="BF330">
        <f>AJ330-fix1_oam1!Y331</f>
        <v>-9</v>
      </c>
      <c r="BG330">
        <f>AK330-fix1_oam1!Z331</f>
        <v>1</v>
      </c>
      <c r="BH330">
        <f>AL330-fix1_oam1!AA331</f>
        <v>-20</v>
      </c>
      <c r="BI330">
        <f>AM330-fix1_oam1!AB331</f>
        <v>-9</v>
      </c>
      <c r="BJ330">
        <f>AN330-fix1_oam1!AC331</f>
        <v>1</v>
      </c>
      <c r="BK330">
        <f>AO330-fix1_oam1!AD331</f>
        <v>2</v>
      </c>
      <c r="BL330">
        <f>AP330-fix1_oam1!AE331</f>
        <v>5</v>
      </c>
      <c r="BM330">
        <f>AQ330-fix1_oam1!AF331</f>
        <v>1</v>
      </c>
      <c r="BN330">
        <f>AR330-fix1_oam1!AG331</f>
        <v>0</v>
      </c>
      <c r="BO330">
        <f>AS330-fix1_oam1!AH331</f>
        <v>9</v>
      </c>
      <c r="BP330">
        <f>AT330-fix1_oam1!AI331</f>
        <v>-1</v>
      </c>
      <c r="BQ330">
        <f>AU330-fix1_oam1!AJ331</f>
        <v>20</v>
      </c>
      <c r="BR330">
        <f>AV330-fix1_oam1!AK331</f>
        <v>9</v>
      </c>
      <c r="BS330">
        <f>AW330-fix1_oam1!AL331</f>
        <v>-1</v>
      </c>
      <c r="BT330">
        <f>AX330-fix1_oam1!AM331</f>
        <v>-2</v>
      </c>
      <c r="BU330">
        <f>AY330-fix1_oam1!AN331</f>
        <v>-5</v>
      </c>
      <c r="BV330">
        <f>AZ330-fix1_oam1!AO331</f>
        <v>-1</v>
      </c>
      <c r="BY330" s="10" t="s">
        <v>990</v>
      </c>
      <c r="BZ330" s="11">
        <v>27</v>
      </c>
      <c r="CA330" s="11">
        <v>33</v>
      </c>
      <c r="CB330" s="11">
        <v>15</v>
      </c>
      <c r="CC330" s="11">
        <v>1</v>
      </c>
      <c r="CD330" s="11">
        <v>11</v>
      </c>
      <c r="CE330" s="11">
        <v>44</v>
      </c>
      <c r="CF330" s="11">
        <v>46</v>
      </c>
      <c r="CG330" s="11">
        <v>22</v>
      </c>
      <c r="CH330" s="11">
        <v>16</v>
      </c>
      <c r="CI330" s="11">
        <v>29</v>
      </c>
      <c r="CJ330" s="11">
        <v>23</v>
      </c>
      <c r="CK330" s="11">
        <v>41</v>
      </c>
      <c r="CL330" s="11">
        <v>55</v>
      </c>
      <c r="CM330" s="11">
        <v>45</v>
      </c>
      <c r="CN330" s="11">
        <v>12</v>
      </c>
      <c r="CO330" s="11">
        <v>10</v>
      </c>
      <c r="CP330" s="11">
        <v>34</v>
      </c>
      <c r="CQ330" s="11">
        <v>40</v>
      </c>
      <c r="CR330" s="11">
        <v>2000000</v>
      </c>
    </row>
    <row r="331" spans="1:96" ht="15" thickBot="1" x14ac:dyDescent="0.35">
      <c r="A331" s="1" t="s">
        <v>328</v>
      </c>
      <c r="B331" s="1" t="s">
        <v>602</v>
      </c>
      <c r="C331" s="2">
        <v>61</v>
      </c>
      <c r="D331" s="2">
        <v>43</v>
      </c>
      <c r="E331" s="2">
        <v>21</v>
      </c>
      <c r="F331" s="2">
        <v>55</v>
      </c>
      <c r="G331" s="2">
        <v>1</v>
      </c>
      <c r="H331" s="1">
        <f t="shared" si="492"/>
        <v>61</v>
      </c>
      <c r="I331" s="1">
        <f>HLOOKUP(H331,C331:$F$603,J331,0)</f>
        <v>1</v>
      </c>
      <c r="J331" s="1">
        <v>273</v>
      </c>
      <c r="K331" s="1" t="str">
        <f t="shared" si="493"/>
        <v>11</v>
      </c>
      <c r="M331" s="46">
        <f t="shared" si="494"/>
        <v>1</v>
      </c>
      <c r="N331" s="44">
        <f t="shared" si="486"/>
        <v>0.33888888888888891</v>
      </c>
      <c r="O331" s="44">
        <f t="shared" si="487"/>
        <v>0.2388888888888889</v>
      </c>
      <c r="P331" s="44">
        <f t="shared" si="488"/>
        <v>0.11666666666666667</v>
      </c>
      <c r="Q331" s="44">
        <f t="shared" si="489"/>
        <v>0.30555555555555558</v>
      </c>
      <c r="R331">
        <f t="shared" si="428"/>
        <v>1</v>
      </c>
      <c r="S331" s="1">
        <f t="shared" si="495"/>
        <v>0.33888888888888891</v>
      </c>
      <c r="T331" s="1">
        <f>HLOOKUP(S331,N331:$Q$603,U331,0)</f>
        <v>1</v>
      </c>
      <c r="U331" s="1">
        <v>273</v>
      </c>
      <c r="V331" s="1" t="str">
        <f t="shared" si="496"/>
        <v>11</v>
      </c>
      <c r="X331" s="5">
        <f t="shared" si="497"/>
        <v>1</v>
      </c>
      <c r="Y331" s="4">
        <f t="shared" si="498"/>
        <v>0.66111111111111109</v>
      </c>
      <c r="Z331" s="4">
        <f t="shared" si="499"/>
        <v>9.8130676292531666E-2</v>
      </c>
      <c r="AA331" s="4">
        <f t="shared" si="500"/>
        <v>0.25</v>
      </c>
      <c r="AB331" s="4">
        <f t="shared" si="501"/>
        <v>0.27222222222222225</v>
      </c>
      <c r="AC331" s="4">
        <f t="shared" si="502"/>
        <v>-2.2222222222222254E-2</v>
      </c>
      <c r="AD331" s="4">
        <f t="shared" si="503"/>
        <v>0.11666666666666667</v>
      </c>
      <c r="AE331" s="4">
        <f t="shared" si="504"/>
        <v>0.33888888888888891</v>
      </c>
      <c r="AF331" s="4">
        <f t="shared" si="505"/>
        <v>0.22222222222222224</v>
      </c>
      <c r="AG331">
        <f t="shared" si="506"/>
        <v>1000000</v>
      </c>
      <c r="AI331">
        <f t="shared" si="507"/>
        <v>41</v>
      </c>
      <c r="AJ331">
        <f t="shared" si="430"/>
        <v>10</v>
      </c>
      <c r="AK331">
        <f t="shared" si="431"/>
        <v>42</v>
      </c>
      <c r="AL331">
        <f t="shared" si="432"/>
        <v>1</v>
      </c>
      <c r="AM331">
        <f t="shared" si="433"/>
        <v>12</v>
      </c>
      <c r="AN331">
        <f t="shared" si="434"/>
        <v>43</v>
      </c>
      <c r="AO331">
        <f t="shared" si="435"/>
        <v>19</v>
      </c>
      <c r="AP331">
        <f t="shared" si="436"/>
        <v>45</v>
      </c>
      <c r="AQ331">
        <f t="shared" si="437"/>
        <v>41</v>
      </c>
      <c r="AR331">
        <f t="shared" ref="AR331:AZ331" si="517">MAX(AI$3:AQ$542)+1-AI331</f>
        <v>15</v>
      </c>
      <c r="AS331">
        <f t="shared" si="517"/>
        <v>46</v>
      </c>
      <c r="AT331">
        <f t="shared" si="517"/>
        <v>14</v>
      </c>
      <c r="AU331">
        <f t="shared" si="517"/>
        <v>55</v>
      </c>
      <c r="AV331">
        <f t="shared" si="517"/>
        <v>44</v>
      </c>
      <c r="AW331">
        <f t="shared" si="517"/>
        <v>13</v>
      </c>
      <c r="AX331">
        <f t="shared" si="517"/>
        <v>37</v>
      </c>
      <c r="AY331">
        <f t="shared" si="517"/>
        <v>11</v>
      </c>
      <c r="AZ331">
        <f t="shared" si="517"/>
        <v>15</v>
      </c>
      <c r="BA331">
        <f t="shared" si="491"/>
        <v>1000000</v>
      </c>
      <c r="BB331">
        <f t="shared" si="509"/>
        <v>2902804.6</v>
      </c>
      <c r="BC331">
        <f t="shared" si="510"/>
        <v>3</v>
      </c>
      <c r="BE331">
        <f>AI331-fix1_oam1!X332</f>
        <v>0</v>
      </c>
      <c r="BF331">
        <f>AJ331-fix1_oam1!Y332</f>
        <v>-18</v>
      </c>
      <c r="BG331">
        <f>AK331-fix1_oam1!Z332</f>
        <v>-4</v>
      </c>
      <c r="BH331">
        <f>AL331-fix1_oam1!AA332</f>
        <v>-34</v>
      </c>
      <c r="BI331">
        <f>AM331-fix1_oam1!AB332</f>
        <v>-17</v>
      </c>
      <c r="BJ331">
        <f>AN331-fix1_oam1!AC332</f>
        <v>2</v>
      </c>
      <c r="BK331">
        <f>AO331-fix1_oam1!AD332</f>
        <v>-2</v>
      </c>
      <c r="BL331">
        <f>AP331-fix1_oam1!AE332</f>
        <v>-3</v>
      </c>
      <c r="BM331">
        <f>AQ331-fix1_oam1!AF332</f>
        <v>-4</v>
      </c>
      <c r="BN331">
        <f>AR331-fix1_oam1!AG332</f>
        <v>0</v>
      </c>
      <c r="BO331">
        <f>AS331-fix1_oam1!AH332</f>
        <v>18</v>
      </c>
      <c r="BP331">
        <f>AT331-fix1_oam1!AI332</f>
        <v>4</v>
      </c>
      <c r="BQ331">
        <f>AU331-fix1_oam1!AJ332</f>
        <v>34</v>
      </c>
      <c r="BR331">
        <f>AV331-fix1_oam1!AK332</f>
        <v>17</v>
      </c>
      <c r="BS331">
        <f>AW331-fix1_oam1!AL332</f>
        <v>-2</v>
      </c>
      <c r="BT331">
        <f>AX331-fix1_oam1!AM332</f>
        <v>2</v>
      </c>
      <c r="BU331">
        <f>AY331-fix1_oam1!AN332</f>
        <v>3</v>
      </c>
      <c r="BV331">
        <f>AZ331-fix1_oam1!AO332</f>
        <v>4</v>
      </c>
      <c r="BY331" s="10" t="s">
        <v>991</v>
      </c>
      <c r="BZ331" s="11">
        <v>41</v>
      </c>
      <c r="CA331" s="11">
        <v>26</v>
      </c>
      <c r="CB331" s="11">
        <v>33</v>
      </c>
      <c r="CC331" s="11">
        <v>1</v>
      </c>
      <c r="CD331" s="11">
        <v>16</v>
      </c>
      <c r="CE331" s="11">
        <v>39</v>
      </c>
      <c r="CF331" s="11">
        <v>29</v>
      </c>
      <c r="CG331" s="11">
        <v>30</v>
      </c>
      <c r="CH331" s="11">
        <v>29</v>
      </c>
      <c r="CI331" s="11">
        <v>15</v>
      </c>
      <c r="CJ331" s="11">
        <v>30</v>
      </c>
      <c r="CK331" s="11">
        <v>23</v>
      </c>
      <c r="CL331" s="11">
        <v>55</v>
      </c>
      <c r="CM331" s="11">
        <v>40</v>
      </c>
      <c r="CN331" s="11">
        <v>17</v>
      </c>
      <c r="CO331" s="11">
        <v>27</v>
      </c>
      <c r="CP331" s="11">
        <v>26</v>
      </c>
      <c r="CQ331" s="11">
        <v>27</v>
      </c>
      <c r="CR331" s="11">
        <v>3000000</v>
      </c>
    </row>
    <row r="332" spans="1:96" ht="15" thickBot="1" x14ac:dyDescent="0.35">
      <c r="A332" s="1" t="s">
        <v>329</v>
      </c>
      <c r="B332" s="1" t="s">
        <v>602</v>
      </c>
      <c r="C332" s="2">
        <v>48</v>
      </c>
      <c r="D332" s="2">
        <v>47</v>
      </c>
      <c r="E332" s="2">
        <v>41</v>
      </c>
      <c r="F332" s="2">
        <v>52</v>
      </c>
      <c r="G332" s="2">
        <v>2</v>
      </c>
      <c r="H332" s="1">
        <f t="shared" si="492"/>
        <v>52</v>
      </c>
      <c r="I332" s="1">
        <f>HLOOKUP(H332,C332:$F$603,J332,0)</f>
        <v>4</v>
      </c>
      <c r="J332" s="1">
        <v>272</v>
      </c>
      <c r="K332" s="1" t="str">
        <f t="shared" si="493"/>
        <v>24</v>
      </c>
      <c r="M332" s="46">
        <f t="shared" si="494"/>
        <v>1</v>
      </c>
      <c r="N332" s="44">
        <f t="shared" si="486"/>
        <v>0.25531914893617019</v>
      </c>
      <c r="O332" s="44">
        <f t="shared" si="487"/>
        <v>0.25</v>
      </c>
      <c r="P332" s="44">
        <f t="shared" si="488"/>
        <v>0.21808510638297873</v>
      </c>
      <c r="Q332" s="44">
        <f t="shared" si="489"/>
        <v>0.27659574468085107</v>
      </c>
      <c r="R332">
        <f t="shared" si="428"/>
        <v>2</v>
      </c>
      <c r="S332" s="1">
        <f t="shared" si="495"/>
        <v>0.27659574468085107</v>
      </c>
      <c r="T332" s="1">
        <f>HLOOKUP(S332,N332:$Q$603,U332,0)</f>
        <v>4</v>
      </c>
      <c r="U332" s="1">
        <v>272</v>
      </c>
      <c r="V332" s="1" t="str">
        <f t="shared" si="496"/>
        <v>24</v>
      </c>
      <c r="X332" s="5">
        <f t="shared" si="497"/>
        <v>4</v>
      </c>
      <c r="Y332" s="4">
        <f t="shared" si="498"/>
        <v>0.72340425531914887</v>
      </c>
      <c r="Z332" s="4">
        <f t="shared" si="499"/>
        <v>2.4181173221606126E-2</v>
      </c>
      <c r="AA332" s="4">
        <f t="shared" si="500"/>
        <v>0.25</v>
      </c>
      <c r="AB332" s="4">
        <f t="shared" si="501"/>
        <v>0.25265957446808507</v>
      </c>
      <c r="AC332" s="4">
        <f t="shared" si="502"/>
        <v>-2.6595744680850686E-3</v>
      </c>
      <c r="AD332" s="4">
        <f t="shared" si="503"/>
        <v>0.21808510638297873</v>
      </c>
      <c r="AE332" s="4">
        <f t="shared" si="504"/>
        <v>0.27659574468085107</v>
      </c>
      <c r="AF332" s="4">
        <f t="shared" si="505"/>
        <v>5.8510638297872342E-2</v>
      </c>
      <c r="AG332">
        <f t="shared" si="506"/>
        <v>2000000</v>
      </c>
      <c r="AI332">
        <f t="shared" si="507"/>
        <v>1</v>
      </c>
      <c r="AJ332">
        <f t="shared" si="430"/>
        <v>1</v>
      </c>
      <c r="AK332">
        <f t="shared" si="431"/>
        <v>54</v>
      </c>
      <c r="AL332">
        <f t="shared" si="432"/>
        <v>1</v>
      </c>
      <c r="AM332">
        <f t="shared" si="433"/>
        <v>24</v>
      </c>
      <c r="AN332">
        <f t="shared" si="434"/>
        <v>31</v>
      </c>
      <c r="AO332">
        <f t="shared" si="435"/>
        <v>1</v>
      </c>
      <c r="AP332">
        <f t="shared" si="436"/>
        <v>54</v>
      </c>
      <c r="AQ332">
        <f t="shared" si="437"/>
        <v>54</v>
      </c>
      <c r="AR332">
        <f t="shared" ref="AR332:AZ332" si="518">MAX(AI$3:AQ$542)+1-AI332</f>
        <v>55</v>
      </c>
      <c r="AS332">
        <f t="shared" si="518"/>
        <v>55</v>
      </c>
      <c r="AT332">
        <f t="shared" si="518"/>
        <v>2</v>
      </c>
      <c r="AU332">
        <f t="shared" si="518"/>
        <v>55</v>
      </c>
      <c r="AV332">
        <f t="shared" si="518"/>
        <v>32</v>
      </c>
      <c r="AW332">
        <f t="shared" si="518"/>
        <v>25</v>
      </c>
      <c r="AX332">
        <f t="shared" si="518"/>
        <v>55</v>
      </c>
      <c r="AY332">
        <f t="shared" si="518"/>
        <v>2</v>
      </c>
      <c r="AZ332">
        <f t="shared" si="518"/>
        <v>2</v>
      </c>
      <c r="BA332">
        <f t="shared" si="491"/>
        <v>2000000</v>
      </c>
      <c r="BB332">
        <f t="shared" si="509"/>
        <v>2836585.4</v>
      </c>
      <c r="BC332">
        <f t="shared" si="510"/>
        <v>3</v>
      </c>
      <c r="BE332">
        <f>AI332-fix1_oam1!X333</f>
        <v>0</v>
      </c>
      <c r="BF332">
        <f>AJ332-fix1_oam1!Y333</f>
        <v>-19</v>
      </c>
      <c r="BG332">
        <f>AK332-fix1_oam1!Z333</f>
        <v>0</v>
      </c>
      <c r="BH332">
        <f>AL332-fix1_oam1!AA333</f>
        <v>-32</v>
      </c>
      <c r="BI332">
        <f>AM332-fix1_oam1!AB333</f>
        <v>-7</v>
      </c>
      <c r="BJ332">
        <f>AN332-fix1_oam1!AC333</f>
        <v>1</v>
      </c>
      <c r="BK332">
        <f>AO332-fix1_oam1!AD333</f>
        <v>-7</v>
      </c>
      <c r="BL332">
        <f>AP332-fix1_oam1!AE333</f>
        <v>3</v>
      </c>
      <c r="BM332">
        <f>AQ332-fix1_oam1!AF333</f>
        <v>0</v>
      </c>
      <c r="BN332">
        <f>AR332-fix1_oam1!AG333</f>
        <v>0</v>
      </c>
      <c r="BO332">
        <f>AS332-fix1_oam1!AH333</f>
        <v>19</v>
      </c>
      <c r="BP332">
        <f>AT332-fix1_oam1!AI333</f>
        <v>0</v>
      </c>
      <c r="BQ332">
        <f>AU332-fix1_oam1!AJ333</f>
        <v>32</v>
      </c>
      <c r="BR332">
        <f>AV332-fix1_oam1!AK333</f>
        <v>7</v>
      </c>
      <c r="BS332">
        <f>AW332-fix1_oam1!AL333</f>
        <v>-1</v>
      </c>
      <c r="BT332">
        <f>AX332-fix1_oam1!AM333</f>
        <v>7</v>
      </c>
      <c r="BU332">
        <f>AY332-fix1_oam1!AN333</f>
        <v>-3</v>
      </c>
      <c r="BV332">
        <f>AZ332-fix1_oam1!AO333</f>
        <v>0</v>
      </c>
      <c r="BY332" s="10" t="s">
        <v>992</v>
      </c>
      <c r="BZ332" s="11">
        <v>41</v>
      </c>
      <c r="CA332" s="11">
        <v>22</v>
      </c>
      <c r="CB332" s="11">
        <v>35</v>
      </c>
      <c r="CC332" s="11">
        <v>1</v>
      </c>
      <c r="CD332" s="11">
        <v>14</v>
      </c>
      <c r="CE332" s="11">
        <v>41</v>
      </c>
      <c r="CF332" s="11">
        <v>28</v>
      </c>
      <c r="CG332" s="11">
        <v>33</v>
      </c>
      <c r="CH332" s="11">
        <v>31</v>
      </c>
      <c r="CI332" s="11">
        <v>15</v>
      </c>
      <c r="CJ332" s="11">
        <v>34</v>
      </c>
      <c r="CK332" s="11">
        <v>21</v>
      </c>
      <c r="CL332" s="11">
        <v>55</v>
      </c>
      <c r="CM332" s="11">
        <v>42</v>
      </c>
      <c r="CN332" s="11">
        <v>15</v>
      </c>
      <c r="CO332" s="11">
        <v>28</v>
      </c>
      <c r="CP332" s="11">
        <v>23</v>
      </c>
      <c r="CQ332" s="11">
        <v>25</v>
      </c>
      <c r="CR332" s="11">
        <v>1000000</v>
      </c>
    </row>
    <row r="333" spans="1:96" ht="15" thickBot="1" x14ac:dyDescent="0.35">
      <c r="A333" s="1" t="s">
        <v>330</v>
      </c>
      <c r="B333" s="1" t="s">
        <v>602</v>
      </c>
      <c r="C333" s="2">
        <v>31</v>
      </c>
      <c r="D333" s="2">
        <v>88</v>
      </c>
      <c r="E333" s="2">
        <v>20</v>
      </c>
      <c r="F333" s="2">
        <v>5</v>
      </c>
      <c r="G333" s="2">
        <v>1</v>
      </c>
      <c r="H333" s="1">
        <f t="shared" si="492"/>
        <v>88</v>
      </c>
      <c r="I333" s="1">
        <f>HLOOKUP(H333,C333:$F$603,J333,0)</f>
        <v>2</v>
      </c>
      <c r="J333" s="1">
        <v>271</v>
      </c>
      <c r="K333" s="1" t="str">
        <f t="shared" si="493"/>
        <v>12</v>
      </c>
      <c r="M333" s="46">
        <f t="shared" si="494"/>
        <v>1.0000000000000002</v>
      </c>
      <c r="N333" s="44">
        <f t="shared" si="486"/>
        <v>0.21527777777777779</v>
      </c>
      <c r="O333" s="44">
        <f t="shared" si="487"/>
        <v>0.61111111111111116</v>
      </c>
      <c r="P333" s="44">
        <f t="shared" si="488"/>
        <v>0.1388888888888889</v>
      </c>
      <c r="Q333" s="44">
        <f t="shared" si="489"/>
        <v>3.4722222222222224E-2</v>
      </c>
      <c r="R333">
        <f t="shared" si="428"/>
        <v>1</v>
      </c>
      <c r="S333" s="1">
        <f t="shared" si="495"/>
        <v>0.61111111111111116</v>
      </c>
      <c r="T333" s="1">
        <f>HLOOKUP(S333,N333:$Q$603,U333,0)</f>
        <v>2</v>
      </c>
      <c r="U333" s="1">
        <v>271</v>
      </c>
      <c r="V333" s="1" t="str">
        <f t="shared" si="496"/>
        <v>12</v>
      </c>
      <c r="X333" s="5">
        <f t="shared" si="497"/>
        <v>2</v>
      </c>
      <c r="Y333" s="4">
        <f t="shared" si="498"/>
        <v>0.38888888888888906</v>
      </c>
      <c r="Z333" s="4">
        <f t="shared" si="499"/>
        <v>0.25185780902540661</v>
      </c>
      <c r="AA333" s="4">
        <f t="shared" si="500"/>
        <v>0.25000000000000006</v>
      </c>
      <c r="AB333" s="4">
        <f t="shared" si="501"/>
        <v>0.17708333333333334</v>
      </c>
      <c r="AC333" s="4">
        <f t="shared" si="502"/>
        <v>7.2916666666666713E-2</v>
      </c>
      <c r="AD333" s="4">
        <f t="shared" si="503"/>
        <v>3.4722222222222224E-2</v>
      </c>
      <c r="AE333" s="4">
        <f t="shared" si="504"/>
        <v>0.61111111111111116</v>
      </c>
      <c r="AF333" s="4">
        <f t="shared" si="505"/>
        <v>0.57638888888888895</v>
      </c>
      <c r="AG333">
        <f t="shared" si="506"/>
        <v>1000000</v>
      </c>
      <c r="AI333">
        <f t="shared" si="507"/>
        <v>27</v>
      </c>
      <c r="AJ333">
        <f t="shared" si="430"/>
        <v>52</v>
      </c>
      <c r="AK333">
        <f t="shared" si="431"/>
        <v>4</v>
      </c>
      <c r="AL333">
        <f t="shared" si="432"/>
        <v>1</v>
      </c>
      <c r="AM333">
        <f t="shared" si="433"/>
        <v>51</v>
      </c>
      <c r="AN333">
        <f t="shared" si="434"/>
        <v>4</v>
      </c>
      <c r="AO333">
        <f t="shared" si="435"/>
        <v>42</v>
      </c>
      <c r="AP333">
        <f t="shared" si="436"/>
        <v>3</v>
      </c>
      <c r="AQ333">
        <f t="shared" si="437"/>
        <v>3</v>
      </c>
      <c r="AR333">
        <f t="shared" ref="AR333:AZ333" si="519">MAX(AI$3:AQ$542)+1-AI333</f>
        <v>29</v>
      </c>
      <c r="AS333">
        <f t="shared" si="519"/>
        <v>4</v>
      </c>
      <c r="AT333">
        <f t="shared" si="519"/>
        <v>52</v>
      </c>
      <c r="AU333">
        <f t="shared" si="519"/>
        <v>55</v>
      </c>
      <c r="AV333">
        <f t="shared" si="519"/>
        <v>5</v>
      </c>
      <c r="AW333">
        <f t="shared" si="519"/>
        <v>52</v>
      </c>
      <c r="AX333">
        <f t="shared" si="519"/>
        <v>14</v>
      </c>
      <c r="AY333">
        <f t="shared" si="519"/>
        <v>53</v>
      </c>
      <c r="AZ333">
        <f t="shared" si="519"/>
        <v>53</v>
      </c>
      <c r="BA333">
        <f t="shared" si="491"/>
        <v>1000000</v>
      </c>
      <c r="BB333">
        <f t="shared" si="509"/>
        <v>2933751.3</v>
      </c>
      <c r="BC333">
        <f t="shared" si="510"/>
        <v>3</v>
      </c>
      <c r="BE333">
        <f>AI333-fix1_oam1!X334</f>
        <v>0</v>
      </c>
      <c r="BF333">
        <f>AJ333-fix1_oam1!Y334</f>
        <v>2</v>
      </c>
      <c r="BG333">
        <f>AK333-fix1_oam1!Z334</f>
        <v>-8</v>
      </c>
      <c r="BH333">
        <f>AL333-fix1_oam1!AA334</f>
        <v>-44</v>
      </c>
      <c r="BI333">
        <f>AM333-fix1_oam1!AB334</f>
        <v>2</v>
      </c>
      <c r="BJ333">
        <f>AN333-fix1_oam1!AC334</f>
        <v>0</v>
      </c>
      <c r="BK333">
        <f>AO333-fix1_oam1!AD334</f>
        <v>-2</v>
      </c>
      <c r="BL333">
        <f>AP333-fix1_oam1!AE334</f>
        <v>-20</v>
      </c>
      <c r="BM333">
        <f>AQ333-fix1_oam1!AF334</f>
        <v>-6</v>
      </c>
      <c r="BN333">
        <f>AR333-fix1_oam1!AG334</f>
        <v>0</v>
      </c>
      <c r="BO333">
        <f>AS333-fix1_oam1!AH334</f>
        <v>-2</v>
      </c>
      <c r="BP333">
        <f>AT333-fix1_oam1!AI334</f>
        <v>8</v>
      </c>
      <c r="BQ333">
        <f>AU333-fix1_oam1!AJ334</f>
        <v>44</v>
      </c>
      <c r="BR333">
        <f>AV333-fix1_oam1!AK334</f>
        <v>-2</v>
      </c>
      <c r="BS333">
        <f>AW333-fix1_oam1!AL334</f>
        <v>0</v>
      </c>
      <c r="BT333">
        <f>AX333-fix1_oam1!AM334</f>
        <v>2</v>
      </c>
      <c r="BU333">
        <f>AY333-fix1_oam1!AN334</f>
        <v>20</v>
      </c>
      <c r="BV333">
        <f>AZ333-fix1_oam1!AO334</f>
        <v>6</v>
      </c>
      <c r="BY333" s="10" t="s">
        <v>993</v>
      </c>
      <c r="BZ333" s="11">
        <v>27</v>
      </c>
      <c r="CA333" s="11">
        <v>22</v>
      </c>
      <c r="CB333" s="11">
        <v>28</v>
      </c>
      <c r="CC333" s="11">
        <v>1</v>
      </c>
      <c r="CD333" s="11">
        <v>21</v>
      </c>
      <c r="CE333" s="11">
        <v>34</v>
      </c>
      <c r="CF333" s="11">
        <v>23</v>
      </c>
      <c r="CG333" s="11">
        <v>33</v>
      </c>
      <c r="CH333" s="11">
        <v>35</v>
      </c>
      <c r="CI333" s="11">
        <v>29</v>
      </c>
      <c r="CJ333" s="11">
        <v>34</v>
      </c>
      <c r="CK333" s="11">
        <v>28</v>
      </c>
      <c r="CL333" s="11">
        <v>55</v>
      </c>
      <c r="CM333" s="11">
        <v>35</v>
      </c>
      <c r="CN333" s="11">
        <v>22</v>
      </c>
      <c r="CO333" s="11">
        <v>33</v>
      </c>
      <c r="CP333" s="11">
        <v>23</v>
      </c>
      <c r="CQ333" s="11">
        <v>21</v>
      </c>
      <c r="CR333" s="11">
        <v>1000000</v>
      </c>
    </row>
    <row r="334" spans="1:96" ht="15" thickBot="1" x14ac:dyDescent="0.35">
      <c r="A334" s="1" t="s">
        <v>331</v>
      </c>
      <c r="B334" s="1" t="s">
        <v>602</v>
      </c>
      <c r="C334" s="2">
        <v>61</v>
      </c>
      <c r="D334" s="2">
        <v>99</v>
      </c>
      <c r="E334" s="2">
        <v>11</v>
      </c>
      <c r="F334" s="2">
        <v>10</v>
      </c>
      <c r="G334" s="2">
        <v>1</v>
      </c>
      <c r="H334" s="1">
        <f t="shared" si="492"/>
        <v>99</v>
      </c>
      <c r="I334" s="1">
        <f>HLOOKUP(H334,C334:$F$603,J334,0)</f>
        <v>2</v>
      </c>
      <c r="J334" s="1">
        <v>270</v>
      </c>
      <c r="K334" s="1" t="str">
        <f t="shared" si="493"/>
        <v>12</v>
      </c>
      <c r="M334" s="46">
        <f t="shared" si="494"/>
        <v>1</v>
      </c>
      <c r="N334" s="44">
        <f t="shared" si="486"/>
        <v>0.33701657458563539</v>
      </c>
      <c r="O334" s="44">
        <f t="shared" si="487"/>
        <v>0.54696132596685088</v>
      </c>
      <c r="P334" s="44">
        <f t="shared" si="488"/>
        <v>6.0773480662983423E-2</v>
      </c>
      <c r="Q334" s="44">
        <f t="shared" si="489"/>
        <v>5.5248618784530384E-2</v>
      </c>
      <c r="R334">
        <f t="shared" si="428"/>
        <v>1</v>
      </c>
      <c r="S334" s="1">
        <f t="shared" si="495"/>
        <v>0.54696132596685088</v>
      </c>
      <c r="T334" s="1">
        <f>HLOOKUP(S334,N334:$Q$603,U334,0)</f>
        <v>2</v>
      </c>
      <c r="U334" s="1">
        <v>270</v>
      </c>
      <c r="V334" s="1" t="str">
        <f t="shared" si="496"/>
        <v>12</v>
      </c>
      <c r="X334" s="5">
        <f t="shared" si="497"/>
        <v>2</v>
      </c>
      <c r="Y334" s="4">
        <f t="shared" si="498"/>
        <v>0.45303867403314912</v>
      </c>
      <c r="Z334" s="4">
        <f t="shared" si="499"/>
        <v>0.23769216049219574</v>
      </c>
      <c r="AA334" s="4">
        <f t="shared" si="500"/>
        <v>0.25</v>
      </c>
      <c r="AB334" s="4">
        <f t="shared" si="501"/>
        <v>0.19889502762430938</v>
      </c>
      <c r="AC334" s="4">
        <f t="shared" si="502"/>
        <v>5.1104972375690616E-2</v>
      </c>
      <c r="AD334" s="4">
        <f t="shared" si="503"/>
        <v>5.5248618784530384E-2</v>
      </c>
      <c r="AE334" s="4">
        <f t="shared" si="504"/>
        <v>0.54696132596685088</v>
      </c>
      <c r="AF334" s="4">
        <f t="shared" si="505"/>
        <v>0.49171270718232052</v>
      </c>
      <c r="AG334">
        <f t="shared" si="506"/>
        <v>1000000</v>
      </c>
      <c r="AI334">
        <f t="shared" si="507"/>
        <v>27</v>
      </c>
      <c r="AJ334">
        <f t="shared" si="430"/>
        <v>49</v>
      </c>
      <c r="AK334">
        <f t="shared" si="431"/>
        <v>6</v>
      </c>
      <c r="AL334">
        <f t="shared" si="432"/>
        <v>1</v>
      </c>
      <c r="AM334">
        <f t="shared" si="433"/>
        <v>48</v>
      </c>
      <c r="AN334">
        <f t="shared" si="434"/>
        <v>7</v>
      </c>
      <c r="AO334">
        <f t="shared" si="435"/>
        <v>36</v>
      </c>
      <c r="AP334">
        <f t="shared" si="436"/>
        <v>7</v>
      </c>
      <c r="AQ334">
        <f t="shared" si="437"/>
        <v>8</v>
      </c>
      <c r="AR334">
        <f t="shared" ref="AR334:AZ334" si="520">MAX(AI$3:AQ$542)+1-AI334</f>
        <v>29</v>
      </c>
      <c r="AS334">
        <f t="shared" si="520"/>
        <v>7</v>
      </c>
      <c r="AT334">
        <f t="shared" si="520"/>
        <v>50</v>
      </c>
      <c r="AU334">
        <f t="shared" si="520"/>
        <v>55</v>
      </c>
      <c r="AV334">
        <f t="shared" si="520"/>
        <v>8</v>
      </c>
      <c r="AW334">
        <f t="shared" si="520"/>
        <v>49</v>
      </c>
      <c r="AX334">
        <f t="shared" si="520"/>
        <v>20</v>
      </c>
      <c r="AY334">
        <f t="shared" si="520"/>
        <v>49</v>
      </c>
      <c r="AZ334">
        <f t="shared" si="520"/>
        <v>48</v>
      </c>
      <c r="BA334">
        <f t="shared" si="491"/>
        <v>1000000</v>
      </c>
      <c r="BB334">
        <f t="shared" si="509"/>
        <v>2802756.3</v>
      </c>
      <c r="BC334">
        <f t="shared" si="510"/>
        <v>3</v>
      </c>
      <c r="BE334">
        <f>AI334-fix1_oam1!X335</f>
        <v>0</v>
      </c>
      <c r="BF334">
        <f>AJ334-fix1_oam1!Y335</f>
        <v>8</v>
      </c>
      <c r="BG334">
        <f>AK334-fix1_oam1!Z335</f>
        <v>3</v>
      </c>
      <c r="BH334">
        <f>AL334-fix1_oam1!AA335</f>
        <v>-34</v>
      </c>
      <c r="BI334">
        <f>AM334-fix1_oam1!AB335</f>
        <v>7</v>
      </c>
      <c r="BJ334">
        <f>AN334-fix1_oam1!AC335</f>
        <v>2</v>
      </c>
      <c r="BK334">
        <f>AO334-fix1_oam1!AD335</f>
        <v>1</v>
      </c>
      <c r="BL334">
        <f>AP334-fix1_oam1!AE335</f>
        <v>5</v>
      </c>
      <c r="BM334">
        <f>AQ334-fix1_oam1!AF335</f>
        <v>4</v>
      </c>
      <c r="BN334">
        <f>AR334-fix1_oam1!AG335</f>
        <v>0</v>
      </c>
      <c r="BO334">
        <f>AS334-fix1_oam1!AH335</f>
        <v>-8</v>
      </c>
      <c r="BP334">
        <f>AT334-fix1_oam1!AI335</f>
        <v>-3</v>
      </c>
      <c r="BQ334">
        <f>AU334-fix1_oam1!AJ335</f>
        <v>34</v>
      </c>
      <c r="BR334">
        <f>AV334-fix1_oam1!AK335</f>
        <v>-7</v>
      </c>
      <c r="BS334">
        <f>AW334-fix1_oam1!AL335</f>
        <v>-2</v>
      </c>
      <c r="BT334">
        <f>AX334-fix1_oam1!AM335</f>
        <v>-1</v>
      </c>
      <c r="BU334">
        <f>AY334-fix1_oam1!AN335</f>
        <v>-5</v>
      </c>
      <c r="BV334">
        <f>AZ334-fix1_oam1!AO335</f>
        <v>-4</v>
      </c>
      <c r="BY334" s="10" t="s">
        <v>994</v>
      </c>
      <c r="BZ334" s="11">
        <v>41</v>
      </c>
      <c r="CA334" s="11">
        <v>26</v>
      </c>
      <c r="CB334" s="11">
        <v>28</v>
      </c>
      <c r="CC334" s="11">
        <v>1</v>
      </c>
      <c r="CD334" s="11">
        <v>21</v>
      </c>
      <c r="CE334" s="11">
        <v>34</v>
      </c>
      <c r="CF334" s="11">
        <v>27</v>
      </c>
      <c r="CG334" s="11">
        <v>29</v>
      </c>
      <c r="CH334" s="11">
        <v>30</v>
      </c>
      <c r="CI334" s="11">
        <v>15</v>
      </c>
      <c r="CJ334" s="11">
        <v>30</v>
      </c>
      <c r="CK334" s="11">
        <v>28</v>
      </c>
      <c r="CL334" s="11">
        <v>55</v>
      </c>
      <c r="CM334" s="11">
        <v>35</v>
      </c>
      <c r="CN334" s="11">
        <v>22</v>
      </c>
      <c r="CO334" s="11">
        <v>29</v>
      </c>
      <c r="CP334" s="11">
        <v>27</v>
      </c>
      <c r="CQ334" s="11">
        <v>26</v>
      </c>
      <c r="CR334" s="11">
        <v>4000000</v>
      </c>
    </row>
    <row r="335" spans="1:96" ht="15" thickBot="1" x14ac:dyDescent="0.35">
      <c r="A335" s="1" t="s">
        <v>332</v>
      </c>
      <c r="B335" s="1" t="s">
        <v>602</v>
      </c>
      <c r="C335" s="2">
        <v>58</v>
      </c>
      <c r="D335" s="2">
        <v>78</v>
      </c>
      <c r="E335" s="2">
        <v>53</v>
      </c>
      <c r="F335" s="2">
        <v>39</v>
      </c>
      <c r="G335" s="2">
        <v>1</v>
      </c>
      <c r="H335" s="1">
        <f t="shared" si="492"/>
        <v>78</v>
      </c>
      <c r="I335" s="1">
        <f>HLOOKUP(H335,C335:$F$603,J335,0)</f>
        <v>2</v>
      </c>
      <c r="J335" s="1">
        <v>269</v>
      </c>
      <c r="K335" s="1" t="str">
        <f t="shared" si="493"/>
        <v>12</v>
      </c>
      <c r="M335" s="46">
        <f t="shared" si="494"/>
        <v>1</v>
      </c>
      <c r="N335" s="44">
        <f t="shared" si="486"/>
        <v>0.25438596491228072</v>
      </c>
      <c r="O335" s="44">
        <f t="shared" si="487"/>
        <v>0.34210526315789475</v>
      </c>
      <c r="P335" s="44">
        <f t="shared" si="488"/>
        <v>0.23245614035087719</v>
      </c>
      <c r="Q335" s="44">
        <f t="shared" si="489"/>
        <v>0.17105263157894737</v>
      </c>
      <c r="R335">
        <f t="shared" si="428"/>
        <v>1</v>
      </c>
      <c r="S335" s="1">
        <f t="shared" si="495"/>
        <v>0.34210526315789475</v>
      </c>
      <c r="T335" s="1">
        <f>HLOOKUP(S335,N335:$Q$603,U335,0)</f>
        <v>2</v>
      </c>
      <c r="U335" s="1">
        <v>269</v>
      </c>
      <c r="V335" s="1" t="str">
        <f t="shared" si="496"/>
        <v>12</v>
      </c>
      <c r="X335" s="5">
        <f t="shared" si="497"/>
        <v>2</v>
      </c>
      <c r="Y335" s="4">
        <f t="shared" si="498"/>
        <v>0.65789473684210531</v>
      </c>
      <c r="Z335" s="4">
        <f t="shared" si="499"/>
        <v>7.0812169814692003E-2</v>
      </c>
      <c r="AA335" s="4">
        <f t="shared" si="500"/>
        <v>0.25</v>
      </c>
      <c r="AB335" s="4">
        <f t="shared" si="501"/>
        <v>0.24342105263157895</v>
      </c>
      <c r="AC335" s="4">
        <f t="shared" si="502"/>
        <v>6.5789473684210453E-3</v>
      </c>
      <c r="AD335" s="4">
        <f t="shared" si="503"/>
        <v>0.17105263157894737</v>
      </c>
      <c r="AE335" s="4">
        <f t="shared" si="504"/>
        <v>0.34210526315789475</v>
      </c>
      <c r="AF335" s="4">
        <f t="shared" si="505"/>
        <v>0.17105263157894737</v>
      </c>
      <c r="AG335">
        <f t="shared" si="506"/>
        <v>1000000</v>
      </c>
      <c r="AI335">
        <f t="shared" si="507"/>
        <v>27</v>
      </c>
      <c r="AJ335">
        <f t="shared" si="430"/>
        <v>11</v>
      </c>
      <c r="AK335">
        <f t="shared" si="431"/>
        <v>48</v>
      </c>
      <c r="AL335">
        <f t="shared" si="432"/>
        <v>1</v>
      </c>
      <c r="AM335">
        <f t="shared" si="433"/>
        <v>32</v>
      </c>
      <c r="AN335">
        <f t="shared" si="434"/>
        <v>24</v>
      </c>
      <c r="AO335">
        <f t="shared" si="435"/>
        <v>8</v>
      </c>
      <c r="AP335">
        <f t="shared" si="436"/>
        <v>44</v>
      </c>
      <c r="AQ335">
        <f t="shared" si="437"/>
        <v>47</v>
      </c>
      <c r="AR335">
        <f t="shared" ref="AR335:AZ335" si="521">MAX(AI$3:AQ$542)+1-AI335</f>
        <v>29</v>
      </c>
      <c r="AS335">
        <f t="shared" si="521"/>
        <v>45</v>
      </c>
      <c r="AT335">
        <f t="shared" si="521"/>
        <v>8</v>
      </c>
      <c r="AU335">
        <f t="shared" si="521"/>
        <v>55</v>
      </c>
      <c r="AV335">
        <f t="shared" si="521"/>
        <v>24</v>
      </c>
      <c r="AW335">
        <f t="shared" si="521"/>
        <v>32</v>
      </c>
      <c r="AX335">
        <f t="shared" si="521"/>
        <v>48</v>
      </c>
      <c r="AY335">
        <f t="shared" si="521"/>
        <v>12</v>
      </c>
      <c r="AZ335">
        <f t="shared" si="521"/>
        <v>9</v>
      </c>
      <c r="BA335">
        <f t="shared" si="491"/>
        <v>1000000</v>
      </c>
      <c r="BB335">
        <f t="shared" si="509"/>
        <v>2868975.5</v>
      </c>
      <c r="BC335">
        <f t="shared" si="510"/>
        <v>3</v>
      </c>
      <c r="BE335">
        <f>AI335-fix1_oam1!X336</f>
        <v>0</v>
      </c>
      <c r="BF335">
        <f>AJ335-fix1_oam1!Y336</f>
        <v>-4</v>
      </c>
      <c r="BG335">
        <f>AK335-fix1_oam1!Z336</f>
        <v>0</v>
      </c>
      <c r="BH335">
        <f>AL335-fix1_oam1!AA336</f>
        <v>-17</v>
      </c>
      <c r="BI335">
        <f>AM335-fix1_oam1!AB336</f>
        <v>10</v>
      </c>
      <c r="BJ335">
        <f>AN335-fix1_oam1!AC336</f>
        <v>2</v>
      </c>
      <c r="BK335">
        <f>AO335-fix1_oam1!AD336</f>
        <v>-1</v>
      </c>
      <c r="BL335">
        <f>AP335-fix1_oam1!AE336</f>
        <v>9</v>
      </c>
      <c r="BM335">
        <f>AQ335-fix1_oam1!AF336</f>
        <v>2</v>
      </c>
      <c r="BN335">
        <f>AR335-fix1_oam1!AG336</f>
        <v>0</v>
      </c>
      <c r="BO335">
        <f>AS335-fix1_oam1!AH336</f>
        <v>4</v>
      </c>
      <c r="BP335">
        <f>AT335-fix1_oam1!AI336</f>
        <v>0</v>
      </c>
      <c r="BQ335">
        <f>AU335-fix1_oam1!AJ336</f>
        <v>17</v>
      </c>
      <c r="BR335">
        <f>AV335-fix1_oam1!AK336</f>
        <v>-10</v>
      </c>
      <c r="BS335">
        <f>AW335-fix1_oam1!AL336</f>
        <v>-2</v>
      </c>
      <c r="BT335">
        <f>AX335-fix1_oam1!AM336</f>
        <v>1</v>
      </c>
      <c r="BU335">
        <f>AY335-fix1_oam1!AN336</f>
        <v>-9</v>
      </c>
      <c r="BV335">
        <f>AZ335-fix1_oam1!AO336</f>
        <v>-2</v>
      </c>
      <c r="BY335" s="10" t="s">
        <v>995</v>
      </c>
      <c r="BZ335" s="11">
        <v>1</v>
      </c>
      <c r="CA335" s="11">
        <v>6</v>
      </c>
      <c r="CB335" s="11">
        <v>43</v>
      </c>
      <c r="CC335" s="11">
        <v>1</v>
      </c>
      <c r="CD335" s="11">
        <v>6</v>
      </c>
      <c r="CE335" s="11">
        <v>50</v>
      </c>
      <c r="CF335" s="11">
        <v>20</v>
      </c>
      <c r="CG335" s="11">
        <v>49</v>
      </c>
      <c r="CH335" s="11">
        <v>43</v>
      </c>
      <c r="CI335" s="11">
        <v>55</v>
      </c>
      <c r="CJ335" s="11">
        <v>50</v>
      </c>
      <c r="CK335" s="11">
        <v>13</v>
      </c>
      <c r="CL335" s="11">
        <v>55</v>
      </c>
      <c r="CM335" s="11">
        <v>50</v>
      </c>
      <c r="CN335" s="11">
        <v>6</v>
      </c>
      <c r="CO335" s="11">
        <v>36</v>
      </c>
      <c r="CP335" s="11">
        <v>7</v>
      </c>
      <c r="CQ335" s="11">
        <v>13</v>
      </c>
      <c r="CR335" s="11">
        <v>4000000</v>
      </c>
    </row>
    <row r="336" spans="1:96" ht="15" thickBot="1" x14ac:dyDescent="0.35">
      <c r="A336" s="1" t="s">
        <v>333</v>
      </c>
      <c r="B336" s="1" t="s">
        <v>602</v>
      </c>
      <c r="C336" s="2">
        <v>85</v>
      </c>
      <c r="D336" s="2">
        <v>10</v>
      </c>
      <c r="E336" s="2">
        <v>60</v>
      </c>
      <c r="F336" s="2">
        <v>66</v>
      </c>
      <c r="G336" s="2">
        <v>3</v>
      </c>
      <c r="H336" s="1">
        <f t="shared" si="492"/>
        <v>85</v>
      </c>
      <c r="I336" s="1">
        <f>HLOOKUP(H336,C336:$F$603,J336,0)</f>
        <v>1</v>
      </c>
      <c r="J336" s="1">
        <v>268</v>
      </c>
      <c r="K336" s="1" t="str">
        <f t="shared" si="493"/>
        <v>31</v>
      </c>
      <c r="M336" s="46">
        <f t="shared" si="494"/>
        <v>1</v>
      </c>
      <c r="N336" s="44">
        <f t="shared" si="486"/>
        <v>0.38461538461538464</v>
      </c>
      <c r="O336" s="44">
        <f t="shared" si="487"/>
        <v>4.5248868778280542E-2</v>
      </c>
      <c r="P336" s="44">
        <f t="shared" si="488"/>
        <v>0.27149321266968324</v>
      </c>
      <c r="Q336" s="44">
        <f t="shared" si="489"/>
        <v>0.29864253393665158</v>
      </c>
      <c r="R336">
        <f t="shared" si="428"/>
        <v>3</v>
      </c>
      <c r="S336" s="1">
        <f t="shared" si="495"/>
        <v>0.38461538461538464</v>
      </c>
      <c r="T336" s="1">
        <f>HLOOKUP(S336,N336:$Q$603,U336,0)</f>
        <v>1</v>
      </c>
      <c r="U336" s="1">
        <v>268</v>
      </c>
      <c r="V336" s="1" t="str">
        <f t="shared" si="496"/>
        <v>31</v>
      </c>
      <c r="X336" s="5">
        <f t="shared" si="497"/>
        <v>1</v>
      </c>
      <c r="Y336" s="4">
        <f t="shared" si="498"/>
        <v>0.61538461538461542</v>
      </c>
      <c r="Z336" s="4">
        <f t="shared" si="499"/>
        <v>0.14476691819422954</v>
      </c>
      <c r="AA336" s="4">
        <f t="shared" si="500"/>
        <v>0.25</v>
      </c>
      <c r="AB336" s="4">
        <f t="shared" si="501"/>
        <v>0.28506787330316741</v>
      </c>
      <c r="AC336" s="4">
        <f t="shared" si="502"/>
        <v>-3.5067873303167407E-2</v>
      </c>
      <c r="AD336" s="4">
        <f t="shared" si="503"/>
        <v>4.5248868778280542E-2</v>
      </c>
      <c r="AE336" s="4">
        <f t="shared" si="504"/>
        <v>0.38461538461538464</v>
      </c>
      <c r="AF336" s="4">
        <f t="shared" si="505"/>
        <v>0.33936651583710409</v>
      </c>
      <c r="AG336">
        <f t="shared" si="506"/>
        <v>3000000</v>
      </c>
      <c r="AI336">
        <f t="shared" si="507"/>
        <v>41</v>
      </c>
      <c r="AJ336">
        <f t="shared" si="430"/>
        <v>24</v>
      </c>
      <c r="AK336">
        <f t="shared" si="431"/>
        <v>29</v>
      </c>
      <c r="AL336">
        <f t="shared" si="432"/>
        <v>1</v>
      </c>
      <c r="AM336">
        <f t="shared" si="433"/>
        <v>6</v>
      </c>
      <c r="AN336">
        <f t="shared" si="434"/>
        <v>49</v>
      </c>
      <c r="AO336">
        <f t="shared" si="435"/>
        <v>39</v>
      </c>
      <c r="AP336">
        <f t="shared" si="436"/>
        <v>32</v>
      </c>
      <c r="AQ336">
        <f t="shared" si="437"/>
        <v>26</v>
      </c>
      <c r="AR336">
        <f t="shared" ref="AR336:AZ336" si="522">MAX(AI$3:AQ$542)+1-AI336</f>
        <v>15</v>
      </c>
      <c r="AS336">
        <f t="shared" si="522"/>
        <v>32</v>
      </c>
      <c r="AT336">
        <f t="shared" si="522"/>
        <v>27</v>
      </c>
      <c r="AU336">
        <f t="shared" si="522"/>
        <v>55</v>
      </c>
      <c r="AV336">
        <f t="shared" si="522"/>
        <v>50</v>
      </c>
      <c r="AW336">
        <f t="shared" si="522"/>
        <v>7</v>
      </c>
      <c r="AX336">
        <f t="shared" si="522"/>
        <v>17</v>
      </c>
      <c r="AY336">
        <f t="shared" si="522"/>
        <v>24</v>
      </c>
      <c r="AZ336">
        <f t="shared" si="522"/>
        <v>30</v>
      </c>
      <c r="BA336">
        <f t="shared" si="491"/>
        <v>3000000</v>
      </c>
      <c r="BB336">
        <f t="shared" si="509"/>
        <v>2969742.6</v>
      </c>
      <c r="BC336">
        <f t="shared" si="510"/>
        <v>3</v>
      </c>
      <c r="BE336">
        <f>AI336-fix1_oam1!X337</f>
        <v>0</v>
      </c>
      <c r="BF336">
        <f>AJ336-fix1_oam1!Y337</f>
        <v>4</v>
      </c>
      <c r="BG336">
        <f>AK336-fix1_oam1!Z337</f>
        <v>9</v>
      </c>
      <c r="BH336">
        <f>AL336-fix1_oam1!AA337</f>
        <v>-19</v>
      </c>
      <c r="BI336">
        <f>AM336-fix1_oam1!AB337</f>
        <v>-8</v>
      </c>
      <c r="BJ336">
        <f>AN336-fix1_oam1!AC337</f>
        <v>0</v>
      </c>
      <c r="BK336">
        <f>AO336-fix1_oam1!AD337</f>
        <v>4</v>
      </c>
      <c r="BL336">
        <f>AP336-fix1_oam1!AE337</f>
        <v>5</v>
      </c>
      <c r="BM336">
        <f>AQ336-fix1_oam1!AF337</f>
        <v>11</v>
      </c>
      <c r="BN336">
        <f>AR336-fix1_oam1!AG337</f>
        <v>0</v>
      </c>
      <c r="BO336">
        <f>AS336-fix1_oam1!AH337</f>
        <v>-4</v>
      </c>
      <c r="BP336">
        <f>AT336-fix1_oam1!AI337</f>
        <v>-9</v>
      </c>
      <c r="BQ336">
        <f>AU336-fix1_oam1!AJ337</f>
        <v>19</v>
      </c>
      <c r="BR336">
        <f>AV336-fix1_oam1!AK337</f>
        <v>8</v>
      </c>
      <c r="BS336">
        <f>AW336-fix1_oam1!AL337</f>
        <v>0</v>
      </c>
      <c r="BT336">
        <f>AX336-fix1_oam1!AM337</f>
        <v>-4</v>
      </c>
      <c r="BU336">
        <f>AY336-fix1_oam1!AN337</f>
        <v>-5</v>
      </c>
      <c r="BV336">
        <f>AZ336-fix1_oam1!AO337</f>
        <v>-11</v>
      </c>
      <c r="BY336" s="10" t="s">
        <v>996</v>
      </c>
      <c r="BZ336" s="11">
        <v>41</v>
      </c>
      <c r="CA336" s="11">
        <v>10</v>
      </c>
      <c r="CB336" s="11">
        <v>42</v>
      </c>
      <c r="CC336" s="11">
        <v>1</v>
      </c>
      <c r="CD336" s="11">
        <v>12</v>
      </c>
      <c r="CE336" s="11">
        <v>43</v>
      </c>
      <c r="CF336" s="11">
        <v>19</v>
      </c>
      <c r="CG336" s="11">
        <v>45</v>
      </c>
      <c r="CH336" s="11">
        <v>41</v>
      </c>
      <c r="CI336" s="11">
        <v>15</v>
      </c>
      <c r="CJ336" s="11">
        <v>46</v>
      </c>
      <c r="CK336" s="11">
        <v>14</v>
      </c>
      <c r="CL336" s="11">
        <v>55</v>
      </c>
      <c r="CM336" s="11">
        <v>44</v>
      </c>
      <c r="CN336" s="11">
        <v>13</v>
      </c>
      <c r="CO336" s="11">
        <v>37</v>
      </c>
      <c r="CP336" s="11">
        <v>11</v>
      </c>
      <c r="CQ336" s="11">
        <v>15</v>
      </c>
      <c r="CR336" s="11">
        <v>1000000</v>
      </c>
    </row>
    <row r="337" spans="1:96" ht="15" thickBot="1" x14ac:dyDescent="0.35">
      <c r="A337" s="1" t="s">
        <v>334</v>
      </c>
      <c r="B337" s="1" t="s">
        <v>602</v>
      </c>
      <c r="C337" s="2">
        <v>99</v>
      </c>
      <c r="D337" s="2">
        <v>0</v>
      </c>
      <c r="E337" s="2">
        <v>69</v>
      </c>
      <c r="F337" s="2">
        <v>96</v>
      </c>
      <c r="G337" s="2">
        <v>1</v>
      </c>
      <c r="H337" s="1">
        <f t="shared" si="492"/>
        <v>99</v>
      </c>
      <c r="I337" s="1">
        <f>HLOOKUP(H337,C337:$F$603,J337,0)</f>
        <v>1</v>
      </c>
      <c r="J337" s="1">
        <v>267</v>
      </c>
      <c r="K337" s="1" t="str">
        <f t="shared" si="493"/>
        <v>11</v>
      </c>
      <c r="M337" s="46">
        <f t="shared" si="494"/>
        <v>1</v>
      </c>
      <c r="N337" s="44">
        <f t="shared" si="486"/>
        <v>0.375</v>
      </c>
      <c r="O337" s="44">
        <f t="shared" si="487"/>
        <v>0</v>
      </c>
      <c r="P337" s="44">
        <f t="shared" si="488"/>
        <v>0.26136363636363635</v>
      </c>
      <c r="Q337" s="44">
        <f t="shared" si="489"/>
        <v>0.36363636363636365</v>
      </c>
      <c r="R337">
        <f t="shared" si="428"/>
        <v>1</v>
      </c>
      <c r="S337" s="1">
        <f t="shared" si="495"/>
        <v>0.375</v>
      </c>
      <c r="T337" s="1">
        <f>HLOOKUP(S337,N337:$Q$603,U337,0)</f>
        <v>1</v>
      </c>
      <c r="U337" s="1">
        <v>267</v>
      </c>
      <c r="V337" s="1" t="str">
        <f t="shared" si="496"/>
        <v>11</v>
      </c>
      <c r="X337" s="5">
        <f t="shared" si="497"/>
        <v>1</v>
      </c>
      <c r="Y337" s="4">
        <f t="shared" si="498"/>
        <v>0.625</v>
      </c>
      <c r="Z337" s="4">
        <f t="shared" si="499"/>
        <v>0.1743247499849068</v>
      </c>
      <c r="AA337" s="4">
        <f t="shared" si="500"/>
        <v>0.25</v>
      </c>
      <c r="AB337" s="4">
        <f t="shared" si="501"/>
        <v>0.3125</v>
      </c>
      <c r="AC337" s="4">
        <f t="shared" si="502"/>
        <v>-6.25E-2</v>
      </c>
      <c r="AD337" s="4">
        <f t="shared" si="503"/>
        <v>0</v>
      </c>
      <c r="AE337" s="4">
        <f t="shared" si="504"/>
        <v>0.375</v>
      </c>
      <c r="AF337" s="4">
        <f t="shared" si="505"/>
        <v>0.375</v>
      </c>
      <c r="AG337">
        <f t="shared" si="506"/>
        <v>1000000</v>
      </c>
      <c r="AI337">
        <f t="shared" si="507"/>
        <v>41</v>
      </c>
      <c r="AJ337">
        <f t="shared" si="430"/>
        <v>21</v>
      </c>
      <c r="AK337">
        <f t="shared" si="431"/>
        <v>18</v>
      </c>
      <c r="AL337">
        <f t="shared" si="432"/>
        <v>1</v>
      </c>
      <c r="AM337">
        <f t="shared" si="433"/>
        <v>1</v>
      </c>
      <c r="AN337">
        <f t="shared" si="434"/>
        <v>54</v>
      </c>
      <c r="AO337">
        <f t="shared" si="435"/>
        <v>53</v>
      </c>
      <c r="AP337">
        <f t="shared" si="436"/>
        <v>34</v>
      </c>
      <c r="AQ337">
        <f t="shared" si="437"/>
        <v>20</v>
      </c>
      <c r="AR337">
        <f t="shared" ref="AR337:AZ337" si="523">MAX(AI$3:AQ$542)+1-AI337</f>
        <v>15</v>
      </c>
      <c r="AS337">
        <f t="shared" si="523"/>
        <v>35</v>
      </c>
      <c r="AT337">
        <f t="shared" si="523"/>
        <v>38</v>
      </c>
      <c r="AU337">
        <f t="shared" si="523"/>
        <v>55</v>
      </c>
      <c r="AV337">
        <f t="shared" si="523"/>
        <v>55</v>
      </c>
      <c r="AW337">
        <f t="shared" si="523"/>
        <v>2</v>
      </c>
      <c r="AX337">
        <f t="shared" si="523"/>
        <v>3</v>
      </c>
      <c r="AY337">
        <f t="shared" si="523"/>
        <v>22</v>
      </c>
      <c r="AZ337">
        <f t="shared" si="523"/>
        <v>36</v>
      </c>
      <c r="BA337">
        <f t="shared" si="491"/>
        <v>1000000</v>
      </c>
      <c r="BB337">
        <f t="shared" si="509"/>
        <v>2668879.7000000002</v>
      </c>
      <c r="BC337">
        <f t="shared" si="510"/>
        <v>3</v>
      </c>
      <c r="BE337">
        <f>AI337-fix1_oam1!X338</f>
        <v>0</v>
      </c>
      <c r="BF337">
        <f>AJ337-fix1_oam1!Y338</f>
        <v>10</v>
      </c>
      <c r="BG337">
        <f>AK337-fix1_oam1!Z338</f>
        <v>17</v>
      </c>
      <c r="BH337">
        <f>AL337-fix1_oam1!AA338</f>
        <v>-7</v>
      </c>
      <c r="BI337">
        <f>AM337-fix1_oam1!AB338</f>
        <v>-1</v>
      </c>
      <c r="BJ337">
        <f>AN337-fix1_oam1!AC338</f>
        <v>0</v>
      </c>
      <c r="BK337">
        <f>AO337-fix1_oam1!AD338</f>
        <v>0</v>
      </c>
      <c r="BL337">
        <f>AP337-fix1_oam1!AE338</f>
        <v>32</v>
      </c>
      <c r="BM337">
        <f>AQ337-fix1_oam1!AF338</f>
        <v>19</v>
      </c>
      <c r="BN337">
        <f>AR337-fix1_oam1!AG338</f>
        <v>0</v>
      </c>
      <c r="BO337">
        <f>AS337-fix1_oam1!AH338</f>
        <v>-10</v>
      </c>
      <c r="BP337">
        <f>AT337-fix1_oam1!AI338</f>
        <v>-17</v>
      </c>
      <c r="BQ337">
        <f>AU337-fix1_oam1!AJ338</f>
        <v>7</v>
      </c>
      <c r="BR337">
        <f>AV337-fix1_oam1!AK338</f>
        <v>1</v>
      </c>
      <c r="BS337">
        <f>AW337-fix1_oam1!AL338</f>
        <v>0</v>
      </c>
      <c r="BT337">
        <f>AX337-fix1_oam1!AM338</f>
        <v>0</v>
      </c>
      <c r="BU337">
        <f>AY337-fix1_oam1!AN338</f>
        <v>-32</v>
      </c>
      <c r="BV337">
        <f>AZ337-fix1_oam1!AO338</f>
        <v>-19</v>
      </c>
      <c r="BY337" s="10" t="s">
        <v>997</v>
      </c>
      <c r="BZ337" s="11">
        <v>1</v>
      </c>
      <c r="CA337" s="11">
        <v>1</v>
      </c>
      <c r="CB337" s="11">
        <v>54</v>
      </c>
      <c r="CC337" s="11">
        <v>1</v>
      </c>
      <c r="CD337" s="11">
        <v>24</v>
      </c>
      <c r="CE337" s="11">
        <v>31</v>
      </c>
      <c r="CF337" s="11">
        <v>1</v>
      </c>
      <c r="CG337" s="11">
        <v>54</v>
      </c>
      <c r="CH337" s="11">
        <v>54</v>
      </c>
      <c r="CI337" s="11">
        <v>55</v>
      </c>
      <c r="CJ337" s="11">
        <v>55</v>
      </c>
      <c r="CK337" s="11">
        <v>2</v>
      </c>
      <c r="CL337" s="11">
        <v>55</v>
      </c>
      <c r="CM337" s="11">
        <v>32</v>
      </c>
      <c r="CN337" s="11">
        <v>25</v>
      </c>
      <c r="CO337" s="11">
        <v>55</v>
      </c>
      <c r="CP337" s="11">
        <v>2</v>
      </c>
      <c r="CQ337" s="11">
        <v>2</v>
      </c>
      <c r="CR337" s="11">
        <v>2000000</v>
      </c>
    </row>
    <row r="338" spans="1:96" ht="15" thickBot="1" x14ac:dyDescent="0.35">
      <c r="A338" s="1" t="s">
        <v>335</v>
      </c>
      <c r="B338" s="1" t="s">
        <v>602</v>
      </c>
      <c r="C338" s="2">
        <v>34</v>
      </c>
      <c r="D338" s="2">
        <v>42</v>
      </c>
      <c r="E338" s="2">
        <v>52</v>
      </c>
      <c r="F338" s="2">
        <v>66</v>
      </c>
      <c r="G338" s="2">
        <v>1</v>
      </c>
      <c r="H338" s="1">
        <f t="shared" si="492"/>
        <v>66</v>
      </c>
      <c r="I338" s="1">
        <f>HLOOKUP(H338,C338:$F$603,J338,0)</f>
        <v>4</v>
      </c>
      <c r="J338" s="1">
        <v>266</v>
      </c>
      <c r="K338" s="1" t="str">
        <f t="shared" si="493"/>
        <v>14</v>
      </c>
      <c r="M338" s="46">
        <f t="shared" si="494"/>
        <v>1</v>
      </c>
      <c r="N338" s="44">
        <f t="shared" si="486"/>
        <v>0.17525773195876287</v>
      </c>
      <c r="O338" s="44">
        <f t="shared" si="487"/>
        <v>0.21649484536082475</v>
      </c>
      <c r="P338" s="44">
        <f t="shared" si="488"/>
        <v>0.26804123711340205</v>
      </c>
      <c r="Q338" s="44">
        <f t="shared" si="489"/>
        <v>0.34020618556701032</v>
      </c>
      <c r="R338">
        <f t="shared" ref="R338:R401" si="524">G338</f>
        <v>1</v>
      </c>
      <c r="S338" s="1">
        <f t="shared" si="495"/>
        <v>0.34020618556701032</v>
      </c>
      <c r="T338" s="1">
        <f>HLOOKUP(S338,N338:$Q$603,U338,0)</f>
        <v>4</v>
      </c>
      <c r="U338" s="1">
        <v>266</v>
      </c>
      <c r="V338" s="1" t="str">
        <f t="shared" si="496"/>
        <v>14</v>
      </c>
      <c r="X338" s="5">
        <f t="shared" si="497"/>
        <v>4</v>
      </c>
      <c r="Y338" s="4">
        <f t="shared" si="498"/>
        <v>0.65979381443298968</v>
      </c>
      <c r="Z338" s="4">
        <f t="shared" si="499"/>
        <v>7.1114096517439412E-2</v>
      </c>
      <c r="AA338" s="4">
        <f t="shared" si="500"/>
        <v>0.25</v>
      </c>
      <c r="AB338" s="4">
        <f t="shared" si="501"/>
        <v>0.2422680412371134</v>
      </c>
      <c r="AC338" s="4">
        <f t="shared" si="502"/>
        <v>7.7319587628865982E-3</v>
      </c>
      <c r="AD338" s="4">
        <f t="shared" si="503"/>
        <v>0.17525773195876287</v>
      </c>
      <c r="AE338" s="4">
        <f t="shared" si="504"/>
        <v>0.34020618556701032</v>
      </c>
      <c r="AF338" s="4">
        <f t="shared" si="505"/>
        <v>0.16494845360824745</v>
      </c>
      <c r="AG338">
        <f t="shared" si="506"/>
        <v>1000000</v>
      </c>
      <c r="AI338">
        <f t="shared" si="507"/>
        <v>1</v>
      </c>
      <c r="AJ338">
        <f t="shared" si="430"/>
        <v>11</v>
      </c>
      <c r="AK338">
        <f t="shared" si="431"/>
        <v>48</v>
      </c>
      <c r="AL338">
        <f t="shared" si="432"/>
        <v>1</v>
      </c>
      <c r="AM338">
        <f t="shared" si="433"/>
        <v>33</v>
      </c>
      <c r="AN338">
        <f t="shared" si="434"/>
        <v>23</v>
      </c>
      <c r="AO338">
        <f t="shared" si="435"/>
        <v>7</v>
      </c>
      <c r="AP338">
        <f t="shared" si="436"/>
        <v>45</v>
      </c>
      <c r="AQ338">
        <f t="shared" si="437"/>
        <v>47</v>
      </c>
      <c r="AR338">
        <f t="shared" ref="AR338:AZ338" si="525">MAX(AI$3:AQ$542)+1-AI338</f>
        <v>55</v>
      </c>
      <c r="AS338">
        <f t="shared" si="525"/>
        <v>45</v>
      </c>
      <c r="AT338">
        <f t="shared" si="525"/>
        <v>8</v>
      </c>
      <c r="AU338">
        <f t="shared" si="525"/>
        <v>55</v>
      </c>
      <c r="AV338">
        <f t="shared" si="525"/>
        <v>23</v>
      </c>
      <c r="AW338">
        <f t="shared" si="525"/>
        <v>33</v>
      </c>
      <c r="AX338">
        <f t="shared" si="525"/>
        <v>49</v>
      </c>
      <c r="AY338">
        <f t="shared" si="525"/>
        <v>11</v>
      </c>
      <c r="AZ338">
        <f t="shared" si="525"/>
        <v>9</v>
      </c>
      <c r="BA338">
        <f t="shared" si="491"/>
        <v>1000000</v>
      </c>
      <c r="BB338">
        <f t="shared" si="509"/>
        <v>2868975.5</v>
      </c>
      <c r="BC338">
        <f t="shared" si="510"/>
        <v>3</v>
      </c>
      <c r="BE338">
        <f>AI338-fix1_oam1!X339</f>
        <v>0</v>
      </c>
      <c r="BF338">
        <f>AJ338-fix1_oam1!Y339</f>
        <v>-14</v>
      </c>
      <c r="BG338">
        <f>AK338-fix1_oam1!Z339</f>
        <v>-2</v>
      </c>
      <c r="BH338">
        <f>AL338-fix1_oam1!AA339</f>
        <v>-30</v>
      </c>
      <c r="BI338">
        <f>AM338-fix1_oam1!AB339</f>
        <v>1</v>
      </c>
      <c r="BJ338">
        <f>AN338-fix1_oam1!AC339</f>
        <v>1</v>
      </c>
      <c r="BK338">
        <f>AO338-fix1_oam1!AD339</f>
        <v>-6</v>
      </c>
      <c r="BL338">
        <f>AP338-fix1_oam1!AE339</f>
        <v>0</v>
      </c>
      <c r="BM338">
        <f>AQ338-fix1_oam1!AF339</f>
        <v>-2</v>
      </c>
      <c r="BN338">
        <f>AR338-fix1_oam1!AG339</f>
        <v>0</v>
      </c>
      <c r="BO338">
        <f>AS338-fix1_oam1!AH339</f>
        <v>14</v>
      </c>
      <c r="BP338">
        <f>AT338-fix1_oam1!AI339</f>
        <v>2</v>
      </c>
      <c r="BQ338">
        <f>AU338-fix1_oam1!AJ339</f>
        <v>30</v>
      </c>
      <c r="BR338">
        <f>AV338-fix1_oam1!AK339</f>
        <v>-1</v>
      </c>
      <c r="BS338">
        <f>AW338-fix1_oam1!AL339</f>
        <v>-1</v>
      </c>
      <c r="BT338">
        <f>AX338-fix1_oam1!AM339</f>
        <v>6</v>
      </c>
      <c r="BU338">
        <f>AY338-fix1_oam1!AN339</f>
        <v>0</v>
      </c>
      <c r="BV338">
        <f>AZ338-fix1_oam1!AO339</f>
        <v>2</v>
      </c>
      <c r="BY338" s="10" t="s">
        <v>998</v>
      </c>
      <c r="BZ338" s="11">
        <v>27</v>
      </c>
      <c r="CA338" s="11">
        <v>52</v>
      </c>
      <c r="CB338" s="11">
        <v>4</v>
      </c>
      <c r="CC338" s="11">
        <v>1</v>
      </c>
      <c r="CD338" s="11">
        <v>51</v>
      </c>
      <c r="CE338" s="11">
        <v>4</v>
      </c>
      <c r="CF338" s="11">
        <v>42</v>
      </c>
      <c r="CG338" s="11">
        <v>3</v>
      </c>
      <c r="CH338" s="11">
        <v>3</v>
      </c>
      <c r="CI338" s="11">
        <v>29</v>
      </c>
      <c r="CJ338" s="11">
        <v>4</v>
      </c>
      <c r="CK338" s="11">
        <v>52</v>
      </c>
      <c r="CL338" s="11">
        <v>55</v>
      </c>
      <c r="CM338" s="11">
        <v>5</v>
      </c>
      <c r="CN338" s="11">
        <v>52</v>
      </c>
      <c r="CO338" s="11">
        <v>14</v>
      </c>
      <c r="CP338" s="11">
        <v>53</v>
      </c>
      <c r="CQ338" s="11">
        <v>53</v>
      </c>
      <c r="CR338" s="11">
        <v>1000000</v>
      </c>
    </row>
    <row r="339" spans="1:96" ht="15" thickBot="1" x14ac:dyDescent="0.35">
      <c r="A339" s="1" t="s">
        <v>336</v>
      </c>
      <c r="B339" s="1" t="s">
        <v>602</v>
      </c>
      <c r="C339" s="2">
        <v>9</v>
      </c>
      <c r="D339" s="2">
        <v>76</v>
      </c>
      <c r="E339" s="2">
        <v>100</v>
      </c>
      <c r="F339" s="2">
        <v>64</v>
      </c>
      <c r="G339" s="2">
        <v>1</v>
      </c>
      <c r="H339" s="1">
        <f t="shared" si="492"/>
        <v>100</v>
      </c>
      <c r="I339" s="1">
        <f>HLOOKUP(H339,C339:$F$603,J339,0)</f>
        <v>3</v>
      </c>
      <c r="J339" s="1">
        <v>265</v>
      </c>
      <c r="K339" s="1" t="str">
        <f t="shared" si="493"/>
        <v>13</v>
      </c>
      <c r="M339" s="46">
        <f t="shared" si="494"/>
        <v>1</v>
      </c>
      <c r="N339" s="44">
        <f t="shared" si="486"/>
        <v>3.614457831325301E-2</v>
      </c>
      <c r="O339" s="44">
        <f t="shared" si="487"/>
        <v>0.30522088353413657</v>
      </c>
      <c r="P339" s="44">
        <f t="shared" si="488"/>
        <v>0.40160642570281124</v>
      </c>
      <c r="Q339" s="44">
        <f t="shared" si="489"/>
        <v>0.25702811244979917</v>
      </c>
      <c r="R339">
        <f t="shared" si="524"/>
        <v>1</v>
      </c>
      <c r="S339" s="1">
        <f t="shared" si="495"/>
        <v>0.40160642570281124</v>
      </c>
      <c r="T339" s="1">
        <f>HLOOKUP(S339,N339:$Q$603,U339,0)</f>
        <v>3</v>
      </c>
      <c r="U339" s="1">
        <v>265</v>
      </c>
      <c r="V339" s="1" t="str">
        <f t="shared" si="496"/>
        <v>13</v>
      </c>
      <c r="X339" s="5">
        <f t="shared" si="497"/>
        <v>3</v>
      </c>
      <c r="Y339" s="4">
        <f t="shared" si="498"/>
        <v>0.59839357429718876</v>
      </c>
      <c r="Z339" s="4">
        <f t="shared" si="499"/>
        <v>0.1547227520891224</v>
      </c>
      <c r="AA339" s="4">
        <f t="shared" si="500"/>
        <v>0.25</v>
      </c>
      <c r="AB339" s="4">
        <f t="shared" si="501"/>
        <v>0.28112449799196787</v>
      </c>
      <c r="AC339" s="4">
        <f t="shared" si="502"/>
        <v>-3.112449799196787E-2</v>
      </c>
      <c r="AD339" s="4">
        <f t="shared" si="503"/>
        <v>3.614457831325301E-2</v>
      </c>
      <c r="AE339" s="4">
        <f t="shared" si="504"/>
        <v>0.40160642570281124</v>
      </c>
      <c r="AF339" s="4">
        <f t="shared" si="505"/>
        <v>0.36546184738955823</v>
      </c>
      <c r="AG339">
        <f t="shared" si="506"/>
        <v>1000000</v>
      </c>
      <c r="AI339">
        <f t="shared" si="507"/>
        <v>14</v>
      </c>
      <c r="AJ339">
        <f t="shared" ref="AJ339:AJ402" si="526">INT(RANK(Y339,Y$3:Y$542,0)/10)+1</f>
        <v>28</v>
      </c>
      <c r="AK339">
        <f t="shared" ref="AK339:AK402" si="527">INT(RANK(Z339,Z$3:Z$542,0)/10)+1</f>
        <v>26</v>
      </c>
      <c r="AL339">
        <f t="shared" ref="AL339:AL402" si="528">INT(RANK(AA339,AA$3:AA$542,0)/10)+1</f>
        <v>1</v>
      </c>
      <c r="AM339">
        <f t="shared" ref="AM339:AM402" si="529">INT(RANK(AB339,AB$3:AB$542,0)/10)+1</f>
        <v>7</v>
      </c>
      <c r="AN339">
        <f t="shared" ref="AN339:AN402" si="530">INT(RANK(AC339,AC$3:AC$542,0)/10)+1</f>
        <v>48</v>
      </c>
      <c r="AO339">
        <f t="shared" ref="AO339:AO402" si="531">INT(RANK(AD339,AD$3:AD$542,0)/10)+1</f>
        <v>42</v>
      </c>
      <c r="AP339">
        <f t="shared" ref="AP339:AP402" si="532">INT(RANK(AE339,AE$3:AE$542,0)/10)+1</f>
        <v>27</v>
      </c>
      <c r="AQ339">
        <f t="shared" ref="AQ339:AQ402" si="533">INT(RANK(AF339,AF$3:AF$542,0)/10)+1</f>
        <v>22</v>
      </c>
      <c r="AR339">
        <f t="shared" ref="AR339:AZ339" si="534">MAX(AI$3:AQ$542)+1-AI339</f>
        <v>42</v>
      </c>
      <c r="AS339">
        <f t="shared" si="534"/>
        <v>28</v>
      </c>
      <c r="AT339">
        <f t="shared" si="534"/>
        <v>30</v>
      </c>
      <c r="AU339">
        <f t="shared" si="534"/>
        <v>55</v>
      </c>
      <c r="AV339">
        <f t="shared" si="534"/>
        <v>49</v>
      </c>
      <c r="AW339">
        <f t="shared" si="534"/>
        <v>8</v>
      </c>
      <c r="AX339">
        <f t="shared" si="534"/>
        <v>14</v>
      </c>
      <c r="AY339">
        <f t="shared" si="534"/>
        <v>29</v>
      </c>
      <c r="AZ339">
        <f t="shared" si="534"/>
        <v>34</v>
      </c>
      <c r="BA339">
        <f t="shared" si="491"/>
        <v>1000000</v>
      </c>
      <c r="BB339">
        <f t="shared" si="509"/>
        <v>2935192.5</v>
      </c>
      <c r="BC339">
        <f t="shared" si="510"/>
        <v>3</v>
      </c>
      <c r="BE339">
        <f>AI339-fix1_oam1!X340</f>
        <v>0</v>
      </c>
      <c r="BF339">
        <f>AJ339-fix1_oam1!Y340</f>
        <v>12</v>
      </c>
      <c r="BG339">
        <f>AK339-fix1_oam1!Z340</f>
        <v>18</v>
      </c>
      <c r="BH339">
        <f>AL339-fix1_oam1!AA340</f>
        <v>-11</v>
      </c>
      <c r="BI339">
        <f>AM339-fix1_oam1!AB340</f>
        <v>-2</v>
      </c>
      <c r="BJ339">
        <f>AN339-fix1_oam1!AC340</f>
        <v>-1</v>
      </c>
      <c r="BK339">
        <f>AO339-fix1_oam1!AD340</f>
        <v>6</v>
      </c>
      <c r="BL339">
        <f>AP339-fix1_oam1!AE340</f>
        <v>26</v>
      </c>
      <c r="BM339">
        <f>AQ339-fix1_oam1!AF340</f>
        <v>19</v>
      </c>
      <c r="BN339">
        <f>AR339-fix1_oam1!AG340</f>
        <v>0</v>
      </c>
      <c r="BO339">
        <f>AS339-fix1_oam1!AH340</f>
        <v>-12</v>
      </c>
      <c r="BP339">
        <f>AT339-fix1_oam1!AI340</f>
        <v>-18</v>
      </c>
      <c r="BQ339">
        <f>AU339-fix1_oam1!AJ340</f>
        <v>11</v>
      </c>
      <c r="BR339">
        <f>AV339-fix1_oam1!AK340</f>
        <v>2</v>
      </c>
      <c r="BS339">
        <f>AW339-fix1_oam1!AL340</f>
        <v>1</v>
      </c>
      <c r="BT339">
        <f>AX339-fix1_oam1!AM340</f>
        <v>-6</v>
      </c>
      <c r="BU339">
        <f>AY339-fix1_oam1!AN340</f>
        <v>-26</v>
      </c>
      <c r="BV339">
        <f>AZ339-fix1_oam1!AO340</f>
        <v>-19</v>
      </c>
      <c r="BY339" s="10" t="s">
        <v>999</v>
      </c>
      <c r="BZ339" s="11">
        <v>27</v>
      </c>
      <c r="CA339" s="11">
        <v>49</v>
      </c>
      <c r="CB339" s="11">
        <v>6</v>
      </c>
      <c r="CC339" s="11">
        <v>1</v>
      </c>
      <c r="CD339" s="11">
        <v>48</v>
      </c>
      <c r="CE339" s="11">
        <v>7</v>
      </c>
      <c r="CF339" s="11">
        <v>36</v>
      </c>
      <c r="CG339" s="11">
        <v>7</v>
      </c>
      <c r="CH339" s="11">
        <v>8</v>
      </c>
      <c r="CI339" s="11">
        <v>29</v>
      </c>
      <c r="CJ339" s="11">
        <v>7</v>
      </c>
      <c r="CK339" s="11">
        <v>50</v>
      </c>
      <c r="CL339" s="11">
        <v>55</v>
      </c>
      <c r="CM339" s="11">
        <v>8</v>
      </c>
      <c r="CN339" s="11">
        <v>49</v>
      </c>
      <c r="CO339" s="11">
        <v>20</v>
      </c>
      <c r="CP339" s="11">
        <v>49</v>
      </c>
      <c r="CQ339" s="11">
        <v>48</v>
      </c>
      <c r="CR339" s="11">
        <v>1000000</v>
      </c>
    </row>
    <row r="340" spans="1:96" ht="15" thickBot="1" x14ac:dyDescent="0.35">
      <c r="A340" s="1" t="s">
        <v>337</v>
      </c>
      <c r="B340" s="1" t="s">
        <v>602</v>
      </c>
      <c r="C340" s="2">
        <v>35</v>
      </c>
      <c r="D340" s="2">
        <v>1</v>
      </c>
      <c r="E340" s="2">
        <v>81</v>
      </c>
      <c r="F340" s="2">
        <v>44</v>
      </c>
      <c r="G340" s="2">
        <v>3</v>
      </c>
      <c r="H340" s="1">
        <f t="shared" si="492"/>
        <v>81</v>
      </c>
      <c r="I340" s="1">
        <f>HLOOKUP(H340,C340:$F$603,J340,0)</f>
        <v>3</v>
      </c>
      <c r="J340" s="1">
        <v>264</v>
      </c>
      <c r="K340" s="1" t="str">
        <f t="shared" si="493"/>
        <v>33</v>
      </c>
      <c r="M340" s="46">
        <f t="shared" si="494"/>
        <v>1</v>
      </c>
      <c r="N340" s="44">
        <f t="shared" si="486"/>
        <v>0.21739130434782608</v>
      </c>
      <c r="O340" s="44">
        <f t="shared" si="487"/>
        <v>6.2111801242236021E-3</v>
      </c>
      <c r="P340" s="44">
        <f t="shared" si="488"/>
        <v>0.50310559006211175</v>
      </c>
      <c r="Q340" s="44">
        <f t="shared" si="489"/>
        <v>0.27329192546583853</v>
      </c>
      <c r="R340">
        <f t="shared" si="524"/>
        <v>3</v>
      </c>
      <c r="S340" s="1">
        <f t="shared" si="495"/>
        <v>0.50310559006211175</v>
      </c>
      <c r="T340" s="1">
        <f>HLOOKUP(S340,N340:$Q$603,U340,0)</f>
        <v>3</v>
      </c>
      <c r="U340" s="1">
        <v>264</v>
      </c>
      <c r="V340" s="1" t="str">
        <f t="shared" si="496"/>
        <v>33</v>
      </c>
      <c r="X340" s="5">
        <f t="shared" si="497"/>
        <v>3</v>
      </c>
      <c r="Y340" s="4">
        <f t="shared" si="498"/>
        <v>0.49689440993788825</v>
      </c>
      <c r="Z340" s="4">
        <f t="shared" si="499"/>
        <v>0.20420681448077399</v>
      </c>
      <c r="AA340" s="4">
        <f t="shared" si="500"/>
        <v>0.25</v>
      </c>
      <c r="AB340" s="4">
        <f t="shared" si="501"/>
        <v>0.24534161490683232</v>
      </c>
      <c r="AC340" s="4">
        <f t="shared" si="502"/>
        <v>4.6583850931676829E-3</v>
      </c>
      <c r="AD340" s="4">
        <f t="shared" si="503"/>
        <v>6.2111801242236021E-3</v>
      </c>
      <c r="AE340" s="4">
        <f t="shared" si="504"/>
        <v>0.50310559006211175</v>
      </c>
      <c r="AF340" s="4">
        <f t="shared" si="505"/>
        <v>0.49689440993788814</v>
      </c>
      <c r="AG340">
        <f t="shared" si="506"/>
        <v>3000000</v>
      </c>
      <c r="AI340">
        <f t="shared" si="507"/>
        <v>14</v>
      </c>
      <c r="AJ340">
        <f t="shared" si="526"/>
        <v>45</v>
      </c>
      <c r="AK340">
        <f t="shared" si="527"/>
        <v>11</v>
      </c>
      <c r="AL340">
        <f t="shared" si="528"/>
        <v>1</v>
      </c>
      <c r="AM340">
        <f t="shared" si="529"/>
        <v>30</v>
      </c>
      <c r="AN340">
        <f t="shared" si="530"/>
        <v>25</v>
      </c>
      <c r="AO340">
        <f t="shared" si="531"/>
        <v>52</v>
      </c>
      <c r="AP340">
        <f t="shared" si="532"/>
        <v>11</v>
      </c>
      <c r="AQ340">
        <f t="shared" si="533"/>
        <v>7</v>
      </c>
      <c r="AR340">
        <f t="shared" ref="AR340:AZ340" si="535">MAX(AI$3:AQ$542)+1-AI340</f>
        <v>42</v>
      </c>
      <c r="AS340">
        <f t="shared" si="535"/>
        <v>11</v>
      </c>
      <c r="AT340">
        <f t="shared" si="535"/>
        <v>45</v>
      </c>
      <c r="AU340">
        <f t="shared" si="535"/>
        <v>55</v>
      </c>
      <c r="AV340">
        <f t="shared" si="535"/>
        <v>26</v>
      </c>
      <c r="AW340">
        <f t="shared" si="535"/>
        <v>31</v>
      </c>
      <c r="AX340">
        <f t="shared" si="535"/>
        <v>4</v>
      </c>
      <c r="AY340">
        <f t="shared" si="535"/>
        <v>45</v>
      </c>
      <c r="AZ340">
        <f t="shared" si="535"/>
        <v>49</v>
      </c>
      <c r="BA340">
        <f t="shared" si="491"/>
        <v>3000000</v>
      </c>
      <c r="BB340">
        <f t="shared" si="509"/>
        <v>2631450.9</v>
      </c>
      <c r="BC340">
        <f t="shared" si="510"/>
        <v>3</v>
      </c>
      <c r="BE340">
        <f>AI340-fix1_oam1!X341</f>
        <v>0</v>
      </c>
      <c r="BF340">
        <f>AJ340-fix1_oam1!Y341</f>
        <v>3</v>
      </c>
      <c r="BG340">
        <f>AK340-fix1_oam1!Z341</f>
        <v>-7</v>
      </c>
      <c r="BH340">
        <f>AL340-fix1_oam1!AA341</f>
        <v>-40</v>
      </c>
      <c r="BI340">
        <f>AM340-fix1_oam1!AB341</f>
        <v>-8</v>
      </c>
      <c r="BJ340">
        <f>AN340-fix1_oam1!AC341</f>
        <v>0</v>
      </c>
      <c r="BK340">
        <f>AO340-fix1_oam1!AD341</f>
        <v>1</v>
      </c>
      <c r="BL340">
        <f>AP340-fix1_oam1!AE341</f>
        <v>-21</v>
      </c>
      <c r="BM340">
        <f>AQ340-fix1_oam1!AF341</f>
        <v>-4</v>
      </c>
      <c r="BN340">
        <f>AR340-fix1_oam1!AG341</f>
        <v>0</v>
      </c>
      <c r="BO340">
        <f>AS340-fix1_oam1!AH341</f>
        <v>-3</v>
      </c>
      <c r="BP340">
        <f>AT340-fix1_oam1!AI341</f>
        <v>7</v>
      </c>
      <c r="BQ340">
        <f>AU340-fix1_oam1!AJ341</f>
        <v>40</v>
      </c>
      <c r="BR340">
        <f>AV340-fix1_oam1!AK341</f>
        <v>8</v>
      </c>
      <c r="BS340">
        <f>AW340-fix1_oam1!AL341</f>
        <v>0</v>
      </c>
      <c r="BT340">
        <f>AX340-fix1_oam1!AM341</f>
        <v>-1</v>
      </c>
      <c r="BU340">
        <f>AY340-fix1_oam1!AN341</f>
        <v>21</v>
      </c>
      <c r="BV340">
        <f>AZ340-fix1_oam1!AO341</f>
        <v>4</v>
      </c>
      <c r="BY340" s="10" t="s">
        <v>1000</v>
      </c>
      <c r="BZ340" s="11">
        <v>27</v>
      </c>
      <c r="CA340" s="11">
        <v>11</v>
      </c>
      <c r="CB340" s="11">
        <v>48</v>
      </c>
      <c r="CC340" s="11">
        <v>1</v>
      </c>
      <c r="CD340" s="11">
        <v>32</v>
      </c>
      <c r="CE340" s="11">
        <v>24</v>
      </c>
      <c r="CF340" s="11">
        <v>8</v>
      </c>
      <c r="CG340" s="11">
        <v>44</v>
      </c>
      <c r="CH340" s="11">
        <v>47</v>
      </c>
      <c r="CI340" s="11">
        <v>29</v>
      </c>
      <c r="CJ340" s="11">
        <v>45</v>
      </c>
      <c r="CK340" s="11">
        <v>8</v>
      </c>
      <c r="CL340" s="11">
        <v>55</v>
      </c>
      <c r="CM340" s="11">
        <v>24</v>
      </c>
      <c r="CN340" s="11">
        <v>32</v>
      </c>
      <c r="CO340" s="11">
        <v>48</v>
      </c>
      <c r="CP340" s="11">
        <v>12</v>
      </c>
      <c r="CQ340" s="11">
        <v>9</v>
      </c>
      <c r="CR340" s="11">
        <v>1000000</v>
      </c>
    </row>
    <row r="341" spans="1:96" ht="15" thickBot="1" x14ac:dyDescent="0.35">
      <c r="A341" s="1" t="s">
        <v>338</v>
      </c>
      <c r="B341" s="1" t="s">
        <v>602</v>
      </c>
      <c r="C341" s="2">
        <v>13</v>
      </c>
      <c r="D341" s="2">
        <v>67</v>
      </c>
      <c r="E341" s="2">
        <v>44</v>
      </c>
      <c r="F341" s="2">
        <v>36</v>
      </c>
      <c r="G341" s="2">
        <v>1</v>
      </c>
      <c r="H341" s="1">
        <f t="shared" si="492"/>
        <v>67</v>
      </c>
      <c r="I341" s="1">
        <f>HLOOKUP(H341,C341:$F$603,J341,0)</f>
        <v>2</v>
      </c>
      <c r="J341" s="1">
        <v>263</v>
      </c>
      <c r="K341" s="1" t="str">
        <f t="shared" si="493"/>
        <v>12</v>
      </c>
      <c r="M341" s="46">
        <f t="shared" si="494"/>
        <v>1</v>
      </c>
      <c r="N341" s="44">
        <f t="shared" si="486"/>
        <v>8.1250000000000003E-2</v>
      </c>
      <c r="O341" s="44">
        <f t="shared" si="487"/>
        <v>0.41875000000000001</v>
      </c>
      <c r="P341" s="44">
        <f t="shared" si="488"/>
        <v>0.27500000000000002</v>
      </c>
      <c r="Q341" s="44">
        <f t="shared" si="489"/>
        <v>0.22500000000000001</v>
      </c>
      <c r="R341">
        <f t="shared" si="524"/>
        <v>1</v>
      </c>
      <c r="S341" s="1">
        <f t="shared" si="495"/>
        <v>0.41875000000000001</v>
      </c>
      <c r="T341" s="1">
        <f>HLOOKUP(S341,N341:$Q$603,U341,0)</f>
        <v>2</v>
      </c>
      <c r="U341" s="1">
        <v>263</v>
      </c>
      <c r="V341" s="1" t="str">
        <f t="shared" si="496"/>
        <v>12</v>
      </c>
      <c r="X341" s="5">
        <f t="shared" si="497"/>
        <v>2</v>
      </c>
      <c r="Y341" s="4">
        <f t="shared" si="498"/>
        <v>0.58125000000000004</v>
      </c>
      <c r="Z341" s="4">
        <f t="shared" si="499"/>
        <v>0.13928762208705653</v>
      </c>
      <c r="AA341" s="4">
        <f t="shared" si="500"/>
        <v>0.25</v>
      </c>
      <c r="AB341" s="4">
        <f t="shared" si="501"/>
        <v>0.25</v>
      </c>
      <c r="AC341" s="4">
        <f t="shared" si="502"/>
        <v>0</v>
      </c>
      <c r="AD341" s="4">
        <f t="shared" si="503"/>
        <v>8.1250000000000003E-2</v>
      </c>
      <c r="AE341" s="4">
        <f t="shared" si="504"/>
        <v>0.41875000000000001</v>
      </c>
      <c r="AF341" s="4">
        <f t="shared" si="505"/>
        <v>0.33750000000000002</v>
      </c>
      <c r="AG341">
        <f t="shared" si="506"/>
        <v>1000000</v>
      </c>
      <c r="AI341">
        <f t="shared" si="507"/>
        <v>27</v>
      </c>
      <c r="AJ341">
        <f t="shared" si="526"/>
        <v>32</v>
      </c>
      <c r="AK341">
        <f t="shared" si="527"/>
        <v>31</v>
      </c>
      <c r="AL341">
        <f t="shared" si="528"/>
        <v>1</v>
      </c>
      <c r="AM341">
        <f t="shared" si="529"/>
        <v>27</v>
      </c>
      <c r="AN341">
        <f t="shared" si="530"/>
        <v>28</v>
      </c>
      <c r="AO341">
        <f t="shared" si="531"/>
        <v>29</v>
      </c>
      <c r="AP341">
        <f t="shared" si="532"/>
        <v>24</v>
      </c>
      <c r="AQ341">
        <f t="shared" si="533"/>
        <v>26</v>
      </c>
      <c r="AR341">
        <f t="shared" ref="AR341:AZ341" si="536">MAX(AI$3:AQ$542)+1-AI341</f>
        <v>29</v>
      </c>
      <c r="AS341">
        <f t="shared" si="536"/>
        <v>24</v>
      </c>
      <c r="AT341">
        <f t="shared" si="536"/>
        <v>25</v>
      </c>
      <c r="AU341">
        <f t="shared" si="536"/>
        <v>55</v>
      </c>
      <c r="AV341">
        <f t="shared" si="536"/>
        <v>29</v>
      </c>
      <c r="AW341">
        <f t="shared" si="536"/>
        <v>28</v>
      </c>
      <c r="AX341">
        <f t="shared" si="536"/>
        <v>27</v>
      </c>
      <c r="AY341">
        <f t="shared" si="536"/>
        <v>32</v>
      </c>
      <c r="AZ341">
        <f t="shared" si="536"/>
        <v>30</v>
      </c>
      <c r="BA341">
        <f t="shared" si="491"/>
        <v>1000000</v>
      </c>
      <c r="BB341">
        <f t="shared" si="509"/>
        <v>2764609.5</v>
      </c>
      <c r="BC341">
        <f t="shared" si="510"/>
        <v>3</v>
      </c>
      <c r="BE341">
        <f>AI341-fix1_oam1!X342</f>
        <v>0</v>
      </c>
      <c r="BF341">
        <f>AJ341-fix1_oam1!Y342</f>
        <v>-6</v>
      </c>
      <c r="BG341">
        <f>AK341-fix1_oam1!Z342</f>
        <v>-8</v>
      </c>
      <c r="BH341">
        <f>AL341-fix1_oam1!AA342</f>
        <v>-40</v>
      </c>
      <c r="BI341">
        <f>AM341-fix1_oam1!AB342</f>
        <v>-11</v>
      </c>
      <c r="BJ341">
        <f>AN341-fix1_oam1!AC342</f>
        <v>0</v>
      </c>
      <c r="BK341">
        <f>AO341-fix1_oam1!AD342</f>
        <v>-1</v>
      </c>
      <c r="BL341">
        <f>AP341-fix1_oam1!AE342</f>
        <v>-20</v>
      </c>
      <c r="BM341">
        <f>AQ341-fix1_oam1!AF342</f>
        <v>-8</v>
      </c>
      <c r="BN341">
        <f>AR341-fix1_oam1!AG342</f>
        <v>0</v>
      </c>
      <c r="BO341">
        <f>AS341-fix1_oam1!AH342</f>
        <v>6</v>
      </c>
      <c r="BP341">
        <f>AT341-fix1_oam1!AI342</f>
        <v>8</v>
      </c>
      <c r="BQ341">
        <f>AU341-fix1_oam1!AJ342</f>
        <v>40</v>
      </c>
      <c r="BR341">
        <f>AV341-fix1_oam1!AK342</f>
        <v>11</v>
      </c>
      <c r="BS341">
        <f>AW341-fix1_oam1!AL342</f>
        <v>0</v>
      </c>
      <c r="BT341">
        <f>AX341-fix1_oam1!AM342</f>
        <v>1</v>
      </c>
      <c r="BU341">
        <f>AY341-fix1_oam1!AN342</f>
        <v>20</v>
      </c>
      <c r="BV341">
        <f>AZ341-fix1_oam1!AO342</f>
        <v>8</v>
      </c>
      <c r="BY341" s="10" t="s">
        <v>1001</v>
      </c>
      <c r="BZ341" s="11">
        <v>41</v>
      </c>
      <c r="CA341" s="11">
        <v>24</v>
      </c>
      <c r="CB341" s="11">
        <v>29</v>
      </c>
      <c r="CC341" s="11">
        <v>1</v>
      </c>
      <c r="CD341" s="11">
        <v>6</v>
      </c>
      <c r="CE341" s="11">
        <v>49</v>
      </c>
      <c r="CF341" s="11">
        <v>39</v>
      </c>
      <c r="CG341" s="11">
        <v>32</v>
      </c>
      <c r="CH341" s="11">
        <v>26</v>
      </c>
      <c r="CI341" s="11">
        <v>15</v>
      </c>
      <c r="CJ341" s="11">
        <v>32</v>
      </c>
      <c r="CK341" s="11">
        <v>27</v>
      </c>
      <c r="CL341" s="11">
        <v>55</v>
      </c>
      <c r="CM341" s="11">
        <v>50</v>
      </c>
      <c r="CN341" s="11">
        <v>7</v>
      </c>
      <c r="CO341" s="11">
        <v>17</v>
      </c>
      <c r="CP341" s="11">
        <v>24</v>
      </c>
      <c r="CQ341" s="11">
        <v>30</v>
      </c>
      <c r="CR341" s="11">
        <v>3000000</v>
      </c>
    </row>
    <row r="342" spans="1:96" ht="15" thickBot="1" x14ac:dyDescent="0.35">
      <c r="A342" s="1" t="s">
        <v>339</v>
      </c>
      <c r="B342" s="1" t="s">
        <v>602</v>
      </c>
      <c r="C342" s="2">
        <v>34</v>
      </c>
      <c r="D342" s="2">
        <v>21</v>
      </c>
      <c r="E342" s="2">
        <v>82</v>
      </c>
      <c r="F342" s="2">
        <v>74</v>
      </c>
      <c r="G342" s="2">
        <v>2</v>
      </c>
      <c r="H342" s="1">
        <f t="shared" si="492"/>
        <v>82</v>
      </c>
      <c r="I342" s="1">
        <f>HLOOKUP(H342,C342:$F$603,J342,0)</f>
        <v>3</v>
      </c>
      <c r="J342" s="1">
        <v>262</v>
      </c>
      <c r="K342" s="1" t="str">
        <f t="shared" si="493"/>
        <v>23</v>
      </c>
      <c r="M342" s="46">
        <f t="shared" si="494"/>
        <v>1</v>
      </c>
      <c r="N342" s="44">
        <f t="shared" si="486"/>
        <v>0.16113744075829384</v>
      </c>
      <c r="O342" s="44">
        <f t="shared" si="487"/>
        <v>9.9526066350710901E-2</v>
      </c>
      <c r="P342" s="44">
        <f t="shared" si="488"/>
        <v>0.38862559241706163</v>
      </c>
      <c r="Q342" s="44">
        <f t="shared" si="489"/>
        <v>0.35071090047393366</v>
      </c>
      <c r="R342">
        <f t="shared" si="524"/>
        <v>2</v>
      </c>
      <c r="S342" s="1">
        <f t="shared" si="495"/>
        <v>0.38862559241706163</v>
      </c>
      <c r="T342" s="1">
        <f>HLOOKUP(S342,N342:$Q$603,U342,0)</f>
        <v>3</v>
      </c>
      <c r="U342" s="1">
        <v>262</v>
      </c>
      <c r="V342" s="1" t="str">
        <f t="shared" si="496"/>
        <v>23</v>
      </c>
      <c r="X342" s="5">
        <f t="shared" si="497"/>
        <v>3</v>
      </c>
      <c r="Y342" s="4">
        <f t="shared" si="498"/>
        <v>0.61137440758293837</v>
      </c>
      <c r="Z342" s="4">
        <f t="shared" si="499"/>
        <v>0.14130192200878264</v>
      </c>
      <c r="AA342" s="4">
        <f t="shared" si="500"/>
        <v>0.25</v>
      </c>
      <c r="AB342" s="4">
        <f t="shared" si="501"/>
        <v>0.25592417061611372</v>
      </c>
      <c r="AC342" s="4">
        <f t="shared" si="502"/>
        <v>-5.924170616113722E-3</v>
      </c>
      <c r="AD342" s="4">
        <f t="shared" si="503"/>
        <v>9.9526066350710901E-2</v>
      </c>
      <c r="AE342" s="4">
        <f t="shared" si="504"/>
        <v>0.38862559241706163</v>
      </c>
      <c r="AF342" s="4">
        <f t="shared" si="505"/>
        <v>0.2890995260663507</v>
      </c>
      <c r="AG342">
        <f t="shared" si="506"/>
        <v>2000000</v>
      </c>
      <c r="AI342">
        <f t="shared" si="507"/>
        <v>14</v>
      </c>
      <c r="AJ342">
        <f t="shared" si="526"/>
        <v>25</v>
      </c>
      <c r="AK342">
        <f t="shared" si="527"/>
        <v>30</v>
      </c>
      <c r="AL342">
        <f t="shared" si="528"/>
        <v>1</v>
      </c>
      <c r="AM342">
        <f t="shared" si="529"/>
        <v>23</v>
      </c>
      <c r="AN342">
        <f t="shared" si="530"/>
        <v>33</v>
      </c>
      <c r="AO342">
        <f t="shared" si="531"/>
        <v>24</v>
      </c>
      <c r="AP342">
        <f t="shared" si="532"/>
        <v>30</v>
      </c>
      <c r="AQ342">
        <f t="shared" si="533"/>
        <v>33</v>
      </c>
      <c r="AR342">
        <f t="shared" ref="AR342:AZ342" si="537">MAX(AI$3:AQ$542)+1-AI342</f>
        <v>42</v>
      </c>
      <c r="AS342">
        <f t="shared" si="537"/>
        <v>31</v>
      </c>
      <c r="AT342">
        <f t="shared" si="537"/>
        <v>26</v>
      </c>
      <c r="AU342">
        <f t="shared" si="537"/>
        <v>55</v>
      </c>
      <c r="AV342">
        <f t="shared" si="537"/>
        <v>33</v>
      </c>
      <c r="AW342">
        <f t="shared" si="537"/>
        <v>23</v>
      </c>
      <c r="AX342">
        <f t="shared" si="537"/>
        <v>32</v>
      </c>
      <c r="AY342">
        <f t="shared" si="537"/>
        <v>26</v>
      </c>
      <c r="AZ342">
        <f t="shared" si="537"/>
        <v>23</v>
      </c>
      <c r="BA342">
        <f t="shared" si="491"/>
        <v>2000000</v>
      </c>
      <c r="BB342">
        <f t="shared" si="509"/>
        <v>2409047.6</v>
      </c>
      <c r="BC342">
        <f t="shared" si="510"/>
        <v>2</v>
      </c>
      <c r="BE342">
        <f>AI342-fix1_oam1!X343</f>
        <v>0</v>
      </c>
      <c r="BF342">
        <f>AJ342-fix1_oam1!Y343</f>
        <v>1</v>
      </c>
      <c r="BG342">
        <f>AK342-fix1_oam1!Z343</f>
        <v>6</v>
      </c>
      <c r="BH342">
        <f>AL342-fix1_oam1!AA343</f>
        <v>-23</v>
      </c>
      <c r="BI342">
        <f>AM342-fix1_oam1!AB343</f>
        <v>-1</v>
      </c>
      <c r="BJ342">
        <f>AN342-fix1_oam1!AC343</f>
        <v>1</v>
      </c>
      <c r="BK342">
        <f>AO342-fix1_oam1!AD343</f>
        <v>3</v>
      </c>
      <c r="BL342">
        <f>AP342-fix1_oam1!AE343</f>
        <v>0</v>
      </c>
      <c r="BM342">
        <f>AQ342-fix1_oam1!AF343</f>
        <v>5</v>
      </c>
      <c r="BN342">
        <f>AR342-fix1_oam1!AG343</f>
        <v>0</v>
      </c>
      <c r="BO342">
        <f>AS342-fix1_oam1!AH343</f>
        <v>-1</v>
      </c>
      <c r="BP342">
        <f>AT342-fix1_oam1!AI343</f>
        <v>-6</v>
      </c>
      <c r="BQ342">
        <f>AU342-fix1_oam1!AJ343</f>
        <v>23</v>
      </c>
      <c r="BR342">
        <f>AV342-fix1_oam1!AK343</f>
        <v>1</v>
      </c>
      <c r="BS342">
        <f>AW342-fix1_oam1!AL343</f>
        <v>-1</v>
      </c>
      <c r="BT342">
        <f>AX342-fix1_oam1!AM343</f>
        <v>-3</v>
      </c>
      <c r="BU342">
        <f>AY342-fix1_oam1!AN343</f>
        <v>0</v>
      </c>
      <c r="BV342">
        <f>AZ342-fix1_oam1!AO343</f>
        <v>-5</v>
      </c>
      <c r="BY342" s="10" t="s">
        <v>1002</v>
      </c>
      <c r="BZ342" s="11">
        <v>41</v>
      </c>
      <c r="CA342" s="11">
        <v>21</v>
      </c>
      <c r="CB342" s="11">
        <v>18</v>
      </c>
      <c r="CC342" s="11">
        <v>1</v>
      </c>
      <c r="CD342" s="11">
        <v>1</v>
      </c>
      <c r="CE342" s="11">
        <v>54</v>
      </c>
      <c r="CF342" s="11">
        <v>53</v>
      </c>
      <c r="CG342" s="11">
        <v>34</v>
      </c>
      <c r="CH342" s="11">
        <v>20</v>
      </c>
      <c r="CI342" s="11">
        <v>15</v>
      </c>
      <c r="CJ342" s="11">
        <v>35</v>
      </c>
      <c r="CK342" s="11">
        <v>38</v>
      </c>
      <c r="CL342" s="11">
        <v>55</v>
      </c>
      <c r="CM342" s="11">
        <v>55</v>
      </c>
      <c r="CN342" s="11">
        <v>2</v>
      </c>
      <c r="CO342" s="11">
        <v>3</v>
      </c>
      <c r="CP342" s="11">
        <v>22</v>
      </c>
      <c r="CQ342" s="11">
        <v>36</v>
      </c>
      <c r="CR342" s="11">
        <v>1000000</v>
      </c>
    </row>
    <row r="343" spans="1:96" ht="15" thickBot="1" x14ac:dyDescent="0.35">
      <c r="A343" s="1" t="s">
        <v>340</v>
      </c>
      <c r="B343" s="1" t="s">
        <v>602</v>
      </c>
      <c r="C343" s="2">
        <v>39</v>
      </c>
      <c r="D343" s="2">
        <v>91</v>
      </c>
      <c r="E343" s="2">
        <v>2</v>
      </c>
      <c r="F343" s="2">
        <v>24</v>
      </c>
      <c r="G343" s="2">
        <v>4</v>
      </c>
      <c r="H343" s="1">
        <f t="shared" si="492"/>
        <v>91</v>
      </c>
      <c r="I343" s="1">
        <f>HLOOKUP(H343,C343:$F$603,J343,0)</f>
        <v>2</v>
      </c>
      <c r="J343" s="1">
        <v>261</v>
      </c>
      <c r="K343" s="1" t="str">
        <f t="shared" si="493"/>
        <v>42</v>
      </c>
      <c r="M343" s="46">
        <f t="shared" si="494"/>
        <v>1</v>
      </c>
      <c r="N343" s="44">
        <f t="shared" si="486"/>
        <v>0.25</v>
      </c>
      <c r="O343" s="44">
        <f t="shared" si="487"/>
        <v>0.58333333333333337</v>
      </c>
      <c r="P343" s="44">
        <f t="shared" si="488"/>
        <v>1.282051282051282E-2</v>
      </c>
      <c r="Q343" s="44">
        <f t="shared" si="489"/>
        <v>0.15384615384615385</v>
      </c>
      <c r="R343">
        <f t="shared" si="524"/>
        <v>4</v>
      </c>
      <c r="S343" s="1">
        <f t="shared" si="495"/>
        <v>0.58333333333333337</v>
      </c>
      <c r="T343" s="1">
        <f>HLOOKUP(S343,N343:$Q$603,U343,0)</f>
        <v>2</v>
      </c>
      <c r="U343" s="1">
        <v>261</v>
      </c>
      <c r="V343" s="1" t="str">
        <f t="shared" si="496"/>
        <v>42</v>
      </c>
      <c r="X343" s="5">
        <f t="shared" si="497"/>
        <v>2</v>
      </c>
      <c r="Y343" s="4">
        <f t="shared" si="498"/>
        <v>0.41666666666666663</v>
      </c>
      <c r="Z343" s="4">
        <f t="shared" si="499"/>
        <v>0.24263194512128394</v>
      </c>
      <c r="AA343" s="4">
        <f t="shared" si="500"/>
        <v>0.25</v>
      </c>
      <c r="AB343" s="4">
        <f t="shared" si="501"/>
        <v>0.20192307692307693</v>
      </c>
      <c r="AC343" s="4">
        <f t="shared" si="502"/>
        <v>4.8076923076923073E-2</v>
      </c>
      <c r="AD343" s="4">
        <f t="shared" si="503"/>
        <v>1.282051282051282E-2</v>
      </c>
      <c r="AE343" s="4">
        <f t="shared" si="504"/>
        <v>0.58333333333333337</v>
      </c>
      <c r="AF343" s="4">
        <f t="shared" si="505"/>
        <v>0.5705128205128206</v>
      </c>
      <c r="AG343">
        <f t="shared" si="506"/>
        <v>4000000</v>
      </c>
      <c r="AI343">
        <f t="shared" si="507"/>
        <v>27</v>
      </c>
      <c r="AJ343">
        <f t="shared" si="526"/>
        <v>51</v>
      </c>
      <c r="AK343">
        <f t="shared" si="527"/>
        <v>6</v>
      </c>
      <c r="AL343">
        <f t="shared" si="528"/>
        <v>1</v>
      </c>
      <c r="AM343">
        <f t="shared" si="529"/>
        <v>47</v>
      </c>
      <c r="AN343">
        <f t="shared" si="530"/>
        <v>8</v>
      </c>
      <c r="AO343">
        <f t="shared" si="531"/>
        <v>50</v>
      </c>
      <c r="AP343">
        <f t="shared" si="532"/>
        <v>4</v>
      </c>
      <c r="AQ343">
        <f t="shared" si="533"/>
        <v>4</v>
      </c>
      <c r="AR343">
        <f t="shared" ref="AR343:AZ343" si="538">MAX(AI$3:AQ$542)+1-AI343</f>
        <v>29</v>
      </c>
      <c r="AS343">
        <f t="shared" si="538"/>
        <v>5</v>
      </c>
      <c r="AT343">
        <f t="shared" si="538"/>
        <v>50</v>
      </c>
      <c r="AU343">
        <f t="shared" si="538"/>
        <v>55</v>
      </c>
      <c r="AV343">
        <f t="shared" si="538"/>
        <v>9</v>
      </c>
      <c r="AW343">
        <f t="shared" si="538"/>
        <v>48</v>
      </c>
      <c r="AX343">
        <f t="shared" si="538"/>
        <v>6</v>
      </c>
      <c r="AY343">
        <f t="shared" si="538"/>
        <v>52</v>
      </c>
      <c r="AZ343">
        <f t="shared" si="538"/>
        <v>52</v>
      </c>
      <c r="BA343">
        <f t="shared" si="491"/>
        <v>4000000</v>
      </c>
      <c r="BB343">
        <f t="shared" si="509"/>
        <v>2933753.5</v>
      </c>
      <c r="BC343">
        <f t="shared" si="510"/>
        <v>3</v>
      </c>
      <c r="BE343">
        <f>AI343-fix1_oam1!X344</f>
        <v>0</v>
      </c>
      <c r="BF343">
        <f>AJ343-fix1_oam1!Y344</f>
        <v>4</v>
      </c>
      <c r="BG343">
        <f>AK343-fix1_oam1!Z344</f>
        <v>-3</v>
      </c>
      <c r="BH343">
        <f>AL343-fix1_oam1!AA344</f>
        <v>-41</v>
      </c>
      <c r="BI343">
        <f>AM343-fix1_oam1!AB344</f>
        <v>3</v>
      </c>
      <c r="BJ343">
        <f>AN343-fix1_oam1!AC344</f>
        <v>1</v>
      </c>
      <c r="BK343">
        <f>AO343-fix1_oam1!AD344</f>
        <v>1</v>
      </c>
      <c r="BL343">
        <f>AP343-fix1_oam1!AE344</f>
        <v>-13</v>
      </c>
      <c r="BM343">
        <f>AQ343-fix1_oam1!AF344</f>
        <v>0</v>
      </c>
      <c r="BN343">
        <f>AR343-fix1_oam1!AG344</f>
        <v>0</v>
      </c>
      <c r="BO343">
        <f>AS343-fix1_oam1!AH344</f>
        <v>-4</v>
      </c>
      <c r="BP343">
        <f>AT343-fix1_oam1!AI344</f>
        <v>3</v>
      </c>
      <c r="BQ343">
        <f>AU343-fix1_oam1!AJ344</f>
        <v>41</v>
      </c>
      <c r="BR343">
        <f>AV343-fix1_oam1!AK344</f>
        <v>-3</v>
      </c>
      <c r="BS343">
        <f>AW343-fix1_oam1!AL344</f>
        <v>-1</v>
      </c>
      <c r="BT343">
        <f>AX343-fix1_oam1!AM344</f>
        <v>-1</v>
      </c>
      <c r="BU343">
        <f>AY343-fix1_oam1!AN344</f>
        <v>13</v>
      </c>
      <c r="BV343">
        <f>AZ343-fix1_oam1!AO344</f>
        <v>0</v>
      </c>
      <c r="BY343" s="10" t="s">
        <v>1003</v>
      </c>
      <c r="BZ343" s="11">
        <v>1</v>
      </c>
      <c r="CA343" s="11">
        <v>11</v>
      </c>
      <c r="CB343" s="11">
        <v>48</v>
      </c>
      <c r="CC343" s="11">
        <v>1</v>
      </c>
      <c r="CD343" s="11">
        <v>33</v>
      </c>
      <c r="CE343" s="11">
        <v>23</v>
      </c>
      <c r="CF343" s="11">
        <v>7</v>
      </c>
      <c r="CG343" s="11">
        <v>45</v>
      </c>
      <c r="CH343" s="11">
        <v>47</v>
      </c>
      <c r="CI343" s="11">
        <v>55</v>
      </c>
      <c r="CJ343" s="11">
        <v>45</v>
      </c>
      <c r="CK343" s="11">
        <v>8</v>
      </c>
      <c r="CL343" s="11">
        <v>55</v>
      </c>
      <c r="CM343" s="11">
        <v>23</v>
      </c>
      <c r="CN343" s="11">
        <v>33</v>
      </c>
      <c r="CO343" s="11">
        <v>49</v>
      </c>
      <c r="CP343" s="11">
        <v>11</v>
      </c>
      <c r="CQ343" s="11">
        <v>9</v>
      </c>
      <c r="CR343" s="11">
        <v>1000000</v>
      </c>
    </row>
    <row r="344" spans="1:96" ht="15" thickBot="1" x14ac:dyDescent="0.35">
      <c r="A344" s="1" t="s">
        <v>341</v>
      </c>
      <c r="B344" s="1" t="s">
        <v>602</v>
      </c>
      <c r="C344" s="2">
        <v>36</v>
      </c>
      <c r="D344" s="2">
        <v>53</v>
      </c>
      <c r="E344" s="2">
        <v>17</v>
      </c>
      <c r="F344" s="2">
        <v>28</v>
      </c>
      <c r="G344" s="2">
        <v>2</v>
      </c>
      <c r="H344" s="1">
        <f t="shared" si="492"/>
        <v>53</v>
      </c>
      <c r="I344" s="1">
        <f>HLOOKUP(H344,C344:$F$603,J344,0)</f>
        <v>2</v>
      </c>
      <c r="J344" s="1">
        <v>260</v>
      </c>
      <c r="K344" s="1" t="str">
        <f t="shared" si="493"/>
        <v>22</v>
      </c>
      <c r="M344" s="46">
        <f t="shared" si="494"/>
        <v>1</v>
      </c>
      <c r="N344" s="44">
        <f t="shared" si="486"/>
        <v>0.26865671641791045</v>
      </c>
      <c r="O344" s="44">
        <f t="shared" si="487"/>
        <v>0.39552238805970147</v>
      </c>
      <c r="P344" s="44">
        <f t="shared" si="488"/>
        <v>0.12686567164179105</v>
      </c>
      <c r="Q344" s="44">
        <f t="shared" si="489"/>
        <v>0.20895522388059701</v>
      </c>
      <c r="R344">
        <f t="shared" si="524"/>
        <v>2</v>
      </c>
      <c r="S344" s="1">
        <f t="shared" si="495"/>
        <v>0.39552238805970147</v>
      </c>
      <c r="T344" s="1">
        <f>HLOOKUP(S344,N344:$Q$603,U344,0)</f>
        <v>2</v>
      </c>
      <c r="U344" s="1">
        <v>260</v>
      </c>
      <c r="V344" s="1" t="str">
        <f t="shared" si="496"/>
        <v>22</v>
      </c>
      <c r="X344" s="5">
        <f t="shared" si="497"/>
        <v>2</v>
      </c>
      <c r="Y344" s="4">
        <f t="shared" si="498"/>
        <v>0.60447761194029859</v>
      </c>
      <c r="Z344" s="4">
        <f t="shared" si="499"/>
        <v>0.11309520320068955</v>
      </c>
      <c r="AA344" s="4">
        <f t="shared" si="500"/>
        <v>0.25</v>
      </c>
      <c r="AB344" s="4">
        <f t="shared" si="501"/>
        <v>0.23880597014925373</v>
      </c>
      <c r="AC344" s="4">
        <f t="shared" si="502"/>
        <v>1.1194029850746273E-2</v>
      </c>
      <c r="AD344" s="4">
        <f t="shared" si="503"/>
        <v>0.12686567164179105</v>
      </c>
      <c r="AE344" s="4">
        <f t="shared" si="504"/>
        <v>0.39552238805970147</v>
      </c>
      <c r="AF344" s="4">
        <f t="shared" si="505"/>
        <v>0.26865671641791045</v>
      </c>
      <c r="AG344">
        <f t="shared" si="506"/>
        <v>2000000</v>
      </c>
      <c r="AI344">
        <f t="shared" si="507"/>
        <v>27</v>
      </c>
      <c r="AJ344">
        <f t="shared" si="526"/>
        <v>26</v>
      </c>
      <c r="AK344">
        <f t="shared" si="527"/>
        <v>38</v>
      </c>
      <c r="AL344">
        <f t="shared" si="528"/>
        <v>1</v>
      </c>
      <c r="AM344">
        <f t="shared" si="529"/>
        <v>35</v>
      </c>
      <c r="AN344">
        <f t="shared" si="530"/>
        <v>20</v>
      </c>
      <c r="AO344">
        <f t="shared" si="531"/>
        <v>17</v>
      </c>
      <c r="AP344">
        <f t="shared" si="532"/>
        <v>29</v>
      </c>
      <c r="AQ344">
        <f t="shared" si="533"/>
        <v>36</v>
      </c>
      <c r="AR344">
        <f t="shared" ref="AR344:AZ344" si="539">MAX(AI$3:AQ$542)+1-AI344</f>
        <v>29</v>
      </c>
      <c r="AS344">
        <f t="shared" si="539"/>
        <v>30</v>
      </c>
      <c r="AT344">
        <f t="shared" si="539"/>
        <v>18</v>
      </c>
      <c r="AU344">
        <f t="shared" si="539"/>
        <v>55</v>
      </c>
      <c r="AV344">
        <f t="shared" si="539"/>
        <v>21</v>
      </c>
      <c r="AW344">
        <f t="shared" si="539"/>
        <v>36</v>
      </c>
      <c r="AX344">
        <f t="shared" si="539"/>
        <v>39</v>
      </c>
      <c r="AY344">
        <f t="shared" si="539"/>
        <v>27</v>
      </c>
      <c r="AZ344">
        <f t="shared" si="539"/>
        <v>20</v>
      </c>
      <c r="BA344">
        <f t="shared" si="491"/>
        <v>2000000</v>
      </c>
      <c r="BB344">
        <f t="shared" si="509"/>
        <v>2404005.2000000002</v>
      </c>
      <c r="BC344">
        <f t="shared" si="510"/>
        <v>2</v>
      </c>
      <c r="BE344">
        <f>AI344-fix1_oam1!X345</f>
        <v>0</v>
      </c>
      <c r="BF344">
        <f>AJ344-fix1_oam1!Y345</f>
        <v>-15</v>
      </c>
      <c r="BG344">
        <f>AK344-fix1_oam1!Z345</f>
        <v>-11</v>
      </c>
      <c r="BH344">
        <f>AL344-fix1_oam1!AA345</f>
        <v>-46</v>
      </c>
      <c r="BI344">
        <f>AM344-fix1_oam1!AB345</f>
        <v>-9</v>
      </c>
      <c r="BJ344">
        <f>AN344-fix1_oam1!AC345</f>
        <v>-2</v>
      </c>
      <c r="BK344">
        <f>AO344-fix1_oam1!AD345</f>
        <v>-8</v>
      </c>
      <c r="BL344">
        <f>AP344-fix1_oam1!AE345</f>
        <v>-21</v>
      </c>
      <c r="BM344">
        <f>AQ344-fix1_oam1!AF345</f>
        <v>-11</v>
      </c>
      <c r="BN344">
        <f>AR344-fix1_oam1!AG345</f>
        <v>0</v>
      </c>
      <c r="BO344">
        <f>AS344-fix1_oam1!AH345</f>
        <v>15</v>
      </c>
      <c r="BP344">
        <f>AT344-fix1_oam1!AI345</f>
        <v>11</v>
      </c>
      <c r="BQ344">
        <f>AU344-fix1_oam1!AJ345</f>
        <v>46</v>
      </c>
      <c r="BR344">
        <f>AV344-fix1_oam1!AK345</f>
        <v>9</v>
      </c>
      <c r="BS344">
        <f>AW344-fix1_oam1!AL345</f>
        <v>2</v>
      </c>
      <c r="BT344">
        <f>AX344-fix1_oam1!AM345</f>
        <v>8</v>
      </c>
      <c r="BU344">
        <f>AY344-fix1_oam1!AN345</f>
        <v>21</v>
      </c>
      <c r="BV344">
        <f>AZ344-fix1_oam1!AO345</f>
        <v>11</v>
      </c>
      <c r="BY344" s="10" t="s">
        <v>1004</v>
      </c>
      <c r="BZ344" s="11">
        <v>14</v>
      </c>
      <c r="CA344" s="11">
        <v>28</v>
      </c>
      <c r="CB344" s="11">
        <v>26</v>
      </c>
      <c r="CC344" s="11">
        <v>1</v>
      </c>
      <c r="CD344" s="11">
        <v>7</v>
      </c>
      <c r="CE344" s="11">
        <v>48</v>
      </c>
      <c r="CF344" s="11">
        <v>42</v>
      </c>
      <c r="CG344" s="11">
        <v>27</v>
      </c>
      <c r="CH344" s="11">
        <v>22</v>
      </c>
      <c r="CI344" s="11">
        <v>42</v>
      </c>
      <c r="CJ344" s="11">
        <v>28</v>
      </c>
      <c r="CK344" s="11">
        <v>30</v>
      </c>
      <c r="CL344" s="11">
        <v>55</v>
      </c>
      <c r="CM344" s="11">
        <v>49</v>
      </c>
      <c r="CN344" s="11">
        <v>8</v>
      </c>
      <c r="CO344" s="11">
        <v>14</v>
      </c>
      <c r="CP344" s="11">
        <v>29</v>
      </c>
      <c r="CQ344" s="11">
        <v>34</v>
      </c>
      <c r="CR344" s="11">
        <v>1000000</v>
      </c>
    </row>
    <row r="345" spans="1:96" ht="15" thickBot="1" x14ac:dyDescent="0.35">
      <c r="A345" s="1" t="s">
        <v>342</v>
      </c>
      <c r="B345" s="1" t="s">
        <v>602</v>
      </c>
      <c r="C345" s="2">
        <v>75</v>
      </c>
      <c r="D345" s="2">
        <v>2</v>
      </c>
      <c r="E345" s="2">
        <v>28</v>
      </c>
      <c r="F345" s="2">
        <v>99</v>
      </c>
      <c r="G345" s="2">
        <v>3</v>
      </c>
      <c r="H345" s="1">
        <f t="shared" si="492"/>
        <v>99</v>
      </c>
      <c r="I345" s="1">
        <f>HLOOKUP(H345,C345:$F$603,J345,0)</f>
        <v>4</v>
      </c>
      <c r="J345" s="1">
        <v>259</v>
      </c>
      <c r="K345" s="1" t="str">
        <f t="shared" si="493"/>
        <v>34</v>
      </c>
      <c r="M345" s="46">
        <f t="shared" si="494"/>
        <v>1</v>
      </c>
      <c r="N345" s="44">
        <f t="shared" si="486"/>
        <v>0.36764705882352944</v>
      </c>
      <c r="O345" s="44">
        <f t="shared" si="487"/>
        <v>9.8039215686274508E-3</v>
      </c>
      <c r="P345" s="44">
        <f t="shared" si="488"/>
        <v>0.13725490196078433</v>
      </c>
      <c r="Q345" s="44">
        <f t="shared" si="489"/>
        <v>0.48529411764705882</v>
      </c>
      <c r="R345">
        <f t="shared" si="524"/>
        <v>3</v>
      </c>
      <c r="S345" s="1">
        <f t="shared" si="495"/>
        <v>0.48529411764705882</v>
      </c>
      <c r="T345" s="1">
        <f>HLOOKUP(S345,N345:$Q$603,U345,0)</f>
        <v>4</v>
      </c>
      <c r="U345" s="1">
        <v>259</v>
      </c>
      <c r="V345" s="1" t="str">
        <f t="shared" si="496"/>
        <v>34</v>
      </c>
      <c r="X345" s="5">
        <f t="shared" si="497"/>
        <v>4</v>
      </c>
      <c r="Y345" s="4">
        <f t="shared" si="498"/>
        <v>0.51470588235294112</v>
      </c>
      <c r="Z345" s="4">
        <f t="shared" si="499"/>
        <v>0.21572340737992668</v>
      </c>
      <c r="AA345" s="4">
        <f t="shared" si="500"/>
        <v>0.25</v>
      </c>
      <c r="AB345" s="4">
        <f t="shared" si="501"/>
        <v>0.25245098039215685</v>
      </c>
      <c r="AC345" s="4">
        <f t="shared" si="502"/>
        <v>-2.450980392156854E-3</v>
      </c>
      <c r="AD345" s="4">
        <f t="shared" si="503"/>
        <v>9.8039215686274508E-3</v>
      </c>
      <c r="AE345" s="4">
        <f t="shared" si="504"/>
        <v>0.48529411764705882</v>
      </c>
      <c r="AF345" s="4">
        <f t="shared" si="505"/>
        <v>0.47549019607843135</v>
      </c>
      <c r="AG345">
        <f t="shared" si="506"/>
        <v>3000000</v>
      </c>
      <c r="AI345">
        <f t="shared" si="507"/>
        <v>1</v>
      </c>
      <c r="AJ345">
        <f t="shared" si="526"/>
        <v>43</v>
      </c>
      <c r="AK345">
        <f t="shared" si="527"/>
        <v>9</v>
      </c>
      <c r="AL345">
        <f t="shared" si="528"/>
        <v>1</v>
      </c>
      <c r="AM345">
        <f t="shared" si="529"/>
        <v>25</v>
      </c>
      <c r="AN345">
        <f t="shared" si="530"/>
        <v>30</v>
      </c>
      <c r="AO345">
        <f t="shared" si="531"/>
        <v>51</v>
      </c>
      <c r="AP345">
        <f t="shared" si="532"/>
        <v>12</v>
      </c>
      <c r="AQ345">
        <f t="shared" si="533"/>
        <v>9</v>
      </c>
      <c r="AR345">
        <f t="shared" ref="AR345:AZ345" si="540">MAX(AI$3:AQ$542)+1-AI345</f>
        <v>55</v>
      </c>
      <c r="AS345">
        <f t="shared" si="540"/>
        <v>13</v>
      </c>
      <c r="AT345">
        <f t="shared" si="540"/>
        <v>47</v>
      </c>
      <c r="AU345">
        <f t="shared" si="540"/>
        <v>55</v>
      </c>
      <c r="AV345">
        <f t="shared" si="540"/>
        <v>31</v>
      </c>
      <c r="AW345">
        <f t="shared" si="540"/>
        <v>26</v>
      </c>
      <c r="AX345">
        <f t="shared" si="540"/>
        <v>5</v>
      </c>
      <c r="AY345">
        <f t="shared" si="540"/>
        <v>44</v>
      </c>
      <c r="AZ345">
        <f t="shared" si="540"/>
        <v>47</v>
      </c>
      <c r="BA345">
        <f t="shared" si="491"/>
        <v>3000000</v>
      </c>
      <c r="BB345">
        <f t="shared" si="509"/>
        <v>2631450.9</v>
      </c>
      <c r="BC345">
        <f t="shared" si="510"/>
        <v>3</v>
      </c>
      <c r="BE345">
        <f>AI345-fix1_oam1!X346</f>
        <v>0</v>
      </c>
      <c r="BF345">
        <f>AJ345-fix1_oam1!Y346</f>
        <v>10</v>
      </c>
      <c r="BG345">
        <f>AK345-fix1_oam1!Z346</f>
        <v>7</v>
      </c>
      <c r="BH345">
        <f>AL345-fix1_oam1!AA346</f>
        <v>-27</v>
      </c>
      <c r="BI345">
        <f>AM345-fix1_oam1!AB346</f>
        <v>-2</v>
      </c>
      <c r="BJ345">
        <f>AN345-fix1_oam1!AC346</f>
        <v>0</v>
      </c>
      <c r="BK345">
        <f>AO345-fix1_oam1!AD346</f>
        <v>2</v>
      </c>
      <c r="BL345">
        <f>AP345-fix1_oam1!AE346</f>
        <v>10</v>
      </c>
      <c r="BM345">
        <f>AQ345-fix1_oam1!AF346</f>
        <v>8</v>
      </c>
      <c r="BN345">
        <f>AR345-fix1_oam1!AG346</f>
        <v>0</v>
      </c>
      <c r="BO345">
        <f>AS345-fix1_oam1!AH346</f>
        <v>-10</v>
      </c>
      <c r="BP345">
        <f>AT345-fix1_oam1!AI346</f>
        <v>-7</v>
      </c>
      <c r="BQ345">
        <f>AU345-fix1_oam1!AJ346</f>
        <v>27</v>
      </c>
      <c r="BR345">
        <f>AV345-fix1_oam1!AK346</f>
        <v>2</v>
      </c>
      <c r="BS345">
        <f>AW345-fix1_oam1!AL346</f>
        <v>0</v>
      </c>
      <c r="BT345">
        <f>AX345-fix1_oam1!AM346</f>
        <v>-2</v>
      </c>
      <c r="BU345">
        <f>AY345-fix1_oam1!AN346</f>
        <v>-10</v>
      </c>
      <c r="BV345">
        <f>AZ345-fix1_oam1!AO346</f>
        <v>-8</v>
      </c>
      <c r="BY345" s="10" t="s">
        <v>1005</v>
      </c>
      <c r="BZ345" s="11">
        <v>14</v>
      </c>
      <c r="CA345" s="11">
        <v>45</v>
      </c>
      <c r="CB345" s="11">
        <v>11</v>
      </c>
      <c r="CC345" s="11">
        <v>1</v>
      </c>
      <c r="CD345" s="11">
        <v>30</v>
      </c>
      <c r="CE345" s="11">
        <v>25</v>
      </c>
      <c r="CF345" s="11">
        <v>52</v>
      </c>
      <c r="CG345" s="11">
        <v>11</v>
      </c>
      <c r="CH345" s="11">
        <v>7</v>
      </c>
      <c r="CI345" s="11">
        <v>42</v>
      </c>
      <c r="CJ345" s="11">
        <v>11</v>
      </c>
      <c r="CK345" s="11">
        <v>45</v>
      </c>
      <c r="CL345" s="11">
        <v>55</v>
      </c>
      <c r="CM345" s="11">
        <v>26</v>
      </c>
      <c r="CN345" s="11">
        <v>31</v>
      </c>
      <c r="CO345" s="11">
        <v>4</v>
      </c>
      <c r="CP345" s="11">
        <v>45</v>
      </c>
      <c r="CQ345" s="11">
        <v>49</v>
      </c>
      <c r="CR345" s="11">
        <v>3000000</v>
      </c>
    </row>
    <row r="346" spans="1:96" ht="15" thickBot="1" x14ac:dyDescent="0.35">
      <c r="A346" s="1" t="s">
        <v>343</v>
      </c>
      <c r="B346" s="1" t="s">
        <v>602</v>
      </c>
      <c r="C346" s="2">
        <v>0</v>
      </c>
      <c r="D346" s="2">
        <v>44</v>
      </c>
      <c r="E346" s="2">
        <v>14</v>
      </c>
      <c r="F346" s="2">
        <v>19</v>
      </c>
      <c r="G346" s="2">
        <v>3</v>
      </c>
      <c r="H346" s="1">
        <f t="shared" si="492"/>
        <v>44</v>
      </c>
      <c r="I346" s="1">
        <f>HLOOKUP(H346,C346:$F$603,J346,0)</f>
        <v>2</v>
      </c>
      <c r="J346" s="1">
        <v>258</v>
      </c>
      <c r="K346" s="1" t="str">
        <f t="shared" si="493"/>
        <v>32</v>
      </c>
      <c r="M346" s="46">
        <f t="shared" si="494"/>
        <v>1</v>
      </c>
      <c r="N346" s="44">
        <f t="shared" si="486"/>
        <v>0</v>
      </c>
      <c r="O346" s="44">
        <f t="shared" si="487"/>
        <v>0.5714285714285714</v>
      </c>
      <c r="P346" s="44">
        <f t="shared" si="488"/>
        <v>0.18181818181818182</v>
      </c>
      <c r="Q346" s="44">
        <f t="shared" si="489"/>
        <v>0.24675324675324675</v>
      </c>
      <c r="R346">
        <f t="shared" si="524"/>
        <v>3</v>
      </c>
      <c r="S346" s="1">
        <f t="shared" si="495"/>
        <v>0.5714285714285714</v>
      </c>
      <c r="T346" s="1">
        <f>HLOOKUP(S346,N346:$Q$603,U346,0)</f>
        <v>2</v>
      </c>
      <c r="U346" s="1">
        <v>258</v>
      </c>
      <c r="V346" s="1" t="str">
        <f t="shared" si="496"/>
        <v>32</v>
      </c>
      <c r="X346" s="5">
        <f t="shared" si="497"/>
        <v>2</v>
      </c>
      <c r="Y346" s="4">
        <f t="shared" si="498"/>
        <v>0.4285714285714286</v>
      </c>
      <c r="Z346" s="4">
        <f t="shared" si="499"/>
        <v>0.23838038808302164</v>
      </c>
      <c r="AA346" s="4">
        <f t="shared" si="500"/>
        <v>0.25</v>
      </c>
      <c r="AB346" s="4">
        <f t="shared" si="501"/>
        <v>0.2142857142857143</v>
      </c>
      <c r="AC346" s="4">
        <f t="shared" si="502"/>
        <v>3.5714285714285698E-2</v>
      </c>
      <c r="AD346" s="4">
        <f t="shared" si="503"/>
        <v>0</v>
      </c>
      <c r="AE346" s="4">
        <f t="shared" si="504"/>
        <v>0.5714285714285714</v>
      </c>
      <c r="AF346" s="4">
        <f t="shared" si="505"/>
        <v>0.5714285714285714</v>
      </c>
      <c r="AG346">
        <f t="shared" si="506"/>
        <v>3000000</v>
      </c>
      <c r="AI346">
        <f t="shared" si="507"/>
        <v>27</v>
      </c>
      <c r="AJ346">
        <f t="shared" si="526"/>
        <v>51</v>
      </c>
      <c r="AK346">
        <f t="shared" si="527"/>
        <v>6</v>
      </c>
      <c r="AL346">
        <f t="shared" si="528"/>
        <v>1</v>
      </c>
      <c r="AM346">
        <f t="shared" si="529"/>
        <v>45</v>
      </c>
      <c r="AN346">
        <f t="shared" si="530"/>
        <v>10</v>
      </c>
      <c r="AO346">
        <f t="shared" si="531"/>
        <v>53</v>
      </c>
      <c r="AP346">
        <f t="shared" si="532"/>
        <v>5</v>
      </c>
      <c r="AQ346">
        <f t="shared" si="533"/>
        <v>4</v>
      </c>
      <c r="AR346">
        <f t="shared" ref="AR346:AZ346" si="541">MAX(AI$3:AQ$542)+1-AI346</f>
        <v>29</v>
      </c>
      <c r="AS346">
        <f t="shared" si="541"/>
        <v>5</v>
      </c>
      <c r="AT346">
        <f t="shared" si="541"/>
        <v>50</v>
      </c>
      <c r="AU346">
        <f t="shared" si="541"/>
        <v>55</v>
      </c>
      <c r="AV346">
        <f t="shared" si="541"/>
        <v>11</v>
      </c>
      <c r="AW346">
        <f t="shared" si="541"/>
        <v>46</v>
      </c>
      <c r="AX346">
        <f t="shared" si="541"/>
        <v>3</v>
      </c>
      <c r="AY346">
        <f t="shared" si="541"/>
        <v>51</v>
      </c>
      <c r="AZ346">
        <f t="shared" si="541"/>
        <v>52</v>
      </c>
      <c r="BA346">
        <f t="shared" si="491"/>
        <v>3000000</v>
      </c>
      <c r="BB346">
        <f t="shared" si="509"/>
        <v>2958944.9</v>
      </c>
      <c r="BC346">
        <f t="shared" si="510"/>
        <v>3</v>
      </c>
      <c r="BE346">
        <f>AI346-fix1_oam1!X347</f>
        <v>0</v>
      </c>
      <c r="BF346">
        <f>AJ346-fix1_oam1!Y347</f>
        <v>-2</v>
      </c>
      <c r="BG346">
        <f>AK346-fix1_oam1!Z347</f>
        <v>-38</v>
      </c>
      <c r="BH346">
        <f>AL346-fix1_oam1!AA347</f>
        <v>-52</v>
      </c>
      <c r="BI346">
        <f>AM346-fix1_oam1!AB347</f>
        <v>-8</v>
      </c>
      <c r="BJ346">
        <f>AN346-fix1_oam1!AC347</f>
        <v>-8</v>
      </c>
      <c r="BK346">
        <f>AO346-fix1_oam1!AD347</f>
        <v>0</v>
      </c>
      <c r="BL346">
        <f>AP346-fix1_oam1!AE347</f>
        <v>-47</v>
      </c>
      <c r="BM346">
        <f>AQ346-fix1_oam1!AF347</f>
        <v>-38</v>
      </c>
      <c r="BN346">
        <f>AR346-fix1_oam1!AG347</f>
        <v>0</v>
      </c>
      <c r="BO346">
        <f>AS346-fix1_oam1!AH347</f>
        <v>2</v>
      </c>
      <c r="BP346">
        <f>AT346-fix1_oam1!AI347</f>
        <v>38</v>
      </c>
      <c r="BQ346">
        <f>AU346-fix1_oam1!AJ347</f>
        <v>52</v>
      </c>
      <c r="BR346">
        <f>AV346-fix1_oam1!AK347</f>
        <v>8</v>
      </c>
      <c r="BS346">
        <f>AW346-fix1_oam1!AL347</f>
        <v>8</v>
      </c>
      <c r="BT346">
        <f>AX346-fix1_oam1!AM347</f>
        <v>0</v>
      </c>
      <c r="BU346">
        <f>AY346-fix1_oam1!AN347</f>
        <v>47</v>
      </c>
      <c r="BV346">
        <f>AZ346-fix1_oam1!AO347</f>
        <v>38</v>
      </c>
      <c r="BY346" s="10" t="s">
        <v>1006</v>
      </c>
      <c r="BZ346" s="11">
        <v>27</v>
      </c>
      <c r="CA346" s="11">
        <v>32</v>
      </c>
      <c r="CB346" s="11">
        <v>31</v>
      </c>
      <c r="CC346" s="11">
        <v>1</v>
      </c>
      <c r="CD346" s="11">
        <v>27</v>
      </c>
      <c r="CE346" s="11">
        <v>28</v>
      </c>
      <c r="CF346" s="11">
        <v>29</v>
      </c>
      <c r="CG346" s="11">
        <v>24</v>
      </c>
      <c r="CH346" s="11">
        <v>26</v>
      </c>
      <c r="CI346" s="11">
        <v>29</v>
      </c>
      <c r="CJ346" s="11">
        <v>24</v>
      </c>
      <c r="CK346" s="11">
        <v>25</v>
      </c>
      <c r="CL346" s="11">
        <v>55</v>
      </c>
      <c r="CM346" s="11">
        <v>29</v>
      </c>
      <c r="CN346" s="11">
        <v>28</v>
      </c>
      <c r="CO346" s="11">
        <v>27</v>
      </c>
      <c r="CP346" s="11">
        <v>32</v>
      </c>
      <c r="CQ346" s="11">
        <v>30</v>
      </c>
      <c r="CR346" s="11">
        <v>1000000</v>
      </c>
    </row>
    <row r="347" spans="1:96" ht="15" thickBot="1" x14ac:dyDescent="0.35">
      <c r="A347" s="1" t="s">
        <v>344</v>
      </c>
      <c r="B347" s="1" t="s">
        <v>602</v>
      </c>
      <c r="C347" s="2">
        <v>40</v>
      </c>
      <c r="D347" s="2">
        <v>59</v>
      </c>
      <c r="E347" s="2">
        <v>75</v>
      </c>
      <c r="F347" s="2">
        <v>90</v>
      </c>
      <c r="G347" s="2">
        <v>4</v>
      </c>
      <c r="H347" s="1">
        <f t="shared" si="492"/>
        <v>90</v>
      </c>
      <c r="I347" s="1">
        <f>HLOOKUP(H347,C347:$F$603,J347,0)</f>
        <v>4</v>
      </c>
      <c r="J347" s="1">
        <v>257</v>
      </c>
      <c r="K347" s="1" t="str">
        <f t="shared" si="493"/>
        <v>44</v>
      </c>
      <c r="M347" s="46">
        <f t="shared" si="494"/>
        <v>1</v>
      </c>
      <c r="N347" s="44">
        <f t="shared" si="486"/>
        <v>0.15151515151515152</v>
      </c>
      <c r="O347" s="44">
        <f t="shared" si="487"/>
        <v>0.22348484848484848</v>
      </c>
      <c r="P347" s="44">
        <f t="shared" si="488"/>
        <v>0.28409090909090912</v>
      </c>
      <c r="Q347" s="44">
        <f t="shared" si="489"/>
        <v>0.34090909090909088</v>
      </c>
      <c r="R347">
        <f t="shared" si="524"/>
        <v>4</v>
      </c>
      <c r="S347" s="1">
        <f t="shared" si="495"/>
        <v>0.34090909090909088</v>
      </c>
      <c r="T347" s="1">
        <f>HLOOKUP(S347,N347:$Q$603,U347,0)</f>
        <v>4</v>
      </c>
      <c r="U347" s="1">
        <v>257</v>
      </c>
      <c r="V347" s="1" t="str">
        <f t="shared" si="496"/>
        <v>44</v>
      </c>
      <c r="X347" s="5">
        <f t="shared" si="497"/>
        <v>4</v>
      </c>
      <c r="Y347" s="4">
        <f t="shared" si="498"/>
        <v>0.65909090909090917</v>
      </c>
      <c r="Z347" s="4">
        <f t="shared" si="499"/>
        <v>8.129979814144063E-2</v>
      </c>
      <c r="AA347" s="4">
        <f t="shared" si="500"/>
        <v>0.25</v>
      </c>
      <c r="AB347" s="4">
        <f t="shared" si="501"/>
        <v>0.25378787878787878</v>
      </c>
      <c r="AC347" s="4">
        <f t="shared" si="502"/>
        <v>-3.7878787878787845E-3</v>
      </c>
      <c r="AD347" s="4">
        <f t="shared" si="503"/>
        <v>0.15151515151515152</v>
      </c>
      <c r="AE347" s="4">
        <f t="shared" si="504"/>
        <v>0.34090909090909088</v>
      </c>
      <c r="AF347" s="4">
        <f t="shared" si="505"/>
        <v>0.18939393939393936</v>
      </c>
      <c r="AG347">
        <f t="shared" si="506"/>
        <v>4000000</v>
      </c>
      <c r="AI347">
        <f t="shared" si="507"/>
        <v>1</v>
      </c>
      <c r="AJ347">
        <f t="shared" si="526"/>
        <v>11</v>
      </c>
      <c r="AK347">
        <f t="shared" si="527"/>
        <v>46</v>
      </c>
      <c r="AL347">
        <f t="shared" si="528"/>
        <v>1</v>
      </c>
      <c r="AM347">
        <f t="shared" si="529"/>
        <v>24</v>
      </c>
      <c r="AN347">
        <f t="shared" si="530"/>
        <v>32</v>
      </c>
      <c r="AO347">
        <f t="shared" si="531"/>
        <v>12</v>
      </c>
      <c r="AP347">
        <f t="shared" si="532"/>
        <v>44</v>
      </c>
      <c r="AQ347">
        <f t="shared" si="533"/>
        <v>44</v>
      </c>
      <c r="AR347">
        <f t="shared" ref="AR347:AZ347" si="542">MAX(AI$3:AQ$542)+1-AI347</f>
        <v>55</v>
      </c>
      <c r="AS347">
        <f t="shared" si="542"/>
        <v>45</v>
      </c>
      <c r="AT347">
        <f t="shared" si="542"/>
        <v>10</v>
      </c>
      <c r="AU347">
        <f t="shared" si="542"/>
        <v>55</v>
      </c>
      <c r="AV347">
        <f t="shared" si="542"/>
        <v>32</v>
      </c>
      <c r="AW347">
        <f t="shared" si="542"/>
        <v>24</v>
      </c>
      <c r="AX347">
        <f t="shared" si="542"/>
        <v>44</v>
      </c>
      <c r="AY347">
        <f t="shared" si="542"/>
        <v>12</v>
      </c>
      <c r="AZ347">
        <f t="shared" si="542"/>
        <v>12</v>
      </c>
      <c r="BA347">
        <f t="shared" si="491"/>
        <v>4000000</v>
      </c>
      <c r="BB347">
        <f t="shared" si="509"/>
        <v>2976939.8</v>
      </c>
      <c r="BC347">
        <f t="shared" si="510"/>
        <v>3</v>
      </c>
      <c r="BE347">
        <f>AI347-fix1_oam1!X348</f>
        <v>0</v>
      </c>
      <c r="BF347">
        <f>AJ347-fix1_oam1!Y348</f>
        <v>4</v>
      </c>
      <c r="BG347">
        <f>AK347-fix1_oam1!Z348</f>
        <v>6</v>
      </c>
      <c r="BH347">
        <f>AL347-fix1_oam1!AA348</f>
        <v>-7</v>
      </c>
      <c r="BI347">
        <f>AM347-fix1_oam1!AB348</f>
        <v>13</v>
      </c>
      <c r="BJ347">
        <f>AN347-fix1_oam1!AC348</f>
        <v>0</v>
      </c>
      <c r="BK347">
        <f>AO347-fix1_oam1!AD348</f>
        <v>4</v>
      </c>
      <c r="BL347">
        <f>AP347-fix1_oam1!AE348</f>
        <v>25</v>
      </c>
      <c r="BM347">
        <f>AQ347-fix1_oam1!AF348</f>
        <v>6</v>
      </c>
      <c r="BN347">
        <f>AR347-fix1_oam1!AG348</f>
        <v>0</v>
      </c>
      <c r="BO347">
        <f>AS347-fix1_oam1!AH348</f>
        <v>-4</v>
      </c>
      <c r="BP347">
        <f>AT347-fix1_oam1!AI348</f>
        <v>-6</v>
      </c>
      <c r="BQ347">
        <f>AU347-fix1_oam1!AJ348</f>
        <v>7</v>
      </c>
      <c r="BR347">
        <f>AV347-fix1_oam1!AK348</f>
        <v>-13</v>
      </c>
      <c r="BS347">
        <f>AW347-fix1_oam1!AL348</f>
        <v>0</v>
      </c>
      <c r="BT347">
        <f>AX347-fix1_oam1!AM348</f>
        <v>-4</v>
      </c>
      <c r="BU347">
        <f>AY347-fix1_oam1!AN348</f>
        <v>-25</v>
      </c>
      <c r="BV347">
        <f>AZ347-fix1_oam1!AO348</f>
        <v>-6</v>
      </c>
      <c r="BY347" s="10" t="s">
        <v>1007</v>
      </c>
      <c r="BZ347" s="11">
        <v>14</v>
      </c>
      <c r="CA347" s="11">
        <v>25</v>
      </c>
      <c r="CB347" s="11">
        <v>30</v>
      </c>
      <c r="CC347" s="11">
        <v>1</v>
      </c>
      <c r="CD347" s="11">
        <v>23</v>
      </c>
      <c r="CE347" s="11">
        <v>33</v>
      </c>
      <c r="CF347" s="11">
        <v>24</v>
      </c>
      <c r="CG347" s="11">
        <v>30</v>
      </c>
      <c r="CH347" s="11">
        <v>33</v>
      </c>
      <c r="CI347" s="11">
        <v>42</v>
      </c>
      <c r="CJ347" s="11">
        <v>31</v>
      </c>
      <c r="CK347" s="11">
        <v>26</v>
      </c>
      <c r="CL347" s="11">
        <v>55</v>
      </c>
      <c r="CM347" s="11">
        <v>33</v>
      </c>
      <c r="CN347" s="11">
        <v>23</v>
      </c>
      <c r="CO347" s="11">
        <v>32</v>
      </c>
      <c r="CP347" s="11">
        <v>26</v>
      </c>
      <c r="CQ347" s="11">
        <v>23</v>
      </c>
      <c r="CR347" s="11">
        <v>2000000</v>
      </c>
    </row>
    <row r="348" spans="1:96" ht="15" thickBot="1" x14ac:dyDescent="0.35">
      <c r="A348" s="1" t="s">
        <v>345</v>
      </c>
      <c r="B348" s="1" t="s">
        <v>602</v>
      </c>
      <c r="C348" s="2">
        <v>85</v>
      </c>
      <c r="D348" s="2">
        <v>98</v>
      </c>
      <c r="E348" s="2">
        <v>63</v>
      </c>
      <c r="F348" s="2">
        <v>94</v>
      </c>
      <c r="G348" s="2">
        <v>1</v>
      </c>
      <c r="H348" s="1">
        <f t="shared" si="492"/>
        <v>98</v>
      </c>
      <c r="I348" s="1">
        <f>HLOOKUP(H348,C348:$F$603,J348,0)</f>
        <v>2</v>
      </c>
      <c r="J348" s="1">
        <v>256</v>
      </c>
      <c r="K348" s="1" t="str">
        <f t="shared" si="493"/>
        <v>12</v>
      </c>
      <c r="M348" s="46">
        <f t="shared" si="494"/>
        <v>1</v>
      </c>
      <c r="N348" s="44">
        <f t="shared" si="486"/>
        <v>0.25</v>
      </c>
      <c r="O348" s="44">
        <f t="shared" si="487"/>
        <v>0.28823529411764703</v>
      </c>
      <c r="P348" s="44">
        <f t="shared" si="488"/>
        <v>0.18529411764705883</v>
      </c>
      <c r="Q348" s="44">
        <f t="shared" si="489"/>
        <v>0.27647058823529413</v>
      </c>
      <c r="R348">
        <f t="shared" si="524"/>
        <v>1</v>
      </c>
      <c r="S348" s="1">
        <f t="shared" si="495"/>
        <v>0.28823529411764703</v>
      </c>
      <c r="T348" s="1">
        <f>HLOOKUP(S348,N348:$Q$603,U348,0)</f>
        <v>2</v>
      </c>
      <c r="U348" s="1">
        <v>256</v>
      </c>
      <c r="V348" s="1" t="str">
        <f t="shared" si="496"/>
        <v>12</v>
      </c>
      <c r="X348" s="5">
        <f t="shared" si="497"/>
        <v>2</v>
      </c>
      <c r="Y348" s="4">
        <f t="shared" si="498"/>
        <v>0.71176470588235297</v>
      </c>
      <c r="Z348" s="4">
        <f t="shared" si="499"/>
        <v>4.6005365516274745E-2</v>
      </c>
      <c r="AA348" s="4">
        <f t="shared" si="500"/>
        <v>0.25</v>
      </c>
      <c r="AB348" s="4">
        <f t="shared" si="501"/>
        <v>0.26323529411764707</v>
      </c>
      <c r="AC348" s="4">
        <f t="shared" si="502"/>
        <v>-1.3235294117647067E-2</v>
      </c>
      <c r="AD348" s="4">
        <f t="shared" si="503"/>
        <v>0.18529411764705883</v>
      </c>
      <c r="AE348" s="4">
        <f t="shared" si="504"/>
        <v>0.28823529411764703</v>
      </c>
      <c r="AF348" s="4">
        <f t="shared" si="505"/>
        <v>0.1029411764705882</v>
      </c>
      <c r="AG348">
        <f t="shared" si="506"/>
        <v>1000000</v>
      </c>
      <c r="AI348">
        <f t="shared" si="507"/>
        <v>27</v>
      </c>
      <c r="AJ348">
        <f t="shared" si="526"/>
        <v>2</v>
      </c>
      <c r="AK348">
        <f t="shared" si="527"/>
        <v>52</v>
      </c>
      <c r="AL348">
        <f t="shared" si="528"/>
        <v>1</v>
      </c>
      <c r="AM348">
        <f t="shared" si="529"/>
        <v>17</v>
      </c>
      <c r="AN348">
        <f t="shared" si="530"/>
        <v>38</v>
      </c>
      <c r="AO348">
        <f t="shared" si="531"/>
        <v>5</v>
      </c>
      <c r="AP348">
        <f t="shared" si="532"/>
        <v>53</v>
      </c>
      <c r="AQ348">
        <f t="shared" si="533"/>
        <v>52</v>
      </c>
      <c r="AR348">
        <f t="shared" ref="AR348:AZ348" si="543">MAX(AI$3:AQ$542)+1-AI348</f>
        <v>29</v>
      </c>
      <c r="AS348">
        <f t="shared" si="543"/>
        <v>54</v>
      </c>
      <c r="AT348">
        <f t="shared" si="543"/>
        <v>4</v>
      </c>
      <c r="AU348">
        <f t="shared" si="543"/>
        <v>55</v>
      </c>
      <c r="AV348">
        <f t="shared" si="543"/>
        <v>39</v>
      </c>
      <c r="AW348">
        <f t="shared" si="543"/>
        <v>18</v>
      </c>
      <c r="AX348">
        <f t="shared" si="543"/>
        <v>51</v>
      </c>
      <c r="AY348">
        <f t="shared" si="543"/>
        <v>3</v>
      </c>
      <c r="AZ348">
        <f t="shared" si="543"/>
        <v>4</v>
      </c>
      <c r="BA348">
        <f t="shared" si="491"/>
        <v>1000000</v>
      </c>
      <c r="BB348">
        <f t="shared" si="509"/>
        <v>2937353.2</v>
      </c>
      <c r="BC348">
        <f t="shared" si="510"/>
        <v>3</v>
      </c>
      <c r="BE348">
        <f>AI348-fix1_oam1!X349</f>
        <v>0</v>
      </c>
      <c r="BF348">
        <f>AJ348-fix1_oam1!Y349</f>
        <v>1</v>
      </c>
      <c r="BG348">
        <f>AK348-fix1_oam1!Z349</f>
        <v>4</v>
      </c>
      <c r="BH348">
        <f>AL348-fix1_oam1!AA349</f>
        <v>0</v>
      </c>
      <c r="BI348">
        <f>AM348-fix1_oam1!AB349</f>
        <v>16</v>
      </c>
      <c r="BJ348">
        <f>AN348-fix1_oam1!AC349</f>
        <v>-5</v>
      </c>
      <c r="BK348">
        <f>AO348-fix1_oam1!AD349</f>
        <v>4</v>
      </c>
      <c r="BL348">
        <f>AP348-fix1_oam1!AE349</f>
        <v>48</v>
      </c>
      <c r="BM348">
        <f>AQ348-fix1_oam1!AF349</f>
        <v>4</v>
      </c>
      <c r="BN348">
        <f>AR348-fix1_oam1!AG349</f>
        <v>0</v>
      </c>
      <c r="BO348">
        <f>AS348-fix1_oam1!AH349</f>
        <v>-1</v>
      </c>
      <c r="BP348">
        <f>AT348-fix1_oam1!AI349</f>
        <v>-4</v>
      </c>
      <c r="BQ348">
        <f>AU348-fix1_oam1!AJ349</f>
        <v>0</v>
      </c>
      <c r="BR348">
        <f>AV348-fix1_oam1!AK349</f>
        <v>-16</v>
      </c>
      <c r="BS348">
        <f>AW348-fix1_oam1!AL349</f>
        <v>5</v>
      </c>
      <c r="BT348">
        <f>AX348-fix1_oam1!AM349</f>
        <v>-4</v>
      </c>
      <c r="BU348">
        <f>AY348-fix1_oam1!AN349</f>
        <v>-48</v>
      </c>
      <c r="BV348">
        <f>AZ348-fix1_oam1!AO349</f>
        <v>-4</v>
      </c>
      <c r="BY348" s="10" t="s">
        <v>1008</v>
      </c>
      <c r="BZ348" s="11">
        <v>27</v>
      </c>
      <c r="CA348" s="11">
        <v>51</v>
      </c>
      <c r="CB348" s="11">
        <v>6</v>
      </c>
      <c r="CC348" s="11">
        <v>1</v>
      </c>
      <c r="CD348" s="11">
        <v>47</v>
      </c>
      <c r="CE348" s="11">
        <v>8</v>
      </c>
      <c r="CF348" s="11">
        <v>50</v>
      </c>
      <c r="CG348" s="11">
        <v>4</v>
      </c>
      <c r="CH348" s="11">
        <v>4</v>
      </c>
      <c r="CI348" s="11">
        <v>29</v>
      </c>
      <c r="CJ348" s="11">
        <v>5</v>
      </c>
      <c r="CK348" s="11">
        <v>50</v>
      </c>
      <c r="CL348" s="11">
        <v>55</v>
      </c>
      <c r="CM348" s="11">
        <v>9</v>
      </c>
      <c r="CN348" s="11">
        <v>48</v>
      </c>
      <c r="CO348" s="11">
        <v>6</v>
      </c>
      <c r="CP348" s="11">
        <v>52</v>
      </c>
      <c r="CQ348" s="11">
        <v>52</v>
      </c>
      <c r="CR348" s="11">
        <v>4000000</v>
      </c>
    </row>
    <row r="349" spans="1:96" ht="15" thickBot="1" x14ac:dyDescent="0.35">
      <c r="A349" s="1" t="s">
        <v>346</v>
      </c>
      <c r="B349" s="1" t="s">
        <v>602</v>
      </c>
      <c r="C349" s="2">
        <v>90</v>
      </c>
      <c r="D349" s="2">
        <v>54</v>
      </c>
      <c r="E349" s="2">
        <v>51</v>
      </c>
      <c r="F349" s="2">
        <v>12</v>
      </c>
      <c r="G349" s="2">
        <v>3</v>
      </c>
      <c r="H349" s="1">
        <f t="shared" si="492"/>
        <v>90</v>
      </c>
      <c r="I349" s="1">
        <f>HLOOKUP(H349,C349:$F$603,J349,0)</f>
        <v>1</v>
      </c>
      <c r="J349" s="1">
        <v>255</v>
      </c>
      <c r="K349" s="1" t="str">
        <f t="shared" si="493"/>
        <v>31</v>
      </c>
      <c r="M349" s="46">
        <f t="shared" si="494"/>
        <v>1</v>
      </c>
      <c r="N349" s="44">
        <f t="shared" si="486"/>
        <v>0.43478260869565216</v>
      </c>
      <c r="O349" s="44">
        <f t="shared" si="487"/>
        <v>0.2608695652173913</v>
      </c>
      <c r="P349" s="44">
        <f t="shared" si="488"/>
        <v>0.24637681159420291</v>
      </c>
      <c r="Q349" s="44">
        <f t="shared" si="489"/>
        <v>5.7971014492753624E-2</v>
      </c>
      <c r="R349">
        <f t="shared" si="524"/>
        <v>3</v>
      </c>
      <c r="S349" s="1">
        <f t="shared" si="495"/>
        <v>0.43478260869565216</v>
      </c>
      <c r="T349" s="1">
        <f>HLOOKUP(S349,N349:$Q$603,U349,0)</f>
        <v>1</v>
      </c>
      <c r="U349" s="1">
        <v>255</v>
      </c>
      <c r="V349" s="1" t="str">
        <f t="shared" si="496"/>
        <v>31</v>
      </c>
      <c r="X349" s="5">
        <f t="shared" si="497"/>
        <v>1</v>
      </c>
      <c r="Y349" s="4">
        <f t="shared" si="498"/>
        <v>0.56521739130434789</v>
      </c>
      <c r="Z349" s="4">
        <f t="shared" si="499"/>
        <v>0.15400326694971095</v>
      </c>
      <c r="AA349" s="4">
        <f t="shared" si="500"/>
        <v>0.25</v>
      </c>
      <c r="AB349" s="4">
        <f t="shared" si="501"/>
        <v>0.25362318840579712</v>
      </c>
      <c r="AC349" s="4">
        <f t="shared" si="502"/>
        <v>-3.6231884057971175E-3</v>
      </c>
      <c r="AD349" s="4">
        <f t="shared" si="503"/>
        <v>5.7971014492753624E-2</v>
      </c>
      <c r="AE349" s="4">
        <f t="shared" si="504"/>
        <v>0.43478260869565216</v>
      </c>
      <c r="AF349" s="4">
        <f t="shared" si="505"/>
        <v>0.37681159420289856</v>
      </c>
      <c r="AG349">
        <f t="shared" si="506"/>
        <v>3000000</v>
      </c>
      <c r="AI349">
        <f t="shared" si="507"/>
        <v>41</v>
      </c>
      <c r="AJ349">
        <f t="shared" si="526"/>
        <v>34</v>
      </c>
      <c r="AK349">
        <f t="shared" si="527"/>
        <v>26</v>
      </c>
      <c r="AL349">
        <f t="shared" si="528"/>
        <v>1</v>
      </c>
      <c r="AM349">
        <f t="shared" si="529"/>
        <v>24</v>
      </c>
      <c r="AN349">
        <f t="shared" si="530"/>
        <v>31</v>
      </c>
      <c r="AO349">
        <f t="shared" si="531"/>
        <v>35</v>
      </c>
      <c r="AP349">
        <f t="shared" si="532"/>
        <v>21</v>
      </c>
      <c r="AQ349">
        <f t="shared" si="533"/>
        <v>20</v>
      </c>
      <c r="AR349">
        <f t="shared" ref="AR349:AZ349" si="544">MAX(AI$3:AQ$542)+1-AI349</f>
        <v>15</v>
      </c>
      <c r="AS349">
        <f t="shared" si="544"/>
        <v>22</v>
      </c>
      <c r="AT349">
        <f t="shared" si="544"/>
        <v>30</v>
      </c>
      <c r="AU349">
        <f t="shared" si="544"/>
        <v>55</v>
      </c>
      <c r="AV349">
        <f t="shared" si="544"/>
        <v>32</v>
      </c>
      <c r="AW349">
        <f t="shared" si="544"/>
        <v>25</v>
      </c>
      <c r="AX349">
        <f t="shared" si="544"/>
        <v>21</v>
      </c>
      <c r="AY349">
        <f t="shared" si="544"/>
        <v>35</v>
      </c>
      <c r="AZ349">
        <f t="shared" si="544"/>
        <v>36</v>
      </c>
      <c r="BA349">
        <f t="shared" si="491"/>
        <v>3000000</v>
      </c>
      <c r="BB349">
        <f t="shared" si="509"/>
        <v>2847380.9</v>
      </c>
      <c r="BC349">
        <f t="shared" si="510"/>
        <v>3</v>
      </c>
      <c r="BE349">
        <f>AI349-fix1_oam1!X350</f>
        <v>0</v>
      </c>
      <c r="BF349">
        <f>AJ349-fix1_oam1!Y350</f>
        <v>5</v>
      </c>
      <c r="BG349">
        <f>AK349-fix1_oam1!Z350</f>
        <v>6</v>
      </c>
      <c r="BH349">
        <f>AL349-fix1_oam1!AA350</f>
        <v>-25</v>
      </c>
      <c r="BI349">
        <f>AM349-fix1_oam1!AB350</f>
        <v>-2</v>
      </c>
      <c r="BJ349">
        <f>AN349-fix1_oam1!AC350</f>
        <v>0</v>
      </c>
      <c r="BK349">
        <f>AO349-fix1_oam1!AD350</f>
        <v>3</v>
      </c>
      <c r="BL349">
        <f>AP349-fix1_oam1!AE350</f>
        <v>2</v>
      </c>
      <c r="BM349">
        <f>AQ349-fix1_oam1!AF350</f>
        <v>7</v>
      </c>
      <c r="BN349">
        <f>AR349-fix1_oam1!AG350</f>
        <v>0</v>
      </c>
      <c r="BO349">
        <f>AS349-fix1_oam1!AH350</f>
        <v>-5</v>
      </c>
      <c r="BP349">
        <f>AT349-fix1_oam1!AI350</f>
        <v>-6</v>
      </c>
      <c r="BQ349">
        <f>AU349-fix1_oam1!AJ350</f>
        <v>25</v>
      </c>
      <c r="BR349">
        <f>AV349-fix1_oam1!AK350</f>
        <v>2</v>
      </c>
      <c r="BS349">
        <f>AW349-fix1_oam1!AL350</f>
        <v>0</v>
      </c>
      <c r="BT349">
        <f>AX349-fix1_oam1!AM350</f>
        <v>-3</v>
      </c>
      <c r="BU349">
        <f>AY349-fix1_oam1!AN350</f>
        <v>-2</v>
      </c>
      <c r="BV349">
        <f>AZ349-fix1_oam1!AO350</f>
        <v>-7</v>
      </c>
      <c r="BY349" s="10" t="s">
        <v>1009</v>
      </c>
      <c r="BZ349" s="11">
        <v>27</v>
      </c>
      <c r="CA349" s="11">
        <v>26</v>
      </c>
      <c r="CB349" s="11">
        <v>38</v>
      </c>
      <c r="CC349" s="11">
        <v>1</v>
      </c>
      <c r="CD349" s="11">
        <v>35</v>
      </c>
      <c r="CE349" s="11">
        <v>20</v>
      </c>
      <c r="CF349" s="11">
        <v>17</v>
      </c>
      <c r="CG349" s="11">
        <v>29</v>
      </c>
      <c r="CH349" s="11">
        <v>36</v>
      </c>
      <c r="CI349" s="11">
        <v>29</v>
      </c>
      <c r="CJ349" s="11">
        <v>30</v>
      </c>
      <c r="CK349" s="11">
        <v>18</v>
      </c>
      <c r="CL349" s="11">
        <v>55</v>
      </c>
      <c r="CM349" s="11">
        <v>21</v>
      </c>
      <c r="CN349" s="11">
        <v>36</v>
      </c>
      <c r="CO349" s="11">
        <v>39</v>
      </c>
      <c r="CP349" s="11">
        <v>27</v>
      </c>
      <c r="CQ349" s="11">
        <v>20</v>
      </c>
      <c r="CR349" s="11">
        <v>2000000</v>
      </c>
    </row>
    <row r="350" spans="1:96" ht="15" thickBot="1" x14ac:dyDescent="0.35">
      <c r="A350" s="1" t="s">
        <v>347</v>
      </c>
      <c r="B350" s="1" t="s">
        <v>602</v>
      </c>
      <c r="C350" s="2">
        <v>91</v>
      </c>
      <c r="D350" s="2">
        <v>63</v>
      </c>
      <c r="E350" s="2">
        <v>94</v>
      </c>
      <c r="F350" s="2">
        <v>34</v>
      </c>
      <c r="G350" s="2">
        <v>3</v>
      </c>
      <c r="H350" s="1">
        <f t="shared" si="492"/>
        <v>94</v>
      </c>
      <c r="I350" s="1">
        <f>HLOOKUP(H350,C350:$F$603,J350,0)</f>
        <v>3</v>
      </c>
      <c r="J350" s="1">
        <v>254</v>
      </c>
      <c r="K350" s="1" t="str">
        <f t="shared" si="493"/>
        <v>33</v>
      </c>
      <c r="M350" s="46">
        <f t="shared" si="494"/>
        <v>0.99999999999999989</v>
      </c>
      <c r="N350" s="44">
        <f t="shared" si="486"/>
        <v>0.32269503546099293</v>
      </c>
      <c r="O350" s="44">
        <f t="shared" si="487"/>
        <v>0.22340425531914893</v>
      </c>
      <c r="P350" s="44">
        <f t="shared" si="488"/>
        <v>0.33333333333333331</v>
      </c>
      <c r="Q350" s="44">
        <f t="shared" si="489"/>
        <v>0.12056737588652482</v>
      </c>
      <c r="R350">
        <f t="shared" si="524"/>
        <v>3</v>
      </c>
      <c r="S350" s="1">
        <f t="shared" si="495"/>
        <v>0.33333333333333331</v>
      </c>
      <c r="T350" s="1">
        <f>HLOOKUP(S350,N350:$Q$603,U350,0)</f>
        <v>3</v>
      </c>
      <c r="U350" s="1">
        <v>254</v>
      </c>
      <c r="V350" s="1" t="str">
        <f t="shared" si="496"/>
        <v>33</v>
      </c>
      <c r="X350" s="5">
        <f t="shared" si="497"/>
        <v>3</v>
      </c>
      <c r="Y350" s="4">
        <f t="shared" si="498"/>
        <v>0.66666666666666652</v>
      </c>
      <c r="Z350" s="4">
        <f t="shared" si="499"/>
        <v>9.9480568362450714E-2</v>
      </c>
      <c r="AA350" s="4">
        <f t="shared" si="500"/>
        <v>0.24999999999999997</v>
      </c>
      <c r="AB350" s="4">
        <f t="shared" si="501"/>
        <v>0.27304964539007093</v>
      </c>
      <c r="AC350" s="4">
        <f t="shared" si="502"/>
        <v>-2.3049645390070955E-2</v>
      </c>
      <c r="AD350" s="4">
        <f t="shared" si="503"/>
        <v>0.12056737588652482</v>
      </c>
      <c r="AE350" s="4">
        <f t="shared" si="504"/>
        <v>0.33333333333333331</v>
      </c>
      <c r="AF350" s="4">
        <f t="shared" si="505"/>
        <v>0.21276595744680848</v>
      </c>
      <c r="AG350">
        <f t="shared" si="506"/>
        <v>3000000</v>
      </c>
      <c r="AI350">
        <f t="shared" si="507"/>
        <v>14</v>
      </c>
      <c r="AJ350">
        <f t="shared" si="526"/>
        <v>10</v>
      </c>
      <c r="AK350">
        <f t="shared" si="527"/>
        <v>42</v>
      </c>
      <c r="AL350">
        <f t="shared" si="528"/>
        <v>51</v>
      </c>
      <c r="AM350">
        <f t="shared" si="529"/>
        <v>11</v>
      </c>
      <c r="AN350">
        <f t="shared" si="530"/>
        <v>44</v>
      </c>
      <c r="AO350">
        <f t="shared" si="531"/>
        <v>18</v>
      </c>
      <c r="AP350">
        <f t="shared" si="532"/>
        <v>45</v>
      </c>
      <c r="AQ350">
        <f t="shared" si="533"/>
        <v>42</v>
      </c>
      <c r="AR350">
        <f t="shared" ref="AR350:AZ350" si="545">MAX(AI$3:AQ$542)+1-AI350</f>
        <v>42</v>
      </c>
      <c r="AS350">
        <f t="shared" si="545"/>
        <v>46</v>
      </c>
      <c r="AT350">
        <f t="shared" si="545"/>
        <v>14</v>
      </c>
      <c r="AU350">
        <f t="shared" si="545"/>
        <v>5</v>
      </c>
      <c r="AV350">
        <f t="shared" si="545"/>
        <v>45</v>
      </c>
      <c r="AW350">
        <f t="shared" si="545"/>
        <v>12</v>
      </c>
      <c r="AX350">
        <f t="shared" si="545"/>
        <v>38</v>
      </c>
      <c r="AY350">
        <f t="shared" si="545"/>
        <v>11</v>
      </c>
      <c r="AZ350">
        <f t="shared" si="545"/>
        <v>14</v>
      </c>
      <c r="BA350">
        <f t="shared" si="491"/>
        <v>3000000</v>
      </c>
      <c r="BB350">
        <f t="shared" si="509"/>
        <v>2750214.3</v>
      </c>
      <c r="BC350">
        <f t="shared" si="510"/>
        <v>3</v>
      </c>
      <c r="BE350">
        <f>AI350-fix1_oam1!X351</f>
        <v>0</v>
      </c>
      <c r="BF350">
        <f>AJ350-fix1_oam1!Y351</f>
        <v>5</v>
      </c>
      <c r="BG350">
        <f>AK350-fix1_oam1!Z351</f>
        <v>14</v>
      </c>
      <c r="BH350">
        <f>AL350-fix1_oam1!AA351</f>
        <v>46</v>
      </c>
      <c r="BI350">
        <f>AM350-fix1_oam1!AB351</f>
        <v>7</v>
      </c>
      <c r="BJ350">
        <f>AN350-fix1_oam1!AC351</f>
        <v>-3</v>
      </c>
      <c r="BK350">
        <f>AO350-fix1_oam1!AD351</f>
        <v>5</v>
      </c>
      <c r="BL350">
        <f>AP350-fix1_oam1!AE351</f>
        <v>33</v>
      </c>
      <c r="BM350">
        <f>AQ350-fix1_oam1!AF351</f>
        <v>13</v>
      </c>
      <c r="BN350">
        <f>AR350-fix1_oam1!AG351</f>
        <v>0</v>
      </c>
      <c r="BO350">
        <f>AS350-fix1_oam1!AH351</f>
        <v>-5</v>
      </c>
      <c r="BP350">
        <f>AT350-fix1_oam1!AI351</f>
        <v>-14</v>
      </c>
      <c r="BQ350">
        <f>AU350-fix1_oam1!AJ351</f>
        <v>-46</v>
      </c>
      <c r="BR350">
        <f>AV350-fix1_oam1!AK351</f>
        <v>-7</v>
      </c>
      <c r="BS350">
        <f>AW350-fix1_oam1!AL351</f>
        <v>3</v>
      </c>
      <c r="BT350">
        <f>AX350-fix1_oam1!AM351</f>
        <v>-5</v>
      </c>
      <c r="BU350">
        <f>AY350-fix1_oam1!AN351</f>
        <v>-33</v>
      </c>
      <c r="BV350">
        <f>AZ350-fix1_oam1!AO351</f>
        <v>-13</v>
      </c>
      <c r="BY350" s="10" t="s">
        <v>1010</v>
      </c>
      <c r="BZ350" s="11">
        <v>1</v>
      </c>
      <c r="CA350" s="11">
        <v>43</v>
      </c>
      <c r="CB350" s="11">
        <v>9</v>
      </c>
      <c r="CC350" s="11">
        <v>1</v>
      </c>
      <c r="CD350" s="11">
        <v>25</v>
      </c>
      <c r="CE350" s="11">
        <v>30</v>
      </c>
      <c r="CF350" s="11">
        <v>51</v>
      </c>
      <c r="CG350" s="11">
        <v>12</v>
      </c>
      <c r="CH350" s="11">
        <v>9</v>
      </c>
      <c r="CI350" s="11">
        <v>55</v>
      </c>
      <c r="CJ350" s="11">
        <v>13</v>
      </c>
      <c r="CK350" s="11">
        <v>47</v>
      </c>
      <c r="CL350" s="11">
        <v>55</v>
      </c>
      <c r="CM350" s="11">
        <v>31</v>
      </c>
      <c r="CN350" s="11">
        <v>26</v>
      </c>
      <c r="CO350" s="11">
        <v>5</v>
      </c>
      <c r="CP350" s="11">
        <v>44</v>
      </c>
      <c r="CQ350" s="11">
        <v>47</v>
      </c>
      <c r="CR350" s="11">
        <v>3000000</v>
      </c>
    </row>
    <row r="351" spans="1:96" ht="15" thickBot="1" x14ac:dyDescent="0.35">
      <c r="A351" s="1" t="s">
        <v>348</v>
      </c>
      <c r="B351" s="1" t="s">
        <v>602</v>
      </c>
      <c r="C351" s="2">
        <v>52</v>
      </c>
      <c r="D351" s="2">
        <v>72</v>
      </c>
      <c r="E351" s="2">
        <v>95</v>
      </c>
      <c r="F351" s="2">
        <v>11</v>
      </c>
      <c r="G351" s="2">
        <v>3</v>
      </c>
      <c r="H351" s="1">
        <f t="shared" si="492"/>
        <v>95</v>
      </c>
      <c r="I351" s="1">
        <f>HLOOKUP(H351,C351:$F$603,J351,0)</f>
        <v>3</v>
      </c>
      <c r="J351" s="1">
        <v>253</v>
      </c>
      <c r="K351" s="1" t="str">
        <f t="shared" si="493"/>
        <v>33</v>
      </c>
      <c r="M351" s="46">
        <f t="shared" si="494"/>
        <v>1</v>
      </c>
      <c r="N351" s="44">
        <f t="shared" si="486"/>
        <v>0.22608695652173913</v>
      </c>
      <c r="O351" s="44">
        <f t="shared" si="487"/>
        <v>0.31304347826086959</v>
      </c>
      <c r="P351" s="44">
        <f t="shared" si="488"/>
        <v>0.41304347826086957</v>
      </c>
      <c r="Q351" s="44">
        <f t="shared" si="489"/>
        <v>4.7826086956521741E-2</v>
      </c>
      <c r="R351">
        <f t="shared" si="524"/>
        <v>3</v>
      </c>
      <c r="S351" s="1">
        <f t="shared" si="495"/>
        <v>0.41304347826086957</v>
      </c>
      <c r="T351" s="1">
        <f>HLOOKUP(S351,N351:$Q$603,U351,0)</f>
        <v>3</v>
      </c>
      <c r="U351" s="1">
        <v>253</v>
      </c>
      <c r="V351" s="1" t="str">
        <f t="shared" si="496"/>
        <v>33</v>
      </c>
      <c r="X351" s="5">
        <f t="shared" si="497"/>
        <v>3</v>
      </c>
      <c r="Y351" s="4">
        <f t="shared" si="498"/>
        <v>0.58695652173913038</v>
      </c>
      <c r="Z351" s="4">
        <f t="shared" si="499"/>
        <v>0.15492340120022374</v>
      </c>
      <c r="AA351" s="4">
        <f t="shared" si="500"/>
        <v>0.25</v>
      </c>
      <c r="AB351" s="4">
        <f t="shared" si="501"/>
        <v>0.26956521739130435</v>
      </c>
      <c r="AC351" s="4">
        <f t="shared" si="502"/>
        <v>-1.9565217391304346E-2</v>
      </c>
      <c r="AD351" s="4">
        <f t="shared" si="503"/>
        <v>4.7826086956521741E-2</v>
      </c>
      <c r="AE351" s="4">
        <f t="shared" si="504"/>
        <v>0.41304347826086957</v>
      </c>
      <c r="AF351" s="4">
        <f t="shared" si="505"/>
        <v>0.36521739130434783</v>
      </c>
      <c r="AG351">
        <f t="shared" si="506"/>
        <v>3000000</v>
      </c>
      <c r="AI351">
        <f t="shared" si="507"/>
        <v>14</v>
      </c>
      <c r="AJ351">
        <f t="shared" si="526"/>
        <v>31</v>
      </c>
      <c r="AK351">
        <f t="shared" si="527"/>
        <v>25</v>
      </c>
      <c r="AL351">
        <f t="shared" si="528"/>
        <v>1</v>
      </c>
      <c r="AM351">
        <f t="shared" si="529"/>
        <v>13</v>
      </c>
      <c r="AN351">
        <f t="shared" si="530"/>
        <v>42</v>
      </c>
      <c r="AO351">
        <f t="shared" si="531"/>
        <v>38</v>
      </c>
      <c r="AP351">
        <f t="shared" si="532"/>
        <v>25</v>
      </c>
      <c r="AQ351">
        <f t="shared" si="533"/>
        <v>22</v>
      </c>
      <c r="AR351">
        <f t="shared" ref="AR351:AZ351" si="546">MAX(AI$3:AQ$542)+1-AI351</f>
        <v>42</v>
      </c>
      <c r="AS351">
        <f t="shared" si="546"/>
        <v>25</v>
      </c>
      <c r="AT351">
        <f t="shared" si="546"/>
        <v>31</v>
      </c>
      <c r="AU351">
        <f t="shared" si="546"/>
        <v>55</v>
      </c>
      <c r="AV351">
        <f t="shared" si="546"/>
        <v>43</v>
      </c>
      <c r="AW351">
        <f t="shared" si="546"/>
        <v>14</v>
      </c>
      <c r="AX351">
        <f t="shared" si="546"/>
        <v>18</v>
      </c>
      <c r="AY351">
        <f t="shared" si="546"/>
        <v>31</v>
      </c>
      <c r="AZ351">
        <f t="shared" si="546"/>
        <v>34</v>
      </c>
      <c r="BA351">
        <f t="shared" si="491"/>
        <v>3000000</v>
      </c>
      <c r="BB351">
        <f t="shared" si="509"/>
        <v>2951746.9</v>
      </c>
      <c r="BC351">
        <f t="shared" si="510"/>
        <v>3</v>
      </c>
      <c r="BE351">
        <f>AI351-fix1_oam1!X352</f>
        <v>0</v>
      </c>
      <c r="BF351">
        <f>AJ351-fix1_oam1!Y352</f>
        <v>10</v>
      </c>
      <c r="BG351">
        <f>AK351-fix1_oam1!Z352</f>
        <v>13</v>
      </c>
      <c r="BH351">
        <f>AL351-fix1_oam1!AA352</f>
        <v>-16</v>
      </c>
      <c r="BI351">
        <f>AM351-fix1_oam1!AB352</f>
        <v>-2</v>
      </c>
      <c r="BJ351">
        <f>AN351-fix1_oam1!AC352</f>
        <v>-1</v>
      </c>
      <c r="BK351">
        <f>AO351-fix1_oam1!AD352</f>
        <v>5</v>
      </c>
      <c r="BL351">
        <f>AP351-fix1_oam1!AE352</f>
        <v>15</v>
      </c>
      <c r="BM351">
        <f>AQ351-fix1_oam1!AF352</f>
        <v>14</v>
      </c>
      <c r="BN351">
        <f>AR351-fix1_oam1!AG352</f>
        <v>0</v>
      </c>
      <c r="BO351">
        <f>AS351-fix1_oam1!AH352</f>
        <v>-10</v>
      </c>
      <c r="BP351">
        <f>AT351-fix1_oam1!AI352</f>
        <v>-13</v>
      </c>
      <c r="BQ351">
        <f>AU351-fix1_oam1!AJ352</f>
        <v>16</v>
      </c>
      <c r="BR351">
        <f>AV351-fix1_oam1!AK352</f>
        <v>2</v>
      </c>
      <c r="BS351">
        <f>AW351-fix1_oam1!AL352</f>
        <v>1</v>
      </c>
      <c r="BT351">
        <f>AX351-fix1_oam1!AM352</f>
        <v>-5</v>
      </c>
      <c r="BU351">
        <f>AY351-fix1_oam1!AN352</f>
        <v>-15</v>
      </c>
      <c r="BV351">
        <f>AZ351-fix1_oam1!AO352</f>
        <v>-14</v>
      </c>
      <c r="BY351" s="10" t="s">
        <v>1011</v>
      </c>
      <c r="BZ351" s="11">
        <v>27</v>
      </c>
      <c r="CA351" s="11">
        <v>51</v>
      </c>
      <c r="CB351" s="11">
        <v>6</v>
      </c>
      <c r="CC351" s="11">
        <v>1</v>
      </c>
      <c r="CD351" s="11">
        <v>45</v>
      </c>
      <c r="CE351" s="11">
        <v>10</v>
      </c>
      <c r="CF351" s="11">
        <v>53</v>
      </c>
      <c r="CG351" s="11">
        <v>5</v>
      </c>
      <c r="CH351" s="11">
        <v>4</v>
      </c>
      <c r="CI351" s="11">
        <v>29</v>
      </c>
      <c r="CJ351" s="11">
        <v>5</v>
      </c>
      <c r="CK351" s="11">
        <v>50</v>
      </c>
      <c r="CL351" s="11">
        <v>55</v>
      </c>
      <c r="CM351" s="11">
        <v>11</v>
      </c>
      <c r="CN351" s="11">
        <v>46</v>
      </c>
      <c r="CO351" s="11">
        <v>3</v>
      </c>
      <c r="CP351" s="11">
        <v>51</v>
      </c>
      <c r="CQ351" s="11">
        <v>52</v>
      </c>
      <c r="CR351" s="11">
        <v>3000000</v>
      </c>
    </row>
    <row r="352" spans="1:96" ht="15" thickBot="1" x14ac:dyDescent="0.35">
      <c r="A352" s="1" t="s">
        <v>349</v>
      </c>
      <c r="B352" s="1" t="s">
        <v>602</v>
      </c>
      <c r="C352" s="2">
        <v>19</v>
      </c>
      <c r="D352" s="2">
        <v>37</v>
      </c>
      <c r="E352" s="2">
        <v>7</v>
      </c>
      <c r="F352" s="2">
        <v>40</v>
      </c>
      <c r="G352" s="2">
        <v>1</v>
      </c>
      <c r="H352" s="1">
        <f t="shared" si="492"/>
        <v>40</v>
      </c>
      <c r="I352" s="1">
        <f>HLOOKUP(H352,C352:$F$603,J352,0)</f>
        <v>4</v>
      </c>
      <c r="J352" s="1">
        <v>252</v>
      </c>
      <c r="K352" s="1" t="str">
        <f t="shared" si="493"/>
        <v>14</v>
      </c>
      <c r="M352" s="46">
        <f t="shared" si="494"/>
        <v>1</v>
      </c>
      <c r="N352" s="44">
        <f t="shared" si="486"/>
        <v>0.18446601941747573</v>
      </c>
      <c r="O352" s="44">
        <f t="shared" si="487"/>
        <v>0.35922330097087379</v>
      </c>
      <c r="P352" s="44">
        <f t="shared" si="488"/>
        <v>6.7961165048543687E-2</v>
      </c>
      <c r="Q352" s="44">
        <f t="shared" si="489"/>
        <v>0.38834951456310679</v>
      </c>
      <c r="R352">
        <f t="shared" si="524"/>
        <v>1</v>
      </c>
      <c r="S352" s="1">
        <f t="shared" si="495"/>
        <v>0.38834951456310679</v>
      </c>
      <c r="T352" s="1">
        <f>HLOOKUP(S352,N352:$Q$603,U352,0)</f>
        <v>4</v>
      </c>
      <c r="U352" s="1">
        <v>252</v>
      </c>
      <c r="V352" s="1" t="str">
        <f t="shared" si="496"/>
        <v>14</v>
      </c>
      <c r="X352" s="5">
        <f t="shared" si="497"/>
        <v>4</v>
      </c>
      <c r="Y352" s="4">
        <f t="shared" si="498"/>
        <v>0.61165048543689315</v>
      </c>
      <c r="Z352" s="4">
        <f t="shared" si="499"/>
        <v>0.15111050889585809</v>
      </c>
      <c r="AA352" s="4">
        <f t="shared" si="500"/>
        <v>0.25</v>
      </c>
      <c r="AB352" s="4">
        <f t="shared" si="501"/>
        <v>0.27184466019417475</v>
      </c>
      <c r="AC352" s="4">
        <f t="shared" si="502"/>
        <v>-2.1844660194174748E-2</v>
      </c>
      <c r="AD352" s="4">
        <f t="shared" si="503"/>
        <v>6.7961165048543687E-2</v>
      </c>
      <c r="AE352" s="4">
        <f t="shared" si="504"/>
        <v>0.38834951456310679</v>
      </c>
      <c r="AF352" s="4">
        <f t="shared" si="505"/>
        <v>0.32038834951456308</v>
      </c>
      <c r="AG352">
        <f t="shared" si="506"/>
        <v>1000000</v>
      </c>
      <c r="AI352">
        <f t="shared" si="507"/>
        <v>1</v>
      </c>
      <c r="AJ352">
        <f t="shared" si="526"/>
        <v>25</v>
      </c>
      <c r="AK352">
        <f t="shared" si="527"/>
        <v>27</v>
      </c>
      <c r="AL352">
        <f t="shared" si="528"/>
        <v>1</v>
      </c>
      <c r="AM352">
        <f t="shared" si="529"/>
        <v>12</v>
      </c>
      <c r="AN352">
        <f t="shared" si="530"/>
        <v>43</v>
      </c>
      <c r="AO352">
        <f t="shared" si="531"/>
        <v>33</v>
      </c>
      <c r="AP352">
        <f t="shared" si="532"/>
        <v>31</v>
      </c>
      <c r="AQ352">
        <f t="shared" si="533"/>
        <v>28</v>
      </c>
      <c r="AR352">
        <f t="shared" ref="AR352:AZ352" si="547">MAX(AI$3:AQ$542)+1-AI352</f>
        <v>55</v>
      </c>
      <c r="AS352">
        <f t="shared" si="547"/>
        <v>31</v>
      </c>
      <c r="AT352">
        <f t="shared" si="547"/>
        <v>29</v>
      </c>
      <c r="AU352">
        <f t="shared" si="547"/>
        <v>55</v>
      </c>
      <c r="AV352">
        <f t="shared" si="547"/>
        <v>44</v>
      </c>
      <c r="AW352">
        <f t="shared" si="547"/>
        <v>13</v>
      </c>
      <c r="AX352">
        <f t="shared" si="547"/>
        <v>23</v>
      </c>
      <c r="AY352">
        <f t="shared" si="547"/>
        <v>25</v>
      </c>
      <c r="AZ352">
        <f t="shared" si="547"/>
        <v>28</v>
      </c>
      <c r="BA352">
        <f t="shared" si="491"/>
        <v>1000000</v>
      </c>
      <c r="BB352">
        <f t="shared" si="509"/>
        <v>2103147.4</v>
      </c>
      <c r="BC352">
        <f t="shared" si="510"/>
        <v>2</v>
      </c>
      <c r="BE352">
        <f>AI352-fix1_oam1!X353</f>
        <v>0</v>
      </c>
      <c r="BF352">
        <f>AJ352-fix1_oam1!Y353</f>
        <v>-23</v>
      </c>
      <c r="BG352">
        <f>AK352-fix1_oam1!Z353</f>
        <v>-22</v>
      </c>
      <c r="BH352">
        <f>AL352-fix1_oam1!AA353</f>
        <v>-51</v>
      </c>
      <c r="BI352">
        <f>AM352-fix1_oam1!AB353</f>
        <v>-36</v>
      </c>
      <c r="BJ352">
        <f>AN352-fix1_oam1!AC353</f>
        <v>8</v>
      </c>
      <c r="BK352">
        <f>AO352-fix1_oam1!AD353</f>
        <v>-6</v>
      </c>
      <c r="BL352">
        <f>AP352-fix1_oam1!AE353</f>
        <v>-22</v>
      </c>
      <c r="BM352">
        <f>AQ352-fix1_oam1!AF353</f>
        <v>-21</v>
      </c>
      <c r="BN352">
        <f>AR352-fix1_oam1!AG353</f>
        <v>0</v>
      </c>
      <c r="BO352">
        <f>AS352-fix1_oam1!AH353</f>
        <v>23</v>
      </c>
      <c r="BP352">
        <f>AT352-fix1_oam1!AI353</f>
        <v>22</v>
      </c>
      <c r="BQ352">
        <f>AU352-fix1_oam1!AJ353</f>
        <v>51</v>
      </c>
      <c r="BR352">
        <f>AV352-fix1_oam1!AK353</f>
        <v>36</v>
      </c>
      <c r="BS352">
        <f>AW352-fix1_oam1!AL353</f>
        <v>-8</v>
      </c>
      <c r="BT352">
        <f>AX352-fix1_oam1!AM353</f>
        <v>6</v>
      </c>
      <c r="BU352">
        <f>AY352-fix1_oam1!AN353</f>
        <v>22</v>
      </c>
      <c r="BV352">
        <f>AZ352-fix1_oam1!AO353</f>
        <v>21</v>
      </c>
      <c r="BY352" s="10" t="s">
        <v>1012</v>
      </c>
      <c r="BZ352" s="11">
        <v>1</v>
      </c>
      <c r="CA352" s="11">
        <v>11</v>
      </c>
      <c r="CB352" s="11">
        <v>46</v>
      </c>
      <c r="CC352" s="11">
        <v>1</v>
      </c>
      <c r="CD352" s="11">
        <v>24</v>
      </c>
      <c r="CE352" s="11">
        <v>32</v>
      </c>
      <c r="CF352" s="11">
        <v>12</v>
      </c>
      <c r="CG352" s="11">
        <v>44</v>
      </c>
      <c r="CH352" s="11">
        <v>44</v>
      </c>
      <c r="CI352" s="11">
        <v>55</v>
      </c>
      <c r="CJ352" s="11">
        <v>45</v>
      </c>
      <c r="CK352" s="11">
        <v>10</v>
      </c>
      <c r="CL352" s="11">
        <v>55</v>
      </c>
      <c r="CM352" s="11">
        <v>32</v>
      </c>
      <c r="CN352" s="11">
        <v>24</v>
      </c>
      <c r="CO352" s="11">
        <v>44</v>
      </c>
      <c r="CP352" s="11">
        <v>12</v>
      </c>
      <c r="CQ352" s="11">
        <v>12</v>
      </c>
      <c r="CR352" s="11">
        <v>4000000</v>
      </c>
    </row>
    <row r="353" spans="1:96" ht="15" thickBot="1" x14ac:dyDescent="0.35">
      <c r="A353" s="1" t="s">
        <v>350</v>
      </c>
      <c r="B353" s="1" t="s">
        <v>602</v>
      </c>
      <c r="C353" s="2">
        <v>15</v>
      </c>
      <c r="D353" s="2">
        <v>36</v>
      </c>
      <c r="E353" s="2">
        <v>78</v>
      </c>
      <c r="F353" s="2">
        <v>88</v>
      </c>
      <c r="G353" s="2">
        <v>1</v>
      </c>
      <c r="H353" s="1">
        <f t="shared" si="492"/>
        <v>88</v>
      </c>
      <c r="I353" s="1">
        <f>HLOOKUP(H353,C353:$F$603,J353,0)</f>
        <v>4</v>
      </c>
      <c r="J353" s="1">
        <v>251</v>
      </c>
      <c r="K353" s="1" t="str">
        <f t="shared" si="493"/>
        <v>14</v>
      </c>
      <c r="M353" s="46">
        <f t="shared" si="494"/>
        <v>1</v>
      </c>
      <c r="N353" s="44">
        <f t="shared" si="486"/>
        <v>6.9124423963133647E-2</v>
      </c>
      <c r="O353" s="44">
        <f t="shared" si="487"/>
        <v>0.16589861751152074</v>
      </c>
      <c r="P353" s="44">
        <f t="shared" si="488"/>
        <v>0.35944700460829493</v>
      </c>
      <c r="Q353" s="44">
        <f t="shared" si="489"/>
        <v>0.40552995391705071</v>
      </c>
      <c r="R353">
        <f t="shared" si="524"/>
        <v>1</v>
      </c>
      <c r="S353" s="1">
        <f t="shared" si="495"/>
        <v>0.40552995391705071</v>
      </c>
      <c r="T353" s="1">
        <f>HLOOKUP(S353,N353:$Q$603,U353,0)</f>
        <v>4</v>
      </c>
      <c r="U353" s="1">
        <v>251</v>
      </c>
      <c r="V353" s="1" t="str">
        <f t="shared" si="496"/>
        <v>14</v>
      </c>
      <c r="X353" s="5">
        <f t="shared" si="497"/>
        <v>4</v>
      </c>
      <c r="Y353" s="4">
        <f t="shared" si="498"/>
        <v>0.59447004608294929</v>
      </c>
      <c r="Z353" s="4">
        <f t="shared" si="499"/>
        <v>0.15911969281677002</v>
      </c>
      <c r="AA353" s="4">
        <f t="shared" si="500"/>
        <v>0.25</v>
      </c>
      <c r="AB353" s="4">
        <f t="shared" si="501"/>
        <v>0.26267281105990781</v>
      </c>
      <c r="AC353" s="4">
        <f t="shared" si="502"/>
        <v>-1.2672811059907807E-2</v>
      </c>
      <c r="AD353" s="4">
        <f t="shared" si="503"/>
        <v>6.9124423963133647E-2</v>
      </c>
      <c r="AE353" s="4">
        <f t="shared" si="504"/>
        <v>0.40552995391705071</v>
      </c>
      <c r="AF353" s="4">
        <f t="shared" si="505"/>
        <v>0.33640552995391704</v>
      </c>
      <c r="AG353">
        <f t="shared" si="506"/>
        <v>1000000</v>
      </c>
      <c r="AI353">
        <f t="shared" si="507"/>
        <v>1</v>
      </c>
      <c r="AJ353">
        <f t="shared" si="526"/>
        <v>29</v>
      </c>
      <c r="AK353">
        <f t="shared" si="527"/>
        <v>24</v>
      </c>
      <c r="AL353">
        <f t="shared" si="528"/>
        <v>1</v>
      </c>
      <c r="AM353">
        <f t="shared" si="529"/>
        <v>17</v>
      </c>
      <c r="AN353">
        <f t="shared" si="530"/>
        <v>38</v>
      </c>
      <c r="AO353">
        <f t="shared" si="531"/>
        <v>33</v>
      </c>
      <c r="AP353">
        <f t="shared" si="532"/>
        <v>26</v>
      </c>
      <c r="AQ353">
        <f t="shared" si="533"/>
        <v>26</v>
      </c>
      <c r="AR353">
        <f t="shared" ref="AR353:AZ353" si="548">MAX(AI$3:AQ$542)+1-AI353</f>
        <v>55</v>
      </c>
      <c r="AS353">
        <f t="shared" si="548"/>
        <v>27</v>
      </c>
      <c r="AT353">
        <f t="shared" si="548"/>
        <v>32</v>
      </c>
      <c r="AU353">
        <f t="shared" si="548"/>
        <v>55</v>
      </c>
      <c r="AV353">
        <f t="shared" si="548"/>
        <v>39</v>
      </c>
      <c r="AW353">
        <f t="shared" si="548"/>
        <v>18</v>
      </c>
      <c r="AX353">
        <f t="shared" si="548"/>
        <v>23</v>
      </c>
      <c r="AY353">
        <f t="shared" si="548"/>
        <v>30</v>
      </c>
      <c r="AZ353">
        <f t="shared" si="548"/>
        <v>30</v>
      </c>
      <c r="BA353">
        <f t="shared" si="491"/>
        <v>1000000</v>
      </c>
      <c r="BB353">
        <f t="shared" si="509"/>
        <v>2165766.2000000002</v>
      </c>
      <c r="BC353">
        <f t="shared" si="510"/>
        <v>2</v>
      </c>
      <c r="BE353">
        <f>AI353-fix1_oam1!X354</f>
        <v>0</v>
      </c>
      <c r="BF353">
        <f>AJ353-fix1_oam1!Y354</f>
        <v>5</v>
      </c>
      <c r="BG353">
        <f>AK353-fix1_oam1!Z354</f>
        <v>10</v>
      </c>
      <c r="BH353">
        <f>AL353-fix1_oam1!AA354</f>
        <v>-21</v>
      </c>
      <c r="BI353">
        <f>AM353-fix1_oam1!AB354</f>
        <v>-4</v>
      </c>
      <c r="BJ353">
        <f>AN353-fix1_oam1!AC354</f>
        <v>0</v>
      </c>
      <c r="BK353">
        <f>AO353-fix1_oam1!AD354</f>
        <v>6</v>
      </c>
      <c r="BL353">
        <f>AP353-fix1_oam1!AE354</f>
        <v>3</v>
      </c>
      <c r="BM353">
        <f>AQ353-fix1_oam1!AF354</f>
        <v>9</v>
      </c>
      <c r="BN353">
        <f>AR353-fix1_oam1!AG354</f>
        <v>0</v>
      </c>
      <c r="BO353">
        <f>AS353-fix1_oam1!AH354</f>
        <v>-5</v>
      </c>
      <c r="BP353">
        <f>AT353-fix1_oam1!AI354</f>
        <v>-10</v>
      </c>
      <c r="BQ353">
        <f>AU353-fix1_oam1!AJ354</f>
        <v>21</v>
      </c>
      <c r="BR353">
        <f>AV353-fix1_oam1!AK354</f>
        <v>4</v>
      </c>
      <c r="BS353">
        <f>AW353-fix1_oam1!AL354</f>
        <v>0</v>
      </c>
      <c r="BT353">
        <f>AX353-fix1_oam1!AM354</f>
        <v>-6</v>
      </c>
      <c r="BU353">
        <f>AY353-fix1_oam1!AN354</f>
        <v>-3</v>
      </c>
      <c r="BV353">
        <f>AZ353-fix1_oam1!AO354</f>
        <v>-9</v>
      </c>
      <c r="BY353" s="10" t="s">
        <v>1013</v>
      </c>
      <c r="BZ353" s="11">
        <v>27</v>
      </c>
      <c r="CA353" s="11">
        <v>2</v>
      </c>
      <c r="CB353" s="11">
        <v>52</v>
      </c>
      <c r="CC353" s="11">
        <v>1</v>
      </c>
      <c r="CD353" s="11">
        <v>17</v>
      </c>
      <c r="CE353" s="11">
        <v>38</v>
      </c>
      <c r="CF353" s="11">
        <v>5</v>
      </c>
      <c r="CG353" s="11">
        <v>53</v>
      </c>
      <c r="CH353" s="11">
        <v>52</v>
      </c>
      <c r="CI353" s="11">
        <v>29</v>
      </c>
      <c r="CJ353" s="11">
        <v>54</v>
      </c>
      <c r="CK353" s="11">
        <v>4</v>
      </c>
      <c r="CL353" s="11">
        <v>55</v>
      </c>
      <c r="CM353" s="11">
        <v>39</v>
      </c>
      <c r="CN353" s="11">
        <v>18</v>
      </c>
      <c r="CO353" s="11">
        <v>51</v>
      </c>
      <c r="CP353" s="11">
        <v>3</v>
      </c>
      <c r="CQ353" s="11">
        <v>4</v>
      </c>
      <c r="CR353" s="11">
        <v>1000000</v>
      </c>
    </row>
    <row r="354" spans="1:96" ht="15" thickBot="1" x14ac:dyDescent="0.35">
      <c r="A354" s="1" t="s">
        <v>351</v>
      </c>
      <c r="B354" s="1" t="s">
        <v>602</v>
      </c>
      <c r="C354" s="2">
        <v>94</v>
      </c>
      <c r="D354" s="2">
        <v>58</v>
      </c>
      <c r="E354" s="2">
        <v>32</v>
      </c>
      <c r="F354" s="2">
        <v>98</v>
      </c>
      <c r="G354" s="2">
        <v>1</v>
      </c>
      <c r="H354" s="1">
        <f t="shared" si="492"/>
        <v>98</v>
      </c>
      <c r="I354" s="1">
        <f>HLOOKUP(H354,C354:$F$603,J354,0)</f>
        <v>4</v>
      </c>
      <c r="J354" s="1">
        <v>250</v>
      </c>
      <c r="K354" s="1" t="str">
        <f t="shared" si="493"/>
        <v>14</v>
      </c>
      <c r="M354" s="46">
        <f t="shared" si="494"/>
        <v>1</v>
      </c>
      <c r="N354" s="44">
        <f t="shared" si="486"/>
        <v>0.33333333333333331</v>
      </c>
      <c r="O354" s="44">
        <f t="shared" si="487"/>
        <v>0.20567375886524822</v>
      </c>
      <c r="P354" s="44">
        <f t="shared" si="488"/>
        <v>0.11347517730496454</v>
      </c>
      <c r="Q354" s="44">
        <f t="shared" si="489"/>
        <v>0.3475177304964539</v>
      </c>
      <c r="R354">
        <f t="shared" si="524"/>
        <v>1</v>
      </c>
      <c r="S354" s="1">
        <f t="shared" si="495"/>
        <v>0.3475177304964539</v>
      </c>
      <c r="T354" s="1">
        <f>HLOOKUP(S354,N354:$Q$603,U354,0)</f>
        <v>4</v>
      </c>
      <c r="U354" s="1">
        <v>250</v>
      </c>
      <c r="V354" s="1" t="str">
        <f t="shared" si="496"/>
        <v>14</v>
      </c>
      <c r="X354" s="5">
        <f t="shared" si="497"/>
        <v>4</v>
      </c>
      <c r="Y354" s="4">
        <f t="shared" si="498"/>
        <v>0.65248226950354615</v>
      </c>
      <c r="Z354" s="4">
        <f t="shared" si="499"/>
        <v>0.11114254371552248</v>
      </c>
      <c r="AA354" s="4">
        <f t="shared" si="500"/>
        <v>0.25</v>
      </c>
      <c r="AB354" s="4">
        <f t="shared" si="501"/>
        <v>0.26950354609929078</v>
      </c>
      <c r="AC354" s="4">
        <f t="shared" si="502"/>
        <v>-1.9503546099290781E-2</v>
      </c>
      <c r="AD354" s="4">
        <f t="shared" si="503"/>
        <v>0.11347517730496454</v>
      </c>
      <c r="AE354" s="4">
        <f t="shared" si="504"/>
        <v>0.3475177304964539</v>
      </c>
      <c r="AF354" s="4">
        <f t="shared" si="505"/>
        <v>0.23404255319148937</v>
      </c>
      <c r="AG354">
        <f t="shared" si="506"/>
        <v>1000000</v>
      </c>
      <c r="AI354">
        <f t="shared" si="507"/>
        <v>1</v>
      </c>
      <c r="AJ354">
        <f t="shared" si="526"/>
        <v>13</v>
      </c>
      <c r="AK354">
        <f t="shared" si="527"/>
        <v>39</v>
      </c>
      <c r="AL354">
        <f t="shared" si="528"/>
        <v>1</v>
      </c>
      <c r="AM354">
        <f t="shared" si="529"/>
        <v>13</v>
      </c>
      <c r="AN354">
        <f t="shared" si="530"/>
        <v>42</v>
      </c>
      <c r="AO354">
        <f t="shared" si="531"/>
        <v>20</v>
      </c>
      <c r="AP354">
        <f t="shared" si="532"/>
        <v>43</v>
      </c>
      <c r="AQ354">
        <f t="shared" si="533"/>
        <v>40</v>
      </c>
      <c r="AR354">
        <f t="shared" ref="AR354:AZ354" si="549">MAX(AI$3:AQ$542)+1-AI354</f>
        <v>55</v>
      </c>
      <c r="AS354">
        <f t="shared" si="549"/>
        <v>43</v>
      </c>
      <c r="AT354">
        <f t="shared" si="549"/>
        <v>17</v>
      </c>
      <c r="AU354">
        <f t="shared" si="549"/>
        <v>55</v>
      </c>
      <c r="AV354">
        <f t="shared" si="549"/>
        <v>43</v>
      </c>
      <c r="AW354">
        <f t="shared" si="549"/>
        <v>14</v>
      </c>
      <c r="AX354">
        <f t="shared" si="549"/>
        <v>36</v>
      </c>
      <c r="AY354">
        <f t="shared" si="549"/>
        <v>13</v>
      </c>
      <c r="AZ354">
        <f t="shared" si="549"/>
        <v>16</v>
      </c>
      <c r="BA354">
        <f t="shared" si="491"/>
        <v>1000000</v>
      </c>
      <c r="BB354">
        <f t="shared" si="509"/>
        <v>2866816.3</v>
      </c>
      <c r="BC354">
        <f t="shared" si="510"/>
        <v>3</v>
      </c>
      <c r="BE354">
        <f>AI354-fix1_oam1!X355</f>
        <v>0</v>
      </c>
      <c r="BF354">
        <f>AJ354-fix1_oam1!Y355</f>
        <v>7</v>
      </c>
      <c r="BG354">
        <f>AK354-fix1_oam1!Z355</f>
        <v>18</v>
      </c>
      <c r="BH354">
        <f>AL354-fix1_oam1!AA355</f>
        <v>-4</v>
      </c>
      <c r="BI354">
        <f>AM354-fix1_oam1!AB355</f>
        <v>8</v>
      </c>
      <c r="BJ354">
        <f>AN354-fix1_oam1!AC355</f>
        <v>-3</v>
      </c>
      <c r="BK354">
        <f>AO354-fix1_oam1!AD355</f>
        <v>7</v>
      </c>
      <c r="BL354">
        <f>AP354-fix1_oam1!AE355</f>
        <v>38</v>
      </c>
      <c r="BM354">
        <f>AQ354-fix1_oam1!AF355</f>
        <v>17</v>
      </c>
      <c r="BN354">
        <f>AR354-fix1_oam1!AG355</f>
        <v>0</v>
      </c>
      <c r="BO354">
        <f>AS354-fix1_oam1!AH355</f>
        <v>-7</v>
      </c>
      <c r="BP354">
        <f>AT354-fix1_oam1!AI355</f>
        <v>-18</v>
      </c>
      <c r="BQ354">
        <f>AU354-fix1_oam1!AJ355</f>
        <v>4</v>
      </c>
      <c r="BR354">
        <f>AV354-fix1_oam1!AK355</f>
        <v>-8</v>
      </c>
      <c r="BS354">
        <f>AW354-fix1_oam1!AL355</f>
        <v>3</v>
      </c>
      <c r="BT354">
        <f>AX354-fix1_oam1!AM355</f>
        <v>-7</v>
      </c>
      <c r="BU354">
        <f>AY354-fix1_oam1!AN355</f>
        <v>-38</v>
      </c>
      <c r="BV354">
        <f>AZ354-fix1_oam1!AO355</f>
        <v>-17</v>
      </c>
      <c r="BY354" s="10" t="s">
        <v>1014</v>
      </c>
      <c r="BZ354" s="11">
        <v>41</v>
      </c>
      <c r="CA354" s="11">
        <v>34</v>
      </c>
      <c r="CB354" s="11">
        <v>26</v>
      </c>
      <c r="CC354" s="11">
        <v>1</v>
      </c>
      <c r="CD354" s="11">
        <v>24</v>
      </c>
      <c r="CE354" s="11">
        <v>31</v>
      </c>
      <c r="CF354" s="11">
        <v>35</v>
      </c>
      <c r="CG354" s="11">
        <v>21</v>
      </c>
      <c r="CH354" s="11">
        <v>20</v>
      </c>
      <c r="CI354" s="11">
        <v>15</v>
      </c>
      <c r="CJ354" s="11">
        <v>22</v>
      </c>
      <c r="CK354" s="11">
        <v>30</v>
      </c>
      <c r="CL354" s="11">
        <v>55</v>
      </c>
      <c r="CM354" s="11">
        <v>32</v>
      </c>
      <c r="CN354" s="11">
        <v>25</v>
      </c>
      <c r="CO354" s="11">
        <v>21</v>
      </c>
      <c r="CP354" s="11">
        <v>35</v>
      </c>
      <c r="CQ354" s="11">
        <v>36</v>
      </c>
      <c r="CR354" s="11">
        <v>3000000</v>
      </c>
    </row>
    <row r="355" spans="1:96" ht="15" thickBot="1" x14ac:dyDescent="0.35">
      <c r="A355" s="1" t="s">
        <v>352</v>
      </c>
      <c r="B355" s="1" t="s">
        <v>602</v>
      </c>
      <c r="C355" s="2">
        <v>37</v>
      </c>
      <c r="D355" s="2">
        <v>44</v>
      </c>
      <c r="E355" s="2">
        <v>84</v>
      </c>
      <c r="F355" s="2">
        <v>99</v>
      </c>
      <c r="G355" s="2">
        <v>3</v>
      </c>
      <c r="H355" s="1">
        <f t="shared" si="492"/>
        <v>99</v>
      </c>
      <c r="I355" s="1">
        <f>HLOOKUP(H355,C355:$F$603,J355,0)</f>
        <v>4</v>
      </c>
      <c r="J355" s="1">
        <v>249</v>
      </c>
      <c r="K355" s="1" t="str">
        <f t="shared" si="493"/>
        <v>34</v>
      </c>
      <c r="M355" s="46">
        <f t="shared" si="494"/>
        <v>1</v>
      </c>
      <c r="N355" s="44">
        <f t="shared" si="486"/>
        <v>0.14015151515151514</v>
      </c>
      <c r="O355" s="44">
        <f t="shared" si="487"/>
        <v>0.16666666666666666</v>
      </c>
      <c r="P355" s="44">
        <f t="shared" si="488"/>
        <v>0.31818181818181818</v>
      </c>
      <c r="Q355" s="44">
        <f t="shared" si="489"/>
        <v>0.375</v>
      </c>
      <c r="R355">
        <f t="shared" si="524"/>
        <v>3</v>
      </c>
      <c r="S355" s="1">
        <f t="shared" si="495"/>
        <v>0.375</v>
      </c>
      <c r="T355" s="1">
        <f>HLOOKUP(S355,N355:$Q$603,U355,0)</f>
        <v>4</v>
      </c>
      <c r="U355" s="1">
        <v>249</v>
      </c>
      <c r="V355" s="1" t="str">
        <f t="shared" si="496"/>
        <v>34</v>
      </c>
      <c r="X355" s="5">
        <f t="shared" si="497"/>
        <v>4</v>
      </c>
      <c r="Y355" s="4">
        <f t="shared" si="498"/>
        <v>0.625</v>
      </c>
      <c r="Z355" s="4">
        <f t="shared" si="499"/>
        <v>0.11443323293305253</v>
      </c>
      <c r="AA355" s="4">
        <f t="shared" si="500"/>
        <v>0.25</v>
      </c>
      <c r="AB355" s="4">
        <f t="shared" si="501"/>
        <v>0.24242424242424243</v>
      </c>
      <c r="AC355" s="4">
        <f t="shared" si="502"/>
        <v>7.575757575757569E-3</v>
      </c>
      <c r="AD355" s="4">
        <f t="shared" si="503"/>
        <v>0.14015151515151514</v>
      </c>
      <c r="AE355" s="4">
        <f t="shared" si="504"/>
        <v>0.375</v>
      </c>
      <c r="AF355" s="4">
        <f t="shared" si="505"/>
        <v>0.23484848484848486</v>
      </c>
      <c r="AG355">
        <f t="shared" si="506"/>
        <v>3000000</v>
      </c>
      <c r="AI355">
        <f t="shared" si="507"/>
        <v>1</v>
      </c>
      <c r="AJ355">
        <f t="shared" si="526"/>
        <v>21</v>
      </c>
      <c r="AK355">
        <f t="shared" si="527"/>
        <v>37</v>
      </c>
      <c r="AL355">
        <f t="shared" si="528"/>
        <v>1</v>
      </c>
      <c r="AM355">
        <f t="shared" si="529"/>
        <v>32</v>
      </c>
      <c r="AN355">
        <f t="shared" si="530"/>
        <v>23</v>
      </c>
      <c r="AO355">
        <f t="shared" si="531"/>
        <v>14</v>
      </c>
      <c r="AP355">
        <f t="shared" si="532"/>
        <v>34</v>
      </c>
      <c r="AQ355">
        <f t="shared" si="533"/>
        <v>40</v>
      </c>
      <c r="AR355">
        <f t="shared" ref="AR355:AZ355" si="550">MAX(AI$3:AQ$542)+1-AI355</f>
        <v>55</v>
      </c>
      <c r="AS355">
        <f t="shared" si="550"/>
        <v>35</v>
      </c>
      <c r="AT355">
        <f t="shared" si="550"/>
        <v>19</v>
      </c>
      <c r="AU355">
        <f t="shared" si="550"/>
        <v>55</v>
      </c>
      <c r="AV355">
        <f t="shared" si="550"/>
        <v>24</v>
      </c>
      <c r="AW355">
        <f t="shared" si="550"/>
        <v>33</v>
      </c>
      <c r="AX355">
        <f t="shared" si="550"/>
        <v>42</v>
      </c>
      <c r="AY355">
        <f t="shared" si="550"/>
        <v>22</v>
      </c>
      <c r="AZ355">
        <f t="shared" si="550"/>
        <v>16</v>
      </c>
      <c r="BA355">
        <f t="shared" si="491"/>
        <v>3000000</v>
      </c>
      <c r="BB355">
        <f t="shared" si="509"/>
        <v>2311158.5</v>
      </c>
      <c r="BC355">
        <f t="shared" si="510"/>
        <v>2</v>
      </c>
      <c r="BE355">
        <f>AI355-fix1_oam1!X356</f>
        <v>0</v>
      </c>
      <c r="BF355">
        <f>AJ355-fix1_oam1!Y356</f>
        <v>10</v>
      </c>
      <c r="BG355">
        <f>AK355-fix1_oam1!Z356</f>
        <v>14</v>
      </c>
      <c r="BH355">
        <f>AL355-fix1_oam1!AA356</f>
        <v>-7</v>
      </c>
      <c r="BI355">
        <f>AM355-fix1_oam1!AB356</f>
        <v>19</v>
      </c>
      <c r="BJ355">
        <f>AN355-fix1_oam1!AC356</f>
        <v>3</v>
      </c>
      <c r="BK355">
        <f>AO355-fix1_oam1!AD356</f>
        <v>4</v>
      </c>
      <c r="BL355">
        <f>AP355-fix1_oam1!AE356</f>
        <v>32</v>
      </c>
      <c r="BM355">
        <f>AQ355-fix1_oam1!AF356</f>
        <v>13</v>
      </c>
      <c r="BN355">
        <f>AR355-fix1_oam1!AG356</f>
        <v>0</v>
      </c>
      <c r="BO355">
        <f>AS355-fix1_oam1!AH356</f>
        <v>-10</v>
      </c>
      <c r="BP355">
        <f>AT355-fix1_oam1!AI356</f>
        <v>-14</v>
      </c>
      <c r="BQ355">
        <f>AU355-fix1_oam1!AJ356</f>
        <v>7</v>
      </c>
      <c r="BR355">
        <f>AV355-fix1_oam1!AK356</f>
        <v>-19</v>
      </c>
      <c r="BS355">
        <f>AW355-fix1_oam1!AL356</f>
        <v>-3</v>
      </c>
      <c r="BT355">
        <f>AX355-fix1_oam1!AM356</f>
        <v>-4</v>
      </c>
      <c r="BU355">
        <f>AY355-fix1_oam1!AN356</f>
        <v>-32</v>
      </c>
      <c r="BV355">
        <f>AZ355-fix1_oam1!AO356</f>
        <v>-13</v>
      </c>
      <c r="BY355" s="10" t="s">
        <v>1015</v>
      </c>
      <c r="BZ355" s="11">
        <v>14</v>
      </c>
      <c r="CA355" s="11">
        <v>10</v>
      </c>
      <c r="CB355" s="11">
        <v>42</v>
      </c>
      <c r="CC355" s="11">
        <v>51</v>
      </c>
      <c r="CD355" s="11">
        <v>11</v>
      </c>
      <c r="CE355" s="11">
        <v>44</v>
      </c>
      <c r="CF355" s="11">
        <v>18</v>
      </c>
      <c r="CG355" s="11">
        <v>45</v>
      </c>
      <c r="CH355" s="11">
        <v>42</v>
      </c>
      <c r="CI355" s="11">
        <v>42</v>
      </c>
      <c r="CJ355" s="11">
        <v>46</v>
      </c>
      <c r="CK355" s="11">
        <v>14</v>
      </c>
      <c r="CL355" s="11">
        <v>5</v>
      </c>
      <c r="CM355" s="11">
        <v>45</v>
      </c>
      <c r="CN355" s="11">
        <v>12</v>
      </c>
      <c r="CO355" s="11">
        <v>38</v>
      </c>
      <c r="CP355" s="11">
        <v>11</v>
      </c>
      <c r="CQ355" s="11">
        <v>14</v>
      </c>
      <c r="CR355" s="11">
        <v>3000000</v>
      </c>
    </row>
    <row r="356" spans="1:96" ht="15" thickBot="1" x14ac:dyDescent="0.35">
      <c r="A356" s="1" t="s">
        <v>353</v>
      </c>
      <c r="B356" s="1" t="s">
        <v>602</v>
      </c>
      <c r="C356" s="2">
        <v>14</v>
      </c>
      <c r="D356" s="2">
        <v>46</v>
      </c>
      <c r="E356" s="2">
        <v>70</v>
      </c>
      <c r="F356" s="2">
        <v>58</v>
      </c>
      <c r="G356" s="2">
        <v>3</v>
      </c>
      <c r="H356" s="1">
        <f t="shared" si="492"/>
        <v>70</v>
      </c>
      <c r="I356" s="1">
        <f>HLOOKUP(H356,C356:$F$603,J356,0)</f>
        <v>3</v>
      </c>
      <c r="J356" s="1">
        <v>248</v>
      </c>
      <c r="K356" s="1" t="str">
        <f t="shared" si="493"/>
        <v>33</v>
      </c>
      <c r="M356" s="46">
        <f t="shared" si="494"/>
        <v>1</v>
      </c>
      <c r="N356" s="44">
        <f t="shared" si="486"/>
        <v>7.4468085106382975E-2</v>
      </c>
      <c r="O356" s="44">
        <f t="shared" si="487"/>
        <v>0.24468085106382978</v>
      </c>
      <c r="P356" s="44">
        <f t="shared" si="488"/>
        <v>0.37234042553191488</v>
      </c>
      <c r="Q356" s="44">
        <f t="shared" si="489"/>
        <v>0.30851063829787234</v>
      </c>
      <c r="R356">
        <f t="shared" si="524"/>
        <v>3</v>
      </c>
      <c r="S356" s="1">
        <f t="shared" si="495"/>
        <v>0.37234042553191488</v>
      </c>
      <c r="T356" s="1">
        <f>HLOOKUP(S356,N356:$Q$603,U356,0)</f>
        <v>3</v>
      </c>
      <c r="U356" s="1">
        <v>248</v>
      </c>
      <c r="V356" s="1" t="str">
        <f t="shared" si="496"/>
        <v>33</v>
      </c>
      <c r="X356" s="5">
        <f t="shared" si="497"/>
        <v>3</v>
      </c>
      <c r="Y356" s="4">
        <f t="shared" si="498"/>
        <v>0.62765957446808507</v>
      </c>
      <c r="Z356" s="4">
        <f t="shared" si="499"/>
        <v>0.12810206998715204</v>
      </c>
      <c r="AA356" s="4">
        <f t="shared" si="500"/>
        <v>0.25</v>
      </c>
      <c r="AB356" s="4">
        <f t="shared" si="501"/>
        <v>0.27659574468085107</v>
      </c>
      <c r="AC356" s="4">
        <f t="shared" si="502"/>
        <v>-2.6595744680851074E-2</v>
      </c>
      <c r="AD356" s="4">
        <f t="shared" si="503"/>
        <v>7.4468085106382975E-2</v>
      </c>
      <c r="AE356" s="4">
        <f t="shared" si="504"/>
        <v>0.37234042553191488</v>
      </c>
      <c r="AF356" s="4">
        <f t="shared" si="505"/>
        <v>0.2978723404255319</v>
      </c>
      <c r="AG356">
        <f t="shared" si="506"/>
        <v>3000000</v>
      </c>
      <c r="AI356">
        <f t="shared" si="507"/>
        <v>14</v>
      </c>
      <c r="AJ356">
        <f t="shared" si="526"/>
        <v>20</v>
      </c>
      <c r="AK356">
        <f t="shared" si="527"/>
        <v>34</v>
      </c>
      <c r="AL356">
        <f t="shared" si="528"/>
        <v>1</v>
      </c>
      <c r="AM356">
        <f t="shared" si="529"/>
        <v>9</v>
      </c>
      <c r="AN356">
        <f t="shared" si="530"/>
        <v>46</v>
      </c>
      <c r="AO356">
        <f t="shared" si="531"/>
        <v>31</v>
      </c>
      <c r="AP356">
        <f t="shared" si="532"/>
        <v>35</v>
      </c>
      <c r="AQ356">
        <f t="shared" si="533"/>
        <v>31</v>
      </c>
      <c r="AR356">
        <f t="shared" ref="AR356:AZ356" si="551">MAX(AI$3:AQ$542)+1-AI356</f>
        <v>42</v>
      </c>
      <c r="AS356">
        <f t="shared" si="551"/>
        <v>36</v>
      </c>
      <c r="AT356">
        <f t="shared" si="551"/>
        <v>22</v>
      </c>
      <c r="AU356">
        <f t="shared" si="551"/>
        <v>55</v>
      </c>
      <c r="AV356">
        <f t="shared" si="551"/>
        <v>47</v>
      </c>
      <c r="AW356">
        <f t="shared" si="551"/>
        <v>10</v>
      </c>
      <c r="AX356">
        <f t="shared" si="551"/>
        <v>25</v>
      </c>
      <c r="AY356">
        <f t="shared" si="551"/>
        <v>21</v>
      </c>
      <c r="AZ356">
        <f t="shared" si="551"/>
        <v>25</v>
      </c>
      <c r="BA356">
        <f t="shared" si="491"/>
        <v>3000000</v>
      </c>
      <c r="BB356">
        <f t="shared" si="509"/>
        <v>2218310.4</v>
      </c>
      <c r="BC356">
        <f t="shared" si="510"/>
        <v>2</v>
      </c>
      <c r="BE356">
        <f>AI356-fix1_oam1!X357</f>
        <v>0</v>
      </c>
      <c r="BF356">
        <f>AJ356-fix1_oam1!Y357</f>
        <v>-8</v>
      </c>
      <c r="BG356">
        <f>AK356-fix1_oam1!Z357</f>
        <v>-1</v>
      </c>
      <c r="BH356">
        <f>AL356-fix1_oam1!AA357</f>
        <v>-32</v>
      </c>
      <c r="BI356">
        <f>AM356-fix1_oam1!AB357</f>
        <v>-18</v>
      </c>
      <c r="BJ356">
        <f>AN356-fix1_oam1!AC357</f>
        <v>2</v>
      </c>
      <c r="BK356">
        <f>AO356-fix1_oam1!AD357</f>
        <v>2</v>
      </c>
      <c r="BL356">
        <f>AP356-fix1_oam1!AE357</f>
        <v>-8</v>
      </c>
      <c r="BM356">
        <f>AQ356-fix1_oam1!AF357</f>
        <v>-2</v>
      </c>
      <c r="BN356">
        <f>AR356-fix1_oam1!AG357</f>
        <v>0</v>
      </c>
      <c r="BO356">
        <f>AS356-fix1_oam1!AH357</f>
        <v>8</v>
      </c>
      <c r="BP356">
        <f>AT356-fix1_oam1!AI357</f>
        <v>1</v>
      </c>
      <c r="BQ356">
        <f>AU356-fix1_oam1!AJ357</f>
        <v>32</v>
      </c>
      <c r="BR356">
        <f>AV356-fix1_oam1!AK357</f>
        <v>18</v>
      </c>
      <c r="BS356">
        <f>AW356-fix1_oam1!AL357</f>
        <v>-2</v>
      </c>
      <c r="BT356">
        <f>AX356-fix1_oam1!AM357</f>
        <v>-2</v>
      </c>
      <c r="BU356">
        <f>AY356-fix1_oam1!AN357</f>
        <v>8</v>
      </c>
      <c r="BV356">
        <f>AZ356-fix1_oam1!AO357</f>
        <v>2</v>
      </c>
      <c r="BY356" s="10" t="s">
        <v>1016</v>
      </c>
      <c r="BZ356" s="11">
        <v>14</v>
      </c>
      <c r="CA356" s="11">
        <v>31</v>
      </c>
      <c r="CB356" s="11">
        <v>25</v>
      </c>
      <c r="CC356" s="11">
        <v>1</v>
      </c>
      <c r="CD356" s="11">
        <v>13</v>
      </c>
      <c r="CE356" s="11">
        <v>42</v>
      </c>
      <c r="CF356" s="11">
        <v>38</v>
      </c>
      <c r="CG356" s="11">
        <v>25</v>
      </c>
      <c r="CH356" s="11">
        <v>22</v>
      </c>
      <c r="CI356" s="11">
        <v>42</v>
      </c>
      <c r="CJ356" s="11">
        <v>25</v>
      </c>
      <c r="CK356" s="11">
        <v>31</v>
      </c>
      <c r="CL356" s="11">
        <v>55</v>
      </c>
      <c r="CM356" s="11">
        <v>43</v>
      </c>
      <c r="CN356" s="11">
        <v>14</v>
      </c>
      <c r="CO356" s="11">
        <v>18</v>
      </c>
      <c r="CP356" s="11">
        <v>31</v>
      </c>
      <c r="CQ356" s="11">
        <v>34</v>
      </c>
      <c r="CR356" s="11">
        <v>3000000</v>
      </c>
    </row>
    <row r="357" spans="1:96" ht="15" thickBot="1" x14ac:dyDescent="0.35">
      <c r="A357" s="1" t="s">
        <v>354</v>
      </c>
      <c r="B357" s="1" t="s">
        <v>602</v>
      </c>
      <c r="C357" s="2">
        <v>35</v>
      </c>
      <c r="D357" s="2">
        <v>74</v>
      </c>
      <c r="E357" s="2">
        <v>67</v>
      </c>
      <c r="F357" s="2">
        <v>49</v>
      </c>
      <c r="G357" s="2">
        <v>1</v>
      </c>
      <c r="H357" s="1">
        <f t="shared" si="492"/>
        <v>74</v>
      </c>
      <c r="I357" s="1">
        <f>HLOOKUP(H357,C357:$F$603,J357,0)</f>
        <v>2</v>
      </c>
      <c r="J357" s="1">
        <v>247</v>
      </c>
      <c r="K357" s="1" t="str">
        <f t="shared" si="493"/>
        <v>12</v>
      </c>
      <c r="M357" s="46">
        <f t="shared" si="494"/>
        <v>0.99999999999999989</v>
      </c>
      <c r="N357" s="44">
        <f t="shared" si="486"/>
        <v>0.15555555555555556</v>
      </c>
      <c r="O357" s="44">
        <f t="shared" si="487"/>
        <v>0.3288888888888889</v>
      </c>
      <c r="P357" s="44">
        <f t="shared" si="488"/>
        <v>0.29777777777777775</v>
      </c>
      <c r="Q357" s="44">
        <f t="shared" si="489"/>
        <v>0.21777777777777776</v>
      </c>
      <c r="R357">
        <f t="shared" si="524"/>
        <v>1</v>
      </c>
      <c r="S357" s="1">
        <f t="shared" si="495"/>
        <v>0.3288888888888889</v>
      </c>
      <c r="T357" s="1">
        <f>HLOOKUP(S357,N357:$Q$603,U357,0)</f>
        <v>2</v>
      </c>
      <c r="U357" s="1">
        <v>247</v>
      </c>
      <c r="V357" s="1" t="str">
        <f t="shared" si="496"/>
        <v>12</v>
      </c>
      <c r="X357" s="5">
        <f t="shared" si="497"/>
        <v>2</v>
      </c>
      <c r="Y357" s="4">
        <f t="shared" si="498"/>
        <v>0.67111111111111099</v>
      </c>
      <c r="Z357" s="4">
        <f t="shared" si="499"/>
        <v>7.8452103287853833E-2</v>
      </c>
      <c r="AA357" s="4">
        <f t="shared" si="500"/>
        <v>0.24999999999999997</v>
      </c>
      <c r="AB357" s="4">
        <f t="shared" si="501"/>
        <v>0.25777777777777777</v>
      </c>
      <c r="AC357" s="4">
        <f t="shared" si="502"/>
        <v>-7.7777777777778001E-3</v>
      </c>
      <c r="AD357" s="4">
        <f t="shared" si="503"/>
        <v>0.15555555555555556</v>
      </c>
      <c r="AE357" s="4">
        <f t="shared" si="504"/>
        <v>0.3288888888888889</v>
      </c>
      <c r="AF357" s="4">
        <f t="shared" si="505"/>
        <v>0.17333333333333334</v>
      </c>
      <c r="AG357">
        <f t="shared" si="506"/>
        <v>1000000</v>
      </c>
      <c r="AI357">
        <f t="shared" si="507"/>
        <v>27</v>
      </c>
      <c r="AJ357">
        <f t="shared" si="526"/>
        <v>9</v>
      </c>
      <c r="AK357">
        <f t="shared" si="527"/>
        <v>47</v>
      </c>
      <c r="AL357">
        <f t="shared" si="528"/>
        <v>51</v>
      </c>
      <c r="AM357">
        <f t="shared" si="529"/>
        <v>21</v>
      </c>
      <c r="AN357">
        <f t="shared" si="530"/>
        <v>34</v>
      </c>
      <c r="AO357">
        <f t="shared" si="531"/>
        <v>11</v>
      </c>
      <c r="AP357">
        <f t="shared" si="532"/>
        <v>46</v>
      </c>
      <c r="AQ357">
        <f t="shared" si="533"/>
        <v>46</v>
      </c>
      <c r="AR357">
        <f t="shared" ref="AR357:AZ357" si="552">MAX(AI$3:AQ$542)+1-AI357</f>
        <v>29</v>
      </c>
      <c r="AS357">
        <f t="shared" si="552"/>
        <v>47</v>
      </c>
      <c r="AT357">
        <f t="shared" si="552"/>
        <v>9</v>
      </c>
      <c r="AU357">
        <f t="shared" si="552"/>
        <v>5</v>
      </c>
      <c r="AV357">
        <f t="shared" si="552"/>
        <v>35</v>
      </c>
      <c r="AW357">
        <f t="shared" si="552"/>
        <v>22</v>
      </c>
      <c r="AX357">
        <f t="shared" si="552"/>
        <v>45</v>
      </c>
      <c r="AY357">
        <f t="shared" si="552"/>
        <v>10</v>
      </c>
      <c r="AZ357">
        <f t="shared" si="552"/>
        <v>10</v>
      </c>
      <c r="BA357">
        <f t="shared" si="491"/>
        <v>1000000</v>
      </c>
      <c r="BB357">
        <f t="shared" si="509"/>
        <v>2944550.5</v>
      </c>
      <c r="BC357">
        <f t="shared" si="510"/>
        <v>3</v>
      </c>
      <c r="BE357">
        <f>AI357-fix1_oam1!X358</f>
        <v>0</v>
      </c>
      <c r="BF357">
        <f>AJ357-fix1_oam1!Y358</f>
        <v>-5</v>
      </c>
      <c r="BG357">
        <f>AK357-fix1_oam1!Z358</f>
        <v>1</v>
      </c>
      <c r="BH357">
        <f>AL357-fix1_oam1!AA358</f>
        <v>32</v>
      </c>
      <c r="BI357">
        <f>AM357-fix1_oam1!AB358</f>
        <v>1</v>
      </c>
      <c r="BJ357">
        <f>AN357-fix1_oam1!AC358</f>
        <v>0</v>
      </c>
      <c r="BK357">
        <f>AO357-fix1_oam1!AD358</f>
        <v>-1</v>
      </c>
      <c r="BL357">
        <f>AP357-fix1_oam1!AE358</f>
        <v>7</v>
      </c>
      <c r="BM357">
        <f>AQ357-fix1_oam1!AF358</f>
        <v>1</v>
      </c>
      <c r="BN357">
        <f>AR357-fix1_oam1!AG358</f>
        <v>0</v>
      </c>
      <c r="BO357">
        <f>AS357-fix1_oam1!AH358</f>
        <v>5</v>
      </c>
      <c r="BP357">
        <f>AT357-fix1_oam1!AI358</f>
        <v>-1</v>
      </c>
      <c r="BQ357">
        <f>AU357-fix1_oam1!AJ358</f>
        <v>-32</v>
      </c>
      <c r="BR357">
        <f>AV357-fix1_oam1!AK358</f>
        <v>-1</v>
      </c>
      <c r="BS357">
        <f>AW357-fix1_oam1!AL358</f>
        <v>0</v>
      </c>
      <c r="BT357">
        <f>AX357-fix1_oam1!AM358</f>
        <v>1</v>
      </c>
      <c r="BU357">
        <f>AY357-fix1_oam1!AN358</f>
        <v>-7</v>
      </c>
      <c r="BV357">
        <f>AZ357-fix1_oam1!AO358</f>
        <v>-1</v>
      </c>
      <c r="BY357" s="10" t="s">
        <v>1017</v>
      </c>
      <c r="BZ357" s="11">
        <v>1</v>
      </c>
      <c r="CA357" s="11">
        <v>25</v>
      </c>
      <c r="CB357" s="11">
        <v>27</v>
      </c>
      <c r="CC357" s="11">
        <v>1</v>
      </c>
      <c r="CD357" s="11">
        <v>12</v>
      </c>
      <c r="CE357" s="11">
        <v>43</v>
      </c>
      <c r="CF357" s="11">
        <v>33</v>
      </c>
      <c r="CG357" s="11">
        <v>31</v>
      </c>
      <c r="CH357" s="11">
        <v>28</v>
      </c>
      <c r="CI357" s="11">
        <v>55</v>
      </c>
      <c r="CJ357" s="11">
        <v>31</v>
      </c>
      <c r="CK357" s="11">
        <v>29</v>
      </c>
      <c r="CL357" s="11">
        <v>55</v>
      </c>
      <c r="CM357" s="11">
        <v>44</v>
      </c>
      <c r="CN357" s="11">
        <v>13</v>
      </c>
      <c r="CO357" s="11">
        <v>23</v>
      </c>
      <c r="CP357" s="11">
        <v>25</v>
      </c>
      <c r="CQ357" s="11">
        <v>28</v>
      </c>
      <c r="CR357" s="11">
        <v>1000000</v>
      </c>
    </row>
    <row r="358" spans="1:96" ht="15" thickBot="1" x14ac:dyDescent="0.35">
      <c r="A358" s="1" t="s">
        <v>355</v>
      </c>
      <c r="B358" s="1" t="s">
        <v>602</v>
      </c>
      <c r="C358" s="2">
        <v>55</v>
      </c>
      <c r="D358" s="2">
        <v>88</v>
      </c>
      <c r="E358" s="2">
        <v>49</v>
      </c>
      <c r="F358" s="2">
        <v>54</v>
      </c>
      <c r="G358" s="2">
        <v>2</v>
      </c>
      <c r="H358" s="1">
        <f t="shared" si="492"/>
        <v>88</v>
      </c>
      <c r="I358" s="1">
        <f>HLOOKUP(H358,C358:$F$603,J358,0)</f>
        <v>2</v>
      </c>
      <c r="J358" s="1">
        <v>246</v>
      </c>
      <c r="K358" s="1" t="str">
        <f t="shared" si="493"/>
        <v>22</v>
      </c>
      <c r="M358" s="46">
        <f t="shared" si="494"/>
        <v>1</v>
      </c>
      <c r="N358" s="44">
        <f t="shared" si="486"/>
        <v>0.22357723577235772</v>
      </c>
      <c r="O358" s="44">
        <f t="shared" si="487"/>
        <v>0.35772357723577236</v>
      </c>
      <c r="P358" s="44">
        <f t="shared" si="488"/>
        <v>0.1991869918699187</v>
      </c>
      <c r="Q358" s="44">
        <f t="shared" si="489"/>
        <v>0.21951219512195122</v>
      </c>
      <c r="R358">
        <f t="shared" si="524"/>
        <v>2</v>
      </c>
      <c r="S358" s="1">
        <f t="shared" si="495"/>
        <v>0.35772357723577236</v>
      </c>
      <c r="T358" s="1">
        <f>HLOOKUP(S358,N358:$Q$603,U358,0)</f>
        <v>2</v>
      </c>
      <c r="U358" s="1">
        <v>246</v>
      </c>
      <c r="V358" s="1" t="str">
        <f t="shared" si="496"/>
        <v>22</v>
      </c>
      <c r="X358" s="5">
        <f t="shared" si="497"/>
        <v>2</v>
      </c>
      <c r="Y358" s="4">
        <f t="shared" si="498"/>
        <v>0.64227642276422769</v>
      </c>
      <c r="Z358" s="4">
        <f t="shared" si="499"/>
        <v>7.2603947558909573E-2</v>
      </c>
      <c r="AA358" s="4">
        <f t="shared" si="500"/>
        <v>0.25</v>
      </c>
      <c r="AB358" s="4">
        <f t="shared" si="501"/>
        <v>0.22154471544715448</v>
      </c>
      <c r="AC358" s="4">
        <f t="shared" si="502"/>
        <v>2.8455284552845517E-2</v>
      </c>
      <c r="AD358" s="4">
        <f t="shared" si="503"/>
        <v>0.1991869918699187</v>
      </c>
      <c r="AE358" s="4">
        <f t="shared" si="504"/>
        <v>0.35772357723577236</v>
      </c>
      <c r="AF358" s="4">
        <f t="shared" si="505"/>
        <v>0.15853658536585366</v>
      </c>
      <c r="AG358">
        <f t="shared" si="506"/>
        <v>2000000</v>
      </c>
      <c r="AI358">
        <f t="shared" si="507"/>
        <v>27</v>
      </c>
      <c r="AJ358">
        <f t="shared" si="526"/>
        <v>15</v>
      </c>
      <c r="AK358">
        <f t="shared" si="527"/>
        <v>48</v>
      </c>
      <c r="AL358">
        <f t="shared" si="528"/>
        <v>1</v>
      </c>
      <c r="AM358">
        <f t="shared" si="529"/>
        <v>42</v>
      </c>
      <c r="AN358">
        <f t="shared" si="530"/>
        <v>13</v>
      </c>
      <c r="AO358">
        <f t="shared" si="531"/>
        <v>3</v>
      </c>
      <c r="AP358">
        <f t="shared" si="532"/>
        <v>40</v>
      </c>
      <c r="AQ358">
        <f t="shared" si="533"/>
        <v>48</v>
      </c>
      <c r="AR358">
        <f t="shared" ref="AR358:AZ358" si="553">MAX(AI$3:AQ$542)+1-AI358</f>
        <v>29</v>
      </c>
      <c r="AS358">
        <f t="shared" si="553"/>
        <v>41</v>
      </c>
      <c r="AT358">
        <f t="shared" si="553"/>
        <v>8</v>
      </c>
      <c r="AU358">
        <f t="shared" si="553"/>
        <v>55</v>
      </c>
      <c r="AV358">
        <f t="shared" si="553"/>
        <v>14</v>
      </c>
      <c r="AW358">
        <f t="shared" si="553"/>
        <v>43</v>
      </c>
      <c r="AX358">
        <f t="shared" si="553"/>
        <v>53</v>
      </c>
      <c r="AY358">
        <f t="shared" si="553"/>
        <v>16</v>
      </c>
      <c r="AZ358">
        <f t="shared" si="553"/>
        <v>8</v>
      </c>
      <c r="BA358">
        <f t="shared" si="491"/>
        <v>2000000</v>
      </c>
      <c r="BB358">
        <f t="shared" si="509"/>
        <v>2912160.4</v>
      </c>
      <c r="BC358">
        <f t="shared" si="510"/>
        <v>3</v>
      </c>
      <c r="BE358">
        <f>AI358-fix1_oam1!X359</f>
        <v>0</v>
      </c>
      <c r="BF358">
        <f>AJ358-fix1_oam1!Y359</f>
        <v>2</v>
      </c>
      <c r="BG358">
        <f>AK358-fix1_oam1!Z359</f>
        <v>3</v>
      </c>
      <c r="BH358">
        <f>AL358-fix1_oam1!AA359</f>
        <v>-12</v>
      </c>
      <c r="BI358">
        <f>AM358-fix1_oam1!AB359</f>
        <v>19</v>
      </c>
      <c r="BJ358">
        <f>AN358-fix1_oam1!AC359</f>
        <v>5</v>
      </c>
      <c r="BK358">
        <f>AO358-fix1_oam1!AD359</f>
        <v>-2</v>
      </c>
      <c r="BL358">
        <f>AP358-fix1_oam1!AE359</f>
        <v>17</v>
      </c>
      <c r="BM358">
        <f>AQ358-fix1_oam1!AF359</f>
        <v>3</v>
      </c>
      <c r="BN358">
        <f>AR358-fix1_oam1!AG359</f>
        <v>0</v>
      </c>
      <c r="BO358">
        <f>AS358-fix1_oam1!AH359</f>
        <v>-2</v>
      </c>
      <c r="BP358">
        <f>AT358-fix1_oam1!AI359</f>
        <v>-3</v>
      </c>
      <c r="BQ358">
        <f>AU358-fix1_oam1!AJ359</f>
        <v>12</v>
      </c>
      <c r="BR358">
        <f>AV358-fix1_oam1!AK359</f>
        <v>-19</v>
      </c>
      <c r="BS358">
        <f>AW358-fix1_oam1!AL359</f>
        <v>-5</v>
      </c>
      <c r="BT358">
        <f>AX358-fix1_oam1!AM359</f>
        <v>2</v>
      </c>
      <c r="BU358">
        <f>AY358-fix1_oam1!AN359</f>
        <v>-17</v>
      </c>
      <c r="BV358">
        <f>AZ358-fix1_oam1!AO359</f>
        <v>-3</v>
      </c>
      <c r="BY358" s="10" t="s">
        <v>1018</v>
      </c>
      <c r="BZ358" s="11">
        <v>1</v>
      </c>
      <c r="CA358" s="11">
        <v>29</v>
      </c>
      <c r="CB358" s="11">
        <v>24</v>
      </c>
      <c r="CC358" s="11">
        <v>1</v>
      </c>
      <c r="CD358" s="11">
        <v>17</v>
      </c>
      <c r="CE358" s="11">
        <v>38</v>
      </c>
      <c r="CF358" s="11">
        <v>33</v>
      </c>
      <c r="CG358" s="11">
        <v>26</v>
      </c>
      <c r="CH358" s="11">
        <v>26</v>
      </c>
      <c r="CI358" s="11">
        <v>55</v>
      </c>
      <c r="CJ358" s="11">
        <v>27</v>
      </c>
      <c r="CK358" s="11">
        <v>32</v>
      </c>
      <c r="CL358" s="11">
        <v>55</v>
      </c>
      <c r="CM358" s="11">
        <v>39</v>
      </c>
      <c r="CN358" s="11">
        <v>18</v>
      </c>
      <c r="CO358" s="11">
        <v>23</v>
      </c>
      <c r="CP358" s="11">
        <v>30</v>
      </c>
      <c r="CQ358" s="11">
        <v>30</v>
      </c>
      <c r="CR358" s="11">
        <v>1000000</v>
      </c>
    </row>
    <row r="359" spans="1:96" ht="15" thickBot="1" x14ac:dyDescent="0.35">
      <c r="A359" s="1" t="s">
        <v>356</v>
      </c>
      <c r="B359" s="1" t="s">
        <v>602</v>
      </c>
      <c r="C359" s="2">
        <v>78</v>
      </c>
      <c r="D359" s="2">
        <v>57</v>
      </c>
      <c r="E359" s="2">
        <v>2</v>
      </c>
      <c r="F359" s="2">
        <v>34</v>
      </c>
      <c r="G359" s="2">
        <v>1</v>
      </c>
      <c r="H359" s="1">
        <f t="shared" si="492"/>
        <v>78</v>
      </c>
      <c r="I359" s="1">
        <f>HLOOKUP(H359,C359:$F$603,J359,0)</f>
        <v>1</v>
      </c>
      <c r="J359" s="1">
        <v>245</v>
      </c>
      <c r="K359" s="1" t="str">
        <f t="shared" si="493"/>
        <v>11</v>
      </c>
      <c r="M359" s="46">
        <f t="shared" si="494"/>
        <v>1</v>
      </c>
      <c r="N359" s="44">
        <f t="shared" si="486"/>
        <v>0.45614035087719296</v>
      </c>
      <c r="O359" s="44">
        <f t="shared" si="487"/>
        <v>0.33333333333333331</v>
      </c>
      <c r="P359" s="44">
        <f t="shared" si="488"/>
        <v>1.1695906432748537E-2</v>
      </c>
      <c r="Q359" s="44">
        <f t="shared" si="489"/>
        <v>0.19883040935672514</v>
      </c>
      <c r="R359">
        <f t="shared" si="524"/>
        <v>1</v>
      </c>
      <c r="S359" s="1">
        <f t="shared" si="495"/>
        <v>0.45614035087719296</v>
      </c>
      <c r="T359" s="1">
        <f>HLOOKUP(S359,N359:$Q$603,U359,0)</f>
        <v>1</v>
      </c>
      <c r="U359" s="1">
        <v>245</v>
      </c>
      <c r="V359" s="1" t="str">
        <f t="shared" si="496"/>
        <v>11</v>
      </c>
      <c r="X359" s="5">
        <f t="shared" si="497"/>
        <v>1</v>
      </c>
      <c r="Y359" s="4">
        <f t="shared" si="498"/>
        <v>0.54385964912280704</v>
      </c>
      <c r="Z359" s="4">
        <f t="shared" si="499"/>
        <v>0.19047786986220236</v>
      </c>
      <c r="AA359" s="4">
        <f t="shared" si="500"/>
        <v>0.25</v>
      </c>
      <c r="AB359" s="4">
        <f t="shared" si="501"/>
        <v>0.26608187134502925</v>
      </c>
      <c r="AC359" s="4">
        <f t="shared" si="502"/>
        <v>-1.6081871345029253E-2</v>
      </c>
      <c r="AD359" s="4">
        <f t="shared" si="503"/>
        <v>1.1695906432748537E-2</v>
      </c>
      <c r="AE359" s="4">
        <f t="shared" si="504"/>
        <v>0.45614035087719296</v>
      </c>
      <c r="AF359" s="4">
        <f t="shared" si="505"/>
        <v>0.44444444444444442</v>
      </c>
      <c r="AG359">
        <f t="shared" si="506"/>
        <v>1000000</v>
      </c>
      <c r="AI359">
        <f t="shared" si="507"/>
        <v>41</v>
      </c>
      <c r="AJ359">
        <f t="shared" si="526"/>
        <v>38</v>
      </c>
      <c r="AK359">
        <f t="shared" si="527"/>
        <v>14</v>
      </c>
      <c r="AL359">
        <f t="shared" si="528"/>
        <v>1</v>
      </c>
      <c r="AM359">
        <f t="shared" si="529"/>
        <v>15</v>
      </c>
      <c r="AN359">
        <f t="shared" si="530"/>
        <v>40</v>
      </c>
      <c r="AO359">
        <f t="shared" si="531"/>
        <v>51</v>
      </c>
      <c r="AP359">
        <f t="shared" si="532"/>
        <v>17</v>
      </c>
      <c r="AQ359">
        <f t="shared" si="533"/>
        <v>12</v>
      </c>
      <c r="AR359">
        <f t="shared" ref="AR359:AZ359" si="554">MAX(AI$3:AQ$542)+1-AI359</f>
        <v>15</v>
      </c>
      <c r="AS359">
        <f t="shared" si="554"/>
        <v>18</v>
      </c>
      <c r="AT359">
        <f t="shared" si="554"/>
        <v>42</v>
      </c>
      <c r="AU359">
        <f t="shared" si="554"/>
        <v>55</v>
      </c>
      <c r="AV359">
        <f t="shared" si="554"/>
        <v>41</v>
      </c>
      <c r="AW359">
        <f t="shared" si="554"/>
        <v>16</v>
      </c>
      <c r="AX359">
        <f t="shared" si="554"/>
        <v>5</v>
      </c>
      <c r="AY359">
        <f t="shared" si="554"/>
        <v>39</v>
      </c>
      <c r="AZ359">
        <f t="shared" si="554"/>
        <v>44</v>
      </c>
      <c r="BA359">
        <f t="shared" si="491"/>
        <v>1000000</v>
      </c>
      <c r="BB359">
        <f t="shared" si="509"/>
        <v>2908561.4</v>
      </c>
      <c r="BC359">
        <f t="shared" si="510"/>
        <v>3</v>
      </c>
      <c r="BE359">
        <f>AI359-fix1_oam1!X360</f>
        <v>0</v>
      </c>
      <c r="BF359">
        <f>AJ359-fix1_oam1!Y360</f>
        <v>0</v>
      </c>
      <c r="BG359">
        <f>AK359-fix1_oam1!Z360</f>
        <v>-4</v>
      </c>
      <c r="BH359">
        <f>AL359-fix1_oam1!AA360</f>
        <v>-37</v>
      </c>
      <c r="BI359">
        <f>AM359-fix1_oam1!AB360</f>
        <v>-18</v>
      </c>
      <c r="BJ359">
        <f>AN359-fix1_oam1!AC360</f>
        <v>2</v>
      </c>
      <c r="BK359">
        <f>AO359-fix1_oam1!AD360</f>
        <v>2</v>
      </c>
      <c r="BL359">
        <f>AP359-fix1_oam1!AE360</f>
        <v>-18</v>
      </c>
      <c r="BM359">
        <f>AQ359-fix1_oam1!AF360</f>
        <v>-2</v>
      </c>
      <c r="BN359">
        <f>AR359-fix1_oam1!AG360</f>
        <v>0</v>
      </c>
      <c r="BO359">
        <f>AS359-fix1_oam1!AH360</f>
        <v>0</v>
      </c>
      <c r="BP359">
        <f>AT359-fix1_oam1!AI360</f>
        <v>4</v>
      </c>
      <c r="BQ359">
        <f>AU359-fix1_oam1!AJ360</f>
        <v>37</v>
      </c>
      <c r="BR359">
        <f>AV359-fix1_oam1!AK360</f>
        <v>18</v>
      </c>
      <c r="BS359">
        <f>AW359-fix1_oam1!AL360</f>
        <v>-2</v>
      </c>
      <c r="BT359">
        <f>AX359-fix1_oam1!AM360</f>
        <v>-2</v>
      </c>
      <c r="BU359">
        <f>AY359-fix1_oam1!AN360</f>
        <v>18</v>
      </c>
      <c r="BV359">
        <f>AZ359-fix1_oam1!AO360</f>
        <v>2</v>
      </c>
      <c r="BY359" s="10" t="s">
        <v>1019</v>
      </c>
      <c r="BZ359" s="11">
        <v>1</v>
      </c>
      <c r="CA359" s="11">
        <v>13</v>
      </c>
      <c r="CB359" s="11">
        <v>39</v>
      </c>
      <c r="CC359" s="11">
        <v>1</v>
      </c>
      <c r="CD359" s="11">
        <v>13</v>
      </c>
      <c r="CE359" s="11">
        <v>42</v>
      </c>
      <c r="CF359" s="11">
        <v>20</v>
      </c>
      <c r="CG359" s="11">
        <v>43</v>
      </c>
      <c r="CH359" s="11">
        <v>40</v>
      </c>
      <c r="CI359" s="11">
        <v>55</v>
      </c>
      <c r="CJ359" s="11">
        <v>43</v>
      </c>
      <c r="CK359" s="11">
        <v>17</v>
      </c>
      <c r="CL359" s="11">
        <v>55</v>
      </c>
      <c r="CM359" s="11">
        <v>43</v>
      </c>
      <c r="CN359" s="11">
        <v>14</v>
      </c>
      <c r="CO359" s="11">
        <v>36</v>
      </c>
      <c r="CP359" s="11">
        <v>13</v>
      </c>
      <c r="CQ359" s="11">
        <v>16</v>
      </c>
      <c r="CR359" s="11">
        <v>1000000</v>
      </c>
    </row>
    <row r="360" spans="1:96" ht="15" thickBot="1" x14ac:dyDescent="0.35">
      <c r="A360" s="1" t="s">
        <v>357</v>
      </c>
      <c r="B360" s="1" t="s">
        <v>602</v>
      </c>
      <c r="C360" s="2">
        <v>99</v>
      </c>
      <c r="D360" s="2">
        <v>8</v>
      </c>
      <c r="E360" s="2">
        <v>62</v>
      </c>
      <c r="F360" s="2">
        <v>26</v>
      </c>
      <c r="G360" s="2">
        <v>2</v>
      </c>
      <c r="H360" s="1">
        <f t="shared" si="492"/>
        <v>99</v>
      </c>
      <c r="I360" s="1">
        <f>HLOOKUP(H360,C360:$F$603,J360,0)</f>
        <v>1</v>
      </c>
      <c r="J360" s="1">
        <v>244</v>
      </c>
      <c r="K360" s="1" t="str">
        <f t="shared" si="493"/>
        <v>21</v>
      </c>
      <c r="M360" s="46">
        <f t="shared" si="494"/>
        <v>0.99999999999999989</v>
      </c>
      <c r="N360" s="44">
        <f t="shared" si="486"/>
        <v>0.50769230769230766</v>
      </c>
      <c r="O360" s="44">
        <f t="shared" si="487"/>
        <v>4.1025641025641026E-2</v>
      </c>
      <c r="P360" s="44">
        <f t="shared" si="488"/>
        <v>0.31794871794871793</v>
      </c>
      <c r="Q360" s="44">
        <f t="shared" si="489"/>
        <v>0.13333333333333333</v>
      </c>
      <c r="R360">
        <f t="shared" si="524"/>
        <v>2</v>
      </c>
      <c r="S360" s="1">
        <f t="shared" si="495"/>
        <v>0.50769230769230766</v>
      </c>
      <c r="T360" s="1">
        <f>HLOOKUP(S360,N360:$Q$603,U360,0)</f>
        <v>1</v>
      </c>
      <c r="U360" s="1">
        <v>244</v>
      </c>
      <c r="V360" s="1" t="str">
        <f t="shared" si="496"/>
        <v>21</v>
      </c>
      <c r="X360" s="5">
        <f t="shared" si="497"/>
        <v>1</v>
      </c>
      <c r="Y360" s="4">
        <f t="shared" si="498"/>
        <v>0.49230769230769222</v>
      </c>
      <c r="Z360" s="4">
        <f t="shared" si="499"/>
        <v>0.2068040518095304</v>
      </c>
      <c r="AA360" s="4">
        <f t="shared" si="500"/>
        <v>0.24999999999999997</v>
      </c>
      <c r="AB360" s="4">
        <f t="shared" si="501"/>
        <v>0.22564102564102562</v>
      </c>
      <c r="AC360" s="4">
        <f t="shared" si="502"/>
        <v>2.4358974358974356E-2</v>
      </c>
      <c r="AD360" s="4">
        <f t="shared" si="503"/>
        <v>4.1025641025641026E-2</v>
      </c>
      <c r="AE360" s="4">
        <f t="shared" si="504"/>
        <v>0.50769230769230766</v>
      </c>
      <c r="AF360" s="4">
        <f t="shared" si="505"/>
        <v>0.46666666666666662</v>
      </c>
      <c r="AG360">
        <f t="shared" si="506"/>
        <v>2000000</v>
      </c>
      <c r="AI360">
        <f t="shared" si="507"/>
        <v>41</v>
      </c>
      <c r="AJ360">
        <f t="shared" si="526"/>
        <v>45</v>
      </c>
      <c r="AK360">
        <f t="shared" si="527"/>
        <v>11</v>
      </c>
      <c r="AL360">
        <f t="shared" si="528"/>
        <v>51</v>
      </c>
      <c r="AM360">
        <f t="shared" si="529"/>
        <v>40</v>
      </c>
      <c r="AN360">
        <f t="shared" si="530"/>
        <v>15</v>
      </c>
      <c r="AO360">
        <f t="shared" si="531"/>
        <v>40</v>
      </c>
      <c r="AP360">
        <f t="shared" si="532"/>
        <v>10</v>
      </c>
      <c r="AQ360">
        <f t="shared" si="533"/>
        <v>9</v>
      </c>
      <c r="AR360">
        <f t="shared" ref="AR360:AZ360" si="555">MAX(AI$3:AQ$542)+1-AI360</f>
        <v>15</v>
      </c>
      <c r="AS360">
        <f t="shared" si="555"/>
        <v>11</v>
      </c>
      <c r="AT360">
        <f t="shared" si="555"/>
        <v>45</v>
      </c>
      <c r="AU360">
        <f t="shared" si="555"/>
        <v>5</v>
      </c>
      <c r="AV360">
        <f t="shared" si="555"/>
        <v>16</v>
      </c>
      <c r="AW360">
        <f t="shared" si="555"/>
        <v>41</v>
      </c>
      <c r="AX360">
        <f t="shared" si="555"/>
        <v>16</v>
      </c>
      <c r="AY360">
        <f t="shared" si="555"/>
        <v>46</v>
      </c>
      <c r="AZ360">
        <f t="shared" si="555"/>
        <v>47</v>
      </c>
      <c r="BA360">
        <f t="shared" si="491"/>
        <v>2000000</v>
      </c>
      <c r="BB360">
        <f t="shared" si="509"/>
        <v>2696229.6</v>
      </c>
      <c r="BC360">
        <f t="shared" si="510"/>
        <v>3</v>
      </c>
      <c r="BE360">
        <f>AI360-fix1_oam1!X361</f>
        <v>0</v>
      </c>
      <c r="BF360">
        <f>AJ360-fix1_oam1!Y361</f>
        <v>8</v>
      </c>
      <c r="BG360">
        <f>AK360-fix1_oam1!Z361</f>
        <v>5</v>
      </c>
      <c r="BH360">
        <f>AL360-fix1_oam1!AA361</f>
        <v>20</v>
      </c>
      <c r="BI360">
        <f>AM360-fix1_oam1!AB361</f>
        <v>6</v>
      </c>
      <c r="BJ360">
        <f>AN360-fix1_oam1!AC361</f>
        <v>3</v>
      </c>
      <c r="BK360">
        <f>AO360-fix1_oam1!AD361</f>
        <v>2</v>
      </c>
      <c r="BL360">
        <f>AP360-fix1_oam1!AE361</f>
        <v>8</v>
      </c>
      <c r="BM360">
        <f>AQ360-fix1_oam1!AF361</f>
        <v>6</v>
      </c>
      <c r="BN360">
        <f>AR360-fix1_oam1!AG361</f>
        <v>0</v>
      </c>
      <c r="BO360">
        <f>AS360-fix1_oam1!AH361</f>
        <v>-8</v>
      </c>
      <c r="BP360">
        <f>AT360-fix1_oam1!AI361</f>
        <v>-5</v>
      </c>
      <c r="BQ360">
        <f>AU360-fix1_oam1!AJ361</f>
        <v>-20</v>
      </c>
      <c r="BR360">
        <f>AV360-fix1_oam1!AK361</f>
        <v>-6</v>
      </c>
      <c r="BS360">
        <f>AW360-fix1_oam1!AL361</f>
        <v>-3</v>
      </c>
      <c r="BT360">
        <f>AX360-fix1_oam1!AM361</f>
        <v>-2</v>
      </c>
      <c r="BU360">
        <f>AY360-fix1_oam1!AN361</f>
        <v>-8</v>
      </c>
      <c r="BV360">
        <f>AZ360-fix1_oam1!AO361</f>
        <v>-6</v>
      </c>
      <c r="BY360" s="10" t="s">
        <v>1020</v>
      </c>
      <c r="BZ360" s="11">
        <v>1</v>
      </c>
      <c r="CA360" s="11">
        <v>21</v>
      </c>
      <c r="CB360" s="11">
        <v>37</v>
      </c>
      <c r="CC360" s="11">
        <v>1</v>
      </c>
      <c r="CD360" s="11">
        <v>32</v>
      </c>
      <c r="CE360" s="11">
        <v>23</v>
      </c>
      <c r="CF360" s="11">
        <v>14</v>
      </c>
      <c r="CG360" s="11">
        <v>34</v>
      </c>
      <c r="CH360" s="11">
        <v>40</v>
      </c>
      <c r="CI360" s="11">
        <v>55</v>
      </c>
      <c r="CJ360" s="11">
        <v>35</v>
      </c>
      <c r="CK360" s="11">
        <v>19</v>
      </c>
      <c r="CL360" s="11">
        <v>55</v>
      </c>
      <c r="CM360" s="11">
        <v>24</v>
      </c>
      <c r="CN360" s="11">
        <v>33</v>
      </c>
      <c r="CO360" s="11">
        <v>42</v>
      </c>
      <c r="CP360" s="11">
        <v>22</v>
      </c>
      <c r="CQ360" s="11">
        <v>16</v>
      </c>
      <c r="CR360" s="11">
        <v>3000000</v>
      </c>
    </row>
    <row r="361" spans="1:96" ht="15" thickBot="1" x14ac:dyDescent="0.35">
      <c r="A361" s="1" t="s">
        <v>358</v>
      </c>
      <c r="B361" s="1" t="s">
        <v>602</v>
      </c>
      <c r="C361" s="2">
        <v>6</v>
      </c>
      <c r="D361" s="2">
        <v>24</v>
      </c>
      <c r="E361" s="2">
        <v>93</v>
      </c>
      <c r="F361" s="2">
        <v>91</v>
      </c>
      <c r="G361" s="2">
        <v>1</v>
      </c>
      <c r="H361" s="1">
        <f t="shared" si="492"/>
        <v>93</v>
      </c>
      <c r="I361" s="1">
        <f>HLOOKUP(H361,C361:$F$603,J361,0)</f>
        <v>3</v>
      </c>
      <c r="J361" s="1">
        <v>243</v>
      </c>
      <c r="K361" s="1" t="str">
        <f t="shared" si="493"/>
        <v>13</v>
      </c>
      <c r="M361" s="46">
        <f t="shared" si="494"/>
        <v>1</v>
      </c>
      <c r="N361" s="44">
        <f t="shared" si="486"/>
        <v>2.8037383177570093E-2</v>
      </c>
      <c r="O361" s="44">
        <f t="shared" si="487"/>
        <v>0.11214953271028037</v>
      </c>
      <c r="P361" s="44">
        <f t="shared" si="488"/>
        <v>0.43457943925233644</v>
      </c>
      <c r="Q361" s="44">
        <f t="shared" si="489"/>
        <v>0.42523364485981308</v>
      </c>
      <c r="R361">
        <f t="shared" si="524"/>
        <v>1</v>
      </c>
      <c r="S361" s="1">
        <f t="shared" si="495"/>
        <v>0.43457943925233644</v>
      </c>
      <c r="T361" s="1">
        <f>HLOOKUP(S361,N361:$Q$603,U361,0)</f>
        <v>3</v>
      </c>
      <c r="U361" s="1">
        <v>243</v>
      </c>
      <c r="V361" s="1" t="str">
        <f t="shared" si="496"/>
        <v>13</v>
      </c>
      <c r="X361" s="5">
        <f t="shared" si="497"/>
        <v>3</v>
      </c>
      <c r="Y361" s="4">
        <f t="shared" si="498"/>
        <v>0.56542056074766356</v>
      </c>
      <c r="Z361" s="4">
        <f t="shared" si="499"/>
        <v>0.21059166989240652</v>
      </c>
      <c r="AA361" s="4">
        <f t="shared" si="500"/>
        <v>0.25</v>
      </c>
      <c r="AB361" s="4">
        <f t="shared" si="501"/>
        <v>0.26869158878504673</v>
      </c>
      <c r="AC361" s="4">
        <f t="shared" si="502"/>
        <v>-1.8691588785046731E-2</v>
      </c>
      <c r="AD361" s="4">
        <f t="shared" si="503"/>
        <v>2.8037383177570093E-2</v>
      </c>
      <c r="AE361" s="4">
        <f t="shared" si="504"/>
        <v>0.43457943925233644</v>
      </c>
      <c r="AF361" s="4">
        <f t="shared" si="505"/>
        <v>0.40654205607476634</v>
      </c>
      <c r="AG361">
        <f t="shared" si="506"/>
        <v>1000000</v>
      </c>
      <c r="AI361">
        <f t="shared" si="507"/>
        <v>14</v>
      </c>
      <c r="AJ361">
        <f t="shared" si="526"/>
        <v>34</v>
      </c>
      <c r="AK361">
        <f t="shared" si="527"/>
        <v>10</v>
      </c>
      <c r="AL361">
        <f t="shared" si="528"/>
        <v>1</v>
      </c>
      <c r="AM361">
        <f t="shared" si="529"/>
        <v>13</v>
      </c>
      <c r="AN361">
        <f t="shared" si="530"/>
        <v>42</v>
      </c>
      <c r="AO361">
        <f t="shared" si="531"/>
        <v>45</v>
      </c>
      <c r="AP361">
        <f t="shared" si="532"/>
        <v>21</v>
      </c>
      <c r="AQ361">
        <f t="shared" si="533"/>
        <v>15</v>
      </c>
      <c r="AR361">
        <f t="shared" ref="AR361:AZ361" si="556">MAX(AI$3:AQ$542)+1-AI361</f>
        <v>42</v>
      </c>
      <c r="AS361">
        <f t="shared" si="556"/>
        <v>22</v>
      </c>
      <c r="AT361">
        <f t="shared" si="556"/>
        <v>46</v>
      </c>
      <c r="AU361">
        <f t="shared" si="556"/>
        <v>55</v>
      </c>
      <c r="AV361">
        <f t="shared" si="556"/>
        <v>43</v>
      </c>
      <c r="AW361">
        <f t="shared" si="556"/>
        <v>14</v>
      </c>
      <c r="AX361">
        <f t="shared" si="556"/>
        <v>11</v>
      </c>
      <c r="AY361">
        <f t="shared" si="556"/>
        <v>35</v>
      </c>
      <c r="AZ361">
        <f t="shared" si="556"/>
        <v>41</v>
      </c>
      <c r="BA361">
        <f t="shared" si="491"/>
        <v>1000000</v>
      </c>
      <c r="BB361">
        <f t="shared" si="509"/>
        <v>2922955.8</v>
      </c>
      <c r="BC361">
        <f t="shared" si="510"/>
        <v>3</v>
      </c>
      <c r="BE361">
        <f>AI361-fix1_oam1!X362</f>
        <v>0</v>
      </c>
      <c r="BF361">
        <f>AJ361-fix1_oam1!Y362</f>
        <v>7</v>
      </c>
      <c r="BG361">
        <f>AK361-fix1_oam1!Z362</f>
        <v>9</v>
      </c>
      <c r="BH361">
        <f>AL361-fix1_oam1!AA362</f>
        <v>-23</v>
      </c>
      <c r="BI361">
        <f>AM361-fix1_oam1!AB362</f>
        <v>-7</v>
      </c>
      <c r="BJ361">
        <f>AN361-fix1_oam1!AC362</f>
        <v>1</v>
      </c>
      <c r="BK361">
        <f>AO361-fix1_oam1!AD362</f>
        <v>4</v>
      </c>
      <c r="BL361">
        <f>AP361-fix1_oam1!AE362</f>
        <v>7</v>
      </c>
      <c r="BM361">
        <f>AQ361-fix1_oam1!AF362</f>
        <v>10</v>
      </c>
      <c r="BN361">
        <f>AR361-fix1_oam1!AG362</f>
        <v>0</v>
      </c>
      <c r="BO361">
        <f>AS361-fix1_oam1!AH362</f>
        <v>-7</v>
      </c>
      <c r="BP361">
        <f>AT361-fix1_oam1!AI362</f>
        <v>-9</v>
      </c>
      <c r="BQ361">
        <f>AU361-fix1_oam1!AJ362</f>
        <v>23</v>
      </c>
      <c r="BR361">
        <f>AV361-fix1_oam1!AK362</f>
        <v>7</v>
      </c>
      <c r="BS361">
        <f>AW361-fix1_oam1!AL362</f>
        <v>-1</v>
      </c>
      <c r="BT361">
        <f>AX361-fix1_oam1!AM362</f>
        <v>-4</v>
      </c>
      <c r="BU361">
        <f>AY361-fix1_oam1!AN362</f>
        <v>-7</v>
      </c>
      <c r="BV361">
        <f>AZ361-fix1_oam1!AO362</f>
        <v>-10</v>
      </c>
      <c r="BY361" s="10" t="s">
        <v>1021</v>
      </c>
      <c r="BZ361" s="11">
        <v>14</v>
      </c>
      <c r="CA361" s="11">
        <v>20</v>
      </c>
      <c r="CB361" s="11">
        <v>34</v>
      </c>
      <c r="CC361" s="11">
        <v>1</v>
      </c>
      <c r="CD361" s="11">
        <v>9</v>
      </c>
      <c r="CE361" s="11">
        <v>46</v>
      </c>
      <c r="CF361" s="11">
        <v>31</v>
      </c>
      <c r="CG361" s="11">
        <v>35</v>
      </c>
      <c r="CH361" s="11">
        <v>31</v>
      </c>
      <c r="CI361" s="11">
        <v>42</v>
      </c>
      <c r="CJ361" s="11">
        <v>36</v>
      </c>
      <c r="CK361" s="11">
        <v>22</v>
      </c>
      <c r="CL361" s="11">
        <v>55</v>
      </c>
      <c r="CM361" s="11">
        <v>47</v>
      </c>
      <c r="CN361" s="11">
        <v>10</v>
      </c>
      <c r="CO361" s="11">
        <v>25</v>
      </c>
      <c r="CP361" s="11">
        <v>21</v>
      </c>
      <c r="CQ361" s="11">
        <v>25</v>
      </c>
      <c r="CR361" s="11">
        <v>3000000</v>
      </c>
    </row>
    <row r="362" spans="1:96" ht="15" thickBot="1" x14ac:dyDescent="0.35">
      <c r="A362" s="1" t="s">
        <v>359</v>
      </c>
      <c r="B362" s="1" t="s">
        <v>602</v>
      </c>
      <c r="C362" s="2">
        <v>6</v>
      </c>
      <c r="D362" s="2">
        <v>73</v>
      </c>
      <c r="E362" s="2">
        <v>44</v>
      </c>
      <c r="F362" s="2">
        <v>69</v>
      </c>
      <c r="G362" s="2">
        <v>2</v>
      </c>
      <c r="H362" s="1">
        <f t="shared" si="492"/>
        <v>73</v>
      </c>
      <c r="I362" s="1">
        <f>HLOOKUP(H362,C362:$F$603,J362,0)</f>
        <v>2</v>
      </c>
      <c r="J362" s="1">
        <v>242</v>
      </c>
      <c r="K362" s="1" t="str">
        <f t="shared" si="493"/>
        <v>22</v>
      </c>
      <c r="M362" s="46">
        <f t="shared" si="494"/>
        <v>1</v>
      </c>
      <c r="N362" s="44">
        <f t="shared" si="486"/>
        <v>3.125E-2</v>
      </c>
      <c r="O362" s="44">
        <f t="shared" si="487"/>
        <v>0.38020833333333331</v>
      </c>
      <c r="P362" s="44">
        <f t="shared" si="488"/>
        <v>0.22916666666666666</v>
      </c>
      <c r="Q362" s="44">
        <f t="shared" si="489"/>
        <v>0.359375</v>
      </c>
      <c r="R362">
        <f t="shared" si="524"/>
        <v>2</v>
      </c>
      <c r="S362" s="1">
        <f t="shared" si="495"/>
        <v>0.38020833333333331</v>
      </c>
      <c r="T362" s="1">
        <f>HLOOKUP(S362,N362:$Q$603,U362,0)</f>
        <v>2</v>
      </c>
      <c r="U362" s="1">
        <v>242</v>
      </c>
      <c r="V362" s="1" t="str">
        <f t="shared" si="496"/>
        <v>22</v>
      </c>
      <c r="X362" s="5">
        <f t="shared" si="497"/>
        <v>2</v>
      </c>
      <c r="Y362" s="4">
        <f t="shared" si="498"/>
        <v>0.61979166666666674</v>
      </c>
      <c r="Z362" s="4">
        <f t="shared" si="499"/>
        <v>0.1604189213405765</v>
      </c>
      <c r="AA362" s="4">
        <f t="shared" si="500"/>
        <v>0.25</v>
      </c>
      <c r="AB362" s="4">
        <f t="shared" si="501"/>
        <v>0.29427083333333331</v>
      </c>
      <c r="AC362" s="4">
        <f t="shared" si="502"/>
        <v>-4.4270833333333315E-2</v>
      </c>
      <c r="AD362" s="4">
        <f t="shared" si="503"/>
        <v>3.125E-2</v>
      </c>
      <c r="AE362" s="4">
        <f t="shared" si="504"/>
        <v>0.38020833333333331</v>
      </c>
      <c r="AF362" s="4">
        <f t="shared" si="505"/>
        <v>0.34895833333333331</v>
      </c>
      <c r="AG362">
        <f t="shared" si="506"/>
        <v>2000000</v>
      </c>
      <c r="AI362">
        <f t="shared" si="507"/>
        <v>27</v>
      </c>
      <c r="AJ362">
        <f t="shared" si="526"/>
        <v>22</v>
      </c>
      <c r="AK362">
        <f t="shared" si="527"/>
        <v>23</v>
      </c>
      <c r="AL362">
        <f t="shared" si="528"/>
        <v>1</v>
      </c>
      <c r="AM362">
        <f t="shared" si="529"/>
        <v>3</v>
      </c>
      <c r="AN362">
        <f t="shared" si="530"/>
        <v>52</v>
      </c>
      <c r="AO362">
        <f t="shared" si="531"/>
        <v>44</v>
      </c>
      <c r="AP362">
        <f t="shared" si="532"/>
        <v>33</v>
      </c>
      <c r="AQ362">
        <f t="shared" si="533"/>
        <v>25</v>
      </c>
      <c r="AR362">
        <f t="shared" ref="AR362:AZ362" si="557">MAX(AI$3:AQ$542)+1-AI362</f>
        <v>29</v>
      </c>
      <c r="AS362">
        <f t="shared" si="557"/>
        <v>34</v>
      </c>
      <c r="AT362">
        <f t="shared" si="557"/>
        <v>33</v>
      </c>
      <c r="AU362">
        <f t="shared" si="557"/>
        <v>55</v>
      </c>
      <c r="AV362">
        <f t="shared" si="557"/>
        <v>53</v>
      </c>
      <c r="AW362">
        <f t="shared" si="557"/>
        <v>4</v>
      </c>
      <c r="AX362">
        <f t="shared" si="557"/>
        <v>12</v>
      </c>
      <c r="AY362">
        <f t="shared" si="557"/>
        <v>23</v>
      </c>
      <c r="AZ362">
        <f t="shared" si="557"/>
        <v>31</v>
      </c>
      <c r="BA362">
        <f t="shared" si="491"/>
        <v>2000000</v>
      </c>
      <c r="BB362">
        <f t="shared" si="509"/>
        <v>2541481.5</v>
      </c>
      <c r="BC362">
        <f t="shared" si="510"/>
        <v>3</v>
      </c>
      <c r="BE362">
        <f>AI362-fix1_oam1!X363</f>
        <v>0</v>
      </c>
      <c r="BF362">
        <f>AJ362-fix1_oam1!Y363</f>
        <v>-6</v>
      </c>
      <c r="BG362">
        <f>AK362-fix1_oam1!Z363</f>
        <v>1</v>
      </c>
      <c r="BH362">
        <f>AL362-fix1_oam1!AA363</f>
        <v>-31</v>
      </c>
      <c r="BI362">
        <f>AM362-fix1_oam1!AB363</f>
        <v>-18</v>
      </c>
      <c r="BJ362">
        <f>AN362-fix1_oam1!AC363</f>
        <v>2</v>
      </c>
      <c r="BK362">
        <f>AO362-fix1_oam1!AD363</f>
        <v>3</v>
      </c>
      <c r="BL362">
        <f>AP362-fix1_oam1!AE363</f>
        <v>-7</v>
      </c>
      <c r="BM362">
        <f>AQ362-fix1_oam1!AF363</f>
        <v>3</v>
      </c>
      <c r="BN362">
        <f>AR362-fix1_oam1!AG363</f>
        <v>0</v>
      </c>
      <c r="BO362">
        <f>AS362-fix1_oam1!AH363</f>
        <v>6</v>
      </c>
      <c r="BP362">
        <f>AT362-fix1_oam1!AI363</f>
        <v>-1</v>
      </c>
      <c r="BQ362">
        <f>AU362-fix1_oam1!AJ363</f>
        <v>31</v>
      </c>
      <c r="BR362">
        <f>AV362-fix1_oam1!AK363</f>
        <v>18</v>
      </c>
      <c r="BS362">
        <f>AW362-fix1_oam1!AL363</f>
        <v>-2</v>
      </c>
      <c r="BT362">
        <f>AX362-fix1_oam1!AM363</f>
        <v>-3</v>
      </c>
      <c r="BU362">
        <f>AY362-fix1_oam1!AN363</f>
        <v>7</v>
      </c>
      <c r="BV362">
        <f>AZ362-fix1_oam1!AO363</f>
        <v>-3</v>
      </c>
      <c r="BY362" s="10" t="s">
        <v>1022</v>
      </c>
      <c r="BZ362" s="11">
        <v>27</v>
      </c>
      <c r="CA362" s="11">
        <v>9</v>
      </c>
      <c r="CB362" s="11">
        <v>47</v>
      </c>
      <c r="CC362" s="11">
        <v>51</v>
      </c>
      <c r="CD362" s="11">
        <v>21</v>
      </c>
      <c r="CE362" s="11">
        <v>34</v>
      </c>
      <c r="CF362" s="11">
        <v>11</v>
      </c>
      <c r="CG362" s="11">
        <v>46</v>
      </c>
      <c r="CH362" s="11">
        <v>46</v>
      </c>
      <c r="CI362" s="11">
        <v>29</v>
      </c>
      <c r="CJ362" s="11">
        <v>47</v>
      </c>
      <c r="CK362" s="11">
        <v>9</v>
      </c>
      <c r="CL362" s="11">
        <v>5</v>
      </c>
      <c r="CM362" s="11">
        <v>35</v>
      </c>
      <c r="CN362" s="11">
        <v>22</v>
      </c>
      <c r="CO362" s="11">
        <v>45</v>
      </c>
      <c r="CP362" s="11">
        <v>10</v>
      </c>
      <c r="CQ362" s="11">
        <v>10</v>
      </c>
      <c r="CR362" s="11">
        <v>1000000</v>
      </c>
    </row>
    <row r="363" spans="1:96" ht="15" thickBot="1" x14ac:dyDescent="0.35">
      <c r="A363" s="1" t="s">
        <v>360</v>
      </c>
      <c r="B363" s="1" t="s">
        <v>602</v>
      </c>
      <c r="C363" s="2">
        <v>96</v>
      </c>
      <c r="D363" s="2">
        <v>63</v>
      </c>
      <c r="E363" s="2">
        <v>77</v>
      </c>
      <c r="F363" s="2">
        <v>3</v>
      </c>
      <c r="G363" s="2">
        <v>3</v>
      </c>
      <c r="H363" s="1">
        <f t="shared" si="492"/>
        <v>96</v>
      </c>
      <c r="I363" s="1">
        <f>HLOOKUP(H363,C363:$F$603,J363,0)</f>
        <v>1</v>
      </c>
      <c r="J363" s="1">
        <v>241</v>
      </c>
      <c r="K363" s="1" t="str">
        <f t="shared" si="493"/>
        <v>31</v>
      </c>
      <c r="M363" s="46">
        <f t="shared" si="494"/>
        <v>1</v>
      </c>
      <c r="N363" s="44">
        <f t="shared" si="486"/>
        <v>0.40167364016736401</v>
      </c>
      <c r="O363" s="44">
        <f t="shared" si="487"/>
        <v>0.26359832635983266</v>
      </c>
      <c r="P363" s="44">
        <f t="shared" si="488"/>
        <v>0.32217573221757323</v>
      </c>
      <c r="Q363" s="44">
        <f t="shared" si="489"/>
        <v>1.2552301255230125E-2</v>
      </c>
      <c r="R363">
        <f t="shared" si="524"/>
        <v>3</v>
      </c>
      <c r="S363" s="1">
        <f t="shared" si="495"/>
        <v>0.40167364016736401</v>
      </c>
      <c r="T363" s="1">
        <f>HLOOKUP(S363,N363:$Q$603,U363,0)</f>
        <v>1</v>
      </c>
      <c r="U363" s="1">
        <v>241</v>
      </c>
      <c r="V363" s="1" t="str">
        <f t="shared" si="496"/>
        <v>31</v>
      </c>
      <c r="X363" s="5">
        <f t="shared" si="497"/>
        <v>1</v>
      </c>
      <c r="Y363" s="4">
        <f t="shared" si="498"/>
        <v>0.59832635983263605</v>
      </c>
      <c r="Z363" s="4">
        <f t="shared" si="499"/>
        <v>0.16810765753105691</v>
      </c>
      <c r="AA363" s="4">
        <f t="shared" si="500"/>
        <v>0.25</v>
      </c>
      <c r="AB363" s="4">
        <f t="shared" si="501"/>
        <v>0.29288702928870292</v>
      </c>
      <c r="AC363" s="4">
        <f t="shared" si="502"/>
        <v>-4.2887029288702916E-2</v>
      </c>
      <c r="AD363" s="4">
        <f t="shared" si="503"/>
        <v>1.2552301255230125E-2</v>
      </c>
      <c r="AE363" s="4">
        <f t="shared" si="504"/>
        <v>0.40167364016736401</v>
      </c>
      <c r="AF363" s="4">
        <f t="shared" si="505"/>
        <v>0.38912133891213391</v>
      </c>
      <c r="AG363">
        <f t="shared" si="506"/>
        <v>3000000</v>
      </c>
      <c r="AI363">
        <f t="shared" si="507"/>
        <v>41</v>
      </c>
      <c r="AJ363">
        <f t="shared" si="526"/>
        <v>28</v>
      </c>
      <c r="AK363">
        <f t="shared" si="527"/>
        <v>21</v>
      </c>
      <c r="AL363">
        <f t="shared" si="528"/>
        <v>1</v>
      </c>
      <c r="AM363">
        <f t="shared" si="529"/>
        <v>4</v>
      </c>
      <c r="AN363">
        <f t="shared" si="530"/>
        <v>52</v>
      </c>
      <c r="AO363">
        <f t="shared" si="531"/>
        <v>50</v>
      </c>
      <c r="AP363">
        <f t="shared" si="532"/>
        <v>27</v>
      </c>
      <c r="AQ363">
        <f t="shared" si="533"/>
        <v>18</v>
      </c>
      <c r="AR363">
        <f t="shared" ref="AR363:AZ363" si="558">MAX(AI$3:AQ$542)+1-AI363</f>
        <v>15</v>
      </c>
      <c r="AS363">
        <f t="shared" si="558"/>
        <v>28</v>
      </c>
      <c r="AT363">
        <f t="shared" si="558"/>
        <v>35</v>
      </c>
      <c r="AU363">
        <f t="shared" si="558"/>
        <v>55</v>
      </c>
      <c r="AV363">
        <f t="shared" si="558"/>
        <v>52</v>
      </c>
      <c r="AW363">
        <f t="shared" si="558"/>
        <v>4</v>
      </c>
      <c r="AX363">
        <f t="shared" si="558"/>
        <v>6</v>
      </c>
      <c r="AY363">
        <f t="shared" si="558"/>
        <v>29</v>
      </c>
      <c r="AZ363">
        <f t="shared" si="558"/>
        <v>38</v>
      </c>
      <c r="BA363">
        <f t="shared" si="491"/>
        <v>3000000</v>
      </c>
      <c r="BB363">
        <f t="shared" si="509"/>
        <v>2953185.9</v>
      </c>
      <c r="BC363">
        <f t="shared" si="510"/>
        <v>3</v>
      </c>
      <c r="BE363">
        <f>AI363-fix1_oam1!X364</f>
        <v>0</v>
      </c>
      <c r="BF363">
        <f>AJ363-fix1_oam1!Y364</f>
        <v>10</v>
      </c>
      <c r="BG363">
        <f>AK363-fix1_oam1!Z364</f>
        <v>15</v>
      </c>
      <c r="BH363">
        <f>AL363-fix1_oam1!AA364</f>
        <v>-14</v>
      </c>
      <c r="BI363">
        <f>AM363-fix1_oam1!AB364</f>
        <v>-5</v>
      </c>
      <c r="BJ363">
        <f>AN363-fix1_oam1!AC364</f>
        <v>0</v>
      </c>
      <c r="BK363">
        <f>AO363-fix1_oam1!AD364</f>
        <v>2</v>
      </c>
      <c r="BL363">
        <f>AP363-fix1_oam1!AE364</f>
        <v>19</v>
      </c>
      <c r="BM363">
        <f>AQ363-fix1_oam1!AF364</f>
        <v>16</v>
      </c>
      <c r="BN363">
        <f>AR363-fix1_oam1!AG364</f>
        <v>0</v>
      </c>
      <c r="BO363">
        <f>AS363-fix1_oam1!AH364</f>
        <v>-10</v>
      </c>
      <c r="BP363">
        <f>AT363-fix1_oam1!AI364</f>
        <v>-15</v>
      </c>
      <c r="BQ363">
        <f>AU363-fix1_oam1!AJ364</f>
        <v>14</v>
      </c>
      <c r="BR363">
        <f>AV363-fix1_oam1!AK364</f>
        <v>5</v>
      </c>
      <c r="BS363">
        <f>AW363-fix1_oam1!AL364</f>
        <v>0</v>
      </c>
      <c r="BT363">
        <f>AX363-fix1_oam1!AM364</f>
        <v>-2</v>
      </c>
      <c r="BU363">
        <f>AY363-fix1_oam1!AN364</f>
        <v>-19</v>
      </c>
      <c r="BV363">
        <f>AZ363-fix1_oam1!AO364</f>
        <v>-16</v>
      </c>
      <c r="BY363" s="10" t="s">
        <v>1023</v>
      </c>
      <c r="BZ363" s="11">
        <v>27</v>
      </c>
      <c r="CA363" s="11">
        <v>15</v>
      </c>
      <c r="CB363" s="11">
        <v>48</v>
      </c>
      <c r="CC363" s="11">
        <v>1</v>
      </c>
      <c r="CD363" s="11">
        <v>42</v>
      </c>
      <c r="CE363" s="11">
        <v>13</v>
      </c>
      <c r="CF363" s="11">
        <v>3</v>
      </c>
      <c r="CG363" s="11">
        <v>40</v>
      </c>
      <c r="CH363" s="11">
        <v>48</v>
      </c>
      <c r="CI363" s="11">
        <v>29</v>
      </c>
      <c r="CJ363" s="11">
        <v>41</v>
      </c>
      <c r="CK363" s="11">
        <v>8</v>
      </c>
      <c r="CL363" s="11">
        <v>55</v>
      </c>
      <c r="CM363" s="11">
        <v>14</v>
      </c>
      <c r="CN363" s="11">
        <v>43</v>
      </c>
      <c r="CO363" s="11">
        <v>53</v>
      </c>
      <c r="CP363" s="11">
        <v>16</v>
      </c>
      <c r="CQ363" s="11">
        <v>8</v>
      </c>
      <c r="CR363" s="11">
        <v>2000000</v>
      </c>
    </row>
    <row r="364" spans="1:96" ht="15" thickBot="1" x14ac:dyDescent="0.35">
      <c r="A364" s="1" t="s">
        <v>361</v>
      </c>
      <c r="B364" s="1" t="s">
        <v>602</v>
      </c>
      <c r="C364" s="2">
        <v>94</v>
      </c>
      <c r="D364" s="2">
        <v>39</v>
      </c>
      <c r="E364" s="2">
        <v>60</v>
      </c>
      <c r="F364" s="2">
        <v>69</v>
      </c>
      <c r="G364" s="2">
        <v>4</v>
      </c>
      <c r="H364" s="1">
        <f t="shared" si="492"/>
        <v>94</v>
      </c>
      <c r="I364" s="1">
        <f>HLOOKUP(H364,C364:$F$603,J364,0)</f>
        <v>1</v>
      </c>
      <c r="J364" s="1">
        <v>240</v>
      </c>
      <c r="K364" s="1" t="str">
        <f t="shared" si="493"/>
        <v>41</v>
      </c>
      <c r="M364" s="46">
        <f t="shared" si="494"/>
        <v>1</v>
      </c>
      <c r="N364" s="44">
        <f t="shared" si="486"/>
        <v>0.35877862595419846</v>
      </c>
      <c r="O364" s="44">
        <f t="shared" si="487"/>
        <v>0.14885496183206107</v>
      </c>
      <c r="P364" s="44">
        <f t="shared" si="488"/>
        <v>0.22900763358778625</v>
      </c>
      <c r="Q364" s="44">
        <f t="shared" si="489"/>
        <v>0.26335877862595419</v>
      </c>
      <c r="R364">
        <f t="shared" si="524"/>
        <v>4</v>
      </c>
      <c r="S364" s="1">
        <f t="shared" si="495"/>
        <v>0.35877862595419846</v>
      </c>
      <c r="T364" s="1">
        <f>HLOOKUP(S364,N364:$Q$603,U364,0)</f>
        <v>1</v>
      </c>
      <c r="U364" s="1">
        <v>240</v>
      </c>
      <c r="V364" s="1" t="str">
        <f t="shared" si="496"/>
        <v>41</v>
      </c>
      <c r="X364" s="5">
        <f t="shared" si="497"/>
        <v>1</v>
      </c>
      <c r="Y364" s="4">
        <f t="shared" si="498"/>
        <v>0.64122137404580148</v>
      </c>
      <c r="Z364" s="4">
        <f t="shared" si="499"/>
        <v>8.6952562976294015E-2</v>
      </c>
      <c r="AA364" s="4">
        <f t="shared" si="500"/>
        <v>0.25</v>
      </c>
      <c r="AB364" s="4">
        <f t="shared" si="501"/>
        <v>0.24618320610687022</v>
      </c>
      <c r="AC364" s="4">
        <f t="shared" si="502"/>
        <v>3.8167938931297773E-3</v>
      </c>
      <c r="AD364" s="4">
        <f t="shared" si="503"/>
        <v>0.14885496183206107</v>
      </c>
      <c r="AE364" s="4">
        <f t="shared" si="504"/>
        <v>0.35877862595419846</v>
      </c>
      <c r="AF364" s="4">
        <f t="shared" si="505"/>
        <v>0.20992366412213739</v>
      </c>
      <c r="AG364">
        <f t="shared" si="506"/>
        <v>4000000</v>
      </c>
      <c r="AI364">
        <f t="shared" si="507"/>
        <v>41</v>
      </c>
      <c r="AJ364">
        <f t="shared" si="526"/>
        <v>16</v>
      </c>
      <c r="AK364">
        <f t="shared" si="527"/>
        <v>44</v>
      </c>
      <c r="AL364">
        <f t="shared" si="528"/>
        <v>1</v>
      </c>
      <c r="AM364">
        <f t="shared" si="529"/>
        <v>29</v>
      </c>
      <c r="AN364">
        <f t="shared" si="530"/>
        <v>26</v>
      </c>
      <c r="AO364">
        <f t="shared" si="531"/>
        <v>12</v>
      </c>
      <c r="AP364">
        <f t="shared" si="532"/>
        <v>40</v>
      </c>
      <c r="AQ364">
        <f t="shared" si="533"/>
        <v>42</v>
      </c>
      <c r="AR364">
        <f t="shared" ref="AR364:AZ364" si="559">MAX(AI$3:AQ$542)+1-AI364</f>
        <v>15</v>
      </c>
      <c r="AS364">
        <f t="shared" si="559"/>
        <v>40</v>
      </c>
      <c r="AT364">
        <f t="shared" si="559"/>
        <v>12</v>
      </c>
      <c r="AU364">
        <f t="shared" si="559"/>
        <v>55</v>
      </c>
      <c r="AV364">
        <f t="shared" si="559"/>
        <v>27</v>
      </c>
      <c r="AW364">
        <f t="shared" si="559"/>
        <v>30</v>
      </c>
      <c r="AX364">
        <f t="shared" si="559"/>
        <v>44</v>
      </c>
      <c r="AY364">
        <f t="shared" si="559"/>
        <v>16</v>
      </c>
      <c r="AZ364">
        <f t="shared" si="559"/>
        <v>14</v>
      </c>
      <c r="BA364">
        <f t="shared" si="491"/>
        <v>4000000</v>
      </c>
      <c r="BB364">
        <f t="shared" si="509"/>
        <v>2933749.1</v>
      </c>
      <c r="BC364">
        <f t="shared" si="510"/>
        <v>3</v>
      </c>
      <c r="BE364">
        <f>AI364-fix1_oam1!X365</f>
        <v>0</v>
      </c>
      <c r="BF364">
        <f>AJ364-fix1_oam1!Y365</f>
        <v>7</v>
      </c>
      <c r="BG364">
        <f>AK364-fix1_oam1!Z365</f>
        <v>6</v>
      </c>
      <c r="BH364">
        <f>AL364-fix1_oam1!AA365</f>
        <v>-8</v>
      </c>
      <c r="BI364">
        <f>AM364-fix1_oam1!AB365</f>
        <v>16</v>
      </c>
      <c r="BJ364">
        <f>AN364-fix1_oam1!AC365</f>
        <v>1</v>
      </c>
      <c r="BK364">
        <f>AO364-fix1_oam1!AD365</f>
        <v>3</v>
      </c>
      <c r="BL364">
        <f>AP364-fix1_oam1!AE365</f>
        <v>28</v>
      </c>
      <c r="BM364">
        <f>AQ364-fix1_oam1!AF365</f>
        <v>9</v>
      </c>
      <c r="BN364">
        <f>AR364-fix1_oam1!AG365</f>
        <v>0</v>
      </c>
      <c r="BO364">
        <f>AS364-fix1_oam1!AH365</f>
        <v>-7</v>
      </c>
      <c r="BP364">
        <f>AT364-fix1_oam1!AI365</f>
        <v>-6</v>
      </c>
      <c r="BQ364">
        <f>AU364-fix1_oam1!AJ365</f>
        <v>8</v>
      </c>
      <c r="BR364">
        <f>AV364-fix1_oam1!AK365</f>
        <v>-16</v>
      </c>
      <c r="BS364">
        <f>AW364-fix1_oam1!AL365</f>
        <v>-1</v>
      </c>
      <c r="BT364">
        <f>AX364-fix1_oam1!AM365</f>
        <v>-3</v>
      </c>
      <c r="BU364">
        <f>AY364-fix1_oam1!AN365</f>
        <v>-28</v>
      </c>
      <c r="BV364">
        <f>AZ364-fix1_oam1!AO365</f>
        <v>-9</v>
      </c>
      <c r="BY364" s="10" t="s">
        <v>1024</v>
      </c>
      <c r="BZ364" s="11">
        <v>41</v>
      </c>
      <c r="CA364" s="11">
        <v>38</v>
      </c>
      <c r="CB364" s="11">
        <v>14</v>
      </c>
      <c r="CC364" s="11">
        <v>1</v>
      </c>
      <c r="CD364" s="11">
        <v>15</v>
      </c>
      <c r="CE364" s="11">
        <v>40</v>
      </c>
      <c r="CF364" s="11">
        <v>51</v>
      </c>
      <c r="CG364" s="11">
        <v>17</v>
      </c>
      <c r="CH364" s="11">
        <v>12</v>
      </c>
      <c r="CI364" s="11">
        <v>15</v>
      </c>
      <c r="CJ364" s="11">
        <v>18</v>
      </c>
      <c r="CK364" s="11">
        <v>42</v>
      </c>
      <c r="CL364" s="11">
        <v>55</v>
      </c>
      <c r="CM364" s="11">
        <v>41</v>
      </c>
      <c r="CN364" s="11">
        <v>16</v>
      </c>
      <c r="CO364" s="11">
        <v>5</v>
      </c>
      <c r="CP364" s="11">
        <v>39</v>
      </c>
      <c r="CQ364" s="11">
        <v>44</v>
      </c>
      <c r="CR364" s="11">
        <v>1000000</v>
      </c>
    </row>
    <row r="365" spans="1:96" ht="15" thickBot="1" x14ac:dyDescent="0.35">
      <c r="A365" s="1" t="s">
        <v>362</v>
      </c>
      <c r="B365" s="1" t="s">
        <v>602</v>
      </c>
      <c r="C365" s="2">
        <v>22</v>
      </c>
      <c r="D365" s="2">
        <v>72</v>
      </c>
      <c r="E365" s="2">
        <v>40</v>
      </c>
      <c r="F365" s="2">
        <v>12</v>
      </c>
      <c r="G365" s="2">
        <v>3</v>
      </c>
      <c r="H365" s="1">
        <f t="shared" si="492"/>
        <v>72</v>
      </c>
      <c r="I365" s="1">
        <f>HLOOKUP(H365,C365:$F$603,J365,0)</f>
        <v>2</v>
      </c>
      <c r="J365" s="1">
        <v>239</v>
      </c>
      <c r="K365" s="1" t="str">
        <f t="shared" si="493"/>
        <v>32</v>
      </c>
      <c r="M365" s="46">
        <f t="shared" si="494"/>
        <v>0.99999999999999989</v>
      </c>
      <c r="N365" s="44">
        <f t="shared" si="486"/>
        <v>0.15068493150684931</v>
      </c>
      <c r="O365" s="44">
        <f t="shared" si="487"/>
        <v>0.49315068493150682</v>
      </c>
      <c r="P365" s="44">
        <f t="shared" si="488"/>
        <v>0.27397260273972601</v>
      </c>
      <c r="Q365" s="44">
        <f t="shared" si="489"/>
        <v>8.2191780821917804E-2</v>
      </c>
      <c r="R365">
        <f t="shared" si="524"/>
        <v>3</v>
      </c>
      <c r="S365" s="1">
        <f t="shared" si="495"/>
        <v>0.49315068493150682</v>
      </c>
      <c r="T365" s="1">
        <f>HLOOKUP(S365,N365:$Q$603,U365,0)</f>
        <v>2</v>
      </c>
      <c r="U365" s="1">
        <v>239</v>
      </c>
      <c r="V365" s="1" t="str">
        <f t="shared" si="496"/>
        <v>32</v>
      </c>
      <c r="X365" s="5">
        <f t="shared" si="497"/>
        <v>2</v>
      </c>
      <c r="Y365" s="4">
        <f t="shared" si="498"/>
        <v>0.50684931506849307</v>
      </c>
      <c r="Z365" s="4">
        <f t="shared" si="499"/>
        <v>0.18048086003627103</v>
      </c>
      <c r="AA365" s="4">
        <f t="shared" si="500"/>
        <v>0.24999999999999997</v>
      </c>
      <c r="AB365" s="4">
        <f t="shared" si="501"/>
        <v>0.21232876712328766</v>
      </c>
      <c r="AC365" s="4">
        <f t="shared" si="502"/>
        <v>3.7671232876712313E-2</v>
      </c>
      <c r="AD365" s="4">
        <f t="shared" si="503"/>
        <v>8.2191780821917804E-2</v>
      </c>
      <c r="AE365" s="4">
        <f t="shared" si="504"/>
        <v>0.49315068493150682</v>
      </c>
      <c r="AF365" s="4">
        <f t="shared" si="505"/>
        <v>0.41095890410958902</v>
      </c>
      <c r="AG365">
        <f t="shared" si="506"/>
        <v>3000000</v>
      </c>
      <c r="AI365">
        <f t="shared" si="507"/>
        <v>27</v>
      </c>
      <c r="AJ365">
        <f t="shared" si="526"/>
        <v>44</v>
      </c>
      <c r="AK365">
        <f t="shared" si="527"/>
        <v>17</v>
      </c>
      <c r="AL365">
        <f t="shared" si="528"/>
        <v>51</v>
      </c>
      <c r="AM365">
        <f t="shared" si="529"/>
        <v>46</v>
      </c>
      <c r="AN365">
        <f t="shared" si="530"/>
        <v>10</v>
      </c>
      <c r="AO365">
        <f t="shared" si="531"/>
        <v>28</v>
      </c>
      <c r="AP365">
        <f t="shared" si="532"/>
        <v>11</v>
      </c>
      <c r="AQ365">
        <f t="shared" si="533"/>
        <v>15</v>
      </c>
      <c r="AR365">
        <f t="shared" ref="AR365:AZ365" si="560">MAX(AI$3:AQ$542)+1-AI365</f>
        <v>29</v>
      </c>
      <c r="AS365">
        <f t="shared" si="560"/>
        <v>12</v>
      </c>
      <c r="AT365">
        <f t="shared" si="560"/>
        <v>39</v>
      </c>
      <c r="AU365">
        <f t="shared" si="560"/>
        <v>5</v>
      </c>
      <c r="AV365">
        <f t="shared" si="560"/>
        <v>10</v>
      </c>
      <c r="AW365">
        <f t="shared" si="560"/>
        <v>46</v>
      </c>
      <c r="AX365">
        <f t="shared" si="560"/>
        <v>28</v>
      </c>
      <c r="AY365">
        <f t="shared" si="560"/>
        <v>45</v>
      </c>
      <c r="AZ365">
        <f t="shared" si="560"/>
        <v>41</v>
      </c>
      <c r="BA365">
        <f t="shared" si="491"/>
        <v>3000000</v>
      </c>
      <c r="BB365">
        <f t="shared" si="509"/>
        <v>2926554.1</v>
      </c>
      <c r="BC365">
        <f t="shared" si="510"/>
        <v>3</v>
      </c>
      <c r="BE365">
        <f>AI365-fix1_oam1!X366</f>
        <v>0</v>
      </c>
      <c r="BF365">
        <f>AJ365-fix1_oam1!Y366</f>
        <v>0</v>
      </c>
      <c r="BG365">
        <f>AK365-fix1_oam1!Z366</f>
        <v>-14</v>
      </c>
      <c r="BH365">
        <f>AL365-fix1_oam1!AA366</f>
        <v>6</v>
      </c>
      <c r="BI365">
        <f>AM365-fix1_oam1!AB366</f>
        <v>1</v>
      </c>
      <c r="BJ365">
        <f>AN365-fix1_oam1!AC366</f>
        <v>-1</v>
      </c>
      <c r="BK365">
        <f>AO365-fix1_oam1!AD366</f>
        <v>-4</v>
      </c>
      <c r="BL365">
        <f>AP365-fix1_oam1!AE366</f>
        <v>-30</v>
      </c>
      <c r="BM365">
        <f>AQ365-fix1_oam1!AF366</f>
        <v>-14</v>
      </c>
      <c r="BN365">
        <f>AR365-fix1_oam1!AG366</f>
        <v>0</v>
      </c>
      <c r="BO365">
        <f>AS365-fix1_oam1!AH366</f>
        <v>0</v>
      </c>
      <c r="BP365">
        <f>AT365-fix1_oam1!AI366</f>
        <v>14</v>
      </c>
      <c r="BQ365">
        <f>AU365-fix1_oam1!AJ366</f>
        <v>-6</v>
      </c>
      <c r="BR365">
        <f>AV365-fix1_oam1!AK366</f>
        <v>-1</v>
      </c>
      <c r="BS365">
        <f>AW365-fix1_oam1!AL366</f>
        <v>1</v>
      </c>
      <c r="BT365">
        <f>AX365-fix1_oam1!AM366</f>
        <v>4</v>
      </c>
      <c r="BU365">
        <f>AY365-fix1_oam1!AN366</f>
        <v>30</v>
      </c>
      <c r="BV365">
        <f>AZ365-fix1_oam1!AO366</f>
        <v>14</v>
      </c>
      <c r="BY365" s="10" t="s">
        <v>1025</v>
      </c>
      <c r="BZ365" s="11">
        <v>41</v>
      </c>
      <c r="CA365" s="11">
        <v>45</v>
      </c>
      <c r="CB365" s="11">
        <v>11</v>
      </c>
      <c r="CC365" s="11">
        <v>51</v>
      </c>
      <c r="CD365" s="11">
        <v>40</v>
      </c>
      <c r="CE365" s="11">
        <v>15</v>
      </c>
      <c r="CF365" s="11">
        <v>40</v>
      </c>
      <c r="CG365" s="11">
        <v>10</v>
      </c>
      <c r="CH365" s="11">
        <v>9</v>
      </c>
      <c r="CI365" s="11">
        <v>15</v>
      </c>
      <c r="CJ365" s="11">
        <v>11</v>
      </c>
      <c r="CK365" s="11">
        <v>45</v>
      </c>
      <c r="CL365" s="11">
        <v>5</v>
      </c>
      <c r="CM365" s="11">
        <v>16</v>
      </c>
      <c r="CN365" s="11">
        <v>41</v>
      </c>
      <c r="CO365" s="11">
        <v>16</v>
      </c>
      <c r="CP365" s="11">
        <v>46</v>
      </c>
      <c r="CQ365" s="11">
        <v>47</v>
      </c>
      <c r="CR365" s="11">
        <v>2000000</v>
      </c>
    </row>
    <row r="366" spans="1:96" ht="15" thickBot="1" x14ac:dyDescent="0.35">
      <c r="A366" s="1" t="s">
        <v>363</v>
      </c>
      <c r="B366" s="1" t="s">
        <v>602</v>
      </c>
      <c r="C366" s="2">
        <v>70</v>
      </c>
      <c r="D366" s="2">
        <v>14</v>
      </c>
      <c r="E366" s="2">
        <v>67</v>
      </c>
      <c r="F366" s="2">
        <v>66</v>
      </c>
      <c r="G366" s="2">
        <v>4</v>
      </c>
      <c r="H366" s="1">
        <f t="shared" si="492"/>
        <v>70</v>
      </c>
      <c r="I366" s="1">
        <f>HLOOKUP(H366,C366:$F$603,J366,0)</f>
        <v>1</v>
      </c>
      <c r="J366" s="1">
        <v>238</v>
      </c>
      <c r="K366" s="1" t="str">
        <f t="shared" si="493"/>
        <v>41</v>
      </c>
      <c r="M366" s="46">
        <f t="shared" si="494"/>
        <v>1</v>
      </c>
      <c r="N366" s="44">
        <f t="shared" si="486"/>
        <v>0.32258064516129031</v>
      </c>
      <c r="O366" s="44">
        <f t="shared" si="487"/>
        <v>6.4516129032258063E-2</v>
      </c>
      <c r="P366" s="44">
        <f t="shared" si="488"/>
        <v>0.30875576036866359</v>
      </c>
      <c r="Q366" s="44">
        <f t="shared" si="489"/>
        <v>0.30414746543778803</v>
      </c>
      <c r="R366">
        <f t="shared" si="524"/>
        <v>4</v>
      </c>
      <c r="S366" s="1">
        <f t="shared" si="495"/>
        <v>0.32258064516129031</v>
      </c>
      <c r="T366" s="1">
        <f>HLOOKUP(S366,N366:$Q$603,U366,0)</f>
        <v>1</v>
      </c>
      <c r="U366" s="1">
        <v>238</v>
      </c>
      <c r="V366" s="1" t="str">
        <f t="shared" si="496"/>
        <v>41</v>
      </c>
      <c r="X366" s="5">
        <f t="shared" si="497"/>
        <v>1</v>
      </c>
      <c r="Y366" s="4">
        <f t="shared" si="498"/>
        <v>0.67741935483870974</v>
      </c>
      <c r="Z366" s="4">
        <f t="shared" si="499"/>
        <v>0.12390373122044303</v>
      </c>
      <c r="AA366" s="4">
        <f t="shared" si="500"/>
        <v>0.25</v>
      </c>
      <c r="AB366" s="4">
        <f t="shared" si="501"/>
        <v>0.30645161290322581</v>
      </c>
      <c r="AC366" s="4">
        <f t="shared" si="502"/>
        <v>-5.6451612903225812E-2</v>
      </c>
      <c r="AD366" s="4">
        <f t="shared" si="503"/>
        <v>6.4516129032258063E-2</v>
      </c>
      <c r="AE366" s="4">
        <f t="shared" si="504"/>
        <v>0.32258064516129031</v>
      </c>
      <c r="AF366" s="4">
        <f t="shared" si="505"/>
        <v>0.25806451612903225</v>
      </c>
      <c r="AG366">
        <f t="shared" si="506"/>
        <v>4000000</v>
      </c>
      <c r="AI366">
        <f t="shared" si="507"/>
        <v>41</v>
      </c>
      <c r="AJ366">
        <f t="shared" si="526"/>
        <v>8</v>
      </c>
      <c r="AK366">
        <f t="shared" si="527"/>
        <v>35</v>
      </c>
      <c r="AL366">
        <f t="shared" si="528"/>
        <v>1</v>
      </c>
      <c r="AM366">
        <f t="shared" si="529"/>
        <v>1</v>
      </c>
      <c r="AN366">
        <f t="shared" si="530"/>
        <v>54</v>
      </c>
      <c r="AO366">
        <f t="shared" si="531"/>
        <v>34</v>
      </c>
      <c r="AP366">
        <f t="shared" si="532"/>
        <v>47</v>
      </c>
      <c r="AQ366">
        <f t="shared" si="533"/>
        <v>37</v>
      </c>
      <c r="AR366">
        <f t="shared" ref="AR366:AZ366" si="561">MAX(AI$3:AQ$542)+1-AI366</f>
        <v>15</v>
      </c>
      <c r="AS366">
        <f t="shared" si="561"/>
        <v>48</v>
      </c>
      <c r="AT366">
        <f t="shared" si="561"/>
        <v>21</v>
      </c>
      <c r="AU366">
        <f t="shared" si="561"/>
        <v>55</v>
      </c>
      <c r="AV366">
        <f t="shared" si="561"/>
        <v>55</v>
      </c>
      <c r="AW366">
        <f t="shared" si="561"/>
        <v>2</v>
      </c>
      <c r="AX366">
        <f t="shared" si="561"/>
        <v>22</v>
      </c>
      <c r="AY366">
        <f t="shared" si="561"/>
        <v>9</v>
      </c>
      <c r="AZ366">
        <f t="shared" si="561"/>
        <v>19</v>
      </c>
      <c r="BA366">
        <f t="shared" si="491"/>
        <v>4000000</v>
      </c>
      <c r="BB366">
        <f t="shared" si="509"/>
        <v>2933754.2</v>
      </c>
      <c r="BC366">
        <f t="shared" si="510"/>
        <v>3</v>
      </c>
      <c r="BE366">
        <f>AI366-fix1_oam1!X367</f>
        <v>0</v>
      </c>
      <c r="BF366">
        <f>AJ366-fix1_oam1!Y367</f>
        <v>-8</v>
      </c>
      <c r="BG366">
        <f>AK366-fix1_oam1!Z367</f>
        <v>5</v>
      </c>
      <c r="BH366">
        <f>AL366-fix1_oam1!AA367</f>
        <v>-21</v>
      </c>
      <c r="BI366">
        <f>AM366-fix1_oam1!AB367</f>
        <v>-10</v>
      </c>
      <c r="BJ366">
        <f>AN366-fix1_oam1!AC367</f>
        <v>0</v>
      </c>
      <c r="BK366">
        <f>AO366-fix1_oam1!AD367</f>
        <v>5</v>
      </c>
      <c r="BL366">
        <f>AP366-fix1_oam1!AE367</f>
        <v>4</v>
      </c>
      <c r="BM366">
        <f>AQ366-fix1_oam1!AF367</f>
        <v>4</v>
      </c>
      <c r="BN366">
        <f>AR366-fix1_oam1!AG367</f>
        <v>0</v>
      </c>
      <c r="BO366">
        <f>AS366-fix1_oam1!AH367</f>
        <v>8</v>
      </c>
      <c r="BP366">
        <f>AT366-fix1_oam1!AI367</f>
        <v>-5</v>
      </c>
      <c r="BQ366">
        <f>AU366-fix1_oam1!AJ367</f>
        <v>21</v>
      </c>
      <c r="BR366">
        <f>AV366-fix1_oam1!AK367</f>
        <v>10</v>
      </c>
      <c r="BS366">
        <f>AW366-fix1_oam1!AL367</f>
        <v>0</v>
      </c>
      <c r="BT366">
        <f>AX366-fix1_oam1!AM367</f>
        <v>-5</v>
      </c>
      <c r="BU366">
        <f>AY366-fix1_oam1!AN367</f>
        <v>-4</v>
      </c>
      <c r="BV366">
        <f>AZ366-fix1_oam1!AO367</f>
        <v>-4</v>
      </c>
      <c r="BY366" s="10" t="s">
        <v>1026</v>
      </c>
      <c r="BZ366" s="11">
        <v>14</v>
      </c>
      <c r="CA366" s="11">
        <v>34</v>
      </c>
      <c r="CB366" s="11">
        <v>10</v>
      </c>
      <c r="CC366" s="11">
        <v>1</v>
      </c>
      <c r="CD366" s="11">
        <v>13</v>
      </c>
      <c r="CE366" s="11">
        <v>42</v>
      </c>
      <c r="CF366" s="11">
        <v>45</v>
      </c>
      <c r="CG366" s="11">
        <v>21</v>
      </c>
      <c r="CH366" s="11">
        <v>15</v>
      </c>
      <c r="CI366" s="11">
        <v>42</v>
      </c>
      <c r="CJ366" s="11">
        <v>22</v>
      </c>
      <c r="CK366" s="11">
        <v>46</v>
      </c>
      <c r="CL366" s="11">
        <v>55</v>
      </c>
      <c r="CM366" s="11">
        <v>43</v>
      </c>
      <c r="CN366" s="11">
        <v>14</v>
      </c>
      <c r="CO366" s="11">
        <v>11</v>
      </c>
      <c r="CP366" s="11">
        <v>35</v>
      </c>
      <c r="CQ366" s="11">
        <v>41</v>
      </c>
      <c r="CR366" s="11">
        <v>1000000</v>
      </c>
    </row>
    <row r="367" spans="1:96" ht="15" thickBot="1" x14ac:dyDescent="0.35">
      <c r="A367" s="1" t="s">
        <v>364</v>
      </c>
      <c r="B367" s="1" t="s">
        <v>602</v>
      </c>
      <c r="C367" s="2">
        <v>89</v>
      </c>
      <c r="D367" s="2">
        <v>9</v>
      </c>
      <c r="E367" s="2">
        <v>94</v>
      </c>
      <c r="F367" s="2">
        <v>25</v>
      </c>
      <c r="G367" s="2">
        <v>2</v>
      </c>
      <c r="H367" s="1">
        <f t="shared" si="492"/>
        <v>94</v>
      </c>
      <c r="I367" s="1">
        <f>HLOOKUP(H367,C367:$F$603,J367,0)</f>
        <v>3</v>
      </c>
      <c r="J367" s="1">
        <v>237</v>
      </c>
      <c r="K367" s="1" t="str">
        <f t="shared" si="493"/>
        <v>23</v>
      </c>
      <c r="M367" s="46">
        <f t="shared" si="494"/>
        <v>1</v>
      </c>
      <c r="N367" s="44">
        <f t="shared" si="486"/>
        <v>0.41013824884792627</v>
      </c>
      <c r="O367" s="44">
        <f t="shared" si="487"/>
        <v>4.1474654377880185E-2</v>
      </c>
      <c r="P367" s="44">
        <f t="shared" si="488"/>
        <v>0.43317972350230416</v>
      </c>
      <c r="Q367" s="44">
        <f t="shared" si="489"/>
        <v>0.1152073732718894</v>
      </c>
      <c r="R367">
        <f t="shared" si="524"/>
        <v>2</v>
      </c>
      <c r="S367" s="1">
        <f t="shared" si="495"/>
        <v>0.43317972350230416</v>
      </c>
      <c r="T367" s="1">
        <f>HLOOKUP(S367,N367:$Q$603,U367,0)</f>
        <v>3</v>
      </c>
      <c r="U367" s="1">
        <v>237</v>
      </c>
      <c r="V367" s="1" t="str">
        <f t="shared" si="496"/>
        <v>23</v>
      </c>
      <c r="X367" s="5">
        <f t="shared" si="497"/>
        <v>3</v>
      </c>
      <c r="Y367" s="4">
        <f t="shared" si="498"/>
        <v>0.56682027649769584</v>
      </c>
      <c r="Z367" s="4">
        <f t="shared" si="499"/>
        <v>0.20070786551067135</v>
      </c>
      <c r="AA367" s="4">
        <f t="shared" si="500"/>
        <v>0.25</v>
      </c>
      <c r="AB367" s="4">
        <f t="shared" si="501"/>
        <v>0.26267281105990781</v>
      </c>
      <c r="AC367" s="4">
        <f t="shared" si="502"/>
        <v>-1.2672811059907807E-2</v>
      </c>
      <c r="AD367" s="4">
        <f t="shared" si="503"/>
        <v>4.1474654377880185E-2</v>
      </c>
      <c r="AE367" s="4">
        <f t="shared" si="504"/>
        <v>0.43317972350230416</v>
      </c>
      <c r="AF367" s="4">
        <f t="shared" si="505"/>
        <v>0.39170506912442399</v>
      </c>
      <c r="AG367">
        <f t="shared" si="506"/>
        <v>2000000</v>
      </c>
      <c r="AI367">
        <f t="shared" si="507"/>
        <v>14</v>
      </c>
      <c r="AJ367">
        <f t="shared" si="526"/>
        <v>34</v>
      </c>
      <c r="AK367">
        <f t="shared" si="527"/>
        <v>12</v>
      </c>
      <c r="AL367">
        <f t="shared" si="528"/>
        <v>1</v>
      </c>
      <c r="AM367">
        <f t="shared" si="529"/>
        <v>17</v>
      </c>
      <c r="AN367">
        <f t="shared" si="530"/>
        <v>38</v>
      </c>
      <c r="AO367">
        <f t="shared" si="531"/>
        <v>40</v>
      </c>
      <c r="AP367">
        <f t="shared" si="532"/>
        <v>22</v>
      </c>
      <c r="AQ367">
        <f t="shared" si="533"/>
        <v>18</v>
      </c>
      <c r="AR367">
        <f t="shared" ref="AR367:AZ367" si="562">MAX(AI$3:AQ$542)+1-AI367</f>
        <v>42</v>
      </c>
      <c r="AS367">
        <f t="shared" si="562"/>
        <v>22</v>
      </c>
      <c r="AT367">
        <f t="shared" si="562"/>
        <v>44</v>
      </c>
      <c r="AU367">
        <f t="shared" si="562"/>
        <v>55</v>
      </c>
      <c r="AV367">
        <f t="shared" si="562"/>
        <v>39</v>
      </c>
      <c r="AW367">
        <f t="shared" si="562"/>
        <v>18</v>
      </c>
      <c r="AX367">
        <f t="shared" si="562"/>
        <v>16</v>
      </c>
      <c r="AY367">
        <f t="shared" si="562"/>
        <v>34</v>
      </c>
      <c r="AZ367">
        <f t="shared" si="562"/>
        <v>38</v>
      </c>
      <c r="BA367">
        <f t="shared" si="491"/>
        <v>2000000</v>
      </c>
      <c r="BB367">
        <f t="shared" si="509"/>
        <v>2807793.6</v>
      </c>
      <c r="BC367">
        <f t="shared" si="510"/>
        <v>3</v>
      </c>
      <c r="BE367">
        <f>AI367-fix1_oam1!X368</f>
        <v>0</v>
      </c>
      <c r="BF367">
        <f>AJ367-fix1_oam1!Y368</f>
        <v>8</v>
      </c>
      <c r="BG367">
        <f>AK367-fix1_oam1!Z368</f>
        <v>10</v>
      </c>
      <c r="BH367">
        <f>AL367-fix1_oam1!AA368</f>
        <v>-21</v>
      </c>
      <c r="BI367">
        <f>AM367-fix1_oam1!AB368</f>
        <v>-4</v>
      </c>
      <c r="BJ367">
        <f>AN367-fix1_oam1!AC368</f>
        <v>0</v>
      </c>
      <c r="BK367">
        <f>AO367-fix1_oam1!AD368</f>
        <v>4</v>
      </c>
      <c r="BL367">
        <f>AP367-fix1_oam1!AE368</f>
        <v>10</v>
      </c>
      <c r="BM367">
        <f>AQ367-fix1_oam1!AF368</f>
        <v>11</v>
      </c>
      <c r="BN367">
        <f>AR367-fix1_oam1!AG368</f>
        <v>0</v>
      </c>
      <c r="BO367">
        <f>AS367-fix1_oam1!AH368</f>
        <v>-8</v>
      </c>
      <c r="BP367">
        <f>AT367-fix1_oam1!AI368</f>
        <v>-10</v>
      </c>
      <c r="BQ367">
        <f>AU367-fix1_oam1!AJ368</f>
        <v>21</v>
      </c>
      <c r="BR367">
        <f>AV367-fix1_oam1!AK368</f>
        <v>4</v>
      </c>
      <c r="BS367">
        <f>AW367-fix1_oam1!AL368</f>
        <v>0</v>
      </c>
      <c r="BT367">
        <f>AX367-fix1_oam1!AM368</f>
        <v>-4</v>
      </c>
      <c r="BU367">
        <f>AY367-fix1_oam1!AN368</f>
        <v>-10</v>
      </c>
      <c r="BV367">
        <f>AZ367-fix1_oam1!AO368</f>
        <v>-11</v>
      </c>
      <c r="BY367" s="10" t="s">
        <v>1027</v>
      </c>
      <c r="BZ367" s="11">
        <v>27</v>
      </c>
      <c r="CA367" s="11">
        <v>22</v>
      </c>
      <c r="CB367" s="11">
        <v>23</v>
      </c>
      <c r="CC367" s="11">
        <v>1</v>
      </c>
      <c r="CD367" s="11">
        <v>3</v>
      </c>
      <c r="CE367" s="11">
        <v>52</v>
      </c>
      <c r="CF367" s="11">
        <v>44</v>
      </c>
      <c r="CG367" s="11">
        <v>33</v>
      </c>
      <c r="CH367" s="11">
        <v>25</v>
      </c>
      <c r="CI367" s="11">
        <v>29</v>
      </c>
      <c r="CJ367" s="11">
        <v>34</v>
      </c>
      <c r="CK367" s="11">
        <v>33</v>
      </c>
      <c r="CL367" s="11">
        <v>55</v>
      </c>
      <c r="CM367" s="11">
        <v>53</v>
      </c>
      <c r="CN367" s="11">
        <v>4</v>
      </c>
      <c r="CO367" s="11">
        <v>12</v>
      </c>
      <c r="CP367" s="11">
        <v>23</v>
      </c>
      <c r="CQ367" s="11">
        <v>31</v>
      </c>
      <c r="CR367" s="11">
        <v>2000000</v>
      </c>
    </row>
    <row r="368" spans="1:96" ht="15" thickBot="1" x14ac:dyDescent="0.35">
      <c r="A368" s="1" t="s">
        <v>365</v>
      </c>
      <c r="B368" s="1" t="s">
        <v>602</v>
      </c>
      <c r="C368" s="2">
        <v>61</v>
      </c>
      <c r="D368" s="2">
        <v>80</v>
      </c>
      <c r="E368" s="2">
        <v>57</v>
      </c>
      <c r="F368" s="2">
        <v>63</v>
      </c>
      <c r="G368" s="2">
        <v>4</v>
      </c>
      <c r="H368" s="1">
        <f t="shared" si="492"/>
        <v>80</v>
      </c>
      <c r="I368" s="1">
        <f>HLOOKUP(H368,C368:$F$603,J368,0)</f>
        <v>2</v>
      </c>
      <c r="J368" s="1">
        <v>236</v>
      </c>
      <c r="K368" s="1" t="str">
        <f t="shared" si="493"/>
        <v>42</v>
      </c>
      <c r="M368" s="46">
        <f t="shared" si="494"/>
        <v>1</v>
      </c>
      <c r="N368" s="44">
        <f t="shared" si="486"/>
        <v>0.23371647509578544</v>
      </c>
      <c r="O368" s="44">
        <f t="shared" si="487"/>
        <v>0.3065134099616858</v>
      </c>
      <c r="P368" s="44">
        <f t="shared" si="488"/>
        <v>0.21839080459770116</v>
      </c>
      <c r="Q368" s="44">
        <f t="shared" si="489"/>
        <v>0.2413793103448276</v>
      </c>
      <c r="R368">
        <f t="shared" si="524"/>
        <v>4</v>
      </c>
      <c r="S368" s="1">
        <f t="shared" si="495"/>
        <v>0.3065134099616858</v>
      </c>
      <c r="T368" s="1">
        <f>HLOOKUP(S368,N368:$Q$603,U368,0)</f>
        <v>2</v>
      </c>
      <c r="U368" s="1">
        <v>236</v>
      </c>
      <c r="V368" s="1" t="str">
        <f t="shared" si="496"/>
        <v>42</v>
      </c>
      <c r="X368" s="5">
        <f t="shared" si="497"/>
        <v>2</v>
      </c>
      <c r="Y368" s="4">
        <f t="shared" si="498"/>
        <v>0.69348659003831425</v>
      </c>
      <c r="Z368" s="4">
        <f t="shared" si="499"/>
        <v>3.88689087957425E-2</v>
      </c>
      <c r="AA368" s="4">
        <f t="shared" si="500"/>
        <v>0.25</v>
      </c>
      <c r="AB368" s="4">
        <f t="shared" si="501"/>
        <v>0.23754789272030652</v>
      </c>
      <c r="AC368" s="4">
        <f t="shared" si="502"/>
        <v>1.2452107279693481E-2</v>
      </c>
      <c r="AD368" s="4">
        <f t="shared" si="503"/>
        <v>0.21839080459770116</v>
      </c>
      <c r="AE368" s="4">
        <f t="shared" si="504"/>
        <v>0.3065134099616858</v>
      </c>
      <c r="AF368" s="4">
        <f t="shared" si="505"/>
        <v>8.8122605363984641E-2</v>
      </c>
      <c r="AG368">
        <f t="shared" si="506"/>
        <v>4000000</v>
      </c>
      <c r="AI368">
        <f t="shared" si="507"/>
        <v>27</v>
      </c>
      <c r="AJ368">
        <f t="shared" si="526"/>
        <v>4</v>
      </c>
      <c r="AK368">
        <f t="shared" si="527"/>
        <v>53</v>
      </c>
      <c r="AL368">
        <f t="shared" si="528"/>
        <v>1</v>
      </c>
      <c r="AM368">
        <f t="shared" si="529"/>
        <v>36</v>
      </c>
      <c r="AN368">
        <f t="shared" si="530"/>
        <v>20</v>
      </c>
      <c r="AO368">
        <f t="shared" si="531"/>
        <v>1</v>
      </c>
      <c r="AP368">
        <f t="shared" si="532"/>
        <v>51</v>
      </c>
      <c r="AQ368">
        <f t="shared" si="533"/>
        <v>53</v>
      </c>
      <c r="AR368">
        <f t="shared" ref="AR368:AZ368" si="563">MAX(AI$3:AQ$542)+1-AI368</f>
        <v>29</v>
      </c>
      <c r="AS368">
        <f t="shared" si="563"/>
        <v>52</v>
      </c>
      <c r="AT368">
        <f t="shared" si="563"/>
        <v>3</v>
      </c>
      <c r="AU368">
        <f t="shared" si="563"/>
        <v>55</v>
      </c>
      <c r="AV368">
        <f t="shared" si="563"/>
        <v>20</v>
      </c>
      <c r="AW368">
        <f t="shared" si="563"/>
        <v>36</v>
      </c>
      <c r="AX368">
        <f t="shared" si="563"/>
        <v>55</v>
      </c>
      <c r="AY368">
        <f t="shared" si="563"/>
        <v>5</v>
      </c>
      <c r="AZ368">
        <f t="shared" si="563"/>
        <v>3</v>
      </c>
      <c r="BA368">
        <f t="shared" si="491"/>
        <v>4000000</v>
      </c>
      <c r="BB368">
        <f t="shared" si="509"/>
        <v>2933753.5</v>
      </c>
      <c r="BC368">
        <f t="shared" si="510"/>
        <v>3</v>
      </c>
      <c r="BE368">
        <f>AI368-fix1_oam1!X369</f>
        <v>0</v>
      </c>
      <c r="BF368">
        <f>AJ368-fix1_oam1!Y369</f>
        <v>-2</v>
      </c>
      <c r="BG368">
        <f>AK368-fix1_oam1!Z369</f>
        <v>0</v>
      </c>
      <c r="BH368">
        <f>AL368-fix1_oam1!AA369</f>
        <v>-8</v>
      </c>
      <c r="BI368">
        <f>AM368-fix1_oam1!AB369</f>
        <v>21</v>
      </c>
      <c r="BJ368">
        <f>AN368-fix1_oam1!AC369</f>
        <v>3</v>
      </c>
      <c r="BK368">
        <f>AO368-fix1_oam1!AD369</f>
        <v>-1</v>
      </c>
      <c r="BL368">
        <f>AP368-fix1_oam1!AE369</f>
        <v>18</v>
      </c>
      <c r="BM368">
        <f>AQ368-fix1_oam1!AF369</f>
        <v>1</v>
      </c>
      <c r="BN368">
        <f>AR368-fix1_oam1!AG369</f>
        <v>0</v>
      </c>
      <c r="BO368">
        <f>AS368-fix1_oam1!AH369</f>
        <v>2</v>
      </c>
      <c r="BP368">
        <f>AT368-fix1_oam1!AI369</f>
        <v>0</v>
      </c>
      <c r="BQ368">
        <f>AU368-fix1_oam1!AJ369</f>
        <v>8</v>
      </c>
      <c r="BR368">
        <f>AV368-fix1_oam1!AK369</f>
        <v>-21</v>
      </c>
      <c r="BS368">
        <f>AW368-fix1_oam1!AL369</f>
        <v>-3</v>
      </c>
      <c r="BT368">
        <f>AX368-fix1_oam1!AM369</f>
        <v>1</v>
      </c>
      <c r="BU368">
        <f>AY368-fix1_oam1!AN369</f>
        <v>-18</v>
      </c>
      <c r="BV368">
        <f>AZ368-fix1_oam1!AO369</f>
        <v>-1</v>
      </c>
      <c r="BY368" s="10" t="s">
        <v>1028</v>
      </c>
      <c r="BZ368" s="11">
        <v>41</v>
      </c>
      <c r="CA368" s="11">
        <v>28</v>
      </c>
      <c r="CB368" s="11">
        <v>21</v>
      </c>
      <c r="CC368" s="11">
        <v>1</v>
      </c>
      <c r="CD368" s="11">
        <v>4</v>
      </c>
      <c r="CE368" s="11">
        <v>52</v>
      </c>
      <c r="CF368" s="11">
        <v>50</v>
      </c>
      <c r="CG368" s="11">
        <v>27</v>
      </c>
      <c r="CH368" s="11">
        <v>18</v>
      </c>
      <c r="CI368" s="11">
        <v>15</v>
      </c>
      <c r="CJ368" s="11">
        <v>28</v>
      </c>
      <c r="CK368" s="11">
        <v>35</v>
      </c>
      <c r="CL368" s="11">
        <v>55</v>
      </c>
      <c r="CM368" s="11">
        <v>52</v>
      </c>
      <c r="CN368" s="11">
        <v>4</v>
      </c>
      <c r="CO368" s="11">
        <v>6</v>
      </c>
      <c r="CP368" s="11">
        <v>29</v>
      </c>
      <c r="CQ368" s="11">
        <v>38</v>
      </c>
      <c r="CR368" s="11">
        <v>3000000</v>
      </c>
    </row>
    <row r="369" spans="1:96" ht="15" thickBot="1" x14ac:dyDescent="0.35">
      <c r="A369" s="1" t="s">
        <v>366</v>
      </c>
      <c r="B369" s="1" t="s">
        <v>602</v>
      </c>
      <c r="C369" s="2">
        <v>69</v>
      </c>
      <c r="D369" s="2">
        <v>46</v>
      </c>
      <c r="E369" s="2">
        <v>7</v>
      </c>
      <c r="F369" s="2">
        <v>51</v>
      </c>
      <c r="G369" s="2">
        <v>4</v>
      </c>
      <c r="H369" s="1">
        <f t="shared" si="492"/>
        <v>69</v>
      </c>
      <c r="I369" s="1">
        <f>HLOOKUP(H369,C369:$F$603,J369,0)</f>
        <v>1</v>
      </c>
      <c r="J369" s="1">
        <v>235</v>
      </c>
      <c r="K369" s="1" t="str">
        <f t="shared" si="493"/>
        <v>41</v>
      </c>
      <c r="M369" s="46">
        <f t="shared" si="494"/>
        <v>1</v>
      </c>
      <c r="N369" s="44">
        <f t="shared" si="486"/>
        <v>0.39884393063583817</v>
      </c>
      <c r="O369" s="44">
        <f t="shared" si="487"/>
        <v>0.26589595375722541</v>
      </c>
      <c r="P369" s="44">
        <f t="shared" si="488"/>
        <v>4.046242774566474E-2</v>
      </c>
      <c r="Q369" s="44">
        <f t="shared" si="489"/>
        <v>0.2947976878612717</v>
      </c>
      <c r="R369">
        <f t="shared" si="524"/>
        <v>4</v>
      </c>
      <c r="S369" s="1">
        <f t="shared" si="495"/>
        <v>0.39884393063583817</v>
      </c>
      <c r="T369" s="1">
        <f>HLOOKUP(S369,N369:$Q$603,U369,0)</f>
        <v>1</v>
      </c>
      <c r="U369" s="1">
        <v>235</v>
      </c>
      <c r="V369" s="1" t="str">
        <f t="shared" si="496"/>
        <v>41</v>
      </c>
      <c r="X369" s="5">
        <f t="shared" si="497"/>
        <v>1</v>
      </c>
      <c r="Y369" s="4">
        <f t="shared" si="498"/>
        <v>0.60115606936416177</v>
      </c>
      <c r="Z369" s="4">
        <f t="shared" si="499"/>
        <v>0.15090838728285313</v>
      </c>
      <c r="AA369" s="4">
        <f t="shared" si="500"/>
        <v>0.25</v>
      </c>
      <c r="AB369" s="4">
        <f t="shared" si="501"/>
        <v>0.28034682080924855</v>
      </c>
      <c r="AC369" s="4">
        <f t="shared" si="502"/>
        <v>-3.0346820809248554E-2</v>
      </c>
      <c r="AD369" s="4">
        <f t="shared" si="503"/>
        <v>4.046242774566474E-2</v>
      </c>
      <c r="AE369" s="4">
        <f t="shared" si="504"/>
        <v>0.39884393063583817</v>
      </c>
      <c r="AF369" s="4">
        <f t="shared" si="505"/>
        <v>0.35838150289017345</v>
      </c>
      <c r="AG369">
        <f t="shared" si="506"/>
        <v>4000000</v>
      </c>
      <c r="AI369">
        <f t="shared" si="507"/>
        <v>41</v>
      </c>
      <c r="AJ369">
        <f t="shared" si="526"/>
        <v>27</v>
      </c>
      <c r="AK369">
        <f t="shared" si="527"/>
        <v>27</v>
      </c>
      <c r="AL369">
        <f t="shared" si="528"/>
        <v>1</v>
      </c>
      <c r="AM369">
        <f t="shared" si="529"/>
        <v>7</v>
      </c>
      <c r="AN369">
        <f t="shared" si="530"/>
        <v>48</v>
      </c>
      <c r="AO369">
        <f t="shared" si="531"/>
        <v>40</v>
      </c>
      <c r="AP369">
        <f t="shared" si="532"/>
        <v>28</v>
      </c>
      <c r="AQ369">
        <f t="shared" si="533"/>
        <v>23</v>
      </c>
      <c r="AR369">
        <f t="shared" ref="AR369:AZ369" si="564">MAX(AI$3:AQ$542)+1-AI369</f>
        <v>15</v>
      </c>
      <c r="AS369">
        <f t="shared" si="564"/>
        <v>29</v>
      </c>
      <c r="AT369">
        <f t="shared" si="564"/>
        <v>29</v>
      </c>
      <c r="AU369">
        <f t="shared" si="564"/>
        <v>55</v>
      </c>
      <c r="AV369">
        <f t="shared" si="564"/>
        <v>49</v>
      </c>
      <c r="AW369">
        <f t="shared" si="564"/>
        <v>8</v>
      </c>
      <c r="AX369">
        <f t="shared" si="564"/>
        <v>16</v>
      </c>
      <c r="AY369">
        <f t="shared" si="564"/>
        <v>28</v>
      </c>
      <c r="AZ369">
        <f t="shared" si="564"/>
        <v>33</v>
      </c>
      <c r="BA369">
        <f t="shared" si="491"/>
        <v>4000000</v>
      </c>
      <c r="BB369">
        <f t="shared" si="509"/>
        <v>2933753.5</v>
      </c>
      <c r="BC369">
        <f t="shared" si="510"/>
        <v>3</v>
      </c>
      <c r="BE369">
        <f>AI369-fix1_oam1!X370</f>
        <v>0</v>
      </c>
      <c r="BF369">
        <f>AJ369-fix1_oam1!Y370</f>
        <v>-7</v>
      </c>
      <c r="BG369">
        <f>AK369-fix1_oam1!Z370</f>
        <v>-4</v>
      </c>
      <c r="BH369">
        <f>AL369-fix1_oam1!AA370</f>
        <v>-36</v>
      </c>
      <c r="BI369">
        <f>AM369-fix1_oam1!AB370</f>
        <v>-23</v>
      </c>
      <c r="BJ369">
        <f>AN369-fix1_oam1!AC370</f>
        <v>3</v>
      </c>
      <c r="BK369">
        <f>AO369-fix1_oam1!AD370</f>
        <v>1</v>
      </c>
      <c r="BL369">
        <f>AP369-fix1_oam1!AE370</f>
        <v>-16</v>
      </c>
      <c r="BM369">
        <f>AQ369-fix1_oam1!AF370</f>
        <v>-4</v>
      </c>
      <c r="BN369">
        <f>AR369-fix1_oam1!AG370</f>
        <v>0</v>
      </c>
      <c r="BO369">
        <f>AS369-fix1_oam1!AH370</f>
        <v>7</v>
      </c>
      <c r="BP369">
        <f>AT369-fix1_oam1!AI370</f>
        <v>4</v>
      </c>
      <c r="BQ369">
        <f>AU369-fix1_oam1!AJ370</f>
        <v>36</v>
      </c>
      <c r="BR369">
        <f>AV369-fix1_oam1!AK370</f>
        <v>23</v>
      </c>
      <c r="BS369">
        <f>AW369-fix1_oam1!AL370</f>
        <v>-3</v>
      </c>
      <c r="BT369">
        <f>AX369-fix1_oam1!AM370</f>
        <v>-1</v>
      </c>
      <c r="BU369">
        <f>AY369-fix1_oam1!AN370</f>
        <v>16</v>
      </c>
      <c r="BV369">
        <f>AZ369-fix1_oam1!AO370</f>
        <v>4</v>
      </c>
      <c r="BY369" s="10" t="s">
        <v>1029</v>
      </c>
      <c r="BZ369" s="11">
        <v>41</v>
      </c>
      <c r="CA369" s="11">
        <v>16</v>
      </c>
      <c r="CB369" s="11">
        <v>44</v>
      </c>
      <c r="CC369" s="11">
        <v>1</v>
      </c>
      <c r="CD369" s="11">
        <v>29</v>
      </c>
      <c r="CE369" s="11">
        <v>26</v>
      </c>
      <c r="CF369" s="11">
        <v>12</v>
      </c>
      <c r="CG369" s="11">
        <v>40</v>
      </c>
      <c r="CH369" s="11">
        <v>42</v>
      </c>
      <c r="CI369" s="11">
        <v>15</v>
      </c>
      <c r="CJ369" s="11">
        <v>40</v>
      </c>
      <c r="CK369" s="11">
        <v>12</v>
      </c>
      <c r="CL369" s="11">
        <v>55</v>
      </c>
      <c r="CM369" s="11">
        <v>27</v>
      </c>
      <c r="CN369" s="11">
        <v>30</v>
      </c>
      <c r="CO369" s="11">
        <v>44</v>
      </c>
      <c r="CP369" s="11">
        <v>16</v>
      </c>
      <c r="CQ369" s="11">
        <v>14</v>
      </c>
      <c r="CR369" s="11">
        <v>4000000</v>
      </c>
    </row>
    <row r="370" spans="1:96" ht="15" thickBot="1" x14ac:dyDescent="0.35">
      <c r="A370" s="1" t="s">
        <v>367</v>
      </c>
      <c r="B370" s="1" t="s">
        <v>602</v>
      </c>
      <c r="C370" s="2">
        <v>71</v>
      </c>
      <c r="D370" s="2">
        <v>88</v>
      </c>
      <c r="E370" s="2">
        <v>56</v>
      </c>
      <c r="F370" s="2">
        <v>41</v>
      </c>
      <c r="G370" s="2">
        <v>4</v>
      </c>
      <c r="H370" s="1">
        <f t="shared" si="492"/>
        <v>88</v>
      </c>
      <c r="I370" s="1">
        <f>HLOOKUP(H370,C370:$F$603,J370,0)</f>
        <v>2</v>
      </c>
      <c r="J370" s="1">
        <v>234</v>
      </c>
      <c r="K370" s="1" t="str">
        <f t="shared" si="493"/>
        <v>42</v>
      </c>
      <c r="M370" s="46">
        <f t="shared" si="494"/>
        <v>1</v>
      </c>
      <c r="N370" s="44">
        <f t="shared" si="486"/>
        <v>0.27734375</v>
      </c>
      <c r="O370" s="44">
        <f t="shared" si="487"/>
        <v>0.34375</v>
      </c>
      <c r="P370" s="44">
        <f t="shared" si="488"/>
        <v>0.21875</v>
      </c>
      <c r="Q370" s="44">
        <f t="shared" si="489"/>
        <v>0.16015625</v>
      </c>
      <c r="R370">
        <f t="shared" si="524"/>
        <v>4</v>
      </c>
      <c r="S370" s="1">
        <f t="shared" si="495"/>
        <v>0.34375</v>
      </c>
      <c r="T370" s="1">
        <f>HLOOKUP(S370,N370:$Q$603,U370,0)</f>
        <v>2</v>
      </c>
      <c r="U370" s="1">
        <v>234</v>
      </c>
      <c r="V370" s="1" t="str">
        <f t="shared" si="496"/>
        <v>42</v>
      </c>
      <c r="X370" s="5">
        <f t="shared" si="497"/>
        <v>2</v>
      </c>
      <c r="Y370" s="4">
        <f t="shared" si="498"/>
        <v>0.65625</v>
      </c>
      <c r="Z370" s="4">
        <f t="shared" si="499"/>
        <v>7.8708756560976118E-2</v>
      </c>
      <c r="AA370" s="4">
        <f t="shared" si="500"/>
        <v>0.25</v>
      </c>
      <c r="AB370" s="4">
        <f t="shared" si="501"/>
        <v>0.248046875</v>
      </c>
      <c r="AC370" s="4">
        <f t="shared" si="502"/>
        <v>1.953125E-3</v>
      </c>
      <c r="AD370" s="4">
        <f t="shared" si="503"/>
        <v>0.16015625</v>
      </c>
      <c r="AE370" s="4">
        <f t="shared" si="504"/>
        <v>0.34375</v>
      </c>
      <c r="AF370" s="4">
        <f t="shared" si="505"/>
        <v>0.18359375</v>
      </c>
      <c r="AG370">
        <f t="shared" si="506"/>
        <v>4000000</v>
      </c>
      <c r="AI370">
        <f t="shared" si="507"/>
        <v>27</v>
      </c>
      <c r="AJ370">
        <f t="shared" si="526"/>
        <v>12</v>
      </c>
      <c r="AK370">
        <f t="shared" si="527"/>
        <v>47</v>
      </c>
      <c r="AL370">
        <f t="shared" si="528"/>
        <v>1</v>
      </c>
      <c r="AM370">
        <f t="shared" si="529"/>
        <v>28</v>
      </c>
      <c r="AN370">
        <f t="shared" si="530"/>
        <v>27</v>
      </c>
      <c r="AO370">
        <f t="shared" si="531"/>
        <v>10</v>
      </c>
      <c r="AP370">
        <f t="shared" si="532"/>
        <v>43</v>
      </c>
      <c r="AQ370">
        <f t="shared" si="533"/>
        <v>45</v>
      </c>
      <c r="AR370">
        <f t="shared" ref="AR370:AZ370" si="565">MAX(AI$3:AQ$542)+1-AI370</f>
        <v>29</v>
      </c>
      <c r="AS370">
        <f t="shared" si="565"/>
        <v>44</v>
      </c>
      <c r="AT370">
        <f t="shared" si="565"/>
        <v>9</v>
      </c>
      <c r="AU370">
        <f t="shared" si="565"/>
        <v>55</v>
      </c>
      <c r="AV370">
        <f t="shared" si="565"/>
        <v>28</v>
      </c>
      <c r="AW370">
        <f t="shared" si="565"/>
        <v>29</v>
      </c>
      <c r="AX370">
        <f t="shared" si="565"/>
        <v>46</v>
      </c>
      <c r="AY370">
        <f t="shared" si="565"/>
        <v>13</v>
      </c>
      <c r="AZ370">
        <f t="shared" si="565"/>
        <v>11</v>
      </c>
      <c r="BA370">
        <f t="shared" si="491"/>
        <v>4000000</v>
      </c>
      <c r="BB370">
        <f t="shared" si="509"/>
        <v>2940951.5</v>
      </c>
      <c r="BC370">
        <f t="shared" si="510"/>
        <v>3</v>
      </c>
      <c r="BE370">
        <f>AI370-fix1_oam1!X371</f>
        <v>0</v>
      </c>
      <c r="BF370">
        <f>AJ370-fix1_oam1!Y371</f>
        <v>3</v>
      </c>
      <c r="BG370">
        <f>AK370-fix1_oam1!Z371</f>
        <v>5</v>
      </c>
      <c r="BH370">
        <f>AL370-fix1_oam1!AA371</f>
        <v>-9</v>
      </c>
      <c r="BI370">
        <f>AM370-fix1_oam1!AB371</f>
        <v>14</v>
      </c>
      <c r="BJ370">
        <f>AN370-fix1_oam1!AC371</f>
        <v>1</v>
      </c>
      <c r="BK370">
        <f>AO370-fix1_oam1!AD371</f>
        <v>2</v>
      </c>
      <c r="BL370">
        <f>AP370-fix1_oam1!AE371</f>
        <v>20</v>
      </c>
      <c r="BM370">
        <f>AQ370-fix1_oam1!AF371</f>
        <v>5</v>
      </c>
      <c r="BN370">
        <f>AR370-fix1_oam1!AG371</f>
        <v>0</v>
      </c>
      <c r="BO370">
        <f>AS370-fix1_oam1!AH371</f>
        <v>-3</v>
      </c>
      <c r="BP370">
        <f>AT370-fix1_oam1!AI371</f>
        <v>-5</v>
      </c>
      <c r="BQ370">
        <f>AU370-fix1_oam1!AJ371</f>
        <v>9</v>
      </c>
      <c r="BR370">
        <f>AV370-fix1_oam1!AK371</f>
        <v>-14</v>
      </c>
      <c r="BS370">
        <f>AW370-fix1_oam1!AL371</f>
        <v>-1</v>
      </c>
      <c r="BT370">
        <f>AX370-fix1_oam1!AM371</f>
        <v>-2</v>
      </c>
      <c r="BU370">
        <f>AY370-fix1_oam1!AN371</f>
        <v>-20</v>
      </c>
      <c r="BV370">
        <f>AZ370-fix1_oam1!AO371</f>
        <v>-5</v>
      </c>
      <c r="BY370" s="10" t="s">
        <v>1030</v>
      </c>
      <c r="BZ370" s="11">
        <v>27</v>
      </c>
      <c r="CA370" s="11">
        <v>44</v>
      </c>
      <c r="CB370" s="11">
        <v>17</v>
      </c>
      <c r="CC370" s="11">
        <v>51</v>
      </c>
      <c r="CD370" s="11">
        <v>46</v>
      </c>
      <c r="CE370" s="11">
        <v>10</v>
      </c>
      <c r="CF370" s="11">
        <v>28</v>
      </c>
      <c r="CG370" s="11">
        <v>11</v>
      </c>
      <c r="CH370" s="11">
        <v>15</v>
      </c>
      <c r="CI370" s="11">
        <v>29</v>
      </c>
      <c r="CJ370" s="11">
        <v>12</v>
      </c>
      <c r="CK370" s="11">
        <v>39</v>
      </c>
      <c r="CL370" s="11">
        <v>5</v>
      </c>
      <c r="CM370" s="11">
        <v>10</v>
      </c>
      <c r="CN370" s="11">
        <v>46</v>
      </c>
      <c r="CO370" s="11">
        <v>28</v>
      </c>
      <c r="CP370" s="11">
        <v>45</v>
      </c>
      <c r="CQ370" s="11">
        <v>41</v>
      </c>
      <c r="CR370" s="11">
        <v>3000000</v>
      </c>
    </row>
    <row r="371" spans="1:96" ht="15" thickBot="1" x14ac:dyDescent="0.35">
      <c r="A371" s="1" t="s">
        <v>368</v>
      </c>
      <c r="B371" s="1" t="s">
        <v>602</v>
      </c>
      <c r="C371" s="2">
        <v>18</v>
      </c>
      <c r="D371" s="2">
        <v>23</v>
      </c>
      <c r="E371" s="2">
        <v>83</v>
      </c>
      <c r="F371" s="2">
        <v>2</v>
      </c>
      <c r="G371" s="2">
        <v>2</v>
      </c>
      <c r="H371" s="1">
        <f t="shared" si="492"/>
        <v>83</v>
      </c>
      <c r="I371" s="1">
        <f>HLOOKUP(H371,C371:$F$603,J371,0)</f>
        <v>3</v>
      </c>
      <c r="J371" s="1">
        <v>233</v>
      </c>
      <c r="K371" s="1" t="str">
        <f t="shared" si="493"/>
        <v>23</v>
      </c>
      <c r="M371" s="46">
        <f t="shared" si="494"/>
        <v>1</v>
      </c>
      <c r="N371" s="44">
        <f t="shared" si="486"/>
        <v>0.14285714285714285</v>
      </c>
      <c r="O371" s="44">
        <f t="shared" si="487"/>
        <v>0.18253968253968253</v>
      </c>
      <c r="P371" s="44">
        <f t="shared" si="488"/>
        <v>0.65873015873015872</v>
      </c>
      <c r="Q371" s="44">
        <f t="shared" si="489"/>
        <v>1.5873015873015872E-2</v>
      </c>
      <c r="R371">
        <f t="shared" si="524"/>
        <v>2</v>
      </c>
      <c r="S371" s="1">
        <f t="shared" si="495"/>
        <v>0.65873015873015872</v>
      </c>
      <c r="T371" s="1">
        <f>HLOOKUP(S371,N371:$Q$603,U371,0)</f>
        <v>3</v>
      </c>
      <c r="U371" s="1">
        <v>233</v>
      </c>
      <c r="V371" s="1" t="str">
        <f t="shared" si="496"/>
        <v>23</v>
      </c>
      <c r="X371" s="5">
        <f t="shared" si="497"/>
        <v>3</v>
      </c>
      <c r="Y371" s="4">
        <f t="shared" si="498"/>
        <v>0.34126984126984128</v>
      </c>
      <c r="Z371" s="4">
        <f t="shared" si="499"/>
        <v>0.28160626982873288</v>
      </c>
      <c r="AA371" s="4">
        <f t="shared" si="500"/>
        <v>0.25</v>
      </c>
      <c r="AB371" s="4">
        <f t="shared" si="501"/>
        <v>0.16269841269841268</v>
      </c>
      <c r="AC371" s="4">
        <f t="shared" si="502"/>
        <v>8.7301587301587324E-2</v>
      </c>
      <c r="AD371" s="4">
        <f t="shared" si="503"/>
        <v>1.5873015873015872E-2</v>
      </c>
      <c r="AE371" s="4">
        <f t="shared" si="504"/>
        <v>0.65873015873015872</v>
      </c>
      <c r="AF371" s="4">
        <f t="shared" si="505"/>
        <v>0.64285714285714279</v>
      </c>
      <c r="AG371">
        <f t="shared" si="506"/>
        <v>2000000</v>
      </c>
      <c r="AI371">
        <f t="shared" si="507"/>
        <v>14</v>
      </c>
      <c r="AJ371">
        <f t="shared" si="526"/>
        <v>53</v>
      </c>
      <c r="AK371">
        <f t="shared" si="527"/>
        <v>2</v>
      </c>
      <c r="AL371">
        <f t="shared" si="528"/>
        <v>1</v>
      </c>
      <c r="AM371">
        <f t="shared" si="529"/>
        <v>53</v>
      </c>
      <c r="AN371">
        <f t="shared" si="530"/>
        <v>3</v>
      </c>
      <c r="AO371">
        <f t="shared" si="531"/>
        <v>49</v>
      </c>
      <c r="AP371">
        <f t="shared" si="532"/>
        <v>2</v>
      </c>
      <c r="AQ371">
        <f t="shared" si="533"/>
        <v>2</v>
      </c>
      <c r="AR371">
        <f t="shared" ref="AR371:AZ371" si="566">MAX(AI$3:AQ$542)+1-AI371</f>
        <v>42</v>
      </c>
      <c r="AS371">
        <f t="shared" si="566"/>
        <v>3</v>
      </c>
      <c r="AT371">
        <f t="shared" si="566"/>
        <v>54</v>
      </c>
      <c r="AU371">
        <f t="shared" si="566"/>
        <v>55</v>
      </c>
      <c r="AV371">
        <f t="shared" si="566"/>
        <v>3</v>
      </c>
      <c r="AW371">
        <f t="shared" si="566"/>
        <v>53</v>
      </c>
      <c r="AX371">
        <f t="shared" si="566"/>
        <v>7</v>
      </c>
      <c r="AY371">
        <f t="shared" si="566"/>
        <v>54</v>
      </c>
      <c r="AZ371">
        <f t="shared" si="566"/>
        <v>54</v>
      </c>
      <c r="BA371">
        <f t="shared" si="491"/>
        <v>2000000</v>
      </c>
      <c r="BB371">
        <f t="shared" si="509"/>
        <v>2933751.3</v>
      </c>
      <c r="BC371">
        <f t="shared" si="510"/>
        <v>3</v>
      </c>
      <c r="BE371">
        <f>AI371-fix1_oam1!X372</f>
        <v>0</v>
      </c>
      <c r="BF371">
        <f>AJ371-fix1_oam1!Y372</f>
        <v>1</v>
      </c>
      <c r="BG371">
        <f>AK371-fix1_oam1!Z372</f>
        <v>-11</v>
      </c>
      <c r="BH371">
        <f>AL371-fix1_oam1!AA372</f>
        <v>-48</v>
      </c>
      <c r="BI371">
        <f>AM371-fix1_oam1!AB372</f>
        <v>2</v>
      </c>
      <c r="BJ371">
        <f>AN371-fix1_oam1!AC372</f>
        <v>0</v>
      </c>
      <c r="BK371">
        <f>AO371-fix1_oam1!AD372</f>
        <v>0</v>
      </c>
      <c r="BL371">
        <f>AP371-fix1_oam1!AE372</f>
        <v>-28</v>
      </c>
      <c r="BM371">
        <f>AQ371-fix1_oam1!AF372</f>
        <v>-8</v>
      </c>
      <c r="BN371">
        <f>AR371-fix1_oam1!AG372</f>
        <v>0</v>
      </c>
      <c r="BO371">
        <f>AS371-fix1_oam1!AH372</f>
        <v>-1</v>
      </c>
      <c r="BP371">
        <f>AT371-fix1_oam1!AI372</f>
        <v>11</v>
      </c>
      <c r="BQ371">
        <f>AU371-fix1_oam1!AJ372</f>
        <v>48</v>
      </c>
      <c r="BR371">
        <f>AV371-fix1_oam1!AK372</f>
        <v>-2</v>
      </c>
      <c r="BS371">
        <f>AW371-fix1_oam1!AL372</f>
        <v>0</v>
      </c>
      <c r="BT371">
        <f>AX371-fix1_oam1!AM372</f>
        <v>0</v>
      </c>
      <c r="BU371">
        <f>AY371-fix1_oam1!AN372</f>
        <v>28</v>
      </c>
      <c r="BV371">
        <f>AZ371-fix1_oam1!AO372</f>
        <v>8</v>
      </c>
      <c r="BY371" s="10" t="s">
        <v>1031</v>
      </c>
      <c r="BZ371" s="11">
        <v>41</v>
      </c>
      <c r="CA371" s="11">
        <v>8</v>
      </c>
      <c r="CB371" s="11">
        <v>35</v>
      </c>
      <c r="CC371" s="11">
        <v>1</v>
      </c>
      <c r="CD371" s="11">
        <v>1</v>
      </c>
      <c r="CE371" s="11">
        <v>54</v>
      </c>
      <c r="CF371" s="11">
        <v>34</v>
      </c>
      <c r="CG371" s="11">
        <v>47</v>
      </c>
      <c r="CH371" s="11">
        <v>37</v>
      </c>
      <c r="CI371" s="11">
        <v>15</v>
      </c>
      <c r="CJ371" s="11">
        <v>48</v>
      </c>
      <c r="CK371" s="11">
        <v>21</v>
      </c>
      <c r="CL371" s="11">
        <v>55</v>
      </c>
      <c r="CM371" s="11">
        <v>55</v>
      </c>
      <c r="CN371" s="11">
        <v>2</v>
      </c>
      <c r="CO371" s="11">
        <v>22</v>
      </c>
      <c r="CP371" s="11">
        <v>9</v>
      </c>
      <c r="CQ371" s="11">
        <v>19</v>
      </c>
      <c r="CR371" s="11">
        <v>4000000</v>
      </c>
    </row>
    <row r="372" spans="1:96" ht="15" thickBot="1" x14ac:dyDescent="0.35">
      <c r="A372" s="1" t="s">
        <v>369</v>
      </c>
      <c r="B372" s="1" t="s">
        <v>602</v>
      </c>
      <c r="C372" s="2">
        <v>69</v>
      </c>
      <c r="D372" s="2">
        <v>91</v>
      </c>
      <c r="E372" s="2">
        <v>26</v>
      </c>
      <c r="F372" s="2">
        <v>35</v>
      </c>
      <c r="G372" s="2">
        <v>4</v>
      </c>
      <c r="H372" s="1">
        <f t="shared" si="492"/>
        <v>91</v>
      </c>
      <c r="I372" s="1">
        <f>HLOOKUP(H372,C372:$F$603,J372,0)</f>
        <v>2</v>
      </c>
      <c r="J372" s="1">
        <v>232</v>
      </c>
      <c r="K372" s="1" t="str">
        <f t="shared" si="493"/>
        <v>42</v>
      </c>
      <c r="M372" s="46">
        <f t="shared" si="494"/>
        <v>1</v>
      </c>
      <c r="N372" s="44">
        <f t="shared" si="486"/>
        <v>0.31221719457013575</v>
      </c>
      <c r="O372" s="44">
        <f t="shared" si="487"/>
        <v>0.41176470588235292</v>
      </c>
      <c r="P372" s="44">
        <f t="shared" si="488"/>
        <v>0.11764705882352941</v>
      </c>
      <c r="Q372" s="44">
        <f t="shared" si="489"/>
        <v>0.15837104072398189</v>
      </c>
      <c r="R372">
        <f t="shared" si="524"/>
        <v>4</v>
      </c>
      <c r="S372" s="1">
        <f t="shared" si="495"/>
        <v>0.41176470588235292</v>
      </c>
      <c r="T372" s="1">
        <f>HLOOKUP(S372,N372:$Q$603,U372,0)</f>
        <v>2</v>
      </c>
      <c r="U372" s="1">
        <v>232</v>
      </c>
      <c r="V372" s="1" t="str">
        <f t="shared" si="496"/>
        <v>42</v>
      </c>
      <c r="X372" s="5">
        <f t="shared" si="497"/>
        <v>2</v>
      </c>
      <c r="Y372" s="4">
        <f t="shared" si="498"/>
        <v>0.58823529411764708</v>
      </c>
      <c r="Z372" s="4">
        <f t="shared" si="499"/>
        <v>0.13656740287668792</v>
      </c>
      <c r="AA372" s="4">
        <f t="shared" si="500"/>
        <v>0.25</v>
      </c>
      <c r="AB372" s="4">
        <f t="shared" si="501"/>
        <v>0.23529411764705882</v>
      </c>
      <c r="AC372" s="4">
        <f t="shared" si="502"/>
        <v>1.470588235294118E-2</v>
      </c>
      <c r="AD372" s="4">
        <f t="shared" si="503"/>
        <v>0.11764705882352941</v>
      </c>
      <c r="AE372" s="4">
        <f t="shared" si="504"/>
        <v>0.41176470588235292</v>
      </c>
      <c r="AF372" s="4">
        <f t="shared" si="505"/>
        <v>0.29411764705882348</v>
      </c>
      <c r="AG372">
        <f t="shared" si="506"/>
        <v>4000000</v>
      </c>
      <c r="AI372">
        <f t="shared" si="507"/>
        <v>27</v>
      </c>
      <c r="AJ372">
        <f t="shared" si="526"/>
        <v>30</v>
      </c>
      <c r="AK372">
        <f t="shared" si="527"/>
        <v>31</v>
      </c>
      <c r="AL372">
        <f t="shared" si="528"/>
        <v>1</v>
      </c>
      <c r="AM372">
        <f t="shared" si="529"/>
        <v>36</v>
      </c>
      <c r="AN372">
        <f t="shared" si="530"/>
        <v>19</v>
      </c>
      <c r="AO372">
        <f t="shared" si="531"/>
        <v>19</v>
      </c>
      <c r="AP372">
        <f t="shared" si="532"/>
        <v>25</v>
      </c>
      <c r="AQ372">
        <f t="shared" si="533"/>
        <v>32</v>
      </c>
      <c r="AR372">
        <f t="shared" ref="AR372:AZ372" si="567">MAX(AI$3:AQ$542)+1-AI372</f>
        <v>29</v>
      </c>
      <c r="AS372">
        <f t="shared" si="567"/>
        <v>26</v>
      </c>
      <c r="AT372">
        <f t="shared" si="567"/>
        <v>25</v>
      </c>
      <c r="AU372">
        <f t="shared" si="567"/>
        <v>55</v>
      </c>
      <c r="AV372">
        <f t="shared" si="567"/>
        <v>20</v>
      </c>
      <c r="AW372">
        <f t="shared" si="567"/>
        <v>37</v>
      </c>
      <c r="AX372">
        <f t="shared" si="567"/>
        <v>37</v>
      </c>
      <c r="AY372">
        <f t="shared" si="567"/>
        <v>31</v>
      </c>
      <c r="AZ372">
        <f t="shared" si="567"/>
        <v>24</v>
      </c>
      <c r="BA372">
        <f t="shared" si="491"/>
        <v>4000000</v>
      </c>
      <c r="BB372">
        <f t="shared" si="509"/>
        <v>2933753.5</v>
      </c>
      <c r="BC372">
        <f t="shared" si="510"/>
        <v>3</v>
      </c>
      <c r="BE372">
        <f>AI372-fix1_oam1!X373</f>
        <v>0</v>
      </c>
      <c r="BF372">
        <f>AJ372-fix1_oam1!Y373</f>
        <v>6</v>
      </c>
      <c r="BG372">
        <f>AK372-fix1_oam1!Z373</f>
        <v>7</v>
      </c>
      <c r="BH372">
        <f>AL372-fix1_oam1!AA373</f>
        <v>-19</v>
      </c>
      <c r="BI372">
        <f>AM372-fix1_oam1!AB373</f>
        <v>9</v>
      </c>
      <c r="BJ372">
        <f>AN372-fix1_oam1!AC373</f>
        <v>2</v>
      </c>
      <c r="BK372">
        <f>AO372-fix1_oam1!AD373</f>
        <v>2</v>
      </c>
      <c r="BL372">
        <f>AP372-fix1_oam1!AE373</f>
        <v>8</v>
      </c>
      <c r="BM372">
        <f>AQ372-fix1_oam1!AF373</f>
        <v>8</v>
      </c>
      <c r="BN372">
        <f>AR372-fix1_oam1!AG373</f>
        <v>0</v>
      </c>
      <c r="BO372">
        <f>AS372-fix1_oam1!AH373</f>
        <v>-6</v>
      </c>
      <c r="BP372">
        <f>AT372-fix1_oam1!AI373</f>
        <v>-7</v>
      </c>
      <c r="BQ372">
        <f>AU372-fix1_oam1!AJ373</f>
        <v>19</v>
      </c>
      <c r="BR372">
        <f>AV372-fix1_oam1!AK373</f>
        <v>-9</v>
      </c>
      <c r="BS372">
        <f>AW372-fix1_oam1!AL373</f>
        <v>-2</v>
      </c>
      <c r="BT372">
        <f>AX372-fix1_oam1!AM373</f>
        <v>-2</v>
      </c>
      <c r="BU372">
        <f>AY372-fix1_oam1!AN373</f>
        <v>-8</v>
      </c>
      <c r="BV372">
        <f>AZ372-fix1_oam1!AO373</f>
        <v>-8</v>
      </c>
      <c r="BY372" s="10" t="s">
        <v>1032</v>
      </c>
      <c r="BZ372" s="11">
        <v>14</v>
      </c>
      <c r="CA372" s="11">
        <v>34</v>
      </c>
      <c r="CB372" s="11">
        <v>12</v>
      </c>
      <c r="CC372" s="11">
        <v>1</v>
      </c>
      <c r="CD372" s="11">
        <v>17</v>
      </c>
      <c r="CE372" s="11">
        <v>38</v>
      </c>
      <c r="CF372" s="11">
        <v>40</v>
      </c>
      <c r="CG372" s="11">
        <v>22</v>
      </c>
      <c r="CH372" s="11">
        <v>18</v>
      </c>
      <c r="CI372" s="11">
        <v>42</v>
      </c>
      <c r="CJ372" s="11">
        <v>22</v>
      </c>
      <c r="CK372" s="11">
        <v>44</v>
      </c>
      <c r="CL372" s="11">
        <v>55</v>
      </c>
      <c r="CM372" s="11">
        <v>39</v>
      </c>
      <c r="CN372" s="11">
        <v>18</v>
      </c>
      <c r="CO372" s="11">
        <v>16</v>
      </c>
      <c r="CP372" s="11">
        <v>34</v>
      </c>
      <c r="CQ372" s="11">
        <v>38</v>
      </c>
      <c r="CR372" s="11">
        <v>2000000</v>
      </c>
    </row>
    <row r="373" spans="1:96" ht="15" thickBot="1" x14ac:dyDescent="0.35">
      <c r="A373" s="1" t="s">
        <v>370</v>
      </c>
      <c r="B373" s="1" t="s">
        <v>602</v>
      </c>
      <c r="C373" s="2">
        <v>65</v>
      </c>
      <c r="D373" s="2">
        <v>4</v>
      </c>
      <c r="E373" s="2">
        <v>48</v>
      </c>
      <c r="F373" s="2">
        <v>81</v>
      </c>
      <c r="G373" s="2">
        <v>3</v>
      </c>
      <c r="H373" s="1">
        <f t="shared" si="492"/>
        <v>81</v>
      </c>
      <c r="I373" s="1">
        <f>HLOOKUP(H373,C373:$F$603,J373,0)</f>
        <v>4</v>
      </c>
      <c r="J373" s="1">
        <v>231</v>
      </c>
      <c r="K373" s="1" t="str">
        <f t="shared" si="493"/>
        <v>34</v>
      </c>
      <c r="M373" s="46">
        <f t="shared" si="494"/>
        <v>1</v>
      </c>
      <c r="N373" s="44">
        <f t="shared" si="486"/>
        <v>0.32828282828282829</v>
      </c>
      <c r="O373" s="44">
        <f t="shared" si="487"/>
        <v>2.0202020202020204E-2</v>
      </c>
      <c r="P373" s="44">
        <f t="shared" si="488"/>
        <v>0.24242424242424243</v>
      </c>
      <c r="Q373" s="44">
        <f t="shared" si="489"/>
        <v>0.40909090909090912</v>
      </c>
      <c r="R373">
        <f t="shared" si="524"/>
        <v>3</v>
      </c>
      <c r="S373" s="1">
        <f t="shared" si="495"/>
        <v>0.40909090909090912</v>
      </c>
      <c r="T373" s="1">
        <f>HLOOKUP(S373,N373:$Q$603,U373,0)</f>
        <v>4</v>
      </c>
      <c r="U373" s="1">
        <v>231</v>
      </c>
      <c r="V373" s="1" t="str">
        <f t="shared" si="496"/>
        <v>34</v>
      </c>
      <c r="X373" s="5">
        <f t="shared" si="497"/>
        <v>4</v>
      </c>
      <c r="Y373" s="4">
        <f t="shared" si="498"/>
        <v>0.59090909090909083</v>
      </c>
      <c r="Z373" s="4">
        <f t="shared" si="499"/>
        <v>0.16763315322593564</v>
      </c>
      <c r="AA373" s="4">
        <f t="shared" si="500"/>
        <v>0.25</v>
      </c>
      <c r="AB373" s="4">
        <f t="shared" si="501"/>
        <v>0.28535353535353536</v>
      </c>
      <c r="AC373" s="4">
        <f t="shared" si="502"/>
        <v>-3.5353535353535359E-2</v>
      </c>
      <c r="AD373" s="4">
        <f t="shared" si="503"/>
        <v>2.0202020202020204E-2</v>
      </c>
      <c r="AE373" s="4">
        <f t="shared" si="504"/>
        <v>0.40909090909090912</v>
      </c>
      <c r="AF373" s="4">
        <f t="shared" si="505"/>
        <v>0.3888888888888889</v>
      </c>
      <c r="AG373">
        <f t="shared" si="506"/>
        <v>3000000</v>
      </c>
      <c r="AI373">
        <f t="shared" si="507"/>
        <v>1</v>
      </c>
      <c r="AJ373">
        <f t="shared" si="526"/>
        <v>30</v>
      </c>
      <c r="AK373">
        <f t="shared" si="527"/>
        <v>21</v>
      </c>
      <c r="AL373">
        <f t="shared" si="528"/>
        <v>1</v>
      </c>
      <c r="AM373">
        <f t="shared" si="529"/>
        <v>6</v>
      </c>
      <c r="AN373">
        <f t="shared" si="530"/>
        <v>50</v>
      </c>
      <c r="AO373">
        <f t="shared" si="531"/>
        <v>48</v>
      </c>
      <c r="AP373">
        <f t="shared" si="532"/>
        <v>25</v>
      </c>
      <c r="AQ373">
        <f t="shared" si="533"/>
        <v>18</v>
      </c>
      <c r="AR373">
        <f t="shared" ref="AR373:AZ373" si="568">MAX(AI$3:AQ$542)+1-AI373</f>
        <v>55</v>
      </c>
      <c r="AS373">
        <f t="shared" si="568"/>
        <v>26</v>
      </c>
      <c r="AT373">
        <f t="shared" si="568"/>
        <v>35</v>
      </c>
      <c r="AU373">
        <f t="shared" si="568"/>
        <v>55</v>
      </c>
      <c r="AV373">
        <f t="shared" si="568"/>
        <v>50</v>
      </c>
      <c r="AW373">
        <f t="shared" si="568"/>
        <v>6</v>
      </c>
      <c r="AX373">
        <f t="shared" si="568"/>
        <v>8</v>
      </c>
      <c r="AY373">
        <f t="shared" si="568"/>
        <v>31</v>
      </c>
      <c r="AZ373">
        <f t="shared" si="568"/>
        <v>38</v>
      </c>
      <c r="BA373">
        <f t="shared" si="491"/>
        <v>3000000</v>
      </c>
      <c r="BB373">
        <f t="shared" si="509"/>
        <v>3319544.8</v>
      </c>
      <c r="BC373">
        <f t="shared" si="510"/>
        <v>3</v>
      </c>
      <c r="BE373">
        <f>AI373-fix1_oam1!X374</f>
        <v>0</v>
      </c>
      <c r="BF373">
        <f>AJ373-fix1_oam1!Y374</f>
        <v>1</v>
      </c>
      <c r="BG373">
        <f>AK373-fix1_oam1!Z374</f>
        <v>4</v>
      </c>
      <c r="BH373">
        <f>AL373-fix1_oam1!AA374</f>
        <v>-28</v>
      </c>
      <c r="BI373">
        <f>AM373-fix1_oam1!AB374</f>
        <v>-15</v>
      </c>
      <c r="BJ373">
        <f>AN373-fix1_oam1!AC374</f>
        <v>2</v>
      </c>
      <c r="BK373">
        <f>AO373-fix1_oam1!AD374</f>
        <v>2</v>
      </c>
      <c r="BL373">
        <f>AP373-fix1_oam1!AE374</f>
        <v>-7</v>
      </c>
      <c r="BM373">
        <f>AQ373-fix1_oam1!AF374</f>
        <v>5</v>
      </c>
      <c r="BN373">
        <f>AR373-fix1_oam1!AG374</f>
        <v>0</v>
      </c>
      <c r="BO373">
        <f>AS373-fix1_oam1!AH374</f>
        <v>-1</v>
      </c>
      <c r="BP373">
        <f>AT373-fix1_oam1!AI374</f>
        <v>-4</v>
      </c>
      <c r="BQ373">
        <f>AU373-fix1_oam1!AJ374</f>
        <v>28</v>
      </c>
      <c r="BR373">
        <f>AV373-fix1_oam1!AK374</f>
        <v>15</v>
      </c>
      <c r="BS373">
        <f>AW373-fix1_oam1!AL374</f>
        <v>-2</v>
      </c>
      <c r="BT373">
        <f>AX373-fix1_oam1!AM374</f>
        <v>-2</v>
      </c>
      <c r="BU373">
        <f>AY373-fix1_oam1!AN374</f>
        <v>7</v>
      </c>
      <c r="BV373">
        <f>AZ373-fix1_oam1!AO374</f>
        <v>-5</v>
      </c>
      <c r="BY373" s="10" t="s">
        <v>1033</v>
      </c>
      <c r="BZ373" s="11">
        <v>27</v>
      </c>
      <c r="CA373" s="11">
        <v>4</v>
      </c>
      <c r="CB373" s="11">
        <v>53</v>
      </c>
      <c r="CC373" s="11">
        <v>1</v>
      </c>
      <c r="CD373" s="11">
        <v>36</v>
      </c>
      <c r="CE373" s="11">
        <v>20</v>
      </c>
      <c r="CF373" s="11">
        <v>1</v>
      </c>
      <c r="CG373" s="11">
        <v>51</v>
      </c>
      <c r="CH373" s="11">
        <v>53</v>
      </c>
      <c r="CI373" s="11">
        <v>29</v>
      </c>
      <c r="CJ373" s="11">
        <v>52</v>
      </c>
      <c r="CK373" s="11">
        <v>3</v>
      </c>
      <c r="CL373" s="11">
        <v>55</v>
      </c>
      <c r="CM373" s="11">
        <v>20</v>
      </c>
      <c r="CN373" s="11">
        <v>36</v>
      </c>
      <c r="CO373" s="11">
        <v>55</v>
      </c>
      <c r="CP373" s="11">
        <v>5</v>
      </c>
      <c r="CQ373" s="11">
        <v>3</v>
      </c>
      <c r="CR373" s="11">
        <v>4000000</v>
      </c>
    </row>
    <row r="374" spans="1:96" ht="15" thickBot="1" x14ac:dyDescent="0.35">
      <c r="A374" s="1" t="s">
        <v>371</v>
      </c>
      <c r="B374" s="1" t="s">
        <v>602</v>
      </c>
      <c r="C374" s="2">
        <v>26</v>
      </c>
      <c r="D374" s="2">
        <v>78</v>
      </c>
      <c r="E374" s="2">
        <v>2</v>
      </c>
      <c r="F374" s="2">
        <v>14</v>
      </c>
      <c r="G374" s="2">
        <v>2</v>
      </c>
      <c r="H374" s="1">
        <f t="shared" si="492"/>
        <v>78</v>
      </c>
      <c r="I374" s="1">
        <f>HLOOKUP(H374,C374:$F$603,J374,0)</f>
        <v>2</v>
      </c>
      <c r="J374" s="1">
        <v>230</v>
      </c>
      <c r="K374" s="1" t="str">
        <f t="shared" si="493"/>
        <v>22</v>
      </c>
      <c r="M374" s="46">
        <f t="shared" si="494"/>
        <v>1</v>
      </c>
      <c r="N374" s="44">
        <f t="shared" si="486"/>
        <v>0.21666666666666667</v>
      </c>
      <c r="O374" s="44">
        <f t="shared" si="487"/>
        <v>0.65</v>
      </c>
      <c r="P374" s="44">
        <f t="shared" si="488"/>
        <v>1.6666666666666666E-2</v>
      </c>
      <c r="Q374" s="44">
        <f t="shared" si="489"/>
        <v>0.11666666666666667</v>
      </c>
      <c r="R374">
        <f t="shared" si="524"/>
        <v>2</v>
      </c>
      <c r="S374" s="1">
        <f t="shared" si="495"/>
        <v>0.65</v>
      </c>
      <c r="T374" s="1">
        <f>HLOOKUP(S374,N374:$Q$603,U374,0)</f>
        <v>2</v>
      </c>
      <c r="U374" s="1">
        <v>230</v>
      </c>
      <c r="V374" s="1" t="str">
        <f t="shared" si="496"/>
        <v>22</v>
      </c>
      <c r="X374" s="5">
        <f t="shared" si="497"/>
        <v>2</v>
      </c>
      <c r="Y374" s="4">
        <f t="shared" si="498"/>
        <v>0.35</v>
      </c>
      <c r="Z374" s="4">
        <f t="shared" si="499"/>
        <v>0.27888667551135854</v>
      </c>
      <c r="AA374" s="4">
        <f t="shared" si="500"/>
        <v>0.25</v>
      </c>
      <c r="AB374" s="4">
        <f t="shared" si="501"/>
        <v>0.16666666666666669</v>
      </c>
      <c r="AC374" s="4">
        <f t="shared" si="502"/>
        <v>8.3333333333333315E-2</v>
      </c>
      <c r="AD374" s="4">
        <f t="shared" si="503"/>
        <v>1.6666666666666666E-2</v>
      </c>
      <c r="AE374" s="4">
        <f t="shared" si="504"/>
        <v>0.65</v>
      </c>
      <c r="AF374" s="4">
        <f t="shared" si="505"/>
        <v>0.6333333333333333</v>
      </c>
      <c r="AG374">
        <f t="shared" si="506"/>
        <v>2000000</v>
      </c>
      <c r="AI374">
        <f t="shared" si="507"/>
        <v>27</v>
      </c>
      <c r="AJ374">
        <f t="shared" si="526"/>
        <v>53</v>
      </c>
      <c r="AK374">
        <f t="shared" si="527"/>
        <v>2</v>
      </c>
      <c r="AL374">
        <f t="shared" si="528"/>
        <v>1</v>
      </c>
      <c r="AM374">
        <f t="shared" si="529"/>
        <v>52</v>
      </c>
      <c r="AN374">
        <f t="shared" si="530"/>
        <v>3</v>
      </c>
      <c r="AO374">
        <f t="shared" si="531"/>
        <v>49</v>
      </c>
      <c r="AP374">
        <f t="shared" si="532"/>
        <v>2</v>
      </c>
      <c r="AQ374">
        <f t="shared" si="533"/>
        <v>2</v>
      </c>
      <c r="AR374">
        <f t="shared" ref="AR374:AZ374" si="569">MAX(AI$3:AQ$542)+1-AI374</f>
        <v>29</v>
      </c>
      <c r="AS374">
        <f t="shared" si="569"/>
        <v>3</v>
      </c>
      <c r="AT374">
        <f t="shared" si="569"/>
        <v>54</v>
      </c>
      <c r="AU374">
        <f t="shared" si="569"/>
        <v>55</v>
      </c>
      <c r="AV374">
        <f t="shared" si="569"/>
        <v>4</v>
      </c>
      <c r="AW374">
        <f t="shared" si="569"/>
        <v>53</v>
      </c>
      <c r="AX374">
        <f t="shared" si="569"/>
        <v>7</v>
      </c>
      <c r="AY374">
        <f t="shared" si="569"/>
        <v>54</v>
      </c>
      <c r="AZ374">
        <f t="shared" si="569"/>
        <v>54</v>
      </c>
      <c r="BA374">
        <f t="shared" si="491"/>
        <v>2000000</v>
      </c>
      <c r="BB374">
        <f t="shared" si="509"/>
        <v>2933751.3</v>
      </c>
      <c r="BC374">
        <f t="shared" si="510"/>
        <v>3</v>
      </c>
      <c r="BE374">
        <f>AI374-fix1_oam1!X375</f>
        <v>0</v>
      </c>
      <c r="BF374">
        <f>AJ374-fix1_oam1!Y375</f>
        <v>1</v>
      </c>
      <c r="BG374">
        <f>AK374-fix1_oam1!Z375</f>
        <v>-14</v>
      </c>
      <c r="BH374">
        <f>AL374-fix1_oam1!AA375</f>
        <v>-49</v>
      </c>
      <c r="BI374">
        <f>AM374-fix1_oam1!AB375</f>
        <v>1</v>
      </c>
      <c r="BJ374">
        <f>AN374-fix1_oam1!AC375</f>
        <v>-1</v>
      </c>
      <c r="BK374">
        <f>AO374-fix1_oam1!AD375</f>
        <v>0</v>
      </c>
      <c r="BL374">
        <f>AP374-fix1_oam1!AE375</f>
        <v>-33</v>
      </c>
      <c r="BM374">
        <f>AQ374-fix1_oam1!AF375</f>
        <v>-12</v>
      </c>
      <c r="BN374">
        <f>AR374-fix1_oam1!AG375</f>
        <v>0</v>
      </c>
      <c r="BO374">
        <f>AS374-fix1_oam1!AH375</f>
        <v>-1</v>
      </c>
      <c r="BP374">
        <f>AT374-fix1_oam1!AI375</f>
        <v>14</v>
      </c>
      <c r="BQ374">
        <f>AU374-fix1_oam1!AJ375</f>
        <v>49</v>
      </c>
      <c r="BR374">
        <f>AV374-fix1_oam1!AK375</f>
        <v>-1</v>
      </c>
      <c r="BS374">
        <f>AW374-fix1_oam1!AL375</f>
        <v>1</v>
      </c>
      <c r="BT374">
        <f>AX374-fix1_oam1!AM375</f>
        <v>0</v>
      </c>
      <c r="BU374">
        <f>AY374-fix1_oam1!AN375</f>
        <v>33</v>
      </c>
      <c r="BV374">
        <f>AZ374-fix1_oam1!AO375</f>
        <v>12</v>
      </c>
      <c r="BY374" s="10" t="s">
        <v>1034</v>
      </c>
      <c r="BZ374" s="11">
        <v>41</v>
      </c>
      <c r="CA374" s="11">
        <v>27</v>
      </c>
      <c r="CB374" s="11">
        <v>27</v>
      </c>
      <c r="CC374" s="11">
        <v>1</v>
      </c>
      <c r="CD374" s="11">
        <v>7</v>
      </c>
      <c r="CE374" s="11">
        <v>48</v>
      </c>
      <c r="CF374" s="11">
        <v>40</v>
      </c>
      <c r="CG374" s="11">
        <v>28</v>
      </c>
      <c r="CH374" s="11">
        <v>23</v>
      </c>
      <c r="CI374" s="11">
        <v>15</v>
      </c>
      <c r="CJ374" s="11">
        <v>29</v>
      </c>
      <c r="CK374" s="11">
        <v>29</v>
      </c>
      <c r="CL374" s="11">
        <v>55</v>
      </c>
      <c r="CM374" s="11">
        <v>49</v>
      </c>
      <c r="CN374" s="11">
        <v>8</v>
      </c>
      <c r="CO374" s="11">
        <v>16</v>
      </c>
      <c r="CP374" s="11">
        <v>28</v>
      </c>
      <c r="CQ374" s="11">
        <v>33</v>
      </c>
      <c r="CR374" s="11">
        <v>4000000</v>
      </c>
    </row>
    <row r="375" spans="1:96" ht="15" thickBot="1" x14ac:dyDescent="0.35">
      <c r="A375" s="1" t="s">
        <v>372</v>
      </c>
      <c r="B375" s="1" t="s">
        <v>602</v>
      </c>
      <c r="C375" s="2">
        <v>86</v>
      </c>
      <c r="D375" s="2">
        <v>68</v>
      </c>
      <c r="E375" s="2">
        <v>65</v>
      </c>
      <c r="F375" s="2">
        <v>70</v>
      </c>
      <c r="G375" s="2">
        <v>4</v>
      </c>
      <c r="H375" s="1">
        <f t="shared" si="492"/>
        <v>86</v>
      </c>
      <c r="I375" s="1">
        <f>HLOOKUP(H375,C375:$F$603,J375,0)</f>
        <v>1</v>
      </c>
      <c r="J375" s="1">
        <v>229</v>
      </c>
      <c r="K375" s="1" t="str">
        <f t="shared" si="493"/>
        <v>41</v>
      </c>
      <c r="M375" s="46">
        <f t="shared" si="494"/>
        <v>1</v>
      </c>
      <c r="N375" s="44">
        <f t="shared" si="486"/>
        <v>0.29757785467128028</v>
      </c>
      <c r="O375" s="44">
        <f t="shared" si="487"/>
        <v>0.23529411764705882</v>
      </c>
      <c r="P375" s="44">
        <f t="shared" si="488"/>
        <v>0.22491349480968859</v>
      </c>
      <c r="Q375" s="44">
        <f t="shared" si="489"/>
        <v>0.24221453287197231</v>
      </c>
      <c r="R375">
        <f t="shared" si="524"/>
        <v>4</v>
      </c>
      <c r="S375" s="1">
        <f t="shared" si="495"/>
        <v>0.29757785467128028</v>
      </c>
      <c r="T375" s="1">
        <f>HLOOKUP(S375,N375:$Q$603,U375,0)</f>
        <v>1</v>
      </c>
      <c r="U375" s="1">
        <v>229</v>
      </c>
      <c r="V375" s="1" t="str">
        <f t="shared" si="496"/>
        <v>41</v>
      </c>
      <c r="X375" s="5">
        <f t="shared" si="497"/>
        <v>1</v>
      </c>
      <c r="Y375" s="4">
        <f t="shared" si="498"/>
        <v>0.70242214532871972</v>
      </c>
      <c r="Z375" s="4">
        <f t="shared" si="499"/>
        <v>3.2505699356498136E-2</v>
      </c>
      <c r="AA375" s="4">
        <f t="shared" si="500"/>
        <v>0.25</v>
      </c>
      <c r="AB375" s="4">
        <f t="shared" si="501"/>
        <v>0.23875432525951557</v>
      </c>
      <c r="AC375" s="4">
        <f t="shared" si="502"/>
        <v>1.1245674740484435E-2</v>
      </c>
      <c r="AD375" s="4">
        <f t="shared" si="503"/>
        <v>0.22491349480968859</v>
      </c>
      <c r="AE375" s="4">
        <f t="shared" si="504"/>
        <v>0.29757785467128028</v>
      </c>
      <c r="AF375" s="4">
        <f t="shared" si="505"/>
        <v>7.2664359861591699E-2</v>
      </c>
      <c r="AG375">
        <f t="shared" si="506"/>
        <v>4000000</v>
      </c>
      <c r="AI375">
        <f t="shared" si="507"/>
        <v>41</v>
      </c>
      <c r="AJ375">
        <f t="shared" si="526"/>
        <v>3</v>
      </c>
      <c r="AK375">
        <f t="shared" si="527"/>
        <v>54</v>
      </c>
      <c r="AL375">
        <f t="shared" si="528"/>
        <v>1</v>
      </c>
      <c r="AM375">
        <f t="shared" si="529"/>
        <v>35</v>
      </c>
      <c r="AN375">
        <f t="shared" si="530"/>
        <v>20</v>
      </c>
      <c r="AO375">
        <f t="shared" si="531"/>
        <v>1</v>
      </c>
      <c r="AP375">
        <f t="shared" si="532"/>
        <v>52</v>
      </c>
      <c r="AQ375">
        <f t="shared" si="533"/>
        <v>54</v>
      </c>
      <c r="AR375">
        <f t="shared" ref="AR375:AZ375" si="570">MAX(AI$3:AQ$542)+1-AI375</f>
        <v>15</v>
      </c>
      <c r="AS375">
        <f t="shared" si="570"/>
        <v>53</v>
      </c>
      <c r="AT375">
        <f t="shared" si="570"/>
        <v>2</v>
      </c>
      <c r="AU375">
        <f t="shared" si="570"/>
        <v>55</v>
      </c>
      <c r="AV375">
        <f t="shared" si="570"/>
        <v>21</v>
      </c>
      <c r="AW375">
        <f t="shared" si="570"/>
        <v>36</v>
      </c>
      <c r="AX375">
        <f t="shared" si="570"/>
        <v>55</v>
      </c>
      <c r="AY375">
        <f t="shared" si="570"/>
        <v>4</v>
      </c>
      <c r="AZ375">
        <f t="shared" si="570"/>
        <v>2</v>
      </c>
      <c r="BA375">
        <f t="shared" si="491"/>
        <v>4000000</v>
      </c>
      <c r="BB375">
        <f t="shared" si="509"/>
        <v>2933753.5</v>
      </c>
      <c r="BC375">
        <f t="shared" si="510"/>
        <v>3</v>
      </c>
      <c r="BE375">
        <f>AI375-fix1_oam1!X376</f>
        <v>0</v>
      </c>
      <c r="BF375">
        <f>AJ375-fix1_oam1!Y376</f>
        <v>-1</v>
      </c>
      <c r="BG375">
        <f>AK375-fix1_oam1!Z376</f>
        <v>1</v>
      </c>
      <c r="BH375">
        <f>AL375-fix1_oam1!AA376</f>
        <v>-3</v>
      </c>
      <c r="BI375">
        <f>AM375-fix1_oam1!AB376</f>
        <v>26</v>
      </c>
      <c r="BJ375">
        <f>AN375-fix1_oam1!AC376</f>
        <v>3</v>
      </c>
      <c r="BK375">
        <f>AO375-fix1_oam1!AD376</f>
        <v>0</v>
      </c>
      <c r="BL375">
        <f>AP375-fix1_oam1!AE376</f>
        <v>26</v>
      </c>
      <c r="BM375">
        <f>AQ375-fix1_oam1!AF376</f>
        <v>1</v>
      </c>
      <c r="BN375">
        <f>AR375-fix1_oam1!AG376</f>
        <v>0</v>
      </c>
      <c r="BO375">
        <f>AS375-fix1_oam1!AH376</f>
        <v>1</v>
      </c>
      <c r="BP375">
        <f>AT375-fix1_oam1!AI376</f>
        <v>-1</v>
      </c>
      <c r="BQ375">
        <f>AU375-fix1_oam1!AJ376</f>
        <v>3</v>
      </c>
      <c r="BR375">
        <f>AV375-fix1_oam1!AK376</f>
        <v>-26</v>
      </c>
      <c r="BS375">
        <f>AW375-fix1_oam1!AL376</f>
        <v>-3</v>
      </c>
      <c r="BT375">
        <f>AX375-fix1_oam1!AM376</f>
        <v>0</v>
      </c>
      <c r="BU375">
        <f>AY375-fix1_oam1!AN376</f>
        <v>-26</v>
      </c>
      <c r="BV375">
        <f>AZ375-fix1_oam1!AO376</f>
        <v>-1</v>
      </c>
      <c r="BY375" s="10" t="s">
        <v>1035</v>
      </c>
      <c r="BZ375" s="11">
        <v>27</v>
      </c>
      <c r="CA375" s="11">
        <v>12</v>
      </c>
      <c r="CB375" s="11">
        <v>47</v>
      </c>
      <c r="CC375" s="11">
        <v>1</v>
      </c>
      <c r="CD375" s="11">
        <v>28</v>
      </c>
      <c r="CE375" s="11">
        <v>27</v>
      </c>
      <c r="CF375" s="11">
        <v>10</v>
      </c>
      <c r="CG375" s="11">
        <v>43</v>
      </c>
      <c r="CH375" s="11">
        <v>45</v>
      </c>
      <c r="CI375" s="11">
        <v>29</v>
      </c>
      <c r="CJ375" s="11">
        <v>44</v>
      </c>
      <c r="CK375" s="11">
        <v>9</v>
      </c>
      <c r="CL375" s="11">
        <v>55</v>
      </c>
      <c r="CM375" s="11">
        <v>28</v>
      </c>
      <c r="CN375" s="11">
        <v>29</v>
      </c>
      <c r="CO375" s="11">
        <v>46</v>
      </c>
      <c r="CP375" s="11">
        <v>13</v>
      </c>
      <c r="CQ375" s="11">
        <v>11</v>
      </c>
      <c r="CR375" s="11">
        <v>4000000</v>
      </c>
    </row>
    <row r="376" spans="1:96" ht="15" thickBot="1" x14ac:dyDescent="0.35">
      <c r="A376" s="1" t="s">
        <v>373</v>
      </c>
      <c r="B376" s="1" t="s">
        <v>602</v>
      </c>
      <c r="C376" s="2">
        <v>40</v>
      </c>
      <c r="D376" s="2">
        <v>91</v>
      </c>
      <c r="E376" s="2">
        <v>44</v>
      </c>
      <c r="F376" s="2">
        <v>36</v>
      </c>
      <c r="G376" s="2">
        <v>2</v>
      </c>
      <c r="H376" s="1">
        <f t="shared" si="492"/>
        <v>91</v>
      </c>
      <c r="I376" s="1">
        <f>HLOOKUP(H376,C376:$F$603,J376,0)</f>
        <v>2</v>
      </c>
      <c r="J376" s="1">
        <v>228</v>
      </c>
      <c r="K376" s="1" t="str">
        <f t="shared" si="493"/>
        <v>22</v>
      </c>
      <c r="M376" s="46">
        <f t="shared" si="494"/>
        <v>1</v>
      </c>
      <c r="N376" s="44">
        <f t="shared" si="486"/>
        <v>0.1895734597156398</v>
      </c>
      <c r="O376" s="44">
        <f t="shared" si="487"/>
        <v>0.43127962085308058</v>
      </c>
      <c r="P376" s="44">
        <f t="shared" si="488"/>
        <v>0.20853080568720378</v>
      </c>
      <c r="Q376" s="44">
        <f t="shared" si="489"/>
        <v>0.17061611374407584</v>
      </c>
      <c r="R376">
        <f t="shared" si="524"/>
        <v>2</v>
      </c>
      <c r="S376" s="1">
        <f t="shared" si="495"/>
        <v>0.43127962085308058</v>
      </c>
      <c r="T376" s="1">
        <f>HLOOKUP(S376,N376:$Q$603,U376,0)</f>
        <v>2</v>
      </c>
      <c r="U376" s="1">
        <v>228</v>
      </c>
      <c r="V376" s="1" t="str">
        <f t="shared" si="496"/>
        <v>22</v>
      </c>
      <c r="X376" s="5">
        <f t="shared" si="497"/>
        <v>2</v>
      </c>
      <c r="Y376" s="4">
        <f t="shared" si="498"/>
        <v>0.56872037914691942</v>
      </c>
      <c r="Z376" s="4">
        <f t="shared" si="499"/>
        <v>0.12184028231174893</v>
      </c>
      <c r="AA376" s="4">
        <f t="shared" si="500"/>
        <v>0.25</v>
      </c>
      <c r="AB376" s="4">
        <f t="shared" si="501"/>
        <v>0.1990521327014218</v>
      </c>
      <c r="AC376" s="4">
        <f t="shared" si="502"/>
        <v>5.0947867298578198E-2</v>
      </c>
      <c r="AD376" s="4">
        <f t="shared" si="503"/>
        <v>0.17061611374407584</v>
      </c>
      <c r="AE376" s="4">
        <f t="shared" si="504"/>
        <v>0.43127962085308058</v>
      </c>
      <c r="AF376" s="4">
        <f t="shared" si="505"/>
        <v>0.26066350710900477</v>
      </c>
      <c r="AG376">
        <f t="shared" si="506"/>
        <v>2000000</v>
      </c>
      <c r="AI376">
        <f t="shared" si="507"/>
        <v>27</v>
      </c>
      <c r="AJ376">
        <f t="shared" si="526"/>
        <v>33</v>
      </c>
      <c r="AK376">
        <f t="shared" si="527"/>
        <v>36</v>
      </c>
      <c r="AL376">
        <f t="shared" si="528"/>
        <v>1</v>
      </c>
      <c r="AM376">
        <f t="shared" si="529"/>
        <v>48</v>
      </c>
      <c r="AN376">
        <f t="shared" si="530"/>
        <v>7</v>
      </c>
      <c r="AO376">
        <f t="shared" si="531"/>
        <v>8</v>
      </c>
      <c r="AP376">
        <f t="shared" si="532"/>
        <v>22</v>
      </c>
      <c r="AQ376">
        <f t="shared" si="533"/>
        <v>36</v>
      </c>
      <c r="AR376">
        <f t="shared" ref="AR376:AZ376" si="571">MAX(AI$3:AQ$542)+1-AI376</f>
        <v>29</v>
      </c>
      <c r="AS376">
        <f t="shared" si="571"/>
        <v>23</v>
      </c>
      <c r="AT376">
        <f t="shared" si="571"/>
        <v>20</v>
      </c>
      <c r="AU376">
        <f t="shared" si="571"/>
        <v>55</v>
      </c>
      <c r="AV376">
        <f t="shared" si="571"/>
        <v>8</v>
      </c>
      <c r="AW376">
        <f t="shared" si="571"/>
        <v>49</v>
      </c>
      <c r="AX376">
        <f t="shared" si="571"/>
        <v>48</v>
      </c>
      <c r="AY376">
        <f t="shared" si="571"/>
        <v>34</v>
      </c>
      <c r="AZ376">
        <f t="shared" si="571"/>
        <v>20</v>
      </c>
      <c r="BA376">
        <f t="shared" si="491"/>
        <v>2000000</v>
      </c>
      <c r="BB376">
        <f t="shared" si="509"/>
        <v>2814993.8</v>
      </c>
      <c r="BC376">
        <f t="shared" si="510"/>
        <v>3</v>
      </c>
      <c r="BE376">
        <f>AI376-fix1_oam1!X377</f>
        <v>0</v>
      </c>
      <c r="BF376">
        <f>AJ376-fix1_oam1!Y377</f>
        <v>5</v>
      </c>
      <c r="BG376">
        <f>AK376-fix1_oam1!Z377</f>
        <v>4</v>
      </c>
      <c r="BH376">
        <f>AL376-fix1_oam1!AA377</f>
        <v>-23</v>
      </c>
      <c r="BI376">
        <f>AM376-fix1_oam1!AB377</f>
        <v>12</v>
      </c>
      <c r="BJ376">
        <f>AN376-fix1_oam1!AC377</f>
        <v>4</v>
      </c>
      <c r="BK376">
        <f>AO376-fix1_oam1!AD377</f>
        <v>-2</v>
      </c>
      <c r="BL376">
        <f>AP376-fix1_oam1!AE377</f>
        <v>5</v>
      </c>
      <c r="BM376">
        <f>AQ376-fix1_oam1!AF377</f>
        <v>3</v>
      </c>
      <c r="BN376">
        <f>AR376-fix1_oam1!AG377</f>
        <v>0</v>
      </c>
      <c r="BO376">
        <f>AS376-fix1_oam1!AH377</f>
        <v>-5</v>
      </c>
      <c r="BP376">
        <f>AT376-fix1_oam1!AI377</f>
        <v>-4</v>
      </c>
      <c r="BQ376">
        <f>AU376-fix1_oam1!AJ377</f>
        <v>23</v>
      </c>
      <c r="BR376">
        <f>AV376-fix1_oam1!AK377</f>
        <v>-12</v>
      </c>
      <c r="BS376">
        <f>AW376-fix1_oam1!AL377</f>
        <v>-4</v>
      </c>
      <c r="BT376">
        <f>AX376-fix1_oam1!AM377</f>
        <v>2</v>
      </c>
      <c r="BU376">
        <f>AY376-fix1_oam1!AN377</f>
        <v>-5</v>
      </c>
      <c r="BV376">
        <f>AZ376-fix1_oam1!AO377</f>
        <v>-3</v>
      </c>
      <c r="BY376" s="10" t="s">
        <v>1036</v>
      </c>
      <c r="BZ376" s="11">
        <v>14</v>
      </c>
      <c r="CA376" s="11">
        <v>53</v>
      </c>
      <c r="CB376" s="11">
        <v>2</v>
      </c>
      <c r="CC376" s="11">
        <v>1</v>
      </c>
      <c r="CD376" s="11">
        <v>53</v>
      </c>
      <c r="CE376" s="11">
        <v>3</v>
      </c>
      <c r="CF376" s="11">
        <v>49</v>
      </c>
      <c r="CG376" s="11">
        <v>2</v>
      </c>
      <c r="CH376" s="11">
        <v>2</v>
      </c>
      <c r="CI376" s="11">
        <v>42</v>
      </c>
      <c r="CJ376" s="11">
        <v>3</v>
      </c>
      <c r="CK376" s="11">
        <v>54</v>
      </c>
      <c r="CL376" s="11">
        <v>55</v>
      </c>
      <c r="CM376" s="11">
        <v>3</v>
      </c>
      <c r="CN376" s="11">
        <v>53</v>
      </c>
      <c r="CO376" s="11">
        <v>7</v>
      </c>
      <c r="CP376" s="11">
        <v>54</v>
      </c>
      <c r="CQ376" s="11">
        <v>54</v>
      </c>
      <c r="CR376" s="11">
        <v>2000000</v>
      </c>
    </row>
    <row r="377" spans="1:96" ht="15" thickBot="1" x14ac:dyDescent="0.35">
      <c r="A377" s="1" t="s">
        <v>374</v>
      </c>
      <c r="B377" s="1" t="s">
        <v>602</v>
      </c>
      <c r="C377" s="2">
        <v>92</v>
      </c>
      <c r="D377" s="2">
        <v>54</v>
      </c>
      <c r="E377" s="2">
        <v>62</v>
      </c>
      <c r="F377" s="2">
        <v>55</v>
      </c>
      <c r="G377" s="2">
        <v>4</v>
      </c>
      <c r="H377" s="1">
        <f t="shared" si="492"/>
        <v>92</v>
      </c>
      <c r="I377" s="1">
        <f>HLOOKUP(H377,C377:$F$603,J377,0)</f>
        <v>1</v>
      </c>
      <c r="J377" s="1">
        <v>227</v>
      </c>
      <c r="K377" s="1" t="str">
        <f t="shared" si="493"/>
        <v>41</v>
      </c>
      <c r="M377" s="46">
        <f t="shared" si="494"/>
        <v>1</v>
      </c>
      <c r="N377" s="44">
        <f t="shared" si="486"/>
        <v>0.34980988593155893</v>
      </c>
      <c r="O377" s="44">
        <f t="shared" si="487"/>
        <v>0.20532319391634982</v>
      </c>
      <c r="P377" s="44">
        <f t="shared" si="488"/>
        <v>0.23574144486692014</v>
      </c>
      <c r="Q377" s="44">
        <f t="shared" si="489"/>
        <v>0.20912547528517111</v>
      </c>
      <c r="R377">
        <f t="shared" si="524"/>
        <v>4</v>
      </c>
      <c r="S377" s="1">
        <f t="shared" si="495"/>
        <v>0.34980988593155893</v>
      </c>
      <c r="T377" s="1">
        <f>HLOOKUP(S377,N377:$Q$603,U377,0)</f>
        <v>1</v>
      </c>
      <c r="U377" s="1">
        <v>227</v>
      </c>
      <c r="V377" s="1" t="str">
        <f t="shared" si="496"/>
        <v>41</v>
      </c>
      <c r="X377" s="5">
        <f t="shared" si="497"/>
        <v>1</v>
      </c>
      <c r="Y377" s="4">
        <f t="shared" si="498"/>
        <v>0.65019011406844107</v>
      </c>
      <c r="Z377" s="4">
        <f t="shared" si="499"/>
        <v>6.7902045861797891E-2</v>
      </c>
      <c r="AA377" s="4">
        <f t="shared" si="500"/>
        <v>0.25</v>
      </c>
      <c r="AB377" s="4">
        <f t="shared" si="501"/>
        <v>0.22243346007604564</v>
      </c>
      <c r="AC377" s="4">
        <f t="shared" si="502"/>
        <v>2.7566539923954358E-2</v>
      </c>
      <c r="AD377" s="4">
        <f t="shared" si="503"/>
        <v>0.20532319391634982</v>
      </c>
      <c r="AE377" s="4">
        <f t="shared" si="504"/>
        <v>0.34980988593155893</v>
      </c>
      <c r="AF377" s="4">
        <f t="shared" si="505"/>
        <v>0.14448669201520911</v>
      </c>
      <c r="AG377">
        <f t="shared" si="506"/>
        <v>4000000</v>
      </c>
      <c r="AI377">
        <f t="shared" si="507"/>
        <v>41</v>
      </c>
      <c r="AJ377">
        <f t="shared" si="526"/>
        <v>13</v>
      </c>
      <c r="AK377">
        <f t="shared" si="527"/>
        <v>49</v>
      </c>
      <c r="AL377">
        <f t="shared" si="528"/>
        <v>1</v>
      </c>
      <c r="AM377">
        <f t="shared" si="529"/>
        <v>42</v>
      </c>
      <c r="AN377">
        <f t="shared" si="530"/>
        <v>14</v>
      </c>
      <c r="AO377">
        <f t="shared" si="531"/>
        <v>2</v>
      </c>
      <c r="AP377">
        <f t="shared" si="532"/>
        <v>42</v>
      </c>
      <c r="AQ377">
        <f t="shared" si="533"/>
        <v>49</v>
      </c>
      <c r="AR377">
        <f t="shared" ref="AR377:AZ377" si="572">MAX(AI$3:AQ$542)+1-AI377</f>
        <v>15</v>
      </c>
      <c r="AS377">
        <f t="shared" si="572"/>
        <v>43</v>
      </c>
      <c r="AT377">
        <f t="shared" si="572"/>
        <v>7</v>
      </c>
      <c r="AU377">
        <f t="shared" si="572"/>
        <v>55</v>
      </c>
      <c r="AV377">
        <f t="shared" si="572"/>
        <v>14</v>
      </c>
      <c r="AW377">
        <f t="shared" si="572"/>
        <v>42</v>
      </c>
      <c r="AX377">
        <f t="shared" si="572"/>
        <v>54</v>
      </c>
      <c r="AY377">
        <f t="shared" si="572"/>
        <v>14</v>
      </c>
      <c r="AZ377">
        <f t="shared" si="572"/>
        <v>7</v>
      </c>
      <c r="BA377">
        <f t="shared" si="491"/>
        <v>4000000</v>
      </c>
      <c r="BB377">
        <f t="shared" si="509"/>
        <v>3107936.2</v>
      </c>
      <c r="BC377">
        <f t="shared" si="510"/>
        <v>3</v>
      </c>
      <c r="BE377">
        <f>AI377-fix1_oam1!X378</f>
        <v>0</v>
      </c>
      <c r="BF377">
        <f>AJ377-fix1_oam1!Y378</f>
        <v>5</v>
      </c>
      <c r="BG377">
        <f>AK377-fix1_oam1!Z378</f>
        <v>4</v>
      </c>
      <c r="BH377">
        <f>AL377-fix1_oam1!AA378</f>
        <v>-7</v>
      </c>
      <c r="BI377">
        <f>AM377-fix1_oam1!AB378</f>
        <v>23</v>
      </c>
      <c r="BJ377">
        <f>AN377-fix1_oam1!AC378</f>
        <v>6</v>
      </c>
      <c r="BK377">
        <f>AO377-fix1_oam1!AD378</f>
        <v>-1</v>
      </c>
      <c r="BL377">
        <f>AP377-fix1_oam1!AE378</f>
        <v>26</v>
      </c>
      <c r="BM377">
        <f>AQ377-fix1_oam1!AF378</f>
        <v>3</v>
      </c>
      <c r="BN377">
        <f>AR377-fix1_oam1!AG378</f>
        <v>0</v>
      </c>
      <c r="BO377">
        <f>AS377-fix1_oam1!AH378</f>
        <v>-5</v>
      </c>
      <c r="BP377">
        <f>AT377-fix1_oam1!AI378</f>
        <v>-4</v>
      </c>
      <c r="BQ377">
        <f>AU377-fix1_oam1!AJ378</f>
        <v>7</v>
      </c>
      <c r="BR377">
        <f>AV377-fix1_oam1!AK378</f>
        <v>-23</v>
      </c>
      <c r="BS377">
        <f>AW377-fix1_oam1!AL378</f>
        <v>-6</v>
      </c>
      <c r="BT377">
        <f>AX377-fix1_oam1!AM378</f>
        <v>1</v>
      </c>
      <c r="BU377">
        <f>AY377-fix1_oam1!AN378</f>
        <v>-26</v>
      </c>
      <c r="BV377">
        <f>AZ377-fix1_oam1!AO378</f>
        <v>-3</v>
      </c>
      <c r="BY377" s="10" t="s">
        <v>1037</v>
      </c>
      <c r="BZ377" s="11">
        <v>27</v>
      </c>
      <c r="CA377" s="11">
        <v>30</v>
      </c>
      <c r="CB377" s="11">
        <v>31</v>
      </c>
      <c r="CC377" s="11">
        <v>1</v>
      </c>
      <c r="CD377" s="11">
        <v>36</v>
      </c>
      <c r="CE377" s="11">
        <v>19</v>
      </c>
      <c r="CF377" s="11">
        <v>19</v>
      </c>
      <c r="CG377" s="11">
        <v>25</v>
      </c>
      <c r="CH377" s="11">
        <v>32</v>
      </c>
      <c r="CI377" s="11">
        <v>29</v>
      </c>
      <c r="CJ377" s="11">
        <v>26</v>
      </c>
      <c r="CK377" s="11">
        <v>25</v>
      </c>
      <c r="CL377" s="11">
        <v>55</v>
      </c>
      <c r="CM377" s="11">
        <v>20</v>
      </c>
      <c r="CN377" s="11">
        <v>37</v>
      </c>
      <c r="CO377" s="11">
        <v>37</v>
      </c>
      <c r="CP377" s="11">
        <v>31</v>
      </c>
      <c r="CQ377" s="11">
        <v>24</v>
      </c>
      <c r="CR377" s="11">
        <v>4000000</v>
      </c>
    </row>
    <row r="378" spans="1:96" ht="15" thickBot="1" x14ac:dyDescent="0.35">
      <c r="A378" s="1" t="s">
        <v>375</v>
      </c>
      <c r="B378" s="1" t="s">
        <v>602</v>
      </c>
      <c r="C378" s="2">
        <v>4</v>
      </c>
      <c r="D378" s="2">
        <v>53</v>
      </c>
      <c r="E378" s="2">
        <v>23</v>
      </c>
      <c r="F378" s="2">
        <v>14</v>
      </c>
      <c r="G378" s="2">
        <v>2</v>
      </c>
      <c r="H378" s="1">
        <f t="shared" si="492"/>
        <v>53</v>
      </c>
      <c r="I378" s="1">
        <f>HLOOKUP(H378,C378:$F$603,J378,0)</f>
        <v>2</v>
      </c>
      <c r="J378" s="1">
        <v>226</v>
      </c>
      <c r="K378" s="1" t="str">
        <f t="shared" si="493"/>
        <v>22</v>
      </c>
      <c r="M378" s="46">
        <f t="shared" si="494"/>
        <v>0.99999999999999989</v>
      </c>
      <c r="N378" s="44">
        <f t="shared" si="486"/>
        <v>4.2553191489361701E-2</v>
      </c>
      <c r="O378" s="44">
        <f t="shared" si="487"/>
        <v>0.56382978723404253</v>
      </c>
      <c r="P378" s="44">
        <f t="shared" si="488"/>
        <v>0.24468085106382978</v>
      </c>
      <c r="Q378" s="44">
        <f t="shared" si="489"/>
        <v>0.14893617021276595</v>
      </c>
      <c r="R378">
        <f t="shared" si="524"/>
        <v>2</v>
      </c>
      <c r="S378" s="1">
        <f t="shared" si="495"/>
        <v>0.56382978723404253</v>
      </c>
      <c r="T378" s="1">
        <f>HLOOKUP(S378,N378:$Q$603,U378,0)</f>
        <v>2</v>
      </c>
      <c r="U378" s="1">
        <v>226</v>
      </c>
      <c r="V378" s="1" t="str">
        <f t="shared" si="496"/>
        <v>22</v>
      </c>
      <c r="X378" s="5">
        <f t="shared" si="497"/>
        <v>2</v>
      </c>
      <c r="Y378" s="4">
        <f t="shared" si="498"/>
        <v>0.43617021276595735</v>
      </c>
      <c r="Z378" s="4">
        <f t="shared" si="499"/>
        <v>0.22491887778580824</v>
      </c>
      <c r="AA378" s="4">
        <f t="shared" si="500"/>
        <v>0.24999999999999997</v>
      </c>
      <c r="AB378" s="4">
        <f t="shared" si="501"/>
        <v>0.19680851063829785</v>
      </c>
      <c r="AC378" s="4">
        <f t="shared" si="502"/>
        <v>5.3191489361702121E-2</v>
      </c>
      <c r="AD378" s="4">
        <f t="shared" si="503"/>
        <v>4.2553191489361701E-2</v>
      </c>
      <c r="AE378" s="4">
        <f t="shared" si="504"/>
        <v>0.56382978723404253</v>
      </c>
      <c r="AF378" s="4">
        <f t="shared" si="505"/>
        <v>0.52127659574468088</v>
      </c>
      <c r="AG378">
        <f t="shared" si="506"/>
        <v>2000000</v>
      </c>
      <c r="AI378">
        <f t="shared" si="507"/>
        <v>27</v>
      </c>
      <c r="AJ378">
        <f t="shared" si="526"/>
        <v>50</v>
      </c>
      <c r="AK378">
        <f t="shared" si="527"/>
        <v>8</v>
      </c>
      <c r="AL378">
        <f t="shared" si="528"/>
        <v>51</v>
      </c>
      <c r="AM378">
        <f t="shared" si="529"/>
        <v>49</v>
      </c>
      <c r="AN378">
        <f t="shared" si="530"/>
        <v>7</v>
      </c>
      <c r="AO378">
        <f t="shared" si="531"/>
        <v>40</v>
      </c>
      <c r="AP378">
        <f t="shared" si="532"/>
        <v>5</v>
      </c>
      <c r="AQ378">
        <f t="shared" si="533"/>
        <v>6</v>
      </c>
      <c r="AR378">
        <f t="shared" ref="AR378:AZ378" si="573">MAX(AI$3:AQ$542)+1-AI378</f>
        <v>29</v>
      </c>
      <c r="AS378">
        <f t="shared" si="573"/>
        <v>6</v>
      </c>
      <c r="AT378">
        <f t="shared" si="573"/>
        <v>48</v>
      </c>
      <c r="AU378">
        <f t="shared" si="573"/>
        <v>5</v>
      </c>
      <c r="AV378">
        <f t="shared" si="573"/>
        <v>7</v>
      </c>
      <c r="AW378">
        <f t="shared" si="573"/>
        <v>49</v>
      </c>
      <c r="AX378">
        <f t="shared" si="573"/>
        <v>16</v>
      </c>
      <c r="AY378">
        <f t="shared" si="573"/>
        <v>51</v>
      </c>
      <c r="AZ378">
        <f t="shared" si="573"/>
        <v>50</v>
      </c>
      <c r="BA378">
        <f t="shared" si="491"/>
        <v>2000000</v>
      </c>
      <c r="BB378">
        <f t="shared" si="509"/>
        <v>3027321.9</v>
      </c>
      <c r="BC378">
        <f t="shared" si="510"/>
        <v>3</v>
      </c>
      <c r="BE378">
        <f>AI378-fix1_oam1!X379</f>
        <v>0</v>
      </c>
      <c r="BF378">
        <f>AJ378-fix1_oam1!Y379</f>
        <v>-2</v>
      </c>
      <c r="BG378">
        <f>AK378-fix1_oam1!Z379</f>
        <v>-33</v>
      </c>
      <c r="BH378">
        <f>AL378-fix1_oam1!AA379</f>
        <v>-2</v>
      </c>
      <c r="BI378">
        <f>AM378-fix1_oam1!AB379</f>
        <v>-3</v>
      </c>
      <c r="BJ378">
        <f>AN378-fix1_oam1!AC379</f>
        <v>-5</v>
      </c>
      <c r="BK378">
        <f>AO378-fix1_oam1!AD379</f>
        <v>-6</v>
      </c>
      <c r="BL378">
        <f>AP378-fix1_oam1!AE379</f>
        <v>-45</v>
      </c>
      <c r="BM378">
        <f>AQ378-fix1_oam1!AF379</f>
        <v>-33</v>
      </c>
      <c r="BN378">
        <f>AR378-fix1_oam1!AG379</f>
        <v>0</v>
      </c>
      <c r="BO378">
        <f>AS378-fix1_oam1!AH379</f>
        <v>2</v>
      </c>
      <c r="BP378">
        <f>AT378-fix1_oam1!AI379</f>
        <v>33</v>
      </c>
      <c r="BQ378">
        <f>AU378-fix1_oam1!AJ379</f>
        <v>2</v>
      </c>
      <c r="BR378">
        <f>AV378-fix1_oam1!AK379</f>
        <v>3</v>
      </c>
      <c r="BS378">
        <f>AW378-fix1_oam1!AL379</f>
        <v>5</v>
      </c>
      <c r="BT378">
        <f>AX378-fix1_oam1!AM379</f>
        <v>6</v>
      </c>
      <c r="BU378">
        <f>AY378-fix1_oam1!AN379</f>
        <v>45</v>
      </c>
      <c r="BV378">
        <f>AZ378-fix1_oam1!AO379</f>
        <v>33</v>
      </c>
      <c r="BY378" s="10" t="s">
        <v>1038</v>
      </c>
      <c r="BZ378" s="11">
        <v>1</v>
      </c>
      <c r="CA378" s="11">
        <v>30</v>
      </c>
      <c r="CB378" s="11">
        <v>21</v>
      </c>
      <c r="CC378" s="11">
        <v>1</v>
      </c>
      <c r="CD378" s="11">
        <v>6</v>
      </c>
      <c r="CE378" s="11">
        <v>50</v>
      </c>
      <c r="CF378" s="11">
        <v>48</v>
      </c>
      <c r="CG378" s="11">
        <v>25</v>
      </c>
      <c r="CH378" s="11">
        <v>18</v>
      </c>
      <c r="CI378" s="11">
        <v>55</v>
      </c>
      <c r="CJ378" s="11">
        <v>26</v>
      </c>
      <c r="CK378" s="11">
        <v>35</v>
      </c>
      <c r="CL378" s="11">
        <v>55</v>
      </c>
      <c r="CM378" s="11">
        <v>50</v>
      </c>
      <c r="CN378" s="11">
        <v>6</v>
      </c>
      <c r="CO378" s="11">
        <v>8</v>
      </c>
      <c r="CP378" s="11">
        <v>31</v>
      </c>
      <c r="CQ378" s="11">
        <v>38</v>
      </c>
      <c r="CR378" s="11">
        <v>3000000</v>
      </c>
    </row>
    <row r="379" spans="1:96" ht="15" thickBot="1" x14ac:dyDescent="0.35">
      <c r="A379" s="1" t="s">
        <v>376</v>
      </c>
      <c r="B379" s="1" t="s">
        <v>602</v>
      </c>
      <c r="C379" s="2">
        <v>30</v>
      </c>
      <c r="D379" s="2">
        <v>81</v>
      </c>
      <c r="E379" s="2">
        <v>6</v>
      </c>
      <c r="F379" s="2">
        <v>97</v>
      </c>
      <c r="G379" s="2">
        <v>1</v>
      </c>
      <c r="H379" s="1">
        <f t="shared" si="492"/>
        <v>97</v>
      </c>
      <c r="I379" s="1">
        <f>HLOOKUP(H379,C379:$F$603,J379,0)</f>
        <v>4</v>
      </c>
      <c r="J379" s="1">
        <v>225</v>
      </c>
      <c r="K379" s="1" t="str">
        <f t="shared" si="493"/>
        <v>14</v>
      </c>
      <c r="M379" s="46">
        <f t="shared" si="494"/>
        <v>1</v>
      </c>
      <c r="N379" s="44">
        <f t="shared" si="486"/>
        <v>0.14018691588785046</v>
      </c>
      <c r="O379" s="44">
        <f t="shared" si="487"/>
        <v>0.37850467289719625</v>
      </c>
      <c r="P379" s="44">
        <f t="shared" si="488"/>
        <v>2.8037383177570093E-2</v>
      </c>
      <c r="Q379" s="44">
        <f t="shared" si="489"/>
        <v>0.45327102803738317</v>
      </c>
      <c r="R379">
        <f t="shared" si="524"/>
        <v>1</v>
      </c>
      <c r="S379" s="1">
        <f t="shared" si="495"/>
        <v>0.45327102803738317</v>
      </c>
      <c r="T379" s="1">
        <f>HLOOKUP(S379,N379:$Q$603,U379,0)</f>
        <v>4</v>
      </c>
      <c r="U379" s="1">
        <v>225</v>
      </c>
      <c r="V379" s="1" t="str">
        <f t="shared" si="496"/>
        <v>14</v>
      </c>
      <c r="X379" s="5">
        <f t="shared" si="497"/>
        <v>4</v>
      </c>
      <c r="Y379" s="4">
        <f t="shared" si="498"/>
        <v>0.54672897196261683</v>
      </c>
      <c r="Z379" s="4">
        <f t="shared" si="499"/>
        <v>0.19929783282370206</v>
      </c>
      <c r="AA379" s="4">
        <f t="shared" si="500"/>
        <v>0.25</v>
      </c>
      <c r="AB379" s="4">
        <f t="shared" si="501"/>
        <v>0.25934579439252337</v>
      </c>
      <c r="AC379" s="4">
        <f t="shared" si="502"/>
        <v>-9.3457943925233655E-3</v>
      </c>
      <c r="AD379" s="4">
        <f t="shared" si="503"/>
        <v>2.8037383177570093E-2</v>
      </c>
      <c r="AE379" s="4">
        <f t="shared" si="504"/>
        <v>0.45327102803738317</v>
      </c>
      <c r="AF379" s="4">
        <f t="shared" si="505"/>
        <v>0.42523364485981308</v>
      </c>
      <c r="AG379">
        <f t="shared" si="506"/>
        <v>1000000</v>
      </c>
      <c r="AI379">
        <f t="shared" si="507"/>
        <v>1</v>
      </c>
      <c r="AJ379">
        <f t="shared" si="526"/>
        <v>38</v>
      </c>
      <c r="AK379">
        <f t="shared" si="527"/>
        <v>12</v>
      </c>
      <c r="AL379">
        <f t="shared" si="528"/>
        <v>1</v>
      </c>
      <c r="AM379">
        <f t="shared" si="529"/>
        <v>20</v>
      </c>
      <c r="AN379">
        <f t="shared" si="530"/>
        <v>35</v>
      </c>
      <c r="AO379">
        <f t="shared" si="531"/>
        <v>45</v>
      </c>
      <c r="AP379">
        <f t="shared" si="532"/>
        <v>18</v>
      </c>
      <c r="AQ379">
        <f t="shared" si="533"/>
        <v>13</v>
      </c>
      <c r="AR379">
        <f t="shared" ref="AR379:AZ379" si="574">MAX(AI$3:AQ$542)+1-AI379</f>
        <v>55</v>
      </c>
      <c r="AS379">
        <f t="shared" si="574"/>
        <v>18</v>
      </c>
      <c r="AT379">
        <f t="shared" si="574"/>
        <v>44</v>
      </c>
      <c r="AU379">
        <f t="shared" si="574"/>
        <v>55</v>
      </c>
      <c r="AV379">
        <f t="shared" si="574"/>
        <v>36</v>
      </c>
      <c r="AW379">
        <f t="shared" si="574"/>
        <v>21</v>
      </c>
      <c r="AX379">
        <f t="shared" si="574"/>
        <v>11</v>
      </c>
      <c r="AY379">
        <f t="shared" si="574"/>
        <v>38</v>
      </c>
      <c r="AZ379">
        <f t="shared" si="574"/>
        <v>43</v>
      </c>
      <c r="BA379">
        <f t="shared" si="491"/>
        <v>1000000</v>
      </c>
      <c r="BB379">
        <f t="shared" si="509"/>
        <v>2825787.8</v>
      </c>
      <c r="BC379">
        <f t="shared" si="510"/>
        <v>3</v>
      </c>
      <c r="BE379">
        <f>AI379-fix1_oam1!X380</f>
        <v>0</v>
      </c>
      <c r="BF379">
        <f>AJ379-fix1_oam1!Y380</f>
        <v>9</v>
      </c>
      <c r="BG379">
        <f>AK379-fix1_oam1!Z380</f>
        <v>9</v>
      </c>
      <c r="BH379">
        <f>AL379-fix1_oam1!AA380</f>
        <v>-23</v>
      </c>
      <c r="BI379">
        <f>AM379-fix1_oam1!AB380</f>
        <v>-2</v>
      </c>
      <c r="BJ379">
        <f>AN379-fix1_oam1!AC380</f>
        <v>1</v>
      </c>
      <c r="BK379">
        <f>AO379-fix1_oam1!AD380</f>
        <v>4</v>
      </c>
      <c r="BL379">
        <f>AP379-fix1_oam1!AE380</f>
        <v>11</v>
      </c>
      <c r="BM379">
        <f>AQ379-fix1_oam1!AF380</f>
        <v>10</v>
      </c>
      <c r="BN379">
        <f>AR379-fix1_oam1!AG380</f>
        <v>0</v>
      </c>
      <c r="BO379">
        <f>AS379-fix1_oam1!AH380</f>
        <v>-9</v>
      </c>
      <c r="BP379">
        <f>AT379-fix1_oam1!AI380</f>
        <v>-9</v>
      </c>
      <c r="BQ379">
        <f>AU379-fix1_oam1!AJ380</f>
        <v>23</v>
      </c>
      <c r="BR379">
        <f>AV379-fix1_oam1!AK380</f>
        <v>2</v>
      </c>
      <c r="BS379">
        <f>AW379-fix1_oam1!AL380</f>
        <v>-1</v>
      </c>
      <c r="BT379">
        <f>AX379-fix1_oam1!AM380</f>
        <v>-4</v>
      </c>
      <c r="BU379">
        <f>AY379-fix1_oam1!AN380</f>
        <v>-11</v>
      </c>
      <c r="BV379">
        <f>AZ379-fix1_oam1!AO380</f>
        <v>-10</v>
      </c>
      <c r="BY379" s="10" t="s">
        <v>1039</v>
      </c>
      <c r="BZ379" s="11">
        <v>27</v>
      </c>
      <c r="CA379" s="11">
        <v>53</v>
      </c>
      <c r="CB379" s="11">
        <v>2</v>
      </c>
      <c r="CC379" s="11">
        <v>1</v>
      </c>
      <c r="CD379" s="11">
        <v>52</v>
      </c>
      <c r="CE379" s="11">
        <v>3</v>
      </c>
      <c r="CF379" s="11">
        <v>49</v>
      </c>
      <c r="CG379" s="11">
        <v>2</v>
      </c>
      <c r="CH379" s="11">
        <v>2</v>
      </c>
      <c r="CI379" s="11">
        <v>29</v>
      </c>
      <c r="CJ379" s="11">
        <v>3</v>
      </c>
      <c r="CK379" s="11">
        <v>54</v>
      </c>
      <c r="CL379" s="11">
        <v>55</v>
      </c>
      <c r="CM379" s="11">
        <v>4</v>
      </c>
      <c r="CN379" s="11">
        <v>53</v>
      </c>
      <c r="CO379" s="11">
        <v>7</v>
      </c>
      <c r="CP379" s="11">
        <v>54</v>
      </c>
      <c r="CQ379" s="11">
        <v>54</v>
      </c>
      <c r="CR379" s="11">
        <v>2000000</v>
      </c>
    </row>
    <row r="380" spans="1:96" ht="15" thickBot="1" x14ac:dyDescent="0.35">
      <c r="A380" s="1" t="s">
        <v>377</v>
      </c>
      <c r="B380" s="1" t="s">
        <v>602</v>
      </c>
      <c r="C380" s="2">
        <v>89</v>
      </c>
      <c r="D380" s="2">
        <v>8</v>
      </c>
      <c r="E380" s="2">
        <v>7</v>
      </c>
      <c r="F380" s="2">
        <v>89</v>
      </c>
      <c r="G380" s="2">
        <v>2</v>
      </c>
      <c r="H380" s="1">
        <f t="shared" si="492"/>
        <v>89</v>
      </c>
      <c r="I380" s="1">
        <f>HLOOKUP(H380,C380:$F$603,J380,0)</f>
        <v>1</v>
      </c>
      <c r="J380" s="1">
        <v>224</v>
      </c>
      <c r="K380" s="1" t="str">
        <f t="shared" si="493"/>
        <v>21</v>
      </c>
      <c r="M380" s="46">
        <f t="shared" si="494"/>
        <v>1</v>
      </c>
      <c r="N380" s="44">
        <f t="shared" si="486"/>
        <v>0.46113989637305697</v>
      </c>
      <c r="O380" s="44">
        <f t="shared" si="487"/>
        <v>4.145077720207254E-2</v>
      </c>
      <c r="P380" s="44">
        <f t="shared" si="488"/>
        <v>3.6269430051813469E-2</v>
      </c>
      <c r="Q380" s="44">
        <f t="shared" si="489"/>
        <v>0.46113989637305697</v>
      </c>
      <c r="R380">
        <f t="shared" si="524"/>
        <v>2</v>
      </c>
      <c r="S380" s="1">
        <f t="shared" si="495"/>
        <v>0.46113989637305697</v>
      </c>
      <c r="T380" s="1">
        <f>HLOOKUP(S380,N380:$Q$603,U380,0)</f>
        <v>1</v>
      </c>
      <c r="U380" s="1">
        <v>224</v>
      </c>
      <c r="V380" s="1" t="str">
        <f t="shared" si="496"/>
        <v>21</v>
      </c>
      <c r="X380" s="5">
        <f t="shared" si="497"/>
        <v>1</v>
      </c>
      <c r="Y380" s="4">
        <f t="shared" si="498"/>
        <v>0.53886010362694303</v>
      </c>
      <c r="Z380" s="4">
        <f t="shared" si="499"/>
        <v>0.24381252807628429</v>
      </c>
      <c r="AA380" s="4">
        <f t="shared" si="500"/>
        <v>0.25</v>
      </c>
      <c r="AB380" s="4">
        <f t="shared" si="501"/>
        <v>0.25129533678756477</v>
      </c>
      <c r="AC380" s="4">
        <f t="shared" si="502"/>
        <v>-1.2953367875647714E-3</v>
      </c>
      <c r="AD380" s="4">
        <f t="shared" si="503"/>
        <v>3.6269430051813469E-2</v>
      </c>
      <c r="AE380" s="4">
        <f t="shared" si="504"/>
        <v>0.46113989637305697</v>
      </c>
      <c r="AF380" s="4">
        <f t="shared" si="505"/>
        <v>0.42487046632124348</v>
      </c>
      <c r="AG380">
        <f t="shared" si="506"/>
        <v>2000000</v>
      </c>
      <c r="AI380">
        <f t="shared" si="507"/>
        <v>41</v>
      </c>
      <c r="AJ380">
        <f t="shared" si="526"/>
        <v>39</v>
      </c>
      <c r="AK380">
        <f t="shared" si="527"/>
        <v>6</v>
      </c>
      <c r="AL380">
        <f t="shared" si="528"/>
        <v>1</v>
      </c>
      <c r="AM380">
        <f t="shared" si="529"/>
        <v>26</v>
      </c>
      <c r="AN380">
        <f t="shared" si="530"/>
        <v>29</v>
      </c>
      <c r="AO380">
        <f t="shared" si="531"/>
        <v>42</v>
      </c>
      <c r="AP380">
        <f t="shared" si="532"/>
        <v>16</v>
      </c>
      <c r="AQ380">
        <f t="shared" si="533"/>
        <v>14</v>
      </c>
      <c r="AR380">
        <f t="shared" ref="AR380:AZ380" si="575">MAX(AI$3:AQ$542)+1-AI380</f>
        <v>15</v>
      </c>
      <c r="AS380">
        <f t="shared" si="575"/>
        <v>17</v>
      </c>
      <c r="AT380">
        <f t="shared" si="575"/>
        <v>50</v>
      </c>
      <c r="AU380">
        <f t="shared" si="575"/>
        <v>55</v>
      </c>
      <c r="AV380">
        <f t="shared" si="575"/>
        <v>30</v>
      </c>
      <c r="AW380">
        <f t="shared" si="575"/>
        <v>27</v>
      </c>
      <c r="AX380">
        <f t="shared" si="575"/>
        <v>14</v>
      </c>
      <c r="AY380">
        <f t="shared" si="575"/>
        <v>40</v>
      </c>
      <c r="AZ380">
        <f t="shared" si="575"/>
        <v>42</v>
      </c>
      <c r="BA380">
        <f t="shared" si="491"/>
        <v>2000000</v>
      </c>
      <c r="BB380">
        <f t="shared" si="509"/>
        <v>2705587.5</v>
      </c>
      <c r="BC380">
        <f t="shared" si="510"/>
        <v>3</v>
      </c>
      <c r="BE380">
        <f>AI380-fix1_oam1!X381</f>
        <v>0</v>
      </c>
      <c r="BF380">
        <f>AJ380-fix1_oam1!Y381</f>
        <v>5</v>
      </c>
      <c r="BG380">
        <f>AK380-fix1_oam1!Z381</f>
        <v>5</v>
      </c>
      <c r="BH380">
        <f>AL380-fix1_oam1!AA381</f>
        <v>-30</v>
      </c>
      <c r="BI380">
        <f>AM380-fix1_oam1!AB381</f>
        <v>-4</v>
      </c>
      <c r="BJ380">
        <f>AN380-fix1_oam1!AC381</f>
        <v>0</v>
      </c>
      <c r="BK380">
        <f>AO380-fix1_oam1!AD381</f>
        <v>3</v>
      </c>
      <c r="BL380">
        <f>AP380-fix1_oam1!AE381</f>
        <v>-5</v>
      </c>
      <c r="BM380">
        <f>AQ380-fix1_oam1!AF381</f>
        <v>5</v>
      </c>
      <c r="BN380">
        <f>AR380-fix1_oam1!AG381</f>
        <v>0</v>
      </c>
      <c r="BO380">
        <f>AS380-fix1_oam1!AH381</f>
        <v>-5</v>
      </c>
      <c r="BP380">
        <f>AT380-fix1_oam1!AI381</f>
        <v>-5</v>
      </c>
      <c r="BQ380">
        <f>AU380-fix1_oam1!AJ381</f>
        <v>30</v>
      </c>
      <c r="BR380">
        <f>AV380-fix1_oam1!AK381</f>
        <v>4</v>
      </c>
      <c r="BS380">
        <f>AW380-fix1_oam1!AL381</f>
        <v>0</v>
      </c>
      <c r="BT380">
        <f>AX380-fix1_oam1!AM381</f>
        <v>-3</v>
      </c>
      <c r="BU380">
        <f>AY380-fix1_oam1!AN381</f>
        <v>5</v>
      </c>
      <c r="BV380">
        <f>AZ380-fix1_oam1!AO381</f>
        <v>-5</v>
      </c>
      <c r="BY380" s="10" t="s">
        <v>1040</v>
      </c>
      <c r="BZ380" s="11">
        <v>41</v>
      </c>
      <c r="CA380" s="11">
        <v>3</v>
      </c>
      <c r="CB380" s="11">
        <v>54</v>
      </c>
      <c r="CC380" s="11">
        <v>1</v>
      </c>
      <c r="CD380" s="11">
        <v>35</v>
      </c>
      <c r="CE380" s="11">
        <v>20</v>
      </c>
      <c r="CF380" s="11">
        <v>1</v>
      </c>
      <c r="CG380" s="11">
        <v>52</v>
      </c>
      <c r="CH380" s="11">
        <v>54</v>
      </c>
      <c r="CI380" s="11">
        <v>15</v>
      </c>
      <c r="CJ380" s="11">
        <v>53</v>
      </c>
      <c r="CK380" s="11">
        <v>2</v>
      </c>
      <c r="CL380" s="11">
        <v>55</v>
      </c>
      <c r="CM380" s="11">
        <v>21</v>
      </c>
      <c r="CN380" s="11">
        <v>36</v>
      </c>
      <c r="CO380" s="11">
        <v>55</v>
      </c>
      <c r="CP380" s="11">
        <v>4</v>
      </c>
      <c r="CQ380" s="11">
        <v>2</v>
      </c>
      <c r="CR380" s="11">
        <v>4000000</v>
      </c>
    </row>
    <row r="381" spans="1:96" ht="15" thickBot="1" x14ac:dyDescent="0.35">
      <c r="A381" s="1" t="s">
        <v>378</v>
      </c>
      <c r="B381" s="1" t="s">
        <v>602</v>
      </c>
      <c r="C381" s="2">
        <v>94</v>
      </c>
      <c r="D381" s="2">
        <v>39</v>
      </c>
      <c r="E381" s="2">
        <v>14</v>
      </c>
      <c r="F381" s="2">
        <v>80</v>
      </c>
      <c r="G381" s="2">
        <v>1</v>
      </c>
      <c r="H381" s="1">
        <f t="shared" si="492"/>
        <v>94</v>
      </c>
      <c r="I381" s="1">
        <f>HLOOKUP(H381,C381:$F$603,J381,0)</f>
        <v>1</v>
      </c>
      <c r="J381" s="1">
        <v>223</v>
      </c>
      <c r="K381" s="1" t="str">
        <f t="shared" si="493"/>
        <v>11</v>
      </c>
      <c r="M381" s="46">
        <f t="shared" si="494"/>
        <v>1</v>
      </c>
      <c r="N381" s="44">
        <f t="shared" si="486"/>
        <v>0.41409691629955947</v>
      </c>
      <c r="O381" s="44">
        <f t="shared" si="487"/>
        <v>0.17180616740088106</v>
      </c>
      <c r="P381" s="44">
        <f t="shared" si="488"/>
        <v>6.1674008810572688E-2</v>
      </c>
      <c r="Q381" s="44">
        <f t="shared" si="489"/>
        <v>0.3524229074889868</v>
      </c>
      <c r="R381">
        <f t="shared" si="524"/>
        <v>1</v>
      </c>
      <c r="S381" s="1">
        <f t="shared" si="495"/>
        <v>0.41409691629955947</v>
      </c>
      <c r="T381" s="1">
        <f>HLOOKUP(S381,N381:$Q$603,U381,0)</f>
        <v>1</v>
      </c>
      <c r="U381" s="1">
        <v>223</v>
      </c>
      <c r="V381" s="1" t="str">
        <f t="shared" si="496"/>
        <v>11</v>
      </c>
      <c r="X381" s="5">
        <f t="shared" si="497"/>
        <v>1</v>
      </c>
      <c r="Y381" s="4">
        <f t="shared" si="498"/>
        <v>0.58590308370044053</v>
      </c>
      <c r="Z381" s="4">
        <f t="shared" si="499"/>
        <v>0.1622746687271733</v>
      </c>
      <c r="AA381" s="4">
        <f t="shared" si="500"/>
        <v>0.25</v>
      </c>
      <c r="AB381" s="4">
        <f t="shared" si="501"/>
        <v>0.26211453744493396</v>
      </c>
      <c r="AC381" s="4">
        <f t="shared" si="502"/>
        <v>-1.2114537444933959E-2</v>
      </c>
      <c r="AD381" s="4">
        <f t="shared" si="503"/>
        <v>6.1674008810572688E-2</v>
      </c>
      <c r="AE381" s="4">
        <f t="shared" si="504"/>
        <v>0.41409691629955947</v>
      </c>
      <c r="AF381" s="4">
        <f t="shared" si="505"/>
        <v>0.3524229074889868</v>
      </c>
      <c r="AG381">
        <f t="shared" si="506"/>
        <v>1000000</v>
      </c>
      <c r="AI381">
        <f t="shared" si="507"/>
        <v>41</v>
      </c>
      <c r="AJ381">
        <f t="shared" si="526"/>
        <v>31</v>
      </c>
      <c r="AK381">
        <f t="shared" si="527"/>
        <v>22</v>
      </c>
      <c r="AL381">
        <f t="shared" si="528"/>
        <v>1</v>
      </c>
      <c r="AM381">
        <f t="shared" si="529"/>
        <v>18</v>
      </c>
      <c r="AN381">
        <f t="shared" si="530"/>
        <v>37</v>
      </c>
      <c r="AO381">
        <f t="shared" si="531"/>
        <v>35</v>
      </c>
      <c r="AP381">
        <f t="shared" si="532"/>
        <v>24</v>
      </c>
      <c r="AQ381">
        <f t="shared" si="533"/>
        <v>24</v>
      </c>
      <c r="AR381">
        <f t="shared" ref="AR381:AZ381" si="576">MAX(AI$3:AQ$542)+1-AI381</f>
        <v>15</v>
      </c>
      <c r="AS381">
        <f t="shared" si="576"/>
        <v>25</v>
      </c>
      <c r="AT381">
        <f t="shared" si="576"/>
        <v>34</v>
      </c>
      <c r="AU381">
        <f t="shared" si="576"/>
        <v>55</v>
      </c>
      <c r="AV381">
        <f t="shared" si="576"/>
        <v>38</v>
      </c>
      <c r="AW381">
        <f t="shared" si="576"/>
        <v>19</v>
      </c>
      <c r="AX381">
        <f t="shared" si="576"/>
        <v>21</v>
      </c>
      <c r="AY381">
        <f t="shared" si="576"/>
        <v>32</v>
      </c>
      <c r="AZ381">
        <f t="shared" si="576"/>
        <v>32</v>
      </c>
      <c r="BA381">
        <f t="shared" si="491"/>
        <v>1000000</v>
      </c>
      <c r="BB381">
        <f t="shared" si="509"/>
        <v>2933752.8</v>
      </c>
      <c r="BC381">
        <f t="shared" si="510"/>
        <v>3</v>
      </c>
      <c r="BE381">
        <f>AI381-fix1_oam1!X382</f>
        <v>0</v>
      </c>
      <c r="BF381">
        <f>AJ381-fix1_oam1!Y382</f>
        <v>9</v>
      </c>
      <c r="BG381">
        <f>AK381-fix1_oam1!Z382</f>
        <v>11</v>
      </c>
      <c r="BH381">
        <f>AL381-fix1_oam1!AA382</f>
        <v>-17</v>
      </c>
      <c r="BI381">
        <f>AM381-fix1_oam1!AB382</f>
        <v>0</v>
      </c>
      <c r="BJ381">
        <f>AN381-fix1_oam1!AC382</f>
        <v>-1</v>
      </c>
      <c r="BK381">
        <f>AO381-fix1_oam1!AD382</f>
        <v>6</v>
      </c>
      <c r="BL381">
        <f>AP381-fix1_oam1!AE382</f>
        <v>12</v>
      </c>
      <c r="BM381">
        <f>AQ381-fix1_oam1!AF382</f>
        <v>13</v>
      </c>
      <c r="BN381">
        <f>AR381-fix1_oam1!AG382</f>
        <v>0</v>
      </c>
      <c r="BO381">
        <f>AS381-fix1_oam1!AH382</f>
        <v>-9</v>
      </c>
      <c r="BP381">
        <f>AT381-fix1_oam1!AI382</f>
        <v>-11</v>
      </c>
      <c r="BQ381">
        <f>AU381-fix1_oam1!AJ382</f>
        <v>17</v>
      </c>
      <c r="BR381">
        <f>AV381-fix1_oam1!AK382</f>
        <v>0</v>
      </c>
      <c r="BS381">
        <f>AW381-fix1_oam1!AL382</f>
        <v>1</v>
      </c>
      <c r="BT381">
        <f>AX381-fix1_oam1!AM382</f>
        <v>-6</v>
      </c>
      <c r="BU381">
        <f>AY381-fix1_oam1!AN382</f>
        <v>-12</v>
      </c>
      <c r="BV381">
        <f>AZ381-fix1_oam1!AO382</f>
        <v>-13</v>
      </c>
      <c r="BY381" s="10" t="s">
        <v>1041</v>
      </c>
      <c r="BZ381" s="11">
        <v>27</v>
      </c>
      <c r="CA381" s="11">
        <v>33</v>
      </c>
      <c r="CB381" s="11">
        <v>36</v>
      </c>
      <c r="CC381" s="11">
        <v>1</v>
      </c>
      <c r="CD381" s="11">
        <v>48</v>
      </c>
      <c r="CE381" s="11">
        <v>7</v>
      </c>
      <c r="CF381" s="11">
        <v>8</v>
      </c>
      <c r="CG381" s="11">
        <v>22</v>
      </c>
      <c r="CH381" s="11">
        <v>36</v>
      </c>
      <c r="CI381" s="11">
        <v>29</v>
      </c>
      <c r="CJ381" s="11">
        <v>23</v>
      </c>
      <c r="CK381" s="11">
        <v>20</v>
      </c>
      <c r="CL381" s="11">
        <v>55</v>
      </c>
      <c r="CM381" s="11">
        <v>8</v>
      </c>
      <c r="CN381" s="11">
        <v>49</v>
      </c>
      <c r="CO381" s="11">
        <v>48</v>
      </c>
      <c r="CP381" s="11">
        <v>34</v>
      </c>
      <c r="CQ381" s="11">
        <v>20</v>
      </c>
      <c r="CR381" s="11">
        <v>2000000</v>
      </c>
    </row>
    <row r="382" spans="1:96" ht="15" thickBot="1" x14ac:dyDescent="0.35">
      <c r="A382" s="1" t="s">
        <v>379</v>
      </c>
      <c r="B382" s="1" t="s">
        <v>602</v>
      </c>
      <c r="C382" s="2">
        <v>78</v>
      </c>
      <c r="D382" s="2">
        <v>70</v>
      </c>
      <c r="E382" s="2">
        <v>39</v>
      </c>
      <c r="F382" s="2">
        <v>28</v>
      </c>
      <c r="G382" s="2">
        <v>2</v>
      </c>
      <c r="H382" s="1">
        <f t="shared" si="492"/>
        <v>78</v>
      </c>
      <c r="I382" s="1">
        <f>HLOOKUP(H382,C382:$F$603,J382,0)</f>
        <v>1</v>
      </c>
      <c r="J382" s="1">
        <v>222</v>
      </c>
      <c r="K382" s="1" t="str">
        <f t="shared" si="493"/>
        <v>21</v>
      </c>
      <c r="M382" s="46">
        <f t="shared" si="494"/>
        <v>1</v>
      </c>
      <c r="N382" s="44">
        <f t="shared" si="486"/>
        <v>0.36279069767441863</v>
      </c>
      <c r="O382" s="44">
        <f t="shared" si="487"/>
        <v>0.32558139534883723</v>
      </c>
      <c r="P382" s="44">
        <f t="shared" si="488"/>
        <v>0.18139534883720931</v>
      </c>
      <c r="Q382" s="44">
        <f t="shared" si="489"/>
        <v>0.13023255813953488</v>
      </c>
      <c r="R382">
        <f t="shared" si="524"/>
        <v>2</v>
      </c>
      <c r="S382" s="1">
        <f t="shared" si="495"/>
        <v>0.36279069767441863</v>
      </c>
      <c r="T382" s="1">
        <f>HLOOKUP(S382,N382:$Q$603,U382,0)</f>
        <v>1</v>
      </c>
      <c r="U382" s="1">
        <v>222</v>
      </c>
      <c r="V382" s="1" t="str">
        <f t="shared" si="496"/>
        <v>21</v>
      </c>
      <c r="X382" s="5">
        <f t="shared" si="497"/>
        <v>1</v>
      </c>
      <c r="Y382" s="4">
        <f t="shared" si="498"/>
        <v>0.63720930232558137</v>
      </c>
      <c r="Z382" s="4">
        <f t="shared" si="499"/>
        <v>0.11178122545956667</v>
      </c>
      <c r="AA382" s="4">
        <f t="shared" si="500"/>
        <v>0.25</v>
      </c>
      <c r="AB382" s="4">
        <f t="shared" si="501"/>
        <v>0.25348837209302327</v>
      </c>
      <c r="AC382" s="4">
        <f t="shared" si="502"/>
        <v>-3.4883720930232731E-3</v>
      </c>
      <c r="AD382" s="4">
        <f t="shared" si="503"/>
        <v>0.13023255813953488</v>
      </c>
      <c r="AE382" s="4">
        <f t="shared" si="504"/>
        <v>0.36279069767441863</v>
      </c>
      <c r="AF382" s="4">
        <f t="shared" si="505"/>
        <v>0.23255813953488375</v>
      </c>
      <c r="AG382">
        <f t="shared" si="506"/>
        <v>2000000</v>
      </c>
      <c r="AI382">
        <f t="shared" si="507"/>
        <v>41</v>
      </c>
      <c r="AJ382">
        <f t="shared" si="526"/>
        <v>16</v>
      </c>
      <c r="AK382">
        <f t="shared" si="527"/>
        <v>38</v>
      </c>
      <c r="AL382">
        <f t="shared" si="528"/>
        <v>1</v>
      </c>
      <c r="AM382">
        <f t="shared" si="529"/>
        <v>24</v>
      </c>
      <c r="AN382">
        <f t="shared" si="530"/>
        <v>31</v>
      </c>
      <c r="AO382">
        <f t="shared" si="531"/>
        <v>17</v>
      </c>
      <c r="AP382">
        <f t="shared" si="532"/>
        <v>39</v>
      </c>
      <c r="AQ382">
        <f t="shared" si="533"/>
        <v>40</v>
      </c>
      <c r="AR382">
        <f t="shared" ref="AR382:AZ382" si="577">MAX(AI$3:AQ$542)+1-AI382</f>
        <v>15</v>
      </c>
      <c r="AS382">
        <f t="shared" si="577"/>
        <v>40</v>
      </c>
      <c r="AT382">
        <f t="shared" si="577"/>
        <v>18</v>
      </c>
      <c r="AU382">
        <f t="shared" si="577"/>
        <v>55</v>
      </c>
      <c r="AV382">
        <f t="shared" si="577"/>
        <v>32</v>
      </c>
      <c r="AW382">
        <f t="shared" si="577"/>
        <v>25</v>
      </c>
      <c r="AX382">
        <f t="shared" si="577"/>
        <v>39</v>
      </c>
      <c r="AY382">
        <f t="shared" si="577"/>
        <v>17</v>
      </c>
      <c r="AZ382">
        <f t="shared" si="577"/>
        <v>16</v>
      </c>
      <c r="BA382">
        <f t="shared" si="491"/>
        <v>2000000</v>
      </c>
      <c r="BB382">
        <f t="shared" si="509"/>
        <v>2249254.9</v>
      </c>
      <c r="BC382">
        <f t="shared" si="510"/>
        <v>2</v>
      </c>
      <c r="BE382">
        <f>AI382-fix1_oam1!X383</f>
        <v>0</v>
      </c>
      <c r="BF382">
        <f>AJ382-fix1_oam1!Y383</f>
        <v>-4</v>
      </c>
      <c r="BG382">
        <f>AK382-fix1_oam1!Z383</f>
        <v>2</v>
      </c>
      <c r="BH382">
        <f>AL382-fix1_oam1!AA383</f>
        <v>-22</v>
      </c>
      <c r="BI382">
        <f>AM382-fix1_oam1!AB383</f>
        <v>1</v>
      </c>
      <c r="BJ382">
        <f>AN382-fix1_oam1!AC383</f>
        <v>0</v>
      </c>
      <c r="BK382">
        <f>AO382-fix1_oam1!AD383</f>
        <v>1</v>
      </c>
      <c r="BL382">
        <f>AP382-fix1_oam1!AE383</f>
        <v>4</v>
      </c>
      <c r="BM382">
        <f>AQ382-fix1_oam1!AF383</f>
        <v>2</v>
      </c>
      <c r="BN382">
        <f>AR382-fix1_oam1!AG383</f>
        <v>0</v>
      </c>
      <c r="BO382">
        <f>AS382-fix1_oam1!AH383</f>
        <v>4</v>
      </c>
      <c r="BP382">
        <f>AT382-fix1_oam1!AI383</f>
        <v>-2</v>
      </c>
      <c r="BQ382">
        <f>AU382-fix1_oam1!AJ383</f>
        <v>22</v>
      </c>
      <c r="BR382">
        <f>AV382-fix1_oam1!AK383</f>
        <v>-1</v>
      </c>
      <c r="BS382">
        <f>AW382-fix1_oam1!AL383</f>
        <v>0</v>
      </c>
      <c r="BT382">
        <f>AX382-fix1_oam1!AM383</f>
        <v>-1</v>
      </c>
      <c r="BU382">
        <f>AY382-fix1_oam1!AN383</f>
        <v>-4</v>
      </c>
      <c r="BV382">
        <f>AZ382-fix1_oam1!AO383</f>
        <v>-2</v>
      </c>
      <c r="BY382" s="10" t="s">
        <v>1042</v>
      </c>
      <c r="BZ382" s="11">
        <v>41</v>
      </c>
      <c r="CA382" s="11">
        <v>13</v>
      </c>
      <c r="CB382" s="11">
        <v>49</v>
      </c>
      <c r="CC382" s="11">
        <v>1</v>
      </c>
      <c r="CD382" s="11">
        <v>42</v>
      </c>
      <c r="CE382" s="11">
        <v>14</v>
      </c>
      <c r="CF382" s="11">
        <v>2</v>
      </c>
      <c r="CG382" s="11">
        <v>42</v>
      </c>
      <c r="CH382" s="11">
        <v>49</v>
      </c>
      <c r="CI382" s="11">
        <v>15</v>
      </c>
      <c r="CJ382" s="11">
        <v>43</v>
      </c>
      <c r="CK382" s="11">
        <v>7</v>
      </c>
      <c r="CL382" s="11">
        <v>55</v>
      </c>
      <c r="CM382" s="11">
        <v>14</v>
      </c>
      <c r="CN382" s="11">
        <v>42</v>
      </c>
      <c r="CO382" s="11">
        <v>54</v>
      </c>
      <c r="CP382" s="11">
        <v>14</v>
      </c>
      <c r="CQ382" s="11">
        <v>7</v>
      </c>
      <c r="CR382" s="11">
        <v>4000000</v>
      </c>
    </row>
    <row r="383" spans="1:96" ht="15" thickBot="1" x14ac:dyDescent="0.35">
      <c r="A383" s="1" t="s">
        <v>380</v>
      </c>
      <c r="B383" s="1" t="s">
        <v>602</v>
      </c>
      <c r="C383" s="2">
        <v>39</v>
      </c>
      <c r="D383" s="2">
        <v>73</v>
      </c>
      <c r="E383" s="2">
        <v>47</v>
      </c>
      <c r="F383" s="2">
        <v>60</v>
      </c>
      <c r="G383" s="2">
        <v>4</v>
      </c>
      <c r="H383" s="1">
        <f t="shared" si="492"/>
        <v>73</v>
      </c>
      <c r="I383" s="1">
        <f>HLOOKUP(H383,C383:$F$603,J383,0)</f>
        <v>2</v>
      </c>
      <c r="J383" s="1">
        <v>221</v>
      </c>
      <c r="K383" s="1" t="str">
        <f t="shared" si="493"/>
        <v>42</v>
      </c>
      <c r="M383" s="46">
        <f t="shared" si="494"/>
        <v>1</v>
      </c>
      <c r="N383" s="44">
        <f t="shared" si="486"/>
        <v>0.17808219178082191</v>
      </c>
      <c r="O383" s="44">
        <f t="shared" si="487"/>
        <v>0.33333333333333331</v>
      </c>
      <c r="P383" s="44">
        <f t="shared" si="488"/>
        <v>0.21461187214611871</v>
      </c>
      <c r="Q383" s="44">
        <f t="shared" si="489"/>
        <v>0.27397260273972601</v>
      </c>
      <c r="R383">
        <f t="shared" si="524"/>
        <v>4</v>
      </c>
      <c r="S383" s="1">
        <f t="shared" si="495"/>
        <v>0.33333333333333331</v>
      </c>
      <c r="T383" s="1">
        <f>HLOOKUP(S383,N383:$Q$603,U383,0)</f>
        <v>2</v>
      </c>
      <c r="U383" s="1">
        <v>221</v>
      </c>
      <c r="V383" s="1" t="str">
        <f t="shared" si="496"/>
        <v>42</v>
      </c>
      <c r="X383" s="5">
        <f t="shared" si="497"/>
        <v>2</v>
      </c>
      <c r="Y383" s="4">
        <f t="shared" si="498"/>
        <v>0.66666666666666674</v>
      </c>
      <c r="Z383" s="4">
        <f t="shared" si="499"/>
        <v>6.8175315324082469E-2</v>
      </c>
      <c r="AA383" s="4">
        <f t="shared" si="500"/>
        <v>0.25</v>
      </c>
      <c r="AB383" s="4">
        <f t="shared" si="501"/>
        <v>0.24429223744292236</v>
      </c>
      <c r="AC383" s="4">
        <f t="shared" si="502"/>
        <v>5.7077625570776391E-3</v>
      </c>
      <c r="AD383" s="4">
        <f t="shared" si="503"/>
        <v>0.17808219178082191</v>
      </c>
      <c r="AE383" s="4">
        <f t="shared" si="504"/>
        <v>0.33333333333333331</v>
      </c>
      <c r="AF383" s="4">
        <f t="shared" si="505"/>
        <v>0.15525114155251141</v>
      </c>
      <c r="AG383">
        <f t="shared" si="506"/>
        <v>4000000</v>
      </c>
      <c r="AI383">
        <f t="shared" si="507"/>
        <v>27</v>
      </c>
      <c r="AJ383">
        <f t="shared" si="526"/>
        <v>10</v>
      </c>
      <c r="AK383">
        <f t="shared" si="527"/>
        <v>48</v>
      </c>
      <c r="AL383">
        <f t="shared" si="528"/>
        <v>1</v>
      </c>
      <c r="AM383">
        <f t="shared" si="529"/>
        <v>31</v>
      </c>
      <c r="AN383">
        <f t="shared" si="530"/>
        <v>24</v>
      </c>
      <c r="AO383">
        <f t="shared" si="531"/>
        <v>6</v>
      </c>
      <c r="AP383">
        <f t="shared" si="532"/>
        <v>45</v>
      </c>
      <c r="AQ383">
        <f t="shared" si="533"/>
        <v>48</v>
      </c>
      <c r="AR383">
        <f t="shared" ref="AR383:AZ383" si="578">MAX(AI$3:AQ$542)+1-AI383</f>
        <v>29</v>
      </c>
      <c r="AS383">
        <f t="shared" si="578"/>
        <v>46</v>
      </c>
      <c r="AT383">
        <f t="shared" si="578"/>
        <v>8</v>
      </c>
      <c r="AU383">
        <f t="shared" si="578"/>
        <v>55</v>
      </c>
      <c r="AV383">
        <f t="shared" si="578"/>
        <v>25</v>
      </c>
      <c r="AW383">
        <f t="shared" si="578"/>
        <v>32</v>
      </c>
      <c r="AX383">
        <f t="shared" si="578"/>
        <v>50</v>
      </c>
      <c r="AY383">
        <f t="shared" si="578"/>
        <v>11</v>
      </c>
      <c r="AZ383">
        <f t="shared" si="578"/>
        <v>8</v>
      </c>
      <c r="BA383">
        <f t="shared" si="491"/>
        <v>4000000</v>
      </c>
      <c r="BB383">
        <f t="shared" si="509"/>
        <v>2933754.2</v>
      </c>
      <c r="BC383">
        <f t="shared" si="510"/>
        <v>3</v>
      </c>
      <c r="BE383">
        <f>AI383-fix1_oam1!X384</f>
        <v>0</v>
      </c>
      <c r="BF383">
        <f>AJ383-fix1_oam1!Y384</f>
        <v>-7</v>
      </c>
      <c r="BG383">
        <f>AK383-fix1_oam1!Z384</f>
        <v>-1</v>
      </c>
      <c r="BH383">
        <f>AL383-fix1_oam1!AA384</f>
        <v>-20</v>
      </c>
      <c r="BI383">
        <f>AM383-fix1_oam1!AB384</f>
        <v>7</v>
      </c>
      <c r="BJ383">
        <f>AN383-fix1_oam1!AC384</f>
        <v>1</v>
      </c>
      <c r="BK383">
        <f>AO383-fix1_oam1!AD384</f>
        <v>-3</v>
      </c>
      <c r="BL383">
        <f>AP383-fix1_oam1!AE384</f>
        <v>5</v>
      </c>
      <c r="BM383">
        <f>AQ383-fix1_oam1!AF384</f>
        <v>0</v>
      </c>
      <c r="BN383">
        <f>AR383-fix1_oam1!AG384</f>
        <v>0</v>
      </c>
      <c r="BO383">
        <f>AS383-fix1_oam1!AH384</f>
        <v>7</v>
      </c>
      <c r="BP383">
        <f>AT383-fix1_oam1!AI384</f>
        <v>1</v>
      </c>
      <c r="BQ383">
        <f>AU383-fix1_oam1!AJ384</f>
        <v>20</v>
      </c>
      <c r="BR383">
        <f>AV383-fix1_oam1!AK384</f>
        <v>-7</v>
      </c>
      <c r="BS383">
        <f>AW383-fix1_oam1!AL384</f>
        <v>-1</v>
      </c>
      <c r="BT383">
        <f>AX383-fix1_oam1!AM384</f>
        <v>3</v>
      </c>
      <c r="BU383">
        <f>AY383-fix1_oam1!AN384</f>
        <v>-5</v>
      </c>
      <c r="BV383">
        <f>AZ383-fix1_oam1!AO384</f>
        <v>0</v>
      </c>
      <c r="BY383" s="10" t="s">
        <v>1043</v>
      </c>
      <c r="BZ383" s="11">
        <v>27</v>
      </c>
      <c r="CA383" s="11">
        <v>50</v>
      </c>
      <c r="CB383" s="11">
        <v>8</v>
      </c>
      <c r="CC383" s="11">
        <v>51</v>
      </c>
      <c r="CD383" s="11">
        <v>49</v>
      </c>
      <c r="CE383" s="11">
        <v>7</v>
      </c>
      <c r="CF383" s="11">
        <v>40</v>
      </c>
      <c r="CG383" s="11">
        <v>5</v>
      </c>
      <c r="CH383" s="11">
        <v>6</v>
      </c>
      <c r="CI383" s="11">
        <v>29</v>
      </c>
      <c r="CJ383" s="11">
        <v>6</v>
      </c>
      <c r="CK383" s="11">
        <v>48</v>
      </c>
      <c r="CL383" s="11">
        <v>5</v>
      </c>
      <c r="CM383" s="11">
        <v>7</v>
      </c>
      <c r="CN383" s="11">
        <v>49</v>
      </c>
      <c r="CO383" s="11">
        <v>16</v>
      </c>
      <c r="CP383" s="11">
        <v>51</v>
      </c>
      <c r="CQ383" s="11">
        <v>50</v>
      </c>
      <c r="CR383" s="11">
        <v>2000000</v>
      </c>
    </row>
    <row r="384" spans="1:96" ht="15" thickBot="1" x14ac:dyDescent="0.35">
      <c r="A384" s="1" t="s">
        <v>381</v>
      </c>
      <c r="B384" s="1" t="s">
        <v>602</v>
      </c>
      <c r="C384" s="2">
        <v>67</v>
      </c>
      <c r="D384" s="2">
        <v>91</v>
      </c>
      <c r="E384" s="2">
        <v>59</v>
      </c>
      <c r="F384" s="2">
        <v>45</v>
      </c>
      <c r="G384" s="2">
        <v>2</v>
      </c>
      <c r="H384" s="1">
        <f t="shared" si="492"/>
        <v>91</v>
      </c>
      <c r="I384" s="1">
        <f>HLOOKUP(H384,C384:$F$603,J384,0)</f>
        <v>2</v>
      </c>
      <c r="J384" s="1">
        <v>220</v>
      </c>
      <c r="K384" s="1" t="str">
        <f t="shared" si="493"/>
        <v>22</v>
      </c>
      <c r="M384" s="46">
        <f t="shared" si="494"/>
        <v>1</v>
      </c>
      <c r="N384" s="44">
        <f t="shared" si="486"/>
        <v>0.25572519083969464</v>
      </c>
      <c r="O384" s="44">
        <f t="shared" si="487"/>
        <v>0.34732824427480918</v>
      </c>
      <c r="P384" s="44">
        <f t="shared" si="488"/>
        <v>0.22519083969465647</v>
      </c>
      <c r="Q384" s="44">
        <f t="shared" si="489"/>
        <v>0.1717557251908397</v>
      </c>
      <c r="R384">
        <f t="shared" si="524"/>
        <v>2</v>
      </c>
      <c r="S384" s="1">
        <f t="shared" si="495"/>
        <v>0.34732824427480918</v>
      </c>
      <c r="T384" s="1">
        <f>HLOOKUP(S384,N384:$Q$603,U384,0)</f>
        <v>2</v>
      </c>
      <c r="U384" s="1">
        <v>220</v>
      </c>
      <c r="V384" s="1" t="str">
        <f t="shared" si="496"/>
        <v>22</v>
      </c>
      <c r="X384" s="5">
        <f t="shared" si="497"/>
        <v>2</v>
      </c>
      <c r="Y384" s="4">
        <f t="shared" si="498"/>
        <v>0.65267175572519087</v>
      </c>
      <c r="Z384" s="4">
        <f t="shared" si="499"/>
        <v>7.3582665348199808E-2</v>
      </c>
      <c r="AA384" s="4">
        <f t="shared" si="500"/>
        <v>0.25</v>
      </c>
      <c r="AB384" s="4">
        <f t="shared" si="501"/>
        <v>0.24045801526717556</v>
      </c>
      <c r="AC384" s="4">
        <f t="shared" si="502"/>
        <v>9.5419847328244434E-3</v>
      </c>
      <c r="AD384" s="4">
        <f t="shared" si="503"/>
        <v>0.1717557251908397</v>
      </c>
      <c r="AE384" s="4">
        <f t="shared" si="504"/>
        <v>0.34732824427480918</v>
      </c>
      <c r="AF384" s="4">
        <f t="shared" si="505"/>
        <v>0.17557251908396948</v>
      </c>
      <c r="AG384">
        <f t="shared" si="506"/>
        <v>2000000</v>
      </c>
      <c r="AI384">
        <f t="shared" si="507"/>
        <v>27</v>
      </c>
      <c r="AJ384">
        <f t="shared" si="526"/>
        <v>13</v>
      </c>
      <c r="AK384">
        <f t="shared" si="527"/>
        <v>47</v>
      </c>
      <c r="AL384">
        <f t="shared" si="528"/>
        <v>1</v>
      </c>
      <c r="AM384">
        <f t="shared" si="529"/>
        <v>34</v>
      </c>
      <c r="AN384">
        <f t="shared" si="530"/>
        <v>21</v>
      </c>
      <c r="AO384">
        <f t="shared" si="531"/>
        <v>7</v>
      </c>
      <c r="AP384">
        <f t="shared" si="532"/>
        <v>43</v>
      </c>
      <c r="AQ384">
        <f t="shared" si="533"/>
        <v>46</v>
      </c>
      <c r="AR384">
        <f t="shared" ref="AR384:AZ384" si="579">MAX(AI$3:AQ$542)+1-AI384</f>
        <v>29</v>
      </c>
      <c r="AS384">
        <f t="shared" si="579"/>
        <v>43</v>
      </c>
      <c r="AT384">
        <f t="shared" si="579"/>
        <v>9</v>
      </c>
      <c r="AU384">
        <f t="shared" si="579"/>
        <v>55</v>
      </c>
      <c r="AV384">
        <f t="shared" si="579"/>
        <v>22</v>
      </c>
      <c r="AW384">
        <f t="shared" si="579"/>
        <v>35</v>
      </c>
      <c r="AX384">
        <f t="shared" si="579"/>
        <v>49</v>
      </c>
      <c r="AY384">
        <f t="shared" si="579"/>
        <v>13</v>
      </c>
      <c r="AZ384">
        <f t="shared" si="579"/>
        <v>10</v>
      </c>
      <c r="BA384">
        <f t="shared" si="491"/>
        <v>2000000</v>
      </c>
      <c r="BB384">
        <f t="shared" si="509"/>
        <v>2868975.5</v>
      </c>
      <c r="BC384">
        <f t="shared" si="510"/>
        <v>3</v>
      </c>
      <c r="BE384">
        <f>AI384-fix1_oam1!X385</f>
        <v>0</v>
      </c>
      <c r="BF384">
        <f>AJ384-fix1_oam1!Y385</f>
        <v>5</v>
      </c>
      <c r="BG384">
        <f>AK384-fix1_oam1!Z385</f>
        <v>3</v>
      </c>
      <c r="BH384">
        <f>AL384-fix1_oam1!AA385</f>
        <v>-8</v>
      </c>
      <c r="BI384">
        <f>AM384-fix1_oam1!AB385</f>
        <v>20</v>
      </c>
      <c r="BJ384">
        <f>AN384-fix1_oam1!AC385</f>
        <v>2</v>
      </c>
      <c r="BK384">
        <f>AO384-fix1_oam1!AD385</f>
        <v>1</v>
      </c>
      <c r="BL384">
        <f>AP384-fix1_oam1!AE385</f>
        <v>26</v>
      </c>
      <c r="BM384">
        <f>AQ384-fix1_oam1!AF385</f>
        <v>4</v>
      </c>
      <c r="BN384">
        <f>AR384-fix1_oam1!AG385</f>
        <v>0</v>
      </c>
      <c r="BO384">
        <f>AS384-fix1_oam1!AH385</f>
        <v>-5</v>
      </c>
      <c r="BP384">
        <f>AT384-fix1_oam1!AI385</f>
        <v>-3</v>
      </c>
      <c r="BQ384">
        <f>AU384-fix1_oam1!AJ385</f>
        <v>8</v>
      </c>
      <c r="BR384">
        <f>AV384-fix1_oam1!AK385</f>
        <v>-20</v>
      </c>
      <c r="BS384">
        <f>AW384-fix1_oam1!AL385</f>
        <v>-2</v>
      </c>
      <c r="BT384">
        <f>AX384-fix1_oam1!AM385</f>
        <v>-1</v>
      </c>
      <c r="BU384">
        <f>AY384-fix1_oam1!AN385</f>
        <v>-26</v>
      </c>
      <c r="BV384">
        <f>AZ384-fix1_oam1!AO385</f>
        <v>-4</v>
      </c>
      <c r="BY384" s="10" t="s">
        <v>1044</v>
      </c>
      <c r="BZ384" s="11">
        <v>1</v>
      </c>
      <c r="CA384" s="11">
        <v>38</v>
      </c>
      <c r="CB384" s="11">
        <v>12</v>
      </c>
      <c r="CC384" s="11">
        <v>1</v>
      </c>
      <c r="CD384" s="11">
        <v>20</v>
      </c>
      <c r="CE384" s="11">
        <v>35</v>
      </c>
      <c r="CF384" s="11">
        <v>45</v>
      </c>
      <c r="CG384" s="11">
        <v>18</v>
      </c>
      <c r="CH384" s="11">
        <v>13</v>
      </c>
      <c r="CI384" s="11">
        <v>55</v>
      </c>
      <c r="CJ384" s="11">
        <v>18</v>
      </c>
      <c r="CK384" s="11">
        <v>44</v>
      </c>
      <c r="CL384" s="11">
        <v>55</v>
      </c>
      <c r="CM384" s="11">
        <v>36</v>
      </c>
      <c r="CN384" s="11">
        <v>21</v>
      </c>
      <c r="CO384" s="11">
        <v>11</v>
      </c>
      <c r="CP384" s="11">
        <v>38</v>
      </c>
      <c r="CQ384" s="11">
        <v>43</v>
      </c>
      <c r="CR384" s="11">
        <v>1000000</v>
      </c>
    </row>
    <row r="385" spans="1:96" ht="15" thickBot="1" x14ac:dyDescent="0.35">
      <c r="A385" s="1" t="s">
        <v>382</v>
      </c>
      <c r="B385" s="1" t="s">
        <v>602</v>
      </c>
      <c r="C385" s="2">
        <v>73</v>
      </c>
      <c r="D385" s="2">
        <v>38</v>
      </c>
      <c r="E385" s="2">
        <v>28</v>
      </c>
      <c r="F385" s="2">
        <v>12</v>
      </c>
      <c r="G385" s="2">
        <v>4</v>
      </c>
      <c r="H385" s="1">
        <f t="shared" si="492"/>
        <v>73</v>
      </c>
      <c r="I385" s="1">
        <f>HLOOKUP(H385,C385:$F$603,J385,0)</f>
        <v>1</v>
      </c>
      <c r="J385" s="1">
        <v>219</v>
      </c>
      <c r="K385" s="1" t="str">
        <f t="shared" si="493"/>
        <v>41</v>
      </c>
      <c r="M385" s="46">
        <f t="shared" si="494"/>
        <v>1</v>
      </c>
      <c r="N385" s="44">
        <f t="shared" si="486"/>
        <v>0.48344370860927155</v>
      </c>
      <c r="O385" s="44">
        <f t="shared" si="487"/>
        <v>0.25165562913907286</v>
      </c>
      <c r="P385" s="44">
        <f t="shared" si="488"/>
        <v>0.18543046357615894</v>
      </c>
      <c r="Q385" s="44">
        <f t="shared" si="489"/>
        <v>7.9470198675496692E-2</v>
      </c>
      <c r="R385">
        <f t="shared" si="524"/>
        <v>4</v>
      </c>
      <c r="S385" s="1">
        <f t="shared" si="495"/>
        <v>0.48344370860927155</v>
      </c>
      <c r="T385" s="1">
        <f>HLOOKUP(S385,N385:$Q$603,U385,0)</f>
        <v>1</v>
      </c>
      <c r="U385" s="1">
        <v>219</v>
      </c>
      <c r="V385" s="1" t="str">
        <f t="shared" si="496"/>
        <v>41</v>
      </c>
      <c r="X385" s="5">
        <f t="shared" si="497"/>
        <v>1</v>
      </c>
      <c r="Y385" s="4">
        <f t="shared" si="498"/>
        <v>0.51655629139072845</v>
      </c>
      <c r="Z385" s="4">
        <f t="shared" si="499"/>
        <v>0.17102470033191203</v>
      </c>
      <c r="AA385" s="4">
        <f t="shared" si="500"/>
        <v>0.25</v>
      </c>
      <c r="AB385" s="4">
        <f t="shared" si="501"/>
        <v>0.2185430463576159</v>
      </c>
      <c r="AC385" s="4">
        <f t="shared" si="502"/>
        <v>3.14569536423841E-2</v>
      </c>
      <c r="AD385" s="4">
        <f t="shared" si="503"/>
        <v>7.9470198675496692E-2</v>
      </c>
      <c r="AE385" s="4">
        <f t="shared" si="504"/>
        <v>0.48344370860927155</v>
      </c>
      <c r="AF385" s="4">
        <f t="shared" si="505"/>
        <v>0.40397350993377484</v>
      </c>
      <c r="AG385">
        <f t="shared" si="506"/>
        <v>4000000</v>
      </c>
      <c r="AI385">
        <f t="shared" si="507"/>
        <v>41</v>
      </c>
      <c r="AJ385">
        <f t="shared" si="526"/>
        <v>43</v>
      </c>
      <c r="AK385">
        <f t="shared" si="527"/>
        <v>20</v>
      </c>
      <c r="AL385">
        <f t="shared" si="528"/>
        <v>1</v>
      </c>
      <c r="AM385">
        <f t="shared" si="529"/>
        <v>43</v>
      </c>
      <c r="AN385">
        <f t="shared" si="530"/>
        <v>12</v>
      </c>
      <c r="AO385">
        <f t="shared" si="531"/>
        <v>30</v>
      </c>
      <c r="AP385">
        <f t="shared" si="532"/>
        <v>12</v>
      </c>
      <c r="AQ385">
        <f t="shared" si="533"/>
        <v>16</v>
      </c>
      <c r="AR385">
        <f t="shared" ref="AR385:AZ385" si="580">MAX(AI$3:AQ$542)+1-AI385</f>
        <v>15</v>
      </c>
      <c r="AS385">
        <f t="shared" si="580"/>
        <v>13</v>
      </c>
      <c r="AT385">
        <f t="shared" si="580"/>
        <v>36</v>
      </c>
      <c r="AU385">
        <f t="shared" si="580"/>
        <v>55</v>
      </c>
      <c r="AV385">
        <f t="shared" si="580"/>
        <v>13</v>
      </c>
      <c r="AW385">
        <f t="shared" si="580"/>
        <v>44</v>
      </c>
      <c r="AX385">
        <f t="shared" si="580"/>
        <v>26</v>
      </c>
      <c r="AY385">
        <f t="shared" si="580"/>
        <v>44</v>
      </c>
      <c r="AZ385">
        <f t="shared" si="580"/>
        <v>40</v>
      </c>
      <c r="BA385">
        <f t="shared" si="491"/>
        <v>4000000</v>
      </c>
      <c r="BB385">
        <f t="shared" si="509"/>
        <v>3000690</v>
      </c>
      <c r="BC385">
        <f t="shared" si="510"/>
        <v>3</v>
      </c>
      <c r="BE385">
        <f>AI385-fix1_oam1!X386</f>
        <v>0</v>
      </c>
      <c r="BF385">
        <f>AJ385-fix1_oam1!Y386</f>
        <v>0</v>
      </c>
      <c r="BG385">
        <f>AK385-fix1_oam1!Z386</f>
        <v>-12</v>
      </c>
      <c r="BH385">
        <f>AL385-fix1_oam1!AA386</f>
        <v>-43</v>
      </c>
      <c r="BI385">
        <f>AM385-fix1_oam1!AB386</f>
        <v>0</v>
      </c>
      <c r="BJ385">
        <f>AN385-fix1_oam1!AC386</f>
        <v>0</v>
      </c>
      <c r="BK385">
        <f>AO385-fix1_oam1!AD386</f>
        <v>-2</v>
      </c>
      <c r="BL385">
        <f>AP385-fix1_oam1!AE386</f>
        <v>-28</v>
      </c>
      <c r="BM385">
        <f>AQ385-fix1_oam1!AF386</f>
        <v>-12</v>
      </c>
      <c r="BN385">
        <f>AR385-fix1_oam1!AG386</f>
        <v>0</v>
      </c>
      <c r="BO385">
        <f>AS385-fix1_oam1!AH386</f>
        <v>0</v>
      </c>
      <c r="BP385">
        <f>AT385-fix1_oam1!AI386</f>
        <v>12</v>
      </c>
      <c r="BQ385">
        <f>AU385-fix1_oam1!AJ386</f>
        <v>43</v>
      </c>
      <c r="BR385">
        <f>AV385-fix1_oam1!AK386</f>
        <v>0</v>
      </c>
      <c r="BS385">
        <f>AW385-fix1_oam1!AL386</f>
        <v>0</v>
      </c>
      <c r="BT385">
        <f>AX385-fix1_oam1!AM386</f>
        <v>2</v>
      </c>
      <c r="BU385">
        <f>AY385-fix1_oam1!AN386</f>
        <v>28</v>
      </c>
      <c r="BV385">
        <f>AZ385-fix1_oam1!AO386</f>
        <v>12</v>
      </c>
      <c r="BY385" s="10" t="s">
        <v>1045</v>
      </c>
      <c r="BZ385" s="11">
        <v>41</v>
      </c>
      <c r="CA385" s="11">
        <v>39</v>
      </c>
      <c r="CB385" s="11">
        <v>6</v>
      </c>
      <c r="CC385" s="11">
        <v>1</v>
      </c>
      <c r="CD385" s="11">
        <v>26</v>
      </c>
      <c r="CE385" s="11">
        <v>29</v>
      </c>
      <c r="CF385" s="11">
        <v>42</v>
      </c>
      <c r="CG385" s="11">
        <v>16</v>
      </c>
      <c r="CH385" s="11">
        <v>14</v>
      </c>
      <c r="CI385" s="11">
        <v>15</v>
      </c>
      <c r="CJ385" s="11">
        <v>17</v>
      </c>
      <c r="CK385" s="11">
        <v>50</v>
      </c>
      <c r="CL385" s="11">
        <v>55</v>
      </c>
      <c r="CM385" s="11">
        <v>30</v>
      </c>
      <c r="CN385" s="11">
        <v>27</v>
      </c>
      <c r="CO385" s="11">
        <v>14</v>
      </c>
      <c r="CP385" s="11">
        <v>40</v>
      </c>
      <c r="CQ385" s="11">
        <v>42</v>
      </c>
      <c r="CR385" s="11">
        <v>2000000</v>
      </c>
    </row>
    <row r="386" spans="1:96" ht="15" thickBot="1" x14ac:dyDescent="0.35">
      <c r="A386" s="1" t="s">
        <v>383</v>
      </c>
      <c r="B386" s="1" t="s">
        <v>602</v>
      </c>
      <c r="C386" s="2">
        <v>34</v>
      </c>
      <c r="D386" s="2">
        <v>13</v>
      </c>
      <c r="E386" s="2">
        <v>18</v>
      </c>
      <c r="F386" s="2">
        <v>55</v>
      </c>
      <c r="G386" s="2">
        <v>4</v>
      </c>
      <c r="H386" s="1">
        <f t="shared" si="492"/>
        <v>55</v>
      </c>
      <c r="I386" s="1">
        <f>HLOOKUP(H386,C386:$F$603,J386,0)</f>
        <v>4</v>
      </c>
      <c r="J386" s="1">
        <v>218</v>
      </c>
      <c r="K386" s="1" t="str">
        <f t="shared" si="493"/>
        <v>44</v>
      </c>
      <c r="M386" s="46">
        <f t="shared" si="494"/>
        <v>1</v>
      </c>
      <c r="N386" s="44">
        <f t="shared" si="486"/>
        <v>0.28333333333333333</v>
      </c>
      <c r="O386" s="44">
        <f t="shared" si="487"/>
        <v>0.10833333333333334</v>
      </c>
      <c r="P386" s="44">
        <f t="shared" si="488"/>
        <v>0.15</v>
      </c>
      <c r="Q386" s="44">
        <f t="shared" si="489"/>
        <v>0.45833333333333331</v>
      </c>
      <c r="R386">
        <f t="shared" si="524"/>
        <v>4</v>
      </c>
      <c r="S386" s="1">
        <f t="shared" si="495"/>
        <v>0.45833333333333331</v>
      </c>
      <c r="T386" s="1">
        <f>HLOOKUP(S386,N386:$Q$603,U386,0)</f>
        <v>4</v>
      </c>
      <c r="U386" s="1">
        <v>218</v>
      </c>
      <c r="V386" s="1" t="str">
        <f t="shared" si="496"/>
        <v>44</v>
      </c>
      <c r="X386" s="5">
        <f t="shared" si="497"/>
        <v>4</v>
      </c>
      <c r="Y386" s="4">
        <f t="shared" si="498"/>
        <v>0.54166666666666674</v>
      </c>
      <c r="Z386" s="4">
        <f t="shared" si="499"/>
        <v>0.15767406607020418</v>
      </c>
      <c r="AA386" s="4">
        <f t="shared" si="500"/>
        <v>0.25</v>
      </c>
      <c r="AB386" s="4">
        <f t="shared" si="501"/>
        <v>0.21666666666666667</v>
      </c>
      <c r="AC386" s="4">
        <f t="shared" si="502"/>
        <v>3.3333333333333326E-2</v>
      </c>
      <c r="AD386" s="4">
        <f t="shared" si="503"/>
        <v>0.10833333333333334</v>
      </c>
      <c r="AE386" s="4">
        <f t="shared" si="504"/>
        <v>0.45833333333333331</v>
      </c>
      <c r="AF386" s="4">
        <f t="shared" si="505"/>
        <v>0.35</v>
      </c>
      <c r="AG386">
        <f t="shared" si="506"/>
        <v>4000000</v>
      </c>
      <c r="AI386">
        <f t="shared" si="507"/>
        <v>1</v>
      </c>
      <c r="AJ386">
        <f t="shared" si="526"/>
        <v>38</v>
      </c>
      <c r="AK386">
        <f t="shared" si="527"/>
        <v>24</v>
      </c>
      <c r="AL386">
        <f t="shared" si="528"/>
        <v>1</v>
      </c>
      <c r="AM386">
        <f t="shared" si="529"/>
        <v>44</v>
      </c>
      <c r="AN386">
        <f t="shared" si="530"/>
        <v>11</v>
      </c>
      <c r="AO386">
        <f t="shared" si="531"/>
        <v>22</v>
      </c>
      <c r="AP386">
        <f t="shared" si="532"/>
        <v>17</v>
      </c>
      <c r="AQ386">
        <f t="shared" si="533"/>
        <v>24</v>
      </c>
      <c r="AR386">
        <f t="shared" ref="AR386:AZ386" si="581">MAX(AI$3:AQ$542)+1-AI386</f>
        <v>55</v>
      </c>
      <c r="AS386">
        <f t="shared" si="581"/>
        <v>18</v>
      </c>
      <c r="AT386">
        <f t="shared" si="581"/>
        <v>32</v>
      </c>
      <c r="AU386">
        <f t="shared" si="581"/>
        <v>55</v>
      </c>
      <c r="AV386">
        <f t="shared" si="581"/>
        <v>12</v>
      </c>
      <c r="AW386">
        <f t="shared" si="581"/>
        <v>45</v>
      </c>
      <c r="AX386">
        <f t="shared" si="581"/>
        <v>34</v>
      </c>
      <c r="AY386">
        <f t="shared" si="581"/>
        <v>39</v>
      </c>
      <c r="AZ386">
        <f t="shared" si="581"/>
        <v>32</v>
      </c>
      <c r="BA386">
        <f t="shared" si="491"/>
        <v>4000000</v>
      </c>
      <c r="BB386">
        <f t="shared" si="509"/>
        <v>2933752</v>
      </c>
      <c r="BC386">
        <f t="shared" si="510"/>
        <v>3</v>
      </c>
      <c r="BE386">
        <f>AI386-fix1_oam1!X387</f>
        <v>0</v>
      </c>
      <c r="BF386">
        <f>AJ386-fix1_oam1!Y387</f>
        <v>-9</v>
      </c>
      <c r="BG386">
        <f>AK386-fix1_oam1!Z387</f>
        <v>-20</v>
      </c>
      <c r="BH386">
        <f>AL386-fix1_oam1!AA387</f>
        <v>-49</v>
      </c>
      <c r="BI386">
        <f>AM386-fix1_oam1!AB387</f>
        <v>-5</v>
      </c>
      <c r="BJ386">
        <f>AN386-fix1_oam1!AC387</f>
        <v>-4</v>
      </c>
      <c r="BK386">
        <f>AO386-fix1_oam1!AD387</f>
        <v>-8</v>
      </c>
      <c r="BL386">
        <f>AP386-fix1_oam1!AE387</f>
        <v>-33</v>
      </c>
      <c r="BM386">
        <f>AQ386-fix1_oam1!AF387</f>
        <v>-19</v>
      </c>
      <c r="BN386">
        <f>AR386-fix1_oam1!AG387</f>
        <v>0</v>
      </c>
      <c r="BO386">
        <f>AS386-fix1_oam1!AH387</f>
        <v>9</v>
      </c>
      <c r="BP386">
        <f>AT386-fix1_oam1!AI387</f>
        <v>20</v>
      </c>
      <c r="BQ386">
        <f>AU386-fix1_oam1!AJ387</f>
        <v>49</v>
      </c>
      <c r="BR386">
        <f>AV386-fix1_oam1!AK387</f>
        <v>5</v>
      </c>
      <c r="BS386">
        <f>AW386-fix1_oam1!AL387</f>
        <v>4</v>
      </c>
      <c r="BT386">
        <f>AX386-fix1_oam1!AM387</f>
        <v>8</v>
      </c>
      <c r="BU386">
        <f>AY386-fix1_oam1!AN387</f>
        <v>33</v>
      </c>
      <c r="BV386">
        <f>AZ386-fix1_oam1!AO387</f>
        <v>19</v>
      </c>
      <c r="BY386" s="10" t="s">
        <v>1046</v>
      </c>
      <c r="BZ386" s="11">
        <v>41</v>
      </c>
      <c r="CA386" s="11">
        <v>31</v>
      </c>
      <c r="CB386" s="11">
        <v>22</v>
      </c>
      <c r="CC386" s="11">
        <v>1</v>
      </c>
      <c r="CD386" s="11">
        <v>18</v>
      </c>
      <c r="CE386" s="11">
        <v>37</v>
      </c>
      <c r="CF386" s="11">
        <v>35</v>
      </c>
      <c r="CG386" s="11">
        <v>24</v>
      </c>
      <c r="CH386" s="11">
        <v>24</v>
      </c>
      <c r="CI386" s="11">
        <v>15</v>
      </c>
      <c r="CJ386" s="11">
        <v>25</v>
      </c>
      <c r="CK386" s="11">
        <v>34</v>
      </c>
      <c r="CL386" s="11">
        <v>55</v>
      </c>
      <c r="CM386" s="11">
        <v>38</v>
      </c>
      <c r="CN386" s="11">
        <v>19</v>
      </c>
      <c r="CO386" s="11">
        <v>21</v>
      </c>
      <c r="CP386" s="11">
        <v>32</v>
      </c>
      <c r="CQ386" s="11">
        <v>32</v>
      </c>
      <c r="CR386" s="11">
        <v>1000000</v>
      </c>
    </row>
    <row r="387" spans="1:96" ht="15" thickBot="1" x14ac:dyDescent="0.35">
      <c r="A387" s="1" t="s">
        <v>384</v>
      </c>
      <c r="B387" s="1" t="s">
        <v>602</v>
      </c>
      <c r="C387" s="2">
        <v>13</v>
      </c>
      <c r="D387" s="2">
        <v>1</v>
      </c>
      <c r="E387" s="2">
        <v>0</v>
      </c>
      <c r="F387" s="2">
        <v>52</v>
      </c>
      <c r="G387" s="2">
        <v>3</v>
      </c>
      <c r="H387" s="1">
        <f t="shared" si="492"/>
        <v>52</v>
      </c>
      <c r="I387" s="1">
        <f>HLOOKUP(H387,C387:$F$603,J387,0)</f>
        <v>4</v>
      </c>
      <c r="J387" s="1">
        <v>217</v>
      </c>
      <c r="K387" s="1" t="str">
        <f t="shared" si="493"/>
        <v>34</v>
      </c>
      <c r="M387" s="46">
        <f t="shared" si="494"/>
        <v>1</v>
      </c>
      <c r="N387" s="44">
        <f t="shared" ref="N387:N450" si="582">C387/(SUM($C387:$F387))</f>
        <v>0.19696969696969696</v>
      </c>
      <c r="O387" s="44">
        <f t="shared" ref="O387:O450" si="583">D387/(SUM($C387:$F387))</f>
        <v>1.5151515151515152E-2</v>
      </c>
      <c r="P387" s="44">
        <f t="shared" ref="P387:P450" si="584">E387/(SUM($C387:$F387))</f>
        <v>0</v>
      </c>
      <c r="Q387" s="44">
        <f t="shared" ref="Q387:Q450" si="585">F387/(SUM($C387:$F387))</f>
        <v>0.78787878787878785</v>
      </c>
      <c r="R387">
        <f t="shared" si="524"/>
        <v>3</v>
      </c>
      <c r="S387" s="1">
        <f t="shared" si="495"/>
        <v>0.78787878787878785</v>
      </c>
      <c r="T387" s="1">
        <f>HLOOKUP(S387,N387:$Q$603,U387,0)</f>
        <v>4</v>
      </c>
      <c r="U387" s="1">
        <v>217</v>
      </c>
      <c r="V387" s="1" t="str">
        <f t="shared" si="496"/>
        <v>34</v>
      </c>
      <c r="X387" s="5">
        <f t="shared" si="497"/>
        <v>4</v>
      </c>
      <c r="Y387" s="4">
        <f t="shared" si="498"/>
        <v>0.21212121212121215</v>
      </c>
      <c r="Z387" s="4">
        <f t="shared" si="499"/>
        <v>0.36958517932274143</v>
      </c>
      <c r="AA387" s="4">
        <f t="shared" si="500"/>
        <v>0.25</v>
      </c>
      <c r="AB387" s="4">
        <f t="shared" si="501"/>
        <v>0.10606060606060606</v>
      </c>
      <c r="AC387" s="4">
        <f t="shared" si="502"/>
        <v>0.14393939393939392</v>
      </c>
      <c r="AD387" s="4">
        <f t="shared" si="503"/>
        <v>0</v>
      </c>
      <c r="AE387" s="4">
        <f t="shared" si="504"/>
        <v>0.78787878787878785</v>
      </c>
      <c r="AF387" s="4">
        <f t="shared" si="505"/>
        <v>0.78787878787878785</v>
      </c>
      <c r="AG387">
        <f t="shared" si="506"/>
        <v>3000000</v>
      </c>
      <c r="AI387">
        <f t="shared" si="507"/>
        <v>1</v>
      </c>
      <c r="AJ387">
        <f t="shared" si="526"/>
        <v>54</v>
      </c>
      <c r="AK387">
        <f t="shared" si="527"/>
        <v>1</v>
      </c>
      <c r="AL387">
        <f t="shared" si="528"/>
        <v>1</v>
      </c>
      <c r="AM387">
        <f t="shared" si="529"/>
        <v>54</v>
      </c>
      <c r="AN387">
        <f t="shared" si="530"/>
        <v>1</v>
      </c>
      <c r="AO387">
        <f t="shared" si="531"/>
        <v>53</v>
      </c>
      <c r="AP387">
        <f t="shared" si="532"/>
        <v>1</v>
      </c>
      <c r="AQ387">
        <f t="shared" si="533"/>
        <v>1</v>
      </c>
      <c r="AR387">
        <f t="shared" ref="AR387:AZ387" si="586">MAX(AI$3:AQ$542)+1-AI387</f>
        <v>55</v>
      </c>
      <c r="AS387">
        <f t="shared" si="586"/>
        <v>2</v>
      </c>
      <c r="AT387">
        <f t="shared" si="586"/>
        <v>55</v>
      </c>
      <c r="AU387">
        <f t="shared" si="586"/>
        <v>55</v>
      </c>
      <c r="AV387">
        <f t="shared" si="586"/>
        <v>2</v>
      </c>
      <c r="AW387">
        <f t="shared" si="586"/>
        <v>55</v>
      </c>
      <c r="AX387">
        <f t="shared" si="586"/>
        <v>3</v>
      </c>
      <c r="AY387">
        <f t="shared" si="586"/>
        <v>55</v>
      </c>
      <c r="AZ387">
        <f t="shared" si="586"/>
        <v>55</v>
      </c>
      <c r="BA387">
        <f t="shared" ref="BA387:BA450" si="587">AG387</f>
        <v>3000000</v>
      </c>
      <c r="BB387">
        <f t="shared" si="509"/>
        <v>2933751.3</v>
      </c>
      <c r="BC387">
        <f t="shared" si="510"/>
        <v>3</v>
      </c>
      <c r="BE387">
        <f>AI387-fix1_oam1!X388</f>
        <v>0</v>
      </c>
      <c r="BF387">
        <f>AJ387-fix1_oam1!Y388</f>
        <v>0</v>
      </c>
      <c r="BG387">
        <f>AK387-fix1_oam1!Z388</f>
        <v>-34</v>
      </c>
      <c r="BH387">
        <f>AL387-fix1_oam1!AA388</f>
        <v>-53</v>
      </c>
      <c r="BI387">
        <f>AM387-fix1_oam1!AB388</f>
        <v>0</v>
      </c>
      <c r="BJ387">
        <f>AN387-fix1_oam1!AC388</f>
        <v>-4</v>
      </c>
      <c r="BK387">
        <f>AO387-fix1_oam1!AD388</f>
        <v>0</v>
      </c>
      <c r="BL387">
        <f>AP387-fix1_oam1!AE388</f>
        <v>-50</v>
      </c>
      <c r="BM387">
        <f>AQ387-fix1_oam1!AF388</f>
        <v>-35</v>
      </c>
      <c r="BN387">
        <f>AR387-fix1_oam1!AG388</f>
        <v>0</v>
      </c>
      <c r="BO387">
        <f>AS387-fix1_oam1!AH388</f>
        <v>0</v>
      </c>
      <c r="BP387">
        <f>AT387-fix1_oam1!AI388</f>
        <v>34</v>
      </c>
      <c r="BQ387">
        <f>AU387-fix1_oam1!AJ388</f>
        <v>53</v>
      </c>
      <c r="BR387">
        <f>AV387-fix1_oam1!AK388</f>
        <v>0</v>
      </c>
      <c r="BS387">
        <f>AW387-fix1_oam1!AL388</f>
        <v>4</v>
      </c>
      <c r="BT387">
        <f>AX387-fix1_oam1!AM388</f>
        <v>0</v>
      </c>
      <c r="BU387">
        <f>AY387-fix1_oam1!AN388</f>
        <v>50</v>
      </c>
      <c r="BV387">
        <f>AZ387-fix1_oam1!AO388</f>
        <v>35</v>
      </c>
      <c r="BY387" s="10" t="s">
        <v>1047</v>
      </c>
      <c r="BZ387" s="11">
        <v>41</v>
      </c>
      <c r="CA387" s="11">
        <v>16</v>
      </c>
      <c r="CB387" s="11">
        <v>38</v>
      </c>
      <c r="CC387" s="11">
        <v>1</v>
      </c>
      <c r="CD387" s="11">
        <v>24</v>
      </c>
      <c r="CE387" s="11">
        <v>31</v>
      </c>
      <c r="CF387" s="11">
        <v>17</v>
      </c>
      <c r="CG387" s="11">
        <v>39</v>
      </c>
      <c r="CH387" s="11">
        <v>40</v>
      </c>
      <c r="CI387" s="11">
        <v>15</v>
      </c>
      <c r="CJ387" s="11">
        <v>40</v>
      </c>
      <c r="CK387" s="11">
        <v>18</v>
      </c>
      <c r="CL387" s="11">
        <v>55</v>
      </c>
      <c r="CM387" s="11">
        <v>32</v>
      </c>
      <c r="CN387" s="11">
        <v>25</v>
      </c>
      <c r="CO387" s="11">
        <v>39</v>
      </c>
      <c r="CP387" s="11">
        <v>17</v>
      </c>
      <c r="CQ387" s="11">
        <v>16</v>
      </c>
      <c r="CR387" s="11">
        <v>2000000</v>
      </c>
    </row>
    <row r="388" spans="1:96" ht="15" thickBot="1" x14ac:dyDescent="0.35">
      <c r="A388" s="1" t="s">
        <v>385</v>
      </c>
      <c r="B388" s="1" t="s">
        <v>602</v>
      </c>
      <c r="C388" s="2">
        <v>41</v>
      </c>
      <c r="D388" s="2">
        <v>7</v>
      </c>
      <c r="E388" s="2">
        <v>52</v>
      </c>
      <c r="F388" s="2">
        <v>64</v>
      </c>
      <c r="G388" s="2">
        <v>3</v>
      </c>
      <c r="H388" s="1">
        <f t="shared" ref="H388:H451" si="588">MAX(C388:F388)</f>
        <v>64</v>
      </c>
      <c r="I388" s="1">
        <f>HLOOKUP(H388,C388:$F$603,J388,0)</f>
        <v>4</v>
      </c>
      <c r="J388" s="1">
        <v>216</v>
      </c>
      <c r="K388" s="1" t="str">
        <f t="shared" ref="K388:K451" si="589">G388&amp;I388</f>
        <v>34</v>
      </c>
      <c r="M388" s="46">
        <f t="shared" ref="M388:M451" si="590">SUM(N388:Q388)</f>
        <v>1</v>
      </c>
      <c r="N388" s="44">
        <f t="shared" si="582"/>
        <v>0.25</v>
      </c>
      <c r="O388" s="44">
        <f t="shared" si="583"/>
        <v>4.2682926829268296E-2</v>
      </c>
      <c r="P388" s="44">
        <f t="shared" si="584"/>
        <v>0.31707317073170732</v>
      </c>
      <c r="Q388" s="44">
        <f t="shared" si="585"/>
        <v>0.3902439024390244</v>
      </c>
      <c r="R388">
        <f t="shared" si="524"/>
        <v>3</v>
      </c>
      <c r="S388" s="1">
        <f t="shared" ref="S388:S451" si="591">MAX(N388:Q388)</f>
        <v>0.3902439024390244</v>
      </c>
      <c r="T388" s="1">
        <f>HLOOKUP(S388,N388:$Q$603,U388,0)</f>
        <v>4</v>
      </c>
      <c r="U388" s="1">
        <v>216</v>
      </c>
      <c r="V388" s="1" t="str">
        <f t="shared" ref="V388:V451" si="592">R388&amp;T388</f>
        <v>34</v>
      </c>
      <c r="X388" s="5">
        <f t="shared" ref="X388:X451" si="593">T388</f>
        <v>4</v>
      </c>
      <c r="Y388" s="4">
        <f t="shared" ref="Y388:Y451" si="594">SUM(N388:Q388)-S388</f>
        <v>0.6097560975609756</v>
      </c>
      <c r="Z388" s="4">
        <f t="shared" ref="Z388:Z451" si="595">STDEV(N388:Q388)</f>
        <v>0.14960785544372313</v>
      </c>
      <c r="AA388" s="4">
        <f t="shared" ref="AA388:AA451" si="596">AVERAGE(N388:Q388)</f>
        <v>0.25</v>
      </c>
      <c r="AB388" s="4">
        <f t="shared" ref="AB388:AB451" si="597">MEDIAN(N388:Q388)</f>
        <v>0.28353658536585369</v>
      </c>
      <c r="AC388" s="4">
        <f t="shared" ref="AC388:AC451" si="598">AA388-AB388</f>
        <v>-3.3536585365853688E-2</v>
      </c>
      <c r="AD388" s="4">
        <f t="shared" ref="AD388:AD451" si="599">MIN(N388:Q388)</f>
        <v>4.2682926829268296E-2</v>
      </c>
      <c r="AE388" s="4">
        <f t="shared" ref="AE388:AE451" si="600">S388</f>
        <v>0.3902439024390244</v>
      </c>
      <c r="AF388" s="4">
        <f t="shared" ref="AF388:AF451" si="601">AE388-AD388</f>
        <v>0.34756097560975613</v>
      </c>
      <c r="AG388">
        <f t="shared" ref="AG388:AG451" si="602">R388*1000000</f>
        <v>3000000</v>
      </c>
      <c r="AI388">
        <f t="shared" ref="AI388:AI451" si="603">INT(RANK(X388,X$3:X$542,0)/10)+1</f>
        <v>1</v>
      </c>
      <c r="AJ388">
        <f t="shared" si="526"/>
        <v>25</v>
      </c>
      <c r="AK388">
        <f t="shared" si="527"/>
        <v>27</v>
      </c>
      <c r="AL388">
        <f t="shared" si="528"/>
        <v>1</v>
      </c>
      <c r="AM388">
        <f t="shared" si="529"/>
        <v>6</v>
      </c>
      <c r="AN388">
        <f t="shared" si="530"/>
        <v>49</v>
      </c>
      <c r="AO388">
        <f t="shared" si="531"/>
        <v>39</v>
      </c>
      <c r="AP388">
        <f t="shared" si="532"/>
        <v>30</v>
      </c>
      <c r="AQ388">
        <f t="shared" si="533"/>
        <v>25</v>
      </c>
      <c r="AR388">
        <f t="shared" ref="AR388:AZ388" si="604">MAX(AI$3:AQ$542)+1-AI388</f>
        <v>55</v>
      </c>
      <c r="AS388">
        <f t="shared" si="604"/>
        <v>31</v>
      </c>
      <c r="AT388">
        <f t="shared" si="604"/>
        <v>29</v>
      </c>
      <c r="AU388">
        <f t="shared" si="604"/>
        <v>55</v>
      </c>
      <c r="AV388">
        <f t="shared" si="604"/>
        <v>50</v>
      </c>
      <c r="AW388">
        <f t="shared" si="604"/>
        <v>7</v>
      </c>
      <c r="AX388">
        <f t="shared" si="604"/>
        <v>17</v>
      </c>
      <c r="AY388">
        <f t="shared" si="604"/>
        <v>26</v>
      </c>
      <c r="AZ388">
        <f t="shared" si="604"/>
        <v>31</v>
      </c>
      <c r="BA388">
        <f t="shared" si="587"/>
        <v>3000000</v>
      </c>
      <c r="BB388">
        <f t="shared" ref="BB388:BB451" si="605">CR1049</f>
        <v>2745174.9</v>
      </c>
      <c r="BC388">
        <f t="shared" ref="BC388:BC451" si="606">ROUND(BB388/1000000,0)</f>
        <v>3</v>
      </c>
      <c r="BE388">
        <f>AI388-fix1_oam1!X389</f>
        <v>0</v>
      </c>
      <c r="BF388">
        <f>AJ388-fix1_oam1!Y389</f>
        <v>-10</v>
      </c>
      <c r="BG388">
        <f>AK388-fix1_oam1!Z389</f>
        <v>-7</v>
      </c>
      <c r="BH388">
        <f>AL388-fix1_oam1!AA389</f>
        <v>-39</v>
      </c>
      <c r="BI388">
        <f>AM388-fix1_oam1!AB389</f>
        <v>-26</v>
      </c>
      <c r="BJ388">
        <f>AN388-fix1_oam1!AC389</f>
        <v>4</v>
      </c>
      <c r="BK388">
        <f>AO388-fix1_oam1!AD389</f>
        <v>0</v>
      </c>
      <c r="BL388">
        <f>AP388-fix1_oam1!AE389</f>
        <v>-16</v>
      </c>
      <c r="BM388">
        <f>AQ388-fix1_oam1!AF389</f>
        <v>-7</v>
      </c>
      <c r="BN388">
        <f>AR388-fix1_oam1!AG389</f>
        <v>0</v>
      </c>
      <c r="BO388">
        <f>AS388-fix1_oam1!AH389</f>
        <v>10</v>
      </c>
      <c r="BP388">
        <f>AT388-fix1_oam1!AI389</f>
        <v>7</v>
      </c>
      <c r="BQ388">
        <f>AU388-fix1_oam1!AJ389</f>
        <v>39</v>
      </c>
      <c r="BR388">
        <f>AV388-fix1_oam1!AK389</f>
        <v>26</v>
      </c>
      <c r="BS388">
        <f>AW388-fix1_oam1!AL389</f>
        <v>-4</v>
      </c>
      <c r="BT388">
        <f>AX388-fix1_oam1!AM389</f>
        <v>0</v>
      </c>
      <c r="BU388">
        <f>AY388-fix1_oam1!AN389</f>
        <v>16</v>
      </c>
      <c r="BV388">
        <f>AZ388-fix1_oam1!AO389</f>
        <v>7</v>
      </c>
      <c r="BY388" s="10" t="s">
        <v>1048</v>
      </c>
      <c r="BZ388" s="11">
        <v>27</v>
      </c>
      <c r="CA388" s="11">
        <v>10</v>
      </c>
      <c r="CB388" s="11">
        <v>48</v>
      </c>
      <c r="CC388" s="11">
        <v>1</v>
      </c>
      <c r="CD388" s="11">
        <v>31</v>
      </c>
      <c r="CE388" s="11">
        <v>24</v>
      </c>
      <c r="CF388" s="11">
        <v>6</v>
      </c>
      <c r="CG388" s="11">
        <v>45</v>
      </c>
      <c r="CH388" s="11">
        <v>48</v>
      </c>
      <c r="CI388" s="11">
        <v>29</v>
      </c>
      <c r="CJ388" s="11">
        <v>46</v>
      </c>
      <c r="CK388" s="11">
        <v>8</v>
      </c>
      <c r="CL388" s="11">
        <v>55</v>
      </c>
      <c r="CM388" s="11">
        <v>25</v>
      </c>
      <c r="CN388" s="11">
        <v>32</v>
      </c>
      <c r="CO388" s="11">
        <v>50</v>
      </c>
      <c r="CP388" s="11">
        <v>11</v>
      </c>
      <c r="CQ388" s="11">
        <v>8</v>
      </c>
      <c r="CR388" s="11">
        <v>4000000</v>
      </c>
    </row>
    <row r="389" spans="1:96" ht="15" thickBot="1" x14ac:dyDescent="0.35">
      <c r="A389" s="1" t="s">
        <v>386</v>
      </c>
      <c r="B389" s="1" t="s">
        <v>602</v>
      </c>
      <c r="C389" s="2">
        <v>29</v>
      </c>
      <c r="D389" s="2">
        <v>84</v>
      </c>
      <c r="E389" s="2">
        <v>84</v>
      </c>
      <c r="F389" s="2">
        <v>39</v>
      </c>
      <c r="G389" s="2">
        <v>1</v>
      </c>
      <c r="H389" s="1">
        <f t="shared" si="588"/>
        <v>84</v>
      </c>
      <c r="I389" s="1">
        <f>HLOOKUP(H389,C389:$F$603,J389,0)</f>
        <v>2</v>
      </c>
      <c r="J389" s="1">
        <v>215</v>
      </c>
      <c r="K389" s="1" t="str">
        <f t="shared" si="589"/>
        <v>12</v>
      </c>
      <c r="M389" s="46">
        <f t="shared" si="590"/>
        <v>1</v>
      </c>
      <c r="N389" s="44">
        <f t="shared" si="582"/>
        <v>0.1228813559322034</v>
      </c>
      <c r="O389" s="44">
        <f t="shared" si="583"/>
        <v>0.3559322033898305</v>
      </c>
      <c r="P389" s="44">
        <f t="shared" si="584"/>
        <v>0.3559322033898305</v>
      </c>
      <c r="Q389" s="44">
        <f t="shared" si="585"/>
        <v>0.1652542372881356</v>
      </c>
      <c r="R389">
        <f t="shared" si="524"/>
        <v>1</v>
      </c>
      <c r="S389" s="1">
        <f t="shared" si="591"/>
        <v>0.3559322033898305</v>
      </c>
      <c r="T389" s="1">
        <f>HLOOKUP(S389,N389:$Q$603,U389,0)</f>
        <v>2</v>
      </c>
      <c r="U389" s="1">
        <v>215</v>
      </c>
      <c r="V389" s="1" t="str">
        <f t="shared" si="592"/>
        <v>12</v>
      </c>
      <c r="X389" s="5">
        <f t="shared" si="593"/>
        <v>2</v>
      </c>
      <c r="Y389" s="4">
        <f t="shared" si="594"/>
        <v>0.64406779661016955</v>
      </c>
      <c r="Z389" s="4">
        <f t="shared" si="595"/>
        <v>0.123537116416214</v>
      </c>
      <c r="AA389" s="4">
        <f t="shared" si="596"/>
        <v>0.25</v>
      </c>
      <c r="AB389" s="4">
        <f t="shared" si="597"/>
        <v>0.26059322033898302</v>
      </c>
      <c r="AC389" s="4">
        <f t="shared" si="598"/>
        <v>-1.0593220338983023E-2</v>
      </c>
      <c r="AD389" s="4">
        <f t="shared" si="599"/>
        <v>0.1228813559322034</v>
      </c>
      <c r="AE389" s="4">
        <f t="shared" si="600"/>
        <v>0.3559322033898305</v>
      </c>
      <c r="AF389" s="4">
        <f t="shared" si="601"/>
        <v>0.23305084745762711</v>
      </c>
      <c r="AG389">
        <f t="shared" si="602"/>
        <v>1000000</v>
      </c>
      <c r="AI389">
        <f t="shared" si="603"/>
        <v>27</v>
      </c>
      <c r="AJ389">
        <f t="shared" si="526"/>
        <v>15</v>
      </c>
      <c r="AK389">
        <f t="shared" si="527"/>
        <v>35</v>
      </c>
      <c r="AL389">
        <f t="shared" si="528"/>
        <v>1</v>
      </c>
      <c r="AM389">
        <f t="shared" si="529"/>
        <v>19</v>
      </c>
      <c r="AN389">
        <f t="shared" si="530"/>
        <v>36</v>
      </c>
      <c r="AO389">
        <f t="shared" si="531"/>
        <v>18</v>
      </c>
      <c r="AP389">
        <f t="shared" si="532"/>
        <v>41</v>
      </c>
      <c r="AQ389">
        <f t="shared" si="533"/>
        <v>40</v>
      </c>
      <c r="AR389">
        <f t="shared" ref="AR389:AZ389" si="607">MAX(AI$3:AQ$542)+1-AI389</f>
        <v>29</v>
      </c>
      <c r="AS389">
        <f t="shared" si="607"/>
        <v>41</v>
      </c>
      <c r="AT389">
        <f t="shared" si="607"/>
        <v>21</v>
      </c>
      <c r="AU389">
        <f t="shared" si="607"/>
        <v>55</v>
      </c>
      <c r="AV389">
        <f t="shared" si="607"/>
        <v>37</v>
      </c>
      <c r="AW389">
        <f t="shared" si="607"/>
        <v>20</v>
      </c>
      <c r="AX389">
        <f t="shared" si="607"/>
        <v>38</v>
      </c>
      <c r="AY389">
        <f t="shared" si="607"/>
        <v>15</v>
      </c>
      <c r="AZ389">
        <f t="shared" si="607"/>
        <v>16</v>
      </c>
      <c r="BA389">
        <f t="shared" si="587"/>
        <v>1000000</v>
      </c>
      <c r="BB389">
        <f t="shared" si="605"/>
        <v>2290285.6</v>
      </c>
      <c r="BC389">
        <f t="shared" si="606"/>
        <v>2</v>
      </c>
      <c r="BE389">
        <f>AI389-fix1_oam1!X390</f>
        <v>0</v>
      </c>
      <c r="BF389">
        <f>AJ389-fix1_oam1!Y390</f>
        <v>1</v>
      </c>
      <c r="BG389">
        <f>AK389-fix1_oam1!Z390</f>
        <v>10</v>
      </c>
      <c r="BH389">
        <f>AL389-fix1_oam1!AA390</f>
        <v>-15</v>
      </c>
      <c r="BI389">
        <f>AM389-fix1_oam1!AB390</f>
        <v>3</v>
      </c>
      <c r="BJ389">
        <f>AN389-fix1_oam1!AC390</f>
        <v>-1</v>
      </c>
      <c r="BK389">
        <f>AO389-fix1_oam1!AD390</f>
        <v>3</v>
      </c>
      <c r="BL389">
        <f>AP389-fix1_oam1!AE390</f>
        <v>12</v>
      </c>
      <c r="BM389">
        <f>AQ389-fix1_oam1!AF390</f>
        <v>7</v>
      </c>
      <c r="BN389">
        <f>AR389-fix1_oam1!AG390</f>
        <v>0</v>
      </c>
      <c r="BO389">
        <f>AS389-fix1_oam1!AH390</f>
        <v>-1</v>
      </c>
      <c r="BP389">
        <f>AT389-fix1_oam1!AI390</f>
        <v>-10</v>
      </c>
      <c r="BQ389">
        <f>AU389-fix1_oam1!AJ390</f>
        <v>15</v>
      </c>
      <c r="BR389">
        <f>AV389-fix1_oam1!AK390</f>
        <v>-3</v>
      </c>
      <c r="BS389">
        <f>AW389-fix1_oam1!AL390</f>
        <v>1</v>
      </c>
      <c r="BT389">
        <f>AX389-fix1_oam1!AM390</f>
        <v>-3</v>
      </c>
      <c r="BU389">
        <f>AY389-fix1_oam1!AN390</f>
        <v>-12</v>
      </c>
      <c r="BV389">
        <f>AZ389-fix1_oam1!AO390</f>
        <v>-7</v>
      </c>
      <c r="BY389" s="10" t="s">
        <v>1049</v>
      </c>
      <c r="BZ389" s="11">
        <v>27</v>
      </c>
      <c r="CA389" s="11">
        <v>13</v>
      </c>
      <c r="CB389" s="11">
        <v>47</v>
      </c>
      <c r="CC389" s="11">
        <v>1</v>
      </c>
      <c r="CD389" s="11">
        <v>34</v>
      </c>
      <c r="CE389" s="11">
        <v>21</v>
      </c>
      <c r="CF389" s="11">
        <v>7</v>
      </c>
      <c r="CG389" s="11">
        <v>43</v>
      </c>
      <c r="CH389" s="11">
        <v>46</v>
      </c>
      <c r="CI389" s="11">
        <v>29</v>
      </c>
      <c r="CJ389" s="11">
        <v>43</v>
      </c>
      <c r="CK389" s="11">
        <v>9</v>
      </c>
      <c r="CL389" s="11">
        <v>55</v>
      </c>
      <c r="CM389" s="11">
        <v>22</v>
      </c>
      <c r="CN389" s="11">
        <v>35</v>
      </c>
      <c r="CO389" s="11">
        <v>49</v>
      </c>
      <c r="CP389" s="11">
        <v>13</v>
      </c>
      <c r="CQ389" s="11">
        <v>10</v>
      </c>
      <c r="CR389" s="11">
        <v>2000000</v>
      </c>
    </row>
    <row r="390" spans="1:96" ht="15" thickBot="1" x14ac:dyDescent="0.35">
      <c r="A390" s="1" t="s">
        <v>387</v>
      </c>
      <c r="B390" s="1" t="s">
        <v>602</v>
      </c>
      <c r="C390" s="2">
        <v>57</v>
      </c>
      <c r="D390" s="2">
        <v>41</v>
      </c>
      <c r="E390" s="2">
        <v>55</v>
      </c>
      <c r="F390" s="2">
        <v>43</v>
      </c>
      <c r="G390" s="2">
        <v>3</v>
      </c>
      <c r="H390" s="1">
        <f t="shared" si="588"/>
        <v>57</v>
      </c>
      <c r="I390" s="1">
        <f>HLOOKUP(H390,C390:$F$603,J390,0)</f>
        <v>1</v>
      </c>
      <c r="J390" s="1">
        <v>214</v>
      </c>
      <c r="K390" s="1" t="str">
        <f t="shared" si="589"/>
        <v>31</v>
      </c>
      <c r="M390" s="46">
        <f t="shared" si="590"/>
        <v>0.99999999999999989</v>
      </c>
      <c r="N390" s="44">
        <f t="shared" si="582"/>
        <v>0.29081632653061223</v>
      </c>
      <c r="O390" s="44">
        <f t="shared" si="583"/>
        <v>0.20918367346938777</v>
      </c>
      <c r="P390" s="44">
        <f t="shared" si="584"/>
        <v>0.28061224489795916</v>
      </c>
      <c r="Q390" s="44">
        <f t="shared" si="585"/>
        <v>0.21938775510204081</v>
      </c>
      <c r="R390">
        <f t="shared" si="524"/>
        <v>3</v>
      </c>
      <c r="S390" s="1">
        <f t="shared" si="591"/>
        <v>0.29081632653061223</v>
      </c>
      <c r="T390" s="1">
        <f>HLOOKUP(S390,N390:$Q$603,U390,0)</f>
        <v>1</v>
      </c>
      <c r="U390" s="1">
        <v>214</v>
      </c>
      <c r="V390" s="1" t="str">
        <f t="shared" si="592"/>
        <v>31</v>
      </c>
      <c r="X390" s="5">
        <f t="shared" si="593"/>
        <v>1</v>
      </c>
      <c r="Y390" s="4">
        <f t="shared" si="594"/>
        <v>0.70918367346938771</v>
      </c>
      <c r="Z390" s="4">
        <f t="shared" si="595"/>
        <v>4.1657988822843425E-2</v>
      </c>
      <c r="AA390" s="4">
        <f t="shared" si="596"/>
        <v>0.24999999999999997</v>
      </c>
      <c r="AB390" s="4">
        <f t="shared" si="597"/>
        <v>0.25</v>
      </c>
      <c r="AC390" s="4">
        <f t="shared" si="598"/>
        <v>0</v>
      </c>
      <c r="AD390" s="4">
        <f t="shared" si="599"/>
        <v>0.20918367346938777</v>
      </c>
      <c r="AE390" s="4">
        <f t="shared" si="600"/>
        <v>0.29081632653061223</v>
      </c>
      <c r="AF390" s="4">
        <f t="shared" si="601"/>
        <v>8.1632653061224469E-2</v>
      </c>
      <c r="AG390">
        <f t="shared" si="602"/>
        <v>3000000</v>
      </c>
      <c r="AI390">
        <f t="shared" si="603"/>
        <v>41</v>
      </c>
      <c r="AJ390">
        <f t="shared" si="526"/>
        <v>2</v>
      </c>
      <c r="AK390">
        <f t="shared" si="527"/>
        <v>53</v>
      </c>
      <c r="AL390">
        <f t="shared" si="528"/>
        <v>51</v>
      </c>
      <c r="AM390">
        <f t="shared" si="529"/>
        <v>27</v>
      </c>
      <c r="AN390">
        <f t="shared" si="530"/>
        <v>28</v>
      </c>
      <c r="AO390">
        <f t="shared" si="531"/>
        <v>2</v>
      </c>
      <c r="AP390">
        <f t="shared" si="532"/>
        <v>53</v>
      </c>
      <c r="AQ390">
        <f t="shared" si="533"/>
        <v>53</v>
      </c>
      <c r="AR390">
        <f t="shared" ref="AR390:AZ390" si="608">MAX(AI$3:AQ$542)+1-AI390</f>
        <v>15</v>
      </c>
      <c r="AS390">
        <f t="shared" si="608"/>
        <v>54</v>
      </c>
      <c r="AT390">
        <f t="shared" si="608"/>
        <v>3</v>
      </c>
      <c r="AU390">
        <f t="shared" si="608"/>
        <v>5</v>
      </c>
      <c r="AV390">
        <f t="shared" si="608"/>
        <v>29</v>
      </c>
      <c r="AW390">
        <f t="shared" si="608"/>
        <v>28</v>
      </c>
      <c r="AX390">
        <f t="shared" si="608"/>
        <v>54</v>
      </c>
      <c r="AY390">
        <f t="shared" si="608"/>
        <v>3</v>
      </c>
      <c r="AZ390">
        <f t="shared" si="608"/>
        <v>3</v>
      </c>
      <c r="BA390">
        <f t="shared" si="587"/>
        <v>3000000</v>
      </c>
      <c r="BB390">
        <f t="shared" si="605"/>
        <v>2944549.7</v>
      </c>
      <c r="BC390">
        <f t="shared" si="606"/>
        <v>3</v>
      </c>
      <c r="BE390">
        <f>AI390-fix1_oam1!X391</f>
        <v>0</v>
      </c>
      <c r="BF390">
        <f>AJ390-fix1_oam1!Y391</f>
        <v>-17</v>
      </c>
      <c r="BG390">
        <f>AK390-fix1_oam1!Z391</f>
        <v>0</v>
      </c>
      <c r="BH390">
        <f>AL390-fix1_oam1!AA391</f>
        <v>21</v>
      </c>
      <c r="BI390">
        <f>AM390-fix1_oam1!AB391</f>
        <v>-2</v>
      </c>
      <c r="BJ390">
        <f>AN390-fix1_oam1!AC391</f>
        <v>0</v>
      </c>
      <c r="BK390">
        <f>AO390-fix1_oam1!AD391</f>
        <v>-6</v>
      </c>
      <c r="BL390">
        <f>AP390-fix1_oam1!AE391</f>
        <v>4</v>
      </c>
      <c r="BM390">
        <f>AQ390-fix1_oam1!AF391</f>
        <v>-1</v>
      </c>
      <c r="BN390">
        <f>AR390-fix1_oam1!AG391</f>
        <v>0</v>
      </c>
      <c r="BO390">
        <f>AS390-fix1_oam1!AH391</f>
        <v>17</v>
      </c>
      <c r="BP390">
        <f>AT390-fix1_oam1!AI391</f>
        <v>0</v>
      </c>
      <c r="BQ390">
        <f>AU390-fix1_oam1!AJ391</f>
        <v>-21</v>
      </c>
      <c r="BR390">
        <f>AV390-fix1_oam1!AK391</f>
        <v>2</v>
      </c>
      <c r="BS390">
        <f>AW390-fix1_oam1!AL391</f>
        <v>0</v>
      </c>
      <c r="BT390">
        <f>AX390-fix1_oam1!AM391</f>
        <v>6</v>
      </c>
      <c r="BU390">
        <f>AY390-fix1_oam1!AN391</f>
        <v>-4</v>
      </c>
      <c r="BV390">
        <f>AZ390-fix1_oam1!AO391</f>
        <v>1</v>
      </c>
      <c r="BY390" s="10" t="s">
        <v>1050</v>
      </c>
      <c r="BZ390" s="11">
        <v>41</v>
      </c>
      <c r="CA390" s="11">
        <v>43</v>
      </c>
      <c r="CB390" s="11">
        <v>20</v>
      </c>
      <c r="CC390" s="11">
        <v>1</v>
      </c>
      <c r="CD390" s="11">
        <v>43</v>
      </c>
      <c r="CE390" s="11">
        <v>12</v>
      </c>
      <c r="CF390" s="11">
        <v>30</v>
      </c>
      <c r="CG390" s="11">
        <v>12</v>
      </c>
      <c r="CH390" s="11">
        <v>16</v>
      </c>
      <c r="CI390" s="11">
        <v>15</v>
      </c>
      <c r="CJ390" s="11">
        <v>13</v>
      </c>
      <c r="CK390" s="11">
        <v>36</v>
      </c>
      <c r="CL390" s="11">
        <v>55</v>
      </c>
      <c r="CM390" s="11">
        <v>13</v>
      </c>
      <c r="CN390" s="11">
        <v>44</v>
      </c>
      <c r="CO390" s="11">
        <v>26</v>
      </c>
      <c r="CP390" s="11">
        <v>44</v>
      </c>
      <c r="CQ390" s="11">
        <v>40</v>
      </c>
      <c r="CR390" s="11">
        <v>4000000</v>
      </c>
    </row>
    <row r="391" spans="1:96" ht="15" thickBot="1" x14ac:dyDescent="0.35">
      <c r="A391" s="1" t="s">
        <v>388</v>
      </c>
      <c r="B391" s="1" t="s">
        <v>602</v>
      </c>
      <c r="C391" s="2">
        <v>45</v>
      </c>
      <c r="D391" s="2">
        <v>71</v>
      </c>
      <c r="E391" s="2">
        <v>10</v>
      </c>
      <c r="F391" s="2">
        <v>5</v>
      </c>
      <c r="G391" s="2">
        <v>1</v>
      </c>
      <c r="H391" s="1">
        <f t="shared" si="588"/>
        <v>71</v>
      </c>
      <c r="I391" s="1">
        <f>HLOOKUP(H391,C391:$F$603,J391,0)</f>
        <v>2</v>
      </c>
      <c r="J391" s="1">
        <v>213</v>
      </c>
      <c r="K391" s="1" t="str">
        <f t="shared" si="589"/>
        <v>12</v>
      </c>
      <c r="M391" s="46">
        <f t="shared" si="590"/>
        <v>1</v>
      </c>
      <c r="N391" s="44">
        <f t="shared" si="582"/>
        <v>0.34351145038167941</v>
      </c>
      <c r="O391" s="44">
        <f t="shared" si="583"/>
        <v>0.5419847328244275</v>
      </c>
      <c r="P391" s="44">
        <f t="shared" si="584"/>
        <v>7.6335877862595422E-2</v>
      </c>
      <c r="Q391" s="44">
        <f t="shared" si="585"/>
        <v>3.8167938931297711E-2</v>
      </c>
      <c r="R391">
        <f t="shared" si="524"/>
        <v>1</v>
      </c>
      <c r="S391" s="1">
        <f t="shared" si="591"/>
        <v>0.5419847328244275</v>
      </c>
      <c r="T391" s="1">
        <f>HLOOKUP(S391,N391:$Q$603,U391,0)</f>
        <v>2</v>
      </c>
      <c r="U391" s="1">
        <v>213</v>
      </c>
      <c r="V391" s="1" t="str">
        <f t="shared" si="592"/>
        <v>12</v>
      </c>
      <c r="X391" s="5">
        <f t="shared" si="593"/>
        <v>2</v>
      </c>
      <c r="Y391" s="4">
        <f t="shared" si="594"/>
        <v>0.4580152671755725</v>
      </c>
      <c r="Z391" s="4">
        <f t="shared" si="595"/>
        <v>0.23736857765186428</v>
      </c>
      <c r="AA391" s="4">
        <f t="shared" si="596"/>
        <v>0.25</v>
      </c>
      <c r="AB391" s="4">
        <f t="shared" si="597"/>
        <v>0.20992366412213742</v>
      </c>
      <c r="AC391" s="4">
        <f t="shared" si="598"/>
        <v>4.0076335877862579E-2</v>
      </c>
      <c r="AD391" s="4">
        <f t="shared" si="599"/>
        <v>3.8167938931297711E-2</v>
      </c>
      <c r="AE391" s="4">
        <f t="shared" si="600"/>
        <v>0.5419847328244275</v>
      </c>
      <c r="AF391" s="4">
        <f t="shared" si="601"/>
        <v>0.50381679389312983</v>
      </c>
      <c r="AG391">
        <f t="shared" si="602"/>
        <v>1000000</v>
      </c>
      <c r="AI391">
        <f t="shared" si="603"/>
        <v>27</v>
      </c>
      <c r="AJ391">
        <f t="shared" si="526"/>
        <v>48</v>
      </c>
      <c r="AK391">
        <f t="shared" si="527"/>
        <v>6</v>
      </c>
      <c r="AL391">
        <f t="shared" si="528"/>
        <v>1</v>
      </c>
      <c r="AM391">
        <f t="shared" si="529"/>
        <v>46</v>
      </c>
      <c r="AN391">
        <f t="shared" si="530"/>
        <v>9</v>
      </c>
      <c r="AO391">
        <f t="shared" si="531"/>
        <v>41</v>
      </c>
      <c r="AP391">
        <f t="shared" si="532"/>
        <v>7</v>
      </c>
      <c r="AQ391">
        <f t="shared" si="533"/>
        <v>7</v>
      </c>
      <c r="AR391">
        <f t="shared" ref="AR391:AZ391" si="609">MAX(AI$3:AQ$542)+1-AI391</f>
        <v>29</v>
      </c>
      <c r="AS391">
        <f t="shared" si="609"/>
        <v>8</v>
      </c>
      <c r="AT391">
        <f t="shared" si="609"/>
        <v>50</v>
      </c>
      <c r="AU391">
        <f t="shared" si="609"/>
        <v>55</v>
      </c>
      <c r="AV391">
        <f t="shared" si="609"/>
        <v>10</v>
      </c>
      <c r="AW391">
        <f t="shared" si="609"/>
        <v>47</v>
      </c>
      <c r="AX391">
        <f t="shared" si="609"/>
        <v>15</v>
      </c>
      <c r="AY391">
        <f t="shared" si="609"/>
        <v>49</v>
      </c>
      <c r="AZ391">
        <f t="shared" si="609"/>
        <v>49</v>
      </c>
      <c r="BA391">
        <f t="shared" si="587"/>
        <v>1000000</v>
      </c>
      <c r="BB391">
        <f t="shared" si="605"/>
        <v>2832986.5</v>
      </c>
      <c r="BC391">
        <f t="shared" si="606"/>
        <v>3</v>
      </c>
      <c r="BE391">
        <f>AI391-fix1_oam1!X392</f>
        <v>0</v>
      </c>
      <c r="BF391">
        <f>AJ391-fix1_oam1!Y392</f>
        <v>-1</v>
      </c>
      <c r="BG391">
        <f>AK391-fix1_oam1!Z392</f>
        <v>-16</v>
      </c>
      <c r="BH391">
        <f>AL391-fix1_oam1!AA392</f>
        <v>-47</v>
      </c>
      <c r="BI391">
        <f>AM391-fix1_oam1!AB392</f>
        <v>-2</v>
      </c>
      <c r="BJ391">
        <f>AN391-fix1_oam1!AC392</f>
        <v>-2</v>
      </c>
      <c r="BK391">
        <f>AO391-fix1_oam1!AD392</f>
        <v>-3</v>
      </c>
      <c r="BL391">
        <f>AP391-fix1_oam1!AE392</f>
        <v>-35</v>
      </c>
      <c r="BM391">
        <f>AQ391-fix1_oam1!AF392</f>
        <v>-16</v>
      </c>
      <c r="BN391">
        <f>AR391-fix1_oam1!AG392</f>
        <v>0</v>
      </c>
      <c r="BO391">
        <f>AS391-fix1_oam1!AH392</f>
        <v>1</v>
      </c>
      <c r="BP391">
        <f>AT391-fix1_oam1!AI392</f>
        <v>16</v>
      </c>
      <c r="BQ391">
        <f>AU391-fix1_oam1!AJ392</f>
        <v>47</v>
      </c>
      <c r="BR391">
        <f>AV391-fix1_oam1!AK392</f>
        <v>2</v>
      </c>
      <c r="BS391">
        <f>AW391-fix1_oam1!AL392</f>
        <v>2</v>
      </c>
      <c r="BT391">
        <f>AX391-fix1_oam1!AM392</f>
        <v>3</v>
      </c>
      <c r="BU391">
        <f>AY391-fix1_oam1!AN392</f>
        <v>35</v>
      </c>
      <c r="BV391">
        <f>AZ391-fix1_oam1!AO392</f>
        <v>16</v>
      </c>
      <c r="BY391" s="10" t="s">
        <v>1051</v>
      </c>
      <c r="BZ391" s="11">
        <v>1</v>
      </c>
      <c r="CA391" s="11">
        <v>38</v>
      </c>
      <c r="CB391" s="11">
        <v>24</v>
      </c>
      <c r="CC391" s="11">
        <v>1</v>
      </c>
      <c r="CD391" s="11">
        <v>44</v>
      </c>
      <c r="CE391" s="11">
        <v>11</v>
      </c>
      <c r="CF391" s="11">
        <v>22</v>
      </c>
      <c r="CG391" s="11">
        <v>17</v>
      </c>
      <c r="CH391" s="11">
        <v>24</v>
      </c>
      <c r="CI391" s="11">
        <v>55</v>
      </c>
      <c r="CJ391" s="11">
        <v>18</v>
      </c>
      <c r="CK391" s="11">
        <v>32</v>
      </c>
      <c r="CL391" s="11">
        <v>55</v>
      </c>
      <c r="CM391" s="11">
        <v>12</v>
      </c>
      <c r="CN391" s="11">
        <v>45</v>
      </c>
      <c r="CO391" s="11">
        <v>34</v>
      </c>
      <c r="CP391" s="11">
        <v>39</v>
      </c>
      <c r="CQ391" s="11">
        <v>32</v>
      </c>
      <c r="CR391" s="11">
        <v>4000000</v>
      </c>
    </row>
    <row r="392" spans="1:96" ht="15" thickBot="1" x14ac:dyDescent="0.35">
      <c r="A392" s="1" t="s">
        <v>389</v>
      </c>
      <c r="B392" s="1" t="s">
        <v>602</v>
      </c>
      <c r="C392" s="2">
        <v>100</v>
      </c>
      <c r="D392" s="2">
        <v>73</v>
      </c>
      <c r="E392" s="2">
        <v>80</v>
      </c>
      <c r="F392" s="2">
        <v>6</v>
      </c>
      <c r="G392" s="2">
        <v>4</v>
      </c>
      <c r="H392" s="1">
        <f t="shared" si="588"/>
        <v>100</v>
      </c>
      <c r="I392" s="1">
        <f>HLOOKUP(H392,C392:$F$603,J392,0)</f>
        <v>1</v>
      </c>
      <c r="J392" s="1">
        <v>212</v>
      </c>
      <c r="K392" s="1" t="str">
        <f t="shared" si="589"/>
        <v>41</v>
      </c>
      <c r="M392" s="46">
        <f t="shared" si="590"/>
        <v>1</v>
      </c>
      <c r="N392" s="44">
        <f t="shared" si="582"/>
        <v>0.38610038610038611</v>
      </c>
      <c r="O392" s="44">
        <f t="shared" si="583"/>
        <v>0.28185328185328185</v>
      </c>
      <c r="P392" s="44">
        <f t="shared" si="584"/>
        <v>0.30888030888030887</v>
      </c>
      <c r="Q392" s="44">
        <f t="shared" si="585"/>
        <v>2.3166023166023165E-2</v>
      </c>
      <c r="R392">
        <f t="shared" si="524"/>
        <v>4</v>
      </c>
      <c r="S392" s="1">
        <f t="shared" si="591"/>
        <v>0.38610038610038611</v>
      </c>
      <c r="T392" s="1">
        <f>HLOOKUP(S392,N392:$Q$603,U392,0)</f>
        <v>1</v>
      </c>
      <c r="U392" s="1">
        <v>212</v>
      </c>
      <c r="V392" s="1" t="str">
        <f t="shared" si="592"/>
        <v>41</v>
      </c>
      <c r="X392" s="5">
        <f t="shared" si="593"/>
        <v>1</v>
      </c>
      <c r="Y392" s="4">
        <f t="shared" si="594"/>
        <v>0.61389961389961389</v>
      </c>
      <c r="Z392" s="4">
        <f t="shared" si="595"/>
        <v>0.15754204780698652</v>
      </c>
      <c r="AA392" s="4">
        <f t="shared" si="596"/>
        <v>0.25</v>
      </c>
      <c r="AB392" s="4">
        <f t="shared" si="597"/>
        <v>0.29536679536679533</v>
      </c>
      <c r="AC392" s="4">
        <f t="shared" si="598"/>
        <v>-4.5366795366795332E-2</v>
      </c>
      <c r="AD392" s="4">
        <f t="shared" si="599"/>
        <v>2.3166023166023165E-2</v>
      </c>
      <c r="AE392" s="4">
        <f t="shared" si="600"/>
        <v>0.38610038610038611</v>
      </c>
      <c r="AF392" s="4">
        <f t="shared" si="601"/>
        <v>0.36293436293436293</v>
      </c>
      <c r="AG392">
        <f t="shared" si="602"/>
        <v>4000000</v>
      </c>
      <c r="AI392">
        <f t="shared" si="603"/>
        <v>41</v>
      </c>
      <c r="AJ392">
        <f t="shared" si="526"/>
        <v>24</v>
      </c>
      <c r="AK392">
        <f t="shared" si="527"/>
        <v>24</v>
      </c>
      <c r="AL392">
        <f t="shared" si="528"/>
        <v>1</v>
      </c>
      <c r="AM392">
        <f t="shared" si="529"/>
        <v>3</v>
      </c>
      <c r="AN392">
        <f t="shared" si="530"/>
        <v>53</v>
      </c>
      <c r="AO392">
        <f t="shared" si="531"/>
        <v>47</v>
      </c>
      <c r="AP392">
        <f t="shared" si="532"/>
        <v>31</v>
      </c>
      <c r="AQ392">
        <f t="shared" si="533"/>
        <v>23</v>
      </c>
      <c r="AR392">
        <f t="shared" ref="AR392:AZ392" si="610">MAX(AI$3:AQ$542)+1-AI392</f>
        <v>15</v>
      </c>
      <c r="AS392">
        <f t="shared" si="610"/>
        <v>32</v>
      </c>
      <c r="AT392">
        <f t="shared" si="610"/>
        <v>32</v>
      </c>
      <c r="AU392">
        <f t="shared" si="610"/>
        <v>55</v>
      </c>
      <c r="AV392">
        <f t="shared" si="610"/>
        <v>53</v>
      </c>
      <c r="AW392">
        <f t="shared" si="610"/>
        <v>3</v>
      </c>
      <c r="AX392">
        <f t="shared" si="610"/>
        <v>9</v>
      </c>
      <c r="AY392">
        <f t="shared" si="610"/>
        <v>25</v>
      </c>
      <c r="AZ392">
        <f t="shared" si="610"/>
        <v>33</v>
      </c>
      <c r="BA392">
        <f t="shared" si="587"/>
        <v>4000000</v>
      </c>
      <c r="BB392">
        <f t="shared" si="605"/>
        <v>2933752.8</v>
      </c>
      <c r="BC392">
        <f t="shared" si="606"/>
        <v>3</v>
      </c>
      <c r="BE392">
        <f>AI392-fix1_oam1!X393</f>
        <v>0</v>
      </c>
      <c r="BF392">
        <f>AJ392-fix1_oam1!Y393</f>
        <v>11</v>
      </c>
      <c r="BG392">
        <f>AK392-fix1_oam1!Z393</f>
        <v>19</v>
      </c>
      <c r="BH392">
        <f>AL392-fix1_oam1!AA393</f>
        <v>-8</v>
      </c>
      <c r="BI392">
        <f>AM392-fix1_oam1!AB393</f>
        <v>-2</v>
      </c>
      <c r="BJ392">
        <f>AN392-fix1_oam1!AC393</f>
        <v>0</v>
      </c>
      <c r="BK392">
        <f>AO392-fix1_oam1!AD393</f>
        <v>6</v>
      </c>
      <c r="BL392">
        <f>AP392-fix1_oam1!AE393</f>
        <v>30</v>
      </c>
      <c r="BM392">
        <f>AQ392-fix1_oam1!AF393</f>
        <v>21</v>
      </c>
      <c r="BN392">
        <f>AR392-fix1_oam1!AG393</f>
        <v>0</v>
      </c>
      <c r="BO392">
        <f>AS392-fix1_oam1!AH393</f>
        <v>-11</v>
      </c>
      <c r="BP392">
        <f>AT392-fix1_oam1!AI393</f>
        <v>-19</v>
      </c>
      <c r="BQ392">
        <f>AU392-fix1_oam1!AJ393</f>
        <v>8</v>
      </c>
      <c r="BR392">
        <f>AV392-fix1_oam1!AK393</f>
        <v>2</v>
      </c>
      <c r="BS392">
        <f>AW392-fix1_oam1!AL393</f>
        <v>0</v>
      </c>
      <c r="BT392">
        <f>AX392-fix1_oam1!AM393</f>
        <v>-6</v>
      </c>
      <c r="BU392">
        <f>AY392-fix1_oam1!AN393</f>
        <v>-30</v>
      </c>
      <c r="BV392">
        <f>AZ392-fix1_oam1!AO393</f>
        <v>-21</v>
      </c>
      <c r="BY392" s="10" t="s">
        <v>1052</v>
      </c>
      <c r="BZ392" s="11">
        <v>1</v>
      </c>
      <c r="CA392" s="11">
        <v>54</v>
      </c>
      <c r="CB392" s="11">
        <v>1</v>
      </c>
      <c r="CC392" s="11">
        <v>1</v>
      </c>
      <c r="CD392" s="11">
        <v>54</v>
      </c>
      <c r="CE392" s="11">
        <v>1</v>
      </c>
      <c r="CF392" s="11">
        <v>53</v>
      </c>
      <c r="CG392" s="11">
        <v>1</v>
      </c>
      <c r="CH392" s="11">
        <v>1</v>
      </c>
      <c r="CI392" s="11">
        <v>55</v>
      </c>
      <c r="CJ392" s="11">
        <v>2</v>
      </c>
      <c r="CK392" s="11">
        <v>55</v>
      </c>
      <c r="CL392" s="11">
        <v>55</v>
      </c>
      <c r="CM392" s="11">
        <v>2</v>
      </c>
      <c r="CN392" s="11">
        <v>55</v>
      </c>
      <c r="CO392" s="11">
        <v>3</v>
      </c>
      <c r="CP392" s="11">
        <v>55</v>
      </c>
      <c r="CQ392" s="11">
        <v>55</v>
      </c>
      <c r="CR392" s="11">
        <v>3000000</v>
      </c>
    </row>
    <row r="393" spans="1:96" ht="15" thickBot="1" x14ac:dyDescent="0.35">
      <c r="A393" s="1" t="s">
        <v>390</v>
      </c>
      <c r="B393" s="1" t="s">
        <v>602</v>
      </c>
      <c r="C393" s="2">
        <v>18</v>
      </c>
      <c r="D393" s="2">
        <v>5</v>
      </c>
      <c r="E393" s="2">
        <v>16</v>
      </c>
      <c r="F393" s="2">
        <v>23</v>
      </c>
      <c r="G393" s="2">
        <v>3</v>
      </c>
      <c r="H393" s="1">
        <f t="shared" si="588"/>
        <v>23</v>
      </c>
      <c r="I393" s="1">
        <f>HLOOKUP(H393,C393:$F$603,J393,0)</f>
        <v>4</v>
      </c>
      <c r="J393" s="1">
        <v>211</v>
      </c>
      <c r="K393" s="1" t="str">
        <f t="shared" si="589"/>
        <v>34</v>
      </c>
      <c r="M393" s="46">
        <f t="shared" si="590"/>
        <v>1</v>
      </c>
      <c r="N393" s="44">
        <f t="shared" si="582"/>
        <v>0.29032258064516131</v>
      </c>
      <c r="O393" s="44">
        <f t="shared" si="583"/>
        <v>8.0645161290322578E-2</v>
      </c>
      <c r="P393" s="44">
        <f t="shared" si="584"/>
        <v>0.25806451612903225</v>
      </c>
      <c r="Q393" s="44">
        <f t="shared" si="585"/>
        <v>0.37096774193548387</v>
      </c>
      <c r="R393">
        <f t="shared" si="524"/>
        <v>3</v>
      </c>
      <c r="S393" s="1">
        <f t="shared" si="591"/>
        <v>0.37096774193548387</v>
      </c>
      <c r="T393" s="1">
        <f>HLOOKUP(S393,N393:$Q$603,U393,0)</f>
        <v>4</v>
      </c>
      <c r="U393" s="1">
        <v>211</v>
      </c>
      <c r="V393" s="1" t="str">
        <f t="shared" si="592"/>
        <v>34</v>
      </c>
      <c r="X393" s="5">
        <f t="shared" si="593"/>
        <v>4</v>
      </c>
      <c r="Y393" s="4">
        <f t="shared" si="594"/>
        <v>0.62903225806451613</v>
      </c>
      <c r="Z393" s="4">
        <f t="shared" si="595"/>
        <v>0.12248156720316686</v>
      </c>
      <c r="AA393" s="4">
        <f t="shared" si="596"/>
        <v>0.25</v>
      </c>
      <c r="AB393" s="4">
        <f t="shared" si="597"/>
        <v>0.27419354838709675</v>
      </c>
      <c r="AC393" s="4">
        <f t="shared" si="598"/>
        <v>-2.4193548387096753E-2</v>
      </c>
      <c r="AD393" s="4">
        <f t="shared" si="599"/>
        <v>8.0645161290322578E-2</v>
      </c>
      <c r="AE393" s="4">
        <f t="shared" si="600"/>
        <v>0.37096774193548387</v>
      </c>
      <c r="AF393" s="4">
        <f t="shared" si="601"/>
        <v>0.29032258064516131</v>
      </c>
      <c r="AG393">
        <f t="shared" si="602"/>
        <v>3000000</v>
      </c>
      <c r="AI393">
        <f t="shared" si="603"/>
        <v>1</v>
      </c>
      <c r="AJ393">
        <f t="shared" si="526"/>
        <v>20</v>
      </c>
      <c r="AK393">
        <f t="shared" si="527"/>
        <v>36</v>
      </c>
      <c r="AL393">
        <f t="shared" si="528"/>
        <v>1</v>
      </c>
      <c r="AM393">
        <f t="shared" si="529"/>
        <v>10</v>
      </c>
      <c r="AN393">
        <f t="shared" si="530"/>
        <v>45</v>
      </c>
      <c r="AO393">
        <f t="shared" si="531"/>
        <v>29</v>
      </c>
      <c r="AP393">
        <f t="shared" si="532"/>
        <v>36</v>
      </c>
      <c r="AQ393">
        <f t="shared" si="533"/>
        <v>33</v>
      </c>
      <c r="AR393">
        <f t="shared" ref="AR393:AZ393" si="611">MAX(AI$3:AQ$542)+1-AI393</f>
        <v>55</v>
      </c>
      <c r="AS393">
        <f t="shared" si="611"/>
        <v>36</v>
      </c>
      <c r="AT393">
        <f t="shared" si="611"/>
        <v>20</v>
      </c>
      <c r="AU393">
        <f t="shared" si="611"/>
        <v>55</v>
      </c>
      <c r="AV393">
        <f t="shared" si="611"/>
        <v>46</v>
      </c>
      <c r="AW393">
        <f t="shared" si="611"/>
        <v>11</v>
      </c>
      <c r="AX393">
        <f t="shared" si="611"/>
        <v>27</v>
      </c>
      <c r="AY393">
        <f t="shared" si="611"/>
        <v>20</v>
      </c>
      <c r="AZ393">
        <f t="shared" si="611"/>
        <v>23</v>
      </c>
      <c r="BA393">
        <f t="shared" si="587"/>
        <v>3000000</v>
      </c>
      <c r="BB393">
        <f t="shared" si="605"/>
        <v>2224788.9</v>
      </c>
      <c r="BC393">
        <f t="shared" si="606"/>
        <v>2</v>
      </c>
      <c r="BE393">
        <f>AI393-fix1_oam1!X394</f>
        <v>0</v>
      </c>
      <c r="BF393">
        <f>AJ393-fix1_oam1!Y394</f>
        <v>-32</v>
      </c>
      <c r="BG393">
        <f>AK393-fix1_oam1!Z394</f>
        <v>-18</v>
      </c>
      <c r="BH393">
        <f>AL393-fix1_oam1!AA394</f>
        <v>-53</v>
      </c>
      <c r="BI393">
        <f>AM393-fix1_oam1!AB394</f>
        <v>-42</v>
      </c>
      <c r="BJ393">
        <f>AN393-fix1_oam1!AC394</f>
        <v>12</v>
      </c>
      <c r="BK393">
        <f>AO393-fix1_oam1!AD394</f>
        <v>-15</v>
      </c>
      <c r="BL393">
        <f>AP393-fix1_oam1!AE394</f>
        <v>-19</v>
      </c>
      <c r="BM393">
        <f>AQ393-fix1_oam1!AF394</f>
        <v>-20</v>
      </c>
      <c r="BN393">
        <f>AR393-fix1_oam1!AG394</f>
        <v>0</v>
      </c>
      <c r="BO393">
        <f>AS393-fix1_oam1!AH394</f>
        <v>32</v>
      </c>
      <c r="BP393">
        <f>AT393-fix1_oam1!AI394</f>
        <v>18</v>
      </c>
      <c r="BQ393">
        <f>AU393-fix1_oam1!AJ394</f>
        <v>53</v>
      </c>
      <c r="BR393">
        <f>AV393-fix1_oam1!AK394</f>
        <v>42</v>
      </c>
      <c r="BS393">
        <f>AW393-fix1_oam1!AL394</f>
        <v>-12</v>
      </c>
      <c r="BT393">
        <f>AX393-fix1_oam1!AM394</f>
        <v>15</v>
      </c>
      <c r="BU393">
        <f>AY393-fix1_oam1!AN394</f>
        <v>19</v>
      </c>
      <c r="BV393">
        <f>AZ393-fix1_oam1!AO394</f>
        <v>20</v>
      </c>
      <c r="BY393" s="10" t="s">
        <v>1053</v>
      </c>
      <c r="BZ393" s="11">
        <v>1</v>
      </c>
      <c r="CA393" s="11">
        <v>25</v>
      </c>
      <c r="CB393" s="11">
        <v>27</v>
      </c>
      <c r="CC393" s="11">
        <v>1</v>
      </c>
      <c r="CD393" s="11">
        <v>6</v>
      </c>
      <c r="CE393" s="11">
        <v>49</v>
      </c>
      <c r="CF393" s="11">
        <v>39</v>
      </c>
      <c r="CG393" s="11">
        <v>30</v>
      </c>
      <c r="CH393" s="11">
        <v>25</v>
      </c>
      <c r="CI393" s="11">
        <v>55</v>
      </c>
      <c r="CJ393" s="11">
        <v>31</v>
      </c>
      <c r="CK393" s="11">
        <v>29</v>
      </c>
      <c r="CL393" s="11">
        <v>55</v>
      </c>
      <c r="CM393" s="11">
        <v>50</v>
      </c>
      <c r="CN393" s="11">
        <v>7</v>
      </c>
      <c r="CO393" s="11">
        <v>17</v>
      </c>
      <c r="CP393" s="11">
        <v>26</v>
      </c>
      <c r="CQ393" s="11">
        <v>31</v>
      </c>
      <c r="CR393" s="11">
        <v>3000000</v>
      </c>
    </row>
    <row r="394" spans="1:96" ht="15" thickBot="1" x14ac:dyDescent="0.35">
      <c r="A394" s="1" t="s">
        <v>391</v>
      </c>
      <c r="B394" s="1" t="s">
        <v>602</v>
      </c>
      <c r="C394" s="2">
        <v>39</v>
      </c>
      <c r="D394" s="2">
        <v>86</v>
      </c>
      <c r="E394" s="2">
        <v>11</v>
      </c>
      <c r="F394" s="2">
        <v>15</v>
      </c>
      <c r="G394" s="2">
        <v>3</v>
      </c>
      <c r="H394" s="1">
        <f t="shared" si="588"/>
        <v>86</v>
      </c>
      <c r="I394" s="1">
        <f>HLOOKUP(H394,C394:$F$603,J394,0)</f>
        <v>2</v>
      </c>
      <c r="J394" s="1">
        <v>210</v>
      </c>
      <c r="K394" s="1" t="str">
        <f t="shared" si="589"/>
        <v>32</v>
      </c>
      <c r="M394" s="46">
        <f t="shared" si="590"/>
        <v>1</v>
      </c>
      <c r="N394" s="44">
        <f t="shared" si="582"/>
        <v>0.25827814569536423</v>
      </c>
      <c r="O394" s="44">
        <f t="shared" si="583"/>
        <v>0.56953642384105962</v>
      </c>
      <c r="P394" s="44">
        <f t="shared" si="584"/>
        <v>7.2847682119205295E-2</v>
      </c>
      <c r="Q394" s="44">
        <f t="shared" si="585"/>
        <v>9.9337748344370855E-2</v>
      </c>
      <c r="R394">
        <f t="shared" si="524"/>
        <v>3</v>
      </c>
      <c r="S394" s="1">
        <f t="shared" si="591"/>
        <v>0.56953642384105962</v>
      </c>
      <c r="T394" s="1">
        <f>HLOOKUP(S394,N394:$Q$603,U394,0)</f>
        <v>2</v>
      </c>
      <c r="U394" s="1">
        <v>210</v>
      </c>
      <c r="V394" s="1" t="str">
        <f t="shared" si="592"/>
        <v>32</v>
      </c>
      <c r="X394" s="5">
        <f t="shared" si="593"/>
        <v>2</v>
      </c>
      <c r="Y394" s="4">
        <f t="shared" si="594"/>
        <v>0.43046357615894038</v>
      </c>
      <c r="Z394" s="4">
        <f t="shared" si="595"/>
        <v>0.22822073500726531</v>
      </c>
      <c r="AA394" s="4">
        <f t="shared" si="596"/>
        <v>0.25</v>
      </c>
      <c r="AB394" s="4">
        <f t="shared" si="597"/>
        <v>0.17880794701986752</v>
      </c>
      <c r="AC394" s="4">
        <f t="shared" si="598"/>
        <v>7.1192052980132481E-2</v>
      </c>
      <c r="AD394" s="4">
        <f t="shared" si="599"/>
        <v>7.2847682119205295E-2</v>
      </c>
      <c r="AE394" s="4">
        <f t="shared" si="600"/>
        <v>0.56953642384105962</v>
      </c>
      <c r="AF394" s="4">
        <f t="shared" si="601"/>
        <v>0.49668874172185434</v>
      </c>
      <c r="AG394">
        <f t="shared" si="602"/>
        <v>3000000</v>
      </c>
      <c r="AI394">
        <f t="shared" si="603"/>
        <v>27</v>
      </c>
      <c r="AJ394">
        <f t="shared" si="526"/>
        <v>50</v>
      </c>
      <c r="AK394">
        <f t="shared" si="527"/>
        <v>7</v>
      </c>
      <c r="AL394">
        <f t="shared" si="528"/>
        <v>1</v>
      </c>
      <c r="AM394">
        <f t="shared" si="529"/>
        <v>51</v>
      </c>
      <c r="AN394">
        <f t="shared" si="530"/>
        <v>4</v>
      </c>
      <c r="AO394">
        <f t="shared" si="531"/>
        <v>32</v>
      </c>
      <c r="AP394">
        <f t="shared" si="532"/>
        <v>5</v>
      </c>
      <c r="AQ394">
        <f t="shared" si="533"/>
        <v>7</v>
      </c>
      <c r="AR394">
        <f t="shared" ref="AR394:AZ394" si="612">MAX(AI$3:AQ$542)+1-AI394</f>
        <v>29</v>
      </c>
      <c r="AS394">
        <f t="shared" si="612"/>
        <v>6</v>
      </c>
      <c r="AT394">
        <f t="shared" si="612"/>
        <v>49</v>
      </c>
      <c r="AU394">
        <f t="shared" si="612"/>
        <v>55</v>
      </c>
      <c r="AV394">
        <f t="shared" si="612"/>
        <v>5</v>
      </c>
      <c r="AW394">
        <f t="shared" si="612"/>
        <v>52</v>
      </c>
      <c r="AX394">
        <f t="shared" si="612"/>
        <v>24</v>
      </c>
      <c r="AY394">
        <f t="shared" si="612"/>
        <v>51</v>
      </c>
      <c r="AZ394">
        <f t="shared" si="612"/>
        <v>49</v>
      </c>
      <c r="BA394">
        <f t="shared" si="587"/>
        <v>3000000</v>
      </c>
      <c r="BB394">
        <f t="shared" si="605"/>
        <v>2784762.2</v>
      </c>
      <c r="BC394">
        <f t="shared" si="606"/>
        <v>3</v>
      </c>
      <c r="BE394">
        <f>AI394-fix1_oam1!X395</f>
        <v>0</v>
      </c>
      <c r="BF394">
        <f>AJ394-fix1_oam1!Y395</f>
        <v>3</v>
      </c>
      <c r="BG394">
        <f>AK394-fix1_oam1!Z395</f>
        <v>-7</v>
      </c>
      <c r="BH394">
        <f>AL394-fix1_oam1!AA395</f>
        <v>-43</v>
      </c>
      <c r="BI394">
        <f>AM394-fix1_oam1!AB395</f>
        <v>2</v>
      </c>
      <c r="BJ394">
        <f>AN394-fix1_oam1!AC395</f>
        <v>1</v>
      </c>
      <c r="BK394">
        <f>AO394-fix1_oam1!AD395</f>
        <v>-1</v>
      </c>
      <c r="BL394">
        <f>AP394-fix1_oam1!AE395</f>
        <v>-21</v>
      </c>
      <c r="BM394">
        <f>AQ394-fix1_oam1!AF395</f>
        <v>-8</v>
      </c>
      <c r="BN394">
        <f>AR394-fix1_oam1!AG395</f>
        <v>0</v>
      </c>
      <c r="BO394">
        <f>AS394-fix1_oam1!AH395</f>
        <v>-3</v>
      </c>
      <c r="BP394">
        <f>AT394-fix1_oam1!AI395</f>
        <v>7</v>
      </c>
      <c r="BQ394">
        <f>AU394-fix1_oam1!AJ395</f>
        <v>43</v>
      </c>
      <c r="BR394">
        <f>AV394-fix1_oam1!AK395</f>
        <v>-2</v>
      </c>
      <c r="BS394">
        <f>AW394-fix1_oam1!AL395</f>
        <v>-1</v>
      </c>
      <c r="BT394">
        <f>AX394-fix1_oam1!AM395</f>
        <v>1</v>
      </c>
      <c r="BU394">
        <f>AY394-fix1_oam1!AN395</f>
        <v>21</v>
      </c>
      <c r="BV394">
        <f>AZ394-fix1_oam1!AO395</f>
        <v>8</v>
      </c>
      <c r="BY394" s="10" t="s">
        <v>1054</v>
      </c>
      <c r="BZ394" s="11">
        <v>27</v>
      </c>
      <c r="CA394" s="11">
        <v>15</v>
      </c>
      <c r="CB394" s="11">
        <v>35</v>
      </c>
      <c r="CC394" s="11">
        <v>1</v>
      </c>
      <c r="CD394" s="11">
        <v>19</v>
      </c>
      <c r="CE394" s="11">
        <v>36</v>
      </c>
      <c r="CF394" s="11">
        <v>18</v>
      </c>
      <c r="CG394" s="11">
        <v>41</v>
      </c>
      <c r="CH394" s="11">
        <v>40</v>
      </c>
      <c r="CI394" s="11">
        <v>29</v>
      </c>
      <c r="CJ394" s="11">
        <v>41</v>
      </c>
      <c r="CK394" s="11">
        <v>21</v>
      </c>
      <c r="CL394" s="11">
        <v>55</v>
      </c>
      <c r="CM394" s="11">
        <v>37</v>
      </c>
      <c r="CN394" s="11">
        <v>20</v>
      </c>
      <c r="CO394" s="11">
        <v>38</v>
      </c>
      <c r="CP394" s="11">
        <v>15</v>
      </c>
      <c r="CQ394" s="11">
        <v>16</v>
      </c>
      <c r="CR394" s="11">
        <v>1000000</v>
      </c>
    </row>
    <row r="395" spans="1:96" ht="15" thickBot="1" x14ac:dyDescent="0.35">
      <c r="A395" s="1" t="s">
        <v>392</v>
      </c>
      <c r="B395" s="1" t="s">
        <v>602</v>
      </c>
      <c r="C395" s="2">
        <v>95</v>
      </c>
      <c r="D395" s="2">
        <v>1</v>
      </c>
      <c r="E395" s="2">
        <v>36</v>
      </c>
      <c r="F395" s="2">
        <v>73</v>
      </c>
      <c r="G395" s="2">
        <v>1</v>
      </c>
      <c r="H395" s="1">
        <f t="shared" si="588"/>
        <v>95</v>
      </c>
      <c r="I395" s="1">
        <f>HLOOKUP(H395,C395:$F$603,J395,0)</f>
        <v>1</v>
      </c>
      <c r="J395" s="1">
        <v>209</v>
      </c>
      <c r="K395" s="1" t="str">
        <f t="shared" si="589"/>
        <v>11</v>
      </c>
      <c r="M395" s="46">
        <f t="shared" si="590"/>
        <v>1</v>
      </c>
      <c r="N395" s="44">
        <f t="shared" si="582"/>
        <v>0.46341463414634149</v>
      </c>
      <c r="O395" s="44">
        <f t="shared" si="583"/>
        <v>4.8780487804878049E-3</v>
      </c>
      <c r="P395" s="44">
        <f t="shared" si="584"/>
        <v>0.17560975609756097</v>
      </c>
      <c r="Q395" s="44">
        <f t="shared" si="585"/>
        <v>0.35609756097560974</v>
      </c>
      <c r="R395">
        <f t="shared" si="524"/>
        <v>1</v>
      </c>
      <c r="S395" s="1">
        <f t="shared" si="591"/>
        <v>0.46341463414634149</v>
      </c>
      <c r="T395" s="1">
        <f>HLOOKUP(S395,N395:$Q$603,U395,0)</f>
        <v>1</v>
      </c>
      <c r="U395" s="1">
        <v>209</v>
      </c>
      <c r="V395" s="1" t="str">
        <f t="shared" si="592"/>
        <v>11</v>
      </c>
      <c r="X395" s="5">
        <f t="shared" si="593"/>
        <v>1</v>
      </c>
      <c r="Y395" s="4">
        <f t="shared" si="594"/>
        <v>0.53658536585365857</v>
      </c>
      <c r="Z395" s="4">
        <f t="shared" si="595"/>
        <v>0.20200757235832795</v>
      </c>
      <c r="AA395" s="4">
        <f t="shared" si="596"/>
        <v>0.25</v>
      </c>
      <c r="AB395" s="4">
        <f t="shared" si="597"/>
        <v>0.26585365853658538</v>
      </c>
      <c r="AC395" s="4">
        <f t="shared" si="598"/>
        <v>-1.585365853658538E-2</v>
      </c>
      <c r="AD395" s="4">
        <f t="shared" si="599"/>
        <v>4.8780487804878049E-3</v>
      </c>
      <c r="AE395" s="4">
        <f t="shared" si="600"/>
        <v>0.46341463414634149</v>
      </c>
      <c r="AF395" s="4">
        <f t="shared" si="601"/>
        <v>0.45853658536585368</v>
      </c>
      <c r="AG395">
        <f t="shared" si="602"/>
        <v>1000000</v>
      </c>
      <c r="AI395">
        <f t="shared" si="603"/>
        <v>41</v>
      </c>
      <c r="AJ395">
        <f t="shared" si="526"/>
        <v>39</v>
      </c>
      <c r="AK395">
        <f t="shared" si="527"/>
        <v>12</v>
      </c>
      <c r="AL395">
        <f t="shared" si="528"/>
        <v>1</v>
      </c>
      <c r="AM395">
        <f t="shared" si="529"/>
        <v>15</v>
      </c>
      <c r="AN395">
        <f t="shared" si="530"/>
        <v>40</v>
      </c>
      <c r="AO395">
        <f t="shared" si="531"/>
        <v>52</v>
      </c>
      <c r="AP395">
        <f t="shared" si="532"/>
        <v>16</v>
      </c>
      <c r="AQ395">
        <f t="shared" si="533"/>
        <v>10</v>
      </c>
      <c r="AR395">
        <f t="shared" ref="AR395:AZ395" si="613">MAX(AI$3:AQ$542)+1-AI395</f>
        <v>15</v>
      </c>
      <c r="AS395">
        <f t="shared" si="613"/>
        <v>17</v>
      </c>
      <c r="AT395">
        <f t="shared" si="613"/>
        <v>44</v>
      </c>
      <c r="AU395">
        <f t="shared" si="613"/>
        <v>55</v>
      </c>
      <c r="AV395">
        <f t="shared" si="613"/>
        <v>41</v>
      </c>
      <c r="AW395">
        <f t="shared" si="613"/>
        <v>16</v>
      </c>
      <c r="AX395">
        <f t="shared" si="613"/>
        <v>4</v>
      </c>
      <c r="AY395">
        <f t="shared" si="613"/>
        <v>40</v>
      </c>
      <c r="AZ395">
        <f t="shared" si="613"/>
        <v>46</v>
      </c>
      <c r="BA395">
        <f t="shared" si="587"/>
        <v>1000000</v>
      </c>
      <c r="BB395">
        <f t="shared" si="605"/>
        <v>2685434.1</v>
      </c>
      <c r="BC395">
        <f t="shared" si="606"/>
        <v>3</v>
      </c>
      <c r="BE395">
        <f>AI395-fix1_oam1!X396</f>
        <v>0</v>
      </c>
      <c r="BF395">
        <f>AJ395-fix1_oam1!Y396</f>
        <v>8</v>
      </c>
      <c r="BG395">
        <f>AK395-fix1_oam1!Z396</f>
        <v>8</v>
      </c>
      <c r="BH395">
        <f>AL395-fix1_oam1!AA396</f>
        <v>-26</v>
      </c>
      <c r="BI395">
        <f>AM395-fix1_oam1!AB396</f>
        <v>-8</v>
      </c>
      <c r="BJ395">
        <f>AN395-fix1_oam1!AC396</f>
        <v>1</v>
      </c>
      <c r="BK395">
        <f>AO395-fix1_oam1!AD396</f>
        <v>1</v>
      </c>
      <c r="BL395">
        <f>AP395-fix1_oam1!AE396</f>
        <v>6</v>
      </c>
      <c r="BM395">
        <f>AQ395-fix1_oam1!AF396</f>
        <v>8</v>
      </c>
      <c r="BN395">
        <f>AR395-fix1_oam1!AG396</f>
        <v>0</v>
      </c>
      <c r="BO395">
        <f>AS395-fix1_oam1!AH396</f>
        <v>-8</v>
      </c>
      <c r="BP395">
        <f>AT395-fix1_oam1!AI396</f>
        <v>-8</v>
      </c>
      <c r="BQ395">
        <f>AU395-fix1_oam1!AJ396</f>
        <v>26</v>
      </c>
      <c r="BR395">
        <f>AV395-fix1_oam1!AK396</f>
        <v>8</v>
      </c>
      <c r="BS395">
        <f>AW395-fix1_oam1!AL396</f>
        <v>-1</v>
      </c>
      <c r="BT395">
        <f>AX395-fix1_oam1!AM396</f>
        <v>-1</v>
      </c>
      <c r="BU395">
        <f>AY395-fix1_oam1!AN396</f>
        <v>-6</v>
      </c>
      <c r="BV395">
        <f>AZ395-fix1_oam1!AO396</f>
        <v>-8</v>
      </c>
      <c r="BY395" s="10" t="s">
        <v>1055</v>
      </c>
      <c r="BZ395" s="11">
        <v>41</v>
      </c>
      <c r="CA395" s="11">
        <v>2</v>
      </c>
      <c r="CB395" s="11">
        <v>53</v>
      </c>
      <c r="CC395" s="11">
        <v>51</v>
      </c>
      <c r="CD395" s="11">
        <v>27</v>
      </c>
      <c r="CE395" s="11">
        <v>28</v>
      </c>
      <c r="CF395" s="11">
        <v>2</v>
      </c>
      <c r="CG395" s="11">
        <v>53</v>
      </c>
      <c r="CH395" s="11">
        <v>53</v>
      </c>
      <c r="CI395" s="11">
        <v>15</v>
      </c>
      <c r="CJ395" s="11">
        <v>54</v>
      </c>
      <c r="CK395" s="11">
        <v>3</v>
      </c>
      <c r="CL395" s="11">
        <v>5</v>
      </c>
      <c r="CM395" s="11">
        <v>29</v>
      </c>
      <c r="CN395" s="11">
        <v>28</v>
      </c>
      <c r="CO395" s="11">
        <v>54</v>
      </c>
      <c r="CP395" s="11">
        <v>3</v>
      </c>
      <c r="CQ395" s="11">
        <v>3</v>
      </c>
      <c r="CR395" s="11">
        <v>3000000</v>
      </c>
    </row>
    <row r="396" spans="1:96" ht="15" thickBot="1" x14ac:dyDescent="0.35">
      <c r="A396" s="1" t="s">
        <v>393</v>
      </c>
      <c r="B396" s="1" t="s">
        <v>602</v>
      </c>
      <c r="C396" s="2">
        <v>73</v>
      </c>
      <c r="D396" s="2">
        <v>51</v>
      </c>
      <c r="E396" s="2">
        <v>77</v>
      </c>
      <c r="F396" s="2">
        <v>91</v>
      </c>
      <c r="G396" s="2">
        <v>4</v>
      </c>
      <c r="H396" s="1">
        <f t="shared" si="588"/>
        <v>91</v>
      </c>
      <c r="I396" s="1">
        <f>HLOOKUP(H396,C396:$F$603,J396,0)</f>
        <v>4</v>
      </c>
      <c r="J396" s="1">
        <v>208</v>
      </c>
      <c r="K396" s="1" t="str">
        <f t="shared" si="589"/>
        <v>44</v>
      </c>
      <c r="M396" s="46">
        <f t="shared" si="590"/>
        <v>1</v>
      </c>
      <c r="N396" s="44">
        <f t="shared" si="582"/>
        <v>0.25</v>
      </c>
      <c r="O396" s="44">
        <f t="shared" si="583"/>
        <v>0.17465753424657535</v>
      </c>
      <c r="P396" s="44">
        <f t="shared" si="584"/>
        <v>0.2636986301369863</v>
      </c>
      <c r="Q396" s="44">
        <f t="shared" si="585"/>
        <v>0.31164383561643838</v>
      </c>
      <c r="R396">
        <f t="shared" si="524"/>
        <v>4</v>
      </c>
      <c r="S396" s="1">
        <f t="shared" si="591"/>
        <v>0.31164383561643838</v>
      </c>
      <c r="T396" s="1">
        <f>HLOOKUP(S396,N396:$Q$603,U396,0)</f>
        <v>4</v>
      </c>
      <c r="U396" s="1">
        <v>208</v>
      </c>
      <c r="V396" s="1" t="str">
        <f t="shared" si="592"/>
        <v>44</v>
      </c>
      <c r="X396" s="5">
        <f t="shared" si="593"/>
        <v>4</v>
      </c>
      <c r="Y396" s="4">
        <f t="shared" si="594"/>
        <v>0.68835616438356162</v>
      </c>
      <c r="Z396" s="4">
        <f t="shared" si="595"/>
        <v>5.6757090843178468E-2</v>
      </c>
      <c r="AA396" s="4">
        <f t="shared" si="596"/>
        <v>0.25</v>
      </c>
      <c r="AB396" s="4">
        <f t="shared" si="597"/>
        <v>0.25684931506849318</v>
      </c>
      <c r="AC396" s="4">
        <f t="shared" si="598"/>
        <v>-6.8493150684931781E-3</v>
      </c>
      <c r="AD396" s="4">
        <f t="shared" si="599"/>
        <v>0.17465753424657535</v>
      </c>
      <c r="AE396" s="4">
        <f t="shared" si="600"/>
        <v>0.31164383561643838</v>
      </c>
      <c r="AF396" s="4">
        <f t="shared" si="601"/>
        <v>0.13698630136986303</v>
      </c>
      <c r="AG396">
        <f t="shared" si="602"/>
        <v>4000000</v>
      </c>
      <c r="AI396">
        <f t="shared" si="603"/>
        <v>1</v>
      </c>
      <c r="AJ396">
        <f t="shared" si="526"/>
        <v>5</v>
      </c>
      <c r="AK396">
        <f t="shared" si="527"/>
        <v>51</v>
      </c>
      <c r="AL396">
        <f t="shared" si="528"/>
        <v>1</v>
      </c>
      <c r="AM396">
        <f t="shared" si="529"/>
        <v>22</v>
      </c>
      <c r="AN396">
        <f t="shared" si="530"/>
        <v>33</v>
      </c>
      <c r="AO396">
        <f t="shared" si="531"/>
        <v>7</v>
      </c>
      <c r="AP396">
        <f t="shared" si="532"/>
        <v>50</v>
      </c>
      <c r="AQ396">
        <f t="shared" si="533"/>
        <v>50</v>
      </c>
      <c r="AR396">
        <f t="shared" ref="AR396:AZ396" si="614">MAX(AI$3:AQ$542)+1-AI396</f>
        <v>55</v>
      </c>
      <c r="AS396">
        <f t="shared" si="614"/>
        <v>51</v>
      </c>
      <c r="AT396">
        <f t="shared" si="614"/>
        <v>5</v>
      </c>
      <c r="AU396">
        <f t="shared" si="614"/>
        <v>55</v>
      </c>
      <c r="AV396">
        <f t="shared" si="614"/>
        <v>34</v>
      </c>
      <c r="AW396">
        <f t="shared" si="614"/>
        <v>23</v>
      </c>
      <c r="AX396">
        <f t="shared" si="614"/>
        <v>49</v>
      </c>
      <c r="AY396">
        <f t="shared" si="614"/>
        <v>6</v>
      </c>
      <c r="AZ396">
        <f t="shared" si="614"/>
        <v>6</v>
      </c>
      <c r="BA396">
        <f t="shared" si="587"/>
        <v>4000000</v>
      </c>
      <c r="BB396">
        <f t="shared" si="605"/>
        <v>2933754.2</v>
      </c>
      <c r="BC396">
        <f t="shared" si="606"/>
        <v>3</v>
      </c>
      <c r="BE396">
        <f>AI396-fix1_oam1!X397</f>
        <v>0</v>
      </c>
      <c r="BF396">
        <f>AJ396-fix1_oam1!Y397</f>
        <v>1</v>
      </c>
      <c r="BG396">
        <f>AK396-fix1_oam1!Z397</f>
        <v>4</v>
      </c>
      <c r="BH396">
        <f>AL396-fix1_oam1!AA397</f>
        <v>-3</v>
      </c>
      <c r="BI396">
        <f>AM396-fix1_oam1!AB397</f>
        <v>17</v>
      </c>
      <c r="BJ396">
        <f>AN396-fix1_oam1!AC397</f>
        <v>-1</v>
      </c>
      <c r="BK396">
        <f>AO396-fix1_oam1!AD397</f>
        <v>3</v>
      </c>
      <c r="BL396">
        <f>AP396-fix1_oam1!AE397</f>
        <v>33</v>
      </c>
      <c r="BM396">
        <f>AQ396-fix1_oam1!AF397</f>
        <v>5</v>
      </c>
      <c r="BN396">
        <f>AR396-fix1_oam1!AG397</f>
        <v>0</v>
      </c>
      <c r="BO396">
        <f>AS396-fix1_oam1!AH397</f>
        <v>-1</v>
      </c>
      <c r="BP396">
        <f>AT396-fix1_oam1!AI397</f>
        <v>-4</v>
      </c>
      <c r="BQ396">
        <f>AU396-fix1_oam1!AJ397</f>
        <v>3</v>
      </c>
      <c r="BR396">
        <f>AV396-fix1_oam1!AK397</f>
        <v>-17</v>
      </c>
      <c r="BS396">
        <f>AW396-fix1_oam1!AL397</f>
        <v>1</v>
      </c>
      <c r="BT396">
        <f>AX396-fix1_oam1!AM397</f>
        <v>-3</v>
      </c>
      <c r="BU396">
        <f>AY396-fix1_oam1!AN397</f>
        <v>-33</v>
      </c>
      <c r="BV396">
        <f>AZ396-fix1_oam1!AO397</f>
        <v>-5</v>
      </c>
      <c r="BY396" s="10" t="s">
        <v>1056</v>
      </c>
      <c r="BZ396" s="11">
        <v>27</v>
      </c>
      <c r="CA396" s="11">
        <v>48</v>
      </c>
      <c r="CB396" s="11">
        <v>6</v>
      </c>
      <c r="CC396" s="11">
        <v>1</v>
      </c>
      <c r="CD396" s="11">
        <v>46</v>
      </c>
      <c r="CE396" s="11">
        <v>9</v>
      </c>
      <c r="CF396" s="11">
        <v>41</v>
      </c>
      <c r="CG396" s="11">
        <v>7</v>
      </c>
      <c r="CH396" s="11">
        <v>7</v>
      </c>
      <c r="CI396" s="11">
        <v>29</v>
      </c>
      <c r="CJ396" s="11">
        <v>8</v>
      </c>
      <c r="CK396" s="11">
        <v>50</v>
      </c>
      <c r="CL396" s="11">
        <v>55</v>
      </c>
      <c r="CM396" s="11">
        <v>10</v>
      </c>
      <c r="CN396" s="11">
        <v>47</v>
      </c>
      <c r="CO396" s="11">
        <v>15</v>
      </c>
      <c r="CP396" s="11">
        <v>49</v>
      </c>
      <c r="CQ396" s="11">
        <v>49</v>
      </c>
      <c r="CR396" s="11">
        <v>1000000</v>
      </c>
    </row>
    <row r="397" spans="1:96" ht="15" thickBot="1" x14ac:dyDescent="0.35">
      <c r="A397" s="1" t="s">
        <v>394</v>
      </c>
      <c r="B397" s="1" t="s">
        <v>602</v>
      </c>
      <c r="C397" s="2">
        <v>26</v>
      </c>
      <c r="D397" s="2">
        <v>2</v>
      </c>
      <c r="E397" s="2">
        <v>5</v>
      </c>
      <c r="F397" s="2">
        <v>9</v>
      </c>
      <c r="G397" s="2">
        <v>1</v>
      </c>
      <c r="H397" s="1">
        <f t="shared" si="588"/>
        <v>26</v>
      </c>
      <c r="I397" s="1">
        <f>HLOOKUP(H397,C397:$F$603,J397,0)</f>
        <v>1</v>
      </c>
      <c r="J397" s="1">
        <v>207</v>
      </c>
      <c r="K397" s="1" t="str">
        <f t="shared" si="589"/>
        <v>11</v>
      </c>
      <c r="M397" s="46">
        <f t="shared" si="590"/>
        <v>1</v>
      </c>
      <c r="N397" s="44">
        <f t="shared" si="582"/>
        <v>0.61904761904761907</v>
      </c>
      <c r="O397" s="44">
        <f t="shared" si="583"/>
        <v>4.7619047619047616E-2</v>
      </c>
      <c r="P397" s="44">
        <f t="shared" si="584"/>
        <v>0.11904761904761904</v>
      </c>
      <c r="Q397" s="44">
        <f t="shared" si="585"/>
        <v>0.21428571428571427</v>
      </c>
      <c r="R397">
        <f t="shared" si="524"/>
        <v>1</v>
      </c>
      <c r="S397" s="1">
        <f t="shared" si="591"/>
        <v>0.61904761904761907</v>
      </c>
      <c r="T397" s="1">
        <f>HLOOKUP(S397,N397:$Q$603,U397,0)</f>
        <v>1</v>
      </c>
      <c r="U397" s="1">
        <v>207</v>
      </c>
      <c r="V397" s="1" t="str">
        <f t="shared" si="592"/>
        <v>11</v>
      </c>
      <c r="X397" s="5">
        <f t="shared" si="593"/>
        <v>1</v>
      </c>
      <c r="Y397" s="4">
        <f t="shared" si="594"/>
        <v>0.38095238095238093</v>
      </c>
      <c r="Z397" s="4">
        <f t="shared" si="595"/>
        <v>0.25532869749437165</v>
      </c>
      <c r="AA397" s="4">
        <f t="shared" si="596"/>
        <v>0.25</v>
      </c>
      <c r="AB397" s="4">
        <f t="shared" si="597"/>
        <v>0.16666666666666666</v>
      </c>
      <c r="AC397" s="4">
        <f t="shared" si="598"/>
        <v>8.3333333333333343E-2</v>
      </c>
      <c r="AD397" s="4">
        <f t="shared" si="599"/>
        <v>4.7619047619047616E-2</v>
      </c>
      <c r="AE397" s="4">
        <f t="shared" si="600"/>
        <v>0.61904761904761907</v>
      </c>
      <c r="AF397" s="4">
        <f t="shared" si="601"/>
        <v>0.5714285714285714</v>
      </c>
      <c r="AG397">
        <f t="shared" si="602"/>
        <v>1000000</v>
      </c>
      <c r="AI397">
        <f t="shared" si="603"/>
        <v>41</v>
      </c>
      <c r="AJ397">
        <f t="shared" si="526"/>
        <v>52</v>
      </c>
      <c r="AK397">
        <f t="shared" si="527"/>
        <v>4</v>
      </c>
      <c r="AL397">
        <f t="shared" si="528"/>
        <v>1</v>
      </c>
      <c r="AM397">
        <f t="shared" si="529"/>
        <v>52</v>
      </c>
      <c r="AN397">
        <f t="shared" si="530"/>
        <v>3</v>
      </c>
      <c r="AO397">
        <f t="shared" si="531"/>
        <v>39</v>
      </c>
      <c r="AP397">
        <f t="shared" si="532"/>
        <v>3</v>
      </c>
      <c r="AQ397">
        <f t="shared" si="533"/>
        <v>4</v>
      </c>
      <c r="AR397">
        <f t="shared" ref="AR397:AZ397" si="615">MAX(AI$3:AQ$542)+1-AI397</f>
        <v>15</v>
      </c>
      <c r="AS397">
        <f t="shared" si="615"/>
        <v>4</v>
      </c>
      <c r="AT397">
        <f t="shared" si="615"/>
        <v>52</v>
      </c>
      <c r="AU397">
        <f t="shared" si="615"/>
        <v>55</v>
      </c>
      <c r="AV397">
        <f t="shared" si="615"/>
        <v>4</v>
      </c>
      <c r="AW397">
        <f t="shared" si="615"/>
        <v>53</v>
      </c>
      <c r="AX397">
        <f t="shared" si="615"/>
        <v>17</v>
      </c>
      <c r="AY397">
        <f t="shared" si="615"/>
        <v>53</v>
      </c>
      <c r="AZ397">
        <f t="shared" si="615"/>
        <v>52</v>
      </c>
      <c r="BA397">
        <f t="shared" si="587"/>
        <v>1000000</v>
      </c>
      <c r="BB397">
        <f t="shared" si="605"/>
        <v>2951745.5</v>
      </c>
      <c r="BC397">
        <f t="shared" si="606"/>
        <v>3</v>
      </c>
      <c r="BE397">
        <f>AI397-fix1_oam1!X398</f>
        <v>0</v>
      </c>
      <c r="BF397">
        <f>AJ397-fix1_oam1!Y398</f>
        <v>-2</v>
      </c>
      <c r="BG397">
        <f>AK397-fix1_oam1!Z398</f>
        <v>-48</v>
      </c>
      <c r="BH397">
        <f>AL397-fix1_oam1!AA398</f>
        <v>-53</v>
      </c>
      <c r="BI397">
        <f>AM397-fix1_oam1!AB398</f>
        <v>-2</v>
      </c>
      <c r="BJ397">
        <f>AN397-fix1_oam1!AC398</f>
        <v>-13</v>
      </c>
      <c r="BK397">
        <f>AO397-fix1_oam1!AD398</f>
        <v>-10</v>
      </c>
      <c r="BL397">
        <f>AP397-fix1_oam1!AE398</f>
        <v>-51</v>
      </c>
      <c r="BM397">
        <f>AQ397-fix1_oam1!AF398</f>
        <v>-48</v>
      </c>
      <c r="BN397">
        <f>AR397-fix1_oam1!AG398</f>
        <v>0</v>
      </c>
      <c r="BO397">
        <f>AS397-fix1_oam1!AH398</f>
        <v>2</v>
      </c>
      <c r="BP397">
        <f>AT397-fix1_oam1!AI398</f>
        <v>48</v>
      </c>
      <c r="BQ397">
        <f>AU397-fix1_oam1!AJ398</f>
        <v>53</v>
      </c>
      <c r="BR397">
        <f>AV397-fix1_oam1!AK398</f>
        <v>2</v>
      </c>
      <c r="BS397">
        <f>AW397-fix1_oam1!AL398</f>
        <v>13</v>
      </c>
      <c r="BT397">
        <f>AX397-fix1_oam1!AM398</f>
        <v>10</v>
      </c>
      <c r="BU397">
        <f>AY397-fix1_oam1!AN398</f>
        <v>51</v>
      </c>
      <c r="BV397">
        <f>AZ397-fix1_oam1!AO398</f>
        <v>48</v>
      </c>
      <c r="BY397" s="10" t="s">
        <v>1057</v>
      </c>
      <c r="BZ397" s="11">
        <v>41</v>
      </c>
      <c r="CA397" s="11">
        <v>24</v>
      </c>
      <c r="CB397" s="11">
        <v>24</v>
      </c>
      <c r="CC397" s="11">
        <v>1</v>
      </c>
      <c r="CD397" s="11">
        <v>3</v>
      </c>
      <c r="CE397" s="11">
        <v>53</v>
      </c>
      <c r="CF397" s="11">
        <v>47</v>
      </c>
      <c r="CG397" s="11">
        <v>31</v>
      </c>
      <c r="CH397" s="11">
        <v>23</v>
      </c>
      <c r="CI397" s="11">
        <v>15</v>
      </c>
      <c r="CJ397" s="11">
        <v>32</v>
      </c>
      <c r="CK397" s="11">
        <v>32</v>
      </c>
      <c r="CL397" s="11">
        <v>55</v>
      </c>
      <c r="CM397" s="11">
        <v>53</v>
      </c>
      <c r="CN397" s="11">
        <v>3</v>
      </c>
      <c r="CO397" s="11">
        <v>9</v>
      </c>
      <c r="CP397" s="11">
        <v>25</v>
      </c>
      <c r="CQ397" s="11">
        <v>33</v>
      </c>
      <c r="CR397" s="11">
        <v>4000000</v>
      </c>
    </row>
    <row r="398" spans="1:96" ht="15" thickBot="1" x14ac:dyDescent="0.35">
      <c r="A398" s="1" t="s">
        <v>395</v>
      </c>
      <c r="B398" s="1" t="s">
        <v>602</v>
      </c>
      <c r="C398" s="2">
        <v>72</v>
      </c>
      <c r="D398" s="2">
        <v>14</v>
      </c>
      <c r="E398" s="2">
        <v>92</v>
      </c>
      <c r="F398" s="2">
        <v>47</v>
      </c>
      <c r="G398" s="2">
        <v>3</v>
      </c>
      <c r="H398" s="1">
        <f t="shared" si="588"/>
        <v>92</v>
      </c>
      <c r="I398" s="1">
        <f>HLOOKUP(H398,C398:$F$603,J398,0)</f>
        <v>3</v>
      </c>
      <c r="J398" s="1">
        <v>206</v>
      </c>
      <c r="K398" s="1" t="str">
        <f t="shared" si="589"/>
        <v>33</v>
      </c>
      <c r="M398" s="46">
        <f t="shared" si="590"/>
        <v>1</v>
      </c>
      <c r="N398" s="44">
        <f t="shared" si="582"/>
        <v>0.32</v>
      </c>
      <c r="O398" s="44">
        <f t="shared" si="583"/>
        <v>6.222222222222222E-2</v>
      </c>
      <c r="P398" s="44">
        <f t="shared" si="584"/>
        <v>0.40888888888888891</v>
      </c>
      <c r="Q398" s="44">
        <f t="shared" si="585"/>
        <v>0.2088888888888889</v>
      </c>
      <c r="R398">
        <f t="shared" si="524"/>
        <v>3</v>
      </c>
      <c r="S398" s="1">
        <f t="shared" si="591"/>
        <v>0.40888888888888891</v>
      </c>
      <c r="T398" s="1">
        <f>HLOOKUP(S398,N398:$Q$603,U398,0)</f>
        <v>3</v>
      </c>
      <c r="U398" s="1">
        <v>206</v>
      </c>
      <c r="V398" s="1" t="str">
        <f t="shared" si="592"/>
        <v>33</v>
      </c>
      <c r="X398" s="5">
        <f t="shared" si="593"/>
        <v>3</v>
      </c>
      <c r="Y398" s="4">
        <f t="shared" si="594"/>
        <v>0.59111111111111114</v>
      </c>
      <c r="Z398" s="4">
        <f t="shared" si="595"/>
        <v>0.14955076763014438</v>
      </c>
      <c r="AA398" s="4">
        <f t="shared" si="596"/>
        <v>0.25</v>
      </c>
      <c r="AB398" s="4">
        <f t="shared" si="597"/>
        <v>0.26444444444444448</v>
      </c>
      <c r="AC398" s="4">
        <f t="shared" si="598"/>
        <v>-1.4444444444444482E-2</v>
      </c>
      <c r="AD398" s="4">
        <f t="shared" si="599"/>
        <v>6.222222222222222E-2</v>
      </c>
      <c r="AE398" s="4">
        <f t="shared" si="600"/>
        <v>0.40888888888888891</v>
      </c>
      <c r="AF398" s="4">
        <f t="shared" si="601"/>
        <v>0.34666666666666668</v>
      </c>
      <c r="AG398">
        <f t="shared" si="602"/>
        <v>3000000</v>
      </c>
      <c r="AI398">
        <f t="shared" si="603"/>
        <v>14</v>
      </c>
      <c r="AJ398">
        <f t="shared" si="526"/>
        <v>30</v>
      </c>
      <c r="AK398">
        <f t="shared" si="527"/>
        <v>27</v>
      </c>
      <c r="AL398">
        <f t="shared" si="528"/>
        <v>1</v>
      </c>
      <c r="AM398">
        <f t="shared" si="529"/>
        <v>16</v>
      </c>
      <c r="AN398">
        <f t="shared" si="530"/>
        <v>39</v>
      </c>
      <c r="AO398">
        <f t="shared" si="531"/>
        <v>34</v>
      </c>
      <c r="AP398">
        <f t="shared" si="532"/>
        <v>26</v>
      </c>
      <c r="AQ398">
        <f t="shared" si="533"/>
        <v>25</v>
      </c>
      <c r="AR398">
        <f t="shared" ref="AR398:AZ398" si="616">MAX(AI$3:AQ$542)+1-AI398</f>
        <v>42</v>
      </c>
      <c r="AS398">
        <f t="shared" si="616"/>
        <v>26</v>
      </c>
      <c r="AT398">
        <f t="shared" si="616"/>
        <v>29</v>
      </c>
      <c r="AU398">
        <f t="shared" si="616"/>
        <v>55</v>
      </c>
      <c r="AV398">
        <f t="shared" si="616"/>
        <v>40</v>
      </c>
      <c r="AW398">
        <f t="shared" si="616"/>
        <v>17</v>
      </c>
      <c r="AX398">
        <f t="shared" si="616"/>
        <v>22</v>
      </c>
      <c r="AY398">
        <f t="shared" si="616"/>
        <v>30</v>
      </c>
      <c r="AZ398">
        <f t="shared" si="616"/>
        <v>31</v>
      </c>
      <c r="BA398">
        <f t="shared" si="587"/>
        <v>3000000</v>
      </c>
      <c r="BB398">
        <f t="shared" si="605"/>
        <v>2378816</v>
      </c>
      <c r="BC398">
        <f t="shared" si="606"/>
        <v>2</v>
      </c>
      <c r="BE398">
        <f>AI398-fix1_oam1!X399</f>
        <v>0</v>
      </c>
      <c r="BF398">
        <f>AJ398-fix1_oam1!Y399</f>
        <v>8</v>
      </c>
      <c r="BG398">
        <f>AK398-fix1_oam1!Z399</f>
        <v>11</v>
      </c>
      <c r="BH398">
        <f>AL398-fix1_oam1!AA399</f>
        <v>-18</v>
      </c>
      <c r="BI398">
        <f>AM398-fix1_oam1!AB399</f>
        <v>-2</v>
      </c>
      <c r="BJ398">
        <f>AN398-fix1_oam1!AC399</f>
        <v>0</v>
      </c>
      <c r="BK398">
        <f>AO398-fix1_oam1!AD399</f>
        <v>5</v>
      </c>
      <c r="BL398">
        <f>AP398-fix1_oam1!AE399</f>
        <v>10</v>
      </c>
      <c r="BM398">
        <f>AQ398-fix1_oam1!AF399</f>
        <v>12</v>
      </c>
      <c r="BN398">
        <f>AR398-fix1_oam1!AG399</f>
        <v>0</v>
      </c>
      <c r="BO398">
        <f>AS398-fix1_oam1!AH399</f>
        <v>-8</v>
      </c>
      <c r="BP398">
        <f>AT398-fix1_oam1!AI399</f>
        <v>-11</v>
      </c>
      <c r="BQ398">
        <f>AU398-fix1_oam1!AJ399</f>
        <v>18</v>
      </c>
      <c r="BR398">
        <f>AV398-fix1_oam1!AK399</f>
        <v>2</v>
      </c>
      <c r="BS398">
        <f>AW398-fix1_oam1!AL399</f>
        <v>0</v>
      </c>
      <c r="BT398">
        <f>AX398-fix1_oam1!AM399</f>
        <v>-5</v>
      </c>
      <c r="BU398">
        <f>AY398-fix1_oam1!AN399</f>
        <v>-10</v>
      </c>
      <c r="BV398">
        <f>AZ398-fix1_oam1!AO399</f>
        <v>-12</v>
      </c>
      <c r="BY398" s="10" t="s">
        <v>1058</v>
      </c>
      <c r="BZ398" s="11">
        <v>1</v>
      </c>
      <c r="CA398" s="11">
        <v>20</v>
      </c>
      <c r="CB398" s="11">
        <v>36</v>
      </c>
      <c r="CC398" s="11">
        <v>1</v>
      </c>
      <c r="CD398" s="11">
        <v>10</v>
      </c>
      <c r="CE398" s="11">
        <v>45</v>
      </c>
      <c r="CF398" s="11">
        <v>29</v>
      </c>
      <c r="CG398" s="11">
        <v>36</v>
      </c>
      <c r="CH398" s="11">
        <v>33</v>
      </c>
      <c r="CI398" s="11">
        <v>55</v>
      </c>
      <c r="CJ398" s="11">
        <v>36</v>
      </c>
      <c r="CK398" s="11">
        <v>20</v>
      </c>
      <c r="CL398" s="11">
        <v>55</v>
      </c>
      <c r="CM398" s="11">
        <v>46</v>
      </c>
      <c r="CN398" s="11">
        <v>11</v>
      </c>
      <c r="CO398" s="11">
        <v>27</v>
      </c>
      <c r="CP398" s="11">
        <v>20</v>
      </c>
      <c r="CQ398" s="11">
        <v>23</v>
      </c>
      <c r="CR398" s="11">
        <v>3000000</v>
      </c>
    </row>
    <row r="399" spans="1:96" ht="15" thickBot="1" x14ac:dyDescent="0.35">
      <c r="A399" s="1" t="s">
        <v>396</v>
      </c>
      <c r="B399" s="1" t="s">
        <v>602</v>
      </c>
      <c r="C399" s="2">
        <v>91</v>
      </c>
      <c r="D399" s="2">
        <v>64</v>
      </c>
      <c r="E399" s="2">
        <v>16</v>
      </c>
      <c r="F399" s="2">
        <v>93</v>
      </c>
      <c r="G399" s="2">
        <v>4</v>
      </c>
      <c r="H399" s="1">
        <f t="shared" si="588"/>
        <v>93</v>
      </c>
      <c r="I399" s="1">
        <f>HLOOKUP(H399,C399:$F$603,J399,0)</f>
        <v>4</v>
      </c>
      <c r="J399" s="1">
        <v>205</v>
      </c>
      <c r="K399" s="1" t="str">
        <f t="shared" si="589"/>
        <v>44</v>
      </c>
      <c r="M399" s="46">
        <f t="shared" si="590"/>
        <v>1</v>
      </c>
      <c r="N399" s="44">
        <f t="shared" si="582"/>
        <v>0.34469696969696972</v>
      </c>
      <c r="O399" s="44">
        <f t="shared" si="583"/>
        <v>0.24242424242424243</v>
      </c>
      <c r="P399" s="44">
        <f t="shared" si="584"/>
        <v>6.0606060606060608E-2</v>
      </c>
      <c r="Q399" s="44">
        <f t="shared" si="585"/>
        <v>0.35227272727272729</v>
      </c>
      <c r="R399">
        <f t="shared" si="524"/>
        <v>4</v>
      </c>
      <c r="S399" s="1">
        <f t="shared" si="591"/>
        <v>0.35227272727272729</v>
      </c>
      <c r="T399" s="1">
        <f>HLOOKUP(S399,N399:$Q$603,U399,0)</f>
        <v>4</v>
      </c>
      <c r="U399" s="1">
        <v>205</v>
      </c>
      <c r="V399" s="1" t="str">
        <f t="shared" si="592"/>
        <v>44</v>
      </c>
      <c r="X399" s="5">
        <f t="shared" si="593"/>
        <v>4</v>
      </c>
      <c r="Y399" s="4">
        <f t="shared" si="594"/>
        <v>0.64772727272727271</v>
      </c>
      <c r="Z399" s="4">
        <f t="shared" si="595"/>
        <v>0.13583652331091756</v>
      </c>
      <c r="AA399" s="4">
        <f t="shared" si="596"/>
        <v>0.25</v>
      </c>
      <c r="AB399" s="4">
        <f t="shared" si="597"/>
        <v>0.29356060606060608</v>
      </c>
      <c r="AC399" s="4">
        <f t="shared" si="598"/>
        <v>-4.3560606060606077E-2</v>
      </c>
      <c r="AD399" s="4">
        <f t="shared" si="599"/>
        <v>6.0606060606060608E-2</v>
      </c>
      <c r="AE399" s="4">
        <f t="shared" si="600"/>
        <v>0.35227272727272729</v>
      </c>
      <c r="AF399" s="4">
        <f t="shared" si="601"/>
        <v>0.29166666666666669</v>
      </c>
      <c r="AG399">
        <f t="shared" si="602"/>
        <v>4000000</v>
      </c>
      <c r="AI399">
        <f t="shared" si="603"/>
        <v>1</v>
      </c>
      <c r="AJ399">
        <f t="shared" si="526"/>
        <v>14</v>
      </c>
      <c r="AK399">
        <f t="shared" si="527"/>
        <v>32</v>
      </c>
      <c r="AL399">
        <f t="shared" si="528"/>
        <v>1</v>
      </c>
      <c r="AM399">
        <f t="shared" si="529"/>
        <v>3</v>
      </c>
      <c r="AN399">
        <f t="shared" si="530"/>
        <v>52</v>
      </c>
      <c r="AO399">
        <f t="shared" si="531"/>
        <v>35</v>
      </c>
      <c r="AP399">
        <f t="shared" si="532"/>
        <v>41</v>
      </c>
      <c r="AQ399">
        <f t="shared" si="533"/>
        <v>33</v>
      </c>
      <c r="AR399">
        <f t="shared" ref="AR399:AZ399" si="617">MAX(AI$3:AQ$542)+1-AI399</f>
        <v>55</v>
      </c>
      <c r="AS399">
        <f t="shared" si="617"/>
        <v>42</v>
      </c>
      <c r="AT399">
        <f t="shared" si="617"/>
        <v>24</v>
      </c>
      <c r="AU399">
        <f t="shared" si="617"/>
        <v>55</v>
      </c>
      <c r="AV399">
        <f t="shared" si="617"/>
        <v>53</v>
      </c>
      <c r="AW399">
        <f t="shared" si="617"/>
        <v>4</v>
      </c>
      <c r="AX399">
        <f t="shared" si="617"/>
        <v>21</v>
      </c>
      <c r="AY399">
        <f t="shared" si="617"/>
        <v>15</v>
      </c>
      <c r="AZ399">
        <f t="shared" si="617"/>
        <v>23</v>
      </c>
      <c r="BA399">
        <f t="shared" si="587"/>
        <v>4000000</v>
      </c>
      <c r="BB399">
        <f t="shared" si="605"/>
        <v>2933753.5</v>
      </c>
      <c r="BC399">
        <f t="shared" si="606"/>
        <v>3</v>
      </c>
      <c r="BE399">
        <f>AI399-fix1_oam1!X400</f>
        <v>0</v>
      </c>
      <c r="BF399">
        <f>AJ399-fix1_oam1!Y400</f>
        <v>6</v>
      </c>
      <c r="BG399">
        <f>AK399-fix1_oam1!Z400</f>
        <v>20</v>
      </c>
      <c r="BH399">
        <f>AL399-fix1_oam1!AA400</f>
        <v>-7</v>
      </c>
      <c r="BI399">
        <f>AM399-fix1_oam1!AB400</f>
        <v>-1</v>
      </c>
      <c r="BJ399">
        <f>AN399-fix1_oam1!AC400</f>
        <v>-1</v>
      </c>
      <c r="BK399">
        <f>AO399-fix1_oam1!AD400</f>
        <v>9</v>
      </c>
      <c r="BL399">
        <f>AP399-fix1_oam1!AE400</f>
        <v>27</v>
      </c>
      <c r="BM399">
        <f>AQ399-fix1_oam1!AF400</f>
        <v>20</v>
      </c>
      <c r="BN399">
        <f>AR399-fix1_oam1!AG400</f>
        <v>0</v>
      </c>
      <c r="BO399">
        <f>AS399-fix1_oam1!AH400</f>
        <v>-6</v>
      </c>
      <c r="BP399">
        <f>AT399-fix1_oam1!AI400</f>
        <v>-20</v>
      </c>
      <c r="BQ399">
        <f>AU399-fix1_oam1!AJ400</f>
        <v>7</v>
      </c>
      <c r="BR399">
        <f>AV399-fix1_oam1!AK400</f>
        <v>1</v>
      </c>
      <c r="BS399">
        <f>AW399-fix1_oam1!AL400</f>
        <v>1</v>
      </c>
      <c r="BT399">
        <f>AX399-fix1_oam1!AM400</f>
        <v>-9</v>
      </c>
      <c r="BU399">
        <f>AY399-fix1_oam1!AN400</f>
        <v>-27</v>
      </c>
      <c r="BV399">
        <f>AZ399-fix1_oam1!AO400</f>
        <v>-20</v>
      </c>
      <c r="BY399" s="10" t="s">
        <v>1059</v>
      </c>
      <c r="BZ399" s="11">
        <v>27</v>
      </c>
      <c r="CA399" s="11">
        <v>50</v>
      </c>
      <c r="CB399" s="11">
        <v>7</v>
      </c>
      <c r="CC399" s="11">
        <v>1</v>
      </c>
      <c r="CD399" s="11">
        <v>51</v>
      </c>
      <c r="CE399" s="11">
        <v>4</v>
      </c>
      <c r="CF399" s="11">
        <v>32</v>
      </c>
      <c r="CG399" s="11">
        <v>5</v>
      </c>
      <c r="CH399" s="11">
        <v>7</v>
      </c>
      <c r="CI399" s="11">
        <v>29</v>
      </c>
      <c r="CJ399" s="11">
        <v>6</v>
      </c>
      <c r="CK399" s="11">
        <v>49</v>
      </c>
      <c r="CL399" s="11">
        <v>55</v>
      </c>
      <c r="CM399" s="11">
        <v>5</v>
      </c>
      <c r="CN399" s="11">
        <v>52</v>
      </c>
      <c r="CO399" s="11">
        <v>24</v>
      </c>
      <c r="CP399" s="11">
        <v>51</v>
      </c>
      <c r="CQ399" s="11">
        <v>49</v>
      </c>
      <c r="CR399" s="11">
        <v>3000000</v>
      </c>
    </row>
    <row r="400" spans="1:96" ht="15" thickBot="1" x14ac:dyDescent="0.35">
      <c r="A400" s="1" t="s">
        <v>397</v>
      </c>
      <c r="B400" s="1" t="s">
        <v>602</v>
      </c>
      <c r="C400" s="2">
        <v>22</v>
      </c>
      <c r="D400" s="2">
        <v>71</v>
      </c>
      <c r="E400" s="2">
        <v>64</v>
      </c>
      <c r="F400" s="2">
        <v>64</v>
      </c>
      <c r="G400" s="2">
        <v>2</v>
      </c>
      <c r="H400" s="1">
        <f t="shared" si="588"/>
        <v>71</v>
      </c>
      <c r="I400" s="1">
        <f>HLOOKUP(H400,C400:$F$603,J400,0)</f>
        <v>2</v>
      </c>
      <c r="J400" s="1">
        <v>204</v>
      </c>
      <c r="K400" s="1" t="str">
        <f t="shared" si="589"/>
        <v>22</v>
      </c>
      <c r="M400" s="46">
        <f t="shared" si="590"/>
        <v>1</v>
      </c>
      <c r="N400" s="44">
        <f t="shared" si="582"/>
        <v>9.9547511312217188E-2</v>
      </c>
      <c r="O400" s="44">
        <f t="shared" si="583"/>
        <v>0.32126696832579188</v>
      </c>
      <c r="P400" s="44">
        <f t="shared" si="584"/>
        <v>0.2895927601809955</v>
      </c>
      <c r="Q400" s="44">
        <f t="shared" si="585"/>
        <v>0.2895927601809955</v>
      </c>
      <c r="R400">
        <f t="shared" si="524"/>
        <v>2</v>
      </c>
      <c r="S400" s="1">
        <f t="shared" si="591"/>
        <v>0.32126696832579188</v>
      </c>
      <c r="T400" s="1">
        <f>HLOOKUP(S400,N400:$Q$603,U400,0)</f>
        <v>2</v>
      </c>
      <c r="U400" s="1">
        <v>204</v>
      </c>
      <c r="V400" s="1" t="str">
        <f t="shared" si="592"/>
        <v>22</v>
      </c>
      <c r="X400" s="5">
        <f t="shared" si="593"/>
        <v>2</v>
      </c>
      <c r="Y400" s="4">
        <f t="shared" si="594"/>
        <v>0.67873303167420818</v>
      </c>
      <c r="Z400" s="4">
        <f t="shared" si="595"/>
        <v>0.10140694493671942</v>
      </c>
      <c r="AA400" s="4">
        <f t="shared" si="596"/>
        <v>0.25</v>
      </c>
      <c r="AB400" s="4">
        <f t="shared" si="597"/>
        <v>0.2895927601809955</v>
      </c>
      <c r="AC400" s="4">
        <f t="shared" si="598"/>
        <v>-3.9592760180995501E-2</v>
      </c>
      <c r="AD400" s="4">
        <f t="shared" si="599"/>
        <v>9.9547511312217188E-2</v>
      </c>
      <c r="AE400" s="4">
        <f t="shared" si="600"/>
        <v>0.32126696832579188</v>
      </c>
      <c r="AF400" s="4">
        <f t="shared" si="601"/>
        <v>0.22171945701357471</v>
      </c>
      <c r="AG400">
        <f t="shared" si="602"/>
        <v>2000000</v>
      </c>
      <c r="AI400">
        <f t="shared" si="603"/>
        <v>27</v>
      </c>
      <c r="AJ400">
        <f t="shared" si="526"/>
        <v>7</v>
      </c>
      <c r="AK400">
        <f t="shared" si="527"/>
        <v>41</v>
      </c>
      <c r="AL400">
        <f t="shared" si="528"/>
        <v>1</v>
      </c>
      <c r="AM400">
        <f t="shared" si="529"/>
        <v>4</v>
      </c>
      <c r="AN400">
        <f t="shared" si="530"/>
        <v>51</v>
      </c>
      <c r="AO400">
        <f t="shared" si="531"/>
        <v>24</v>
      </c>
      <c r="AP400">
        <f t="shared" si="532"/>
        <v>48</v>
      </c>
      <c r="AQ400">
        <f t="shared" si="533"/>
        <v>41</v>
      </c>
      <c r="AR400">
        <f t="shared" ref="AR400:AZ400" si="618">MAX(AI$3:AQ$542)+1-AI400</f>
        <v>29</v>
      </c>
      <c r="AS400">
        <f t="shared" si="618"/>
        <v>49</v>
      </c>
      <c r="AT400">
        <f t="shared" si="618"/>
        <v>15</v>
      </c>
      <c r="AU400">
        <f t="shared" si="618"/>
        <v>55</v>
      </c>
      <c r="AV400">
        <f t="shared" si="618"/>
        <v>52</v>
      </c>
      <c r="AW400">
        <f t="shared" si="618"/>
        <v>5</v>
      </c>
      <c r="AX400">
        <f t="shared" si="618"/>
        <v>32</v>
      </c>
      <c r="AY400">
        <f t="shared" si="618"/>
        <v>8</v>
      </c>
      <c r="AZ400">
        <f t="shared" si="618"/>
        <v>15</v>
      </c>
      <c r="BA400">
        <f t="shared" si="587"/>
        <v>2000000</v>
      </c>
      <c r="BB400">
        <f t="shared" si="605"/>
        <v>3171994.7</v>
      </c>
      <c r="BC400">
        <f t="shared" si="606"/>
        <v>3</v>
      </c>
      <c r="BE400">
        <f>AI400-fix1_oam1!X401</f>
        <v>0</v>
      </c>
      <c r="BF400">
        <f>AJ400-fix1_oam1!Y401</f>
        <v>-8</v>
      </c>
      <c r="BG400">
        <f>AK400-fix1_oam1!Z401</f>
        <v>2</v>
      </c>
      <c r="BH400">
        <f>AL400-fix1_oam1!AA401</f>
        <v>-19</v>
      </c>
      <c r="BI400">
        <f>AM400-fix1_oam1!AB401</f>
        <v>-9</v>
      </c>
      <c r="BJ400">
        <f>AN400-fix1_oam1!AC401</f>
        <v>1</v>
      </c>
      <c r="BK400">
        <f>AO400-fix1_oam1!AD401</f>
        <v>4</v>
      </c>
      <c r="BL400">
        <f>AP400-fix1_oam1!AE401</f>
        <v>6</v>
      </c>
      <c r="BM400">
        <f>AQ400-fix1_oam1!AF401</f>
        <v>2</v>
      </c>
      <c r="BN400">
        <f>AR400-fix1_oam1!AG401</f>
        <v>0</v>
      </c>
      <c r="BO400">
        <f>AS400-fix1_oam1!AH401</f>
        <v>8</v>
      </c>
      <c r="BP400">
        <f>AT400-fix1_oam1!AI401</f>
        <v>-2</v>
      </c>
      <c r="BQ400">
        <f>AU400-fix1_oam1!AJ401</f>
        <v>19</v>
      </c>
      <c r="BR400">
        <f>AV400-fix1_oam1!AK401</f>
        <v>9</v>
      </c>
      <c r="BS400">
        <f>AW400-fix1_oam1!AL401</f>
        <v>-1</v>
      </c>
      <c r="BT400">
        <f>AX400-fix1_oam1!AM401</f>
        <v>-4</v>
      </c>
      <c r="BU400">
        <f>AY400-fix1_oam1!AN401</f>
        <v>-6</v>
      </c>
      <c r="BV400">
        <f>AZ400-fix1_oam1!AO401</f>
        <v>-2</v>
      </c>
      <c r="BY400" s="10" t="s">
        <v>1060</v>
      </c>
      <c r="BZ400" s="11">
        <v>41</v>
      </c>
      <c r="CA400" s="11">
        <v>39</v>
      </c>
      <c r="CB400" s="11">
        <v>12</v>
      </c>
      <c r="CC400" s="11">
        <v>1</v>
      </c>
      <c r="CD400" s="11">
        <v>15</v>
      </c>
      <c r="CE400" s="11">
        <v>40</v>
      </c>
      <c r="CF400" s="11">
        <v>52</v>
      </c>
      <c r="CG400" s="11">
        <v>16</v>
      </c>
      <c r="CH400" s="11">
        <v>10</v>
      </c>
      <c r="CI400" s="11">
        <v>15</v>
      </c>
      <c r="CJ400" s="11">
        <v>17</v>
      </c>
      <c r="CK400" s="11">
        <v>44</v>
      </c>
      <c r="CL400" s="11">
        <v>55</v>
      </c>
      <c r="CM400" s="11">
        <v>41</v>
      </c>
      <c r="CN400" s="11">
        <v>16</v>
      </c>
      <c r="CO400" s="11">
        <v>4</v>
      </c>
      <c r="CP400" s="11">
        <v>40</v>
      </c>
      <c r="CQ400" s="11">
        <v>46</v>
      </c>
      <c r="CR400" s="11">
        <v>1000000</v>
      </c>
    </row>
    <row r="401" spans="1:96" ht="15" thickBot="1" x14ac:dyDescent="0.35">
      <c r="A401" s="1" t="s">
        <v>398</v>
      </c>
      <c r="B401" s="1" t="s">
        <v>602</v>
      </c>
      <c r="C401" s="2">
        <v>58</v>
      </c>
      <c r="D401" s="2">
        <v>6</v>
      </c>
      <c r="E401" s="2">
        <v>70</v>
      </c>
      <c r="F401" s="2">
        <v>76</v>
      </c>
      <c r="G401" s="2">
        <v>3</v>
      </c>
      <c r="H401" s="1">
        <f t="shared" si="588"/>
        <v>76</v>
      </c>
      <c r="I401" s="1">
        <f>HLOOKUP(H401,C401:$F$603,J401,0)</f>
        <v>4</v>
      </c>
      <c r="J401" s="1">
        <v>203</v>
      </c>
      <c r="K401" s="1" t="str">
        <f t="shared" si="589"/>
        <v>34</v>
      </c>
      <c r="M401" s="46">
        <f t="shared" si="590"/>
        <v>1</v>
      </c>
      <c r="N401" s="44">
        <f t="shared" si="582"/>
        <v>0.27619047619047621</v>
      </c>
      <c r="O401" s="44">
        <f t="shared" si="583"/>
        <v>2.8571428571428571E-2</v>
      </c>
      <c r="P401" s="44">
        <f t="shared" si="584"/>
        <v>0.33333333333333331</v>
      </c>
      <c r="Q401" s="44">
        <f t="shared" si="585"/>
        <v>0.3619047619047619</v>
      </c>
      <c r="R401">
        <f t="shared" si="524"/>
        <v>3</v>
      </c>
      <c r="S401" s="1">
        <f t="shared" si="591"/>
        <v>0.3619047619047619</v>
      </c>
      <c r="T401" s="1">
        <f>HLOOKUP(S401,N401:$Q$603,U401,0)</f>
        <v>4</v>
      </c>
      <c r="U401" s="1">
        <v>203</v>
      </c>
      <c r="V401" s="1" t="str">
        <f t="shared" si="592"/>
        <v>34</v>
      </c>
      <c r="X401" s="5">
        <f t="shared" si="593"/>
        <v>4</v>
      </c>
      <c r="Y401" s="4">
        <f t="shared" si="594"/>
        <v>0.63809523809523805</v>
      </c>
      <c r="Z401" s="4">
        <f t="shared" si="595"/>
        <v>0.15185922589620926</v>
      </c>
      <c r="AA401" s="4">
        <f t="shared" si="596"/>
        <v>0.25</v>
      </c>
      <c r="AB401" s="4">
        <f t="shared" si="597"/>
        <v>0.30476190476190479</v>
      </c>
      <c r="AC401" s="4">
        <f t="shared" si="598"/>
        <v>-5.4761904761904789E-2</v>
      </c>
      <c r="AD401" s="4">
        <f t="shared" si="599"/>
        <v>2.8571428571428571E-2</v>
      </c>
      <c r="AE401" s="4">
        <f t="shared" si="600"/>
        <v>0.3619047619047619</v>
      </c>
      <c r="AF401" s="4">
        <f t="shared" si="601"/>
        <v>0.33333333333333331</v>
      </c>
      <c r="AG401">
        <f t="shared" si="602"/>
        <v>3000000</v>
      </c>
      <c r="AI401">
        <f t="shared" si="603"/>
        <v>1</v>
      </c>
      <c r="AJ401">
        <f t="shared" si="526"/>
        <v>16</v>
      </c>
      <c r="AK401">
        <f t="shared" si="527"/>
        <v>26</v>
      </c>
      <c r="AL401">
        <f t="shared" si="528"/>
        <v>1</v>
      </c>
      <c r="AM401">
        <f t="shared" si="529"/>
        <v>1</v>
      </c>
      <c r="AN401">
        <f t="shared" si="530"/>
        <v>54</v>
      </c>
      <c r="AO401">
        <f t="shared" si="531"/>
        <v>45</v>
      </c>
      <c r="AP401">
        <f t="shared" si="532"/>
        <v>39</v>
      </c>
      <c r="AQ401">
        <f t="shared" si="533"/>
        <v>27</v>
      </c>
      <c r="AR401">
        <f t="shared" ref="AR401:AZ401" si="619">MAX(AI$3:AQ$542)+1-AI401</f>
        <v>55</v>
      </c>
      <c r="AS401">
        <f t="shared" si="619"/>
        <v>40</v>
      </c>
      <c r="AT401">
        <f t="shared" si="619"/>
        <v>30</v>
      </c>
      <c r="AU401">
        <f t="shared" si="619"/>
        <v>55</v>
      </c>
      <c r="AV401">
        <f t="shared" si="619"/>
        <v>55</v>
      </c>
      <c r="AW401">
        <f t="shared" si="619"/>
        <v>2</v>
      </c>
      <c r="AX401">
        <f t="shared" si="619"/>
        <v>11</v>
      </c>
      <c r="AY401">
        <f t="shared" si="619"/>
        <v>17</v>
      </c>
      <c r="AZ401">
        <f t="shared" si="619"/>
        <v>29</v>
      </c>
      <c r="BA401">
        <f t="shared" si="587"/>
        <v>3000000</v>
      </c>
      <c r="BB401">
        <f t="shared" si="605"/>
        <v>2323393</v>
      </c>
      <c r="BC401">
        <f t="shared" si="606"/>
        <v>2</v>
      </c>
      <c r="BE401">
        <f>AI401-fix1_oam1!X402</f>
        <v>0</v>
      </c>
      <c r="BF401">
        <f>AJ401-fix1_oam1!Y402</f>
        <v>-6</v>
      </c>
      <c r="BG401">
        <f>AK401-fix1_oam1!Z402</f>
        <v>6</v>
      </c>
      <c r="BH401">
        <f>AL401-fix1_oam1!AA402</f>
        <v>-24</v>
      </c>
      <c r="BI401">
        <f>AM401-fix1_oam1!AB402</f>
        <v>-12</v>
      </c>
      <c r="BJ401">
        <f>AN401-fix1_oam1!AC402</f>
        <v>1</v>
      </c>
      <c r="BK401">
        <f>AO401-fix1_oam1!AD402</f>
        <v>4</v>
      </c>
      <c r="BL401">
        <f>AP401-fix1_oam1!AE402</f>
        <v>2</v>
      </c>
      <c r="BM401">
        <f>AQ401-fix1_oam1!AF402</f>
        <v>7</v>
      </c>
      <c r="BN401">
        <f>AR401-fix1_oam1!AG402</f>
        <v>0</v>
      </c>
      <c r="BO401">
        <f>AS401-fix1_oam1!AH402</f>
        <v>6</v>
      </c>
      <c r="BP401">
        <f>AT401-fix1_oam1!AI402</f>
        <v>-6</v>
      </c>
      <c r="BQ401">
        <f>AU401-fix1_oam1!AJ402</f>
        <v>24</v>
      </c>
      <c r="BR401">
        <f>AV401-fix1_oam1!AK402</f>
        <v>12</v>
      </c>
      <c r="BS401">
        <f>AW401-fix1_oam1!AL402</f>
        <v>-1</v>
      </c>
      <c r="BT401">
        <f>AX401-fix1_oam1!AM402</f>
        <v>-4</v>
      </c>
      <c r="BU401">
        <f>AY401-fix1_oam1!AN402</f>
        <v>-2</v>
      </c>
      <c r="BV401">
        <f>AZ401-fix1_oam1!AO402</f>
        <v>-7</v>
      </c>
      <c r="BY401" s="10" t="s">
        <v>1061</v>
      </c>
      <c r="BZ401" s="11">
        <v>1</v>
      </c>
      <c r="CA401" s="11">
        <v>5</v>
      </c>
      <c r="CB401" s="11">
        <v>51</v>
      </c>
      <c r="CC401" s="11">
        <v>1</v>
      </c>
      <c r="CD401" s="11">
        <v>22</v>
      </c>
      <c r="CE401" s="11">
        <v>33</v>
      </c>
      <c r="CF401" s="11">
        <v>7</v>
      </c>
      <c r="CG401" s="11">
        <v>50</v>
      </c>
      <c r="CH401" s="11">
        <v>50</v>
      </c>
      <c r="CI401" s="11">
        <v>55</v>
      </c>
      <c r="CJ401" s="11">
        <v>51</v>
      </c>
      <c r="CK401" s="11">
        <v>5</v>
      </c>
      <c r="CL401" s="11">
        <v>55</v>
      </c>
      <c r="CM401" s="11">
        <v>34</v>
      </c>
      <c r="CN401" s="11">
        <v>23</v>
      </c>
      <c r="CO401" s="11">
        <v>49</v>
      </c>
      <c r="CP401" s="11">
        <v>6</v>
      </c>
      <c r="CQ401" s="11">
        <v>6</v>
      </c>
      <c r="CR401" s="11">
        <v>4000000</v>
      </c>
    </row>
    <row r="402" spans="1:96" ht="15" thickBot="1" x14ac:dyDescent="0.35">
      <c r="A402" s="1" t="s">
        <v>399</v>
      </c>
      <c r="B402" s="1" t="s">
        <v>602</v>
      </c>
      <c r="C402" s="2">
        <v>87</v>
      </c>
      <c r="D402" s="2">
        <v>6</v>
      </c>
      <c r="E402" s="2">
        <v>80</v>
      </c>
      <c r="F402" s="2">
        <v>46</v>
      </c>
      <c r="G402" s="2">
        <v>3</v>
      </c>
      <c r="H402" s="1">
        <f t="shared" si="588"/>
        <v>87</v>
      </c>
      <c r="I402" s="1">
        <f>HLOOKUP(H402,C402:$F$603,J402,0)</f>
        <v>1</v>
      </c>
      <c r="J402" s="1">
        <v>202</v>
      </c>
      <c r="K402" s="1" t="str">
        <f t="shared" si="589"/>
        <v>31</v>
      </c>
      <c r="M402" s="46">
        <f t="shared" si="590"/>
        <v>0.99999999999999989</v>
      </c>
      <c r="N402" s="44">
        <f t="shared" si="582"/>
        <v>0.39726027397260272</v>
      </c>
      <c r="O402" s="44">
        <f t="shared" si="583"/>
        <v>2.7397260273972601E-2</v>
      </c>
      <c r="P402" s="44">
        <f t="shared" si="584"/>
        <v>0.36529680365296802</v>
      </c>
      <c r="Q402" s="44">
        <f t="shared" si="585"/>
        <v>0.21004566210045661</v>
      </c>
      <c r="R402">
        <f t="shared" ref="R402:R465" si="620">G402</f>
        <v>3</v>
      </c>
      <c r="S402" s="1">
        <f t="shared" si="591"/>
        <v>0.39726027397260272</v>
      </c>
      <c r="T402" s="1">
        <f>HLOOKUP(S402,N402:$Q$603,U402,0)</f>
        <v>1</v>
      </c>
      <c r="U402" s="1">
        <v>202</v>
      </c>
      <c r="V402" s="1" t="str">
        <f t="shared" si="592"/>
        <v>31</v>
      </c>
      <c r="X402" s="5">
        <f t="shared" si="593"/>
        <v>1</v>
      </c>
      <c r="Y402" s="4">
        <f t="shared" si="594"/>
        <v>0.60273972602739723</v>
      </c>
      <c r="Z402" s="4">
        <f t="shared" si="595"/>
        <v>0.1694375696961386</v>
      </c>
      <c r="AA402" s="4">
        <f t="shared" si="596"/>
        <v>0.24999999999999997</v>
      </c>
      <c r="AB402" s="4">
        <f t="shared" si="597"/>
        <v>0.28767123287671231</v>
      </c>
      <c r="AC402" s="4">
        <f t="shared" si="598"/>
        <v>-3.7671232876712341E-2</v>
      </c>
      <c r="AD402" s="4">
        <f t="shared" si="599"/>
        <v>2.7397260273972601E-2</v>
      </c>
      <c r="AE402" s="4">
        <f t="shared" si="600"/>
        <v>0.39726027397260272</v>
      </c>
      <c r="AF402" s="4">
        <f t="shared" si="601"/>
        <v>0.36986301369863012</v>
      </c>
      <c r="AG402">
        <f t="shared" si="602"/>
        <v>3000000</v>
      </c>
      <c r="AI402">
        <f t="shared" si="603"/>
        <v>41</v>
      </c>
      <c r="AJ402">
        <f t="shared" si="526"/>
        <v>27</v>
      </c>
      <c r="AK402">
        <f t="shared" si="527"/>
        <v>20</v>
      </c>
      <c r="AL402">
        <f t="shared" si="528"/>
        <v>51</v>
      </c>
      <c r="AM402">
        <f t="shared" si="529"/>
        <v>5</v>
      </c>
      <c r="AN402">
        <f t="shared" si="530"/>
        <v>51</v>
      </c>
      <c r="AO402">
        <f t="shared" si="531"/>
        <v>45</v>
      </c>
      <c r="AP402">
        <f t="shared" si="532"/>
        <v>28</v>
      </c>
      <c r="AQ402">
        <f t="shared" si="533"/>
        <v>21</v>
      </c>
      <c r="AR402">
        <f t="shared" ref="AR402:AZ402" si="621">MAX(AI$3:AQ$542)+1-AI402</f>
        <v>15</v>
      </c>
      <c r="AS402">
        <f t="shared" si="621"/>
        <v>29</v>
      </c>
      <c r="AT402">
        <f t="shared" si="621"/>
        <v>36</v>
      </c>
      <c r="AU402">
        <f t="shared" si="621"/>
        <v>5</v>
      </c>
      <c r="AV402">
        <f t="shared" si="621"/>
        <v>51</v>
      </c>
      <c r="AW402">
        <f t="shared" si="621"/>
        <v>5</v>
      </c>
      <c r="AX402">
        <f t="shared" si="621"/>
        <v>11</v>
      </c>
      <c r="AY402">
        <f t="shared" si="621"/>
        <v>28</v>
      </c>
      <c r="AZ402">
        <f t="shared" si="621"/>
        <v>35</v>
      </c>
      <c r="BA402">
        <f t="shared" si="587"/>
        <v>3000000</v>
      </c>
      <c r="BB402">
        <f t="shared" si="605"/>
        <v>2962543.2</v>
      </c>
      <c r="BC402">
        <f t="shared" si="606"/>
        <v>3</v>
      </c>
      <c r="BE402">
        <f>AI402-fix1_oam1!X403</f>
        <v>0</v>
      </c>
      <c r="BF402">
        <f>AJ402-fix1_oam1!Y403</f>
        <v>4</v>
      </c>
      <c r="BG402">
        <f>AK402-fix1_oam1!Z403</f>
        <v>10</v>
      </c>
      <c r="BH402">
        <f>AL402-fix1_oam1!AA403</f>
        <v>30</v>
      </c>
      <c r="BI402">
        <f>AM402-fix1_oam1!AB403</f>
        <v>-9</v>
      </c>
      <c r="BJ402">
        <f>AN402-fix1_oam1!AC403</f>
        <v>1</v>
      </c>
      <c r="BK402">
        <f>AO402-fix1_oam1!AD403</f>
        <v>4</v>
      </c>
      <c r="BL402">
        <f>AP402-fix1_oam1!AE403</f>
        <v>3</v>
      </c>
      <c r="BM402">
        <f>AQ402-fix1_oam1!AF403</f>
        <v>11</v>
      </c>
      <c r="BN402">
        <f>AR402-fix1_oam1!AG403</f>
        <v>0</v>
      </c>
      <c r="BO402">
        <f>AS402-fix1_oam1!AH403</f>
        <v>-4</v>
      </c>
      <c r="BP402">
        <f>AT402-fix1_oam1!AI403</f>
        <v>-10</v>
      </c>
      <c r="BQ402">
        <f>AU402-fix1_oam1!AJ403</f>
        <v>-30</v>
      </c>
      <c r="BR402">
        <f>AV402-fix1_oam1!AK403</f>
        <v>9</v>
      </c>
      <c r="BS402">
        <f>AW402-fix1_oam1!AL403</f>
        <v>-1</v>
      </c>
      <c r="BT402">
        <f>AX402-fix1_oam1!AM403</f>
        <v>-4</v>
      </c>
      <c r="BU402">
        <f>AY402-fix1_oam1!AN403</f>
        <v>-3</v>
      </c>
      <c r="BV402">
        <f>AZ402-fix1_oam1!AO403</f>
        <v>-11</v>
      </c>
      <c r="BY402" s="10" t="s">
        <v>1062</v>
      </c>
      <c r="BZ402" s="11">
        <v>41</v>
      </c>
      <c r="CA402" s="11">
        <v>52</v>
      </c>
      <c r="CB402" s="11">
        <v>4</v>
      </c>
      <c r="CC402" s="11">
        <v>1</v>
      </c>
      <c r="CD402" s="11">
        <v>52</v>
      </c>
      <c r="CE402" s="11">
        <v>3</v>
      </c>
      <c r="CF402" s="11">
        <v>39</v>
      </c>
      <c r="CG402" s="11">
        <v>3</v>
      </c>
      <c r="CH402" s="11">
        <v>4</v>
      </c>
      <c r="CI402" s="11">
        <v>15</v>
      </c>
      <c r="CJ402" s="11">
        <v>4</v>
      </c>
      <c r="CK402" s="11">
        <v>52</v>
      </c>
      <c r="CL402" s="11">
        <v>55</v>
      </c>
      <c r="CM402" s="11">
        <v>4</v>
      </c>
      <c r="CN402" s="11">
        <v>53</v>
      </c>
      <c r="CO402" s="11">
        <v>17</v>
      </c>
      <c r="CP402" s="11">
        <v>53</v>
      </c>
      <c r="CQ402" s="11">
        <v>52</v>
      </c>
      <c r="CR402" s="11">
        <v>1000000</v>
      </c>
    </row>
    <row r="403" spans="1:96" ht="15" thickBot="1" x14ac:dyDescent="0.35">
      <c r="A403" s="1" t="s">
        <v>400</v>
      </c>
      <c r="B403" s="1" t="s">
        <v>602</v>
      </c>
      <c r="C403" s="2">
        <v>58</v>
      </c>
      <c r="D403" s="2">
        <v>51</v>
      </c>
      <c r="E403" s="2">
        <v>4</v>
      </c>
      <c r="F403" s="2">
        <v>74</v>
      </c>
      <c r="G403" s="2">
        <v>3</v>
      </c>
      <c r="H403" s="1">
        <f t="shared" si="588"/>
        <v>74</v>
      </c>
      <c r="I403" s="1">
        <f>HLOOKUP(H403,C403:$F$603,J403,0)</f>
        <v>4</v>
      </c>
      <c r="J403" s="1">
        <v>201</v>
      </c>
      <c r="K403" s="1" t="str">
        <f t="shared" si="589"/>
        <v>34</v>
      </c>
      <c r="M403" s="46">
        <f t="shared" si="590"/>
        <v>1</v>
      </c>
      <c r="N403" s="44">
        <f t="shared" si="582"/>
        <v>0.31016042780748665</v>
      </c>
      <c r="O403" s="44">
        <f t="shared" si="583"/>
        <v>0.27272727272727271</v>
      </c>
      <c r="P403" s="44">
        <f t="shared" si="584"/>
        <v>2.1390374331550801E-2</v>
      </c>
      <c r="Q403" s="44">
        <f t="shared" si="585"/>
        <v>0.39572192513368987</v>
      </c>
      <c r="R403">
        <f t="shared" si="620"/>
        <v>3</v>
      </c>
      <c r="S403" s="1">
        <f t="shared" si="591"/>
        <v>0.39572192513368987</v>
      </c>
      <c r="T403" s="1">
        <f>HLOOKUP(S403,N403:$Q$603,U403,0)</f>
        <v>4</v>
      </c>
      <c r="U403" s="1">
        <v>201</v>
      </c>
      <c r="V403" s="1" t="str">
        <f t="shared" si="592"/>
        <v>34</v>
      </c>
      <c r="X403" s="5">
        <f t="shared" si="593"/>
        <v>4</v>
      </c>
      <c r="Y403" s="4">
        <f t="shared" si="594"/>
        <v>0.60427807486631013</v>
      </c>
      <c r="Z403" s="4">
        <f t="shared" si="595"/>
        <v>0.16086541622583853</v>
      </c>
      <c r="AA403" s="4">
        <f t="shared" si="596"/>
        <v>0.25</v>
      </c>
      <c r="AB403" s="4">
        <f t="shared" si="597"/>
        <v>0.29144385026737968</v>
      </c>
      <c r="AC403" s="4">
        <f t="shared" si="598"/>
        <v>-4.1443850267379678E-2</v>
      </c>
      <c r="AD403" s="4">
        <f t="shared" si="599"/>
        <v>2.1390374331550801E-2</v>
      </c>
      <c r="AE403" s="4">
        <f t="shared" si="600"/>
        <v>0.39572192513368987</v>
      </c>
      <c r="AF403" s="4">
        <f t="shared" si="601"/>
        <v>0.37433155080213909</v>
      </c>
      <c r="AG403">
        <f t="shared" si="602"/>
        <v>3000000</v>
      </c>
      <c r="AI403">
        <f t="shared" si="603"/>
        <v>1</v>
      </c>
      <c r="AJ403">
        <f t="shared" ref="AJ403:AJ466" si="622">INT(RANK(Y403,Y$3:Y$542,0)/10)+1</f>
        <v>27</v>
      </c>
      <c r="AK403">
        <f t="shared" ref="AK403:AK466" si="623">INT(RANK(Z403,Z$3:Z$542,0)/10)+1</f>
        <v>23</v>
      </c>
      <c r="AL403">
        <f t="shared" ref="AL403:AL466" si="624">INT(RANK(AA403,AA$3:AA$542,0)/10)+1</f>
        <v>1</v>
      </c>
      <c r="AM403">
        <f t="shared" ref="AM403:AM466" si="625">INT(RANK(AB403,AB$3:AB$542,0)/10)+1</f>
        <v>4</v>
      </c>
      <c r="AN403">
        <f t="shared" ref="AN403:AN466" si="626">INT(RANK(AC403,AC$3:AC$542,0)/10)+1</f>
        <v>51</v>
      </c>
      <c r="AO403">
        <f t="shared" ref="AO403:AO466" si="627">INT(RANK(AD403,AD$3:AD$542,0)/10)+1</f>
        <v>47</v>
      </c>
      <c r="AP403">
        <f t="shared" ref="AP403:AP466" si="628">INT(RANK(AE403,AE$3:AE$542,0)/10)+1</f>
        <v>29</v>
      </c>
      <c r="AQ403">
        <f t="shared" ref="AQ403:AQ466" si="629">INT(RANK(AF403,AF$3:AF$542,0)/10)+1</f>
        <v>20</v>
      </c>
      <c r="AR403">
        <f t="shared" ref="AR403:AZ403" si="630">MAX(AI$3:AQ$542)+1-AI403</f>
        <v>55</v>
      </c>
      <c r="AS403">
        <f t="shared" si="630"/>
        <v>29</v>
      </c>
      <c r="AT403">
        <f t="shared" si="630"/>
        <v>33</v>
      </c>
      <c r="AU403">
        <f t="shared" si="630"/>
        <v>55</v>
      </c>
      <c r="AV403">
        <f t="shared" si="630"/>
        <v>52</v>
      </c>
      <c r="AW403">
        <f t="shared" si="630"/>
        <v>5</v>
      </c>
      <c r="AX403">
        <f t="shared" si="630"/>
        <v>9</v>
      </c>
      <c r="AY403">
        <f t="shared" si="630"/>
        <v>27</v>
      </c>
      <c r="AZ403">
        <f t="shared" si="630"/>
        <v>36</v>
      </c>
      <c r="BA403">
        <f t="shared" si="587"/>
        <v>3000000</v>
      </c>
      <c r="BB403">
        <f t="shared" si="605"/>
        <v>2951746.9</v>
      </c>
      <c r="BC403">
        <f t="shared" si="606"/>
        <v>3</v>
      </c>
      <c r="BE403">
        <f>AI403-fix1_oam1!X404</f>
        <v>0</v>
      </c>
      <c r="BF403">
        <f>AJ403-fix1_oam1!Y404</f>
        <v>-3</v>
      </c>
      <c r="BG403">
        <f>AK403-fix1_oam1!Z404</f>
        <v>-1</v>
      </c>
      <c r="BH403">
        <f>AL403-fix1_oam1!AA404</f>
        <v>-32</v>
      </c>
      <c r="BI403">
        <f>AM403-fix1_oam1!AB404</f>
        <v>-19</v>
      </c>
      <c r="BJ403">
        <f>AN403-fix1_oam1!AC404</f>
        <v>2</v>
      </c>
      <c r="BK403">
        <f>AO403-fix1_oam1!AD404</f>
        <v>1</v>
      </c>
      <c r="BL403">
        <f>AP403-fix1_oam1!AE404</f>
        <v>-10</v>
      </c>
      <c r="BM403">
        <f>AQ403-fix1_oam1!AF404</f>
        <v>0</v>
      </c>
      <c r="BN403">
        <f>AR403-fix1_oam1!AG404</f>
        <v>0</v>
      </c>
      <c r="BO403">
        <f>AS403-fix1_oam1!AH404</f>
        <v>3</v>
      </c>
      <c r="BP403">
        <f>AT403-fix1_oam1!AI404</f>
        <v>1</v>
      </c>
      <c r="BQ403">
        <f>AU403-fix1_oam1!AJ404</f>
        <v>32</v>
      </c>
      <c r="BR403">
        <f>AV403-fix1_oam1!AK404</f>
        <v>19</v>
      </c>
      <c r="BS403">
        <f>AW403-fix1_oam1!AL404</f>
        <v>-2</v>
      </c>
      <c r="BT403">
        <f>AX403-fix1_oam1!AM404</f>
        <v>-1</v>
      </c>
      <c r="BU403">
        <f>AY403-fix1_oam1!AN404</f>
        <v>10</v>
      </c>
      <c r="BV403">
        <f>AZ403-fix1_oam1!AO404</f>
        <v>0</v>
      </c>
      <c r="BY403" s="10" t="s">
        <v>1063</v>
      </c>
      <c r="BZ403" s="11">
        <v>14</v>
      </c>
      <c r="CA403" s="11">
        <v>30</v>
      </c>
      <c r="CB403" s="11">
        <v>27</v>
      </c>
      <c r="CC403" s="11">
        <v>1</v>
      </c>
      <c r="CD403" s="11">
        <v>16</v>
      </c>
      <c r="CE403" s="11">
        <v>39</v>
      </c>
      <c r="CF403" s="11">
        <v>34</v>
      </c>
      <c r="CG403" s="11">
        <v>26</v>
      </c>
      <c r="CH403" s="11">
        <v>25</v>
      </c>
      <c r="CI403" s="11">
        <v>42</v>
      </c>
      <c r="CJ403" s="11">
        <v>26</v>
      </c>
      <c r="CK403" s="11">
        <v>29</v>
      </c>
      <c r="CL403" s="11">
        <v>55</v>
      </c>
      <c r="CM403" s="11">
        <v>40</v>
      </c>
      <c r="CN403" s="11">
        <v>17</v>
      </c>
      <c r="CO403" s="11">
        <v>22</v>
      </c>
      <c r="CP403" s="11">
        <v>30</v>
      </c>
      <c r="CQ403" s="11">
        <v>31</v>
      </c>
      <c r="CR403" s="11">
        <v>3000000</v>
      </c>
    </row>
    <row r="404" spans="1:96" ht="15" thickBot="1" x14ac:dyDescent="0.35">
      <c r="A404" s="1" t="s">
        <v>401</v>
      </c>
      <c r="B404" s="1" t="s">
        <v>602</v>
      </c>
      <c r="C404" s="2">
        <v>82</v>
      </c>
      <c r="D404" s="2">
        <v>89</v>
      </c>
      <c r="E404" s="2">
        <v>96</v>
      </c>
      <c r="F404" s="2">
        <v>54</v>
      </c>
      <c r="G404" s="2">
        <v>3</v>
      </c>
      <c r="H404" s="1">
        <f t="shared" si="588"/>
        <v>96</v>
      </c>
      <c r="I404" s="1">
        <f>HLOOKUP(H404,C404:$F$603,J404,0)</f>
        <v>3</v>
      </c>
      <c r="J404" s="1">
        <v>200</v>
      </c>
      <c r="K404" s="1" t="str">
        <f t="shared" si="589"/>
        <v>33</v>
      </c>
      <c r="M404" s="46">
        <f t="shared" si="590"/>
        <v>1</v>
      </c>
      <c r="N404" s="44">
        <f t="shared" si="582"/>
        <v>0.2554517133956386</v>
      </c>
      <c r="O404" s="44">
        <f t="shared" si="583"/>
        <v>0.27725856697819312</v>
      </c>
      <c r="P404" s="44">
        <f t="shared" si="584"/>
        <v>0.29906542056074764</v>
      </c>
      <c r="Q404" s="44">
        <f t="shared" si="585"/>
        <v>0.16822429906542055</v>
      </c>
      <c r="R404">
        <f t="shared" si="620"/>
        <v>3</v>
      </c>
      <c r="S404" s="1">
        <f t="shared" si="591"/>
        <v>0.29906542056074764</v>
      </c>
      <c r="T404" s="1">
        <f>HLOOKUP(S404,N404:$Q$603,U404,0)</f>
        <v>3</v>
      </c>
      <c r="U404" s="1">
        <v>200</v>
      </c>
      <c r="V404" s="1" t="str">
        <f t="shared" si="592"/>
        <v>33</v>
      </c>
      <c r="X404" s="5">
        <f t="shared" si="593"/>
        <v>3</v>
      </c>
      <c r="Y404" s="4">
        <f t="shared" si="594"/>
        <v>0.7009345794392523</v>
      </c>
      <c r="Z404" s="4">
        <f t="shared" si="595"/>
        <v>5.7351057563040632E-2</v>
      </c>
      <c r="AA404" s="4">
        <f t="shared" si="596"/>
        <v>0.25</v>
      </c>
      <c r="AB404" s="4">
        <f t="shared" si="597"/>
        <v>0.26635514018691586</v>
      </c>
      <c r="AC404" s="4">
        <f t="shared" si="598"/>
        <v>-1.6355140186915862E-2</v>
      </c>
      <c r="AD404" s="4">
        <f t="shared" si="599"/>
        <v>0.16822429906542055</v>
      </c>
      <c r="AE404" s="4">
        <f t="shared" si="600"/>
        <v>0.29906542056074764</v>
      </c>
      <c r="AF404" s="4">
        <f t="shared" si="601"/>
        <v>0.13084112149532709</v>
      </c>
      <c r="AG404">
        <f t="shared" si="602"/>
        <v>3000000</v>
      </c>
      <c r="AI404">
        <f t="shared" si="603"/>
        <v>14</v>
      </c>
      <c r="AJ404">
        <f t="shared" si="622"/>
        <v>3</v>
      </c>
      <c r="AK404">
        <f t="shared" si="623"/>
        <v>50</v>
      </c>
      <c r="AL404">
        <f t="shared" si="624"/>
        <v>1</v>
      </c>
      <c r="AM404">
        <f t="shared" si="625"/>
        <v>14</v>
      </c>
      <c r="AN404">
        <f t="shared" si="626"/>
        <v>41</v>
      </c>
      <c r="AO404">
        <f t="shared" si="627"/>
        <v>8</v>
      </c>
      <c r="AP404">
        <f t="shared" si="628"/>
        <v>52</v>
      </c>
      <c r="AQ404">
        <f t="shared" si="629"/>
        <v>50</v>
      </c>
      <c r="AR404">
        <f t="shared" ref="AR404:AZ404" si="631">MAX(AI$3:AQ$542)+1-AI404</f>
        <v>42</v>
      </c>
      <c r="AS404">
        <f t="shared" si="631"/>
        <v>53</v>
      </c>
      <c r="AT404">
        <f t="shared" si="631"/>
        <v>6</v>
      </c>
      <c r="AU404">
        <f t="shared" si="631"/>
        <v>55</v>
      </c>
      <c r="AV404">
        <f t="shared" si="631"/>
        <v>42</v>
      </c>
      <c r="AW404">
        <f t="shared" si="631"/>
        <v>15</v>
      </c>
      <c r="AX404">
        <f t="shared" si="631"/>
        <v>48</v>
      </c>
      <c r="AY404">
        <f t="shared" si="631"/>
        <v>4</v>
      </c>
      <c r="AZ404">
        <f t="shared" si="631"/>
        <v>6</v>
      </c>
      <c r="BA404">
        <f t="shared" si="587"/>
        <v>3000000</v>
      </c>
      <c r="BB404">
        <f t="shared" si="605"/>
        <v>2915760.8</v>
      </c>
      <c r="BC404">
        <f t="shared" si="606"/>
        <v>3</v>
      </c>
      <c r="BE404">
        <f>AI404-fix1_oam1!X405</f>
        <v>0</v>
      </c>
      <c r="BF404">
        <f>AJ404-fix1_oam1!Y405</f>
        <v>2</v>
      </c>
      <c r="BG404">
        <f>AK404-fix1_oam1!Z405</f>
        <v>6</v>
      </c>
      <c r="BH404">
        <f>AL404-fix1_oam1!AA405</f>
        <v>0</v>
      </c>
      <c r="BI404">
        <f>AM404-fix1_oam1!AB405</f>
        <v>13</v>
      </c>
      <c r="BJ404">
        <f>AN404-fix1_oam1!AC405</f>
        <v>-4</v>
      </c>
      <c r="BK404">
        <f>AO404-fix1_oam1!AD405</f>
        <v>5</v>
      </c>
      <c r="BL404">
        <f>AP404-fix1_oam1!AE405</f>
        <v>44</v>
      </c>
      <c r="BM404">
        <f>AQ404-fix1_oam1!AF405</f>
        <v>7</v>
      </c>
      <c r="BN404">
        <f>AR404-fix1_oam1!AG405</f>
        <v>0</v>
      </c>
      <c r="BO404">
        <f>AS404-fix1_oam1!AH405</f>
        <v>-2</v>
      </c>
      <c r="BP404">
        <f>AT404-fix1_oam1!AI405</f>
        <v>-6</v>
      </c>
      <c r="BQ404">
        <f>AU404-fix1_oam1!AJ405</f>
        <v>0</v>
      </c>
      <c r="BR404">
        <f>AV404-fix1_oam1!AK405</f>
        <v>-13</v>
      </c>
      <c r="BS404">
        <f>AW404-fix1_oam1!AL405</f>
        <v>4</v>
      </c>
      <c r="BT404">
        <f>AX404-fix1_oam1!AM405</f>
        <v>-5</v>
      </c>
      <c r="BU404">
        <f>AY404-fix1_oam1!AN405</f>
        <v>-44</v>
      </c>
      <c r="BV404">
        <f>AZ404-fix1_oam1!AO405</f>
        <v>-7</v>
      </c>
      <c r="BY404" s="10" t="s">
        <v>1064</v>
      </c>
      <c r="BZ404" s="11">
        <v>1</v>
      </c>
      <c r="CA404" s="11">
        <v>14</v>
      </c>
      <c r="CB404" s="11">
        <v>32</v>
      </c>
      <c r="CC404" s="11">
        <v>1</v>
      </c>
      <c r="CD404" s="11">
        <v>3</v>
      </c>
      <c r="CE404" s="11">
        <v>52</v>
      </c>
      <c r="CF404" s="11">
        <v>35</v>
      </c>
      <c r="CG404" s="11">
        <v>41</v>
      </c>
      <c r="CH404" s="11">
        <v>33</v>
      </c>
      <c r="CI404" s="11">
        <v>55</v>
      </c>
      <c r="CJ404" s="11">
        <v>42</v>
      </c>
      <c r="CK404" s="11">
        <v>24</v>
      </c>
      <c r="CL404" s="11">
        <v>55</v>
      </c>
      <c r="CM404" s="11">
        <v>53</v>
      </c>
      <c r="CN404" s="11">
        <v>4</v>
      </c>
      <c r="CO404" s="11">
        <v>21</v>
      </c>
      <c r="CP404" s="11">
        <v>15</v>
      </c>
      <c r="CQ404" s="11">
        <v>23</v>
      </c>
      <c r="CR404" s="11">
        <v>4000000</v>
      </c>
    </row>
    <row r="405" spans="1:96" ht="15" thickBot="1" x14ac:dyDescent="0.35">
      <c r="A405" s="1" t="s">
        <v>402</v>
      </c>
      <c r="B405" s="1" t="s">
        <v>602</v>
      </c>
      <c r="C405" s="2">
        <v>10</v>
      </c>
      <c r="D405" s="2">
        <v>48</v>
      </c>
      <c r="E405" s="2">
        <v>96</v>
      </c>
      <c r="F405" s="2">
        <v>90</v>
      </c>
      <c r="G405" s="2">
        <v>4</v>
      </c>
      <c r="H405" s="1">
        <f t="shared" si="588"/>
        <v>96</v>
      </c>
      <c r="I405" s="1">
        <f>HLOOKUP(H405,C405:$F$603,J405,0)</f>
        <v>3</v>
      </c>
      <c r="J405" s="1">
        <v>199</v>
      </c>
      <c r="K405" s="1" t="str">
        <f t="shared" si="589"/>
        <v>43</v>
      </c>
      <c r="M405" s="46">
        <f t="shared" si="590"/>
        <v>1</v>
      </c>
      <c r="N405" s="44">
        <f t="shared" si="582"/>
        <v>4.0983606557377046E-2</v>
      </c>
      <c r="O405" s="44">
        <f t="shared" si="583"/>
        <v>0.19672131147540983</v>
      </c>
      <c r="P405" s="44">
        <f t="shared" si="584"/>
        <v>0.39344262295081966</v>
      </c>
      <c r="Q405" s="44">
        <f t="shared" si="585"/>
        <v>0.36885245901639346</v>
      </c>
      <c r="R405">
        <f t="shared" si="620"/>
        <v>4</v>
      </c>
      <c r="S405" s="1">
        <f t="shared" si="591"/>
        <v>0.39344262295081966</v>
      </c>
      <c r="T405" s="1">
        <f>HLOOKUP(S405,N405:$Q$603,U405,0)</f>
        <v>3</v>
      </c>
      <c r="U405" s="1">
        <v>199</v>
      </c>
      <c r="V405" s="1" t="str">
        <f t="shared" si="592"/>
        <v>43</v>
      </c>
      <c r="X405" s="5">
        <f t="shared" si="593"/>
        <v>3</v>
      </c>
      <c r="Y405" s="4">
        <f t="shared" si="594"/>
        <v>0.60655737704918034</v>
      </c>
      <c r="Z405" s="4">
        <f t="shared" si="595"/>
        <v>0.1645480319662683</v>
      </c>
      <c r="AA405" s="4">
        <f t="shared" si="596"/>
        <v>0.25</v>
      </c>
      <c r="AB405" s="4">
        <f t="shared" si="597"/>
        <v>0.28278688524590168</v>
      </c>
      <c r="AC405" s="4">
        <f t="shared" si="598"/>
        <v>-3.2786885245901676E-2</v>
      </c>
      <c r="AD405" s="4">
        <f t="shared" si="599"/>
        <v>4.0983606557377046E-2</v>
      </c>
      <c r="AE405" s="4">
        <f t="shared" si="600"/>
        <v>0.39344262295081966</v>
      </c>
      <c r="AF405" s="4">
        <f t="shared" si="601"/>
        <v>0.35245901639344263</v>
      </c>
      <c r="AG405">
        <f t="shared" si="602"/>
        <v>4000000</v>
      </c>
      <c r="AI405">
        <f t="shared" si="603"/>
        <v>14</v>
      </c>
      <c r="AJ405">
        <f t="shared" si="622"/>
        <v>26</v>
      </c>
      <c r="AK405">
        <f t="shared" si="623"/>
        <v>22</v>
      </c>
      <c r="AL405">
        <f t="shared" si="624"/>
        <v>1</v>
      </c>
      <c r="AM405">
        <f t="shared" si="625"/>
        <v>6</v>
      </c>
      <c r="AN405">
        <f t="shared" si="626"/>
        <v>49</v>
      </c>
      <c r="AO405">
        <f t="shared" si="627"/>
        <v>40</v>
      </c>
      <c r="AP405">
        <f t="shared" si="628"/>
        <v>29</v>
      </c>
      <c r="AQ405">
        <f t="shared" si="629"/>
        <v>24</v>
      </c>
      <c r="AR405">
        <f t="shared" ref="AR405:AZ405" si="632">MAX(AI$3:AQ$542)+1-AI405</f>
        <v>42</v>
      </c>
      <c r="AS405">
        <f t="shared" si="632"/>
        <v>30</v>
      </c>
      <c r="AT405">
        <f t="shared" si="632"/>
        <v>34</v>
      </c>
      <c r="AU405">
        <f t="shared" si="632"/>
        <v>55</v>
      </c>
      <c r="AV405">
        <f t="shared" si="632"/>
        <v>50</v>
      </c>
      <c r="AW405">
        <f t="shared" si="632"/>
        <v>7</v>
      </c>
      <c r="AX405">
        <f t="shared" si="632"/>
        <v>16</v>
      </c>
      <c r="AY405">
        <f t="shared" si="632"/>
        <v>27</v>
      </c>
      <c r="AZ405">
        <f t="shared" si="632"/>
        <v>32</v>
      </c>
      <c r="BA405">
        <f t="shared" si="587"/>
        <v>4000000</v>
      </c>
      <c r="BB405">
        <f t="shared" si="605"/>
        <v>2933752.8</v>
      </c>
      <c r="BC405">
        <f t="shared" si="606"/>
        <v>3</v>
      </c>
      <c r="BE405">
        <f>AI405-fix1_oam1!X406</f>
        <v>0</v>
      </c>
      <c r="BF405">
        <f>AJ405-fix1_oam1!Y406</f>
        <v>10</v>
      </c>
      <c r="BG405">
        <f>AK405-fix1_oam1!Z406</f>
        <v>16</v>
      </c>
      <c r="BH405">
        <f>AL405-fix1_oam1!AA406</f>
        <v>-13</v>
      </c>
      <c r="BI405">
        <f>AM405-fix1_oam1!AB406</f>
        <v>-3</v>
      </c>
      <c r="BJ405">
        <f>AN405-fix1_oam1!AC406</f>
        <v>0</v>
      </c>
      <c r="BK405">
        <f>AO405-fix1_oam1!AD406</f>
        <v>5</v>
      </c>
      <c r="BL405">
        <f>AP405-fix1_oam1!AE406</f>
        <v>21</v>
      </c>
      <c r="BM405">
        <f>AQ405-fix1_oam1!AF406</f>
        <v>18</v>
      </c>
      <c r="BN405">
        <f>AR405-fix1_oam1!AG406</f>
        <v>0</v>
      </c>
      <c r="BO405">
        <f>AS405-fix1_oam1!AH406</f>
        <v>-10</v>
      </c>
      <c r="BP405">
        <f>AT405-fix1_oam1!AI406</f>
        <v>-16</v>
      </c>
      <c r="BQ405">
        <f>AU405-fix1_oam1!AJ406</f>
        <v>13</v>
      </c>
      <c r="BR405">
        <f>AV405-fix1_oam1!AK406</f>
        <v>3</v>
      </c>
      <c r="BS405">
        <f>AW405-fix1_oam1!AL406</f>
        <v>0</v>
      </c>
      <c r="BT405">
        <f>AX405-fix1_oam1!AM406</f>
        <v>-5</v>
      </c>
      <c r="BU405">
        <f>AY405-fix1_oam1!AN406</f>
        <v>-21</v>
      </c>
      <c r="BV405">
        <f>AZ405-fix1_oam1!AO406</f>
        <v>-18</v>
      </c>
      <c r="BY405" s="10" t="s">
        <v>1065</v>
      </c>
      <c r="BZ405" s="11">
        <v>27</v>
      </c>
      <c r="CA405" s="11">
        <v>7</v>
      </c>
      <c r="CB405" s="11">
        <v>41</v>
      </c>
      <c r="CC405" s="11">
        <v>1</v>
      </c>
      <c r="CD405" s="11">
        <v>4</v>
      </c>
      <c r="CE405" s="11">
        <v>51</v>
      </c>
      <c r="CF405" s="11">
        <v>24</v>
      </c>
      <c r="CG405" s="11">
        <v>48</v>
      </c>
      <c r="CH405" s="11">
        <v>41</v>
      </c>
      <c r="CI405" s="11">
        <v>29</v>
      </c>
      <c r="CJ405" s="11">
        <v>49</v>
      </c>
      <c r="CK405" s="11">
        <v>15</v>
      </c>
      <c r="CL405" s="11">
        <v>55</v>
      </c>
      <c r="CM405" s="11">
        <v>52</v>
      </c>
      <c r="CN405" s="11">
        <v>5</v>
      </c>
      <c r="CO405" s="11">
        <v>32</v>
      </c>
      <c r="CP405" s="11">
        <v>8</v>
      </c>
      <c r="CQ405" s="11">
        <v>15</v>
      </c>
      <c r="CR405" s="11">
        <v>2000000</v>
      </c>
    </row>
    <row r="406" spans="1:96" ht="15" thickBot="1" x14ac:dyDescent="0.35">
      <c r="A406" s="1" t="s">
        <v>403</v>
      </c>
      <c r="B406" s="1" t="s">
        <v>602</v>
      </c>
      <c r="C406" s="2">
        <v>46</v>
      </c>
      <c r="D406" s="2">
        <v>86</v>
      </c>
      <c r="E406" s="2">
        <v>98</v>
      </c>
      <c r="F406" s="2">
        <v>85</v>
      </c>
      <c r="G406" s="2">
        <v>4</v>
      </c>
      <c r="H406" s="1">
        <f t="shared" si="588"/>
        <v>98</v>
      </c>
      <c r="I406" s="1">
        <f>HLOOKUP(H406,C406:$F$603,J406,0)</f>
        <v>3</v>
      </c>
      <c r="J406" s="1">
        <v>198</v>
      </c>
      <c r="K406" s="1" t="str">
        <f t="shared" si="589"/>
        <v>43</v>
      </c>
      <c r="M406" s="46">
        <f t="shared" si="590"/>
        <v>1</v>
      </c>
      <c r="N406" s="44">
        <f t="shared" si="582"/>
        <v>0.14603174603174604</v>
      </c>
      <c r="O406" s="44">
        <f t="shared" si="583"/>
        <v>0.27301587301587299</v>
      </c>
      <c r="P406" s="44">
        <f t="shared" si="584"/>
        <v>0.31111111111111112</v>
      </c>
      <c r="Q406" s="44">
        <f t="shared" si="585"/>
        <v>0.26984126984126983</v>
      </c>
      <c r="R406">
        <f t="shared" si="620"/>
        <v>4</v>
      </c>
      <c r="S406" s="1">
        <f t="shared" si="591"/>
        <v>0.31111111111111112</v>
      </c>
      <c r="T406" s="1">
        <f>HLOOKUP(S406,N406:$Q$603,U406,0)</f>
        <v>3</v>
      </c>
      <c r="U406" s="1">
        <v>198</v>
      </c>
      <c r="V406" s="1" t="str">
        <f t="shared" si="592"/>
        <v>43</v>
      </c>
      <c r="X406" s="5">
        <f t="shared" si="593"/>
        <v>3</v>
      </c>
      <c r="Y406" s="4">
        <f t="shared" si="594"/>
        <v>0.68888888888888888</v>
      </c>
      <c r="Z406" s="4">
        <f t="shared" si="595"/>
        <v>7.1803834934815652E-2</v>
      </c>
      <c r="AA406" s="4">
        <f t="shared" si="596"/>
        <v>0.25</v>
      </c>
      <c r="AB406" s="4">
        <f t="shared" si="597"/>
        <v>0.27142857142857141</v>
      </c>
      <c r="AC406" s="4">
        <f t="shared" si="598"/>
        <v>-2.1428571428571408E-2</v>
      </c>
      <c r="AD406" s="4">
        <f t="shared" si="599"/>
        <v>0.14603174603174604</v>
      </c>
      <c r="AE406" s="4">
        <f t="shared" si="600"/>
        <v>0.31111111111111112</v>
      </c>
      <c r="AF406" s="4">
        <f t="shared" si="601"/>
        <v>0.16507936507936508</v>
      </c>
      <c r="AG406">
        <f t="shared" si="602"/>
        <v>4000000</v>
      </c>
      <c r="AI406">
        <f t="shared" si="603"/>
        <v>14</v>
      </c>
      <c r="AJ406">
        <f t="shared" si="622"/>
        <v>5</v>
      </c>
      <c r="AK406">
        <f t="shared" si="623"/>
        <v>48</v>
      </c>
      <c r="AL406">
        <f t="shared" si="624"/>
        <v>1</v>
      </c>
      <c r="AM406">
        <f t="shared" si="625"/>
        <v>12</v>
      </c>
      <c r="AN406">
        <f t="shared" si="626"/>
        <v>43</v>
      </c>
      <c r="AO406">
        <f t="shared" si="627"/>
        <v>13</v>
      </c>
      <c r="AP406">
        <f t="shared" si="628"/>
        <v>50</v>
      </c>
      <c r="AQ406">
        <f t="shared" si="629"/>
        <v>47</v>
      </c>
      <c r="AR406">
        <f t="shared" ref="AR406:AZ406" si="633">MAX(AI$3:AQ$542)+1-AI406</f>
        <v>42</v>
      </c>
      <c r="AS406">
        <f t="shared" si="633"/>
        <v>51</v>
      </c>
      <c r="AT406">
        <f t="shared" si="633"/>
        <v>8</v>
      </c>
      <c r="AU406">
        <f t="shared" si="633"/>
        <v>55</v>
      </c>
      <c r="AV406">
        <f t="shared" si="633"/>
        <v>44</v>
      </c>
      <c r="AW406">
        <f t="shared" si="633"/>
        <v>13</v>
      </c>
      <c r="AX406">
        <f t="shared" si="633"/>
        <v>43</v>
      </c>
      <c r="AY406">
        <f t="shared" si="633"/>
        <v>6</v>
      </c>
      <c r="AZ406">
        <f t="shared" si="633"/>
        <v>9</v>
      </c>
      <c r="BA406">
        <f t="shared" si="587"/>
        <v>4000000</v>
      </c>
      <c r="BB406">
        <f t="shared" si="605"/>
        <v>3120892.4</v>
      </c>
      <c r="BC406">
        <f t="shared" si="606"/>
        <v>3</v>
      </c>
      <c r="BE406">
        <f>AI406-fix1_oam1!X407</f>
        <v>0</v>
      </c>
      <c r="BF406">
        <f>AJ406-fix1_oam1!Y407</f>
        <v>3</v>
      </c>
      <c r="BG406">
        <f>AK406-fix1_oam1!Z407</f>
        <v>9</v>
      </c>
      <c r="BH406">
        <f>AL406-fix1_oam1!AA407</f>
        <v>-1</v>
      </c>
      <c r="BI406">
        <f>AM406-fix1_oam1!AB407</f>
        <v>11</v>
      </c>
      <c r="BJ406">
        <f>AN406-fix1_oam1!AC407</f>
        <v>-4</v>
      </c>
      <c r="BK406">
        <f>AO406-fix1_oam1!AD407</f>
        <v>7</v>
      </c>
      <c r="BL406">
        <f>AP406-fix1_oam1!AE407</f>
        <v>45</v>
      </c>
      <c r="BM406">
        <f>AQ406-fix1_oam1!AF407</f>
        <v>11</v>
      </c>
      <c r="BN406">
        <f>AR406-fix1_oam1!AG407</f>
        <v>0</v>
      </c>
      <c r="BO406">
        <f>AS406-fix1_oam1!AH407</f>
        <v>-3</v>
      </c>
      <c r="BP406">
        <f>AT406-fix1_oam1!AI407</f>
        <v>-9</v>
      </c>
      <c r="BQ406">
        <f>AU406-fix1_oam1!AJ407</f>
        <v>1</v>
      </c>
      <c r="BR406">
        <f>AV406-fix1_oam1!AK407</f>
        <v>-11</v>
      </c>
      <c r="BS406">
        <f>AW406-fix1_oam1!AL407</f>
        <v>4</v>
      </c>
      <c r="BT406">
        <f>AX406-fix1_oam1!AM407</f>
        <v>-7</v>
      </c>
      <c r="BU406">
        <f>AY406-fix1_oam1!AN407</f>
        <v>-45</v>
      </c>
      <c r="BV406">
        <f>AZ406-fix1_oam1!AO407</f>
        <v>-11</v>
      </c>
      <c r="BY406" s="10" t="s">
        <v>1066</v>
      </c>
      <c r="BZ406" s="11">
        <v>1</v>
      </c>
      <c r="CA406" s="11">
        <v>16</v>
      </c>
      <c r="CB406" s="11">
        <v>26</v>
      </c>
      <c r="CC406" s="11">
        <v>1</v>
      </c>
      <c r="CD406" s="11">
        <v>1</v>
      </c>
      <c r="CE406" s="11">
        <v>54</v>
      </c>
      <c r="CF406" s="11">
        <v>45</v>
      </c>
      <c r="CG406" s="11">
        <v>39</v>
      </c>
      <c r="CH406" s="11">
        <v>27</v>
      </c>
      <c r="CI406" s="11">
        <v>55</v>
      </c>
      <c r="CJ406" s="11">
        <v>40</v>
      </c>
      <c r="CK406" s="11">
        <v>30</v>
      </c>
      <c r="CL406" s="11">
        <v>55</v>
      </c>
      <c r="CM406" s="11">
        <v>55</v>
      </c>
      <c r="CN406" s="11">
        <v>2</v>
      </c>
      <c r="CO406" s="11">
        <v>11</v>
      </c>
      <c r="CP406" s="11">
        <v>17</v>
      </c>
      <c r="CQ406" s="11">
        <v>29</v>
      </c>
      <c r="CR406" s="11">
        <v>3000000</v>
      </c>
    </row>
    <row r="407" spans="1:96" ht="15" thickBot="1" x14ac:dyDescent="0.35">
      <c r="A407" s="1" t="s">
        <v>404</v>
      </c>
      <c r="B407" s="1" t="s">
        <v>602</v>
      </c>
      <c r="C407" s="2">
        <v>5</v>
      </c>
      <c r="D407" s="2">
        <v>66</v>
      </c>
      <c r="E407" s="2">
        <v>80</v>
      </c>
      <c r="F407" s="2">
        <v>12</v>
      </c>
      <c r="G407" s="2">
        <v>3</v>
      </c>
      <c r="H407" s="1">
        <f t="shared" si="588"/>
        <v>80</v>
      </c>
      <c r="I407" s="1">
        <f>HLOOKUP(H407,C407:$F$603,J407,0)</f>
        <v>3</v>
      </c>
      <c r="J407" s="1">
        <v>197</v>
      </c>
      <c r="K407" s="1" t="str">
        <f t="shared" si="589"/>
        <v>33</v>
      </c>
      <c r="M407" s="46">
        <f t="shared" si="590"/>
        <v>1</v>
      </c>
      <c r="N407" s="44">
        <f t="shared" si="582"/>
        <v>3.0674846625766871E-2</v>
      </c>
      <c r="O407" s="44">
        <f t="shared" si="583"/>
        <v>0.40490797546012269</v>
      </c>
      <c r="P407" s="44">
        <f t="shared" si="584"/>
        <v>0.49079754601226994</v>
      </c>
      <c r="Q407" s="44">
        <f t="shared" si="585"/>
        <v>7.3619631901840496E-2</v>
      </c>
      <c r="R407">
        <f t="shared" si="620"/>
        <v>3</v>
      </c>
      <c r="S407" s="1">
        <f t="shared" si="591"/>
        <v>0.49079754601226994</v>
      </c>
      <c r="T407" s="1">
        <f>HLOOKUP(S407,N407:$Q$603,U407,0)</f>
        <v>3</v>
      </c>
      <c r="U407" s="1">
        <v>197</v>
      </c>
      <c r="V407" s="1" t="str">
        <f t="shared" si="592"/>
        <v>33</v>
      </c>
      <c r="X407" s="5">
        <f t="shared" si="593"/>
        <v>3</v>
      </c>
      <c r="Y407" s="4">
        <f t="shared" si="594"/>
        <v>0.50920245398773001</v>
      </c>
      <c r="Z407" s="4">
        <f t="shared" si="595"/>
        <v>0.23179983907080864</v>
      </c>
      <c r="AA407" s="4">
        <f t="shared" si="596"/>
        <v>0.25</v>
      </c>
      <c r="AB407" s="4">
        <f t="shared" si="597"/>
        <v>0.2392638036809816</v>
      </c>
      <c r="AC407" s="4">
        <f t="shared" si="598"/>
        <v>1.0736196319018398E-2</v>
      </c>
      <c r="AD407" s="4">
        <f t="shared" si="599"/>
        <v>3.0674846625766871E-2</v>
      </c>
      <c r="AE407" s="4">
        <f t="shared" si="600"/>
        <v>0.49079754601226994</v>
      </c>
      <c r="AF407" s="4">
        <f t="shared" si="601"/>
        <v>0.46012269938650308</v>
      </c>
      <c r="AG407">
        <f t="shared" si="602"/>
        <v>3000000</v>
      </c>
      <c r="AI407">
        <f t="shared" si="603"/>
        <v>14</v>
      </c>
      <c r="AJ407">
        <f t="shared" si="622"/>
        <v>44</v>
      </c>
      <c r="AK407">
        <f t="shared" si="623"/>
        <v>7</v>
      </c>
      <c r="AL407">
        <f t="shared" si="624"/>
        <v>1</v>
      </c>
      <c r="AM407">
        <f t="shared" si="625"/>
        <v>35</v>
      </c>
      <c r="AN407">
        <f t="shared" si="626"/>
        <v>20</v>
      </c>
      <c r="AO407">
        <f t="shared" si="627"/>
        <v>44</v>
      </c>
      <c r="AP407">
        <f t="shared" si="628"/>
        <v>11</v>
      </c>
      <c r="AQ407">
        <f t="shared" si="629"/>
        <v>10</v>
      </c>
      <c r="AR407">
        <f t="shared" ref="AR407:AZ407" si="634">MAX(AI$3:AQ$542)+1-AI407</f>
        <v>42</v>
      </c>
      <c r="AS407">
        <f t="shared" si="634"/>
        <v>12</v>
      </c>
      <c r="AT407">
        <f t="shared" si="634"/>
        <v>49</v>
      </c>
      <c r="AU407">
        <f t="shared" si="634"/>
        <v>55</v>
      </c>
      <c r="AV407">
        <f t="shared" si="634"/>
        <v>21</v>
      </c>
      <c r="AW407">
        <f t="shared" si="634"/>
        <v>36</v>
      </c>
      <c r="AX407">
        <f t="shared" si="634"/>
        <v>12</v>
      </c>
      <c r="AY407">
        <f t="shared" si="634"/>
        <v>45</v>
      </c>
      <c r="AZ407">
        <f t="shared" si="634"/>
        <v>46</v>
      </c>
      <c r="BA407">
        <f t="shared" si="587"/>
        <v>3000000</v>
      </c>
      <c r="BB407">
        <f t="shared" si="605"/>
        <v>2579628.4</v>
      </c>
      <c r="BC407">
        <f t="shared" si="606"/>
        <v>3</v>
      </c>
      <c r="BE407">
        <f>AI407-fix1_oam1!X408</f>
        <v>0</v>
      </c>
      <c r="BF407">
        <f>AJ407-fix1_oam1!Y408</f>
        <v>3</v>
      </c>
      <c r="BG407">
        <f>AK407-fix1_oam1!Z408</f>
        <v>-2</v>
      </c>
      <c r="BH407">
        <f>AL407-fix1_oam1!AA408</f>
        <v>-39</v>
      </c>
      <c r="BI407">
        <f>AM407-fix1_oam1!AB408</f>
        <v>-4</v>
      </c>
      <c r="BJ407">
        <f>AN407-fix1_oam1!AC408</f>
        <v>-1</v>
      </c>
      <c r="BK407">
        <f>AO407-fix1_oam1!AD408</f>
        <v>0</v>
      </c>
      <c r="BL407">
        <f>AP407-fix1_oam1!AE408</f>
        <v>-22</v>
      </c>
      <c r="BM407">
        <f>AQ407-fix1_oam1!AF408</f>
        <v>-5</v>
      </c>
      <c r="BN407">
        <f>AR407-fix1_oam1!AG408</f>
        <v>0</v>
      </c>
      <c r="BO407">
        <f>AS407-fix1_oam1!AH408</f>
        <v>-3</v>
      </c>
      <c r="BP407">
        <f>AT407-fix1_oam1!AI408</f>
        <v>2</v>
      </c>
      <c r="BQ407">
        <f>AU407-fix1_oam1!AJ408</f>
        <v>39</v>
      </c>
      <c r="BR407">
        <f>AV407-fix1_oam1!AK408</f>
        <v>4</v>
      </c>
      <c r="BS407">
        <f>AW407-fix1_oam1!AL408</f>
        <v>1</v>
      </c>
      <c r="BT407">
        <f>AX407-fix1_oam1!AM408</f>
        <v>0</v>
      </c>
      <c r="BU407">
        <f>AY407-fix1_oam1!AN408</f>
        <v>22</v>
      </c>
      <c r="BV407">
        <f>AZ407-fix1_oam1!AO408</f>
        <v>5</v>
      </c>
      <c r="BY407" s="10" t="s">
        <v>1067</v>
      </c>
      <c r="BZ407" s="11">
        <v>41</v>
      </c>
      <c r="CA407" s="11">
        <v>27</v>
      </c>
      <c r="CB407" s="11">
        <v>20</v>
      </c>
      <c r="CC407" s="11">
        <v>51</v>
      </c>
      <c r="CD407" s="11">
        <v>5</v>
      </c>
      <c r="CE407" s="11">
        <v>51</v>
      </c>
      <c r="CF407" s="11">
        <v>45</v>
      </c>
      <c r="CG407" s="11">
        <v>28</v>
      </c>
      <c r="CH407" s="11">
        <v>21</v>
      </c>
      <c r="CI407" s="11">
        <v>15</v>
      </c>
      <c r="CJ407" s="11">
        <v>29</v>
      </c>
      <c r="CK407" s="11">
        <v>36</v>
      </c>
      <c r="CL407" s="11">
        <v>5</v>
      </c>
      <c r="CM407" s="11">
        <v>51</v>
      </c>
      <c r="CN407" s="11">
        <v>5</v>
      </c>
      <c r="CO407" s="11">
        <v>11</v>
      </c>
      <c r="CP407" s="11">
        <v>28</v>
      </c>
      <c r="CQ407" s="11">
        <v>35</v>
      </c>
      <c r="CR407" s="11">
        <v>3000000</v>
      </c>
    </row>
    <row r="408" spans="1:96" ht="15" thickBot="1" x14ac:dyDescent="0.35">
      <c r="A408" s="1" t="s">
        <v>405</v>
      </c>
      <c r="B408" s="1" t="s">
        <v>602</v>
      </c>
      <c r="C408" s="2">
        <v>27</v>
      </c>
      <c r="D408" s="2">
        <v>90</v>
      </c>
      <c r="E408" s="2">
        <v>58</v>
      </c>
      <c r="F408" s="2">
        <v>18</v>
      </c>
      <c r="G408" s="2">
        <v>2</v>
      </c>
      <c r="H408" s="1">
        <f t="shared" si="588"/>
        <v>90</v>
      </c>
      <c r="I408" s="1">
        <f>HLOOKUP(H408,C408:$F$603,J408,0)</f>
        <v>2</v>
      </c>
      <c r="J408" s="1">
        <v>196</v>
      </c>
      <c r="K408" s="1" t="str">
        <f t="shared" si="589"/>
        <v>22</v>
      </c>
      <c r="M408" s="46">
        <f t="shared" si="590"/>
        <v>0.99999999999999989</v>
      </c>
      <c r="N408" s="44">
        <f t="shared" si="582"/>
        <v>0.13989637305699482</v>
      </c>
      <c r="O408" s="44">
        <f t="shared" si="583"/>
        <v>0.46632124352331605</v>
      </c>
      <c r="P408" s="44">
        <f t="shared" si="584"/>
        <v>0.30051813471502592</v>
      </c>
      <c r="Q408" s="44">
        <f t="shared" si="585"/>
        <v>9.3264248704663211E-2</v>
      </c>
      <c r="R408">
        <f t="shared" si="620"/>
        <v>2</v>
      </c>
      <c r="S408" s="1">
        <f t="shared" si="591"/>
        <v>0.46632124352331605</v>
      </c>
      <c r="T408" s="1">
        <f>HLOOKUP(S408,N408:$Q$603,U408,0)</f>
        <v>2</v>
      </c>
      <c r="U408" s="1">
        <v>196</v>
      </c>
      <c r="V408" s="1" t="str">
        <f t="shared" si="592"/>
        <v>22</v>
      </c>
      <c r="X408" s="5">
        <f t="shared" si="593"/>
        <v>2</v>
      </c>
      <c r="Y408" s="4">
        <f t="shared" si="594"/>
        <v>0.53367875647668384</v>
      </c>
      <c r="Z408" s="4">
        <f t="shared" si="595"/>
        <v>0.16934763725807483</v>
      </c>
      <c r="AA408" s="4">
        <f t="shared" si="596"/>
        <v>0.24999999999999997</v>
      </c>
      <c r="AB408" s="4">
        <f t="shared" si="597"/>
        <v>0.22020725388601037</v>
      </c>
      <c r="AC408" s="4">
        <f t="shared" si="598"/>
        <v>2.9792746113989604E-2</v>
      </c>
      <c r="AD408" s="4">
        <f t="shared" si="599"/>
        <v>9.3264248704663211E-2</v>
      </c>
      <c r="AE408" s="4">
        <f t="shared" si="600"/>
        <v>0.46632124352331605</v>
      </c>
      <c r="AF408" s="4">
        <f t="shared" si="601"/>
        <v>0.37305699481865284</v>
      </c>
      <c r="AG408">
        <f t="shared" si="602"/>
        <v>2000000</v>
      </c>
      <c r="AI408">
        <f t="shared" si="603"/>
        <v>27</v>
      </c>
      <c r="AJ408">
        <f t="shared" si="622"/>
        <v>40</v>
      </c>
      <c r="AK408">
        <f t="shared" si="623"/>
        <v>21</v>
      </c>
      <c r="AL408">
        <f t="shared" si="624"/>
        <v>51</v>
      </c>
      <c r="AM408">
        <f t="shared" si="625"/>
        <v>43</v>
      </c>
      <c r="AN408">
        <f t="shared" si="626"/>
        <v>12</v>
      </c>
      <c r="AO408">
        <f t="shared" si="627"/>
        <v>25</v>
      </c>
      <c r="AP408">
        <f t="shared" si="628"/>
        <v>16</v>
      </c>
      <c r="AQ408">
        <f t="shared" si="629"/>
        <v>21</v>
      </c>
      <c r="AR408">
        <f t="shared" ref="AR408:AZ408" si="635">MAX(AI$3:AQ$542)+1-AI408</f>
        <v>29</v>
      </c>
      <c r="AS408">
        <f t="shared" si="635"/>
        <v>16</v>
      </c>
      <c r="AT408">
        <f t="shared" si="635"/>
        <v>35</v>
      </c>
      <c r="AU408">
        <f t="shared" si="635"/>
        <v>5</v>
      </c>
      <c r="AV408">
        <f t="shared" si="635"/>
        <v>13</v>
      </c>
      <c r="AW408">
        <f t="shared" si="635"/>
        <v>44</v>
      </c>
      <c r="AX408">
        <f t="shared" si="635"/>
        <v>31</v>
      </c>
      <c r="AY408">
        <f t="shared" si="635"/>
        <v>40</v>
      </c>
      <c r="AZ408">
        <f t="shared" si="635"/>
        <v>35</v>
      </c>
      <c r="BA408">
        <f t="shared" si="587"/>
        <v>2000000</v>
      </c>
      <c r="BB408">
        <f t="shared" si="605"/>
        <v>2986294.8</v>
      </c>
      <c r="BC408">
        <f t="shared" si="606"/>
        <v>3</v>
      </c>
      <c r="BE408">
        <f>AI408-fix1_oam1!X409</f>
        <v>0</v>
      </c>
      <c r="BF408">
        <f>AJ408-fix1_oam1!Y409</f>
        <v>6</v>
      </c>
      <c r="BG408">
        <f>AK408-fix1_oam1!Z409</f>
        <v>3</v>
      </c>
      <c r="BH408">
        <f>AL408-fix1_oam1!AA409</f>
        <v>20</v>
      </c>
      <c r="BI408">
        <f>AM408-fix1_oam1!AB409</f>
        <v>7</v>
      </c>
      <c r="BJ408">
        <f>AN408-fix1_oam1!AC409</f>
        <v>2</v>
      </c>
      <c r="BK408">
        <f>AO408-fix1_oam1!AD409</f>
        <v>1</v>
      </c>
      <c r="BL408">
        <f>AP408-fix1_oam1!AE409</f>
        <v>-3</v>
      </c>
      <c r="BM408">
        <f>AQ408-fix1_oam1!AF409</f>
        <v>3</v>
      </c>
      <c r="BN408">
        <f>AR408-fix1_oam1!AG409</f>
        <v>0</v>
      </c>
      <c r="BO408">
        <f>AS408-fix1_oam1!AH409</f>
        <v>-6</v>
      </c>
      <c r="BP408">
        <f>AT408-fix1_oam1!AI409</f>
        <v>-3</v>
      </c>
      <c r="BQ408">
        <f>AU408-fix1_oam1!AJ409</f>
        <v>-20</v>
      </c>
      <c r="BR408">
        <f>AV408-fix1_oam1!AK409</f>
        <v>-7</v>
      </c>
      <c r="BS408">
        <f>AW408-fix1_oam1!AL409</f>
        <v>-2</v>
      </c>
      <c r="BT408">
        <f>AX408-fix1_oam1!AM409</f>
        <v>-1</v>
      </c>
      <c r="BU408">
        <f>AY408-fix1_oam1!AN409</f>
        <v>3</v>
      </c>
      <c r="BV408">
        <f>AZ408-fix1_oam1!AO409</f>
        <v>-3</v>
      </c>
      <c r="BY408" s="10" t="s">
        <v>1068</v>
      </c>
      <c r="BZ408" s="11">
        <v>1</v>
      </c>
      <c r="CA408" s="11">
        <v>27</v>
      </c>
      <c r="CB408" s="11">
        <v>23</v>
      </c>
      <c r="CC408" s="11">
        <v>1</v>
      </c>
      <c r="CD408" s="11">
        <v>4</v>
      </c>
      <c r="CE408" s="11">
        <v>51</v>
      </c>
      <c r="CF408" s="11">
        <v>47</v>
      </c>
      <c r="CG408" s="11">
        <v>29</v>
      </c>
      <c r="CH408" s="11">
        <v>20</v>
      </c>
      <c r="CI408" s="11">
        <v>55</v>
      </c>
      <c r="CJ408" s="11">
        <v>29</v>
      </c>
      <c r="CK408" s="11">
        <v>33</v>
      </c>
      <c r="CL408" s="11">
        <v>55</v>
      </c>
      <c r="CM408" s="11">
        <v>52</v>
      </c>
      <c r="CN408" s="11">
        <v>5</v>
      </c>
      <c r="CO408" s="11">
        <v>9</v>
      </c>
      <c r="CP408" s="11">
        <v>27</v>
      </c>
      <c r="CQ408" s="11">
        <v>36</v>
      </c>
      <c r="CR408" s="11">
        <v>3000000</v>
      </c>
    </row>
    <row r="409" spans="1:96" ht="15" thickBot="1" x14ac:dyDescent="0.35">
      <c r="A409" s="1" t="s">
        <v>406</v>
      </c>
      <c r="B409" s="1" t="s">
        <v>602</v>
      </c>
      <c r="C409" s="2">
        <v>68</v>
      </c>
      <c r="D409" s="2">
        <v>90</v>
      </c>
      <c r="E409" s="2">
        <v>81</v>
      </c>
      <c r="F409" s="2">
        <v>64</v>
      </c>
      <c r="G409" s="2">
        <v>4</v>
      </c>
      <c r="H409" s="1">
        <f t="shared" si="588"/>
        <v>90</v>
      </c>
      <c r="I409" s="1">
        <f>HLOOKUP(H409,C409:$F$603,J409,0)</f>
        <v>2</v>
      </c>
      <c r="J409" s="1">
        <v>195</v>
      </c>
      <c r="K409" s="1" t="str">
        <f t="shared" si="589"/>
        <v>42</v>
      </c>
      <c r="M409" s="46">
        <f t="shared" si="590"/>
        <v>1</v>
      </c>
      <c r="N409" s="44">
        <f t="shared" si="582"/>
        <v>0.22442244224422442</v>
      </c>
      <c r="O409" s="44">
        <f t="shared" si="583"/>
        <v>0.29702970297029702</v>
      </c>
      <c r="P409" s="44">
        <f t="shared" si="584"/>
        <v>0.26732673267326734</v>
      </c>
      <c r="Q409" s="44">
        <f t="shared" si="585"/>
        <v>0.21122112211221122</v>
      </c>
      <c r="R409">
        <f t="shared" si="620"/>
        <v>4</v>
      </c>
      <c r="S409" s="1">
        <f t="shared" si="591"/>
        <v>0.29702970297029702</v>
      </c>
      <c r="T409" s="1">
        <f>HLOOKUP(S409,N409:$Q$603,U409,0)</f>
        <v>2</v>
      </c>
      <c r="U409" s="1">
        <v>195</v>
      </c>
      <c r="V409" s="1" t="str">
        <f t="shared" si="592"/>
        <v>42</v>
      </c>
      <c r="X409" s="5">
        <f t="shared" si="593"/>
        <v>2</v>
      </c>
      <c r="Y409" s="4">
        <f t="shared" si="594"/>
        <v>0.70297029702970293</v>
      </c>
      <c r="Z409" s="4">
        <f t="shared" si="595"/>
        <v>3.9454705919536488E-2</v>
      </c>
      <c r="AA409" s="4">
        <f t="shared" si="596"/>
        <v>0.25</v>
      </c>
      <c r="AB409" s="4">
        <f t="shared" si="597"/>
        <v>0.24587458745874588</v>
      </c>
      <c r="AC409" s="4">
        <f t="shared" si="598"/>
        <v>4.1254125412541198E-3</v>
      </c>
      <c r="AD409" s="4">
        <f t="shared" si="599"/>
        <v>0.21122112211221122</v>
      </c>
      <c r="AE409" s="4">
        <f t="shared" si="600"/>
        <v>0.29702970297029702</v>
      </c>
      <c r="AF409" s="4">
        <f t="shared" si="601"/>
        <v>8.5808580858085792E-2</v>
      </c>
      <c r="AG409">
        <f t="shared" si="602"/>
        <v>4000000</v>
      </c>
      <c r="AI409">
        <f t="shared" si="603"/>
        <v>27</v>
      </c>
      <c r="AJ409">
        <f t="shared" si="622"/>
        <v>3</v>
      </c>
      <c r="AK409">
        <f t="shared" si="623"/>
        <v>53</v>
      </c>
      <c r="AL409">
        <f t="shared" si="624"/>
        <v>1</v>
      </c>
      <c r="AM409">
        <f t="shared" si="625"/>
        <v>30</v>
      </c>
      <c r="AN409">
        <f t="shared" si="626"/>
        <v>26</v>
      </c>
      <c r="AO409">
        <f t="shared" si="627"/>
        <v>2</v>
      </c>
      <c r="AP409">
        <f t="shared" si="628"/>
        <v>52</v>
      </c>
      <c r="AQ409">
        <f t="shared" si="629"/>
        <v>53</v>
      </c>
      <c r="AR409">
        <f t="shared" ref="AR409:AZ409" si="636">MAX(AI$3:AQ$542)+1-AI409</f>
        <v>29</v>
      </c>
      <c r="AS409">
        <f t="shared" si="636"/>
        <v>53</v>
      </c>
      <c r="AT409">
        <f t="shared" si="636"/>
        <v>3</v>
      </c>
      <c r="AU409">
        <f t="shared" si="636"/>
        <v>55</v>
      </c>
      <c r="AV409">
        <f t="shared" si="636"/>
        <v>26</v>
      </c>
      <c r="AW409">
        <f t="shared" si="636"/>
        <v>30</v>
      </c>
      <c r="AX409">
        <f t="shared" si="636"/>
        <v>54</v>
      </c>
      <c r="AY409">
        <f t="shared" si="636"/>
        <v>4</v>
      </c>
      <c r="AZ409">
        <f t="shared" si="636"/>
        <v>3</v>
      </c>
      <c r="BA409">
        <f t="shared" si="587"/>
        <v>4000000</v>
      </c>
      <c r="BB409">
        <f t="shared" si="605"/>
        <v>2933753.5</v>
      </c>
      <c r="BC409">
        <f t="shared" si="606"/>
        <v>3</v>
      </c>
      <c r="BE409">
        <f>AI409-fix1_oam1!X410</f>
        <v>0</v>
      </c>
      <c r="BF409">
        <f>AJ409-fix1_oam1!Y410</f>
        <v>0</v>
      </c>
      <c r="BG409">
        <f>AK409-fix1_oam1!Z410</f>
        <v>2</v>
      </c>
      <c r="BH409">
        <f>AL409-fix1_oam1!AA410</f>
        <v>-2</v>
      </c>
      <c r="BI409">
        <f>AM409-fix1_oam1!AB410</f>
        <v>24</v>
      </c>
      <c r="BJ409">
        <f>AN409-fix1_oam1!AC410</f>
        <v>3</v>
      </c>
      <c r="BK409">
        <f>AO409-fix1_oam1!AD410</f>
        <v>1</v>
      </c>
      <c r="BL409">
        <f>AP409-fix1_oam1!AE410</f>
        <v>33</v>
      </c>
      <c r="BM409">
        <f>AQ409-fix1_oam1!AF410</f>
        <v>2</v>
      </c>
      <c r="BN409">
        <f>AR409-fix1_oam1!AG410</f>
        <v>0</v>
      </c>
      <c r="BO409">
        <f>AS409-fix1_oam1!AH410</f>
        <v>0</v>
      </c>
      <c r="BP409">
        <f>AT409-fix1_oam1!AI410</f>
        <v>-2</v>
      </c>
      <c r="BQ409">
        <f>AU409-fix1_oam1!AJ410</f>
        <v>2</v>
      </c>
      <c r="BR409">
        <f>AV409-fix1_oam1!AK410</f>
        <v>-24</v>
      </c>
      <c r="BS409">
        <f>AW409-fix1_oam1!AL410</f>
        <v>-3</v>
      </c>
      <c r="BT409">
        <f>AX409-fix1_oam1!AM410</f>
        <v>-1</v>
      </c>
      <c r="BU409">
        <f>AY409-fix1_oam1!AN410</f>
        <v>-33</v>
      </c>
      <c r="BV409">
        <f>AZ409-fix1_oam1!AO410</f>
        <v>-2</v>
      </c>
      <c r="BY409" s="10" t="s">
        <v>1069</v>
      </c>
      <c r="BZ409" s="11">
        <v>14</v>
      </c>
      <c r="CA409" s="11">
        <v>3</v>
      </c>
      <c r="CB409" s="11">
        <v>50</v>
      </c>
      <c r="CC409" s="11">
        <v>1</v>
      </c>
      <c r="CD409" s="11">
        <v>14</v>
      </c>
      <c r="CE409" s="11">
        <v>41</v>
      </c>
      <c r="CF409" s="11">
        <v>8</v>
      </c>
      <c r="CG409" s="11">
        <v>52</v>
      </c>
      <c r="CH409" s="11">
        <v>50</v>
      </c>
      <c r="CI409" s="11">
        <v>42</v>
      </c>
      <c r="CJ409" s="11">
        <v>53</v>
      </c>
      <c r="CK409" s="11">
        <v>6</v>
      </c>
      <c r="CL409" s="11">
        <v>55</v>
      </c>
      <c r="CM409" s="11">
        <v>42</v>
      </c>
      <c r="CN409" s="11">
        <v>15</v>
      </c>
      <c r="CO409" s="11">
        <v>48</v>
      </c>
      <c r="CP409" s="11">
        <v>4</v>
      </c>
      <c r="CQ409" s="11">
        <v>6</v>
      </c>
      <c r="CR409" s="11">
        <v>3000000</v>
      </c>
    </row>
    <row r="410" spans="1:96" ht="15" thickBot="1" x14ac:dyDescent="0.35">
      <c r="A410" s="1" t="s">
        <v>407</v>
      </c>
      <c r="B410" s="1" t="s">
        <v>602</v>
      </c>
      <c r="C410" s="2">
        <v>39</v>
      </c>
      <c r="D410" s="2">
        <v>90</v>
      </c>
      <c r="E410" s="2">
        <v>24</v>
      </c>
      <c r="F410" s="2">
        <v>85</v>
      </c>
      <c r="G410" s="2">
        <v>3</v>
      </c>
      <c r="H410" s="1">
        <f t="shared" si="588"/>
        <v>90</v>
      </c>
      <c r="I410" s="1">
        <f>HLOOKUP(H410,C410:$F$603,J410,0)</f>
        <v>2</v>
      </c>
      <c r="J410" s="1">
        <v>194</v>
      </c>
      <c r="K410" s="1" t="str">
        <f t="shared" si="589"/>
        <v>32</v>
      </c>
      <c r="M410" s="46">
        <f t="shared" si="590"/>
        <v>1</v>
      </c>
      <c r="N410" s="44">
        <f t="shared" si="582"/>
        <v>0.1638655462184874</v>
      </c>
      <c r="O410" s="44">
        <f t="shared" si="583"/>
        <v>0.37815126050420167</v>
      </c>
      <c r="P410" s="44">
        <f t="shared" si="584"/>
        <v>0.10084033613445378</v>
      </c>
      <c r="Q410" s="44">
        <f t="shared" si="585"/>
        <v>0.35714285714285715</v>
      </c>
      <c r="R410">
        <f t="shared" si="620"/>
        <v>3</v>
      </c>
      <c r="S410" s="1">
        <f t="shared" si="591"/>
        <v>0.37815126050420167</v>
      </c>
      <c r="T410" s="1">
        <f>HLOOKUP(S410,N410:$Q$603,U410,0)</f>
        <v>2</v>
      </c>
      <c r="U410" s="1">
        <v>194</v>
      </c>
      <c r="V410" s="1" t="str">
        <f t="shared" si="592"/>
        <v>32</v>
      </c>
      <c r="X410" s="5">
        <f t="shared" si="593"/>
        <v>2</v>
      </c>
      <c r="Y410" s="4">
        <f t="shared" si="594"/>
        <v>0.62184873949579833</v>
      </c>
      <c r="Z410" s="4">
        <f t="shared" si="595"/>
        <v>0.13852808001541625</v>
      </c>
      <c r="AA410" s="4">
        <f t="shared" si="596"/>
        <v>0.25</v>
      </c>
      <c r="AB410" s="4">
        <f t="shared" si="597"/>
        <v>0.26050420168067229</v>
      </c>
      <c r="AC410" s="4">
        <f t="shared" si="598"/>
        <v>-1.0504201680672287E-2</v>
      </c>
      <c r="AD410" s="4">
        <f t="shared" si="599"/>
        <v>0.10084033613445378</v>
      </c>
      <c r="AE410" s="4">
        <f t="shared" si="600"/>
        <v>0.37815126050420167</v>
      </c>
      <c r="AF410" s="4">
        <f t="shared" si="601"/>
        <v>0.27731092436974791</v>
      </c>
      <c r="AG410">
        <f t="shared" si="602"/>
        <v>3000000</v>
      </c>
      <c r="AI410">
        <f t="shared" si="603"/>
        <v>27</v>
      </c>
      <c r="AJ410">
        <f t="shared" si="622"/>
        <v>22</v>
      </c>
      <c r="AK410">
        <f t="shared" si="623"/>
        <v>31</v>
      </c>
      <c r="AL410">
        <f t="shared" si="624"/>
        <v>1</v>
      </c>
      <c r="AM410">
        <f t="shared" si="625"/>
        <v>19</v>
      </c>
      <c r="AN410">
        <f t="shared" si="626"/>
        <v>36</v>
      </c>
      <c r="AO410">
        <f t="shared" si="627"/>
        <v>23</v>
      </c>
      <c r="AP410">
        <f t="shared" si="628"/>
        <v>33</v>
      </c>
      <c r="AQ410">
        <f t="shared" si="629"/>
        <v>35</v>
      </c>
      <c r="AR410">
        <f t="shared" ref="AR410:AZ410" si="637">MAX(AI$3:AQ$542)+1-AI410</f>
        <v>29</v>
      </c>
      <c r="AS410">
        <f t="shared" si="637"/>
        <v>34</v>
      </c>
      <c r="AT410">
        <f t="shared" si="637"/>
        <v>25</v>
      </c>
      <c r="AU410">
        <f t="shared" si="637"/>
        <v>55</v>
      </c>
      <c r="AV410">
        <f t="shared" si="637"/>
        <v>37</v>
      </c>
      <c r="AW410">
        <f t="shared" si="637"/>
        <v>20</v>
      </c>
      <c r="AX410">
        <f t="shared" si="637"/>
        <v>33</v>
      </c>
      <c r="AY410">
        <f t="shared" si="637"/>
        <v>23</v>
      </c>
      <c r="AZ410">
        <f t="shared" si="637"/>
        <v>21</v>
      </c>
      <c r="BA410">
        <f t="shared" si="587"/>
        <v>3000000</v>
      </c>
      <c r="BB410">
        <f t="shared" si="605"/>
        <v>2200316.2000000002</v>
      </c>
      <c r="BC410">
        <f t="shared" si="606"/>
        <v>2</v>
      </c>
      <c r="BE410">
        <f>AI410-fix1_oam1!X411</f>
        <v>0</v>
      </c>
      <c r="BF410">
        <f>AJ410-fix1_oam1!Y411</f>
        <v>6</v>
      </c>
      <c r="BG410">
        <f>AK410-fix1_oam1!Z411</f>
        <v>14</v>
      </c>
      <c r="BH410">
        <f>AL410-fix1_oam1!AA411</f>
        <v>-15</v>
      </c>
      <c r="BI410">
        <f>AM410-fix1_oam1!AB411</f>
        <v>4</v>
      </c>
      <c r="BJ410">
        <f>AN410-fix1_oam1!AC411</f>
        <v>-1</v>
      </c>
      <c r="BK410">
        <f>AO410-fix1_oam1!AD411</f>
        <v>4</v>
      </c>
      <c r="BL410">
        <f>AP410-fix1_oam1!AE411</f>
        <v>14</v>
      </c>
      <c r="BM410">
        <f>AQ410-fix1_oam1!AF411</f>
        <v>12</v>
      </c>
      <c r="BN410">
        <f>AR410-fix1_oam1!AG411</f>
        <v>0</v>
      </c>
      <c r="BO410">
        <f>AS410-fix1_oam1!AH411</f>
        <v>-6</v>
      </c>
      <c r="BP410">
        <f>AT410-fix1_oam1!AI411</f>
        <v>-14</v>
      </c>
      <c r="BQ410">
        <f>AU410-fix1_oam1!AJ411</f>
        <v>15</v>
      </c>
      <c r="BR410">
        <f>AV410-fix1_oam1!AK411</f>
        <v>-4</v>
      </c>
      <c r="BS410">
        <f>AW410-fix1_oam1!AL411</f>
        <v>1</v>
      </c>
      <c r="BT410">
        <f>AX410-fix1_oam1!AM411</f>
        <v>-4</v>
      </c>
      <c r="BU410">
        <f>AY410-fix1_oam1!AN411</f>
        <v>-14</v>
      </c>
      <c r="BV410">
        <f>AZ410-fix1_oam1!AO411</f>
        <v>-12</v>
      </c>
      <c r="BY410" s="10" t="s">
        <v>1070</v>
      </c>
      <c r="BZ410" s="11">
        <v>14</v>
      </c>
      <c r="CA410" s="11">
        <v>26</v>
      </c>
      <c r="CB410" s="11">
        <v>22</v>
      </c>
      <c r="CC410" s="11">
        <v>1</v>
      </c>
      <c r="CD410" s="11">
        <v>6</v>
      </c>
      <c r="CE410" s="11">
        <v>49</v>
      </c>
      <c r="CF410" s="11">
        <v>40</v>
      </c>
      <c r="CG410" s="11">
        <v>29</v>
      </c>
      <c r="CH410" s="11">
        <v>24</v>
      </c>
      <c r="CI410" s="11">
        <v>42</v>
      </c>
      <c r="CJ410" s="11">
        <v>30</v>
      </c>
      <c r="CK410" s="11">
        <v>34</v>
      </c>
      <c r="CL410" s="11">
        <v>55</v>
      </c>
      <c r="CM410" s="11">
        <v>50</v>
      </c>
      <c r="CN410" s="11">
        <v>7</v>
      </c>
      <c r="CO410" s="11">
        <v>16</v>
      </c>
      <c r="CP410" s="11">
        <v>27</v>
      </c>
      <c r="CQ410" s="11">
        <v>32</v>
      </c>
      <c r="CR410" s="11">
        <v>4000000</v>
      </c>
    </row>
    <row r="411" spans="1:96" ht="15" thickBot="1" x14ac:dyDescent="0.35">
      <c r="A411" s="1" t="s">
        <v>408</v>
      </c>
      <c r="B411" s="1" t="s">
        <v>602</v>
      </c>
      <c r="C411" s="2">
        <v>14</v>
      </c>
      <c r="D411" s="2">
        <v>73</v>
      </c>
      <c r="E411" s="2">
        <v>15</v>
      </c>
      <c r="F411" s="2">
        <v>49</v>
      </c>
      <c r="G411" s="2">
        <v>4</v>
      </c>
      <c r="H411" s="1">
        <f t="shared" si="588"/>
        <v>73</v>
      </c>
      <c r="I411" s="1">
        <f>HLOOKUP(H411,C411:$F$603,J411,0)</f>
        <v>2</v>
      </c>
      <c r="J411" s="1">
        <v>193</v>
      </c>
      <c r="K411" s="1" t="str">
        <f t="shared" si="589"/>
        <v>42</v>
      </c>
      <c r="M411" s="46">
        <f t="shared" si="590"/>
        <v>1</v>
      </c>
      <c r="N411" s="44">
        <f t="shared" si="582"/>
        <v>9.2715231788079472E-2</v>
      </c>
      <c r="O411" s="44">
        <f t="shared" si="583"/>
        <v>0.48344370860927155</v>
      </c>
      <c r="P411" s="44">
        <f t="shared" si="584"/>
        <v>9.9337748344370855E-2</v>
      </c>
      <c r="Q411" s="44">
        <f t="shared" si="585"/>
        <v>0.32450331125827814</v>
      </c>
      <c r="R411">
        <f t="shared" si="620"/>
        <v>4</v>
      </c>
      <c r="S411" s="1">
        <f t="shared" si="591"/>
        <v>0.48344370860927155</v>
      </c>
      <c r="T411" s="1">
        <f>HLOOKUP(S411,N411:$Q$603,U411,0)</f>
        <v>2</v>
      </c>
      <c r="U411" s="1">
        <v>193</v>
      </c>
      <c r="V411" s="1" t="str">
        <f t="shared" si="592"/>
        <v>42</v>
      </c>
      <c r="X411" s="5">
        <f t="shared" si="593"/>
        <v>2</v>
      </c>
      <c r="Y411" s="4">
        <f t="shared" si="594"/>
        <v>0.51655629139072845</v>
      </c>
      <c r="Z411" s="4">
        <f t="shared" si="595"/>
        <v>0.18928313964633339</v>
      </c>
      <c r="AA411" s="4">
        <f t="shared" si="596"/>
        <v>0.25</v>
      </c>
      <c r="AB411" s="4">
        <f t="shared" si="597"/>
        <v>0.21192052980132448</v>
      </c>
      <c r="AC411" s="4">
        <f t="shared" si="598"/>
        <v>3.8079470198675525E-2</v>
      </c>
      <c r="AD411" s="4">
        <f t="shared" si="599"/>
        <v>9.2715231788079472E-2</v>
      </c>
      <c r="AE411" s="4">
        <f t="shared" si="600"/>
        <v>0.48344370860927155</v>
      </c>
      <c r="AF411" s="4">
        <f t="shared" si="601"/>
        <v>0.39072847682119205</v>
      </c>
      <c r="AG411">
        <f t="shared" si="602"/>
        <v>4000000</v>
      </c>
      <c r="AI411">
        <f t="shared" si="603"/>
        <v>27</v>
      </c>
      <c r="AJ411">
        <f t="shared" si="622"/>
        <v>43</v>
      </c>
      <c r="AK411">
        <f t="shared" si="623"/>
        <v>14</v>
      </c>
      <c r="AL411">
        <f t="shared" si="624"/>
        <v>1</v>
      </c>
      <c r="AM411">
        <f t="shared" si="625"/>
        <v>46</v>
      </c>
      <c r="AN411">
        <f t="shared" si="626"/>
        <v>9</v>
      </c>
      <c r="AO411">
        <f t="shared" si="627"/>
        <v>26</v>
      </c>
      <c r="AP411">
        <f t="shared" si="628"/>
        <v>12</v>
      </c>
      <c r="AQ411">
        <f t="shared" si="629"/>
        <v>18</v>
      </c>
      <c r="AR411">
        <f t="shared" ref="AR411:AZ411" si="638">MAX(AI$3:AQ$542)+1-AI411</f>
        <v>29</v>
      </c>
      <c r="AS411">
        <f t="shared" si="638"/>
        <v>13</v>
      </c>
      <c r="AT411">
        <f t="shared" si="638"/>
        <v>42</v>
      </c>
      <c r="AU411">
        <f t="shared" si="638"/>
        <v>55</v>
      </c>
      <c r="AV411">
        <f t="shared" si="638"/>
        <v>10</v>
      </c>
      <c r="AW411">
        <f t="shared" si="638"/>
        <v>47</v>
      </c>
      <c r="AX411">
        <f t="shared" si="638"/>
        <v>30</v>
      </c>
      <c r="AY411">
        <f t="shared" si="638"/>
        <v>44</v>
      </c>
      <c r="AZ411">
        <f t="shared" si="638"/>
        <v>38</v>
      </c>
      <c r="BA411">
        <f t="shared" si="587"/>
        <v>4000000</v>
      </c>
      <c r="BB411">
        <f t="shared" si="605"/>
        <v>2933752</v>
      </c>
      <c r="BC411">
        <f t="shared" si="606"/>
        <v>3</v>
      </c>
      <c r="BE411">
        <f>AI411-fix1_oam1!X412</f>
        <v>0</v>
      </c>
      <c r="BF411">
        <f>AJ411-fix1_oam1!Y412</f>
        <v>0</v>
      </c>
      <c r="BG411">
        <f>AK411-fix1_oam1!Z412</f>
        <v>-13</v>
      </c>
      <c r="BH411">
        <f>AL411-fix1_oam1!AA412</f>
        <v>-43</v>
      </c>
      <c r="BI411">
        <f>AM411-fix1_oam1!AB412</f>
        <v>2</v>
      </c>
      <c r="BJ411">
        <f>AN411-fix1_oam1!AC412</f>
        <v>-1</v>
      </c>
      <c r="BK411">
        <f>AO411-fix1_oam1!AD412</f>
        <v>-3</v>
      </c>
      <c r="BL411">
        <f>AP411-fix1_oam1!AE412</f>
        <v>-28</v>
      </c>
      <c r="BM411">
        <f>AQ411-fix1_oam1!AF412</f>
        <v>-12</v>
      </c>
      <c r="BN411">
        <f>AR411-fix1_oam1!AG412</f>
        <v>0</v>
      </c>
      <c r="BO411">
        <f>AS411-fix1_oam1!AH412</f>
        <v>0</v>
      </c>
      <c r="BP411">
        <f>AT411-fix1_oam1!AI412</f>
        <v>13</v>
      </c>
      <c r="BQ411">
        <f>AU411-fix1_oam1!AJ412</f>
        <v>43</v>
      </c>
      <c r="BR411">
        <f>AV411-fix1_oam1!AK412</f>
        <v>-2</v>
      </c>
      <c r="BS411">
        <f>AW411-fix1_oam1!AL412</f>
        <v>1</v>
      </c>
      <c r="BT411">
        <f>AX411-fix1_oam1!AM412</f>
        <v>3</v>
      </c>
      <c r="BU411">
        <f>AY411-fix1_oam1!AN412</f>
        <v>28</v>
      </c>
      <c r="BV411">
        <f>AZ411-fix1_oam1!AO412</f>
        <v>12</v>
      </c>
      <c r="BY411" s="10" t="s">
        <v>1071</v>
      </c>
      <c r="BZ411" s="11">
        <v>14</v>
      </c>
      <c r="CA411" s="11">
        <v>5</v>
      </c>
      <c r="CB411" s="11">
        <v>48</v>
      </c>
      <c r="CC411" s="11">
        <v>1</v>
      </c>
      <c r="CD411" s="11">
        <v>12</v>
      </c>
      <c r="CE411" s="11">
        <v>43</v>
      </c>
      <c r="CF411" s="11">
        <v>13</v>
      </c>
      <c r="CG411" s="11">
        <v>50</v>
      </c>
      <c r="CH411" s="11">
        <v>47</v>
      </c>
      <c r="CI411" s="11">
        <v>42</v>
      </c>
      <c r="CJ411" s="11">
        <v>51</v>
      </c>
      <c r="CK411" s="11">
        <v>8</v>
      </c>
      <c r="CL411" s="11">
        <v>55</v>
      </c>
      <c r="CM411" s="11">
        <v>44</v>
      </c>
      <c r="CN411" s="11">
        <v>13</v>
      </c>
      <c r="CO411" s="11">
        <v>43</v>
      </c>
      <c r="CP411" s="11">
        <v>6</v>
      </c>
      <c r="CQ411" s="11">
        <v>9</v>
      </c>
      <c r="CR411" s="11">
        <v>4000000</v>
      </c>
    </row>
    <row r="412" spans="1:96" ht="15" thickBot="1" x14ac:dyDescent="0.35">
      <c r="A412" s="1" t="s">
        <v>409</v>
      </c>
      <c r="B412" s="1" t="s">
        <v>602</v>
      </c>
      <c r="C412" s="2">
        <v>43</v>
      </c>
      <c r="D412" s="2">
        <v>43</v>
      </c>
      <c r="E412" s="2">
        <v>82</v>
      </c>
      <c r="F412" s="2">
        <v>18</v>
      </c>
      <c r="G412" s="2">
        <v>4</v>
      </c>
      <c r="H412" s="1">
        <f t="shared" si="588"/>
        <v>82</v>
      </c>
      <c r="I412" s="1">
        <f>HLOOKUP(H412,C412:$F$603,J412,0)</f>
        <v>3</v>
      </c>
      <c r="J412" s="1">
        <v>192</v>
      </c>
      <c r="K412" s="1" t="str">
        <f t="shared" si="589"/>
        <v>43</v>
      </c>
      <c r="M412" s="46">
        <f t="shared" si="590"/>
        <v>1</v>
      </c>
      <c r="N412" s="44">
        <f t="shared" si="582"/>
        <v>0.23118279569892472</v>
      </c>
      <c r="O412" s="44">
        <f t="shared" si="583"/>
        <v>0.23118279569892472</v>
      </c>
      <c r="P412" s="44">
        <f t="shared" si="584"/>
        <v>0.44086021505376344</v>
      </c>
      <c r="Q412" s="44">
        <f t="shared" si="585"/>
        <v>9.6774193548387094E-2</v>
      </c>
      <c r="R412">
        <f t="shared" si="620"/>
        <v>4</v>
      </c>
      <c r="S412" s="1">
        <f t="shared" si="591"/>
        <v>0.44086021505376344</v>
      </c>
      <c r="T412" s="1">
        <f>HLOOKUP(S412,N412:$Q$603,U412,0)</f>
        <v>3</v>
      </c>
      <c r="U412" s="1">
        <v>192</v>
      </c>
      <c r="V412" s="1" t="str">
        <f t="shared" si="592"/>
        <v>43</v>
      </c>
      <c r="X412" s="5">
        <f t="shared" si="593"/>
        <v>3</v>
      </c>
      <c r="Y412" s="4">
        <f t="shared" si="594"/>
        <v>0.55913978494623651</v>
      </c>
      <c r="Z412" s="4">
        <f t="shared" si="595"/>
        <v>0.14214305447744396</v>
      </c>
      <c r="AA412" s="4">
        <f t="shared" si="596"/>
        <v>0.25</v>
      </c>
      <c r="AB412" s="4">
        <f t="shared" si="597"/>
        <v>0.23118279569892472</v>
      </c>
      <c r="AC412" s="4">
        <f t="shared" si="598"/>
        <v>1.881720430107528E-2</v>
      </c>
      <c r="AD412" s="4">
        <f t="shared" si="599"/>
        <v>9.6774193548387094E-2</v>
      </c>
      <c r="AE412" s="4">
        <f t="shared" si="600"/>
        <v>0.44086021505376344</v>
      </c>
      <c r="AF412" s="4">
        <f t="shared" si="601"/>
        <v>0.34408602150537637</v>
      </c>
      <c r="AG412">
        <f t="shared" si="602"/>
        <v>4000000</v>
      </c>
      <c r="AI412">
        <f t="shared" si="603"/>
        <v>14</v>
      </c>
      <c r="AJ412">
        <f t="shared" si="622"/>
        <v>35</v>
      </c>
      <c r="AK412">
        <f t="shared" si="623"/>
        <v>30</v>
      </c>
      <c r="AL412">
        <f t="shared" si="624"/>
        <v>1</v>
      </c>
      <c r="AM412">
        <f t="shared" si="625"/>
        <v>38</v>
      </c>
      <c r="AN412">
        <f t="shared" si="626"/>
        <v>17</v>
      </c>
      <c r="AO412">
        <f t="shared" si="627"/>
        <v>24</v>
      </c>
      <c r="AP412">
        <f t="shared" si="628"/>
        <v>20</v>
      </c>
      <c r="AQ412">
        <f t="shared" si="629"/>
        <v>25</v>
      </c>
      <c r="AR412">
        <f t="shared" ref="AR412:AZ412" si="639">MAX(AI$3:AQ$542)+1-AI412</f>
        <v>42</v>
      </c>
      <c r="AS412">
        <f t="shared" si="639"/>
        <v>21</v>
      </c>
      <c r="AT412">
        <f t="shared" si="639"/>
        <v>26</v>
      </c>
      <c r="AU412">
        <f t="shared" si="639"/>
        <v>55</v>
      </c>
      <c r="AV412">
        <f t="shared" si="639"/>
        <v>18</v>
      </c>
      <c r="AW412">
        <f t="shared" si="639"/>
        <v>39</v>
      </c>
      <c r="AX412">
        <f t="shared" si="639"/>
        <v>32</v>
      </c>
      <c r="AY412">
        <f t="shared" si="639"/>
        <v>36</v>
      </c>
      <c r="AZ412">
        <f t="shared" si="639"/>
        <v>31</v>
      </c>
      <c r="BA412">
        <f t="shared" si="587"/>
        <v>4000000</v>
      </c>
      <c r="BB412">
        <f t="shared" si="605"/>
        <v>2959665.1</v>
      </c>
      <c r="BC412">
        <f t="shared" si="606"/>
        <v>3</v>
      </c>
      <c r="BE412">
        <f>AI412-fix1_oam1!X413</f>
        <v>0</v>
      </c>
      <c r="BF412">
        <f>AJ412-fix1_oam1!Y413</f>
        <v>1</v>
      </c>
      <c r="BG412">
        <f>AK412-fix1_oam1!Z413</f>
        <v>-1</v>
      </c>
      <c r="BH412">
        <f>AL412-fix1_oam1!AA413</f>
        <v>-33</v>
      </c>
      <c r="BI412">
        <f>AM412-fix1_oam1!AB413</f>
        <v>3</v>
      </c>
      <c r="BJ412">
        <f>AN412-fix1_oam1!AC413</f>
        <v>1</v>
      </c>
      <c r="BK412">
        <f>AO412-fix1_oam1!AD413</f>
        <v>0</v>
      </c>
      <c r="BL412">
        <f>AP412-fix1_oam1!AE413</f>
        <v>-10</v>
      </c>
      <c r="BM412">
        <f>AQ412-fix1_oam1!AF413</f>
        <v>0</v>
      </c>
      <c r="BN412">
        <f>AR412-fix1_oam1!AG413</f>
        <v>0</v>
      </c>
      <c r="BO412">
        <f>AS412-fix1_oam1!AH413</f>
        <v>-1</v>
      </c>
      <c r="BP412">
        <f>AT412-fix1_oam1!AI413</f>
        <v>1</v>
      </c>
      <c r="BQ412">
        <f>AU412-fix1_oam1!AJ413</f>
        <v>33</v>
      </c>
      <c r="BR412">
        <f>AV412-fix1_oam1!AK413</f>
        <v>-3</v>
      </c>
      <c r="BS412">
        <f>AW412-fix1_oam1!AL413</f>
        <v>-1</v>
      </c>
      <c r="BT412">
        <f>AX412-fix1_oam1!AM413</f>
        <v>0</v>
      </c>
      <c r="BU412">
        <f>AY412-fix1_oam1!AN413</f>
        <v>10</v>
      </c>
      <c r="BV412">
        <f>AZ412-fix1_oam1!AO413</f>
        <v>0</v>
      </c>
      <c r="BY412" s="10" t="s">
        <v>1072</v>
      </c>
      <c r="BZ412" s="11">
        <v>14</v>
      </c>
      <c r="CA412" s="11">
        <v>44</v>
      </c>
      <c r="CB412" s="11">
        <v>7</v>
      </c>
      <c r="CC412" s="11">
        <v>1</v>
      </c>
      <c r="CD412" s="11">
        <v>35</v>
      </c>
      <c r="CE412" s="11">
        <v>20</v>
      </c>
      <c r="CF412" s="11">
        <v>44</v>
      </c>
      <c r="CG412" s="11">
        <v>11</v>
      </c>
      <c r="CH412" s="11">
        <v>10</v>
      </c>
      <c r="CI412" s="11">
        <v>42</v>
      </c>
      <c r="CJ412" s="11">
        <v>12</v>
      </c>
      <c r="CK412" s="11">
        <v>49</v>
      </c>
      <c r="CL412" s="11">
        <v>55</v>
      </c>
      <c r="CM412" s="11">
        <v>21</v>
      </c>
      <c r="CN412" s="11">
        <v>36</v>
      </c>
      <c r="CO412" s="11">
        <v>12</v>
      </c>
      <c r="CP412" s="11">
        <v>45</v>
      </c>
      <c r="CQ412" s="11">
        <v>46</v>
      </c>
      <c r="CR412" s="11">
        <v>3000000</v>
      </c>
    </row>
    <row r="413" spans="1:96" ht="15" thickBot="1" x14ac:dyDescent="0.35">
      <c r="A413" s="1" t="s">
        <v>410</v>
      </c>
      <c r="B413" s="1" t="s">
        <v>602</v>
      </c>
      <c r="C413" s="2">
        <v>79</v>
      </c>
      <c r="D413" s="2">
        <v>90</v>
      </c>
      <c r="E413" s="2">
        <v>91</v>
      </c>
      <c r="F413" s="2">
        <v>35</v>
      </c>
      <c r="G413" s="2">
        <v>1</v>
      </c>
      <c r="H413" s="1">
        <f t="shared" si="588"/>
        <v>91</v>
      </c>
      <c r="I413" s="1">
        <f>HLOOKUP(H413,C413:$F$603,J413,0)</f>
        <v>3</v>
      </c>
      <c r="J413" s="1">
        <v>191</v>
      </c>
      <c r="K413" s="1" t="str">
        <f t="shared" si="589"/>
        <v>13</v>
      </c>
      <c r="M413" s="46">
        <f t="shared" si="590"/>
        <v>1</v>
      </c>
      <c r="N413" s="44">
        <f t="shared" si="582"/>
        <v>0.26779661016949152</v>
      </c>
      <c r="O413" s="44">
        <f t="shared" si="583"/>
        <v>0.30508474576271188</v>
      </c>
      <c r="P413" s="44">
        <f t="shared" si="584"/>
        <v>0.30847457627118646</v>
      </c>
      <c r="Q413" s="44">
        <f t="shared" si="585"/>
        <v>0.11864406779661017</v>
      </c>
      <c r="R413">
        <f t="shared" si="620"/>
        <v>1</v>
      </c>
      <c r="S413" s="1">
        <f t="shared" si="591"/>
        <v>0.30847457627118646</v>
      </c>
      <c r="T413" s="1">
        <f>HLOOKUP(S413,N413:$Q$603,U413,0)</f>
        <v>3</v>
      </c>
      <c r="U413" s="1">
        <v>191</v>
      </c>
      <c r="V413" s="1" t="str">
        <f t="shared" si="592"/>
        <v>13</v>
      </c>
      <c r="X413" s="5">
        <f t="shared" si="593"/>
        <v>3</v>
      </c>
      <c r="Y413" s="4">
        <f t="shared" si="594"/>
        <v>0.69152542372881354</v>
      </c>
      <c r="Z413" s="4">
        <f t="shared" si="595"/>
        <v>8.9488743322617206E-2</v>
      </c>
      <c r="AA413" s="4">
        <f t="shared" si="596"/>
        <v>0.25</v>
      </c>
      <c r="AB413" s="4">
        <f t="shared" si="597"/>
        <v>0.28644067796610173</v>
      </c>
      <c r="AC413" s="4">
        <f t="shared" si="598"/>
        <v>-3.6440677966101731E-2</v>
      </c>
      <c r="AD413" s="4">
        <f t="shared" si="599"/>
        <v>0.11864406779661017</v>
      </c>
      <c r="AE413" s="4">
        <f t="shared" si="600"/>
        <v>0.30847457627118646</v>
      </c>
      <c r="AF413" s="4">
        <f t="shared" si="601"/>
        <v>0.18983050847457628</v>
      </c>
      <c r="AG413">
        <f t="shared" si="602"/>
        <v>1000000</v>
      </c>
      <c r="AI413">
        <f t="shared" si="603"/>
        <v>14</v>
      </c>
      <c r="AJ413">
        <f t="shared" si="622"/>
        <v>4</v>
      </c>
      <c r="AK413">
        <f t="shared" si="623"/>
        <v>44</v>
      </c>
      <c r="AL413">
        <f t="shared" si="624"/>
        <v>1</v>
      </c>
      <c r="AM413">
        <f t="shared" si="625"/>
        <v>5</v>
      </c>
      <c r="AN413">
        <f t="shared" si="626"/>
        <v>50</v>
      </c>
      <c r="AO413">
        <f t="shared" si="627"/>
        <v>19</v>
      </c>
      <c r="AP413">
        <f t="shared" si="628"/>
        <v>51</v>
      </c>
      <c r="AQ413">
        <f t="shared" si="629"/>
        <v>44</v>
      </c>
      <c r="AR413">
        <f t="shared" ref="AR413:AZ413" si="640">MAX(AI$3:AQ$542)+1-AI413</f>
        <v>42</v>
      </c>
      <c r="AS413">
        <f t="shared" si="640"/>
        <v>52</v>
      </c>
      <c r="AT413">
        <f t="shared" si="640"/>
        <v>12</v>
      </c>
      <c r="AU413">
        <f t="shared" si="640"/>
        <v>55</v>
      </c>
      <c r="AV413">
        <f t="shared" si="640"/>
        <v>51</v>
      </c>
      <c r="AW413">
        <f t="shared" si="640"/>
        <v>6</v>
      </c>
      <c r="AX413">
        <f t="shared" si="640"/>
        <v>37</v>
      </c>
      <c r="AY413">
        <f t="shared" si="640"/>
        <v>5</v>
      </c>
      <c r="AZ413">
        <f t="shared" si="640"/>
        <v>12</v>
      </c>
      <c r="BA413">
        <f t="shared" si="587"/>
        <v>1000000</v>
      </c>
      <c r="BB413">
        <f t="shared" si="605"/>
        <v>3436143.9</v>
      </c>
      <c r="BC413">
        <f t="shared" si="606"/>
        <v>3</v>
      </c>
      <c r="BE413">
        <f>AI413-fix1_oam1!X414</f>
        <v>0</v>
      </c>
      <c r="BF413">
        <f>AJ413-fix1_oam1!Y414</f>
        <v>1</v>
      </c>
      <c r="BG413">
        <f>AK413-fix1_oam1!Z414</f>
        <v>13</v>
      </c>
      <c r="BH413">
        <f>AL413-fix1_oam1!AA414</f>
        <v>-3</v>
      </c>
      <c r="BI413">
        <f>AM413-fix1_oam1!AB414</f>
        <v>3</v>
      </c>
      <c r="BJ413">
        <f>AN413-fix1_oam1!AC414</f>
        <v>-2</v>
      </c>
      <c r="BK413">
        <f>AO413-fix1_oam1!AD414</f>
        <v>7</v>
      </c>
      <c r="BL413">
        <f>AP413-fix1_oam1!AE414</f>
        <v>34</v>
      </c>
      <c r="BM413">
        <f>AQ413-fix1_oam1!AF414</f>
        <v>11</v>
      </c>
      <c r="BN413">
        <f>AR413-fix1_oam1!AG414</f>
        <v>0</v>
      </c>
      <c r="BO413">
        <f>AS413-fix1_oam1!AH414</f>
        <v>-1</v>
      </c>
      <c r="BP413">
        <f>AT413-fix1_oam1!AI414</f>
        <v>-13</v>
      </c>
      <c r="BQ413">
        <f>AU413-fix1_oam1!AJ414</f>
        <v>3</v>
      </c>
      <c r="BR413">
        <f>AV413-fix1_oam1!AK414</f>
        <v>-3</v>
      </c>
      <c r="BS413">
        <f>AW413-fix1_oam1!AL414</f>
        <v>2</v>
      </c>
      <c r="BT413">
        <f>AX413-fix1_oam1!AM414</f>
        <v>-7</v>
      </c>
      <c r="BU413">
        <f>AY413-fix1_oam1!AN414</f>
        <v>-34</v>
      </c>
      <c r="BV413">
        <f>AZ413-fix1_oam1!AO414</f>
        <v>-11</v>
      </c>
      <c r="BY413" s="10" t="s">
        <v>1073</v>
      </c>
      <c r="BZ413" s="11">
        <v>27</v>
      </c>
      <c r="CA413" s="11">
        <v>40</v>
      </c>
      <c r="CB413" s="11">
        <v>21</v>
      </c>
      <c r="CC413" s="11">
        <v>51</v>
      </c>
      <c r="CD413" s="11">
        <v>43</v>
      </c>
      <c r="CE413" s="11">
        <v>12</v>
      </c>
      <c r="CF413" s="11">
        <v>25</v>
      </c>
      <c r="CG413" s="11">
        <v>16</v>
      </c>
      <c r="CH413" s="11">
        <v>21</v>
      </c>
      <c r="CI413" s="11">
        <v>29</v>
      </c>
      <c r="CJ413" s="11">
        <v>16</v>
      </c>
      <c r="CK413" s="11">
        <v>35</v>
      </c>
      <c r="CL413" s="11">
        <v>5</v>
      </c>
      <c r="CM413" s="11">
        <v>13</v>
      </c>
      <c r="CN413" s="11">
        <v>44</v>
      </c>
      <c r="CO413" s="11">
        <v>31</v>
      </c>
      <c r="CP413" s="11">
        <v>40</v>
      </c>
      <c r="CQ413" s="11">
        <v>35</v>
      </c>
      <c r="CR413" s="11">
        <v>2000000</v>
      </c>
    </row>
    <row r="414" spans="1:96" ht="15" thickBot="1" x14ac:dyDescent="0.35">
      <c r="A414" s="1" t="s">
        <v>411</v>
      </c>
      <c r="B414" s="1" t="s">
        <v>602</v>
      </c>
      <c r="C414" s="2">
        <v>57</v>
      </c>
      <c r="D414" s="2">
        <v>95</v>
      </c>
      <c r="E414" s="2">
        <v>42</v>
      </c>
      <c r="F414" s="2">
        <v>85</v>
      </c>
      <c r="G414" s="2">
        <v>3</v>
      </c>
      <c r="H414" s="1">
        <f t="shared" si="588"/>
        <v>95</v>
      </c>
      <c r="I414" s="1">
        <f>HLOOKUP(H414,C414:$F$603,J414,0)</f>
        <v>2</v>
      </c>
      <c r="J414" s="1">
        <v>190</v>
      </c>
      <c r="K414" s="1" t="str">
        <f t="shared" si="589"/>
        <v>32</v>
      </c>
      <c r="M414" s="46">
        <f t="shared" si="590"/>
        <v>1</v>
      </c>
      <c r="N414" s="44">
        <f t="shared" si="582"/>
        <v>0.20430107526881722</v>
      </c>
      <c r="O414" s="44">
        <f t="shared" si="583"/>
        <v>0.34050179211469533</v>
      </c>
      <c r="P414" s="44">
        <f t="shared" si="584"/>
        <v>0.15053763440860216</v>
      </c>
      <c r="Q414" s="44">
        <f t="shared" si="585"/>
        <v>0.30465949820788529</v>
      </c>
      <c r="R414">
        <f t="shared" si="620"/>
        <v>3</v>
      </c>
      <c r="S414" s="1">
        <f t="shared" si="591"/>
        <v>0.34050179211469533</v>
      </c>
      <c r="T414" s="1">
        <f>HLOOKUP(S414,N414:$Q$603,U414,0)</f>
        <v>2</v>
      </c>
      <c r="U414" s="1">
        <v>190</v>
      </c>
      <c r="V414" s="1" t="str">
        <f t="shared" si="592"/>
        <v>32</v>
      </c>
      <c r="X414" s="5">
        <f t="shared" si="593"/>
        <v>2</v>
      </c>
      <c r="Y414" s="4">
        <f t="shared" si="594"/>
        <v>0.65949820788530467</v>
      </c>
      <c r="Z414" s="4">
        <f t="shared" si="595"/>
        <v>8.7862371564723332E-2</v>
      </c>
      <c r="AA414" s="4">
        <f t="shared" si="596"/>
        <v>0.25</v>
      </c>
      <c r="AB414" s="4">
        <f t="shared" si="597"/>
        <v>0.25448028673835127</v>
      </c>
      <c r="AC414" s="4">
        <f t="shared" si="598"/>
        <v>-4.480286738351269E-3</v>
      </c>
      <c r="AD414" s="4">
        <f t="shared" si="599"/>
        <v>0.15053763440860216</v>
      </c>
      <c r="AE414" s="4">
        <f t="shared" si="600"/>
        <v>0.34050179211469533</v>
      </c>
      <c r="AF414" s="4">
        <f t="shared" si="601"/>
        <v>0.18996415770609318</v>
      </c>
      <c r="AG414">
        <f t="shared" si="602"/>
        <v>3000000</v>
      </c>
      <c r="AI414">
        <f t="shared" si="603"/>
        <v>27</v>
      </c>
      <c r="AJ414">
        <f t="shared" si="622"/>
        <v>11</v>
      </c>
      <c r="AK414">
        <f t="shared" si="623"/>
        <v>44</v>
      </c>
      <c r="AL414">
        <f t="shared" si="624"/>
        <v>1</v>
      </c>
      <c r="AM414">
        <f t="shared" si="625"/>
        <v>23</v>
      </c>
      <c r="AN414">
        <f t="shared" si="626"/>
        <v>32</v>
      </c>
      <c r="AO414">
        <f t="shared" si="627"/>
        <v>12</v>
      </c>
      <c r="AP414">
        <f t="shared" si="628"/>
        <v>45</v>
      </c>
      <c r="AQ414">
        <f t="shared" si="629"/>
        <v>44</v>
      </c>
      <c r="AR414">
        <f t="shared" ref="AR414:AZ414" si="641">MAX(AI$3:AQ$542)+1-AI414</f>
        <v>29</v>
      </c>
      <c r="AS414">
        <f t="shared" si="641"/>
        <v>45</v>
      </c>
      <c r="AT414">
        <f t="shared" si="641"/>
        <v>12</v>
      </c>
      <c r="AU414">
        <f t="shared" si="641"/>
        <v>55</v>
      </c>
      <c r="AV414">
        <f t="shared" si="641"/>
        <v>33</v>
      </c>
      <c r="AW414">
        <f t="shared" si="641"/>
        <v>24</v>
      </c>
      <c r="AX414">
        <f t="shared" si="641"/>
        <v>44</v>
      </c>
      <c r="AY414">
        <f t="shared" si="641"/>
        <v>11</v>
      </c>
      <c r="AZ414">
        <f t="shared" si="641"/>
        <v>12</v>
      </c>
      <c r="BA414">
        <f t="shared" si="587"/>
        <v>3000000</v>
      </c>
      <c r="BB414">
        <f t="shared" si="605"/>
        <v>3063307.3</v>
      </c>
      <c r="BC414">
        <f t="shared" si="606"/>
        <v>3</v>
      </c>
      <c r="BE414">
        <f>AI414-fix1_oam1!X415</f>
        <v>0</v>
      </c>
      <c r="BF414">
        <f>AJ414-fix1_oam1!Y415</f>
        <v>5</v>
      </c>
      <c r="BG414">
        <f>AK414-fix1_oam1!Z415</f>
        <v>9</v>
      </c>
      <c r="BH414">
        <f>AL414-fix1_oam1!AA415</f>
        <v>-4</v>
      </c>
      <c r="BI414">
        <f>AM414-fix1_oam1!AB415</f>
        <v>15</v>
      </c>
      <c r="BJ414">
        <f>AN414-fix1_oam1!AC415</f>
        <v>0</v>
      </c>
      <c r="BK414">
        <f>AO414-fix1_oam1!AD415</f>
        <v>5</v>
      </c>
      <c r="BL414">
        <f>AP414-fix1_oam1!AE415</f>
        <v>35</v>
      </c>
      <c r="BM414">
        <f>AQ414-fix1_oam1!AF415</f>
        <v>9</v>
      </c>
      <c r="BN414">
        <f>AR414-fix1_oam1!AG415</f>
        <v>0</v>
      </c>
      <c r="BO414">
        <f>AS414-fix1_oam1!AH415</f>
        <v>-5</v>
      </c>
      <c r="BP414">
        <f>AT414-fix1_oam1!AI415</f>
        <v>-9</v>
      </c>
      <c r="BQ414">
        <f>AU414-fix1_oam1!AJ415</f>
        <v>4</v>
      </c>
      <c r="BR414">
        <f>AV414-fix1_oam1!AK415</f>
        <v>-15</v>
      </c>
      <c r="BS414">
        <f>AW414-fix1_oam1!AL415</f>
        <v>0</v>
      </c>
      <c r="BT414">
        <f>AX414-fix1_oam1!AM415</f>
        <v>-5</v>
      </c>
      <c r="BU414">
        <f>AY414-fix1_oam1!AN415</f>
        <v>-35</v>
      </c>
      <c r="BV414">
        <f>AZ414-fix1_oam1!AO415</f>
        <v>-9</v>
      </c>
      <c r="BY414" s="10" t="s">
        <v>1074</v>
      </c>
      <c r="BZ414" s="11">
        <v>27</v>
      </c>
      <c r="CA414" s="11">
        <v>3</v>
      </c>
      <c r="CB414" s="11">
        <v>53</v>
      </c>
      <c r="CC414" s="11">
        <v>1</v>
      </c>
      <c r="CD414" s="11">
        <v>30</v>
      </c>
      <c r="CE414" s="11">
        <v>26</v>
      </c>
      <c r="CF414" s="11">
        <v>2</v>
      </c>
      <c r="CG414" s="11">
        <v>52</v>
      </c>
      <c r="CH414" s="11">
        <v>53</v>
      </c>
      <c r="CI414" s="11">
        <v>29</v>
      </c>
      <c r="CJ414" s="11">
        <v>53</v>
      </c>
      <c r="CK414" s="11">
        <v>3</v>
      </c>
      <c r="CL414" s="11">
        <v>55</v>
      </c>
      <c r="CM414" s="11">
        <v>26</v>
      </c>
      <c r="CN414" s="11">
        <v>30</v>
      </c>
      <c r="CO414" s="11">
        <v>54</v>
      </c>
      <c r="CP414" s="11">
        <v>4</v>
      </c>
      <c r="CQ414" s="11">
        <v>3</v>
      </c>
      <c r="CR414" s="11">
        <v>4000000</v>
      </c>
    </row>
    <row r="415" spans="1:96" ht="15" thickBot="1" x14ac:dyDescent="0.35">
      <c r="A415" s="1" t="s">
        <v>412</v>
      </c>
      <c r="B415" s="1" t="s">
        <v>602</v>
      </c>
      <c r="C415" s="2">
        <v>81</v>
      </c>
      <c r="D415" s="2">
        <v>4</v>
      </c>
      <c r="E415" s="2">
        <v>95</v>
      </c>
      <c r="F415" s="2">
        <v>45</v>
      </c>
      <c r="G415" s="2">
        <v>1</v>
      </c>
      <c r="H415" s="1">
        <f t="shared" si="588"/>
        <v>95</v>
      </c>
      <c r="I415" s="1">
        <f>HLOOKUP(H415,C415:$F$603,J415,0)</f>
        <v>3</v>
      </c>
      <c r="J415" s="1">
        <v>189</v>
      </c>
      <c r="K415" s="1" t="str">
        <f t="shared" si="589"/>
        <v>13</v>
      </c>
      <c r="M415" s="46">
        <f t="shared" si="590"/>
        <v>1</v>
      </c>
      <c r="N415" s="44">
        <f t="shared" si="582"/>
        <v>0.36</v>
      </c>
      <c r="O415" s="44">
        <f t="shared" si="583"/>
        <v>1.7777777777777778E-2</v>
      </c>
      <c r="P415" s="44">
        <f t="shared" si="584"/>
        <v>0.42222222222222222</v>
      </c>
      <c r="Q415" s="44">
        <f t="shared" si="585"/>
        <v>0.2</v>
      </c>
      <c r="R415">
        <f t="shared" si="620"/>
        <v>1</v>
      </c>
      <c r="S415" s="1">
        <f t="shared" si="591"/>
        <v>0.42222222222222222</v>
      </c>
      <c r="T415" s="1">
        <f>HLOOKUP(S415,N415:$Q$603,U415,0)</f>
        <v>3</v>
      </c>
      <c r="U415" s="1">
        <v>189</v>
      </c>
      <c r="V415" s="1" t="str">
        <f t="shared" si="592"/>
        <v>13</v>
      </c>
      <c r="X415" s="5">
        <f t="shared" si="593"/>
        <v>3</v>
      </c>
      <c r="Y415" s="4">
        <f t="shared" si="594"/>
        <v>0.57777777777777772</v>
      </c>
      <c r="Z415" s="4">
        <f t="shared" si="595"/>
        <v>0.18091218341227294</v>
      </c>
      <c r="AA415" s="4">
        <f t="shared" si="596"/>
        <v>0.25</v>
      </c>
      <c r="AB415" s="4">
        <f t="shared" si="597"/>
        <v>0.28000000000000003</v>
      </c>
      <c r="AC415" s="4">
        <f t="shared" si="598"/>
        <v>-3.0000000000000027E-2</v>
      </c>
      <c r="AD415" s="4">
        <f t="shared" si="599"/>
        <v>1.7777777777777778E-2</v>
      </c>
      <c r="AE415" s="4">
        <f t="shared" si="600"/>
        <v>0.42222222222222222</v>
      </c>
      <c r="AF415" s="4">
        <f t="shared" si="601"/>
        <v>0.40444444444444444</v>
      </c>
      <c r="AG415">
        <f t="shared" si="602"/>
        <v>1000000</v>
      </c>
      <c r="AI415">
        <f t="shared" si="603"/>
        <v>14</v>
      </c>
      <c r="AJ415">
        <f t="shared" si="622"/>
        <v>32</v>
      </c>
      <c r="AK415">
        <f t="shared" si="623"/>
        <v>16</v>
      </c>
      <c r="AL415">
        <f t="shared" si="624"/>
        <v>1</v>
      </c>
      <c r="AM415">
        <f t="shared" si="625"/>
        <v>8</v>
      </c>
      <c r="AN415">
        <f t="shared" si="626"/>
        <v>48</v>
      </c>
      <c r="AO415">
        <f t="shared" si="627"/>
        <v>49</v>
      </c>
      <c r="AP415">
        <f t="shared" si="628"/>
        <v>23</v>
      </c>
      <c r="AQ415">
        <f t="shared" si="629"/>
        <v>16</v>
      </c>
      <c r="AR415">
        <f t="shared" ref="AR415:AZ415" si="642">MAX(AI$3:AQ$542)+1-AI415</f>
        <v>42</v>
      </c>
      <c r="AS415">
        <f t="shared" si="642"/>
        <v>24</v>
      </c>
      <c r="AT415">
        <f t="shared" si="642"/>
        <v>40</v>
      </c>
      <c r="AU415">
        <f t="shared" si="642"/>
        <v>55</v>
      </c>
      <c r="AV415">
        <f t="shared" si="642"/>
        <v>48</v>
      </c>
      <c r="AW415">
        <f t="shared" si="642"/>
        <v>8</v>
      </c>
      <c r="AX415">
        <f t="shared" si="642"/>
        <v>7</v>
      </c>
      <c r="AY415">
        <f t="shared" si="642"/>
        <v>33</v>
      </c>
      <c r="AZ415">
        <f t="shared" si="642"/>
        <v>40</v>
      </c>
      <c r="BA415">
        <f t="shared" si="587"/>
        <v>1000000</v>
      </c>
      <c r="BB415">
        <f t="shared" si="605"/>
        <v>3308748.6</v>
      </c>
      <c r="BC415">
        <f t="shared" si="606"/>
        <v>3</v>
      </c>
      <c r="BE415">
        <f>AI415-fix1_oam1!X416</f>
        <v>0</v>
      </c>
      <c r="BF415">
        <f>AJ415-fix1_oam1!Y416</f>
        <v>8</v>
      </c>
      <c r="BG415">
        <f>AK415-fix1_oam1!Z416</f>
        <v>11</v>
      </c>
      <c r="BH415">
        <f>AL415-fix1_oam1!AA416</f>
        <v>-18</v>
      </c>
      <c r="BI415">
        <f>AM415-fix1_oam1!AB416</f>
        <v>-6</v>
      </c>
      <c r="BJ415">
        <f>AN415-fix1_oam1!AC416</f>
        <v>1</v>
      </c>
      <c r="BK415">
        <f>AO415-fix1_oam1!AD416</f>
        <v>3</v>
      </c>
      <c r="BL415">
        <f>AP415-fix1_oam1!AE416</f>
        <v>13</v>
      </c>
      <c r="BM415">
        <f>AQ415-fix1_oam1!AF416</f>
        <v>13</v>
      </c>
      <c r="BN415">
        <f>AR415-fix1_oam1!AG416</f>
        <v>0</v>
      </c>
      <c r="BO415">
        <f>AS415-fix1_oam1!AH416</f>
        <v>-8</v>
      </c>
      <c r="BP415">
        <f>AT415-fix1_oam1!AI416</f>
        <v>-11</v>
      </c>
      <c r="BQ415">
        <f>AU415-fix1_oam1!AJ416</f>
        <v>18</v>
      </c>
      <c r="BR415">
        <f>AV415-fix1_oam1!AK416</f>
        <v>6</v>
      </c>
      <c r="BS415">
        <f>AW415-fix1_oam1!AL416</f>
        <v>-1</v>
      </c>
      <c r="BT415">
        <f>AX415-fix1_oam1!AM416</f>
        <v>-3</v>
      </c>
      <c r="BU415">
        <f>AY415-fix1_oam1!AN416</f>
        <v>-13</v>
      </c>
      <c r="BV415">
        <f>AZ415-fix1_oam1!AO416</f>
        <v>-13</v>
      </c>
      <c r="BY415" s="10" t="s">
        <v>1075</v>
      </c>
      <c r="BZ415" s="11">
        <v>27</v>
      </c>
      <c r="CA415" s="11">
        <v>22</v>
      </c>
      <c r="CB415" s="11">
        <v>31</v>
      </c>
      <c r="CC415" s="11">
        <v>1</v>
      </c>
      <c r="CD415" s="11">
        <v>19</v>
      </c>
      <c r="CE415" s="11">
        <v>36</v>
      </c>
      <c r="CF415" s="11">
        <v>23</v>
      </c>
      <c r="CG415" s="11">
        <v>33</v>
      </c>
      <c r="CH415" s="11">
        <v>35</v>
      </c>
      <c r="CI415" s="11">
        <v>29</v>
      </c>
      <c r="CJ415" s="11">
        <v>34</v>
      </c>
      <c r="CK415" s="11">
        <v>25</v>
      </c>
      <c r="CL415" s="11">
        <v>55</v>
      </c>
      <c r="CM415" s="11">
        <v>37</v>
      </c>
      <c r="CN415" s="11">
        <v>20</v>
      </c>
      <c r="CO415" s="11">
        <v>33</v>
      </c>
      <c r="CP415" s="11">
        <v>23</v>
      </c>
      <c r="CQ415" s="11">
        <v>21</v>
      </c>
      <c r="CR415" s="11">
        <v>3000000</v>
      </c>
    </row>
    <row r="416" spans="1:96" ht="15" thickBot="1" x14ac:dyDescent="0.35">
      <c r="A416" s="1" t="s">
        <v>413</v>
      </c>
      <c r="B416" s="1" t="s">
        <v>602</v>
      </c>
      <c r="C416" s="2">
        <v>45</v>
      </c>
      <c r="D416" s="2">
        <v>62</v>
      </c>
      <c r="E416" s="2">
        <v>26</v>
      </c>
      <c r="F416" s="2">
        <v>100</v>
      </c>
      <c r="G416" s="2">
        <v>1</v>
      </c>
      <c r="H416" s="1">
        <f t="shared" si="588"/>
        <v>100</v>
      </c>
      <c r="I416" s="1">
        <f>HLOOKUP(H416,C416:$F$603,J416,0)</f>
        <v>4</v>
      </c>
      <c r="J416" s="1">
        <v>188</v>
      </c>
      <c r="K416" s="1" t="str">
        <f t="shared" si="589"/>
        <v>14</v>
      </c>
      <c r="M416" s="46">
        <f t="shared" si="590"/>
        <v>1</v>
      </c>
      <c r="N416" s="44">
        <f t="shared" si="582"/>
        <v>0.19313304721030042</v>
      </c>
      <c r="O416" s="44">
        <f t="shared" si="583"/>
        <v>0.26609442060085836</v>
      </c>
      <c r="P416" s="44">
        <f t="shared" si="584"/>
        <v>0.11158798283261803</v>
      </c>
      <c r="Q416" s="44">
        <f t="shared" si="585"/>
        <v>0.42918454935622319</v>
      </c>
      <c r="R416">
        <f t="shared" si="620"/>
        <v>1</v>
      </c>
      <c r="S416" s="1">
        <f t="shared" si="591"/>
        <v>0.42918454935622319</v>
      </c>
      <c r="T416" s="1">
        <f>HLOOKUP(S416,N416:$Q$603,U416,0)</f>
        <v>4</v>
      </c>
      <c r="U416" s="1">
        <v>188</v>
      </c>
      <c r="V416" s="1" t="str">
        <f t="shared" si="592"/>
        <v>14</v>
      </c>
      <c r="X416" s="5">
        <f t="shared" si="593"/>
        <v>4</v>
      </c>
      <c r="Y416" s="4">
        <f t="shared" si="594"/>
        <v>0.57081545064377681</v>
      </c>
      <c r="Z416" s="4">
        <f t="shared" si="595"/>
        <v>0.13510226980377951</v>
      </c>
      <c r="AA416" s="4">
        <f t="shared" si="596"/>
        <v>0.25</v>
      </c>
      <c r="AB416" s="4">
        <f t="shared" si="597"/>
        <v>0.22961373390557938</v>
      </c>
      <c r="AC416" s="4">
        <f t="shared" si="598"/>
        <v>2.0386266094420624E-2</v>
      </c>
      <c r="AD416" s="4">
        <f t="shared" si="599"/>
        <v>0.11158798283261803</v>
      </c>
      <c r="AE416" s="4">
        <f t="shared" si="600"/>
        <v>0.42918454935622319</v>
      </c>
      <c r="AF416" s="4">
        <f t="shared" si="601"/>
        <v>0.31759656652360513</v>
      </c>
      <c r="AG416">
        <f t="shared" si="602"/>
        <v>1000000</v>
      </c>
      <c r="AI416">
        <f t="shared" si="603"/>
        <v>1</v>
      </c>
      <c r="AJ416">
        <f t="shared" si="622"/>
        <v>33</v>
      </c>
      <c r="AK416">
        <f t="shared" si="623"/>
        <v>32</v>
      </c>
      <c r="AL416">
        <f t="shared" si="624"/>
        <v>1</v>
      </c>
      <c r="AM416">
        <f t="shared" si="625"/>
        <v>39</v>
      </c>
      <c r="AN416">
        <f t="shared" si="626"/>
        <v>16</v>
      </c>
      <c r="AO416">
        <f t="shared" si="627"/>
        <v>21</v>
      </c>
      <c r="AP416">
        <f t="shared" si="628"/>
        <v>22</v>
      </c>
      <c r="AQ416">
        <f t="shared" si="629"/>
        <v>29</v>
      </c>
      <c r="AR416">
        <f t="shared" ref="AR416:AZ416" si="643">MAX(AI$3:AQ$542)+1-AI416</f>
        <v>55</v>
      </c>
      <c r="AS416">
        <f t="shared" si="643"/>
        <v>23</v>
      </c>
      <c r="AT416">
        <f t="shared" si="643"/>
        <v>24</v>
      </c>
      <c r="AU416">
        <f t="shared" si="643"/>
        <v>55</v>
      </c>
      <c r="AV416">
        <f t="shared" si="643"/>
        <v>17</v>
      </c>
      <c r="AW416">
        <f t="shared" si="643"/>
        <v>40</v>
      </c>
      <c r="AX416">
        <f t="shared" si="643"/>
        <v>35</v>
      </c>
      <c r="AY416">
        <f t="shared" si="643"/>
        <v>34</v>
      </c>
      <c r="AZ416">
        <f t="shared" si="643"/>
        <v>27</v>
      </c>
      <c r="BA416">
        <f t="shared" si="587"/>
        <v>1000000</v>
      </c>
      <c r="BB416">
        <f t="shared" si="605"/>
        <v>2746615.3</v>
      </c>
      <c r="BC416">
        <f t="shared" si="606"/>
        <v>3</v>
      </c>
      <c r="BE416">
        <f>AI416-fix1_oam1!X417</f>
        <v>0</v>
      </c>
      <c r="BF416">
        <f>AJ416-fix1_oam1!Y417</f>
        <v>11</v>
      </c>
      <c r="BG416">
        <f>AK416-fix1_oam1!Z417</f>
        <v>11</v>
      </c>
      <c r="BH416">
        <f>AL416-fix1_oam1!AA417</f>
        <v>-16</v>
      </c>
      <c r="BI416">
        <f>AM416-fix1_oam1!AB417</f>
        <v>15</v>
      </c>
      <c r="BJ416">
        <f>AN416-fix1_oam1!AC417</f>
        <v>4</v>
      </c>
      <c r="BK416">
        <f>AO416-fix1_oam1!AD417</f>
        <v>4</v>
      </c>
      <c r="BL416">
        <f>AP416-fix1_oam1!AE417</f>
        <v>21</v>
      </c>
      <c r="BM416">
        <f>AQ416-fix1_oam1!AF417</f>
        <v>13</v>
      </c>
      <c r="BN416">
        <f>AR416-fix1_oam1!AG417</f>
        <v>0</v>
      </c>
      <c r="BO416">
        <f>AS416-fix1_oam1!AH417</f>
        <v>-11</v>
      </c>
      <c r="BP416">
        <f>AT416-fix1_oam1!AI417</f>
        <v>-11</v>
      </c>
      <c r="BQ416">
        <f>AU416-fix1_oam1!AJ417</f>
        <v>16</v>
      </c>
      <c r="BR416">
        <f>AV416-fix1_oam1!AK417</f>
        <v>-15</v>
      </c>
      <c r="BS416">
        <f>AW416-fix1_oam1!AL417</f>
        <v>-4</v>
      </c>
      <c r="BT416">
        <f>AX416-fix1_oam1!AM417</f>
        <v>-4</v>
      </c>
      <c r="BU416">
        <f>AY416-fix1_oam1!AN417</f>
        <v>-21</v>
      </c>
      <c r="BV416">
        <f>AZ416-fix1_oam1!AO417</f>
        <v>-13</v>
      </c>
      <c r="BY416" s="10" t="s">
        <v>1076</v>
      </c>
      <c r="BZ416" s="11">
        <v>27</v>
      </c>
      <c r="CA416" s="11">
        <v>43</v>
      </c>
      <c r="CB416" s="11">
        <v>14</v>
      </c>
      <c r="CC416" s="11">
        <v>1</v>
      </c>
      <c r="CD416" s="11">
        <v>46</v>
      </c>
      <c r="CE416" s="11">
        <v>9</v>
      </c>
      <c r="CF416" s="11">
        <v>26</v>
      </c>
      <c r="CG416" s="11">
        <v>12</v>
      </c>
      <c r="CH416" s="11">
        <v>18</v>
      </c>
      <c r="CI416" s="11">
        <v>29</v>
      </c>
      <c r="CJ416" s="11">
        <v>13</v>
      </c>
      <c r="CK416" s="11">
        <v>42</v>
      </c>
      <c r="CL416" s="11">
        <v>55</v>
      </c>
      <c r="CM416" s="11">
        <v>10</v>
      </c>
      <c r="CN416" s="11">
        <v>47</v>
      </c>
      <c r="CO416" s="11">
        <v>30</v>
      </c>
      <c r="CP416" s="11">
        <v>44</v>
      </c>
      <c r="CQ416" s="11">
        <v>38</v>
      </c>
      <c r="CR416" s="11">
        <v>4000000</v>
      </c>
    </row>
    <row r="417" spans="1:96" ht="15" thickBot="1" x14ac:dyDescent="0.35">
      <c r="A417" s="1" t="s">
        <v>414</v>
      </c>
      <c r="B417" s="1" t="s">
        <v>602</v>
      </c>
      <c r="C417" s="2">
        <v>45</v>
      </c>
      <c r="D417" s="2">
        <v>71</v>
      </c>
      <c r="E417" s="2">
        <v>6</v>
      </c>
      <c r="F417" s="2">
        <v>12</v>
      </c>
      <c r="G417" s="2">
        <v>1</v>
      </c>
      <c r="H417" s="1">
        <f t="shared" si="588"/>
        <v>71</v>
      </c>
      <c r="I417" s="1">
        <f>HLOOKUP(H417,C417:$F$603,J417,0)</f>
        <v>2</v>
      </c>
      <c r="J417" s="1">
        <v>187</v>
      </c>
      <c r="K417" s="1" t="str">
        <f t="shared" si="589"/>
        <v>12</v>
      </c>
      <c r="M417" s="46">
        <f t="shared" si="590"/>
        <v>1</v>
      </c>
      <c r="N417" s="44">
        <f t="shared" si="582"/>
        <v>0.33582089552238809</v>
      </c>
      <c r="O417" s="44">
        <f t="shared" si="583"/>
        <v>0.52985074626865669</v>
      </c>
      <c r="P417" s="44">
        <f t="shared" si="584"/>
        <v>4.4776119402985072E-2</v>
      </c>
      <c r="Q417" s="44">
        <f t="shared" si="585"/>
        <v>8.9552238805970144E-2</v>
      </c>
      <c r="R417">
        <f t="shared" si="620"/>
        <v>1</v>
      </c>
      <c r="S417" s="1">
        <f t="shared" si="591"/>
        <v>0.52985074626865669</v>
      </c>
      <c r="T417" s="1">
        <f>HLOOKUP(S417,N417:$Q$603,U417,0)</f>
        <v>2</v>
      </c>
      <c r="U417" s="1">
        <v>187</v>
      </c>
      <c r="V417" s="1" t="str">
        <f t="shared" si="592"/>
        <v>12</v>
      </c>
      <c r="X417" s="5">
        <f t="shared" si="593"/>
        <v>2</v>
      </c>
      <c r="Y417" s="4">
        <f t="shared" si="594"/>
        <v>0.47014925373134331</v>
      </c>
      <c r="Z417" s="4">
        <f t="shared" si="595"/>
        <v>0.22623143867498682</v>
      </c>
      <c r="AA417" s="4">
        <f t="shared" si="596"/>
        <v>0.25</v>
      </c>
      <c r="AB417" s="4">
        <f t="shared" si="597"/>
        <v>0.21268656716417911</v>
      </c>
      <c r="AC417" s="4">
        <f t="shared" si="598"/>
        <v>3.7313432835820892E-2</v>
      </c>
      <c r="AD417" s="4">
        <f t="shared" si="599"/>
        <v>4.4776119402985072E-2</v>
      </c>
      <c r="AE417" s="4">
        <f t="shared" si="600"/>
        <v>0.52985074626865669</v>
      </c>
      <c r="AF417" s="4">
        <f t="shared" si="601"/>
        <v>0.4850746268656716</v>
      </c>
      <c r="AG417">
        <f t="shared" si="602"/>
        <v>1000000</v>
      </c>
      <c r="AI417">
        <f t="shared" si="603"/>
        <v>27</v>
      </c>
      <c r="AJ417">
        <f t="shared" si="622"/>
        <v>47</v>
      </c>
      <c r="AK417">
        <f t="shared" si="623"/>
        <v>7</v>
      </c>
      <c r="AL417">
        <f t="shared" si="624"/>
        <v>1</v>
      </c>
      <c r="AM417">
        <f t="shared" si="625"/>
        <v>46</v>
      </c>
      <c r="AN417">
        <f t="shared" si="626"/>
        <v>10</v>
      </c>
      <c r="AO417">
        <f t="shared" si="627"/>
        <v>39</v>
      </c>
      <c r="AP417">
        <f t="shared" si="628"/>
        <v>8</v>
      </c>
      <c r="AQ417">
        <f t="shared" si="629"/>
        <v>8</v>
      </c>
      <c r="AR417">
        <f t="shared" ref="AR417:AZ417" si="644">MAX(AI$3:AQ$542)+1-AI417</f>
        <v>29</v>
      </c>
      <c r="AS417">
        <f t="shared" si="644"/>
        <v>9</v>
      </c>
      <c r="AT417">
        <f t="shared" si="644"/>
        <v>49</v>
      </c>
      <c r="AU417">
        <f t="shared" si="644"/>
        <v>55</v>
      </c>
      <c r="AV417">
        <f t="shared" si="644"/>
        <v>10</v>
      </c>
      <c r="AW417">
        <f t="shared" si="644"/>
        <v>46</v>
      </c>
      <c r="AX417">
        <f t="shared" si="644"/>
        <v>17</v>
      </c>
      <c r="AY417">
        <f t="shared" si="644"/>
        <v>48</v>
      </c>
      <c r="AZ417">
        <f t="shared" si="644"/>
        <v>48</v>
      </c>
      <c r="BA417">
        <f t="shared" si="587"/>
        <v>1000000</v>
      </c>
      <c r="BB417">
        <f t="shared" si="605"/>
        <v>2832986.5</v>
      </c>
      <c r="BC417">
        <f t="shared" si="606"/>
        <v>3</v>
      </c>
      <c r="BE417">
        <f>AI417-fix1_oam1!X418</f>
        <v>0</v>
      </c>
      <c r="BF417">
        <f>AJ417-fix1_oam1!Y418</f>
        <v>-1</v>
      </c>
      <c r="BG417">
        <f>AK417-fix1_oam1!Z418</f>
        <v>-16</v>
      </c>
      <c r="BH417">
        <f>AL417-fix1_oam1!AA418</f>
        <v>-46</v>
      </c>
      <c r="BI417">
        <f>AM417-fix1_oam1!AB418</f>
        <v>-1</v>
      </c>
      <c r="BJ417">
        <f>AN417-fix1_oam1!AC418</f>
        <v>-2</v>
      </c>
      <c r="BK417">
        <f>AO417-fix1_oam1!AD418</f>
        <v>-2</v>
      </c>
      <c r="BL417">
        <f>AP417-fix1_oam1!AE418</f>
        <v>-34</v>
      </c>
      <c r="BM417">
        <f>AQ417-fix1_oam1!AF418</f>
        <v>-16</v>
      </c>
      <c r="BN417">
        <f>AR417-fix1_oam1!AG418</f>
        <v>0</v>
      </c>
      <c r="BO417">
        <f>AS417-fix1_oam1!AH418</f>
        <v>1</v>
      </c>
      <c r="BP417">
        <f>AT417-fix1_oam1!AI418</f>
        <v>16</v>
      </c>
      <c r="BQ417">
        <f>AU417-fix1_oam1!AJ418</f>
        <v>46</v>
      </c>
      <c r="BR417">
        <f>AV417-fix1_oam1!AK418</f>
        <v>1</v>
      </c>
      <c r="BS417">
        <f>AW417-fix1_oam1!AL418</f>
        <v>2</v>
      </c>
      <c r="BT417">
        <f>AX417-fix1_oam1!AM418</f>
        <v>2</v>
      </c>
      <c r="BU417">
        <f>AY417-fix1_oam1!AN418</f>
        <v>34</v>
      </c>
      <c r="BV417">
        <f>AZ417-fix1_oam1!AO418</f>
        <v>16</v>
      </c>
      <c r="BY417" s="10" t="s">
        <v>1077</v>
      </c>
      <c r="BZ417" s="11">
        <v>14</v>
      </c>
      <c r="CA417" s="11">
        <v>35</v>
      </c>
      <c r="CB417" s="11">
        <v>30</v>
      </c>
      <c r="CC417" s="11">
        <v>1</v>
      </c>
      <c r="CD417" s="11">
        <v>38</v>
      </c>
      <c r="CE417" s="11">
        <v>17</v>
      </c>
      <c r="CF417" s="11">
        <v>24</v>
      </c>
      <c r="CG417" s="11">
        <v>20</v>
      </c>
      <c r="CH417" s="11">
        <v>25</v>
      </c>
      <c r="CI417" s="11">
        <v>42</v>
      </c>
      <c r="CJ417" s="11">
        <v>21</v>
      </c>
      <c r="CK417" s="11">
        <v>26</v>
      </c>
      <c r="CL417" s="11">
        <v>55</v>
      </c>
      <c r="CM417" s="11">
        <v>18</v>
      </c>
      <c r="CN417" s="11">
        <v>39</v>
      </c>
      <c r="CO417" s="11">
        <v>32</v>
      </c>
      <c r="CP417" s="11">
        <v>36</v>
      </c>
      <c r="CQ417" s="11">
        <v>31</v>
      </c>
      <c r="CR417" s="11">
        <v>4000000</v>
      </c>
    </row>
    <row r="418" spans="1:96" ht="15" thickBot="1" x14ac:dyDescent="0.35">
      <c r="A418" s="1" t="s">
        <v>415</v>
      </c>
      <c r="B418" s="1" t="s">
        <v>602</v>
      </c>
      <c r="C418" s="2">
        <v>24</v>
      </c>
      <c r="D418" s="2">
        <v>83</v>
      </c>
      <c r="E418" s="2">
        <v>53</v>
      </c>
      <c r="F418" s="2">
        <v>96</v>
      </c>
      <c r="G418" s="2">
        <v>1</v>
      </c>
      <c r="H418" s="1">
        <f t="shared" si="588"/>
        <v>96</v>
      </c>
      <c r="I418" s="1">
        <f>HLOOKUP(H418,C418:$F$603,J418,0)</f>
        <v>4</v>
      </c>
      <c r="J418" s="1">
        <v>186</v>
      </c>
      <c r="K418" s="1" t="str">
        <f t="shared" si="589"/>
        <v>14</v>
      </c>
      <c r="M418" s="46">
        <f t="shared" si="590"/>
        <v>1</v>
      </c>
      <c r="N418" s="44">
        <f t="shared" si="582"/>
        <v>9.375E-2</v>
      </c>
      <c r="O418" s="44">
        <f t="shared" si="583"/>
        <v>0.32421875</v>
      </c>
      <c r="P418" s="44">
        <f t="shared" si="584"/>
        <v>0.20703125</v>
      </c>
      <c r="Q418" s="44">
        <f t="shared" si="585"/>
        <v>0.375</v>
      </c>
      <c r="R418">
        <f t="shared" si="620"/>
        <v>1</v>
      </c>
      <c r="S418" s="1">
        <f t="shared" si="591"/>
        <v>0.375</v>
      </c>
      <c r="T418" s="1">
        <f>HLOOKUP(S418,N418:$Q$603,U418,0)</f>
        <v>4</v>
      </c>
      <c r="U418" s="1">
        <v>186</v>
      </c>
      <c r="V418" s="1" t="str">
        <f t="shared" si="592"/>
        <v>14</v>
      </c>
      <c r="X418" s="5">
        <f t="shared" si="593"/>
        <v>4</v>
      </c>
      <c r="Y418" s="4">
        <f t="shared" si="594"/>
        <v>0.625</v>
      </c>
      <c r="Z418" s="4">
        <f t="shared" si="595"/>
        <v>0.12568982831839787</v>
      </c>
      <c r="AA418" s="4">
        <f t="shared" si="596"/>
        <v>0.25</v>
      </c>
      <c r="AB418" s="4">
        <f t="shared" si="597"/>
        <v>0.265625</v>
      </c>
      <c r="AC418" s="4">
        <f t="shared" si="598"/>
        <v>-1.5625E-2</v>
      </c>
      <c r="AD418" s="4">
        <f t="shared" si="599"/>
        <v>9.375E-2</v>
      </c>
      <c r="AE418" s="4">
        <f t="shared" si="600"/>
        <v>0.375</v>
      </c>
      <c r="AF418" s="4">
        <f t="shared" si="601"/>
        <v>0.28125</v>
      </c>
      <c r="AG418">
        <f t="shared" si="602"/>
        <v>1000000</v>
      </c>
      <c r="AI418">
        <f t="shared" si="603"/>
        <v>1</v>
      </c>
      <c r="AJ418">
        <f t="shared" si="622"/>
        <v>21</v>
      </c>
      <c r="AK418">
        <f t="shared" si="623"/>
        <v>35</v>
      </c>
      <c r="AL418">
        <f t="shared" si="624"/>
        <v>1</v>
      </c>
      <c r="AM418">
        <f t="shared" si="625"/>
        <v>15</v>
      </c>
      <c r="AN418">
        <f t="shared" si="626"/>
        <v>40</v>
      </c>
      <c r="AO418">
        <f t="shared" si="627"/>
        <v>25</v>
      </c>
      <c r="AP418">
        <f t="shared" si="628"/>
        <v>34</v>
      </c>
      <c r="AQ418">
        <f t="shared" si="629"/>
        <v>34</v>
      </c>
      <c r="AR418">
        <f t="shared" ref="AR418:AZ418" si="645">MAX(AI$3:AQ$542)+1-AI418</f>
        <v>55</v>
      </c>
      <c r="AS418">
        <f t="shared" si="645"/>
        <v>35</v>
      </c>
      <c r="AT418">
        <f t="shared" si="645"/>
        <v>21</v>
      </c>
      <c r="AU418">
        <f t="shared" si="645"/>
        <v>55</v>
      </c>
      <c r="AV418">
        <f t="shared" si="645"/>
        <v>41</v>
      </c>
      <c r="AW418">
        <f t="shared" si="645"/>
        <v>16</v>
      </c>
      <c r="AX418">
        <f t="shared" si="645"/>
        <v>31</v>
      </c>
      <c r="AY418">
        <f t="shared" si="645"/>
        <v>22</v>
      </c>
      <c r="AZ418">
        <f t="shared" si="645"/>
        <v>22</v>
      </c>
      <c r="BA418">
        <f t="shared" si="587"/>
        <v>1000000</v>
      </c>
      <c r="BB418">
        <f t="shared" si="605"/>
        <v>2091632.5</v>
      </c>
      <c r="BC418">
        <f t="shared" si="606"/>
        <v>2</v>
      </c>
      <c r="BE418">
        <f>AI418-fix1_oam1!X419</f>
        <v>0</v>
      </c>
      <c r="BF418">
        <f>AJ418-fix1_oam1!Y419</f>
        <v>9</v>
      </c>
      <c r="BG418">
        <f>AK418-fix1_oam1!Z419</f>
        <v>16</v>
      </c>
      <c r="BH418">
        <f>AL418-fix1_oam1!AA419</f>
        <v>-9</v>
      </c>
      <c r="BI418">
        <f>AM418-fix1_oam1!AB419</f>
        <v>5</v>
      </c>
      <c r="BJ418">
        <f>AN418-fix1_oam1!AC419</f>
        <v>-1</v>
      </c>
      <c r="BK418">
        <f>AO418-fix1_oam1!AD419</f>
        <v>6</v>
      </c>
      <c r="BL418">
        <f>AP418-fix1_oam1!AE419</f>
        <v>26</v>
      </c>
      <c r="BM418">
        <f>AQ418-fix1_oam1!AF419</f>
        <v>16</v>
      </c>
      <c r="BN418">
        <f>AR418-fix1_oam1!AG419</f>
        <v>0</v>
      </c>
      <c r="BO418">
        <f>AS418-fix1_oam1!AH419</f>
        <v>-9</v>
      </c>
      <c r="BP418">
        <f>AT418-fix1_oam1!AI419</f>
        <v>-16</v>
      </c>
      <c r="BQ418">
        <f>AU418-fix1_oam1!AJ419</f>
        <v>9</v>
      </c>
      <c r="BR418">
        <f>AV418-fix1_oam1!AK419</f>
        <v>-5</v>
      </c>
      <c r="BS418">
        <f>AW418-fix1_oam1!AL419</f>
        <v>1</v>
      </c>
      <c r="BT418">
        <f>AX418-fix1_oam1!AM419</f>
        <v>-6</v>
      </c>
      <c r="BU418">
        <f>AY418-fix1_oam1!AN419</f>
        <v>-26</v>
      </c>
      <c r="BV418">
        <f>AZ418-fix1_oam1!AO419</f>
        <v>-16</v>
      </c>
      <c r="BY418" s="10" t="s">
        <v>1078</v>
      </c>
      <c r="BZ418" s="11">
        <v>14</v>
      </c>
      <c r="CA418" s="11">
        <v>4</v>
      </c>
      <c r="CB418" s="11">
        <v>44</v>
      </c>
      <c r="CC418" s="11">
        <v>1</v>
      </c>
      <c r="CD418" s="11">
        <v>5</v>
      </c>
      <c r="CE418" s="11">
        <v>50</v>
      </c>
      <c r="CF418" s="11">
        <v>19</v>
      </c>
      <c r="CG418" s="11">
        <v>51</v>
      </c>
      <c r="CH418" s="11">
        <v>44</v>
      </c>
      <c r="CI418" s="11">
        <v>42</v>
      </c>
      <c r="CJ418" s="11">
        <v>52</v>
      </c>
      <c r="CK418" s="11">
        <v>12</v>
      </c>
      <c r="CL418" s="11">
        <v>55</v>
      </c>
      <c r="CM418" s="11">
        <v>51</v>
      </c>
      <c r="CN418" s="11">
        <v>6</v>
      </c>
      <c r="CO418" s="11">
        <v>37</v>
      </c>
      <c r="CP418" s="11">
        <v>5</v>
      </c>
      <c r="CQ418" s="11">
        <v>12</v>
      </c>
      <c r="CR418" s="11">
        <v>1000000</v>
      </c>
    </row>
    <row r="419" spans="1:96" ht="15" thickBot="1" x14ac:dyDescent="0.35">
      <c r="A419" s="1" t="s">
        <v>416</v>
      </c>
      <c r="B419" s="1" t="s">
        <v>602</v>
      </c>
      <c r="C419" s="2">
        <v>22</v>
      </c>
      <c r="D419" s="2">
        <v>10</v>
      </c>
      <c r="E419" s="2">
        <v>0</v>
      </c>
      <c r="F419" s="2">
        <v>87</v>
      </c>
      <c r="G419" s="2">
        <v>1</v>
      </c>
      <c r="H419" s="1">
        <f t="shared" si="588"/>
        <v>87</v>
      </c>
      <c r="I419" s="1">
        <f>HLOOKUP(H419,C419:$F$603,J419,0)</f>
        <v>4</v>
      </c>
      <c r="J419" s="1">
        <v>185</v>
      </c>
      <c r="K419" s="1" t="str">
        <f t="shared" si="589"/>
        <v>14</v>
      </c>
      <c r="M419" s="46">
        <f t="shared" si="590"/>
        <v>1</v>
      </c>
      <c r="N419" s="44">
        <f t="shared" si="582"/>
        <v>0.18487394957983194</v>
      </c>
      <c r="O419" s="44">
        <f t="shared" si="583"/>
        <v>8.4033613445378158E-2</v>
      </c>
      <c r="P419" s="44">
        <f t="shared" si="584"/>
        <v>0</v>
      </c>
      <c r="Q419" s="44">
        <f t="shared" si="585"/>
        <v>0.73109243697478987</v>
      </c>
      <c r="R419">
        <f t="shared" si="620"/>
        <v>1</v>
      </c>
      <c r="S419" s="1">
        <f t="shared" si="591"/>
        <v>0.73109243697478987</v>
      </c>
      <c r="T419" s="1">
        <f>HLOOKUP(S419,N419:$Q$603,U419,0)</f>
        <v>4</v>
      </c>
      <c r="U419" s="1">
        <v>185</v>
      </c>
      <c r="V419" s="1" t="str">
        <f t="shared" si="592"/>
        <v>14</v>
      </c>
      <c r="X419" s="5">
        <f t="shared" si="593"/>
        <v>4</v>
      </c>
      <c r="Y419" s="4">
        <f t="shared" si="594"/>
        <v>0.26890756302521013</v>
      </c>
      <c r="Z419" s="4">
        <f t="shared" si="595"/>
        <v>0.3295128610659836</v>
      </c>
      <c r="AA419" s="4">
        <f t="shared" si="596"/>
        <v>0.25</v>
      </c>
      <c r="AB419" s="4">
        <f t="shared" si="597"/>
        <v>0.13445378151260506</v>
      </c>
      <c r="AC419" s="4">
        <f t="shared" si="598"/>
        <v>0.11554621848739494</v>
      </c>
      <c r="AD419" s="4">
        <f t="shared" si="599"/>
        <v>0</v>
      </c>
      <c r="AE419" s="4">
        <f t="shared" si="600"/>
        <v>0.73109243697478987</v>
      </c>
      <c r="AF419" s="4">
        <f t="shared" si="601"/>
        <v>0.73109243697478987</v>
      </c>
      <c r="AG419">
        <f t="shared" si="602"/>
        <v>1000000</v>
      </c>
      <c r="AI419">
        <f t="shared" si="603"/>
        <v>1</v>
      </c>
      <c r="AJ419">
        <f t="shared" si="622"/>
        <v>54</v>
      </c>
      <c r="AK419">
        <f t="shared" si="623"/>
        <v>1</v>
      </c>
      <c r="AL419">
        <f t="shared" si="624"/>
        <v>1</v>
      </c>
      <c r="AM419">
        <f t="shared" si="625"/>
        <v>53</v>
      </c>
      <c r="AN419">
        <f t="shared" si="626"/>
        <v>2</v>
      </c>
      <c r="AO419">
        <f t="shared" si="627"/>
        <v>53</v>
      </c>
      <c r="AP419">
        <f t="shared" si="628"/>
        <v>1</v>
      </c>
      <c r="AQ419">
        <f t="shared" si="629"/>
        <v>1</v>
      </c>
      <c r="AR419">
        <f t="shared" ref="AR419:AZ419" si="646">MAX(AI$3:AQ$542)+1-AI419</f>
        <v>55</v>
      </c>
      <c r="AS419">
        <f t="shared" si="646"/>
        <v>2</v>
      </c>
      <c r="AT419">
        <f t="shared" si="646"/>
        <v>55</v>
      </c>
      <c r="AU419">
        <f t="shared" si="646"/>
        <v>55</v>
      </c>
      <c r="AV419">
        <f t="shared" si="646"/>
        <v>3</v>
      </c>
      <c r="AW419">
        <f t="shared" si="646"/>
        <v>54</v>
      </c>
      <c r="AX419">
        <f t="shared" si="646"/>
        <v>3</v>
      </c>
      <c r="AY419">
        <f t="shared" si="646"/>
        <v>55</v>
      </c>
      <c r="AZ419">
        <f t="shared" si="646"/>
        <v>55</v>
      </c>
      <c r="BA419">
        <f t="shared" si="587"/>
        <v>1000000</v>
      </c>
      <c r="BB419">
        <f t="shared" si="605"/>
        <v>2933751.3</v>
      </c>
      <c r="BC419">
        <f t="shared" si="606"/>
        <v>3</v>
      </c>
      <c r="BE419">
        <f>AI419-fix1_oam1!X420</f>
        <v>0</v>
      </c>
      <c r="BF419">
        <f>AJ419-fix1_oam1!Y420</f>
        <v>1</v>
      </c>
      <c r="BG419">
        <f>AK419-fix1_oam1!Z420</f>
        <v>-6</v>
      </c>
      <c r="BH419">
        <f>AL419-fix1_oam1!AA420</f>
        <v>-49</v>
      </c>
      <c r="BI419">
        <f>AM419-fix1_oam1!AB420</f>
        <v>0</v>
      </c>
      <c r="BJ419">
        <f>AN419-fix1_oam1!AC420</f>
        <v>1</v>
      </c>
      <c r="BK419">
        <f>AO419-fix1_oam1!AD420</f>
        <v>0</v>
      </c>
      <c r="BL419">
        <f>AP419-fix1_oam1!AE420</f>
        <v>-24</v>
      </c>
      <c r="BM419">
        <f>AQ419-fix1_oam1!AF420</f>
        <v>-4</v>
      </c>
      <c r="BN419">
        <f>AR419-fix1_oam1!AG420</f>
        <v>0</v>
      </c>
      <c r="BO419">
        <f>AS419-fix1_oam1!AH420</f>
        <v>-1</v>
      </c>
      <c r="BP419">
        <f>AT419-fix1_oam1!AI420</f>
        <v>6</v>
      </c>
      <c r="BQ419">
        <f>AU419-fix1_oam1!AJ420</f>
        <v>49</v>
      </c>
      <c r="BR419">
        <f>AV419-fix1_oam1!AK420</f>
        <v>0</v>
      </c>
      <c r="BS419">
        <f>AW419-fix1_oam1!AL420</f>
        <v>-1</v>
      </c>
      <c r="BT419">
        <f>AX419-fix1_oam1!AM420</f>
        <v>0</v>
      </c>
      <c r="BU419">
        <f>AY419-fix1_oam1!AN420</f>
        <v>24</v>
      </c>
      <c r="BV419">
        <f>AZ419-fix1_oam1!AO420</f>
        <v>4</v>
      </c>
      <c r="BY419" s="10" t="s">
        <v>1079</v>
      </c>
      <c r="BZ419" s="11">
        <v>27</v>
      </c>
      <c r="CA419" s="11">
        <v>11</v>
      </c>
      <c r="CB419" s="11">
        <v>44</v>
      </c>
      <c r="CC419" s="11">
        <v>1</v>
      </c>
      <c r="CD419" s="11">
        <v>23</v>
      </c>
      <c r="CE419" s="11">
        <v>32</v>
      </c>
      <c r="CF419" s="11">
        <v>12</v>
      </c>
      <c r="CG419" s="11">
        <v>45</v>
      </c>
      <c r="CH419" s="11">
        <v>44</v>
      </c>
      <c r="CI419" s="11">
        <v>29</v>
      </c>
      <c r="CJ419" s="11">
        <v>45</v>
      </c>
      <c r="CK419" s="11">
        <v>12</v>
      </c>
      <c r="CL419" s="11">
        <v>55</v>
      </c>
      <c r="CM419" s="11">
        <v>33</v>
      </c>
      <c r="CN419" s="11">
        <v>24</v>
      </c>
      <c r="CO419" s="11">
        <v>44</v>
      </c>
      <c r="CP419" s="11">
        <v>11</v>
      </c>
      <c r="CQ419" s="11">
        <v>12</v>
      </c>
      <c r="CR419" s="11">
        <v>3000000</v>
      </c>
    </row>
    <row r="420" spans="1:96" ht="15" thickBot="1" x14ac:dyDescent="0.35">
      <c r="A420" s="1" t="s">
        <v>417</v>
      </c>
      <c r="B420" s="1" t="s">
        <v>602</v>
      </c>
      <c r="C420" s="2">
        <v>88</v>
      </c>
      <c r="D420" s="2">
        <v>52</v>
      </c>
      <c r="E420" s="2">
        <v>84</v>
      </c>
      <c r="F420" s="2">
        <v>70</v>
      </c>
      <c r="G420" s="2">
        <v>3</v>
      </c>
      <c r="H420" s="1">
        <f t="shared" si="588"/>
        <v>88</v>
      </c>
      <c r="I420" s="1">
        <f>HLOOKUP(H420,C420:$F$603,J420,0)</f>
        <v>1</v>
      </c>
      <c r="J420" s="1">
        <v>184</v>
      </c>
      <c r="K420" s="1" t="str">
        <f t="shared" si="589"/>
        <v>31</v>
      </c>
      <c r="M420" s="46">
        <f t="shared" si="590"/>
        <v>1</v>
      </c>
      <c r="N420" s="44">
        <f t="shared" si="582"/>
        <v>0.29931972789115646</v>
      </c>
      <c r="O420" s="44">
        <f t="shared" si="583"/>
        <v>0.17687074829931973</v>
      </c>
      <c r="P420" s="44">
        <f t="shared" si="584"/>
        <v>0.2857142857142857</v>
      </c>
      <c r="Q420" s="44">
        <f t="shared" si="585"/>
        <v>0.23809523809523808</v>
      </c>
      <c r="R420">
        <f t="shared" si="620"/>
        <v>3</v>
      </c>
      <c r="S420" s="1">
        <f t="shared" si="591"/>
        <v>0.29931972789115646</v>
      </c>
      <c r="T420" s="1">
        <f>HLOOKUP(S420,N420:$Q$603,U420,0)</f>
        <v>1</v>
      </c>
      <c r="U420" s="1">
        <v>184</v>
      </c>
      <c r="V420" s="1" t="str">
        <f t="shared" si="592"/>
        <v>31</v>
      </c>
      <c r="X420" s="5">
        <f t="shared" si="593"/>
        <v>1</v>
      </c>
      <c r="Y420" s="4">
        <f t="shared" si="594"/>
        <v>0.70068027210884354</v>
      </c>
      <c r="Z420" s="4">
        <f t="shared" si="595"/>
        <v>5.537013808197172E-2</v>
      </c>
      <c r="AA420" s="4">
        <f t="shared" si="596"/>
        <v>0.25</v>
      </c>
      <c r="AB420" s="4">
        <f t="shared" si="597"/>
        <v>0.26190476190476186</v>
      </c>
      <c r="AC420" s="4">
        <f t="shared" si="598"/>
        <v>-1.1904761904761862E-2</v>
      </c>
      <c r="AD420" s="4">
        <f t="shared" si="599"/>
        <v>0.17687074829931973</v>
      </c>
      <c r="AE420" s="4">
        <f t="shared" si="600"/>
        <v>0.29931972789115646</v>
      </c>
      <c r="AF420" s="4">
        <f t="shared" si="601"/>
        <v>0.12244897959183673</v>
      </c>
      <c r="AG420">
        <f t="shared" si="602"/>
        <v>3000000</v>
      </c>
      <c r="AI420">
        <f t="shared" si="603"/>
        <v>41</v>
      </c>
      <c r="AJ420">
        <f t="shared" si="622"/>
        <v>3</v>
      </c>
      <c r="AK420">
        <f t="shared" si="623"/>
        <v>51</v>
      </c>
      <c r="AL420">
        <f t="shared" si="624"/>
        <v>1</v>
      </c>
      <c r="AM420">
        <f t="shared" si="625"/>
        <v>18</v>
      </c>
      <c r="AN420">
        <f t="shared" si="626"/>
        <v>37</v>
      </c>
      <c r="AO420">
        <f t="shared" si="627"/>
        <v>6</v>
      </c>
      <c r="AP420">
        <f t="shared" si="628"/>
        <v>52</v>
      </c>
      <c r="AQ420">
        <f t="shared" si="629"/>
        <v>51</v>
      </c>
      <c r="AR420">
        <f t="shared" ref="AR420:AZ420" si="647">MAX(AI$3:AQ$542)+1-AI420</f>
        <v>15</v>
      </c>
      <c r="AS420">
        <f t="shared" si="647"/>
        <v>53</v>
      </c>
      <c r="AT420">
        <f t="shared" si="647"/>
        <v>5</v>
      </c>
      <c r="AU420">
        <f t="shared" si="647"/>
        <v>55</v>
      </c>
      <c r="AV420">
        <f t="shared" si="647"/>
        <v>38</v>
      </c>
      <c r="AW420">
        <f t="shared" si="647"/>
        <v>19</v>
      </c>
      <c r="AX420">
        <f t="shared" si="647"/>
        <v>50</v>
      </c>
      <c r="AY420">
        <f t="shared" si="647"/>
        <v>4</v>
      </c>
      <c r="AZ420">
        <f t="shared" si="647"/>
        <v>5</v>
      </c>
      <c r="BA420">
        <f t="shared" si="587"/>
        <v>3000000</v>
      </c>
      <c r="BB420">
        <f t="shared" si="605"/>
        <v>2904964.6</v>
      </c>
      <c r="BC420">
        <f t="shared" si="606"/>
        <v>3</v>
      </c>
      <c r="BE420">
        <f>AI420-fix1_oam1!X421</f>
        <v>0</v>
      </c>
      <c r="BF420">
        <f>AJ420-fix1_oam1!Y421</f>
        <v>0</v>
      </c>
      <c r="BG420">
        <f>AK420-fix1_oam1!Z421</f>
        <v>3</v>
      </c>
      <c r="BH420">
        <f>AL420-fix1_oam1!AA421</f>
        <v>-3</v>
      </c>
      <c r="BI420">
        <f>AM420-fix1_oam1!AB421</f>
        <v>14</v>
      </c>
      <c r="BJ420">
        <f>AN420-fix1_oam1!AC421</f>
        <v>-3</v>
      </c>
      <c r="BK420">
        <f>AO420-fix1_oam1!AD421</f>
        <v>2</v>
      </c>
      <c r="BL420">
        <f>AP420-fix1_oam1!AE421</f>
        <v>29</v>
      </c>
      <c r="BM420">
        <f>AQ420-fix1_oam1!AF421</f>
        <v>4</v>
      </c>
      <c r="BN420">
        <f>AR420-fix1_oam1!AG421</f>
        <v>0</v>
      </c>
      <c r="BO420">
        <f>AS420-fix1_oam1!AH421</f>
        <v>0</v>
      </c>
      <c r="BP420">
        <f>AT420-fix1_oam1!AI421</f>
        <v>-3</v>
      </c>
      <c r="BQ420">
        <f>AU420-fix1_oam1!AJ421</f>
        <v>3</v>
      </c>
      <c r="BR420">
        <f>AV420-fix1_oam1!AK421</f>
        <v>-14</v>
      </c>
      <c r="BS420">
        <f>AW420-fix1_oam1!AL421</f>
        <v>3</v>
      </c>
      <c r="BT420">
        <f>AX420-fix1_oam1!AM421</f>
        <v>-2</v>
      </c>
      <c r="BU420">
        <f>AY420-fix1_oam1!AN421</f>
        <v>-29</v>
      </c>
      <c r="BV420">
        <f>AZ420-fix1_oam1!AO421</f>
        <v>-4</v>
      </c>
      <c r="BY420" s="10" t="s">
        <v>1080</v>
      </c>
      <c r="BZ420" s="11">
        <v>14</v>
      </c>
      <c r="CA420" s="11">
        <v>32</v>
      </c>
      <c r="CB420" s="11">
        <v>16</v>
      </c>
      <c r="CC420" s="11">
        <v>1</v>
      </c>
      <c r="CD420" s="11">
        <v>8</v>
      </c>
      <c r="CE420" s="11">
        <v>48</v>
      </c>
      <c r="CF420" s="11">
        <v>49</v>
      </c>
      <c r="CG420" s="11">
        <v>23</v>
      </c>
      <c r="CH420" s="11">
        <v>16</v>
      </c>
      <c r="CI420" s="11">
        <v>42</v>
      </c>
      <c r="CJ420" s="11">
        <v>24</v>
      </c>
      <c r="CK420" s="11">
        <v>40</v>
      </c>
      <c r="CL420" s="11">
        <v>55</v>
      </c>
      <c r="CM420" s="11">
        <v>48</v>
      </c>
      <c r="CN420" s="11">
        <v>8</v>
      </c>
      <c r="CO420" s="11">
        <v>7</v>
      </c>
      <c r="CP420" s="11">
        <v>33</v>
      </c>
      <c r="CQ420" s="11">
        <v>40</v>
      </c>
      <c r="CR420" s="11">
        <v>1000000</v>
      </c>
    </row>
    <row r="421" spans="1:96" ht="15" thickBot="1" x14ac:dyDescent="0.35">
      <c r="A421" s="1" t="s">
        <v>418</v>
      </c>
      <c r="B421" s="1" t="s">
        <v>602</v>
      </c>
      <c r="C421" s="2">
        <v>1</v>
      </c>
      <c r="D421" s="2">
        <v>16</v>
      </c>
      <c r="E421" s="2">
        <v>47</v>
      </c>
      <c r="F421" s="2">
        <v>70</v>
      </c>
      <c r="G421" s="2">
        <v>3</v>
      </c>
      <c r="H421" s="1">
        <f t="shared" si="588"/>
        <v>70</v>
      </c>
      <c r="I421" s="1">
        <f>HLOOKUP(H421,C421:$F$603,J421,0)</f>
        <v>4</v>
      </c>
      <c r="J421" s="1">
        <v>183</v>
      </c>
      <c r="K421" s="1" t="str">
        <f t="shared" si="589"/>
        <v>34</v>
      </c>
      <c r="M421" s="46">
        <f t="shared" si="590"/>
        <v>1</v>
      </c>
      <c r="N421" s="44">
        <f t="shared" si="582"/>
        <v>7.462686567164179E-3</v>
      </c>
      <c r="O421" s="44">
        <f t="shared" si="583"/>
        <v>0.11940298507462686</v>
      </c>
      <c r="P421" s="44">
        <f t="shared" si="584"/>
        <v>0.35074626865671643</v>
      </c>
      <c r="Q421" s="44">
        <f t="shared" si="585"/>
        <v>0.52238805970149249</v>
      </c>
      <c r="R421">
        <f t="shared" si="620"/>
        <v>3</v>
      </c>
      <c r="S421" s="1">
        <f t="shared" si="591"/>
        <v>0.52238805970149249</v>
      </c>
      <c r="T421" s="1">
        <f>HLOOKUP(S421,N421:$Q$603,U421,0)</f>
        <v>4</v>
      </c>
      <c r="U421" s="1">
        <v>183</v>
      </c>
      <c r="V421" s="1" t="str">
        <f t="shared" si="592"/>
        <v>34</v>
      </c>
      <c r="X421" s="5">
        <f t="shared" si="593"/>
        <v>4</v>
      </c>
      <c r="Y421" s="4">
        <f t="shared" si="594"/>
        <v>0.47761194029850751</v>
      </c>
      <c r="Z421" s="4">
        <f t="shared" si="595"/>
        <v>0.23110242637614956</v>
      </c>
      <c r="AA421" s="4">
        <f t="shared" si="596"/>
        <v>0.25</v>
      </c>
      <c r="AB421" s="4">
        <f t="shared" si="597"/>
        <v>0.23507462686567165</v>
      </c>
      <c r="AC421" s="4">
        <f t="shared" si="598"/>
        <v>1.4925373134328346E-2</v>
      </c>
      <c r="AD421" s="4">
        <f t="shared" si="599"/>
        <v>7.462686567164179E-3</v>
      </c>
      <c r="AE421" s="4">
        <f t="shared" si="600"/>
        <v>0.52238805970149249</v>
      </c>
      <c r="AF421" s="4">
        <f t="shared" si="601"/>
        <v>0.51492537313432829</v>
      </c>
      <c r="AG421">
        <f t="shared" si="602"/>
        <v>3000000</v>
      </c>
      <c r="AI421">
        <f t="shared" si="603"/>
        <v>1</v>
      </c>
      <c r="AJ421">
        <f t="shared" si="622"/>
        <v>47</v>
      </c>
      <c r="AK421">
        <f t="shared" si="623"/>
        <v>7</v>
      </c>
      <c r="AL421">
        <f t="shared" si="624"/>
        <v>1</v>
      </c>
      <c r="AM421">
        <f t="shared" si="625"/>
        <v>36</v>
      </c>
      <c r="AN421">
        <f t="shared" si="626"/>
        <v>19</v>
      </c>
      <c r="AO421">
        <f t="shared" si="627"/>
        <v>52</v>
      </c>
      <c r="AP421">
        <f t="shared" si="628"/>
        <v>8</v>
      </c>
      <c r="AQ421">
        <f t="shared" si="629"/>
        <v>6</v>
      </c>
      <c r="AR421">
        <f t="shared" ref="AR421:AZ421" si="648">MAX(AI$3:AQ$542)+1-AI421</f>
        <v>55</v>
      </c>
      <c r="AS421">
        <f t="shared" si="648"/>
        <v>9</v>
      </c>
      <c r="AT421">
        <f t="shared" si="648"/>
        <v>49</v>
      </c>
      <c r="AU421">
        <f t="shared" si="648"/>
        <v>55</v>
      </c>
      <c r="AV421">
        <f t="shared" si="648"/>
        <v>20</v>
      </c>
      <c r="AW421">
        <f t="shared" si="648"/>
        <v>37</v>
      </c>
      <c r="AX421">
        <f t="shared" si="648"/>
        <v>4</v>
      </c>
      <c r="AY421">
        <f t="shared" si="648"/>
        <v>48</v>
      </c>
      <c r="AZ421">
        <f t="shared" si="648"/>
        <v>50</v>
      </c>
      <c r="BA421">
        <f t="shared" si="587"/>
        <v>3000000</v>
      </c>
      <c r="BB421">
        <f t="shared" si="605"/>
        <v>2879771</v>
      </c>
      <c r="BC421">
        <f t="shared" si="606"/>
        <v>3</v>
      </c>
      <c r="BE421">
        <f>AI421-fix1_oam1!X422</f>
        <v>0</v>
      </c>
      <c r="BF421">
        <f>AJ421-fix1_oam1!Y422</f>
        <v>0</v>
      </c>
      <c r="BG421">
        <f>AK421-fix1_oam1!Z422</f>
        <v>-15</v>
      </c>
      <c r="BH421">
        <f>AL421-fix1_oam1!AA422</f>
        <v>-46</v>
      </c>
      <c r="BI421">
        <f>AM421-fix1_oam1!AB422</f>
        <v>-8</v>
      </c>
      <c r="BJ421">
        <f>AN421-fix1_oam1!AC422</f>
        <v>-1</v>
      </c>
      <c r="BK421">
        <f>AO421-fix1_oam1!AD422</f>
        <v>1</v>
      </c>
      <c r="BL421">
        <f>AP421-fix1_oam1!AE422</f>
        <v>-35</v>
      </c>
      <c r="BM421">
        <f>AQ421-fix1_oam1!AF422</f>
        <v>-15</v>
      </c>
      <c r="BN421">
        <f>AR421-fix1_oam1!AG422</f>
        <v>0</v>
      </c>
      <c r="BO421">
        <f>AS421-fix1_oam1!AH422</f>
        <v>0</v>
      </c>
      <c r="BP421">
        <f>AT421-fix1_oam1!AI422</f>
        <v>15</v>
      </c>
      <c r="BQ421">
        <f>AU421-fix1_oam1!AJ422</f>
        <v>46</v>
      </c>
      <c r="BR421">
        <f>AV421-fix1_oam1!AK422</f>
        <v>8</v>
      </c>
      <c r="BS421">
        <f>AW421-fix1_oam1!AL422</f>
        <v>1</v>
      </c>
      <c r="BT421">
        <f>AX421-fix1_oam1!AM422</f>
        <v>-1</v>
      </c>
      <c r="BU421">
        <f>AY421-fix1_oam1!AN422</f>
        <v>35</v>
      </c>
      <c r="BV421">
        <f>AZ421-fix1_oam1!AO422</f>
        <v>15</v>
      </c>
      <c r="BY421" s="10" t="s">
        <v>1081</v>
      </c>
      <c r="BZ421" s="11">
        <v>1</v>
      </c>
      <c r="CA421" s="11">
        <v>33</v>
      </c>
      <c r="CB421" s="11">
        <v>32</v>
      </c>
      <c r="CC421" s="11">
        <v>1</v>
      </c>
      <c r="CD421" s="11">
        <v>39</v>
      </c>
      <c r="CE421" s="11">
        <v>16</v>
      </c>
      <c r="CF421" s="11">
        <v>21</v>
      </c>
      <c r="CG421" s="11">
        <v>22</v>
      </c>
      <c r="CH421" s="11">
        <v>29</v>
      </c>
      <c r="CI421" s="11">
        <v>55</v>
      </c>
      <c r="CJ421" s="11">
        <v>23</v>
      </c>
      <c r="CK421" s="11">
        <v>24</v>
      </c>
      <c r="CL421" s="11">
        <v>55</v>
      </c>
      <c r="CM421" s="11">
        <v>17</v>
      </c>
      <c r="CN421" s="11">
        <v>40</v>
      </c>
      <c r="CO421" s="11">
        <v>35</v>
      </c>
      <c r="CP421" s="11">
        <v>34</v>
      </c>
      <c r="CQ421" s="11">
        <v>27</v>
      </c>
      <c r="CR421" s="11">
        <v>1000000</v>
      </c>
    </row>
    <row r="422" spans="1:96" ht="15" thickBot="1" x14ac:dyDescent="0.35">
      <c r="A422" s="1" t="s">
        <v>419</v>
      </c>
      <c r="B422" s="1" t="s">
        <v>602</v>
      </c>
      <c r="C422" s="2">
        <v>41</v>
      </c>
      <c r="D422" s="2">
        <v>57</v>
      </c>
      <c r="E422" s="2">
        <v>33</v>
      </c>
      <c r="F422" s="2">
        <v>14</v>
      </c>
      <c r="G422" s="2">
        <v>3</v>
      </c>
      <c r="H422" s="1">
        <f t="shared" si="588"/>
        <v>57</v>
      </c>
      <c r="I422" s="1">
        <f>HLOOKUP(H422,C422:$F$603,J422,0)</f>
        <v>2</v>
      </c>
      <c r="J422" s="1">
        <v>182</v>
      </c>
      <c r="K422" s="1" t="str">
        <f t="shared" si="589"/>
        <v>32</v>
      </c>
      <c r="M422" s="46">
        <f t="shared" si="590"/>
        <v>1</v>
      </c>
      <c r="N422" s="44">
        <f t="shared" si="582"/>
        <v>0.28275862068965518</v>
      </c>
      <c r="O422" s="44">
        <f t="shared" si="583"/>
        <v>0.39310344827586208</v>
      </c>
      <c r="P422" s="44">
        <f t="shared" si="584"/>
        <v>0.22758620689655173</v>
      </c>
      <c r="Q422" s="44">
        <f t="shared" si="585"/>
        <v>9.6551724137931033E-2</v>
      </c>
      <c r="R422">
        <f t="shared" si="620"/>
        <v>3</v>
      </c>
      <c r="S422" s="1">
        <f t="shared" si="591"/>
        <v>0.39310344827586208</v>
      </c>
      <c r="T422" s="1">
        <f>HLOOKUP(S422,N422:$Q$603,U422,0)</f>
        <v>2</v>
      </c>
      <c r="U422" s="1">
        <v>182</v>
      </c>
      <c r="V422" s="1" t="str">
        <f t="shared" si="592"/>
        <v>32</v>
      </c>
      <c r="X422" s="5">
        <f t="shared" si="593"/>
        <v>2</v>
      </c>
      <c r="Y422" s="4">
        <f t="shared" si="594"/>
        <v>0.60689655172413792</v>
      </c>
      <c r="Z422" s="4">
        <f t="shared" si="595"/>
        <v>0.12328892302806017</v>
      </c>
      <c r="AA422" s="4">
        <f t="shared" si="596"/>
        <v>0.25</v>
      </c>
      <c r="AB422" s="4">
        <f t="shared" si="597"/>
        <v>0.25517241379310346</v>
      </c>
      <c r="AC422" s="4">
        <f t="shared" si="598"/>
        <v>-5.1724137931034586E-3</v>
      </c>
      <c r="AD422" s="4">
        <f t="shared" si="599"/>
        <v>9.6551724137931033E-2</v>
      </c>
      <c r="AE422" s="4">
        <f t="shared" si="600"/>
        <v>0.39310344827586208</v>
      </c>
      <c r="AF422" s="4">
        <f t="shared" si="601"/>
        <v>0.29655172413793107</v>
      </c>
      <c r="AG422">
        <f t="shared" si="602"/>
        <v>3000000</v>
      </c>
      <c r="AI422">
        <f t="shared" si="603"/>
        <v>27</v>
      </c>
      <c r="AJ422">
        <f t="shared" si="622"/>
        <v>26</v>
      </c>
      <c r="AK422">
        <f t="shared" si="623"/>
        <v>35</v>
      </c>
      <c r="AL422">
        <f t="shared" si="624"/>
        <v>1</v>
      </c>
      <c r="AM422">
        <f t="shared" si="625"/>
        <v>23</v>
      </c>
      <c r="AN422">
        <f t="shared" si="626"/>
        <v>32</v>
      </c>
      <c r="AO422">
        <f t="shared" si="627"/>
        <v>25</v>
      </c>
      <c r="AP422">
        <f t="shared" si="628"/>
        <v>29</v>
      </c>
      <c r="AQ422">
        <f t="shared" si="629"/>
        <v>31</v>
      </c>
      <c r="AR422">
        <f t="shared" ref="AR422:AZ422" si="649">MAX(AI$3:AQ$542)+1-AI422</f>
        <v>29</v>
      </c>
      <c r="AS422">
        <f t="shared" si="649"/>
        <v>30</v>
      </c>
      <c r="AT422">
        <f t="shared" si="649"/>
        <v>21</v>
      </c>
      <c r="AU422">
        <f t="shared" si="649"/>
        <v>55</v>
      </c>
      <c r="AV422">
        <f t="shared" si="649"/>
        <v>33</v>
      </c>
      <c r="AW422">
        <f t="shared" si="649"/>
        <v>24</v>
      </c>
      <c r="AX422">
        <f t="shared" si="649"/>
        <v>31</v>
      </c>
      <c r="AY422">
        <f t="shared" si="649"/>
        <v>27</v>
      </c>
      <c r="AZ422">
        <f t="shared" si="649"/>
        <v>25</v>
      </c>
      <c r="BA422">
        <f t="shared" si="587"/>
        <v>3000000</v>
      </c>
      <c r="BB422">
        <f t="shared" si="605"/>
        <v>2393212.6</v>
      </c>
      <c r="BC422">
        <f t="shared" si="606"/>
        <v>2</v>
      </c>
      <c r="BE422">
        <f>AI422-fix1_oam1!X423</f>
        <v>0</v>
      </c>
      <c r="BF422">
        <f>AJ422-fix1_oam1!Y423</f>
        <v>-14</v>
      </c>
      <c r="BG422">
        <f>AK422-fix1_oam1!Z423</f>
        <v>-10</v>
      </c>
      <c r="BH422">
        <f>AL422-fix1_oam1!AA423</f>
        <v>-44</v>
      </c>
      <c r="BI422">
        <f>AM422-fix1_oam1!AB423</f>
        <v>-17</v>
      </c>
      <c r="BJ422">
        <f>AN422-fix1_oam1!AC423</f>
        <v>1</v>
      </c>
      <c r="BK422">
        <f>AO422-fix1_oam1!AD423</f>
        <v>-4</v>
      </c>
      <c r="BL422">
        <f>AP422-fix1_oam1!AE423</f>
        <v>-20</v>
      </c>
      <c r="BM422">
        <f>AQ422-fix1_oam1!AF423</f>
        <v>-12</v>
      </c>
      <c r="BN422">
        <f>AR422-fix1_oam1!AG423</f>
        <v>0</v>
      </c>
      <c r="BO422">
        <f>AS422-fix1_oam1!AH423</f>
        <v>14</v>
      </c>
      <c r="BP422">
        <f>AT422-fix1_oam1!AI423</f>
        <v>10</v>
      </c>
      <c r="BQ422">
        <f>AU422-fix1_oam1!AJ423</f>
        <v>44</v>
      </c>
      <c r="BR422">
        <f>AV422-fix1_oam1!AK423</f>
        <v>17</v>
      </c>
      <c r="BS422">
        <f>AW422-fix1_oam1!AL423</f>
        <v>-1</v>
      </c>
      <c r="BT422">
        <f>AX422-fix1_oam1!AM423</f>
        <v>4</v>
      </c>
      <c r="BU422">
        <f>AY422-fix1_oam1!AN423</f>
        <v>20</v>
      </c>
      <c r="BV422">
        <f>AZ422-fix1_oam1!AO423</f>
        <v>12</v>
      </c>
      <c r="BY422" s="10" t="s">
        <v>1082</v>
      </c>
      <c r="BZ422" s="11">
        <v>27</v>
      </c>
      <c r="CA422" s="11">
        <v>47</v>
      </c>
      <c r="CB422" s="11">
        <v>7</v>
      </c>
      <c r="CC422" s="11">
        <v>1</v>
      </c>
      <c r="CD422" s="11">
        <v>46</v>
      </c>
      <c r="CE422" s="11">
        <v>10</v>
      </c>
      <c r="CF422" s="11">
        <v>39</v>
      </c>
      <c r="CG422" s="11">
        <v>8</v>
      </c>
      <c r="CH422" s="11">
        <v>8</v>
      </c>
      <c r="CI422" s="11">
        <v>29</v>
      </c>
      <c r="CJ422" s="11">
        <v>9</v>
      </c>
      <c r="CK422" s="11">
        <v>49</v>
      </c>
      <c r="CL422" s="11">
        <v>55</v>
      </c>
      <c r="CM422" s="11">
        <v>10</v>
      </c>
      <c r="CN422" s="11">
        <v>46</v>
      </c>
      <c r="CO422" s="11">
        <v>17</v>
      </c>
      <c r="CP422" s="11">
        <v>48</v>
      </c>
      <c r="CQ422" s="11">
        <v>48</v>
      </c>
      <c r="CR422" s="11">
        <v>1000000</v>
      </c>
    </row>
    <row r="423" spans="1:96" ht="15" thickBot="1" x14ac:dyDescent="0.35">
      <c r="A423" s="1" t="s">
        <v>420</v>
      </c>
      <c r="B423" s="1" t="s">
        <v>602</v>
      </c>
      <c r="C423" s="2">
        <v>88</v>
      </c>
      <c r="D423" s="2">
        <v>83</v>
      </c>
      <c r="E423" s="2">
        <v>58</v>
      </c>
      <c r="F423" s="2">
        <v>89</v>
      </c>
      <c r="G423" s="2">
        <v>1</v>
      </c>
      <c r="H423" s="1">
        <f t="shared" si="588"/>
        <v>89</v>
      </c>
      <c r="I423" s="1">
        <f>HLOOKUP(H423,C423:$F$603,J423,0)</f>
        <v>4</v>
      </c>
      <c r="J423" s="1">
        <v>181</v>
      </c>
      <c r="K423" s="1" t="str">
        <f t="shared" si="589"/>
        <v>14</v>
      </c>
      <c r="M423" s="46">
        <f t="shared" si="590"/>
        <v>1</v>
      </c>
      <c r="N423" s="44">
        <f t="shared" si="582"/>
        <v>0.27672955974842767</v>
      </c>
      <c r="O423" s="44">
        <f t="shared" si="583"/>
        <v>0.2610062893081761</v>
      </c>
      <c r="P423" s="44">
        <f t="shared" si="584"/>
        <v>0.18238993710691823</v>
      </c>
      <c r="Q423" s="44">
        <f t="shared" si="585"/>
        <v>0.27987421383647798</v>
      </c>
      <c r="R423">
        <f t="shared" si="620"/>
        <v>1</v>
      </c>
      <c r="S423" s="1">
        <f t="shared" si="591"/>
        <v>0.27987421383647798</v>
      </c>
      <c r="T423" s="1">
        <f>HLOOKUP(S423,N423:$Q$603,U423,0)</f>
        <v>4</v>
      </c>
      <c r="U423" s="1">
        <v>181</v>
      </c>
      <c r="V423" s="1" t="str">
        <f t="shared" si="592"/>
        <v>14</v>
      </c>
      <c r="X423" s="5">
        <f t="shared" si="593"/>
        <v>4</v>
      </c>
      <c r="Y423" s="4">
        <f t="shared" si="594"/>
        <v>0.72012578616352196</v>
      </c>
      <c r="Z423" s="4">
        <f t="shared" si="595"/>
        <v>4.5822836466235473E-2</v>
      </c>
      <c r="AA423" s="4">
        <f t="shared" si="596"/>
        <v>0.25</v>
      </c>
      <c r="AB423" s="4">
        <f t="shared" si="597"/>
        <v>0.26886792452830188</v>
      </c>
      <c r="AC423" s="4">
        <f t="shared" si="598"/>
        <v>-1.8867924528301883E-2</v>
      </c>
      <c r="AD423" s="4">
        <f t="shared" si="599"/>
        <v>0.18238993710691823</v>
      </c>
      <c r="AE423" s="4">
        <f t="shared" si="600"/>
        <v>0.27987421383647798</v>
      </c>
      <c r="AF423" s="4">
        <f t="shared" si="601"/>
        <v>9.7484276729559755E-2</v>
      </c>
      <c r="AG423">
        <f t="shared" si="602"/>
        <v>1000000</v>
      </c>
      <c r="AI423">
        <f t="shared" si="603"/>
        <v>1</v>
      </c>
      <c r="AJ423">
        <f t="shared" si="622"/>
        <v>1</v>
      </c>
      <c r="AK423">
        <f t="shared" si="623"/>
        <v>52</v>
      </c>
      <c r="AL423">
        <f t="shared" si="624"/>
        <v>1</v>
      </c>
      <c r="AM423">
        <f t="shared" si="625"/>
        <v>13</v>
      </c>
      <c r="AN423">
        <f t="shared" si="626"/>
        <v>42</v>
      </c>
      <c r="AO423">
        <f t="shared" si="627"/>
        <v>6</v>
      </c>
      <c r="AP423">
        <f t="shared" si="628"/>
        <v>54</v>
      </c>
      <c r="AQ423">
        <f t="shared" si="629"/>
        <v>52</v>
      </c>
      <c r="AR423">
        <f t="shared" ref="AR423:AZ423" si="650">MAX(AI$3:AQ$542)+1-AI423</f>
        <v>55</v>
      </c>
      <c r="AS423">
        <f t="shared" si="650"/>
        <v>55</v>
      </c>
      <c r="AT423">
        <f t="shared" si="650"/>
        <v>4</v>
      </c>
      <c r="AU423">
        <f t="shared" si="650"/>
        <v>55</v>
      </c>
      <c r="AV423">
        <f t="shared" si="650"/>
        <v>43</v>
      </c>
      <c r="AW423">
        <f t="shared" si="650"/>
        <v>14</v>
      </c>
      <c r="AX423">
        <f t="shared" si="650"/>
        <v>50</v>
      </c>
      <c r="AY423">
        <f t="shared" si="650"/>
        <v>2</v>
      </c>
      <c r="AZ423">
        <f t="shared" si="650"/>
        <v>4</v>
      </c>
      <c r="BA423">
        <f t="shared" si="587"/>
        <v>1000000</v>
      </c>
      <c r="BB423">
        <f t="shared" si="605"/>
        <v>2850982.1</v>
      </c>
      <c r="BC423">
        <f t="shared" si="606"/>
        <v>3</v>
      </c>
      <c r="BE423">
        <f>AI423-fix1_oam1!X424</f>
        <v>0</v>
      </c>
      <c r="BF423">
        <f>AJ423-fix1_oam1!Y424</f>
        <v>0</v>
      </c>
      <c r="BG423">
        <f>AK423-fix1_oam1!Z424</f>
        <v>3</v>
      </c>
      <c r="BH423">
        <f>AL423-fix1_oam1!AA424</f>
        <v>0</v>
      </c>
      <c r="BI423">
        <f>AM423-fix1_oam1!AB424</f>
        <v>12</v>
      </c>
      <c r="BJ423">
        <f>AN423-fix1_oam1!AC424</f>
        <v>-4</v>
      </c>
      <c r="BK423">
        <f>AO423-fix1_oam1!AD424</f>
        <v>4</v>
      </c>
      <c r="BL423">
        <f>AP423-fix1_oam1!AE424</f>
        <v>33</v>
      </c>
      <c r="BM423">
        <f>AQ423-fix1_oam1!AF424</f>
        <v>2</v>
      </c>
      <c r="BN423">
        <f>AR423-fix1_oam1!AG424</f>
        <v>0</v>
      </c>
      <c r="BO423">
        <f>AS423-fix1_oam1!AH424</f>
        <v>0</v>
      </c>
      <c r="BP423">
        <f>AT423-fix1_oam1!AI424</f>
        <v>-3</v>
      </c>
      <c r="BQ423">
        <f>AU423-fix1_oam1!AJ424</f>
        <v>0</v>
      </c>
      <c r="BR423">
        <f>AV423-fix1_oam1!AK424</f>
        <v>-12</v>
      </c>
      <c r="BS423">
        <f>AW423-fix1_oam1!AL424</f>
        <v>4</v>
      </c>
      <c r="BT423">
        <f>AX423-fix1_oam1!AM424</f>
        <v>-4</v>
      </c>
      <c r="BU423">
        <f>AY423-fix1_oam1!AN424</f>
        <v>-33</v>
      </c>
      <c r="BV423">
        <f>AZ423-fix1_oam1!AO424</f>
        <v>-2</v>
      </c>
      <c r="BY423" s="10" t="s">
        <v>1083</v>
      </c>
      <c r="BZ423" s="11">
        <v>1</v>
      </c>
      <c r="CA423" s="11">
        <v>21</v>
      </c>
      <c r="CB423" s="11">
        <v>35</v>
      </c>
      <c r="CC423" s="11">
        <v>1</v>
      </c>
      <c r="CD423" s="11">
        <v>15</v>
      </c>
      <c r="CE423" s="11">
        <v>40</v>
      </c>
      <c r="CF423" s="11">
        <v>25</v>
      </c>
      <c r="CG423" s="11">
        <v>34</v>
      </c>
      <c r="CH423" s="11">
        <v>34</v>
      </c>
      <c r="CI423" s="11">
        <v>55</v>
      </c>
      <c r="CJ423" s="11">
        <v>35</v>
      </c>
      <c r="CK423" s="11">
        <v>21</v>
      </c>
      <c r="CL423" s="11">
        <v>55</v>
      </c>
      <c r="CM423" s="11">
        <v>41</v>
      </c>
      <c r="CN423" s="11">
        <v>16</v>
      </c>
      <c r="CO423" s="11">
        <v>31</v>
      </c>
      <c r="CP423" s="11">
        <v>22</v>
      </c>
      <c r="CQ423" s="11">
        <v>22</v>
      </c>
      <c r="CR423" s="11">
        <v>1000000</v>
      </c>
    </row>
    <row r="424" spans="1:96" ht="15" thickBot="1" x14ac:dyDescent="0.35">
      <c r="A424" s="1" t="s">
        <v>421</v>
      </c>
      <c r="B424" s="1" t="s">
        <v>602</v>
      </c>
      <c r="C424" s="2">
        <v>85</v>
      </c>
      <c r="D424" s="2">
        <v>35</v>
      </c>
      <c r="E424" s="2">
        <v>26</v>
      </c>
      <c r="F424" s="2">
        <v>48</v>
      </c>
      <c r="G424" s="2">
        <v>1</v>
      </c>
      <c r="H424" s="1">
        <f t="shared" si="588"/>
        <v>85</v>
      </c>
      <c r="I424" s="1">
        <f>HLOOKUP(H424,C424:$F$603,J424,0)</f>
        <v>1</v>
      </c>
      <c r="J424" s="1">
        <v>180</v>
      </c>
      <c r="K424" s="1" t="str">
        <f t="shared" si="589"/>
        <v>11</v>
      </c>
      <c r="M424" s="46">
        <f t="shared" si="590"/>
        <v>1</v>
      </c>
      <c r="N424" s="44">
        <f t="shared" si="582"/>
        <v>0.43814432989690721</v>
      </c>
      <c r="O424" s="44">
        <f t="shared" si="583"/>
        <v>0.18041237113402062</v>
      </c>
      <c r="P424" s="44">
        <f t="shared" si="584"/>
        <v>0.13402061855670103</v>
      </c>
      <c r="Q424" s="44">
        <f t="shared" si="585"/>
        <v>0.24742268041237114</v>
      </c>
      <c r="R424">
        <f t="shared" si="620"/>
        <v>1</v>
      </c>
      <c r="S424" s="1">
        <f t="shared" si="591"/>
        <v>0.43814432989690721</v>
      </c>
      <c r="T424" s="1">
        <f>HLOOKUP(S424,N424:$Q$603,U424,0)</f>
        <v>1</v>
      </c>
      <c r="U424" s="1">
        <v>180</v>
      </c>
      <c r="V424" s="1" t="str">
        <f t="shared" si="592"/>
        <v>11</v>
      </c>
      <c r="X424" s="5">
        <f t="shared" si="593"/>
        <v>1</v>
      </c>
      <c r="Y424" s="4">
        <f t="shared" si="594"/>
        <v>0.56185567010309279</v>
      </c>
      <c r="Z424" s="4">
        <f t="shared" si="595"/>
        <v>0.13378912070839011</v>
      </c>
      <c r="AA424" s="4">
        <f t="shared" si="596"/>
        <v>0.25</v>
      </c>
      <c r="AB424" s="4">
        <f t="shared" si="597"/>
        <v>0.21391752577319589</v>
      </c>
      <c r="AC424" s="4">
        <f t="shared" si="598"/>
        <v>3.6082474226804107E-2</v>
      </c>
      <c r="AD424" s="4">
        <f t="shared" si="599"/>
        <v>0.13402061855670103</v>
      </c>
      <c r="AE424" s="4">
        <f t="shared" si="600"/>
        <v>0.43814432989690721</v>
      </c>
      <c r="AF424" s="4">
        <f t="shared" si="601"/>
        <v>0.30412371134020622</v>
      </c>
      <c r="AG424">
        <f t="shared" si="602"/>
        <v>1000000</v>
      </c>
      <c r="AI424">
        <f t="shared" si="603"/>
        <v>41</v>
      </c>
      <c r="AJ424">
        <f t="shared" si="622"/>
        <v>35</v>
      </c>
      <c r="AK424">
        <f t="shared" si="623"/>
        <v>32</v>
      </c>
      <c r="AL424">
        <f t="shared" si="624"/>
        <v>1</v>
      </c>
      <c r="AM424">
        <f t="shared" si="625"/>
        <v>45</v>
      </c>
      <c r="AN424">
        <f t="shared" si="626"/>
        <v>10</v>
      </c>
      <c r="AO424">
        <f t="shared" si="627"/>
        <v>16</v>
      </c>
      <c r="AP424">
        <f t="shared" si="628"/>
        <v>20</v>
      </c>
      <c r="AQ424">
        <f t="shared" si="629"/>
        <v>30</v>
      </c>
      <c r="AR424">
        <f t="shared" ref="AR424:AZ424" si="651">MAX(AI$3:AQ$542)+1-AI424</f>
        <v>15</v>
      </c>
      <c r="AS424">
        <f t="shared" si="651"/>
        <v>21</v>
      </c>
      <c r="AT424">
        <f t="shared" si="651"/>
        <v>24</v>
      </c>
      <c r="AU424">
        <f t="shared" si="651"/>
        <v>55</v>
      </c>
      <c r="AV424">
        <f t="shared" si="651"/>
        <v>11</v>
      </c>
      <c r="AW424">
        <f t="shared" si="651"/>
        <v>46</v>
      </c>
      <c r="AX424">
        <f t="shared" si="651"/>
        <v>40</v>
      </c>
      <c r="AY424">
        <f t="shared" si="651"/>
        <v>36</v>
      </c>
      <c r="AZ424">
        <f t="shared" si="651"/>
        <v>26</v>
      </c>
      <c r="BA424">
        <f t="shared" si="587"/>
        <v>1000000</v>
      </c>
      <c r="BB424">
        <f t="shared" si="605"/>
        <v>2860337.8</v>
      </c>
      <c r="BC424">
        <f t="shared" si="606"/>
        <v>3</v>
      </c>
      <c r="BE424">
        <f>AI424-fix1_oam1!X425</f>
        <v>0</v>
      </c>
      <c r="BF424">
        <f>AJ424-fix1_oam1!Y425</f>
        <v>3</v>
      </c>
      <c r="BG424">
        <f>AK424-fix1_oam1!Z425</f>
        <v>0</v>
      </c>
      <c r="BH424">
        <f>AL424-fix1_oam1!AA425</f>
        <v>-30</v>
      </c>
      <c r="BI424">
        <f>AM424-fix1_oam1!AB425</f>
        <v>8</v>
      </c>
      <c r="BJ424">
        <f>AN424-fix1_oam1!AC425</f>
        <v>2</v>
      </c>
      <c r="BK424">
        <f>AO424-fix1_oam1!AD425</f>
        <v>-1</v>
      </c>
      <c r="BL424">
        <f>AP424-fix1_oam1!AE425</f>
        <v>-7</v>
      </c>
      <c r="BM424">
        <f>AQ424-fix1_oam1!AF425</f>
        <v>0</v>
      </c>
      <c r="BN424">
        <f>AR424-fix1_oam1!AG425</f>
        <v>0</v>
      </c>
      <c r="BO424">
        <f>AS424-fix1_oam1!AH425</f>
        <v>-3</v>
      </c>
      <c r="BP424">
        <f>AT424-fix1_oam1!AI425</f>
        <v>0</v>
      </c>
      <c r="BQ424">
        <f>AU424-fix1_oam1!AJ425</f>
        <v>30</v>
      </c>
      <c r="BR424">
        <f>AV424-fix1_oam1!AK425</f>
        <v>-8</v>
      </c>
      <c r="BS424">
        <f>AW424-fix1_oam1!AL425</f>
        <v>-2</v>
      </c>
      <c r="BT424">
        <f>AX424-fix1_oam1!AM425</f>
        <v>1</v>
      </c>
      <c r="BU424">
        <f>AY424-fix1_oam1!AN425</f>
        <v>7</v>
      </c>
      <c r="BV424">
        <f>AZ424-fix1_oam1!AO425</f>
        <v>0</v>
      </c>
      <c r="BY424" s="10" t="s">
        <v>1084</v>
      </c>
      <c r="BZ424" s="11">
        <v>1</v>
      </c>
      <c r="CA424" s="11">
        <v>54</v>
      </c>
      <c r="CB424" s="11">
        <v>1</v>
      </c>
      <c r="CC424" s="11">
        <v>1</v>
      </c>
      <c r="CD424" s="11">
        <v>53</v>
      </c>
      <c r="CE424" s="11">
        <v>2</v>
      </c>
      <c r="CF424" s="11">
        <v>53</v>
      </c>
      <c r="CG424" s="11">
        <v>1</v>
      </c>
      <c r="CH424" s="11">
        <v>1</v>
      </c>
      <c r="CI424" s="11">
        <v>55</v>
      </c>
      <c r="CJ424" s="11">
        <v>2</v>
      </c>
      <c r="CK424" s="11">
        <v>55</v>
      </c>
      <c r="CL424" s="11">
        <v>55</v>
      </c>
      <c r="CM424" s="11">
        <v>3</v>
      </c>
      <c r="CN424" s="11">
        <v>54</v>
      </c>
      <c r="CO424" s="11">
        <v>3</v>
      </c>
      <c r="CP424" s="11">
        <v>55</v>
      </c>
      <c r="CQ424" s="11">
        <v>55</v>
      </c>
      <c r="CR424" s="11">
        <v>1000000</v>
      </c>
    </row>
    <row r="425" spans="1:96" ht="15" thickBot="1" x14ac:dyDescent="0.35">
      <c r="A425" s="1" t="s">
        <v>422</v>
      </c>
      <c r="B425" s="1" t="s">
        <v>602</v>
      </c>
      <c r="C425" s="2">
        <v>47</v>
      </c>
      <c r="D425" s="2">
        <v>80</v>
      </c>
      <c r="E425" s="2">
        <v>95</v>
      </c>
      <c r="F425" s="2">
        <v>46</v>
      </c>
      <c r="G425" s="2">
        <v>1</v>
      </c>
      <c r="H425" s="1">
        <f t="shared" si="588"/>
        <v>95</v>
      </c>
      <c r="I425" s="1">
        <f>HLOOKUP(H425,C425:$F$603,J425,0)</f>
        <v>3</v>
      </c>
      <c r="J425" s="1">
        <v>179</v>
      </c>
      <c r="K425" s="1" t="str">
        <f t="shared" si="589"/>
        <v>13</v>
      </c>
      <c r="M425" s="46">
        <f t="shared" si="590"/>
        <v>1</v>
      </c>
      <c r="N425" s="44">
        <f t="shared" si="582"/>
        <v>0.17537313432835822</v>
      </c>
      <c r="O425" s="44">
        <f t="shared" si="583"/>
        <v>0.29850746268656714</v>
      </c>
      <c r="P425" s="44">
        <f t="shared" si="584"/>
        <v>0.35447761194029853</v>
      </c>
      <c r="Q425" s="44">
        <f t="shared" si="585"/>
        <v>0.17164179104477612</v>
      </c>
      <c r="R425">
        <f t="shared" si="620"/>
        <v>1</v>
      </c>
      <c r="S425" s="1">
        <f t="shared" si="591"/>
        <v>0.35447761194029853</v>
      </c>
      <c r="T425" s="1">
        <f>HLOOKUP(S425,N425:$Q$603,U425,0)</f>
        <v>3</v>
      </c>
      <c r="U425" s="1">
        <v>179</v>
      </c>
      <c r="V425" s="1" t="str">
        <f t="shared" si="592"/>
        <v>13</v>
      </c>
      <c r="X425" s="5">
        <f t="shared" si="593"/>
        <v>3</v>
      </c>
      <c r="Y425" s="4">
        <f t="shared" si="594"/>
        <v>0.64552238805970141</v>
      </c>
      <c r="Z425" s="4">
        <f t="shared" si="595"/>
        <v>9.1246412392817111E-2</v>
      </c>
      <c r="AA425" s="4">
        <f t="shared" si="596"/>
        <v>0.25</v>
      </c>
      <c r="AB425" s="4">
        <f t="shared" si="597"/>
        <v>0.23694029850746268</v>
      </c>
      <c r="AC425" s="4">
        <f t="shared" si="598"/>
        <v>1.3059701492537323E-2</v>
      </c>
      <c r="AD425" s="4">
        <f t="shared" si="599"/>
        <v>0.17164179104477612</v>
      </c>
      <c r="AE425" s="4">
        <f t="shared" si="600"/>
        <v>0.35447761194029853</v>
      </c>
      <c r="AF425" s="4">
        <f t="shared" si="601"/>
        <v>0.18283582089552242</v>
      </c>
      <c r="AG425">
        <f t="shared" si="602"/>
        <v>1000000</v>
      </c>
      <c r="AI425">
        <f t="shared" si="603"/>
        <v>14</v>
      </c>
      <c r="AJ425">
        <f t="shared" si="622"/>
        <v>14</v>
      </c>
      <c r="AK425">
        <f t="shared" si="623"/>
        <v>43</v>
      </c>
      <c r="AL425">
        <f t="shared" si="624"/>
        <v>1</v>
      </c>
      <c r="AM425">
        <f t="shared" si="625"/>
        <v>36</v>
      </c>
      <c r="AN425">
        <f t="shared" si="626"/>
        <v>19</v>
      </c>
      <c r="AO425">
        <f t="shared" si="627"/>
        <v>8</v>
      </c>
      <c r="AP425">
        <f t="shared" si="628"/>
        <v>41</v>
      </c>
      <c r="AQ425">
        <f t="shared" si="629"/>
        <v>45</v>
      </c>
      <c r="AR425">
        <f t="shared" ref="AR425:AZ425" si="652">MAX(AI$3:AQ$542)+1-AI425</f>
        <v>42</v>
      </c>
      <c r="AS425">
        <f t="shared" si="652"/>
        <v>42</v>
      </c>
      <c r="AT425">
        <f t="shared" si="652"/>
        <v>13</v>
      </c>
      <c r="AU425">
        <f t="shared" si="652"/>
        <v>55</v>
      </c>
      <c r="AV425">
        <f t="shared" si="652"/>
        <v>20</v>
      </c>
      <c r="AW425">
        <f t="shared" si="652"/>
        <v>37</v>
      </c>
      <c r="AX425">
        <f t="shared" si="652"/>
        <v>48</v>
      </c>
      <c r="AY425">
        <f t="shared" si="652"/>
        <v>15</v>
      </c>
      <c r="AZ425">
        <f t="shared" si="652"/>
        <v>11</v>
      </c>
      <c r="BA425">
        <f t="shared" si="587"/>
        <v>1000000</v>
      </c>
      <c r="BB425">
        <f t="shared" si="605"/>
        <v>2953905.5</v>
      </c>
      <c r="BC425">
        <f t="shared" si="606"/>
        <v>3</v>
      </c>
      <c r="BE425">
        <f>AI425-fix1_oam1!X426</f>
        <v>0</v>
      </c>
      <c r="BF425">
        <f>AJ425-fix1_oam1!Y426</f>
        <v>6</v>
      </c>
      <c r="BG425">
        <f>AK425-fix1_oam1!Z426</f>
        <v>8</v>
      </c>
      <c r="BH425">
        <f>AL425-fix1_oam1!AA426</f>
        <v>-6</v>
      </c>
      <c r="BI425">
        <f>AM425-fix1_oam1!AB426</f>
        <v>22</v>
      </c>
      <c r="BJ425">
        <f>AN425-fix1_oam1!AC426</f>
        <v>3</v>
      </c>
      <c r="BK425">
        <f>AO425-fix1_oam1!AD426</f>
        <v>2</v>
      </c>
      <c r="BL425">
        <f>AP425-fix1_oam1!AE426</f>
        <v>31</v>
      </c>
      <c r="BM425">
        <f>AQ425-fix1_oam1!AF426</f>
        <v>6</v>
      </c>
      <c r="BN425">
        <f>AR425-fix1_oam1!AG426</f>
        <v>0</v>
      </c>
      <c r="BO425">
        <f>AS425-fix1_oam1!AH426</f>
        <v>-6</v>
      </c>
      <c r="BP425">
        <f>AT425-fix1_oam1!AI426</f>
        <v>-8</v>
      </c>
      <c r="BQ425">
        <f>AU425-fix1_oam1!AJ426</f>
        <v>6</v>
      </c>
      <c r="BR425">
        <f>AV425-fix1_oam1!AK426</f>
        <v>-22</v>
      </c>
      <c r="BS425">
        <f>AW425-fix1_oam1!AL426</f>
        <v>-3</v>
      </c>
      <c r="BT425">
        <f>AX425-fix1_oam1!AM426</f>
        <v>-2</v>
      </c>
      <c r="BU425">
        <f>AY425-fix1_oam1!AN426</f>
        <v>-31</v>
      </c>
      <c r="BV425">
        <f>AZ425-fix1_oam1!AO426</f>
        <v>-6</v>
      </c>
      <c r="BY425" s="10" t="s">
        <v>1085</v>
      </c>
      <c r="BZ425" s="11">
        <v>41</v>
      </c>
      <c r="CA425" s="11">
        <v>3</v>
      </c>
      <c r="CB425" s="11">
        <v>51</v>
      </c>
      <c r="CC425" s="11">
        <v>1</v>
      </c>
      <c r="CD425" s="11">
        <v>18</v>
      </c>
      <c r="CE425" s="11">
        <v>37</v>
      </c>
      <c r="CF425" s="11">
        <v>6</v>
      </c>
      <c r="CG425" s="11">
        <v>52</v>
      </c>
      <c r="CH425" s="11">
        <v>51</v>
      </c>
      <c r="CI425" s="11">
        <v>15</v>
      </c>
      <c r="CJ425" s="11">
        <v>53</v>
      </c>
      <c r="CK425" s="11">
        <v>5</v>
      </c>
      <c r="CL425" s="11">
        <v>55</v>
      </c>
      <c r="CM425" s="11">
        <v>38</v>
      </c>
      <c r="CN425" s="11">
        <v>19</v>
      </c>
      <c r="CO425" s="11">
        <v>50</v>
      </c>
      <c r="CP425" s="11">
        <v>4</v>
      </c>
      <c r="CQ425" s="11">
        <v>5</v>
      </c>
      <c r="CR425" s="11">
        <v>3000000</v>
      </c>
    </row>
    <row r="426" spans="1:96" ht="15" thickBot="1" x14ac:dyDescent="0.35">
      <c r="A426" s="1" t="s">
        <v>423</v>
      </c>
      <c r="B426" s="1" t="s">
        <v>602</v>
      </c>
      <c r="C426" s="2">
        <v>39</v>
      </c>
      <c r="D426" s="2">
        <v>54</v>
      </c>
      <c r="E426" s="2">
        <v>97</v>
      </c>
      <c r="F426" s="2">
        <v>51</v>
      </c>
      <c r="G426" s="2">
        <v>4</v>
      </c>
      <c r="H426" s="1">
        <f t="shared" si="588"/>
        <v>97</v>
      </c>
      <c r="I426" s="1">
        <f>HLOOKUP(H426,C426:$F$603,J426,0)</f>
        <v>3</v>
      </c>
      <c r="J426" s="1">
        <v>178</v>
      </c>
      <c r="K426" s="1" t="str">
        <f t="shared" si="589"/>
        <v>43</v>
      </c>
      <c r="M426" s="46">
        <f t="shared" si="590"/>
        <v>1</v>
      </c>
      <c r="N426" s="44">
        <f t="shared" si="582"/>
        <v>0.16182572614107885</v>
      </c>
      <c r="O426" s="44">
        <f t="shared" si="583"/>
        <v>0.22406639004149378</v>
      </c>
      <c r="P426" s="44">
        <f t="shared" si="584"/>
        <v>0.40248962655601661</v>
      </c>
      <c r="Q426" s="44">
        <f t="shared" si="585"/>
        <v>0.21161825726141079</v>
      </c>
      <c r="R426">
        <f t="shared" si="620"/>
        <v>4</v>
      </c>
      <c r="S426" s="1">
        <f t="shared" si="591"/>
        <v>0.40248962655601661</v>
      </c>
      <c r="T426" s="1">
        <f>HLOOKUP(S426,N426:$Q$603,U426,0)</f>
        <v>3</v>
      </c>
      <c r="U426" s="1">
        <v>178</v>
      </c>
      <c r="V426" s="1" t="str">
        <f t="shared" si="592"/>
        <v>43</v>
      </c>
      <c r="X426" s="5">
        <f t="shared" si="593"/>
        <v>3</v>
      </c>
      <c r="Y426" s="4">
        <f t="shared" si="594"/>
        <v>0.59751037344398339</v>
      </c>
      <c r="Z426" s="4">
        <f t="shared" si="595"/>
        <v>0.10515623151430863</v>
      </c>
      <c r="AA426" s="4">
        <f t="shared" si="596"/>
        <v>0.25</v>
      </c>
      <c r="AB426" s="4">
        <f t="shared" si="597"/>
        <v>0.21784232365145229</v>
      </c>
      <c r="AC426" s="4">
        <f t="shared" si="598"/>
        <v>3.2157676348547715E-2</v>
      </c>
      <c r="AD426" s="4">
        <f t="shared" si="599"/>
        <v>0.16182572614107885</v>
      </c>
      <c r="AE426" s="4">
        <f t="shared" si="600"/>
        <v>0.40248962655601661</v>
      </c>
      <c r="AF426" s="4">
        <f t="shared" si="601"/>
        <v>0.24066390041493776</v>
      </c>
      <c r="AG426">
        <f t="shared" si="602"/>
        <v>4000000</v>
      </c>
      <c r="AI426">
        <f t="shared" si="603"/>
        <v>14</v>
      </c>
      <c r="AJ426">
        <f t="shared" si="622"/>
        <v>28</v>
      </c>
      <c r="AK426">
        <f t="shared" si="623"/>
        <v>40</v>
      </c>
      <c r="AL426">
        <f t="shared" si="624"/>
        <v>1</v>
      </c>
      <c r="AM426">
        <f t="shared" si="625"/>
        <v>43</v>
      </c>
      <c r="AN426">
        <f t="shared" si="626"/>
        <v>12</v>
      </c>
      <c r="AO426">
        <f t="shared" si="627"/>
        <v>9</v>
      </c>
      <c r="AP426">
        <f t="shared" si="628"/>
        <v>27</v>
      </c>
      <c r="AQ426">
        <f t="shared" si="629"/>
        <v>40</v>
      </c>
      <c r="AR426">
        <f t="shared" ref="AR426:AZ426" si="653">MAX(AI$3:AQ$542)+1-AI426</f>
        <v>42</v>
      </c>
      <c r="AS426">
        <f t="shared" si="653"/>
        <v>28</v>
      </c>
      <c r="AT426">
        <f t="shared" si="653"/>
        <v>16</v>
      </c>
      <c r="AU426">
        <f t="shared" si="653"/>
        <v>55</v>
      </c>
      <c r="AV426">
        <f t="shared" si="653"/>
        <v>13</v>
      </c>
      <c r="AW426">
        <f t="shared" si="653"/>
        <v>44</v>
      </c>
      <c r="AX426">
        <f t="shared" si="653"/>
        <v>47</v>
      </c>
      <c r="AY426">
        <f t="shared" si="653"/>
        <v>29</v>
      </c>
      <c r="AZ426">
        <f t="shared" si="653"/>
        <v>16</v>
      </c>
      <c r="BA426">
        <f t="shared" si="587"/>
        <v>4000000</v>
      </c>
      <c r="BB426">
        <f t="shared" si="605"/>
        <v>2933754.2</v>
      </c>
      <c r="BC426">
        <f t="shared" si="606"/>
        <v>3</v>
      </c>
      <c r="BE426">
        <f>AI426-fix1_oam1!X427</f>
        <v>0</v>
      </c>
      <c r="BF426">
        <f>AJ426-fix1_oam1!Y427</f>
        <v>11</v>
      </c>
      <c r="BG426">
        <f>AK426-fix1_oam1!Z427</f>
        <v>7</v>
      </c>
      <c r="BH426">
        <f>AL426-fix1_oam1!AA427</f>
        <v>-13</v>
      </c>
      <c r="BI426">
        <f>AM426-fix1_oam1!AB427</f>
        <v>17</v>
      </c>
      <c r="BJ426">
        <f>AN426-fix1_oam1!AC427</f>
        <v>5</v>
      </c>
      <c r="BK426">
        <f>AO426-fix1_oam1!AD427</f>
        <v>0</v>
      </c>
      <c r="BL426">
        <f>AP426-fix1_oam1!AE427</f>
        <v>20</v>
      </c>
      <c r="BM426">
        <f>AQ426-fix1_oam1!AF427</f>
        <v>9</v>
      </c>
      <c r="BN426">
        <f>AR426-fix1_oam1!AG427</f>
        <v>0</v>
      </c>
      <c r="BO426">
        <f>AS426-fix1_oam1!AH427</f>
        <v>-11</v>
      </c>
      <c r="BP426">
        <f>AT426-fix1_oam1!AI427</f>
        <v>-7</v>
      </c>
      <c r="BQ426">
        <f>AU426-fix1_oam1!AJ427</f>
        <v>13</v>
      </c>
      <c r="BR426">
        <f>AV426-fix1_oam1!AK427</f>
        <v>-17</v>
      </c>
      <c r="BS426">
        <f>AW426-fix1_oam1!AL427</f>
        <v>-5</v>
      </c>
      <c r="BT426">
        <f>AX426-fix1_oam1!AM427</f>
        <v>0</v>
      </c>
      <c r="BU426">
        <f>AY426-fix1_oam1!AN427</f>
        <v>-20</v>
      </c>
      <c r="BV426">
        <f>AZ426-fix1_oam1!AO427</f>
        <v>-9</v>
      </c>
      <c r="BY426" s="10" t="s">
        <v>1086</v>
      </c>
      <c r="BZ426" s="11">
        <v>1</v>
      </c>
      <c r="CA426" s="11">
        <v>47</v>
      </c>
      <c r="CB426" s="11">
        <v>7</v>
      </c>
      <c r="CC426" s="11">
        <v>1</v>
      </c>
      <c r="CD426" s="11">
        <v>36</v>
      </c>
      <c r="CE426" s="11">
        <v>19</v>
      </c>
      <c r="CF426" s="11">
        <v>52</v>
      </c>
      <c r="CG426" s="11">
        <v>8</v>
      </c>
      <c r="CH426" s="11">
        <v>6</v>
      </c>
      <c r="CI426" s="11">
        <v>55</v>
      </c>
      <c r="CJ426" s="11">
        <v>9</v>
      </c>
      <c r="CK426" s="11">
        <v>49</v>
      </c>
      <c r="CL426" s="11">
        <v>55</v>
      </c>
      <c r="CM426" s="11">
        <v>20</v>
      </c>
      <c r="CN426" s="11">
        <v>37</v>
      </c>
      <c r="CO426" s="11">
        <v>4</v>
      </c>
      <c r="CP426" s="11">
        <v>48</v>
      </c>
      <c r="CQ426" s="11">
        <v>50</v>
      </c>
      <c r="CR426" s="11">
        <v>3000000</v>
      </c>
    </row>
    <row r="427" spans="1:96" ht="15" thickBot="1" x14ac:dyDescent="0.35">
      <c r="A427" s="1" t="s">
        <v>424</v>
      </c>
      <c r="B427" s="1" t="s">
        <v>602</v>
      </c>
      <c r="C427" s="2">
        <v>10</v>
      </c>
      <c r="D427" s="2">
        <v>60</v>
      </c>
      <c r="E427" s="2">
        <v>82</v>
      </c>
      <c r="F427" s="2">
        <v>29</v>
      </c>
      <c r="G427" s="2">
        <v>4</v>
      </c>
      <c r="H427" s="1">
        <f t="shared" si="588"/>
        <v>82</v>
      </c>
      <c r="I427" s="1">
        <f>HLOOKUP(H427,C427:$F$603,J427,0)</f>
        <v>3</v>
      </c>
      <c r="J427" s="1">
        <v>177</v>
      </c>
      <c r="K427" s="1" t="str">
        <f t="shared" si="589"/>
        <v>43</v>
      </c>
      <c r="M427" s="46">
        <f t="shared" si="590"/>
        <v>1</v>
      </c>
      <c r="N427" s="44">
        <f t="shared" si="582"/>
        <v>5.5248618784530384E-2</v>
      </c>
      <c r="O427" s="44">
        <f t="shared" si="583"/>
        <v>0.33149171270718231</v>
      </c>
      <c r="P427" s="44">
        <f t="shared" si="584"/>
        <v>0.45303867403314918</v>
      </c>
      <c r="Q427" s="44">
        <f t="shared" si="585"/>
        <v>0.16022099447513813</v>
      </c>
      <c r="R427">
        <f t="shared" si="620"/>
        <v>4</v>
      </c>
      <c r="S427" s="1">
        <f t="shared" si="591"/>
        <v>0.45303867403314918</v>
      </c>
      <c r="T427" s="1">
        <f>HLOOKUP(S427,N427:$Q$603,U427,0)</f>
        <v>3</v>
      </c>
      <c r="U427" s="1">
        <v>177</v>
      </c>
      <c r="V427" s="1" t="str">
        <f t="shared" si="592"/>
        <v>43</v>
      </c>
      <c r="X427" s="5">
        <f t="shared" si="593"/>
        <v>3</v>
      </c>
      <c r="Y427" s="4">
        <f t="shared" si="594"/>
        <v>0.54696132596685088</v>
      </c>
      <c r="Z427" s="4">
        <f t="shared" si="595"/>
        <v>0.17687469454527752</v>
      </c>
      <c r="AA427" s="4">
        <f t="shared" si="596"/>
        <v>0.25</v>
      </c>
      <c r="AB427" s="4">
        <f t="shared" si="597"/>
        <v>0.2458563535911602</v>
      </c>
      <c r="AC427" s="4">
        <f t="shared" si="598"/>
        <v>4.1436464088397962E-3</v>
      </c>
      <c r="AD427" s="4">
        <f t="shared" si="599"/>
        <v>5.5248618784530384E-2</v>
      </c>
      <c r="AE427" s="4">
        <f t="shared" si="600"/>
        <v>0.45303867403314918</v>
      </c>
      <c r="AF427" s="4">
        <f t="shared" si="601"/>
        <v>0.39779005524861877</v>
      </c>
      <c r="AG427">
        <f t="shared" si="602"/>
        <v>4000000</v>
      </c>
      <c r="AI427">
        <f t="shared" si="603"/>
        <v>14</v>
      </c>
      <c r="AJ427">
        <f t="shared" si="622"/>
        <v>38</v>
      </c>
      <c r="AK427">
        <f t="shared" si="623"/>
        <v>18</v>
      </c>
      <c r="AL427">
        <f t="shared" si="624"/>
        <v>1</v>
      </c>
      <c r="AM427">
        <f t="shared" si="625"/>
        <v>30</v>
      </c>
      <c r="AN427">
        <f t="shared" si="626"/>
        <v>25</v>
      </c>
      <c r="AO427">
        <f t="shared" si="627"/>
        <v>36</v>
      </c>
      <c r="AP427">
        <f t="shared" si="628"/>
        <v>18</v>
      </c>
      <c r="AQ427">
        <f t="shared" si="629"/>
        <v>17</v>
      </c>
      <c r="AR427">
        <f t="shared" ref="AR427:AZ427" si="654">MAX(AI$3:AQ$542)+1-AI427</f>
        <v>42</v>
      </c>
      <c r="AS427">
        <f t="shared" si="654"/>
        <v>18</v>
      </c>
      <c r="AT427">
        <f t="shared" si="654"/>
        <v>38</v>
      </c>
      <c r="AU427">
        <f t="shared" si="654"/>
        <v>55</v>
      </c>
      <c r="AV427">
        <f t="shared" si="654"/>
        <v>26</v>
      </c>
      <c r="AW427">
        <f t="shared" si="654"/>
        <v>31</v>
      </c>
      <c r="AX427">
        <f t="shared" si="654"/>
        <v>20</v>
      </c>
      <c r="AY427">
        <f t="shared" si="654"/>
        <v>38</v>
      </c>
      <c r="AZ427">
        <f t="shared" si="654"/>
        <v>39</v>
      </c>
      <c r="BA427">
        <f t="shared" si="587"/>
        <v>4000000</v>
      </c>
      <c r="BB427">
        <f t="shared" si="605"/>
        <v>2933752</v>
      </c>
      <c r="BC427">
        <f t="shared" si="606"/>
        <v>3</v>
      </c>
      <c r="BE427">
        <f>AI427-fix1_oam1!X428</f>
        <v>0</v>
      </c>
      <c r="BF427">
        <f>AJ427-fix1_oam1!Y428</f>
        <v>2</v>
      </c>
      <c r="BG427">
        <f>AK427-fix1_oam1!Z428</f>
        <v>-2</v>
      </c>
      <c r="BH427">
        <f>AL427-fix1_oam1!AA428</f>
        <v>-34</v>
      </c>
      <c r="BI427">
        <f>AM427-fix1_oam1!AB428</f>
        <v>-4</v>
      </c>
      <c r="BJ427">
        <f>AN427-fix1_oam1!AC428</f>
        <v>0</v>
      </c>
      <c r="BK427">
        <f>AO427-fix1_oam1!AD428</f>
        <v>1</v>
      </c>
      <c r="BL427">
        <f>AP427-fix1_oam1!AE428</f>
        <v>-12</v>
      </c>
      <c r="BM427">
        <f>AQ427-fix1_oam1!AF428</f>
        <v>-1</v>
      </c>
      <c r="BN427">
        <f>AR427-fix1_oam1!AG428</f>
        <v>0</v>
      </c>
      <c r="BO427">
        <f>AS427-fix1_oam1!AH428</f>
        <v>-2</v>
      </c>
      <c r="BP427">
        <f>AT427-fix1_oam1!AI428</f>
        <v>2</v>
      </c>
      <c r="BQ427">
        <f>AU427-fix1_oam1!AJ428</f>
        <v>34</v>
      </c>
      <c r="BR427">
        <f>AV427-fix1_oam1!AK428</f>
        <v>4</v>
      </c>
      <c r="BS427">
        <f>AW427-fix1_oam1!AL428</f>
        <v>0</v>
      </c>
      <c r="BT427">
        <f>AX427-fix1_oam1!AM428</f>
        <v>-1</v>
      </c>
      <c r="BU427">
        <f>AY427-fix1_oam1!AN428</f>
        <v>12</v>
      </c>
      <c r="BV427">
        <f>AZ427-fix1_oam1!AO428</f>
        <v>1</v>
      </c>
      <c r="BY427" s="10" t="s">
        <v>1087</v>
      </c>
      <c r="BZ427" s="11">
        <v>27</v>
      </c>
      <c r="CA427" s="11">
        <v>26</v>
      </c>
      <c r="CB427" s="11">
        <v>35</v>
      </c>
      <c r="CC427" s="11">
        <v>1</v>
      </c>
      <c r="CD427" s="11">
        <v>23</v>
      </c>
      <c r="CE427" s="11">
        <v>32</v>
      </c>
      <c r="CF427" s="11">
        <v>25</v>
      </c>
      <c r="CG427" s="11">
        <v>29</v>
      </c>
      <c r="CH427" s="11">
        <v>31</v>
      </c>
      <c r="CI427" s="11">
        <v>29</v>
      </c>
      <c r="CJ427" s="11">
        <v>30</v>
      </c>
      <c r="CK427" s="11">
        <v>21</v>
      </c>
      <c r="CL427" s="11">
        <v>55</v>
      </c>
      <c r="CM427" s="11">
        <v>33</v>
      </c>
      <c r="CN427" s="11">
        <v>24</v>
      </c>
      <c r="CO427" s="11">
        <v>31</v>
      </c>
      <c r="CP427" s="11">
        <v>27</v>
      </c>
      <c r="CQ427" s="11">
        <v>25</v>
      </c>
      <c r="CR427" s="11">
        <v>3000000</v>
      </c>
    </row>
    <row r="428" spans="1:96" ht="15" thickBot="1" x14ac:dyDescent="0.35">
      <c r="A428" s="1" t="s">
        <v>425</v>
      </c>
      <c r="B428" s="1" t="s">
        <v>602</v>
      </c>
      <c r="C428" s="2">
        <v>21</v>
      </c>
      <c r="D428" s="2">
        <v>12</v>
      </c>
      <c r="E428" s="2">
        <v>51</v>
      </c>
      <c r="F428" s="2">
        <v>73</v>
      </c>
      <c r="G428" s="2">
        <v>4</v>
      </c>
      <c r="H428" s="1">
        <f t="shared" si="588"/>
        <v>73</v>
      </c>
      <c r="I428" s="1">
        <f>HLOOKUP(H428,C428:$F$603,J428,0)</f>
        <v>4</v>
      </c>
      <c r="J428" s="1">
        <v>176</v>
      </c>
      <c r="K428" s="1" t="str">
        <f t="shared" si="589"/>
        <v>44</v>
      </c>
      <c r="M428" s="46">
        <f t="shared" si="590"/>
        <v>1</v>
      </c>
      <c r="N428" s="44">
        <f t="shared" si="582"/>
        <v>0.13375796178343949</v>
      </c>
      <c r="O428" s="44">
        <f t="shared" si="583"/>
        <v>7.6433121019108277E-2</v>
      </c>
      <c r="P428" s="44">
        <f t="shared" si="584"/>
        <v>0.32484076433121017</v>
      </c>
      <c r="Q428" s="44">
        <f t="shared" si="585"/>
        <v>0.46496815286624205</v>
      </c>
      <c r="R428">
        <f t="shared" si="620"/>
        <v>4</v>
      </c>
      <c r="S428" s="1">
        <f t="shared" si="591"/>
        <v>0.46496815286624205</v>
      </c>
      <c r="T428" s="1">
        <f>HLOOKUP(S428,N428:$Q$603,U428,0)</f>
        <v>4</v>
      </c>
      <c r="U428" s="1">
        <v>176</v>
      </c>
      <c r="V428" s="1" t="str">
        <f t="shared" si="592"/>
        <v>44</v>
      </c>
      <c r="X428" s="5">
        <f t="shared" si="593"/>
        <v>4</v>
      </c>
      <c r="Y428" s="4">
        <f t="shared" si="594"/>
        <v>0.53503184713375795</v>
      </c>
      <c r="Z428" s="4">
        <f t="shared" si="595"/>
        <v>0.17837238171898659</v>
      </c>
      <c r="AA428" s="4">
        <f t="shared" si="596"/>
        <v>0.25</v>
      </c>
      <c r="AB428" s="4">
        <f t="shared" si="597"/>
        <v>0.22929936305732485</v>
      </c>
      <c r="AC428" s="4">
        <f t="shared" si="598"/>
        <v>2.0700636942675155E-2</v>
      </c>
      <c r="AD428" s="4">
        <f t="shared" si="599"/>
        <v>7.6433121019108277E-2</v>
      </c>
      <c r="AE428" s="4">
        <f t="shared" si="600"/>
        <v>0.46496815286624205</v>
      </c>
      <c r="AF428" s="4">
        <f t="shared" si="601"/>
        <v>0.38853503184713378</v>
      </c>
      <c r="AG428">
        <f t="shared" si="602"/>
        <v>4000000</v>
      </c>
      <c r="AI428">
        <f t="shared" si="603"/>
        <v>1</v>
      </c>
      <c r="AJ428">
        <f t="shared" si="622"/>
        <v>39</v>
      </c>
      <c r="AK428">
        <f t="shared" si="623"/>
        <v>17</v>
      </c>
      <c r="AL428">
        <f t="shared" si="624"/>
        <v>1</v>
      </c>
      <c r="AM428">
        <f t="shared" si="625"/>
        <v>39</v>
      </c>
      <c r="AN428">
        <f t="shared" si="626"/>
        <v>16</v>
      </c>
      <c r="AO428">
        <f t="shared" si="627"/>
        <v>30</v>
      </c>
      <c r="AP428">
        <f t="shared" si="628"/>
        <v>16</v>
      </c>
      <c r="AQ428">
        <f t="shared" si="629"/>
        <v>18</v>
      </c>
      <c r="AR428">
        <f t="shared" ref="AR428:AZ428" si="655">MAX(AI$3:AQ$542)+1-AI428</f>
        <v>55</v>
      </c>
      <c r="AS428">
        <f t="shared" si="655"/>
        <v>17</v>
      </c>
      <c r="AT428">
        <f t="shared" si="655"/>
        <v>39</v>
      </c>
      <c r="AU428">
        <f t="shared" si="655"/>
        <v>55</v>
      </c>
      <c r="AV428">
        <f t="shared" si="655"/>
        <v>17</v>
      </c>
      <c r="AW428">
        <f t="shared" si="655"/>
        <v>40</v>
      </c>
      <c r="AX428">
        <f t="shared" si="655"/>
        <v>26</v>
      </c>
      <c r="AY428">
        <f t="shared" si="655"/>
        <v>40</v>
      </c>
      <c r="AZ428">
        <f t="shared" si="655"/>
        <v>38</v>
      </c>
      <c r="BA428">
        <f t="shared" si="587"/>
        <v>4000000</v>
      </c>
      <c r="BB428">
        <f t="shared" si="605"/>
        <v>2933752</v>
      </c>
      <c r="BC428">
        <f t="shared" si="606"/>
        <v>3</v>
      </c>
      <c r="BE428">
        <f>AI428-fix1_oam1!X429</f>
        <v>0</v>
      </c>
      <c r="BF428">
        <f>AJ428-fix1_oam1!Y429</f>
        <v>-1</v>
      </c>
      <c r="BG428">
        <f>AK428-fix1_oam1!Z429</f>
        <v>-11</v>
      </c>
      <c r="BH428">
        <f>AL428-fix1_oam1!AA429</f>
        <v>-41</v>
      </c>
      <c r="BI428">
        <f>AM428-fix1_oam1!AB429</f>
        <v>-2</v>
      </c>
      <c r="BJ428">
        <f>AN428-fix1_oam1!AC429</f>
        <v>-1</v>
      </c>
      <c r="BK428">
        <f>AO428-fix1_oam1!AD429</f>
        <v>-2</v>
      </c>
      <c r="BL428">
        <f>AP428-fix1_oam1!AE429</f>
        <v>-24</v>
      </c>
      <c r="BM428">
        <f>AQ428-fix1_oam1!AF429</f>
        <v>-10</v>
      </c>
      <c r="BN428">
        <f>AR428-fix1_oam1!AG429</f>
        <v>0</v>
      </c>
      <c r="BO428">
        <f>AS428-fix1_oam1!AH429</f>
        <v>1</v>
      </c>
      <c r="BP428">
        <f>AT428-fix1_oam1!AI429</f>
        <v>11</v>
      </c>
      <c r="BQ428">
        <f>AU428-fix1_oam1!AJ429</f>
        <v>41</v>
      </c>
      <c r="BR428">
        <f>AV428-fix1_oam1!AK429</f>
        <v>2</v>
      </c>
      <c r="BS428">
        <f>AW428-fix1_oam1!AL429</f>
        <v>1</v>
      </c>
      <c r="BT428">
        <f>AX428-fix1_oam1!AM429</f>
        <v>2</v>
      </c>
      <c r="BU428">
        <f>AY428-fix1_oam1!AN429</f>
        <v>24</v>
      </c>
      <c r="BV428">
        <f>AZ428-fix1_oam1!AO429</f>
        <v>10</v>
      </c>
      <c r="BY428" s="10" t="s">
        <v>1088</v>
      </c>
      <c r="BZ428" s="11">
        <v>1</v>
      </c>
      <c r="CA428" s="11">
        <v>1</v>
      </c>
      <c r="CB428" s="11">
        <v>52</v>
      </c>
      <c r="CC428" s="11">
        <v>1</v>
      </c>
      <c r="CD428" s="11">
        <v>13</v>
      </c>
      <c r="CE428" s="11">
        <v>42</v>
      </c>
      <c r="CF428" s="11">
        <v>6</v>
      </c>
      <c r="CG428" s="11">
        <v>54</v>
      </c>
      <c r="CH428" s="11">
        <v>52</v>
      </c>
      <c r="CI428" s="11">
        <v>55</v>
      </c>
      <c r="CJ428" s="11">
        <v>55</v>
      </c>
      <c r="CK428" s="11">
        <v>4</v>
      </c>
      <c r="CL428" s="11">
        <v>55</v>
      </c>
      <c r="CM428" s="11">
        <v>43</v>
      </c>
      <c r="CN428" s="11">
        <v>14</v>
      </c>
      <c r="CO428" s="11">
        <v>50</v>
      </c>
      <c r="CP428" s="11">
        <v>2</v>
      </c>
      <c r="CQ428" s="11">
        <v>4</v>
      </c>
      <c r="CR428" s="11">
        <v>1000000</v>
      </c>
    </row>
    <row r="429" spans="1:96" ht="15" thickBot="1" x14ac:dyDescent="0.35">
      <c r="A429" s="1" t="s">
        <v>426</v>
      </c>
      <c r="B429" s="1" t="s">
        <v>602</v>
      </c>
      <c r="C429" s="2">
        <v>48</v>
      </c>
      <c r="D429" s="2">
        <v>92</v>
      </c>
      <c r="E429" s="2">
        <v>90</v>
      </c>
      <c r="F429" s="2">
        <v>85</v>
      </c>
      <c r="G429" s="2">
        <v>4</v>
      </c>
      <c r="H429" s="1">
        <f t="shared" si="588"/>
        <v>92</v>
      </c>
      <c r="I429" s="1">
        <f>HLOOKUP(H429,C429:$F$603,J429,0)</f>
        <v>2</v>
      </c>
      <c r="J429" s="1">
        <v>175</v>
      </c>
      <c r="K429" s="1" t="str">
        <f t="shared" si="589"/>
        <v>42</v>
      </c>
      <c r="M429" s="46">
        <f t="shared" si="590"/>
        <v>1</v>
      </c>
      <c r="N429" s="44">
        <f t="shared" si="582"/>
        <v>0.15238095238095239</v>
      </c>
      <c r="O429" s="44">
        <f t="shared" si="583"/>
        <v>0.29206349206349208</v>
      </c>
      <c r="P429" s="44">
        <f t="shared" si="584"/>
        <v>0.2857142857142857</v>
      </c>
      <c r="Q429" s="44">
        <f t="shared" si="585"/>
        <v>0.26984126984126983</v>
      </c>
      <c r="R429">
        <f t="shared" si="620"/>
        <v>4</v>
      </c>
      <c r="S429" s="1">
        <f t="shared" si="591"/>
        <v>0.29206349206349208</v>
      </c>
      <c r="T429" s="1">
        <f>HLOOKUP(S429,N429:$Q$603,U429,0)</f>
        <v>2</v>
      </c>
      <c r="U429" s="1">
        <v>175</v>
      </c>
      <c r="V429" s="1" t="str">
        <f t="shared" si="592"/>
        <v>42</v>
      </c>
      <c r="X429" s="5">
        <f t="shared" si="593"/>
        <v>2</v>
      </c>
      <c r="Y429" s="4">
        <f t="shared" si="594"/>
        <v>0.70793650793650786</v>
      </c>
      <c r="Z429" s="4">
        <f t="shared" si="595"/>
        <v>6.5746994901214661E-2</v>
      </c>
      <c r="AA429" s="4">
        <f t="shared" si="596"/>
        <v>0.25</v>
      </c>
      <c r="AB429" s="4">
        <f t="shared" si="597"/>
        <v>0.27777777777777779</v>
      </c>
      <c r="AC429" s="4">
        <f t="shared" si="598"/>
        <v>-2.777777777777779E-2</v>
      </c>
      <c r="AD429" s="4">
        <f t="shared" si="599"/>
        <v>0.15238095238095239</v>
      </c>
      <c r="AE429" s="4">
        <f t="shared" si="600"/>
        <v>0.29206349206349208</v>
      </c>
      <c r="AF429" s="4">
        <f t="shared" si="601"/>
        <v>0.13968253968253969</v>
      </c>
      <c r="AG429">
        <f t="shared" si="602"/>
        <v>4000000</v>
      </c>
      <c r="AI429">
        <f t="shared" si="603"/>
        <v>27</v>
      </c>
      <c r="AJ429">
        <f t="shared" si="622"/>
        <v>3</v>
      </c>
      <c r="AK429">
        <f t="shared" si="623"/>
        <v>49</v>
      </c>
      <c r="AL429">
        <f t="shared" si="624"/>
        <v>1</v>
      </c>
      <c r="AM429">
        <f t="shared" si="625"/>
        <v>9</v>
      </c>
      <c r="AN429">
        <f t="shared" si="626"/>
        <v>46</v>
      </c>
      <c r="AO429">
        <f t="shared" si="627"/>
        <v>11</v>
      </c>
      <c r="AP429">
        <f t="shared" si="628"/>
        <v>53</v>
      </c>
      <c r="AQ429">
        <f t="shared" si="629"/>
        <v>49</v>
      </c>
      <c r="AR429">
        <f t="shared" ref="AR429:AZ429" si="656">MAX(AI$3:AQ$542)+1-AI429</f>
        <v>29</v>
      </c>
      <c r="AS429">
        <f t="shared" si="656"/>
        <v>53</v>
      </c>
      <c r="AT429">
        <f t="shared" si="656"/>
        <v>7</v>
      </c>
      <c r="AU429">
        <f t="shared" si="656"/>
        <v>55</v>
      </c>
      <c r="AV429">
        <f t="shared" si="656"/>
        <v>47</v>
      </c>
      <c r="AW429">
        <f t="shared" si="656"/>
        <v>10</v>
      </c>
      <c r="AX429">
        <f t="shared" si="656"/>
        <v>45</v>
      </c>
      <c r="AY429">
        <f t="shared" si="656"/>
        <v>3</v>
      </c>
      <c r="AZ429">
        <f t="shared" si="656"/>
        <v>7</v>
      </c>
      <c r="BA429">
        <f t="shared" si="587"/>
        <v>4000000</v>
      </c>
      <c r="BB429">
        <f t="shared" si="605"/>
        <v>2933755</v>
      </c>
      <c r="BC429">
        <f t="shared" si="606"/>
        <v>3</v>
      </c>
      <c r="BE429">
        <f>AI429-fix1_oam1!X430</f>
        <v>0</v>
      </c>
      <c r="BF429">
        <f>AJ429-fix1_oam1!Y430</f>
        <v>1</v>
      </c>
      <c r="BG429">
        <f>AK429-fix1_oam1!Z430</f>
        <v>7</v>
      </c>
      <c r="BH429">
        <f>AL429-fix1_oam1!AA430</f>
        <v>-1</v>
      </c>
      <c r="BI429">
        <f>AM429-fix1_oam1!AB430</f>
        <v>8</v>
      </c>
      <c r="BJ429">
        <f>AN429-fix1_oam1!AC430</f>
        <v>-4</v>
      </c>
      <c r="BK429">
        <f>AO429-fix1_oam1!AD430</f>
        <v>6</v>
      </c>
      <c r="BL429">
        <f>AP429-fix1_oam1!AE430</f>
        <v>37</v>
      </c>
      <c r="BM429">
        <f>AQ429-fix1_oam1!AF430</f>
        <v>7</v>
      </c>
      <c r="BN429">
        <f>AR429-fix1_oam1!AG430</f>
        <v>0</v>
      </c>
      <c r="BO429">
        <f>AS429-fix1_oam1!AH430</f>
        <v>-1</v>
      </c>
      <c r="BP429">
        <f>AT429-fix1_oam1!AI430</f>
        <v>-7</v>
      </c>
      <c r="BQ429">
        <f>AU429-fix1_oam1!AJ430</f>
        <v>1</v>
      </c>
      <c r="BR429">
        <f>AV429-fix1_oam1!AK430</f>
        <v>-8</v>
      </c>
      <c r="BS429">
        <f>AW429-fix1_oam1!AL430</f>
        <v>4</v>
      </c>
      <c r="BT429">
        <f>AX429-fix1_oam1!AM430</f>
        <v>-6</v>
      </c>
      <c r="BU429">
        <f>AY429-fix1_oam1!AN430</f>
        <v>-37</v>
      </c>
      <c r="BV429">
        <f>AZ429-fix1_oam1!AO430</f>
        <v>-7</v>
      </c>
      <c r="BY429" s="10" t="s">
        <v>1089</v>
      </c>
      <c r="BZ429" s="11">
        <v>41</v>
      </c>
      <c r="CA429" s="11">
        <v>35</v>
      </c>
      <c r="CB429" s="11">
        <v>32</v>
      </c>
      <c r="CC429" s="11">
        <v>1</v>
      </c>
      <c r="CD429" s="11">
        <v>45</v>
      </c>
      <c r="CE429" s="11">
        <v>10</v>
      </c>
      <c r="CF429" s="11">
        <v>16</v>
      </c>
      <c r="CG429" s="11">
        <v>20</v>
      </c>
      <c r="CH429" s="11">
        <v>30</v>
      </c>
      <c r="CI429" s="11">
        <v>15</v>
      </c>
      <c r="CJ429" s="11">
        <v>21</v>
      </c>
      <c r="CK429" s="11">
        <v>24</v>
      </c>
      <c r="CL429" s="11">
        <v>55</v>
      </c>
      <c r="CM429" s="11">
        <v>11</v>
      </c>
      <c r="CN429" s="11">
        <v>46</v>
      </c>
      <c r="CO429" s="11">
        <v>40</v>
      </c>
      <c r="CP429" s="11">
        <v>36</v>
      </c>
      <c r="CQ429" s="11">
        <v>26</v>
      </c>
      <c r="CR429" s="11">
        <v>1000000</v>
      </c>
    </row>
    <row r="430" spans="1:96" ht="15" thickBot="1" x14ac:dyDescent="0.35">
      <c r="A430" s="1" t="s">
        <v>427</v>
      </c>
      <c r="B430" s="1" t="s">
        <v>602</v>
      </c>
      <c r="C430" s="2">
        <v>76</v>
      </c>
      <c r="D430" s="2">
        <v>29</v>
      </c>
      <c r="E430" s="2">
        <v>97</v>
      </c>
      <c r="F430" s="2">
        <v>21</v>
      </c>
      <c r="G430" s="2">
        <v>3</v>
      </c>
      <c r="H430" s="1">
        <f t="shared" si="588"/>
        <v>97</v>
      </c>
      <c r="I430" s="1">
        <f>HLOOKUP(H430,C430:$F$603,J430,0)</f>
        <v>3</v>
      </c>
      <c r="J430" s="1">
        <v>174</v>
      </c>
      <c r="K430" s="1" t="str">
        <f t="shared" si="589"/>
        <v>33</v>
      </c>
      <c r="M430" s="46">
        <f t="shared" si="590"/>
        <v>1</v>
      </c>
      <c r="N430" s="44">
        <f t="shared" si="582"/>
        <v>0.34080717488789236</v>
      </c>
      <c r="O430" s="44">
        <f t="shared" si="583"/>
        <v>0.13004484304932734</v>
      </c>
      <c r="P430" s="44">
        <f t="shared" si="584"/>
        <v>0.4349775784753363</v>
      </c>
      <c r="Q430" s="44">
        <f t="shared" si="585"/>
        <v>9.417040358744394E-2</v>
      </c>
      <c r="R430">
        <f t="shared" si="620"/>
        <v>3</v>
      </c>
      <c r="S430" s="1">
        <f t="shared" si="591"/>
        <v>0.4349775784753363</v>
      </c>
      <c r="T430" s="1">
        <f>HLOOKUP(S430,N430:$Q$603,U430,0)</f>
        <v>3</v>
      </c>
      <c r="U430" s="1">
        <v>174</v>
      </c>
      <c r="V430" s="1" t="str">
        <f t="shared" si="592"/>
        <v>33</v>
      </c>
      <c r="X430" s="5">
        <f t="shared" si="593"/>
        <v>3</v>
      </c>
      <c r="Y430" s="4">
        <f t="shared" si="594"/>
        <v>0.56502242152466375</v>
      </c>
      <c r="Z430" s="4">
        <f t="shared" si="595"/>
        <v>0.16445338787113312</v>
      </c>
      <c r="AA430" s="4">
        <f t="shared" si="596"/>
        <v>0.25</v>
      </c>
      <c r="AB430" s="4">
        <f t="shared" si="597"/>
        <v>0.23542600896860985</v>
      </c>
      <c r="AC430" s="4">
        <f t="shared" si="598"/>
        <v>1.4573991031390149E-2</v>
      </c>
      <c r="AD430" s="4">
        <f t="shared" si="599"/>
        <v>9.417040358744394E-2</v>
      </c>
      <c r="AE430" s="4">
        <f t="shared" si="600"/>
        <v>0.4349775784753363</v>
      </c>
      <c r="AF430" s="4">
        <f t="shared" si="601"/>
        <v>0.34080717488789236</v>
      </c>
      <c r="AG430">
        <f t="shared" si="602"/>
        <v>3000000</v>
      </c>
      <c r="AI430">
        <f t="shared" si="603"/>
        <v>14</v>
      </c>
      <c r="AJ430">
        <f t="shared" si="622"/>
        <v>34</v>
      </c>
      <c r="AK430">
        <f t="shared" si="623"/>
        <v>22</v>
      </c>
      <c r="AL430">
        <f t="shared" si="624"/>
        <v>1</v>
      </c>
      <c r="AM430">
        <f t="shared" si="625"/>
        <v>36</v>
      </c>
      <c r="AN430">
        <f t="shared" si="626"/>
        <v>19</v>
      </c>
      <c r="AO430">
        <f t="shared" si="627"/>
        <v>25</v>
      </c>
      <c r="AP430">
        <f t="shared" si="628"/>
        <v>21</v>
      </c>
      <c r="AQ430">
        <f t="shared" si="629"/>
        <v>26</v>
      </c>
      <c r="AR430">
        <f t="shared" ref="AR430:AZ430" si="657">MAX(AI$3:AQ$542)+1-AI430</f>
        <v>42</v>
      </c>
      <c r="AS430">
        <f t="shared" si="657"/>
        <v>22</v>
      </c>
      <c r="AT430">
        <f t="shared" si="657"/>
        <v>34</v>
      </c>
      <c r="AU430">
        <f t="shared" si="657"/>
        <v>55</v>
      </c>
      <c r="AV430">
        <f t="shared" si="657"/>
        <v>20</v>
      </c>
      <c r="AW430">
        <f t="shared" si="657"/>
        <v>37</v>
      </c>
      <c r="AX430">
        <f t="shared" si="657"/>
        <v>31</v>
      </c>
      <c r="AY430">
        <f t="shared" si="657"/>
        <v>35</v>
      </c>
      <c r="AZ430">
        <f t="shared" si="657"/>
        <v>30</v>
      </c>
      <c r="BA430">
        <f t="shared" si="587"/>
        <v>3000000</v>
      </c>
      <c r="BB430">
        <f t="shared" si="605"/>
        <v>2488938.7999999998</v>
      </c>
      <c r="BC430">
        <f t="shared" si="606"/>
        <v>2</v>
      </c>
      <c r="BE430">
        <f>AI430-fix1_oam1!X431</f>
        <v>0</v>
      </c>
      <c r="BF430">
        <f>AJ430-fix1_oam1!Y431</f>
        <v>9</v>
      </c>
      <c r="BG430">
        <f>AK430-fix1_oam1!Z431</f>
        <v>11</v>
      </c>
      <c r="BH430">
        <f>AL430-fix1_oam1!AA431</f>
        <v>-19</v>
      </c>
      <c r="BI430">
        <f>AM430-fix1_oam1!AB431</f>
        <v>10</v>
      </c>
      <c r="BJ430">
        <f>AN430-fix1_oam1!AC431</f>
        <v>2</v>
      </c>
      <c r="BK430">
        <f>AO430-fix1_oam1!AD431</f>
        <v>4</v>
      </c>
      <c r="BL430">
        <f>AP430-fix1_oam1!AE431</f>
        <v>14</v>
      </c>
      <c r="BM430">
        <f>AQ430-fix1_oam1!AF431</f>
        <v>12</v>
      </c>
      <c r="BN430">
        <f>AR430-fix1_oam1!AG431</f>
        <v>0</v>
      </c>
      <c r="BO430">
        <f>AS430-fix1_oam1!AH431</f>
        <v>-9</v>
      </c>
      <c r="BP430">
        <f>AT430-fix1_oam1!AI431</f>
        <v>-11</v>
      </c>
      <c r="BQ430">
        <f>AU430-fix1_oam1!AJ431</f>
        <v>19</v>
      </c>
      <c r="BR430">
        <f>AV430-fix1_oam1!AK431</f>
        <v>-10</v>
      </c>
      <c r="BS430">
        <f>AW430-fix1_oam1!AL431</f>
        <v>-2</v>
      </c>
      <c r="BT430">
        <f>AX430-fix1_oam1!AM431</f>
        <v>-4</v>
      </c>
      <c r="BU430">
        <f>AY430-fix1_oam1!AN431</f>
        <v>-14</v>
      </c>
      <c r="BV430">
        <f>AZ430-fix1_oam1!AO431</f>
        <v>-12</v>
      </c>
      <c r="BY430" s="10" t="s">
        <v>1090</v>
      </c>
      <c r="BZ430" s="11">
        <v>14</v>
      </c>
      <c r="CA430" s="11">
        <v>14</v>
      </c>
      <c r="CB430" s="11">
        <v>43</v>
      </c>
      <c r="CC430" s="11">
        <v>1</v>
      </c>
      <c r="CD430" s="11">
        <v>36</v>
      </c>
      <c r="CE430" s="11">
        <v>19</v>
      </c>
      <c r="CF430" s="11">
        <v>8</v>
      </c>
      <c r="CG430" s="11">
        <v>41</v>
      </c>
      <c r="CH430" s="11">
        <v>45</v>
      </c>
      <c r="CI430" s="11">
        <v>42</v>
      </c>
      <c r="CJ430" s="11">
        <v>42</v>
      </c>
      <c r="CK430" s="11">
        <v>13</v>
      </c>
      <c r="CL430" s="11">
        <v>55</v>
      </c>
      <c r="CM430" s="11">
        <v>20</v>
      </c>
      <c r="CN430" s="11">
        <v>37</v>
      </c>
      <c r="CO430" s="11">
        <v>48</v>
      </c>
      <c r="CP430" s="11">
        <v>15</v>
      </c>
      <c r="CQ430" s="11">
        <v>11</v>
      </c>
      <c r="CR430" s="11">
        <v>1000000</v>
      </c>
    </row>
    <row r="431" spans="1:96" ht="15" thickBot="1" x14ac:dyDescent="0.35">
      <c r="A431" s="1" t="s">
        <v>428</v>
      </c>
      <c r="B431" s="1" t="s">
        <v>602</v>
      </c>
      <c r="C431" s="2">
        <v>66</v>
      </c>
      <c r="D431" s="2">
        <v>25</v>
      </c>
      <c r="E431" s="2">
        <v>28</v>
      </c>
      <c r="F431" s="2">
        <v>97</v>
      </c>
      <c r="G431" s="2">
        <v>3</v>
      </c>
      <c r="H431" s="1">
        <f t="shared" si="588"/>
        <v>97</v>
      </c>
      <c r="I431" s="1">
        <f>HLOOKUP(H431,C431:$F$603,J431,0)</f>
        <v>4</v>
      </c>
      <c r="J431" s="1">
        <v>173</v>
      </c>
      <c r="K431" s="1" t="str">
        <f t="shared" si="589"/>
        <v>34</v>
      </c>
      <c r="M431" s="46">
        <f t="shared" si="590"/>
        <v>1</v>
      </c>
      <c r="N431" s="44">
        <f t="shared" si="582"/>
        <v>0.30555555555555558</v>
      </c>
      <c r="O431" s="44">
        <f t="shared" si="583"/>
        <v>0.11574074074074074</v>
      </c>
      <c r="P431" s="44">
        <f t="shared" si="584"/>
        <v>0.12962962962962962</v>
      </c>
      <c r="Q431" s="44">
        <f t="shared" si="585"/>
        <v>0.44907407407407407</v>
      </c>
      <c r="R431">
        <f t="shared" si="620"/>
        <v>3</v>
      </c>
      <c r="S431" s="1">
        <f t="shared" si="591"/>
        <v>0.44907407407407407</v>
      </c>
      <c r="T431" s="1">
        <f>HLOOKUP(S431,N431:$Q$603,U431,0)</f>
        <v>4</v>
      </c>
      <c r="U431" s="1">
        <v>173</v>
      </c>
      <c r="V431" s="1" t="str">
        <f t="shared" si="592"/>
        <v>34</v>
      </c>
      <c r="X431" s="5">
        <f t="shared" si="593"/>
        <v>4</v>
      </c>
      <c r="Y431" s="4">
        <f t="shared" si="594"/>
        <v>0.55092592592592593</v>
      </c>
      <c r="Z431" s="4">
        <f t="shared" si="595"/>
        <v>0.15835769793043586</v>
      </c>
      <c r="AA431" s="4">
        <f t="shared" si="596"/>
        <v>0.25</v>
      </c>
      <c r="AB431" s="4">
        <f t="shared" si="597"/>
        <v>0.21759259259259262</v>
      </c>
      <c r="AC431" s="4">
        <f t="shared" si="598"/>
        <v>3.2407407407407385E-2</v>
      </c>
      <c r="AD431" s="4">
        <f t="shared" si="599"/>
        <v>0.11574074074074074</v>
      </c>
      <c r="AE431" s="4">
        <f t="shared" si="600"/>
        <v>0.44907407407407407</v>
      </c>
      <c r="AF431" s="4">
        <f t="shared" si="601"/>
        <v>0.33333333333333331</v>
      </c>
      <c r="AG431">
        <f t="shared" si="602"/>
        <v>3000000</v>
      </c>
      <c r="AI431">
        <f t="shared" si="603"/>
        <v>1</v>
      </c>
      <c r="AJ431">
        <f t="shared" si="622"/>
        <v>37</v>
      </c>
      <c r="AK431">
        <f t="shared" si="623"/>
        <v>24</v>
      </c>
      <c r="AL431">
        <f t="shared" si="624"/>
        <v>1</v>
      </c>
      <c r="AM431">
        <f t="shared" si="625"/>
        <v>43</v>
      </c>
      <c r="AN431">
        <f t="shared" si="626"/>
        <v>12</v>
      </c>
      <c r="AO431">
        <f t="shared" si="627"/>
        <v>20</v>
      </c>
      <c r="AP431">
        <f t="shared" si="628"/>
        <v>18</v>
      </c>
      <c r="AQ431">
        <f t="shared" si="629"/>
        <v>27</v>
      </c>
      <c r="AR431">
        <f t="shared" ref="AR431:AZ431" si="658">MAX(AI$3:AQ$542)+1-AI431</f>
        <v>55</v>
      </c>
      <c r="AS431">
        <f t="shared" si="658"/>
        <v>19</v>
      </c>
      <c r="AT431">
        <f t="shared" si="658"/>
        <v>32</v>
      </c>
      <c r="AU431">
        <f t="shared" si="658"/>
        <v>55</v>
      </c>
      <c r="AV431">
        <f t="shared" si="658"/>
        <v>13</v>
      </c>
      <c r="AW431">
        <f t="shared" si="658"/>
        <v>44</v>
      </c>
      <c r="AX431">
        <f t="shared" si="658"/>
        <v>36</v>
      </c>
      <c r="AY431">
        <f t="shared" si="658"/>
        <v>38</v>
      </c>
      <c r="AZ431">
        <f t="shared" si="658"/>
        <v>29</v>
      </c>
      <c r="BA431">
        <f t="shared" si="587"/>
        <v>3000000</v>
      </c>
      <c r="BB431">
        <f t="shared" si="605"/>
        <v>2701269.1</v>
      </c>
      <c r="BC431">
        <f t="shared" si="606"/>
        <v>3</v>
      </c>
      <c r="BE431">
        <f>AI431-fix1_oam1!X432</f>
        <v>0</v>
      </c>
      <c r="BF431">
        <f>AJ431-fix1_oam1!Y432</f>
        <v>9</v>
      </c>
      <c r="BG431">
        <f>AK431-fix1_oam1!Z432</f>
        <v>9</v>
      </c>
      <c r="BH431">
        <f>AL431-fix1_oam1!AA432</f>
        <v>-22</v>
      </c>
      <c r="BI431">
        <f>AM431-fix1_oam1!AB432</f>
        <v>11</v>
      </c>
      <c r="BJ431">
        <f>AN431-fix1_oam1!AC432</f>
        <v>4</v>
      </c>
      <c r="BK431">
        <f>AO431-fix1_oam1!AD432</f>
        <v>2</v>
      </c>
      <c r="BL431">
        <f>AP431-fix1_oam1!AE432</f>
        <v>11</v>
      </c>
      <c r="BM431">
        <f>AQ431-fix1_oam1!AF432</f>
        <v>9</v>
      </c>
      <c r="BN431">
        <f>AR431-fix1_oam1!AG432</f>
        <v>0</v>
      </c>
      <c r="BO431">
        <f>AS431-fix1_oam1!AH432</f>
        <v>-9</v>
      </c>
      <c r="BP431">
        <f>AT431-fix1_oam1!AI432</f>
        <v>-9</v>
      </c>
      <c r="BQ431">
        <f>AU431-fix1_oam1!AJ432</f>
        <v>22</v>
      </c>
      <c r="BR431">
        <f>AV431-fix1_oam1!AK432</f>
        <v>-11</v>
      </c>
      <c r="BS431">
        <f>AW431-fix1_oam1!AL432</f>
        <v>-4</v>
      </c>
      <c r="BT431">
        <f>AX431-fix1_oam1!AM432</f>
        <v>-2</v>
      </c>
      <c r="BU431">
        <f>AY431-fix1_oam1!AN432</f>
        <v>-11</v>
      </c>
      <c r="BV431">
        <f>AZ431-fix1_oam1!AO432</f>
        <v>-9</v>
      </c>
      <c r="BY431" s="10" t="s">
        <v>1091</v>
      </c>
      <c r="BZ431" s="11">
        <v>14</v>
      </c>
      <c r="CA431" s="11">
        <v>28</v>
      </c>
      <c r="CB431" s="11">
        <v>40</v>
      </c>
      <c r="CC431" s="11">
        <v>1</v>
      </c>
      <c r="CD431" s="11">
        <v>43</v>
      </c>
      <c r="CE431" s="11">
        <v>12</v>
      </c>
      <c r="CF431" s="11">
        <v>9</v>
      </c>
      <c r="CG431" s="11">
        <v>27</v>
      </c>
      <c r="CH431" s="11">
        <v>40</v>
      </c>
      <c r="CI431" s="11">
        <v>42</v>
      </c>
      <c r="CJ431" s="11">
        <v>28</v>
      </c>
      <c r="CK431" s="11">
        <v>16</v>
      </c>
      <c r="CL431" s="11">
        <v>55</v>
      </c>
      <c r="CM431" s="11">
        <v>13</v>
      </c>
      <c r="CN431" s="11">
        <v>44</v>
      </c>
      <c r="CO431" s="11">
        <v>47</v>
      </c>
      <c r="CP431" s="11">
        <v>29</v>
      </c>
      <c r="CQ431" s="11">
        <v>16</v>
      </c>
      <c r="CR431" s="11">
        <v>4000000</v>
      </c>
    </row>
    <row r="432" spans="1:96" ht="15" thickBot="1" x14ac:dyDescent="0.35">
      <c r="A432" s="1" t="s">
        <v>429</v>
      </c>
      <c r="B432" s="1" t="s">
        <v>602</v>
      </c>
      <c r="C432" s="2">
        <v>5</v>
      </c>
      <c r="D432" s="2">
        <v>52</v>
      </c>
      <c r="E432" s="2">
        <v>68</v>
      </c>
      <c r="F432" s="2">
        <v>72</v>
      </c>
      <c r="G432" s="2">
        <v>2</v>
      </c>
      <c r="H432" s="1">
        <f t="shared" si="588"/>
        <v>72</v>
      </c>
      <c r="I432" s="1">
        <f>HLOOKUP(H432,C432:$F$603,J432,0)</f>
        <v>4</v>
      </c>
      <c r="J432" s="1">
        <v>172</v>
      </c>
      <c r="K432" s="1" t="str">
        <f t="shared" si="589"/>
        <v>24</v>
      </c>
      <c r="M432" s="46">
        <f t="shared" si="590"/>
        <v>1</v>
      </c>
      <c r="N432" s="44">
        <f t="shared" si="582"/>
        <v>2.5380710659898477E-2</v>
      </c>
      <c r="O432" s="44">
        <f t="shared" si="583"/>
        <v>0.26395939086294418</v>
      </c>
      <c r="P432" s="44">
        <f t="shared" si="584"/>
        <v>0.34517766497461927</v>
      </c>
      <c r="Q432" s="44">
        <f t="shared" si="585"/>
        <v>0.36548223350253806</v>
      </c>
      <c r="R432">
        <f t="shared" si="620"/>
        <v>2</v>
      </c>
      <c r="S432" s="1">
        <f t="shared" si="591"/>
        <v>0.36548223350253806</v>
      </c>
      <c r="T432" s="1">
        <f>HLOOKUP(S432,N432:$Q$603,U432,0)</f>
        <v>4</v>
      </c>
      <c r="U432" s="1">
        <v>172</v>
      </c>
      <c r="V432" s="1" t="str">
        <f t="shared" si="592"/>
        <v>24</v>
      </c>
      <c r="X432" s="5">
        <f t="shared" si="593"/>
        <v>4</v>
      </c>
      <c r="Y432" s="4">
        <f t="shared" si="594"/>
        <v>0.63451776649746194</v>
      </c>
      <c r="Z432" s="4">
        <f t="shared" si="595"/>
        <v>0.1560380550823765</v>
      </c>
      <c r="AA432" s="4">
        <f t="shared" si="596"/>
        <v>0.25</v>
      </c>
      <c r="AB432" s="4">
        <f t="shared" si="597"/>
        <v>0.30456852791878175</v>
      </c>
      <c r="AC432" s="4">
        <f t="shared" si="598"/>
        <v>-5.4568527918781751E-2</v>
      </c>
      <c r="AD432" s="4">
        <f t="shared" si="599"/>
        <v>2.5380710659898477E-2</v>
      </c>
      <c r="AE432" s="4">
        <f t="shared" si="600"/>
        <v>0.36548223350253806</v>
      </c>
      <c r="AF432" s="4">
        <f t="shared" si="601"/>
        <v>0.34010152284263956</v>
      </c>
      <c r="AG432">
        <f t="shared" si="602"/>
        <v>2000000</v>
      </c>
      <c r="AI432">
        <f t="shared" si="603"/>
        <v>1</v>
      </c>
      <c r="AJ432">
        <f t="shared" si="622"/>
        <v>17</v>
      </c>
      <c r="AK432">
        <f t="shared" si="623"/>
        <v>25</v>
      </c>
      <c r="AL432">
        <f t="shared" si="624"/>
        <v>1</v>
      </c>
      <c r="AM432">
        <f t="shared" si="625"/>
        <v>2</v>
      </c>
      <c r="AN432">
        <f t="shared" si="626"/>
        <v>54</v>
      </c>
      <c r="AO432">
        <f t="shared" si="627"/>
        <v>46</v>
      </c>
      <c r="AP432">
        <f t="shared" si="628"/>
        <v>38</v>
      </c>
      <c r="AQ432">
        <f t="shared" si="629"/>
        <v>26</v>
      </c>
      <c r="AR432">
        <f t="shared" ref="AR432:AZ432" si="659">MAX(AI$3:AQ$542)+1-AI432</f>
        <v>55</v>
      </c>
      <c r="AS432">
        <f t="shared" si="659"/>
        <v>39</v>
      </c>
      <c r="AT432">
        <f t="shared" si="659"/>
        <v>31</v>
      </c>
      <c r="AU432">
        <f t="shared" si="659"/>
        <v>55</v>
      </c>
      <c r="AV432">
        <f t="shared" si="659"/>
        <v>54</v>
      </c>
      <c r="AW432">
        <f t="shared" si="659"/>
        <v>2</v>
      </c>
      <c r="AX432">
        <f t="shared" si="659"/>
        <v>10</v>
      </c>
      <c r="AY432">
        <f t="shared" si="659"/>
        <v>18</v>
      </c>
      <c r="AZ432">
        <f t="shared" si="659"/>
        <v>30</v>
      </c>
      <c r="BA432">
        <f t="shared" si="587"/>
        <v>2000000</v>
      </c>
      <c r="BB432">
        <f t="shared" si="605"/>
        <v>2366578.6</v>
      </c>
      <c r="BC432">
        <f t="shared" si="606"/>
        <v>2</v>
      </c>
      <c r="BE432">
        <f>AI432-fix1_oam1!X433</f>
        <v>0</v>
      </c>
      <c r="BF432">
        <f>AJ432-fix1_oam1!Y433</f>
        <v>-9</v>
      </c>
      <c r="BG432">
        <f>AK432-fix1_oam1!Z433</f>
        <v>2</v>
      </c>
      <c r="BH432">
        <f>AL432-fix1_oam1!AA433</f>
        <v>-28</v>
      </c>
      <c r="BI432">
        <f>AM432-fix1_oam1!AB433</f>
        <v>-16</v>
      </c>
      <c r="BJ432">
        <f>AN432-fix1_oam1!AC433</f>
        <v>2</v>
      </c>
      <c r="BK432">
        <f>AO432-fix1_oam1!AD433</f>
        <v>2</v>
      </c>
      <c r="BL432">
        <f>AP432-fix1_oam1!AE433</f>
        <v>-3</v>
      </c>
      <c r="BM432">
        <f>AQ432-fix1_oam1!AF433</f>
        <v>4</v>
      </c>
      <c r="BN432">
        <f>AR432-fix1_oam1!AG433</f>
        <v>0</v>
      </c>
      <c r="BO432">
        <f>AS432-fix1_oam1!AH433</f>
        <v>9</v>
      </c>
      <c r="BP432">
        <f>AT432-fix1_oam1!AI433</f>
        <v>-2</v>
      </c>
      <c r="BQ432">
        <f>AU432-fix1_oam1!AJ433</f>
        <v>28</v>
      </c>
      <c r="BR432">
        <f>AV432-fix1_oam1!AK433</f>
        <v>16</v>
      </c>
      <c r="BS432">
        <f>AW432-fix1_oam1!AL433</f>
        <v>-2</v>
      </c>
      <c r="BT432">
        <f>AX432-fix1_oam1!AM433</f>
        <v>-2</v>
      </c>
      <c r="BU432">
        <f>AY432-fix1_oam1!AN433</f>
        <v>3</v>
      </c>
      <c r="BV432">
        <f>AZ432-fix1_oam1!AO433</f>
        <v>-4</v>
      </c>
      <c r="BY432" s="10" t="s">
        <v>1092</v>
      </c>
      <c r="BZ432" s="11">
        <v>14</v>
      </c>
      <c r="CA432" s="11">
        <v>38</v>
      </c>
      <c r="CB432" s="11">
        <v>18</v>
      </c>
      <c r="CC432" s="11">
        <v>1</v>
      </c>
      <c r="CD432" s="11">
        <v>30</v>
      </c>
      <c r="CE432" s="11">
        <v>25</v>
      </c>
      <c r="CF432" s="11">
        <v>36</v>
      </c>
      <c r="CG432" s="11">
        <v>18</v>
      </c>
      <c r="CH432" s="11">
        <v>17</v>
      </c>
      <c r="CI432" s="11">
        <v>42</v>
      </c>
      <c r="CJ432" s="11">
        <v>18</v>
      </c>
      <c r="CK432" s="11">
        <v>38</v>
      </c>
      <c r="CL432" s="11">
        <v>55</v>
      </c>
      <c r="CM432" s="11">
        <v>26</v>
      </c>
      <c r="CN432" s="11">
        <v>31</v>
      </c>
      <c r="CO432" s="11">
        <v>20</v>
      </c>
      <c r="CP432" s="11">
        <v>38</v>
      </c>
      <c r="CQ432" s="11">
        <v>39</v>
      </c>
      <c r="CR432" s="11">
        <v>4000000</v>
      </c>
    </row>
    <row r="433" spans="1:96" ht="15" thickBot="1" x14ac:dyDescent="0.35">
      <c r="A433" s="1" t="s">
        <v>430</v>
      </c>
      <c r="B433" s="1" t="s">
        <v>602</v>
      </c>
      <c r="C433" s="2">
        <v>30</v>
      </c>
      <c r="D433" s="2">
        <v>49</v>
      </c>
      <c r="E433" s="2">
        <v>16</v>
      </c>
      <c r="F433" s="2">
        <v>48</v>
      </c>
      <c r="G433" s="2">
        <v>3</v>
      </c>
      <c r="H433" s="1">
        <f t="shared" si="588"/>
        <v>49</v>
      </c>
      <c r="I433" s="1">
        <f>HLOOKUP(H433,C433:$F$603,J433,0)</f>
        <v>2</v>
      </c>
      <c r="J433" s="1">
        <v>171</v>
      </c>
      <c r="K433" s="1" t="str">
        <f t="shared" si="589"/>
        <v>32</v>
      </c>
      <c r="M433" s="46">
        <f t="shared" si="590"/>
        <v>1</v>
      </c>
      <c r="N433" s="44">
        <f t="shared" si="582"/>
        <v>0.20979020979020979</v>
      </c>
      <c r="O433" s="44">
        <f t="shared" si="583"/>
        <v>0.34265734265734266</v>
      </c>
      <c r="P433" s="44">
        <f t="shared" si="584"/>
        <v>0.11188811188811189</v>
      </c>
      <c r="Q433" s="44">
        <f t="shared" si="585"/>
        <v>0.33566433566433568</v>
      </c>
      <c r="R433">
        <f t="shared" si="620"/>
        <v>3</v>
      </c>
      <c r="S433" s="1">
        <f t="shared" si="591"/>
        <v>0.34265734265734266</v>
      </c>
      <c r="T433" s="1">
        <f>HLOOKUP(S433,N433:$Q$603,U433,0)</f>
        <v>2</v>
      </c>
      <c r="U433" s="1">
        <v>171</v>
      </c>
      <c r="V433" s="1" t="str">
        <f t="shared" si="592"/>
        <v>32</v>
      </c>
      <c r="X433" s="5">
        <f t="shared" si="593"/>
        <v>2</v>
      </c>
      <c r="Y433" s="4">
        <f t="shared" si="594"/>
        <v>0.65734265734265729</v>
      </c>
      <c r="Z433" s="4">
        <f t="shared" si="595"/>
        <v>0.11047696957537985</v>
      </c>
      <c r="AA433" s="4">
        <f t="shared" si="596"/>
        <v>0.25</v>
      </c>
      <c r="AB433" s="4">
        <f t="shared" si="597"/>
        <v>0.27272727272727271</v>
      </c>
      <c r="AC433" s="4">
        <f t="shared" si="598"/>
        <v>-2.2727272727272707E-2</v>
      </c>
      <c r="AD433" s="4">
        <f t="shared" si="599"/>
        <v>0.11188811188811189</v>
      </c>
      <c r="AE433" s="4">
        <f t="shared" si="600"/>
        <v>0.34265734265734266</v>
      </c>
      <c r="AF433" s="4">
        <f t="shared" si="601"/>
        <v>0.23076923076923078</v>
      </c>
      <c r="AG433">
        <f t="shared" si="602"/>
        <v>3000000</v>
      </c>
      <c r="AI433">
        <f t="shared" si="603"/>
        <v>27</v>
      </c>
      <c r="AJ433">
        <f t="shared" si="622"/>
        <v>12</v>
      </c>
      <c r="AK433">
        <f t="shared" si="623"/>
        <v>39</v>
      </c>
      <c r="AL433">
        <f t="shared" si="624"/>
        <v>1</v>
      </c>
      <c r="AM433">
        <f t="shared" si="625"/>
        <v>11</v>
      </c>
      <c r="AN433">
        <f t="shared" si="626"/>
        <v>44</v>
      </c>
      <c r="AO433">
        <f t="shared" si="627"/>
        <v>21</v>
      </c>
      <c r="AP433">
        <f t="shared" si="628"/>
        <v>44</v>
      </c>
      <c r="AQ433">
        <f t="shared" si="629"/>
        <v>41</v>
      </c>
      <c r="AR433">
        <f t="shared" ref="AR433:AZ433" si="660">MAX(AI$3:AQ$542)+1-AI433</f>
        <v>29</v>
      </c>
      <c r="AS433">
        <f t="shared" si="660"/>
        <v>44</v>
      </c>
      <c r="AT433">
        <f t="shared" si="660"/>
        <v>17</v>
      </c>
      <c r="AU433">
        <f t="shared" si="660"/>
        <v>55</v>
      </c>
      <c r="AV433">
        <f t="shared" si="660"/>
        <v>45</v>
      </c>
      <c r="AW433">
        <f t="shared" si="660"/>
        <v>12</v>
      </c>
      <c r="AX433">
        <f t="shared" si="660"/>
        <v>35</v>
      </c>
      <c r="AY433">
        <f t="shared" si="660"/>
        <v>12</v>
      </c>
      <c r="AZ433">
        <f t="shared" si="660"/>
        <v>15</v>
      </c>
      <c r="BA433">
        <f t="shared" si="587"/>
        <v>3000000</v>
      </c>
      <c r="BB433">
        <f t="shared" si="605"/>
        <v>2854580.3</v>
      </c>
      <c r="BC433">
        <f t="shared" si="606"/>
        <v>3</v>
      </c>
      <c r="BE433">
        <f>AI433-fix1_oam1!X434</f>
        <v>0</v>
      </c>
      <c r="BF433">
        <f>AJ433-fix1_oam1!Y434</f>
        <v>-25</v>
      </c>
      <c r="BG433">
        <f>AK433-fix1_oam1!Z434</f>
        <v>-9</v>
      </c>
      <c r="BH433">
        <f>AL433-fix1_oam1!AA434</f>
        <v>-44</v>
      </c>
      <c r="BI433">
        <f>AM433-fix1_oam1!AB434</f>
        <v>-28</v>
      </c>
      <c r="BJ433">
        <f>AN433-fix1_oam1!AC434</f>
        <v>5</v>
      </c>
      <c r="BK433">
        <f>AO433-fix1_oam1!AD434</f>
        <v>-5</v>
      </c>
      <c r="BL433">
        <f>AP433-fix1_oam1!AE434</f>
        <v>-8</v>
      </c>
      <c r="BM433">
        <f>AQ433-fix1_oam1!AF434</f>
        <v>-8</v>
      </c>
      <c r="BN433">
        <f>AR433-fix1_oam1!AG434</f>
        <v>0</v>
      </c>
      <c r="BO433">
        <f>AS433-fix1_oam1!AH434</f>
        <v>25</v>
      </c>
      <c r="BP433">
        <f>AT433-fix1_oam1!AI434</f>
        <v>9</v>
      </c>
      <c r="BQ433">
        <f>AU433-fix1_oam1!AJ434</f>
        <v>44</v>
      </c>
      <c r="BR433">
        <f>AV433-fix1_oam1!AK434</f>
        <v>28</v>
      </c>
      <c r="BS433">
        <f>AW433-fix1_oam1!AL434</f>
        <v>-5</v>
      </c>
      <c r="BT433">
        <f>AX433-fix1_oam1!AM434</f>
        <v>5</v>
      </c>
      <c r="BU433">
        <f>AY433-fix1_oam1!AN434</f>
        <v>8</v>
      </c>
      <c r="BV433">
        <f>AZ433-fix1_oam1!AO434</f>
        <v>8</v>
      </c>
      <c r="BY433" s="10" t="s">
        <v>1093</v>
      </c>
      <c r="BZ433" s="11">
        <v>1</v>
      </c>
      <c r="CA433" s="11">
        <v>39</v>
      </c>
      <c r="CB433" s="11">
        <v>17</v>
      </c>
      <c r="CC433" s="11">
        <v>1</v>
      </c>
      <c r="CD433" s="11">
        <v>39</v>
      </c>
      <c r="CE433" s="11">
        <v>16</v>
      </c>
      <c r="CF433" s="11">
        <v>30</v>
      </c>
      <c r="CG433" s="11">
        <v>16</v>
      </c>
      <c r="CH433" s="11">
        <v>18</v>
      </c>
      <c r="CI433" s="11">
        <v>55</v>
      </c>
      <c r="CJ433" s="11">
        <v>17</v>
      </c>
      <c r="CK433" s="11">
        <v>39</v>
      </c>
      <c r="CL433" s="11">
        <v>55</v>
      </c>
      <c r="CM433" s="11">
        <v>17</v>
      </c>
      <c r="CN433" s="11">
        <v>40</v>
      </c>
      <c r="CO433" s="11">
        <v>26</v>
      </c>
      <c r="CP433" s="11">
        <v>40</v>
      </c>
      <c r="CQ433" s="11">
        <v>38</v>
      </c>
      <c r="CR433" s="11">
        <v>4000000</v>
      </c>
    </row>
    <row r="434" spans="1:96" ht="15" thickBot="1" x14ac:dyDescent="0.35">
      <c r="A434" s="1" t="s">
        <v>431</v>
      </c>
      <c r="B434" s="1" t="s">
        <v>602</v>
      </c>
      <c r="C434" s="2">
        <v>66</v>
      </c>
      <c r="D434" s="2">
        <v>82</v>
      </c>
      <c r="E434" s="2">
        <v>5</v>
      </c>
      <c r="F434" s="2">
        <v>72</v>
      </c>
      <c r="G434" s="2">
        <v>2</v>
      </c>
      <c r="H434" s="1">
        <f t="shared" si="588"/>
        <v>82</v>
      </c>
      <c r="I434" s="1">
        <f>HLOOKUP(H434,C434:$F$603,J434,0)</f>
        <v>2</v>
      </c>
      <c r="J434" s="1">
        <v>170</v>
      </c>
      <c r="K434" s="1" t="str">
        <f t="shared" si="589"/>
        <v>22</v>
      </c>
      <c r="M434" s="46">
        <f t="shared" si="590"/>
        <v>1</v>
      </c>
      <c r="N434" s="44">
        <f t="shared" si="582"/>
        <v>0.29333333333333333</v>
      </c>
      <c r="O434" s="44">
        <f t="shared" si="583"/>
        <v>0.36444444444444446</v>
      </c>
      <c r="P434" s="44">
        <f t="shared" si="584"/>
        <v>2.2222222222222223E-2</v>
      </c>
      <c r="Q434" s="44">
        <f t="shared" si="585"/>
        <v>0.32</v>
      </c>
      <c r="R434">
        <f t="shared" si="620"/>
        <v>2</v>
      </c>
      <c r="S434" s="1">
        <f t="shared" si="591"/>
        <v>0.36444444444444446</v>
      </c>
      <c r="T434" s="1">
        <f>HLOOKUP(S434,N434:$Q$603,U434,0)</f>
        <v>2</v>
      </c>
      <c r="U434" s="1">
        <v>170</v>
      </c>
      <c r="V434" s="1" t="str">
        <f t="shared" si="592"/>
        <v>22</v>
      </c>
      <c r="X434" s="5">
        <f t="shared" si="593"/>
        <v>2</v>
      </c>
      <c r="Y434" s="4">
        <f t="shared" si="594"/>
        <v>0.63555555555555554</v>
      </c>
      <c r="Z434" s="4">
        <f t="shared" si="595"/>
        <v>0.15465879077435599</v>
      </c>
      <c r="AA434" s="4">
        <f t="shared" si="596"/>
        <v>0.25</v>
      </c>
      <c r="AB434" s="4">
        <f t="shared" si="597"/>
        <v>0.30666666666666664</v>
      </c>
      <c r="AC434" s="4">
        <f t="shared" si="598"/>
        <v>-5.6666666666666643E-2</v>
      </c>
      <c r="AD434" s="4">
        <f t="shared" si="599"/>
        <v>2.2222222222222223E-2</v>
      </c>
      <c r="AE434" s="4">
        <f t="shared" si="600"/>
        <v>0.36444444444444446</v>
      </c>
      <c r="AF434" s="4">
        <f t="shared" si="601"/>
        <v>0.34222222222222226</v>
      </c>
      <c r="AG434">
        <f t="shared" si="602"/>
        <v>2000000</v>
      </c>
      <c r="AI434">
        <f t="shared" si="603"/>
        <v>27</v>
      </c>
      <c r="AJ434">
        <f t="shared" si="622"/>
        <v>17</v>
      </c>
      <c r="AK434">
        <f t="shared" si="623"/>
        <v>26</v>
      </c>
      <c r="AL434">
        <f t="shared" si="624"/>
        <v>1</v>
      </c>
      <c r="AM434">
        <f t="shared" si="625"/>
        <v>1</v>
      </c>
      <c r="AN434">
        <f t="shared" si="626"/>
        <v>54</v>
      </c>
      <c r="AO434">
        <f t="shared" si="627"/>
        <v>47</v>
      </c>
      <c r="AP434">
        <f t="shared" si="628"/>
        <v>38</v>
      </c>
      <c r="AQ434">
        <f t="shared" si="629"/>
        <v>25</v>
      </c>
      <c r="AR434">
        <f t="shared" ref="AR434:AZ434" si="661">MAX(AI$3:AQ$542)+1-AI434</f>
        <v>29</v>
      </c>
      <c r="AS434">
        <f t="shared" si="661"/>
        <v>39</v>
      </c>
      <c r="AT434">
        <f t="shared" si="661"/>
        <v>30</v>
      </c>
      <c r="AU434">
        <f t="shared" si="661"/>
        <v>55</v>
      </c>
      <c r="AV434">
        <f t="shared" si="661"/>
        <v>55</v>
      </c>
      <c r="AW434">
        <f t="shared" si="661"/>
        <v>2</v>
      </c>
      <c r="AX434">
        <f t="shared" si="661"/>
        <v>9</v>
      </c>
      <c r="AY434">
        <f t="shared" si="661"/>
        <v>18</v>
      </c>
      <c r="AZ434">
        <f t="shared" si="661"/>
        <v>31</v>
      </c>
      <c r="BA434">
        <f t="shared" si="587"/>
        <v>2000000</v>
      </c>
      <c r="BB434">
        <f t="shared" si="605"/>
        <v>2579628.4</v>
      </c>
      <c r="BC434">
        <f t="shared" si="606"/>
        <v>3</v>
      </c>
      <c r="BE434">
        <f>AI434-fix1_oam1!X435</f>
        <v>0</v>
      </c>
      <c r="BF434">
        <f>AJ434-fix1_oam1!Y435</f>
        <v>-1</v>
      </c>
      <c r="BG434">
        <f>AK434-fix1_oam1!Z435</f>
        <v>12</v>
      </c>
      <c r="BH434">
        <f>AL434-fix1_oam1!AA435</f>
        <v>-18</v>
      </c>
      <c r="BI434">
        <f>AM434-fix1_oam1!AB435</f>
        <v>-8</v>
      </c>
      <c r="BJ434">
        <f>AN434-fix1_oam1!AC435</f>
        <v>0</v>
      </c>
      <c r="BK434">
        <f>AO434-fix1_oam1!AD435</f>
        <v>3</v>
      </c>
      <c r="BL434">
        <f>AP434-fix1_oam1!AE435</f>
        <v>8</v>
      </c>
      <c r="BM434">
        <f>AQ434-fix1_oam1!AF435</f>
        <v>12</v>
      </c>
      <c r="BN434">
        <f>AR434-fix1_oam1!AG435</f>
        <v>0</v>
      </c>
      <c r="BO434">
        <f>AS434-fix1_oam1!AH435</f>
        <v>1</v>
      </c>
      <c r="BP434">
        <f>AT434-fix1_oam1!AI435</f>
        <v>-12</v>
      </c>
      <c r="BQ434">
        <f>AU434-fix1_oam1!AJ435</f>
        <v>18</v>
      </c>
      <c r="BR434">
        <f>AV434-fix1_oam1!AK435</f>
        <v>8</v>
      </c>
      <c r="BS434">
        <f>AW434-fix1_oam1!AL435</f>
        <v>0</v>
      </c>
      <c r="BT434">
        <f>AX434-fix1_oam1!AM435</f>
        <v>-3</v>
      </c>
      <c r="BU434">
        <f>AY434-fix1_oam1!AN435</f>
        <v>-8</v>
      </c>
      <c r="BV434">
        <f>AZ434-fix1_oam1!AO435</f>
        <v>-12</v>
      </c>
      <c r="BY434" s="10" t="s">
        <v>1094</v>
      </c>
      <c r="BZ434" s="11">
        <v>27</v>
      </c>
      <c r="CA434" s="11">
        <v>3</v>
      </c>
      <c r="CB434" s="11">
        <v>49</v>
      </c>
      <c r="CC434" s="11">
        <v>1</v>
      </c>
      <c r="CD434" s="11">
        <v>9</v>
      </c>
      <c r="CE434" s="11">
        <v>46</v>
      </c>
      <c r="CF434" s="11">
        <v>11</v>
      </c>
      <c r="CG434" s="11">
        <v>53</v>
      </c>
      <c r="CH434" s="11">
        <v>49</v>
      </c>
      <c r="CI434" s="11">
        <v>29</v>
      </c>
      <c r="CJ434" s="11">
        <v>53</v>
      </c>
      <c r="CK434" s="11">
        <v>7</v>
      </c>
      <c r="CL434" s="11">
        <v>55</v>
      </c>
      <c r="CM434" s="11">
        <v>47</v>
      </c>
      <c r="CN434" s="11">
        <v>10</v>
      </c>
      <c r="CO434" s="11">
        <v>45</v>
      </c>
      <c r="CP434" s="11">
        <v>3</v>
      </c>
      <c r="CQ434" s="11">
        <v>7</v>
      </c>
      <c r="CR434" s="11">
        <v>4000000</v>
      </c>
    </row>
    <row r="435" spans="1:96" ht="15" thickBot="1" x14ac:dyDescent="0.35">
      <c r="A435" s="1" t="s">
        <v>432</v>
      </c>
      <c r="B435" s="1" t="s">
        <v>602</v>
      </c>
      <c r="C435" s="2">
        <v>0</v>
      </c>
      <c r="D435" s="2">
        <v>97</v>
      </c>
      <c r="E435" s="2">
        <v>32</v>
      </c>
      <c r="F435" s="2">
        <v>3</v>
      </c>
      <c r="G435" s="2">
        <v>4</v>
      </c>
      <c r="H435" s="1">
        <f t="shared" si="588"/>
        <v>97</v>
      </c>
      <c r="I435" s="1">
        <f>HLOOKUP(H435,C435:$F$603,J435,0)</f>
        <v>2</v>
      </c>
      <c r="J435" s="1">
        <v>169</v>
      </c>
      <c r="K435" s="1" t="str">
        <f t="shared" si="589"/>
        <v>42</v>
      </c>
      <c r="M435" s="46">
        <f t="shared" si="590"/>
        <v>1</v>
      </c>
      <c r="N435" s="44">
        <f t="shared" si="582"/>
        <v>0</v>
      </c>
      <c r="O435" s="44">
        <f t="shared" si="583"/>
        <v>0.73484848484848486</v>
      </c>
      <c r="P435" s="44">
        <f t="shared" si="584"/>
        <v>0.24242424242424243</v>
      </c>
      <c r="Q435" s="44">
        <f t="shared" si="585"/>
        <v>2.2727272727272728E-2</v>
      </c>
      <c r="R435">
        <f t="shared" si="620"/>
        <v>4</v>
      </c>
      <c r="S435" s="1">
        <f t="shared" si="591"/>
        <v>0.73484848484848486</v>
      </c>
      <c r="T435" s="1">
        <f>HLOOKUP(S435,N435:$Q$603,U435,0)</f>
        <v>2</v>
      </c>
      <c r="U435" s="1">
        <v>169</v>
      </c>
      <c r="V435" s="1" t="str">
        <f t="shared" si="592"/>
        <v>42</v>
      </c>
      <c r="X435" s="5">
        <f t="shared" si="593"/>
        <v>2</v>
      </c>
      <c r="Y435" s="4">
        <f t="shared" si="594"/>
        <v>0.26515151515151514</v>
      </c>
      <c r="Z435" s="4">
        <f t="shared" si="595"/>
        <v>0.3412175932962726</v>
      </c>
      <c r="AA435" s="4">
        <f t="shared" si="596"/>
        <v>0.25</v>
      </c>
      <c r="AB435" s="4">
        <f t="shared" si="597"/>
        <v>0.13257575757575757</v>
      </c>
      <c r="AC435" s="4">
        <f t="shared" si="598"/>
        <v>0.11742424242424243</v>
      </c>
      <c r="AD435" s="4">
        <f t="shared" si="599"/>
        <v>0</v>
      </c>
      <c r="AE435" s="4">
        <f t="shared" si="600"/>
        <v>0.73484848484848486</v>
      </c>
      <c r="AF435" s="4">
        <f t="shared" si="601"/>
        <v>0.73484848484848486</v>
      </c>
      <c r="AG435">
        <f t="shared" si="602"/>
        <v>4000000</v>
      </c>
      <c r="AI435">
        <f t="shared" si="603"/>
        <v>27</v>
      </c>
      <c r="AJ435">
        <f t="shared" si="622"/>
        <v>54</v>
      </c>
      <c r="AK435">
        <f t="shared" si="623"/>
        <v>1</v>
      </c>
      <c r="AL435">
        <f t="shared" si="624"/>
        <v>1</v>
      </c>
      <c r="AM435">
        <f t="shared" si="625"/>
        <v>54</v>
      </c>
      <c r="AN435">
        <f t="shared" si="626"/>
        <v>2</v>
      </c>
      <c r="AO435">
        <f t="shared" si="627"/>
        <v>53</v>
      </c>
      <c r="AP435">
        <f t="shared" si="628"/>
        <v>1</v>
      </c>
      <c r="AQ435">
        <f t="shared" si="629"/>
        <v>1</v>
      </c>
      <c r="AR435">
        <f t="shared" ref="AR435:AZ435" si="662">MAX(AI$3:AQ$542)+1-AI435</f>
        <v>29</v>
      </c>
      <c r="AS435">
        <f t="shared" si="662"/>
        <v>2</v>
      </c>
      <c r="AT435">
        <f t="shared" si="662"/>
        <v>55</v>
      </c>
      <c r="AU435">
        <f t="shared" si="662"/>
        <v>55</v>
      </c>
      <c r="AV435">
        <f t="shared" si="662"/>
        <v>2</v>
      </c>
      <c r="AW435">
        <f t="shared" si="662"/>
        <v>54</v>
      </c>
      <c r="AX435">
        <f t="shared" si="662"/>
        <v>3</v>
      </c>
      <c r="AY435">
        <f t="shared" si="662"/>
        <v>55</v>
      </c>
      <c r="AZ435">
        <f t="shared" si="662"/>
        <v>55</v>
      </c>
      <c r="BA435">
        <f t="shared" si="587"/>
        <v>4000000</v>
      </c>
      <c r="BB435">
        <f t="shared" si="605"/>
        <v>2933751.3</v>
      </c>
      <c r="BC435">
        <f t="shared" si="606"/>
        <v>3</v>
      </c>
      <c r="BE435">
        <f>AI435-fix1_oam1!X436</f>
        <v>0</v>
      </c>
      <c r="BF435">
        <f>AJ435-fix1_oam1!Y436</f>
        <v>1</v>
      </c>
      <c r="BG435">
        <f>AK435-fix1_oam1!Z436</f>
        <v>0</v>
      </c>
      <c r="BH435">
        <f>AL435-fix1_oam1!AA436</f>
        <v>-47</v>
      </c>
      <c r="BI435">
        <f>AM435-fix1_oam1!AB436</f>
        <v>2</v>
      </c>
      <c r="BJ435">
        <f>AN435-fix1_oam1!AC436</f>
        <v>1</v>
      </c>
      <c r="BK435">
        <f>AO435-fix1_oam1!AD436</f>
        <v>0</v>
      </c>
      <c r="BL435">
        <f>AP435-fix1_oam1!AE436</f>
        <v>-6</v>
      </c>
      <c r="BM435">
        <f>AQ435-fix1_oam1!AF436</f>
        <v>0</v>
      </c>
      <c r="BN435">
        <f>AR435-fix1_oam1!AG436</f>
        <v>0</v>
      </c>
      <c r="BO435">
        <f>AS435-fix1_oam1!AH436</f>
        <v>-1</v>
      </c>
      <c r="BP435">
        <f>AT435-fix1_oam1!AI436</f>
        <v>0</v>
      </c>
      <c r="BQ435">
        <f>AU435-fix1_oam1!AJ436</f>
        <v>47</v>
      </c>
      <c r="BR435">
        <f>AV435-fix1_oam1!AK436</f>
        <v>-2</v>
      </c>
      <c r="BS435">
        <f>AW435-fix1_oam1!AL436</f>
        <v>-1</v>
      </c>
      <c r="BT435">
        <f>AX435-fix1_oam1!AM436</f>
        <v>0</v>
      </c>
      <c r="BU435">
        <f>AY435-fix1_oam1!AN436</f>
        <v>6</v>
      </c>
      <c r="BV435">
        <f>AZ435-fix1_oam1!AO436</f>
        <v>0</v>
      </c>
      <c r="BY435" s="10" t="s">
        <v>1095</v>
      </c>
      <c r="BZ435" s="11">
        <v>14</v>
      </c>
      <c r="CA435" s="11">
        <v>34</v>
      </c>
      <c r="CB435" s="11">
        <v>22</v>
      </c>
      <c r="CC435" s="11">
        <v>1</v>
      </c>
      <c r="CD435" s="11">
        <v>36</v>
      </c>
      <c r="CE435" s="11">
        <v>19</v>
      </c>
      <c r="CF435" s="11">
        <v>25</v>
      </c>
      <c r="CG435" s="11">
        <v>21</v>
      </c>
      <c r="CH435" s="11">
        <v>26</v>
      </c>
      <c r="CI435" s="11">
        <v>42</v>
      </c>
      <c r="CJ435" s="11">
        <v>22</v>
      </c>
      <c r="CK435" s="11">
        <v>34</v>
      </c>
      <c r="CL435" s="11">
        <v>55</v>
      </c>
      <c r="CM435" s="11">
        <v>20</v>
      </c>
      <c r="CN435" s="11">
        <v>37</v>
      </c>
      <c r="CO435" s="11">
        <v>31</v>
      </c>
      <c r="CP435" s="11">
        <v>35</v>
      </c>
      <c r="CQ435" s="11">
        <v>30</v>
      </c>
      <c r="CR435" s="11">
        <v>3000000</v>
      </c>
    </row>
    <row r="436" spans="1:96" ht="15" thickBot="1" x14ac:dyDescent="0.35">
      <c r="A436" s="1" t="s">
        <v>433</v>
      </c>
      <c r="B436" s="1" t="s">
        <v>602</v>
      </c>
      <c r="C436" s="2">
        <v>11</v>
      </c>
      <c r="D436" s="2">
        <v>31</v>
      </c>
      <c r="E436" s="2">
        <v>25</v>
      </c>
      <c r="F436" s="2">
        <v>62</v>
      </c>
      <c r="G436" s="2">
        <v>3</v>
      </c>
      <c r="H436" s="1">
        <f t="shared" si="588"/>
        <v>62</v>
      </c>
      <c r="I436" s="1">
        <f>HLOOKUP(H436,C436:$F$603,J436,0)</f>
        <v>4</v>
      </c>
      <c r="J436" s="1">
        <v>168</v>
      </c>
      <c r="K436" s="1" t="str">
        <f t="shared" si="589"/>
        <v>34</v>
      </c>
      <c r="M436" s="46">
        <f t="shared" si="590"/>
        <v>1</v>
      </c>
      <c r="N436" s="44">
        <f t="shared" si="582"/>
        <v>8.5271317829457363E-2</v>
      </c>
      <c r="O436" s="44">
        <f t="shared" si="583"/>
        <v>0.24031007751937986</v>
      </c>
      <c r="P436" s="44">
        <f t="shared" si="584"/>
        <v>0.19379844961240311</v>
      </c>
      <c r="Q436" s="44">
        <f t="shared" si="585"/>
        <v>0.48062015503875971</v>
      </c>
      <c r="R436">
        <f t="shared" si="620"/>
        <v>3</v>
      </c>
      <c r="S436" s="1">
        <f t="shared" si="591"/>
        <v>0.48062015503875971</v>
      </c>
      <c r="T436" s="1">
        <f>HLOOKUP(S436,N436:$Q$603,U436,0)</f>
        <v>4</v>
      </c>
      <c r="U436" s="1">
        <v>168</v>
      </c>
      <c r="V436" s="1" t="str">
        <f t="shared" si="592"/>
        <v>34</v>
      </c>
      <c r="X436" s="5">
        <f t="shared" si="593"/>
        <v>4</v>
      </c>
      <c r="Y436" s="4">
        <f t="shared" si="594"/>
        <v>0.51937984496124034</v>
      </c>
      <c r="Z436" s="4">
        <f t="shared" si="595"/>
        <v>0.16690686375280803</v>
      </c>
      <c r="AA436" s="4">
        <f t="shared" si="596"/>
        <v>0.25</v>
      </c>
      <c r="AB436" s="4">
        <f t="shared" si="597"/>
        <v>0.21705426356589147</v>
      </c>
      <c r="AC436" s="4">
        <f t="shared" si="598"/>
        <v>3.294573643410853E-2</v>
      </c>
      <c r="AD436" s="4">
        <f t="shared" si="599"/>
        <v>8.5271317829457363E-2</v>
      </c>
      <c r="AE436" s="4">
        <f t="shared" si="600"/>
        <v>0.48062015503875971</v>
      </c>
      <c r="AF436" s="4">
        <f t="shared" si="601"/>
        <v>0.39534883720930236</v>
      </c>
      <c r="AG436">
        <f t="shared" si="602"/>
        <v>3000000</v>
      </c>
      <c r="AI436">
        <f t="shared" si="603"/>
        <v>1</v>
      </c>
      <c r="AJ436">
        <f t="shared" si="622"/>
        <v>42</v>
      </c>
      <c r="AK436">
        <f t="shared" si="623"/>
        <v>21</v>
      </c>
      <c r="AL436">
        <f t="shared" si="624"/>
        <v>1</v>
      </c>
      <c r="AM436">
        <f t="shared" si="625"/>
        <v>44</v>
      </c>
      <c r="AN436">
        <f t="shared" si="626"/>
        <v>12</v>
      </c>
      <c r="AO436">
        <f t="shared" si="627"/>
        <v>27</v>
      </c>
      <c r="AP436">
        <f t="shared" si="628"/>
        <v>13</v>
      </c>
      <c r="AQ436">
        <f t="shared" si="629"/>
        <v>17</v>
      </c>
      <c r="AR436">
        <f t="shared" ref="AR436:AZ436" si="663">MAX(AI$3:AQ$542)+1-AI436</f>
        <v>55</v>
      </c>
      <c r="AS436">
        <f t="shared" si="663"/>
        <v>14</v>
      </c>
      <c r="AT436">
        <f t="shared" si="663"/>
        <v>35</v>
      </c>
      <c r="AU436">
        <f t="shared" si="663"/>
        <v>55</v>
      </c>
      <c r="AV436">
        <f t="shared" si="663"/>
        <v>12</v>
      </c>
      <c r="AW436">
        <f t="shared" si="663"/>
        <v>44</v>
      </c>
      <c r="AX436">
        <f t="shared" si="663"/>
        <v>29</v>
      </c>
      <c r="AY436">
        <f t="shared" si="663"/>
        <v>43</v>
      </c>
      <c r="AZ436">
        <f t="shared" si="663"/>
        <v>39</v>
      </c>
      <c r="BA436">
        <f t="shared" si="587"/>
        <v>3000000</v>
      </c>
      <c r="BB436">
        <f t="shared" si="605"/>
        <v>2958943.4</v>
      </c>
      <c r="BC436">
        <f t="shared" si="606"/>
        <v>3</v>
      </c>
      <c r="BE436">
        <f>AI436-fix1_oam1!X437</f>
        <v>0</v>
      </c>
      <c r="BF436">
        <f>AJ436-fix1_oam1!Y437</f>
        <v>-4</v>
      </c>
      <c r="BG436">
        <f>AK436-fix1_oam1!Z437</f>
        <v>-19</v>
      </c>
      <c r="BH436">
        <f>AL436-fix1_oam1!AA437</f>
        <v>-47</v>
      </c>
      <c r="BI436">
        <f>AM436-fix1_oam1!AB437</f>
        <v>-4</v>
      </c>
      <c r="BJ436">
        <f>AN436-fix1_oam1!AC437</f>
        <v>-2</v>
      </c>
      <c r="BK436">
        <f>AO436-fix1_oam1!AD437</f>
        <v>-6</v>
      </c>
      <c r="BL436">
        <f>AP436-fix1_oam1!AE437</f>
        <v>-34</v>
      </c>
      <c r="BM436">
        <f>AQ436-fix1_oam1!AF437</f>
        <v>-20</v>
      </c>
      <c r="BN436">
        <f>AR436-fix1_oam1!AG437</f>
        <v>0</v>
      </c>
      <c r="BO436">
        <f>AS436-fix1_oam1!AH437</f>
        <v>4</v>
      </c>
      <c r="BP436">
        <f>AT436-fix1_oam1!AI437</f>
        <v>19</v>
      </c>
      <c r="BQ436">
        <f>AU436-fix1_oam1!AJ437</f>
        <v>47</v>
      </c>
      <c r="BR436">
        <f>AV436-fix1_oam1!AK437</f>
        <v>4</v>
      </c>
      <c r="BS436">
        <f>AW436-fix1_oam1!AL437</f>
        <v>2</v>
      </c>
      <c r="BT436">
        <f>AX436-fix1_oam1!AM437</f>
        <v>6</v>
      </c>
      <c r="BU436">
        <f>AY436-fix1_oam1!AN437</f>
        <v>34</v>
      </c>
      <c r="BV436">
        <f>AZ436-fix1_oam1!AO437</f>
        <v>20</v>
      </c>
      <c r="BY436" s="10" t="s">
        <v>1096</v>
      </c>
      <c r="BZ436" s="11">
        <v>1</v>
      </c>
      <c r="CA436" s="11">
        <v>37</v>
      </c>
      <c r="CB436" s="11">
        <v>24</v>
      </c>
      <c r="CC436" s="11">
        <v>1</v>
      </c>
      <c r="CD436" s="11">
        <v>43</v>
      </c>
      <c r="CE436" s="11">
        <v>12</v>
      </c>
      <c r="CF436" s="11">
        <v>20</v>
      </c>
      <c r="CG436" s="11">
        <v>18</v>
      </c>
      <c r="CH436" s="11">
        <v>27</v>
      </c>
      <c r="CI436" s="11">
        <v>55</v>
      </c>
      <c r="CJ436" s="11">
        <v>19</v>
      </c>
      <c r="CK436" s="11">
        <v>32</v>
      </c>
      <c r="CL436" s="11">
        <v>55</v>
      </c>
      <c r="CM436" s="11">
        <v>13</v>
      </c>
      <c r="CN436" s="11">
        <v>44</v>
      </c>
      <c r="CO436" s="11">
        <v>36</v>
      </c>
      <c r="CP436" s="11">
        <v>38</v>
      </c>
      <c r="CQ436" s="11">
        <v>29</v>
      </c>
      <c r="CR436" s="11">
        <v>3000000</v>
      </c>
    </row>
    <row r="437" spans="1:96" ht="15" thickBot="1" x14ac:dyDescent="0.35">
      <c r="A437" s="1" t="s">
        <v>434</v>
      </c>
      <c r="B437" s="1" t="s">
        <v>602</v>
      </c>
      <c r="C437" s="2">
        <v>93</v>
      </c>
      <c r="D437" s="2">
        <v>6</v>
      </c>
      <c r="E437" s="2">
        <v>69</v>
      </c>
      <c r="F437" s="2">
        <v>60</v>
      </c>
      <c r="G437" s="2">
        <v>3</v>
      </c>
      <c r="H437" s="1">
        <f t="shared" si="588"/>
        <v>93</v>
      </c>
      <c r="I437" s="1">
        <f>HLOOKUP(H437,C437:$F$603,J437,0)</f>
        <v>1</v>
      </c>
      <c r="J437" s="1">
        <v>167</v>
      </c>
      <c r="K437" s="1" t="str">
        <f t="shared" si="589"/>
        <v>31</v>
      </c>
      <c r="M437" s="46">
        <f t="shared" si="590"/>
        <v>1</v>
      </c>
      <c r="N437" s="44">
        <f t="shared" si="582"/>
        <v>0.40789473684210525</v>
      </c>
      <c r="O437" s="44">
        <f t="shared" si="583"/>
        <v>2.6315789473684209E-2</v>
      </c>
      <c r="P437" s="44">
        <f t="shared" si="584"/>
        <v>0.30263157894736842</v>
      </c>
      <c r="Q437" s="44">
        <f t="shared" si="585"/>
        <v>0.26315789473684209</v>
      </c>
      <c r="R437">
        <f t="shared" si="620"/>
        <v>3</v>
      </c>
      <c r="S437" s="1">
        <f t="shared" si="591"/>
        <v>0.40789473684210525</v>
      </c>
      <c r="T437" s="1">
        <f>HLOOKUP(S437,N437:$Q$603,U437,0)</f>
        <v>1</v>
      </c>
      <c r="U437" s="1">
        <v>167</v>
      </c>
      <c r="V437" s="1" t="str">
        <f t="shared" si="592"/>
        <v>31</v>
      </c>
      <c r="X437" s="5">
        <f t="shared" si="593"/>
        <v>1</v>
      </c>
      <c r="Y437" s="4">
        <f t="shared" si="594"/>
        <v>0.59210526315789469</v>
      </c>
      <c r="Z437" s="4">
        <f t="shared" si="595"/>
        <v>0.1611506409725775</v>
      </c>
      <c r="AA437" s="4">
        <f t="shared" si="596"/>
        <v>0.25</v>
      </c>
      <c r="AB437" s="4">
        <f t="shared" si="597"/>
        <v>0.28289473684210525</v>
      </c>
      <c r="AC437" s="4">
        <f t="shared" si="598"/>
        <v>-3.2894736842105254E-2</v>
      </c>
      <c r="AD437" s="4">
        <f t="shared" si="599"/>
        <v>2.6315789473684209E-2</v>
      </c>
      <c r="AE437" s="4">
        <f t="shared" si="600"/>
        <v>0.40789473684210525</v>
      </c>
      <c r="AF437" s="4">
        <f t="shared" si="601"/>
        <v>0.38157894736842102</v>
      </c>
      <c r="AG437">
        <f t="shared" si="602"/>
        <v>3000000</v>
      </c>
      <c r="AI437">
        <f t="shared" si="603"/>
        <v>41</v>
      </c>
      <c r="AJ437">
        <f t="shared" si="622"/>
        <v>29</v>
      </c>
      <c r="AK437">
        <f t="shared" si="623"/>
        <v>23</v>
      </c>
      <c r="AL437">
        <f t="shared" si="624"/>
        <v>1</v>
      </c>
      <c r="AM437">
        <f t="shared" si="625"/>
        <v>6</v>
      </c>
      <c r="AN437">
        <f t="shared" si="626"/>
        <v>49</v>
      </c>
      <c r="AO437">
        <f t="shared" si="627"/>
        <v>46</v>
      </c>
      <c r="AP437">
        <f t="shared" si="628"/>
        <v>26</v>
      </c>
      <c r="AQ437">
        <f t="shared" si="629"/>
        <v>19</v>
      </c>
      <c r="AR437">
        <f t="shared" ref="AR437:AZ437" si="664">MAX(AI$3:AQ$542)+1-AI437</f>
        <v>15</v>
      </c>
      <c r="AS437">
        <f t="shared" si="664"/>
        <v>27</v>
      </c>
      <c r="AT437">
        <f t="shared" si="664"/>
        <v>33</v>
      </c>
      <c r="AU437">
        <f t="shared" si="664"/>
        <v>55</v>
      </c>
      <c r="AV437">
        <f t="shared" si="664"/>
        <v>50</v>
      </c>
      <c r="AW437">
        <f t="shared" si="664"/>
        <v>7</v>
      </c>
      <c r="AX437">
        <f t="shared" si="664"/>
        <v>10</v>
      </c>
      <c r="AY437">
        <f t="shared" si="664"/>
        <v>30</v>
      </c>
      <c r="AZ437">
        <f t="shared" si="664"/>
        <v>37</v>
      </c>
      <c r="BA437">
        <f t="shared" si="587"/>
        <v>3000000</v>
      </c>
      <c r="BB437">
        <f t="shared" si="605"/>
        <v>2971180.1</v>
      </c>
      <c r="BC437">
        <f t="shared" si="606"/>
        <v>3</v>
      </c>
      <c r="BE437">
        <f>AI437-fix1_oam1!X438</f>
        <v>0</v>
      </c>
      <c r="BF437">
        <f>AJ437-fix1_oam1!Y438</f>
        <v>8</v>
      </c>
      <c r="BG437">
        <f>AK437-fix1_oam1!Z438</f>
        <v>12</v>
      </c>
      <c r="BH437">
        <f>AL437-fix1_oam1!AA438</f>
        <v>-17</v>
      </c>
      <c r="BI437">
        <f>AM437-fix1_oam1!AB438</f>
        <v>-7</v>
      </c>
      <c r="BJ437">
        <f>AN437-fix1_oam1!AC438</f>
        <v>0</v>
      </c>
      <c r="BK437">
        <f>AO437-fix1_oam1!AD438</f>
        <v>5</v>
      </c>
      <c r="BL437">
        <f>AP437-fix1_oam1!AE438</f>
        <v>12</v>
      </c>
      <c r="BM437">
        <f>AQ437-fix1_oam1!AF438</f>
        <v>14</v>
      </c>
      <c r="BN437">
        <f>AR437-fix1_oam1!AG438</f>
        <v>0</v>
      </c>
      <c r="BO437">
        <f>AS437-fix1_oam1!AH438</f>
        <v>-8</v>
      </c>
      <c r="BP437">
        <f>AT437-fix1_oam1!AI438</f>
        <v>-12</v>
      </c>
      <c r="BQ437">
        <f>AU437-fix1_oam1!AJ438</f>
        <v>17</v>
      </c>
      <c r="BR437">
        <f>AV437-fix1_oam1!AK438</f>
        <v>7</v>
      </c>
      <c r="BS437">
        <f>AW437-fix1_oam1!AL438</f>
        <v>0</v>
      </c>
      <c r="BT437">
        <f>AX437-fix1_oam1!AM438</f>
        <v>-5</v>
      </c>
      <c r="BU437">
        <f>AY437-fix1_oam1!AN438</f>
        <v>-12</v>
      </c>
      <c r="BV437">
        <f>AZ437-fix1_oam1!AO438</f>
        <v>-14</v>
      </c>
      <c r="BY437" s="10" t="s">
        <v>1097</v>
      </c>
      <c r="BZ437" s="11">
        <v>1</v>
      </c>
      <c r="CA437" s="11">
        <v>17</v>
      </c>
      <c r="CB437" s="11">
        <v>25</v>
      </c>
      <c r="CC437" s="11">
        <v>1</v>
      </c>
      <c r="CD437" s="11">
        <v>2</v>
      </c>
      <c r="CE437" s="11">
        <v>54</v>
      </c>
      <c r="CF437" s="11">
        <v>46</v>
      </c>
      <c r="CG437" s="11">
        <v>38</v>
      </c>
      <c r="CH437" s="11">
        <v>26</v>
      </c>
      <c r="CI437" s="11">
        <v>55</v>
      </c>
      <c r="CJ437" s="11">
        <v>39</v>
      </c>
      <c r="CK437" s="11">
        <v>31</v>
      </c>
      <c r="CL437" s="11">
        <v>55</v>
      </c>
      <c r="CM437" s="11">
        <v>54</v>
      </c>
      <c r="CN437" s="11">
        <v>2</v>
      </c>
      <c r="CO437" s="11">
        <v>10</v>
      </c>
      <c r="CP437" s="11">
        <v>18</v>
      </c>
      <c r="CQ437" s="11">
        <v>30</v>
      </c>
      <c r="CR437" s="11">
        <v>2000000</v>
      </c>
    </row>
    <row r="438" spans="1:96" ht="15" thickBot="1" x14ac:dyDescent="0.35">
      <c r="A438" s="1" t="s">
        <v>435</v>
      </c>
      <c r="B438" s="1" t="s">
        <v>602</v>
      </c>
      <c r="C438" s="2">
        <v>89</v>
      </c>
      <c r="D438" s="2">
        <v>22</v>
      </c>
      <c r="E438" s="2">
        <v>30</v>
      </c>
      <c r="F438" s="2">
        <v>53</v>
      </c>
      <c r="G438" s="2">
        <v>4</v>
      </c>
      <c r="H438" s="1">
        <f t="shared" si="588"/>
        <v>89</v>
      </c>
      <c r="I438" s="1">
        <f>HLOOKUP(H438,C438:$F$603,J438,0)</f>
        <v>1</v>
      </c>
      <c r="J438" s="1">
        <v>166</v>
      </c>
      <c r="K438" s="1" t="str">
        <f t="shared" si="589"/>
        <v>41</v>
      </c>
      <c r="M438" s="46">
        <f t="shared" si="590"/>
        <v>1</v>
      </c>
      <c r="N438" s="44">
        <f t="shared" si="582"/>
        <v>0.45876288659793812</v>
      </c>
      <c r="O438" s="44">
        <f t="shared" si="583"/>
        <v>0.1134020618556701</v>
      </c>
      <c r="P438" s="44">
        <f t="shared" si="584"/>
        <v>0.15463917525773196</v>
      </c>
      <c r="Q438" s="44">
        <f t="shared" si="585"/>
        <v>0.27319587628865977</v>
      </c>
      <c r="R438">
        <f t="shared" si="620"/>
        <v>4</v>
      </c>
      <c r="S438" s="1">
        <f t="shared" si="591"/>
        <v>0.45876288659793812</v>
      </c>
      <c r="T438" s="1">
        <f>HLOOKUP(S438,N438:$Q$603,U438,0)</f>
        <v>1</v>
      </c>
      <c r="U438" s="1">
        <v>166</v>
      </c>
      <c r="V438" s="1" t="str">
        <f t="shared" si="592"/>
        <v>41</v>
      </c>
      <c r="X438" s="5">
        <f t="shared" si="593"/>
        <v>1</v>
      </c>
      <c r="Y438" s="4">
        <f t="shared" si="594"/>
        <v>0.54123711340206193</v>
      </c>
      <c r="Z438" s="4">
        <f t="shared" si="595"/>
        <v>0.15478229345149064</v>
      </c>
      <c r="AA438" s="4">
        <f t="shared" si="596"/>
        <v>0.25</v>
      </c>
      <c r="AB438" s="4">
        <f t="shared" si="597"/>
        <v>0.21391752577319587</v>
      </c>
      <c r="AC438" s="4">
        <f t="shared" si="598"/>
        <v>3.6082474226804134E-2</v>
      </c>
      <c r="AD438" s="4">
        <f t="shared" si="599"/>
        <v>0.1134020618556701</v>
      </c>
      <c r="AE438" s="4">
        <f t="shared" si="600"/>
        <v>0.45876288659793812</v>
      </c>
      <c r="AF438" s="4">
        <f t="shared" si="601"/>
        <v>0.34536082474226804</v>
      </c>
      <c r="AG438">
        <f t="shared" si="602"/>
        <v>4000000</v>
      </c>
      <c r="AI438">
        <f t="shared" si="603"/>
        <v>41</v>
      </c>
      <c r="AJ438">
        <f t="shared" si="622"/>
        <v>38</v>
      </c>
      <c r="AK438">
        <f t="shared" si="623"/>
        <v>25</v>
      </c>
      <c r="AL438">
        <f t="shared" si="624"/>
        <v>1</v>
      </c>
      <c r="AM438">
        <f t="shared" si="625"/>
        <v>45</v>
      </c>
      <c r="AN438">
        <f t="shared" si="626"/>
        <v>10</v>
      </c>
      <c r="AO438">
        <f t="shared" si="627"/>
        <v>20</v>
      </c>
      <c r="AP438">
        <f t="shared" si="628"/>
        <v>17</v>
      </c>
      <c r="AQ438">
        <f t="shared" si="629"/>
        <v>25</v>
      </c>
      <c r="AR438">
        <f t="shared" ref="AR438:AZ438" si="665">MAX(AI$3:AQ$542)+1-AI438</f>
        <v>15</v>
      </c>
      <c r="AS438">
        <f t="shared" si="665"/>
        <v>18</v>
      </c>
      <c r="AT438">
        <f t="shared" si="665"/>
        <v>31</v>
      </c>
      <c r="AU438">
        <f t="shared" si="665"/>
        <v>55</v>
      </c>
      <c r="AV438">
        <f t="shared" si="665"/>
        <v>11</v>
      </c>
      <c r="AW438">
        <f t="shared" si="665"/>
        <v>46</v>
      </c>
      <c r="AX438">
        <f t="shared" si="665"/>
        <v>36</v>
      </c>
      <c r="AY438">
        <f t="shared" si="665"/>
        <v>39</v>
      </c>
      <c r="AZ438">
        <f t="shared" si="665"/>
        <v>31</v>
      </c>
      <c r="BA438">
        <f t="shared" si="587"/>
        <v>4000000</v>
      </c>
      <c r="BB438">
        <f t="shared" si="605"/>
        <v>2933752</v>
      </c>
      <c r="BC438">
        <f t="shared" si="606"/>
        <v>3</v>
      </c>
      <c r="BE438">
        <f>AI438-fix1_oam1!X439</f>
        <v>0</v>
      </c>
      <c r="BF438">
        <f>AJ438-fix1_oam1!Y439</f>
        <v>5</v>
      </c>
      <c r="BG438">
        <f>AK438-fix1_oam1!Z439</f>
        <v>1</v>
      </c>
      <c r="BH438">
        <f>AL438-fix1_oam1!AA439</f>
        <v>-30</v>
      </c>
      <c r="BI438">
        <f>AM438-fix1_oam1!AB439</f>
        <v>8</v>
      </c>
      <c r="BJ438">
        <f>AN438-fix1_oam1!AC439</f>
        <v>2</v>
      </c>
      <c r="BK438">
        <f>AO438-fix1_oam1!AD439</f>
        <v>0</v>
      </c>
      <c r="BL438">
        <f>AP438-fix1_oam1!AE439</f>
        <v>-4</v>
      </c>
      <c r="BM438">
        <f>AQ438-fix1_oam1!AF439</f>
        <v>3</v>
      </c>
      <c r="BN438">
        <f>AR438-fix1_oam1!AG439</f>
        <v>0</v>
      </c>
      <c r="BO438">
        <f>AS438-fix1_oam1!AH439</f>
        <v>-5</v>
      </c>
      <c r="BP438">
        <f>AT438-fix1_oam1!AI439</f>
        <v>-1</v>
      </c>
      <c r="BQ438">
        <f>AU438-fix1_oam1!AJ439</f>
        <v>30</v>
      </c>
      <c r="BR438">
        <f>AV438-fix1_oam1!AK439</f>
        <v>-8</v>
      </c>
      <c r="BS438">
        <f>AW438-fix1_oam1!AL439</f>
        <v>-2</v>
      </c>
      <c r="BT438">
        <f>AX438-fix1_oam1!AM439</f>
        <v>0</v>
      </c>
      <c r="BU438">
        <f>AY438-fix1_oam1!AN439</f>
        <v>4</v>
      </c>
      <c r="BV438">
        <f>AZ438-fix1_oam1!AO439</f>
        <v>-3</v>
      </c>
      <c r="BY438" s="10" t="s">
        <v>1098</v>
      </c>
      <c r="BZ438" s="11">
        <v>27</v>
      </c>
      <c r="CA438" s="11">
        <v>12</v>
      </c>
      <c r="CB438" s="11">
        <v>39</v>
      </c>
      <c r="CC438" s="11">
        <v>1</v>
      </c>
      <c r="CD438" s="11">
        <v>11</v>
      </c>
      <c r="CE438" s="11">
        <v>44</v>
      </c>
      <c r="CF438" s="11">
        <v>21</v>
      </c>
      <c r="CG438" s="11">
        <v>44</v>
      </c>
      <c r="CH438" s="11">
        <v>41</v>
      </c>
      <c r="CI438" s="11">
        <v>29</v>
      </c>
      <c r="CJ438" s="11">
        <v>44</v>
      </c>
      <c r="CK438" s="11">
        <v>17</v>
      </c>
      <c r="CL438" s="11">
        <v>55</v>
      </c>
      <c r="CM438" s="11">
        <v>45</v>
      </c>
      <c r="CN438" s="11">
        <v>12</v>
      </c>
      <c r="CO438" s="11">
        <v>35</v>
      </c>
      <c r="CP438" s="11">
        <v>12</v>
      </c>
      <c r="CQ438" s="11">
        <v>15</v>
      </c>
      <c r="CR438" s="11">
        <v>3000000</v>
      </c>
    </row>
    <row r="439" spans="1:96" ht="15" thickBot="1" x14ac:dyDescent="0.35">
      <c r="A439" s="1" t="s">
        <v>436</v>
      </c>
      <c r="B439" s="1" t="s">
        <v>602</v>
      </c>
      <c r="C439" s="2">
        <v>79</v>
      </c>
      <c r="D439" s="2">
        <v>20</v>
      </c>
      <c r="E439" s="2">
        <v>34</v>
      </c>
      <c r="F439" s="2">
        <v>84</v>
      </c>
      <c r="G439" s="2">
        <v>4</v>
      </c>
      <c r="H439" s="1">
        <f t="shared" si="588"/>
        <v>84</v>
      </c>
      <c r="I439" s="1">
        <f>HLOOKUP(H439,C439:$F$603,J439,0)</f>
        <v>4</v>
      </c>
      <c r="J439" s="1">
        <v>165</v>
      </c>
      <c r="K439" s="1" t="str">
        <f t="shared" si="589"/>
        <v>44</v>
      </c>
      <c r="M439" s="46">
        <f t="shared" si="590"/>
        <v>0.99999999999999989</v>
      </c>
      <c r="N439" s="44">
        <f t="shared" si="582"/>
        <v>0.36405529953917048</v>
      </c>
      <c r="O439" s="44">
        <f t="shared" si="583"/>
        <v>9.2165898617511524E-2</v>
      </c>
      <c r="P439" s="44">
        <f t="shared" si="584"/>
        <v>0.15668202764976957</v>
      </c>
      <c r="Q439" s="44">
        <f t="shared" si="585"/>
        <v>0.38709677419354838</v>
      </c>
      <c r="R439">
        <f t="shared" si="620"/>
        <v>4</v>
      </c>
      <c r="S439" s="1">
        <f t="shared" si="591"/>
        <v>0.38709677419354838</v>
      </c>
      <c r="T439" s="1">
        <f>HLOOKUP(S439,N439:$Q$603,U439,0)</f>
        <v>4</v>
      </c>
      <c r="U439" s="1">
        <v>165</v>
      </c>
      <c r="V439" s="1" t="str">
        <f t="shared" si="592"/>
        <v>44</v>
      </c>
      <c r="X439" s="5">
        <f t="shared" si="593"/>
        <v>4</v>
      </c>
      <c r="Y439" s="4">
        <f t="shared" si="594"/>
        <v>0.61290322580645151</v>
      </c>
      <c r="Z439" s="4">
        <f t="shared" si="595"/>
        <v>0.14767530189577266</v>
      </c>
      <c r="AA439" s="4">
        <f t="shared" si="596"/>
        <v>0.24999999999999997</v>
      </c>
      <c r="AB439" s="4">
        <f t="shared" si="597"/>
        <v>0.26036866359447003</v>
      </c>
      <c r="AC439" s="4">
        <f t="shared" si="598"/>
        <v>-1.0368663594470057E-2</v>
      </c>
      <c r="AD439" s="4">
        <f t="shared" si="599"/>
        <v>9.2165898617511524E-2</v>
      </c>
      <c r="AE439" s="4">
        <f t="shared" si="600"/>
        <v>0.38709677419354838</v>
      </c>
      <c r="AF439" s="4">
        <f t="shared" si="601"/>
        <v>0.29493087557603687</v>
      </c>
      <c r="AG439">
        <f t="shared" si="602"/>
        <v>4000000</v>
      </c>
      <c r="AI439">
        <f t="shared" si="603"/>
        <v>1</v>
      </c>
      <c r="AJ439">
        <f t="shared" si="622"/>
        <v>24</v>
      </c>
      <c r="AK439">
        <f t="shared" si="623"/>
        <v>28</v>
      </c>
      <c r="AL439">
        <f t="shared" si="624"/>
        <v>51</v>
      </c>
      <c r="AM439">
        <f t="shared" si="625"/>
        <v>19</v>
      </c>
      <c r="AN439">
        <f t="shared" si="626"/>
        <v>36</v>
      </c>
      <c r="AO439">
        <f t="shared" si="627"/>
        <v>26</v>
      </c>
      <c r="AP439">
        <f t="shared" si="628"/>
        <v>31</v>
      </c>
      <c r="AQ439">
        <f t="shared" si="629"/>
        <v>32</v>
      </c>
      <c r="AR439">
        <f t="shared" ref="AR439:AZ439" si="666">MAX(AI$3:AQ$542)+1-AI439</f>
        <v>55</v>
      </c>
      <c r="AS439">
        <f t="shared" si="666"/>
        <v>32</v>
      </c>
      <c r="AT439">
        <f t="shared" si="666"/>
        <v>28</v>
      </c>
      <c r="AU439">
        <f t="shared" si="666"/>
        <v>5</v>
      </c>
      <c r="AV439">
        <f t="shared" si="666"/>
        <v>37</v>
      </c>
      <c r="AW439">
        <f t="shared" si="666"/>
        <v>20</v>
      </c>
      <c r="AX439">
        <f t="shared" si="666"/>
        <v>30</v>
      </c>
      <c r="AY439">
        <f t="shared" si="666"/>
        <v>25</v>
      </c>
      <c r="AZ439">
        <f t="shared" si="666"/>
        <v>24</v>
      </c>
      <c r="BA439">
        <f t="shared" si="587"/>
        <v>4000000</v>
      </c>
      <c r="BB439">
        <f t="shared" si="605"/>
        <v>2933754.2</v>
      </c>
      <c r="BC439">
        <f t="shared" si="606"/>
        <v>3</v>
      </c>
      <c r="BE439">
        <f>AI439-fix1_oam1!X440</f>
        <v>0</v>
      </c>
      <c r="BF439">
        <f>AJ439-fix1_oam1!Y440</f>
        <v>2</v>
      </c>
      <c r="BG439">
        <f>AK439-fix1_oam1!Z440</f>
        <v>8</v>
      </c>
      <c r="BH439">
        <f>AL439-fix1_oam1!AA440</f>
        <v>29</v>
      </c>
      <c r="BI439">
        <f>AM439-fix1_oam1!AB440</f>
        <v>-2</v>
      </c>
      <c r="BJ439">
        <f>AN439-fix1_oam1!AC440</f>
        <v>1</v>
      </c>
      <c r="BK439">
        <f>AO439-fix1_oam1!AD440</f>
        <v>4</v>
      </c>
      <c r="BL439">
        <f>AP439-fix1_oam1!AE440</f>
        <v>2</v>
      </c>
      <c r="BM439">
        <f>AQ439-fix1_oam1!AF440</f>
        <v>7</v>
      </c>
      <c r="BN439">
        <f>AR439-fix1_oam1!AG440</f>
        <v>0</v>
      </c>
      <c r="BO439">
        <f>AS439-fix1_oam1!AH440</f>
        <v>-2</v>
      </c>
      <c r="BP439">
        <f>AT439-fix1_oam1!AI440</f>
        <v>-8</v>
      </c>
      <c r="BQ439">
        <f>AU439-fix1_oam1!AJ440</f>
        <v>-29</v>
      </c>
      <c r="BR439">
        <f>AV439-fix1_oam1!AK440</f>
        <v>2</v>
      </c>
      <c r="BS439">
        <f>AW439-fix1_oam1!AL440</f>
        <v>-1</v>
      </c>
      <c r="BT439">
        <f>AX439-fix1_oam1!AM440</f>
        <v>-4</v>
      </c>
      <c r="BU439">
        <f>AY439-fix1_oam1!AN440</f>
        <v>-2</v>
      </c>
      <c r="BV439">
        <f>AZ439-fix1_oam1!AO440</f>
        <v>-7</v>
      </c>
      <c r="BY439" s="10" t="s">
        <v>1099</v>
      </c>
      <c r="BZ439" s="11">
        <v>27</v>
      </c>
      <c r="CA439" s="11">
        <v>17</v>
      </c>
      <c r="CB439" s="11">
        <v>26</v>
      </c>
      <c r="CC439" s="11">
        <v>1</v>
      </c>
      <c r="CD439" s="11">
        <v>1</v>
      </c>
      <c r="CE439" s="11">
        <v>54</v>
      </c>
      <c r="CF439" s="11">
        <v>47</v>
      </c>
      <c r="CG439" s="11">
        <v>38</v>
      </c>
      <c r="CH439" s="11">
        <v>25</v>
      </c>
      <c r="CI439" s="11">
        <v>29</v>
      </c>
      <c r="CJ439" s="11">
        <v>39</v>
      </c>
      <c r="CK439" s="11">
        <v>30</v>
      </c>
      <c r="CL439" s="11">
        <v>55</v>
      </c>
      <c r="CM439" s="11">
        <v>55</v>
      </c>
      <c r="CN439" s="11">
        <v>2</v>
      </c>
      <c r="CO439" s="11">
        <v>9</v>
      </c>
      <c r="CP439" s="11">
        <v>18</v>
      </c>
      <c r="CQ439" s="11">
        <v>31</v>
      </c>
      <c r="CR439" s="11">
        <v>2000000</v>
      </c>
    </row>
    <row r="440" spans="1:96" ht="15" thickBot="1" x14ac:dyDescent="0.35">
      <c r="A440" s="1" t="s">
        <v>437</v>
      </c>
      <c r="B440" s="1" t="s">
        <v>602</v>
      </c>
      <c r="C440" s="2">
        <v>5</v>
      </c>
      <c r="D440" s="2">
        <v>69</v>
      </c>
      <c r="E440" s="2">
        <v>62</v>
      </c>
      <c r="F440" s="2">
        <v>86</v>
      </c>
      <c r="G440" s="2">
        <v>2</v>
      </c>
      <c r="H440" s="1">
        <f t="shared" si="588"/>
        <v>86</v>
      </c>
      <c r="I440" s="1">
        <f>HLOOKUP(H440,C440:$F$603,J440,0)</f>
        <v>4</v>
      </c>
      <c r="J440" s="1">
        <v>164</v>
      </c>
      <c r="K440" s="1" t="str">
        <f t="shared" si="589"/>
        <v>24</v>
      </c>
      <c r="M440" s="46">
        <f t="shared" si="590"/>
        <v>1</v>
      </c>
      <c r="N440" s="44">
        <f t="shared" si="582"/>
        <v>2.2522522522522521E-2</v>
      </c>
      <c r="O440" s="44">
        <f t="shared" si="583"/>
        <v>0.3108108108108108</v>
      </c>
      <c r="P440" s="44">
        <f t="shared" si="584"/>
        <v>0.27927927927927926</v>
      </c>
      <c r="Q440" s="44">
        <f t="shared" si="585"/>
        <v>0.38738738738738737</v>
      </c>
      <c r="R440">
        <f t="shared" si="620"/>
        <v>2</v>
      </c>
      <c r="S440" s="1">
        <f t="shared" si="591"/>
        <v>0.38738738738738737</v>
      </c>
      <c r="T440" s="1">
        <f>HLOOKUP(S440,N440:$Q$603,U440,0)</f>
        <v>4</v>
      </c>
      <c r="U440" s="1">
        <v>164</v>
      </c>
      <c r="V440" s="1" t="str">
        <f t="shared" si="592"/>
        <v>24</v>
      </c>
      <c r="X440" s="5">
        <f t="shared" si="593"/>
        <v>4</v>
      </c>
      <c r="Y440" s="4">
        <f t="shared" si="594"/>
        <v>0.61261261261261257</v>
      </c>
      <c r="Z440" s="4">
        <f t="shared" si="595"/>
        <v>0.15829985036761782</v>
      </c>
      <c r="AA440" s="4">
        <f t="shared" si="596"/>
        <v>0.25</v>
      </c>
      <c r="AB440" s="4">
        <f t="shared" si="597"/>
        <v>0.29504504504504503</v>
      </c>
      <c r="AC440" s="4">
        <f t="shared" si="598"/>
        <v>-4.5045045045045029E-2</v>
      </c>
      <c r="AD440" s="4">
        <f t="shared" si="599"/>
        <v>2.2522522522522521E-2</v>
      </c>
      <c r="AE440" s="4">
        <f t="shared" si="600"/>
        <v>0.38738738738738737</v>
      </c>
      <c r="AF440" s="4">
        <f t="shared" si="601"/>
        <v>0.36486486486486486</v>
      </c>
      <c r="AG440">
        <f t="shared" si="602"/>
        <v>2000000</v>
      </c>
      <c r="AI440">
        <f t="shared" si="603"/>
        <v>1</v>
      </c>
      <c r="AJ440">
        <f t="shared" si="622"/>
        <v>24</v>
      </c>
      <c r="AK440">
        <f t="shared" si="623"/>
        <v>24</v>
      </c>
      <c r="AL440">
        <f t="shared" si="624"/>
        <v>1</v>
      </c>
      <c r="AM440">
        <f t="shared" si="625"/>
        <v>3</v>
      </c>
      <c r="AN440">
        <f t="shared" si="626"/>
        <v>53</v>
      </c>
      <c r="AO440">
        <f t="shared" si="627"/>
        <v>47</v>
      </c>
      <c r="AP440">
        <f t="shared" si="628"/>
        <v>31</v>
      </c>
      <c r="AQ440">
        <f t="shared" si="629"/>
        <v>22</v>
      </c>
      <c r="AR440">
        <f t="shared" ref="AR440:AZ440" si="667">MAX(AI$3:AQ$542)+1-AI440</f>
        <v>55</v>
      </c>
      <c r="AS440">
        <f t="shared" si="667"/>
        <v>32</v>
      </c>
      <c r="AT440">
        <f t="shared" si="667"/>
        <v>32</v>
      </c>
      <c r="AU440">
        <f t="shared" si="667"/>
        <v>55</v>
      </c>
      <c r="AV440">
        <f t="shared" si="667"/>
        <v>53</v>
      </c>
      <c r="AW440">
        <f t="shared" si="667"/>
        <v>3</v>
      </c>
      <c r="AX440">
        <f t="shared" si="667"/>
        <v>9</v>
      </c>
      <c r="AY440">
        <f t="shared" si="667"/>
        <v>25</v>
      </c>
      <c r="AZ440">
        <f t="shared" si="667"/>
        <v>34</v>
      </c>
      <c r="BA440">
        <f t="shared" si="587"/>
        <v>2000000</v>
      </c>
      <c r="BB440">
        <f t="shared" si="605"/>
        <v>2915758.6</v>
      </c>
      <c r="BC440">
        <f t="shared" si="606"/>
        <v>3</v>
      </c>
      <c r="BE440">
        <f>AI440-fix1_oam1!X441</f>
        <v>0</v>
      </c>
      <c r="BF440">
        <f>AJ440-fix1_oam1!Y441</f>
        <v>4</v>
      </c>
      <c r="BG440">
        <f>AK440-fix1_oam1!Z441</f>
        <v>11</v>
      </c>
      <c r="BH440">
        <f>AL440-fix1_oam1!AA441</f>
        <v>-19</v>
      </c>
      <c r="BI440">
        <f>AM440-fix1_oam1!AB441</f>
        <v>-9</v>
      </c>
      <c r="BJ440">
        <f>AN440-fix1_oam1!AC441</f>
        <v>2</v>
      </c>
      <c r="BK440">
        <f>AO440-fix1_oam1!AD441</f>
        <v>3</v>
      </c>
      <c r="BL440">
        <f>AP440-fix1_oam1!AE441</f>
        <v>5</v>
      </c>
      <c r="BM440">
        <f>AQ440-fix1_oam1!AF441</f>
        <v>12</v>
      </c>
      <c r="BN440">
        <f>AR440-fix1_oam1!AG441</f>
        <v>0</v>
      </c>
      <c r="BO440">
        <f>AS440-fix1_oam1!AH441</f>
        <v>-4</v>
      </c>
      <c r="BP440">
        <f>AT440-fix1_oam1!AI441</f>
        <v>-11</v>
      </c>
      <c r="BQ440">
        <f>AU440-fix1_oam1!AJ441</f>
        <v>19</v>
      </c>
      <c r="BR440">
        <f>AV440-fix1_oam1!AK441</f>
        <v>9</v>
      </c>
      <c r="BS440">
        <f>AW440-fix1_oam1!AL441</f>
        <v>-2</v>
      </c>
      <c r="BT440">
        <f>AX440-fix1_oam1!AM441</f>
        <v>-3</v>
      </c>
      <c r="BU440">
        <f>AY440-fix1_oam1!AN441</f>
        <v>-5</v>
      </c>
      <c r="BV440">
        <f>AZ440-fix1_oam1!AO441</f>
        <v>-12</v>
      </c>
      <c r="BY440" s="10" t="s">
        <v>1100</v>
      </c>
      <c r="BZ440" s="11">
        <v>27</v>
      </c>
      <c r="CA440" s="11">
        <v>54</v>
      </c>
      <c r="CB440" s="11">
        <v>1</v>
      </c>
      <c r="CC440" s="11">
        <v>1</v>
      </c>
      <c r="CD440" s="11">
        <v>54</v>
      </c>
      <c r="CE440" s="11">
        <v>2</v>
      </c>
      <c r="CF440" s="11">
        <v>53</v>
      </c>
      <c r="CG440" s="11">
        <v>1</v>
      </c>
      <c r="CH440" s="11">
        <v>1</v>
      </c>
      <c r="CI440" s="11">
        <v>29</v>
      </c>
      <c r="CJ440" s="11">
        <v>2</v>
      </c>
      <c r="CK440" s="11">
        <v>55</v>
      </c>
      <c r="CL440" s="11">
        <v>55</v>
      </c>
      <c r="CM440" s="11">
        <v>2</v>
      </c>
      <c r="CN440" s="11">
        <v>54</v>
      </c>
      <c r="CO440" s="11">
        <v>3</v>
      </c>
      <c r="CP440" s="11">
        <v>55</v>
      </c>
      <c r="CQ440" s="11">
        <v>55</v>
      </c>
      <c r="CR440" s="11">
        <v>4000000</v>
      </c>
    </row>
    <row r="441" spans="1:96" ht="15" thickBot="1" x14ac:dyDescent="0.35">
      <c r="A441" s="1" t="s">
        <v>438</v>
      </c>
      <c r="B441" s="1" t="s">
        <v>602</v>
      </c>
      <c r="C441" s="2">
        <v>8</v>
      </c>
      <c r="D441" s="2">
        <v>77</v>
      </c>
      <c r="E441" s="2">
        <v>94</v>
      </c>
      <c r="F441" s="2">
        <v>52</v>
      </c>
      <c r="G441" s="2">
        <v>4</v>
      </c>
      <c r="H441" s="1">
        <f t="shared" si="588"/>
        <v>94</v>
      </c>
      <c r="I441" s="1">
        <f>HLOOKUP(H441,C441:$F$603,J441,0)</f>
        <v>3</v>
      </c>
      <c r="J441" s="1">
        <v>163</v>
      </c>
      <c r="K441" s="1" t="str">
        <f t="shared" si="589"/>
        <v>43</v>
      </c>
      <c r="M441" s="46">
        <f t="shared" si="590"/>
        <v>1</v>
      </c>
      <c r="N441" s="44">
        <f t="shared" si="582"/>
        <v>3.4632034632034632E-2</v>
      </c>
      <c r="O441" s="44">
        <f t="shared" si="583"/>
        <v>0.33333333333333331</v>
      </c>
      <c r="P441" s="44">
        <f t="shared" si="584"/>
        <v>0.40692640692640691</v>
      </c>
      <c r="Q441" s="44">
        <f t="shared" si="585"/>
        <v>0.22510822510822512</v>
      </c>
      <c r="R441">
        <f t="shared" si="620"/>
        <v>4</v>
      </c>
      <c r="S441" s="1">
        <f t="shared" si="591"/>
        <v>0.40692640692640691</v>
      </c>
      <c r="T441" s="1">
        <f>HLOOKUP(S441,N441:$Q$603,U441,0)</f>
        <v>3</v>
      </c>
      <c r="U441" s="1">
        <v>163</v>
      </c>
      <c r="V441" s="1" t="str">
        <f t="shared" si="592"/>
        <v>43</v>
      </c>
      <c r="X441" s="5">
        <f t="shared" si="593"/>
        <v>3</v>
      </c>
      <c r="Y441" s="4">
        <f t="shared" si="594"/>
        <v>0.59307359307359309</v>
      </c>
      <c r="Z441" s="4">
        <f t="shared" si="595"/>
        <v>0.1618366487122912</v>
      </c>
      <c r="AA441" s="4">
        <f t="shared" si="596"/>
        <v>0.25</v>
      </c>
      <c r="AB441" s="4">
        <f t="shared" si="597"/>
        <v>0.2792207792207792</v>
      </c>
      <c r="AC441" s="4">
        <f t="shared" si="598"/>
        <v>-2.9220779220779203E-2</v>
      </c>
      <c r="AD441" s="4">
        <f t="shared" si="599"/>
        <v>3.4632034632034632E-2</v>
      </c>
      <c r="AE441" s="4">
        <f t="shared" si="600"/>
        <v>0.40692640692640691</v>
      </c>
      <c r="AF441" s="4">
        <f t="shared" si="601"/>
        <v>0.37229437229437229</v>
      </c>
      <c r="AG441">
        <f t="shared" si="602"/>
        <v>4000000</v>
      </c>
      <c r="AI441">
        <f t="shared" si="603"/>
        <v>14</v>
      </c>
      <c r="AJ441">
        <f t="shared" si="622"/>
        <v>29</v>
      </c>
      <c r="AK441">
        <f t="shared" si="623"/>
        <v>23</v>
      </c>
      <c r="AL441">
        <f t="shared" si="624"/>
        <v>1</v>
      </c>
      <c r="AM441">
        <f t="shared" si="625"/>
        <v>8</v>
      </c>
      <c r="AN441">
        <f t="shared" si="626"/>
        <v>47</v>
      </c>
      <c r="AO441">
        <f t="shared" si="627"/>
        <v>42</v>
      </c>
      <c r="AP441">
        <f t="shared" si="628"/>
        <v>26</v>
      </c>
      <c r="AQ441">
        <f t="shared" si="629"/>
        <v>21</v>
      </c>
      <c r="AR441">
        <f t="shared" ref="AR441:AZ441" si="668">MAX(AI$3:AQ$542)+1-AI441</f>
        <v>42</v>
      </c>
      <c r="AS441">
        <f t="shared" si="668"/>
        <v>27</v>
      </c>
      <c r="AT441">
        <f t="shared" si="668"/>
        <v>33</v>
      </c>
      <c r="AU441">
        <f t="shared" si="668"/>
        <v>55</v>
      </c>
      <c r="AV441">
        <f t="shared" si="668"/>
        <v>48</v>
      </c>
      <c r="AW441">
        <f t="shared" si="668"/>
        <v>9</v>
      </c>
      <c r="AX441">
        <f t="shared" si="668"/>
        <v>14</v>
      </c>
      <c r="AY441">
        <f t="shared" si="668"/>
        <v>30</v>
      </c>
      <c r="AZ441">
        <f t="shared" si="668"/>
        <v>35</v>
      </c>
      <c r="BA441">
        <f t="shared" si="587"/>
        <v>4000000</v>
      </c>
      <c r="BB441">
        <f t="shared" si="605"/>
        <v>2933752.8</v>
      </c>
      <c r="BC441">
        <f t="shared" si="606"/>
        <v>3</v>
      </c>
      <c r="BE441">
        <f>AI441-fix1_oam1!X442</f>
        <v>0</v>
      </c>
      <c r="BF441">
        <f>AJ441-fix1_oam1!Y442</f>
        <v>9</v>
      </c>
      <c r="BG441">
        <f>AK441-fix1_oam1!Z442</f>
        <v>14</v>
      </c>
      <c r="BH441">
        <f>AL441-fix1_oam1!AA442</f>
        <v>-16</v>
      </c>
      <c r="BI441">
        <f>AM441-fix1_oam1!AB442</f>
        <v>-5</v>
      </c>
      <c r="BJ441">
        <f>AN441-fix1_oam1!AC442</f>
        <v>0</v>
      </c>
      <c r="BK441">
        <f>AO441-fix1_oam1!AD442</f>
        <v>4</v>
      </c>
      <c r="BL441">
        <f>AP441-fix1_oam1!AE442</f>
        <v>14</v>
      </c>
      <c r="BM441">
        <f>AQ441-fix1_oam1!AF442</f>
        <v>15</v>
      </c>
      <c r="BN441">
        <f>AR441-fix1_oam1!AG442</f>
        <v>0</v>
      </c>
      <c r="BO441">
        <f>AS441-fix1_oam1!AH442</f>
        <v>-9</v>
      </c>
      <c r="BP441">
        <f>AT441-fix1_oam1!AI442</f>
        <v>-14</v>
      </c>
      <c r="BQ441">
        <f>AU441-fix1_oam1!AJ442</f>
        <v>16</v>
      </c>
      <c r="BR441">
        <f>AV441-fix1_oam1!AK442</f>
        <v>5</v>
      </c>
      <c r="BS441">
        <f>AW441-fix1_oam1!AL442</f>
        <v>0</v>
      </c>
      <c r="BT441">
        <f>AX441-fix1_oam1!AM442</f>
        <v>-4</v>
      </c>
      <c r="BU441">
        <f>AY441-fix1_oam1!AN442</f>
        <v>-14</v>
      </c>
      <c r="BV441">
        <f>AZ441-fix1_oam1!AO442</f>
        <v>-15</v>
      </c>
      <c r="BY441" s="10" t="s">
        <v>1101</v>
      </c>
      <c r="BZ441" s="11">
        <v>1</v>
      </c>
      <c r="CA441" s="11">
        <v>42</v>
      </c>
      <c r="CB441" s="11">
        <v>21</v>
      </c>
      <c r="CC441" s="11">
        <v>1</v>
      </c>
      <c r="CD441" s="11">
        <v>44</v>
      </c>
      <c r="CE441" s="11">
        <v>12</v>
      </c>
      <c r="CF441" s="11">
        <v>27</v>
      </c>
      <c r="CG441" s="11">
        <v>13</v>
      </c>
      <c r="CH441" s="11">
        <v>17</v>
      </c>
      <c r="CI441" s="11">
        <v>55</v>
      </c>
      <c r="CJ441" s="11">
        <v>14</v>
      </c>
      <c r="CK441" s="11">
        <v>35</v>
      </c>
      <c r="CL441" s="11">
        <v>55</v>
      </c>
      <c r="CM441" s="11">
        <v>12</v>
      </c>
      <c r="CN441" s="11">
        <v>44</v>
      </c>
      <c r="CO441" s="11">
        <v>29</v>
      </c>
      <c r="CP441" s="11">
        <v>43</v>
      </c>
      <c r="CQ441" s="11">
        <v>39</v>
      </c>
      <c r="CR441" s="11">
        <v>3000000</v>
      </c>
    </row>
    <row r="442" spans="1:96" ht="15" thickBot="1" x14ac:dyDescent="0.35">
      <c r="A442" s="1" t="s">
        <v>439</v>
      </c>
      <c r="B442" s="1" t="s">
        <v>602</v>
      </c>
      <c r="C442" s="2">
        <v>65</v>
      </c>
      <c r="D442" s="2">
        <v>20</v>
      </c>
      <c r="E442" s="2">
        <v>25</v>
      </c>
      <c r="F442" s="2">
        <v>74</v>
      </c>
      <c r="G442" s="2">
        <v>2</v>
      </c>
      <c r="H442" s="1">
        <f t="shared" si="588"/>
        <v>74</v>
      </c>
      <c r="I442" s="1">
        <f>HLOOKUP(H442,C442:$F$603,J442,0)</f>
        <v>4</v>
      </c>
      <c r="J442" s="1">
        <v>162</v>
      </c>
      <c r="K442" s="1" t="str">
        <f t="shared" si="589"/>
        <v>24</v>
      </c>
      <c r="M442" s="46">
        <f t="shared" si="590"/>
        <v>1</v>
      </c>
      <c r="N442" s="44">
        <f t="shared" si="582"/>
        <v>0.35326086956521741</v>
      </c>
      <c r="O442" s="44">
        <f t="shared" si="583"/>
        <v>0.10869565217391304</v>
      </c>
      <c r="P442" s="44">
        <f t="shared" si="584"/>
        <v>0.1358695652173913</v>
      </c>
      <c r="Q442" s="44">
        <f t="shared" si="585"/>
        <v>0.40217391304347827</v>
      </c>
      <c r="R442">
        <f t="shared" si="620"/>
        <v>2</v>
      </c>
      <c r="S442" s="1">
        <f t="shared" si="591"/>
        <v>0.40217391304347827</v>
      </c>
      <c r="T442" s="1">
        <f>HLOOKUP(S442,N442:$Q$603,U442,0)</f>
        <v>4</v>
      </c>
      <c r="U442" s="1">
        <v>162</v>
      </c>
      <c r="V442" s="1" t="str">
        <f t="shared" si="592"/>
        <v>24</v>
      </c>
      <c r="X442" s="5">
        <f t="shared" si="593"/>
        <v>4</v>
      </c>
      <c r="Y442" s="4">
        <f t="shared" si="594"/>
        <v>0.59782608695652173</v>
      </c>
      <c r="Z442" s="4">
        <f t="shared" si="595"/>
        <v>0.14923402410593459</v>
      </c>
      <c r="AA442" s="4">
        <f t="shared" si="596"/>
        <v>0.25</v>
      </c>
      <c r="AB442" s="4">
        <f t="shared" si="597"/>
        <v>0.24456521739130435</v>
      </c>
      <c r="AC442" s="4">
        <f t="shared" si="598"/>
        <v>5.4347826086956486E-3</v>
      </c>
      <c r="AD442" s="4">
        <f t="shared" si="599"/>
        <v>0.10869565217391304</v>
      </c>
      <c r="AE442" s="4">
        <f t="shared" si="600"/>
        <v>0.40217391304347827</v>
      </c>
      <c r="AF442" s="4">
        <f t="shared" si="601"/>
        <v>0.29347826086956524</v>
      </c>
      <c r="AG442">
        <f t="shared" si="602"/>
        <v>2000000</v>
      </c>
      <c r="AI442">
        <f t="shared" si="603"/>
        <v>1</v>
      </c>
      <c r="AJ442">
        <f t="shared" si="622"/>
        <v>28</v>
      </c>
      <c r="AK442">
        <f t="shared" si="623"/>
        <v>27</v>
      </c>
      <c r="AL442">
        <f t="shared" si="624"/>
        <v>1</v>
      </c>
      <c r="AM442">
        <f t="shared" si="625"/>
        <v>31</v>
      </c>
      <c r="AN442">
        <f t="shared" si="626"/>
        <v>25</v>
      </c>
      <c r="AO442">
        <f t="shared" si="627"/>
        <v>22</v>
      </c>
      <c r="AP442">
        <f t="shared" si="628"/>
        <v>27</v>
      </c>
      <c r="AQ442">
        <f t="shared" si="629"/>
        <v>32</v>
      </c>
      <c r="AR442">
        <f t="shared" ref="AR442:AZ442" si="669">MAX(AI$3:AQ$542)+1-AI442</f>
        <v>55</v>
      </c>
      <c r="AS442">
        <f t="shared" si="669"/>
        <v>28</v>
      </c>
      <c r="AT442">
        <f t="shared" si="669"/>
        <v>29</v>
      </c>
      <c r="AU442">
        <f t="shared" si="669"/>
        <v>55</v>
      </c>
      <c r="AV442">
        <f t="shared" si="669"/>
        <v>25</v>
      </c>
      <c r="AW442">
        <f t="shared" si="669"/>
        <v>31</v>
      </c>
      <c r="AX442">
        <f t="shared" si="669"/>
        <v>34</v>
      </c>
      <c r="AY442">
        <f t="shared" si="669"/>
        <v>29</v>
      </c>
      <c r="AZ442">
        <f t="shared" si="669"/>
        <v>24</v>
      </c>
      <c r="BA442">
        <f t="shared" si="587"/>
        <v>2000000</v>
      </c>
      <c r="BB442">
        <f t="shared" si="605"/>
        <v>2200314</v>
      </c>
      <c r="BC442">
        <f t="shared" si="606"/>
        <v>2</v>
      </c>
      <c r="BE442">
        <f>AI442-fix1_oam1!X443</f>
        <v>0</v>
      </c>
      <c r="BF442">
        <f>AJ442-fix1_oam1!Y443</f>
        <v>-3</v>
      </c>
      <c r="BG442">
        <f>AK442-fix1_oam1!Z443</f>
        <v>-2</v>
      </c>
      <c r="BH442">
        <f>AL442-fix1_oam1!AA443</f>
        <v>-33</v>
      </c>
      <c r="BI442">
        <f>AM442-fix1_oam1!AB443</f>
        <v>-2</v>
      </c>
      <c r="BJ442">
        <f>AN442-fix1_oam1!AC443</f>
        <v>0</v>
      </c>
      <c r="BK442">
        <f>AO442-fix1_oam1!AD443</f>
        <v>0</v>
      </c>
      <c r="BL442">
        <f>AP442-fix1_oam1!AE443</f>
        <v>-12</v>
      </c>
      <c r="BM442">
        <f>AQ442-fix1_oam1!AF443</f>
        <v>-2</v>
      </c>
      <c r="BN442">
        <f>AR442-fix1_oam1!AG443</f>
        <v>0</v>
      </c>
      <c r="BO442">
        <f>AS442-fix1_oam1!AH443</f>
        <v>3</v>
      </c>
      <c r="BP442">
        <f>AT442-fix1_oam1!AI443</f>
        <v>2</v>
      </c>
      <c r="BQ442">
        <f>AU442-fix1_oam1!AJ443</f>
        <v>33</v>
      </c>
      <c r="BR442">
        <f>AV442-fix1_oam1!AK443</f>
        <v>2</v>
      </c>
      <c r="BS442">
        <f>AW442-fix1_oam1!AL443</f>
        <v>0</v>
      </c>
      <c r="BT442">
        <f>AX442-fix1_oam1!AM443</f>
        <v>0</v>
      </c>
      <c r="BU442">
        <f>AY442-fix1_oam1!AN443</f>
        <v>12</v>
      </c>
      <c r="BV442">
        <f>AZ442-fix1_oam1!AO443</f>
        <v>2</v>
      </c>
      <c r="BY442" s="10" t="s">
        <v>1102</v>
      </c>
      <c r="BZ442" s="11">
        <v>41</v>
      </c>
      <c r="CA442" s="11">
        <v>29</v>
      </c>
      <c r="CB442" s="11">
        <v>23</v>
      </c>
      <c r="CC442" s="11">
        <v>1</v>
      </c>
      <c r="CD442" s="11">
        <v>6</v>
      </c>
      <c r="CE442" s="11">
        <v>49</v>
      </c>
      <c r="CF442" s="11">
        <v>46</v>
      </c>
      <c r="CG442" s="11">
        <v>26</v>
      </c>
      <c r="CH442" s="11">
        <v>19</v>
      </c>
      <c r="CI442" s="11">
        <v>15</v>
      </c>
      <c r="CJ442" s="11">
        <v>27</v>
      </c>
      <c r="CK442" s="11">
        <v>33</v>
      </c>
      <c r="CL442" s="11">
        <v>55</v>
      </c>
      <c r="CM442" s="11">
        <v>50</v>
      </c>
      <c r="CN442" s="11">
        <v>7</v>
      </c>
      <c r="CO442" s="11">
        <v>10</v>
      </c>
      <c r="CP442" s="11">
        <v>30</v>
      </c>
      <c r="CQ442" s="11">
        <v>37</v>
      </c>
      <c r="CR442" s="11">
        <v>3000000</v>
      </c>
    </row>
    <row r="443" spans="1:96" ht="15" thickBot="1" x14ac:dyDescent="0.35">
      <c r="A443" s="1" t="s">
        <v>440</v>
      </c>
      <c r="B443" s="1" t="s">
        <v>602</v>
      </c>
      <c r="C443" s="2">
        <v>32</v>
      </c>
      <c r="D443" s="2">
        <v>53</v>
      </c>
      <c r="E443" s="2">
        <v>66</v>
      </c>
      <c r="F443" s="2">
        <v>68</v>
      </c>
      <c r="G443" s="2">
        <v>4</v>
      </c>
      <c r="H443" s="1">
        <f t="shared" si="588"/>
        <v>68</v>
      </c>
      <c r="I443" s="1">
        <f>HLOOKUP(H443,C443:$F$603,J443,0)</f>
        <v>4</v>
      </c>
      <c r="J443" s="1">
        <v>161</v>
      </c>
      <c r="K443" s="1" t="str">
        <f t="shared" si="589"/>
        <v>44</v>
      </c>
      <c r="M443" s="46">
        <f t="shared" si="590"/>
        <v>1</v>
      </c>
      <c r="N443" s="44">
        <f t="shared" si="582"/>
        <v>0.14611872146118721</v>
      </c>
      <c r="O443" s="44">
        <f t="shared" si="583"/>
        <v>0.24200913242009131</v>
      </c>
      <c r="P443" s="44">
        <f t="shared" si="584"/>
        <v>0.30136986301369861</v>
      </c>
      <c r="Q443" s="44">
        <f t="shared" si="585"/>
        <v>0.31050228310502281</v>
      </c>
      <c r="R443">
        <f t="shared" si="620"/>
        <v>4</v>
      </c>
      <c r="S443" s="1">
        <f t="shared" si="591"/>
        <v>0.31050228310502281</v>
      </c>
      <c r="T443" s="1">
        <f>HLOOKUP(S443,N443:$Q$603,U443,0)</f>
        <v>4</v>
      </c>
      <c r="U443" s="1">
        <v>161</v>
      </c>
      <c r="V443" s="1" t="str">
        <f t="shared" si="592"/>
        <v>44</v>
      </c>
      <c r="X443" s="5">
        <f t="shared" si="593"/>
        <v>4</v>
      </c>
      <c r="Y443" s="4">
        <f t="shared" si="594"/>
        <v>0.68949771689497719</v>
      </c>
      <c r="Z443" s="4">
        <f t="shared" si="595"/>
        <v>7.5618699368398101E-2</v>
      </c>
      <c r="AA443" s="4">
        <f t="shared" si="596"/>
        <v>0.25</v>
      </c>
      <c r="AB443" s="4">
        <f t="shared" si="597"/>
        <v>0.27168949771689499</v>
      </c>
      <c r="AC443" s="4">
        <f t="shared" si="598"/>
        <v>-2.168949771689499E-2</v>
      </c>
      <c r="AD443" s="4">
        <f t="shared" si="599"/>
        <v>0.14611872146118721</v>
      </c>
      <c r="AE443" s="4">
        <f t="shared" si="600"/>
        <v>0.31050228310502281</v>
      </c>
      <c r="AF443" s="4">
        <f t="shared" si="601"/>
        <v>0.16438356164383561</v>
      </c>
      <c r="AG443">
        <f t="shared" si="602"/>
        <v>4000000</v>
      </c>
      <c r="AI443">
        <f t="shared" si="603"/>
        <v>1</v>
      </c>
      <c r="AJ443">
        <f t="shared" si="622"/>
        <v>5</v>
      </c>
      <c r="AK443">
        <f t="shared" si="623"/>
        <v>47</v>
      </c>
      <c r="AL443">
        <f t="shared" si="624"/>
        <v>1</v>
      </c>
      <c r="AM443">
        <f t="shared" si="625"/>
        <v>12</v>
      </c>
      <c r="AN443">
        <f t="shared" si="626"/>
        <v>43</v>
      </c>
      <c r="AO443">
        <f t="shared" si="627"/>
        <v>13</v>
      </c>
      <c r="AP443">
        <f t="shared" si="628"/>
        <v>50</v>
      </c>
      <c r="AQ443">
        <f t="shared" si="629"/>
        <v>47</v>
      </c>
      <c r="AR443">
        <f t="shared" ref="AR443:AZ443" si="670">MAX(AI$3:AQ$542)+1-AI443</f>
        <v>55</v>
      </c>
      <c r="AS443">
        <f t="shared" si="670"/>
        <v>51</v>
      </c>
      <c r="AT443">
        <f t="shared" si="670"/>
        <v>9</v>
      </c>
      <c r="AU443">
        <f t="shared" si="670"/>
        <v>55</v>
      </c>
      <c r="AV443">
        <f t="shared" si="670"/>
        <v>44</v>
      </c>
      <c r="AW443">
        <f t="shared" si="670"/>
        <v>13</v>
      </c>
      <c r="AX443">
        <f t="shared" si="670"/>
        <v>43</v>
      </c>
      <c r="AY443">
        <f t="shared" si="670"/>
        <v>6</v>
      </c>
      <c r="AZ443">
        <f t="shared" si="670"/>
        <v>9</v>
      </c>
      <c r="BA443">
        <f t="shared" si="587"/>
        <v>4000000</v>
      </c>
      <c r="BB443">
        <f t="shared" si="605"/>
        <v>3120892.4</v>
      </c>
      <c r="BC443">
        <f t="shared" si="606"/>
        <v>3</v>
      </c>
      <c r="BE443">
        <f>AI443-fix1_oam1!X444</f>
        <v>0</v>
      </c>
      <c r="BF443">
        <f>AJ443-fix1_oam1!Y444</f>
        <v>-9</v>
      </c>
      <c r="BG443">
        <f>AK443-fix1_oam1!Z444</f>
        <v>0</v>
      </c>
      <c r="BH443">
        <f>AL443-fix1_oam1!AA444</f>
        <v>-20</v>
      </c>
      <c r="BI443">
        <f>AM443-fix1_oam1!AB444</f>
        <v>-6</v>
      </c>
      <c r="BJ443">
        <f>AN443-fix1_oam1!AC444</f>
        <v>-1</v>
      </c>
      <c r="BK443">
        <f>AO443-fix1_oam1!AD444</f>
        <v>0</v>
      </c>
      <c r="BL443">
        <f>AP443-fix1_oam1!AE444</f>
        <v>6</v>
      </c>
      <c r="BM443">
        <f>AQ443-fix1_oam1!AF444</f>
        <v>0</v>
      </c>
      <c r="BN443">
        <f>AR443-fix1_oam1!AG444</f>
        <v>0</v>
      </c>
      <c r="BO443">
        <f>AS443-fix1_oam1!AH444</f>
        <v>9</v>
      </c>
      <c r="BP443">
        <f>AT443-fix1_oam1!AI444</f>
        <v>0</v>
      </c>
      <c r="BQ443">
        <f>AU443-fix1_oam1!AJ444</f>
        <v>20</v>
      </c>
      <c r="BR443">
        <f>AV443-fix1_oam1!AK444</f>
        <v>6</v>
      </c>
      <c r="BS443">
        <f>AW443-fix1_oam1!AL444</f>
        <v>1</v>
      </c>
      <c r="BT443">
        <f>AX443-fix1_oam1!AM444</f>
        <v>0</v>
      </c>
      <c r="BU443">
        <f>AY443-fix1_oam1!AN444</f>
        <v>-6</v>
      </c>
      <c r="BV443">
        <f>AZ443-fix1_oam1!AO444</f>
        <v>0</v>
      </c>
      <c r="BY443" s="10" t="s">
        <v>1103</v>
      </c>
      <c r="BZ443" s="11">
        <v>41</v>
      </c>
      <c r="CA443" s="11">
        <v>38</v>
      </c>
      <c r="CB443" s="11">
        <v>25</v>
      </c>
      <c r="CC443" s="11">
        <v>1</v>
      </c>
      <c r="CD443" s="11">
        <v>45</v>
      </c>
      <c r="CE443" s="11">
        <v>10</v>
      </c>
      <c r="CF443" s="11">
        <v>20</v>
      </c>
      <c r="CG443" s="11">
        <v>17</v>
      </c>
      <c r="CH443" s="11">
        <v>25</v>
      </c>
      <c r="CI443" s="11">
        <v>15</v>
      </c>
      <c r="CJ443" s="11">
        <v>18</v>
      </c>
      <c r="CK443" s="11">
        <v>31</v>
      </c>
      <c r="CL443" s="11">
        <v>55</v>
      </c>
      <c r="CM443" s="11">
        <v>11</v>
      </c>
      <c r="CN443" s="11">
        <v>46</v>
      </c>
      <c r="CO443" s="11">
        <v>36</v>
      </c>
      <c r="CP443" s="11">
        <v>39</v>
      </c>
      <c r="CQ443" s="11">
        <v>31</v>
      </c>
      <c r="CR443" s="11">
        <v>4000000</v>
      </c>
    </row>
    <row r="444" spans="1:96" ht="15" thickBot="1" x14ac:dyDescent="0.35">
      <c r="A444" s="1" t="s">
        <v>441</v>
      </c>
      <c r="B444" s="1" t="s">
        <v>602</v>
      </c>
      <c r="C444" s="2">
        <v>52</v>
      </c>
      <c r="D444" s="2">
        <v>77</v>
      </c>
      <c r="E444" s="2">
        <v>15</v>
      </c>
      <c r="F444" s="2">
        <v>64</v>
      </c>
      <c r="G444" s="2">
        <v>1</v>
      </c>
      <c r="H444" s="1">
        <f t="shared" si="588"/>
        <v>77</v>
      </c>
      <c r="I444" s="1">
        <f>HLOOKUP(H444,C444:$F$603,J444,0)</f>
        <v>2</v>
      </c>
      <c r="J444" s="1">
        <v>160</v>
      </c>
      <c r="K444" s="1" t="str">
        <f t="shared" si="589"/>
        <v>12</v>
      </c>
      <c r="M444" s="46">
        <f t="shared" si="590"/>
        <v>1</v>
      </c>
      <c r="N444" s="44">
        <f t="shared" si="582"/>
        <v>0.25</v>
      </c>
      <c r="O444" s="44">
        <f t="shared" si="583"/>
        <v>0.37019230769230771</v>
      </c>
      <c r="P444" s="44">
        <f t="shared" si="584"/>
        <v>7.2115384615384609E-2</v>
      </c>
      <c r="Q444" s="44">
        <f t="shared" si="585"/>
        <v>0.30769230769230771</v>
      </c>
      <c r="R444">
        <f t="shared" si="620"/>
        <v>1</v>
      </c>
      <c r="S444" s="1">
        <f t="shared" si="591"/>
        <v>0.37019230769230771</v>
      </c>
      <c r="T444" s="1">
        <f>HLOOKUP(S444,N444:$Q$603,U444,0)</f>
        <v>2</v>
      </c>
      <c r="U444" s="1">
        <v>160</v>
      </c>
      <c r="V444" s="1" t="str">
        <f t="shared" si="592"/>
        <v>12</v>
      </c>
      <c r="X444" s="5">
        <f t="shared" si="593"/>
        <v>2</v>
      </c>
      <c r="Y444" s="4">
        <f t="shared" si="594"/>
        <v>0.62980769230769229</v>
      </c>
      <c r="Z444" s="4">
        <f t="shared" si="595"/>
        <v>0.12834527596266618</v>
      </c>
      <c r="AA444" s="4">
        <f t="shared" si="596"/>
        <v>0.25</v>
      </c>
      <c r="AB444" s="4">
        <f t="shared" si="597"/>
        <v>0.27884615384615385</v>
      </c>
      <c r="AC444" s="4">
        <f t="shared" si="598"/>
        <v>-2.8846153846153855E-2</v>
      </c>
      <c r="AD444" s="4">
        <f t="shared" si="599"/>
        <v>7.2115384615384609E-2</v>
      </c>
      <c r="AE444" s="4">
        <f t="shared" si="600"/>
        <v>0.37019230769230771</v>
      </c>
      <c r="AF444" s="4">
        <f t="shared" si="601"/>
        <v>0.29807692307692313</v>
      </c>
      <c r="AG444">
        <f t="shared" si="602"/>
        <v>1000000</v>
      </c>
      <c r="AI444">
        <f t="shared" si="603"/>
        <v>27</v>
      </c>
      <c r="AJ444">
        <f t="shared" si="622"/>
        <v>19</v>
      </c>
      <c r="AK444">
        <f t="shared" si="623"/>
        <v>34</v>
      </c>
      <c r="AL444">
        <f t="shared" si="624"/>
        <v>1</v>
      </c>
      <c r="AM444">
        <f t="shared" si="625"/>
        <v>8</v>
      </c>
      <c r="AN444">
        <f t="shared" si="626"/>
        <v>47</v>
      </c>
      <c r="AO444">
        <f t="shared" si="627"/>
        <v>32</v>
      </c>
      <c r="AP444">
        <f t="shared" si="628"/>
        <v>36</v>
      </c>
      <c r="AQ444">
        <f t="shared" si="629"/>
        <v>31</v>
      </c>
      <c r="AR444">
        <f t="shared" ref="AR444:AZ444" si="671">MAX(AI$3:AQ$542)+1-AI444</f>
        <v>29</v>
      </c>
      <c r="AS444">
        <f t="shared" si="671"/>
        <v>37</v>
      </c>
      <c r="AT444">
        <f t="shared" si="671"/>
        <v>22</v>
      </c>
      <c r="AU444">
        <f t="shared" si="671"/>
        <v>55</v>
      </c>
      <c r="AV444">
        <f t="shared" si="671"/>
        <v>48</v>
      </c>
      <c r="AW444">
        <f t="shared" si="671"/>
        <v>9</v>
      </c>
      <c r="AX444">
        <f t="shared" si="671"/>
        <v>24</v>
      </c>
      <c r="AY444">
        <f t="shared" si="671"/>
        <v>20</v>
      </c>
      <c r="AZ444">
        <f t="shared" si="671"/>
        <v>25</v>
      </c>
      <c r="BA444">
        <f t="shared" si="587"/>
        <v>1000000</v>
      </c>
      <c r="BB444">
        <f t="shared" si="605"/>
        <v>2566675.1</v>
      </c>
      <c r="BC444">
        <f t="shared" si="606"/>
        <v>3</v>
      </c>
      <c r="BE444">
        <f>AI444-fix1_oam1!X445</f>
        <v>0</v>
      </c>
      <c r="BF444">
        <f>AJ444-fix1_oam1!Y445</f>
        <v>-4</v>
      </c>
      <c r="BG444">
        <f>AK444-fix1_oam1!Z445</f>
        <v>3</v>
      </c>
      <c r="BH444">
        <f>AL444-fix1_oam1!AA445</f>
        <v>-25</v>
      </c>
      <c r="BI444">
        <f>AM444-fix1_oam1!AB445</f>
        <v>-12</v>
      </c>
      <c r="BJ444">
        <f>AN444-fix1_oam1!AC445</f>
        <v>1</v>
      </c>
      <c r="BK444">
        <f>AO444-fix1_oam1!AD445</f>
        <v>5</v>
      </c>
      <c r="BL444">
        <f>AP444-fix1_oam1!AE445</f>
        <v>-1</v>
      </c>
      <c r="BM444">
        <f>AQ444-fix1_oam1!AF445</f>
        <v>4</v>
      </c>
      <c r="BN444">
        <f>AR444-fix1_oam1!AG445</f>
        <v>0</v>
      </c>
      <c r="BO444">
        <f>AS444-fix1_oam1!AH445</f>
        <v>4</v>
      </c>
      <c r="BP444">
        <f>AT444-fix1_oam1!AI445</f>
        <v>-3</v>
      </c>
      <c r="BQ444">
        <f>AU444-fix1_oam1!AJ445</f>
        <v>25</v>
      </c>
      <c r="BR444">
        <f>AV444-fix1_oam1!AK445</f>
        <v>12</v>
      </c>
      <c r="BS444">
        <f>AW444-fix1_oam1!AL445</f>
        <v>-1</v>
      </c>
      <c r="BT444">
        <f>AX444-fix1_oam1!AM445</f>
        <v>-5</v>
      </c>
      <c r="BU444">
        <f>AY444-fix1_oam1!AN445</f>
        <v>1</v>
      </c>
      <c r="BV444">
        <f>AZ444-fix1_oam1!AO445</f>
        <v>-4</v>
      </c>
      <c r="BY444" s="10" t="s">
        <v>1104</v>
      </c>
      <c r="BZ444" s="11">
        <v>1</v>
      </c>
      <c r="CA444" s="11">
        <v>24</v>
      </c>
      <c r="CB444" s="11">
        <v>28</v>
      </c>
      <c r="CC444" s="11">
        <v>51</v>
      </c>
      <c r="CD444" s="11">
        <v>19</v>
      </c>
      <c r="CE444" s="11">
        <v>36</v>
      </c>
      <c r="CF444" s="11">
        <v>26</v>
      </c>
      <c r="CG444" s="11">
        <v>31</v>
      </c>
      <c r="CH444" s="11">
        <v>32</v>
      </c>
      <c r="CI444" s="11">
        <v>55</v>
      </c>
      <c r="CJ444" s="11">
        <v>32</v>
      </c>
      <c r="CK444" s="11">
        <v>28</v>
      </c>
      <c r="CL444" s="11">
        <v>5</v>
      </c>
      <c r="CM444" s="11">
        <v>37</v>
      </c>
      <c r="CN444" s="11">
        <v>20</v>
      </c>
      <c r="CO444" s="11">
        <v>30</v>
      </c>
      <c r="CP444" s="11">
        <v>25</v>
      </c>
      <c r="CQ444" s="11">
        <v>24</v>
      </c>
      <c r="CR444" s="11">
        <v>4000000</v>
      </c>
    </row>
    <row r="445" spans="1:96" ht="15" thickBot="1" x14ac:dyDescent="0.35">
      <c r="A445" s="1" t="s">
        <v>442</v>
      </c>
      <c r="B445" s="1" t="s">
        <v>602</v>
      </c>
      <c r="C445" s="2">
        <v>6</v>
      </c>
      <c r="D445" s="2">
        <v>80</v>
      </c>
      <c r="E445" s="2">
        <v>45</v>
      </c>
      <c r="F445" s="2">
        <v>66</v>
      </c>
      <c r="G445" s="2">
        <v>3</v>
      </c>
      <c r="H445" s="1">
        <f t="shared" si="588"/>
        <v>80</v>
      </c>
      <c r="I445" s="1">
        <f>HLOOKUP(H445,C445:$F$603,J445,0)</f>
        <v>2</v>
      </c>
      <c r="J445" s="1">
        <v>159</v>
      </c>
      <c r="K445" s="1" t="str">
        <f t="shared" si="589"/>
        <v>32</v>
      </c>
      <c r="M445" s="46">
        <f t="shared" si="590"/>
        <v>1</v>
      </c>
      <c r="N445" s="44">
        <f t="shared" si="582"/>
        <v>3.0456852791878174E-2</v>
      </c>
      <c r="O445" s="44">
        <f t="shared" si="583"/>
        <v>0.40609137055837563</v>
      </c>
      <c r="P445" s="44">
        <f t="shared" si="584"/>
        <v>0.22842639593908629</v>
      </c>
      <c r="Q445" s="44">
        <f t="shared" si="585"/>
        <v>0.3350253807106599</v>
      </c>
      <c r="R445">
        <f t="shared" si="620"/>
        <v>3</v>
      </c>
      <c r="S445" s="1">
        <f t="shared" si="591"/>
        <v>0.40609137055837563</v>
      </c>
      <c r="T445" s="1">
        <f>HLOOKUP(S445,N445:$Q$603,U445,0)</f>
        <v>2</v>
      </c>
      <c r="U445" s="1">
        <v>159</v>
      </c>
      <c r="V445" s="1" t="str">
        <f t="shared" si="592"/>
        <v>32</v>
      </c>
      <c r="X445" s="5">
        <f t="shared" si="593"/>
        <v>2</v>
      </c>
      <c r="Y445" s="4">
        <f t="shared" si="594"/>
        <v>0.59390862944162437</v>
      </c>
      <c r="Z445" s="4">
        <f t="shared" si="595"/>
        <v>0.16356287802759412</v>
      </c>
      <c r="AA445" s="4">
        <f t="shared" si="596"/>
        <v>0.25</v>
      </c>
      <c r="AB445" s="4">
        <f t="shared" si="597"/>
        <v>0.28172588832487311</v>
      </c>
      <c r="AC445" s="4">
        <f t="shared" si="598"/>
        <v>-3.1725888324873108E-2</v>
      </c>
      <c r="AD445" s="4">
        <f t="shared" si="599"/>
        <v>3.0456852791878174E-2</v>
      </c>
      <c r="AE445" s="4">
        <f t="shared" si="600"/>
        <v>0.40609137055837563</v>
      </c>
      <c r="AF445" s="4">
        <f t="shared" si="601"/>
        <v>0.37563451776649748</v>
      </c>
      <c r="AG445">
        <f t="shared" si="602"/>
        <v>3000000</v>
      </c>
      <c r="AI445">
        <f t="shared" si="603"/>
        <v>27</v>
      </c>
      <c r="AJ445">
        <f t="shared" si="622"/>
        <v>29</v>
      </c>
      <c r="AK445">
        <f t="shared" si="623"/>
        <v>22</v>
      </c>
      <c r="AL445">
        <f t="shared" si="624"/>
        <v>1</v>
      </c>
      <c r="AM445">
        <f t="shared" si="625"/>
        <v>7</v>
      </c>
      <c r="AN445">
        <f t="shared" si="626"/>
        <v>48</v>
      </c>
      <c r="AO445">
        <f t="shared" si="627"/>
        <v>44</v>
      </c>
      <c r="AP445">
        <f t="shared" si="628"/>
        <v>26</v>
      </c>
      <c r="AQ445">
        <f t="shared" si="629"/>
        <v>20</v>
      </c>
      <c r="AR445">
        <f t="shared" ref="AR445:AZ445" si="672">MAX(AI$3:AQ$542)+1-AI445</f>
        <v>29</v>
      </c>
      <c r="AS445">
        <f t="shared" si="672"/>
        <v>27</v>
      </c>
      <c r="AT445">
        <f t="shared" si="672"/>
        <v>34</v>
      </c>
      <c r="AU445">
        <f t="shared" si="672"/>
        <v>55</v>
      </c>
      <c r="AV445">
        <f t="shared" si="672"/>
        <v>49</v>
      </c>
      <c r="AW445">
        <f t="shared" si="672"/>
        <v>8</v>
      </c>
      <c r="AX445">
        <f t="shared" si="672"/>
        <v>12</v>
      </c>
      <c r="AY445">
        <f t="shared" si="672"/>
        <v>30</v>
      </c>
      <c r="AZ445">
        <f t="shared" si="672"/>
        <v>36</v>
      </c>
      <c r="BA445">
        <f t="shared" si="587"/>
        <v>3000000</v>
      </c>
      <c r="BB445">
        <f t="shared" si="605"/>
        <v>2978378.1</v>
      </c>
      <c r="BC445">
        <f t="shared" si="606"/>
        <v>3</v>
      </c>
      <c r="BE445">
        <f>AI445-fix1_oam1!X446</f>
        <v>0</v>
      </c>
      <c r="BF445">
        <f>AJ445-fix1_oam1!Y446</f>
        <v>0</v>
      </c>
      <c r="BG445">
        <f>AK445-fix1_oam1!Z446</f>
        <v>3</v>
      </c>
      <c r="BH445">
        <f>AL445-fix1_oam1!AA446</f>
        <v>-28</v>
      </c>
      <c r="BI445">
        <f>AM445-fix1_oam1!AB446</f>
        <v>-15</v>
      </c>
      <c r="BJ445">
        <f>AN445-fix1_oam1!AC446</f>
        <v>1</v>
      </c>
      <c r="BK445">
        <f>AO445-fix1_oam1!AD446</f>
        <v>3</v>
      </c>
      <c r="BL445">
        <f>AP445-fix1_oam1!AE446</f>
        <v>-7</v>
      </c>
      <c r="BM445">
        <f>AQ445-fix1_oam1!AF446</f>
        <v>4</v>
      </c>
      <c r="BN445">
        <f>AR445-fix1_oam1!AG446</f>
        <v>0</v>
      </c>
      <c r="BO445">
        <f>AS445-fix1_oam1!AH446</f>
        <v>0</v>
      </c>
      <c r="BP445">
        <f>AT445-fix1_oam1!AI446</f>
        <v>-3</v>
      </c>
      <c r="BQ445">
        <f>AU445-fix1_oam1!AJ446</f>
        <v>28</v>
      </c>
      <c r="BR445">
        <f>AV445-fix1_oam1!AK446</f>
        <v>15</v>
      </c>
      <c r="BS445">
        <f>AW445-fix1_oam1!AL446</f>
        <v>-1</v>
      </c>
      <c r="BT445">
        <f>AX445-fix1_oam1!AM446</f>
        <v>-3</v>
      </c>
      <c r="BU445">
        <f>AY445-fix1_oam1!AN446</f>
        <v>7</v>
      </c>
      <c r="BV445">
        <f>AZ445-fix1_oam1!AO446</f>
        <v>-4</v>
      </c>
      <c r="BY445" s="10" t="s">
        <v>1105</v>
      </c>
      <c r="BZ445" s="11">
        <v>1</v>
      </c>
      <c r="CA445" s="11">
        <v>24</v>
      </c>
      <c r="CB445" s="11">
        <v>24</v>
      </c>
      <c r="CC445" s="11">
        <v>1</v>
      </c>
      <c r="CD445" s="11">
        <v>3</v>
      </c>
      <c r="CE445" s="11">
        <v>53</v>
      </c>
      <c r="CF445" s="11">
        <v>47</v>
      </c>
      <c r="CG445" s="11">
        <v>31</v>
      </c>
      <c r="CH445" s="11">
        <v>22</v>
      </c>
      <c r="CI445" s="11">
        <v>55</v>
      </c>
      <c r="CJ445" s="11">
        <v>32</v>
      </c>
      <c r="CK445" s="11">
        <v>32</v>
      </c>
      <c r="CL445" s="11">
        <v>55</v>
      </c>
      <c r="CM445" s="11">
        <v>53</v>
      </c>
      <c r="CN445" s="11">
        <v>3</v>
      </c>
      <c r="CO445" s="11">
        <v>9</v>
      </c>
      <c r="CP445" s="11">
        <v>25</v>
      </c>
      <c r="CQ445" s="11">
        <v>34</v>
      </c>
      <c r="CR445" s="11">
        <v>2000000</v>
      </c>
    </row>
    <row r="446" spans="1:96" ht="15" thickBot="1" x14ac:dyDescent="0.35">
      <c r="A446" s="1" t="s">
        <v>443</v>
      </c>
      <c r="B446" s="1" t="s">
        <v>602</v>
      </c>
      <c r="C446" s="2">
        <v>0</v>
      </c>
      <c r="D446" s="2">
        <v>89</v>
      </c>
      <c r="E446" s="2">
        <v>46</v>
      </c>
      <c r="F446" s="2">
        <v>37</v>
      </c>
      <c r="G446" s="2">
        <v>4</v>
      </c>
      <c r="H446" s="1">
        <f t="shared" si="588"/>
        <v>89</v>
      </c>
      <c r="I446" s="1">
        <f>HLOOKUP(H446,C446:$F$603,J446,0)</f>
        <v>2</v>
      </c>
      <c r="J446" s="1">
        <v>158</v>
      </c>
      <c r="K446" s="1" t="str">
        <f t="shared" si="589"/>
        <v>42</v>
      </c>
      <c r="M446" s="46">
        <f t="shared" si="590"/>
        <v>1</v>
      </c>
      <c r="N446" s="44">
        <f t="shared" si="582"/>
        <v>0</v>
      </c>
      <c r="O446" s="44">
        <f t="shared" si="583"/>
        <v>0.51744186046511631</v>
      </c>
      <c r="P446" s="44">
        <f t="shared" si="584"/>
        <v>0.26744186046511625</v>
      </c>
      <c r="Q446" s="44">
        <f t="shared" si="585"/>
        <v>0.21511627906976744</v>
      </c>
      <c r="R446">
        <f t="shared" si="620"/>
        <v>4</v>
      </c>
      <c r="S446" s="1">
        <f t="shared" si="591"/>
        <v>0.51744186046511631</v>
      </c>
      <c r="T446" s="1">
        <f>HLOOKUP(S446,N446:$Q$603,U446,0)</f>
        <v>2</v>
      </c>
      <c r="U446" s="1">
        <v>158</v>
      </c>
      <c r="V446" s="1" t="str">
        <f t="shared" si="592"/>
        <v>42</v>
      </c>
      <c r="X446" s="5">
        <f t="shared" si="593"/>
        <v>2</v>
      </c>
      <c r="Y446" s="4">
        <f t="shared" si="594"/>
        <v>0.48255813953488369</v>
      </c>
      <c r="Z446" s="4">
        <f t="shared" si="595"/>
        <v>0.21256076873172505</v>
      </c>
      <c r="AA446" s="4">
        <f t="shared" si="596"/>
        <v>0.25</v>
      </c>
      <c r="AB446" s="4">
        <f t="shared" si="597"/>
        <v>0.24127906976744184</v>
      </c>
      <c r="AC446" s="4">
        <f t="shared" si="598"/>
        <v>8.720930232558155E-3</v>
      </c>
      <c r="AD446" s="4">
        <f t="shared" si="599"/>
        <v>0</v>
      </c>
      <c r="AE446" s="4">
        <f t="shared" si="600"/>
        <v>0.51744186046511631</v>
      </c>
      <c r="AF446" s="4">
        <f t="shared" si="601"/>
        <v>0.51744186046511631</v>
      </c>
      <c r="AG446">
        <f t="shared" si="602"/>
        <v>4000000</v>
      </c>
      <c r="AI446">
        <f t="shared" si="603"/>
        <v>27</v>
      </c>
      <c r="AJ446">
        <f t="shared" si="622"/>
        <v>46</v>
      </c>
      <c r="AK446">
        <f t="shared" si="623"/>
        <v>10</v>
      </c>
      <c r="AL446">
        <f t="shared" si="624"/>
        <v>1</v>
      </c>
      <c r="AM446">
        <f t="shared" si="625"/>
        <v>34</v>
      </c>
      <c r="AN446">
        <f t="shared" si="626"/>
        <v>22</v>
      </c>
      <c r="AO446">
        <f t="shared" si="627"/>
        <v>53</v>
      </c>
      <c r="AP446">
        <f t="shared" si="628"/>
        <v>9</v>
      </c>
      <c r="AQ446">
        <f t="shared" si="629"/>
        <v>6</v>
      </c>
      <c r="AR446">
        <f t="shared" ref="AR446:AZ446" si="673">MAX(AI$3:AQ$542)+1-AI446</f>
        <v>29</v>
      </c>
      <c r="AS446">
        <f t="shared" si="673"/>
        <v>10</v>
      </c>
      <c r="AT446">
        <f t="shared" si="673"/>
        <v>46</v>
      </c>
      <c r="AU446">
        <f t="shared" si="673"/>
        <v>55</v>
      </c>
      <c r="AV446">
        <f t="shared" si="673"/>
        <v>22</v>
      </c>
      <c r="AW446">
        <f t="shared" si="673"/>
        <v>34</v>
      </c>
      <c r="AX446">
        <f t="shared" si="673"/>
        <v>3</v>
      </c>
      <c r="AY446">
        <f t="shared" si="673"/>
        <v>47</v>
      </c>
      <c r="AZ446">
        <f t="shared" si="673"/>
        <v>50</v>
      </c>
      <c r="BA446">
        <f t="shared" si="587"/>
        <v>4000000</v>
      </c>
      <c r="BB446">
        <f t="shared" si="605"/>
        <v>2933755</v>
      </c>
      <c r="BC446">
        <f t="shared" si="606"/>
        <v>3</v>
      </c>
      <c r="BE446">
        <f>AI446-fix1_oam1!X447</f>
        <v>0</v>
      </c>
      <c r="BF446">
        <f>AJ446-fix1_oam1!Y447</f>
        <v>5</v>
      </c>
      <c r="BG446">
        <f>AK446-fix1_oam1!Z447</f>
        <v>-1</v>
      </c>
      <c r="BH446">
        <f>AL446-fix1_oam1!AA447</f>
        <v>-37</v>
      </c>
      <c r="BI446">
        <f>AM446-fix1_oam1!AB447</f>
        <v>-3</v>
      </c>
      <c r="BJ446">
        <f>AN446-fix1_oam1!AC447</f>
        <v>0</v>
      </c>
      <c r="BK446">
        <f>AO446-fix1_oam1!AD447</f>
        <v>0</v>
      </c>
      <c r="BL446">
        <f>AP446-fix1_oam1!AE447</f>
        <v>-12</v>
      </c>
      <c r="BM446">
        <f>AQ446-fix1_oam1!AF447</f>
        <v>2</v>
      </c>
      <c r="BN446">
        <f>AR446-fix1_oam1!AG447</f>
        <v>0</v>
      </c>
      <c r="BO446">
        <f>AS446-fix1_oam1!AH447</f>
        <v>-5</v>
      </c>
      <c r="BP446">
        <f>AT446-fix1_oam1!AI447</f>
        <v>1</v>
      </c>
      <c r="BQ446">
        <f>AU446-fix1_oam1!AJ447</f>
        <v>37</v>
      </c>
      <c r="BR446">
        <f>AV446-fix1_oam1!AK447</f>
        <v>3</v>
      </c>
      <c r="BS446">
        <f>AW446-fix1_oam1!AL447</f>
        <v>0</v>
      </c>
      <c r="BT446">
        <f>AX446-fix1_oam1!AM447</f>
        <v>0</v>
      </c>
      <c r="BU446">
        <f>AY446-fix1_oam1!AN447</f>
        <v>12</v>
      </c>
      <c r="BV446">
        <f>AZ446-fix1_oam1!AO447</f>
        <v>-2</v>
      </c>
      <c r="BY446" s="10" t="s">
        <v>1106</v>
      </c>
      <c r="BZ446" s="11">
        <v>14</v>
      </c>
      <c r="CA446" s="11">
        <v>29</v>
      </c>
      <c r="CB446" s="11">
        <v>23</v>
      </c>
      <c r="CC446" s="11">
        <v>1</v>
      </c>
      <c r="CD446" s="11">
        <v>8</v>
      </c>
      <c r="CE446" s="11">
        <v>47</v>
      </c>
      <c r="CF446" s="11">
        <v>42</v>
      </c>
      <c r="CG446" s="11">
        <v>26</v>
      </c>
      <c r="CH446" s="11">
        <v>21</v>
      </c>
      <c r="CI446" s="11">
        <v>42</v>
      </c>
      <c r="CJ446" s="11">
        <v>27</v>
      </c>
      <c r="CK446" s="11">
        <v>33</v>
      </c>
      <c r="CL446" s="11">
        <v>55</v>
      </c>
      <c r="CM446" s="11">
        <v>48</v>
      </c>
      <c r="CN446" s="11">
        <v>9</v>
      </c>
      <c r="CO446" s="11">
        <v>14</v>
      </c>
      <c r="CP446" s="11">
        <v>30</v>
      </c>
      <c r="CQ446" s="11">
        <v>35</v>
      </c>
      <c r="CR446" s="11">
        <v>4000000</v>
      </c>
    </row>
    <row r="447" spans="1:96" ht="15" thickBot="1" x14ac:dyDescent="0.35">
      <c r="A447" s="1" t="s">
        <v>444</v>
      </c>
      <c r="B447" s="1" t="s">
        <v>602</v>
      </c>
      <c r="C447" s="2">
        <v>39</v>
      </c>
      <c r="D447" s="2">
        <v>80</v>
      </c>
      <c r="E447" s="2">
        <v>83</v>
      </c>
      <c r="F447" s="2">
        <v>25</v>
      </c>
      <c r="G447" s="2">
        <v>3</v>
      </c>
      <c r="H447" s="1">
        <f t="shared" si="588"/>
        <v>83</v>
      </c>
      <c r="I447" s="1">
        <f>HLOOKUP(H447,C447:$F$603,J447,0)</f>
        <v>3</v>
      </c>
      <c r="J447" s="1">
        <v>157</v>
      </c>
      <c r="K447" s="1" t="str">
        <f t="shared" si="589"/>
        <v>33</v>
      </c>
      <c r="M447" s="46">
        <f t="shared" si="590"/>
        <v>1</v>
      </c>
      <c r="N447" s="44">
        <f t="shared" si="582"/>
        <v>0.17180616740088106</v>
      </c>
      <c r="O447" s="44">
        <f t="shared" si="583"/>
        <v>0.3524229074889868</v>
      </c>
      <c r="P447" s="44">
        <f t="shared" si="584"/>
        <v>0.3656387665198238</v>
      </c>
      <c r="Q447" s="44">
        <f t="shared" si="585"/>
        <v>0.11013215859030837</v>
      </c>
      <c r="R447">
        <f t="shared" si="620"/>
        <v>3</v>
      </c>
      <c r="S447" s="1">
        <f t="shared" si="591"/>
        <v>0.3656387665198238</v>
      </c>
      <c r="T447" s="1">
        <f>HLOOKUP(S447,N447:$Q$603,U447,0)</f>
        <v>3</v>
      </c>
      <c r="U447" s="1">
        <v>157</v>
      </c>
      <c r="V447" s="1" t="str">
        <f t="shared" si="592"/>
        <v>33</v>
      </c>
      <c r="X447" s="5">
        <f t="shared" si="593"/>
        <v>3</v>
      </c>
      <c r="Y447" s="4">
        <f t="shared" si="594"/>
        <v>0.63436123348017626</v>
      </c>
      <c r="Z447" s="4">
        <f t="shared" si="595"/>
        <v>0.12850429930274648</v>
      </c>
      <c r="AA447" s="4">
        <f t="shared" si="596"/>
        <v>0.25</v>
      </c>
      <c r="AB447" s="4">
        <f t="shared" si="597"/>
        <v>0.26211453744493396</v>
      </c>
      <c r="AC447" s="4">
        <f t="shared" si="598"/>
        <v>-1.2114537444933959E-2</v>
      </c>
      <c r="AD447" s="4">
        <f t="shared" si="599"/>
        <v>0.11013215859030837</v>
      </c>
      <c r="AE447" s="4">
        <f t="shared" si="600"/>
        <v>0.3656387665198238</v>
      </c>
      <c r="AF447" s="4">
        <f t="shared" si="601"/>
        <v>0.25550660792951541</v>
      </c>
      <c r="AG447">
        <f t="shared" si="602"/>
        <v>3000000</v>
      </c>
      <c r="AI447">
        <f t="shared" si="603"/>
        <v>14</v>
      </c>
      <c r="AJ447">
        <f t="shared" si="622"/>
        <v>17</v>
      </c>
      <c r="AK447">
        <f t="shared" si="623"/>
        <v>34</v>
      </c>
      <c r="AL447">
        <f t="shared" si="624"/>
        <v>1</v>
      </c>
      <c r="AM447">
        <f t="shared" si="625"/>
        <v>18</v>
      </c>
      <c r="AN447">
        <f t="shared" si="626"/>
        <v>37</v>
      </c>
      <c r="AO447">
        <f t="shared" si="627"/>
        <v>21</v>
      </c>
      <c r="AP447">
        <f t="shared" si="628"/>
        <v>38</v>
      </c>
      <c r="AQ447">
        <f t="shared" si="629"/>
        <v>38</v>
      </c>
      <c r="AR447">
        <f t="shared" ref="AR447:AZ447" si="674">MAX(AI$3:AQ$542)+1-AI447</f>
        <v>42</v>
      </c>
      <c r="AS447">
        <f t="shared" si="674"/>
        <v>39</v>
      </c>
      <c r="AT447">
        <f t="shared" si="674"/>
        <v>22</v>
      </c>
      <c r="AU447">
        <f t="shared" si="674"/>
        <v>55</v>
      </c>
      <c r="AV447">
        <f t="shared" si="674"/>
        <v>38</v>
      </c>
      <c r="AW447">
        <f t="shared" si="674"/>
        <v>19</v>
      </c>
      <c r="AX447">
        <f t="shared" si="674"/>
        <v>35</v>
      </c>
      <c r="AY447">
        <f t="shared" si="674"/>
        <v>18</v>
      </c>
      <c r="AZ447">
        <f t="shared" si="674"/>
        <v>18</v>
      </c>
      <c r="BA447">
        <f t="shared" si="587"/>
        <v>3000000</v>
      </c>
      <c r="BB447">
        <f t="shared" si="605"/>
        <v>2368020.5</v>
      </c>
      <c r="BC447">
        <f t="shared" si="606"/>
        <v>2</v>
      </c>
      <c r="BE447">
        <f>AI447-fix1_oam1!X448</f>
        <v>0</v>
      </c>
      <c r="BF447">
        <f>AJ447-fix1_oam1!Y448</f>
        <v>0</v>
      </c>
      <c r="BG447">
        <f>AK447-fix1_oam1!Z448</f>
        <v>9</v>
      </c>
      <c r="BH447">
        <f>AL447-fix1_oam1!AA448</f>
        <v>-17</v>
      </c>
      <c r="BI447">
        <f>AM447-fix1_oam1!AB448</f>
        <v>0</v>
      </c>
      <c r="BJ447">
        <f>AN447-fix1_oam1!AC448</f>
        <v>-1</v>
      </c>
      <c r="BK447">
        <f>AO447-fix1_oam1!AD448</f>
        <v>3</v>
      </c>
      <c r="BL447">
        <f>AP447-fix1_oam1!AE448</f>
        <v>8</v>
      </c>
      <c r="BM447">
        <f>AQ447-fix1_oam1!AF448</f>
        <v>7</v>
      </c>
      <c r="BN447">
        <f>AR447-fix1_oam1!AG448</f>
        <v>0</v>
      </c>
      <c r="BO447">
        <f>AS447-fix1_oam1!AH448</f>
        <v>0</v>
      </c>
      <c r="BP447">
        <f>AT447-fix1_oam1!AI448</f>
        <v>-9</v>
      </c>
      <c r="BQ447">
        <f>AU447-fix1_oam1!AJ448</f>
        <v>17</v>
      </c>
      <c r="BR447">
        <f>AV447-fix1_oam1!AK448</f>
        <v>0</v>
      </c>
      <c r="BS447">
        <f>AW447-fix1_oam1!AL448</f>
        <v>1</v>
      </c>
      <c r="BT447">
        <f>AX447-fix1_oam1!AM448</f>
        <v>-3</v>
      </c>
      <c r="BU447">
        <f>AY447-fix1_oam1!AN448</f>
        <v>-8</v>
      </c>
      <c r="BV447">
        <f>AZ447-fix1_oam1!AO448</f>
        <v>-7</v>
      </c>
      <c r="BY447" s="10" t="s">
        <v>1107</v>
      </c>
      <c r="BZ447" s="11">
        <v>1</v>
      </c>
      <c r="CA447" s="11">
        <v>28</v>
      </c>
      <c r="CB447" s="11">
        <v>27</v>
      </c>
      <c r="CC447" s="11">
        <v>1</v>
      </c>
      <c r="CD447" s="11">
        <v>31</v>
      </c>
      <c r="CE447" s="11">
        <v>25</v>
      </c>
      <c r="CF447" s="11">
        <v>22</v>
      </c>
      <c r="CG447" s="11">
        <v>27</v>
      </c>
      <c r="CH447" s="11">
        <v>32</v>
      </c>
      <c r="CI447" s="11">
        <v>55</v>
      </c>
      <c r="CJ447" s="11">
        <v>28</v>
      </c>
      <c r="CK447" s="11">
        <v>29</v>
      </c>
      <c r="CL447" s="11">
        <v>55</v>
      </c>
      <c r="CM447" s="11">
        <v>25</v>
      </c>
      <c r="CN447" s="11">
        <v>31</v>
      </c>
      <c r="CO447" s="11">
        <v>34</v>
      </c>
      <c r="CP447" s="11">
        <v>29</v>
      </c>
      <c r="CQ447" s="11">
        <v>24</v>
      </c>
      <c r="CR447" s="11">
        <v>2000000</v>
      </c>
    </row>
    <row r="448" spans="1:96" ht="15" thickBot="1" x14ac:dyDescent="0.35">
      <c r="A448" s="1" t="s">
        <v>445</v>
      </c>
      <c r="B448" s="1" t="s">
        <v>602</v>
      </c>
      <c r="C448" s="2">
        <v>98</v>
      </c>
      <c r="D448" s="2">
        <v>39</v>
      </c>
      <c r="E448" s="2">
        <v>98</v>
      </c>
      <c r="F448" s="2">
        <v>13</v>
      </c>
      <c r="G448" s="2">
        <v>1</v>
      </c>
      <c r="H448" s="1">
        <f t="shared" si="588"/>
        <v>98</v>
      </c>
      <c r="I448" s="1">
        <f>HLOOKUP(H448,C448:$F$603,J448,0)</f>
        <v>1</v>
      </c>
      <c r="J448" s="1">
        <v>156</v>
      </c>
      <c r="K448" s="1" t="str">
        <f t="shared" si="589"/>
        <v>11</v>
      </c>
      <c r="M448" s="46">
        <f t="shared" si="590"/>
        <v>0.99999999999999989</v>
      </c>
      <c r="N448" s="44">
        <f t="shared" si="582"/>
        <v>0.39516129032258063</v>
      </c>
      <c r="O448" s="44">
        <f t="shared" si="583"/>
        <v>0.15725806451612903</v>
      </c>
      <c r="P448" s="44">
        <f t="shared" si="584"/>
        <v>0.39516129032258063</v>
      </c>
      <c r="Q448" s="44">
        <f t="shared" si="585"/>
        <v>5.2419354838709679E-2</v>
      </c>
      <c r="R448">
        <f t="shared" si="620"/>
        <v>1</v>
      </c>
      <c r="S448" s="1">
        <f t="shared" si="591"/>
        <v>0.39516129032258063</v>
      </c>
      <c r="T448" s="1">
        <f>HLOOKUP(S448,N448:$Q$603,U448,0)</f>
        <v>1</v>
      </c>
      <c r="U448" s="1">
        <v>156</v>
      </c>
      <c r="V448" s="1" t="str">
        <f t="shared" si="592"/>
        <v>11</v>
      </c>
      <c r="X448" s="5">
        <f t="shared" si="593"/>
        <v>1</v>
      </c>
      <c r="Y448" s="4">
        <f t="shared" si="594"/>
        <v>0.60483870967741926</v>
      </c>
      <c r="Z448" s="4">
        <f t="shared" si="595"/>
        <v>0.17299593285766324</v>
      </c>
      <c r="AA448" s="4">
        <f t="shared" si="596"/>
        <v>0.24999999999999997</v>
      </c>
      <c r="AB448" s="4">
        <f t="shared" si="597"/>
        <v>0.27620967741935482</v>
      </c>
      <c r="AC448" s="4">
        <f t="shared" si="598"/>
        <v>-2.6209677419354843E-2</v>
      </c>
      <c r="AD448" s="4">
        <f t="shared" si="599"/>
        <v>5.2419354838709679E-2</v>
      </c>
      <c r="AE448" s="4">
        <f t="shared" si="600"/>
        <v>0.39516129032258063</v>
      </c>
      <c r="AF448" s="4">
        <f t="shared" si="601"/>
        <v>0.34274193548387094</v>
      </c>
      <c r="AG448">
        <f t="shared" si="602"/>
        <v>1000000</v>
      </c>
      <c r="AI448">
        <f t="shared" si="603"/>
        <v>41</v>
      </c>
      <c r="AJ448">
        <f t="shared" si="622"/>
        <v>26</v>
      </c>
      <c r="AK448">
        <f t="shared" si="623"/>
        <v>19</v>
      </c>
      <c r="AL448">
        <f t="shared" si="624"/>
        <v>51</v>
      </c>
      <c r="AM448">
        <f t="shared" si="625"/>
        <v>9</v>
      </c>
      <c r="AN448">
        <f t="shared" si="626"/>
        <v>46</v>
      </c>
      <c r="AO448">
        <f t="shared" si="627"/>
        <v>37</v>
      </c>
      <c r="AP448">
        <f t="shared" si="628"/>
        <v>29</v>
      </c>
      <c r="AQ448">
        <f t="shared" si="629"/>
        <v>25</v>
      </c>
      <c r="AR448">
        <f t="shared" ref="AR448:AZ448" si="675">MAX(AI$3:AQ$542)+1-AI448</f>
        <v>15</v>
      </c>
      <c r="AS448">
        <f t="shared" si="675"/>
        <v>30</v>
      </c>
      <c r="AT448">
        <f t="shared" si="675"/>
        <v>37</v>
      </c>
      <c r="AU448">
        <f t="shared" si="675"/>
        <v>5</v>
      </c>
      <c r="AV448">
        <f t="shared" si="675"/>
        <v>47</v>
      </c>
      <c r="AW448">
        <f t="shared" si="675"/>
        <v>10</v>
      </c>
      <c r="AX448">
        <f t="shared" si="675"/>
        <v>19</v>
      </c>
      <c r="AY448">
        <f t="shared" si="675"/>
        <v>27</v>
      </c>
      <c r="AZ448">
        <f t="shared" si="675"/>
        <v>31</v>
      </c>
      <c r="BA448">
        <f t="shared" si="587"/>
        <v>1000000</v>
      </c>
      <c r="BB448">
        <f t="shared" si="605"/>
        <v>2449352.9</v>
      </c>
      <c r="BC448">
        <f t="shared" si="606"/>
        <v>2</v>
      </c>
      <c r="BE448">
        <f>AI448-fix1_oam1!X449</f>
        <v>0</v>
      </c>
      <c r="BF448">
        <f>AJ448-fix1_oam1!Y449</f>
        <v>11</v>
      </c>
      <c r="BG448">
        <f>AK448-fix1_oam1!Z449</f>
        <v>16</v>
      </c>
      <c r="BH448">
        <f>AL448-fix1_oam1!AA449</f>
        <v>38</v>
      </c>
      <c r="BI448">
        <f>AM448-fix1_oam1!AB449</f>
        <v>-1</v>
      </c>
      <c r="BJ448">
        <f>AN448-fix1_oam1!AC449</f>
        <v>-1</v>
      </c>
      <c r="BK448">
        <f>AO448-fix1_oam1!AD449</f>
        <v>7</v>
      </c>
      <c r="BL448">
        <f>AP448-fix1_oam1!AE449</f>
        <v>24</v>
      </c>
      <c r="BM448">
        <f>AQ448-fix1_oam1!AF449</f>
        <v>18</v>
      </c>
      <c r="BN448">
        <f>AR448-fix1_oam1!AG449</f>
        <v>0</v>
      </c>
      <c r="BO448">
        <f>AS448-fix1_oam1!AH449</f>
        <v>-11</v>
      </c>
      <c r="BP448">
        <f>AT448-fix1_oam1!AI449</f>
        <v>-16</v>
      </c>
      <c r="BQ448">
        <f>AU448-fix1_oam1!AJ449</f>
        <v>-38</v>
      </c>
      <c r="BR448">
        <f>AV448-fix1_oam1!AK449</f>
        <v>1</v>
      </c>
      <c r="BS448">
        <f>AW448-fix1_oam1!AL449</f>
        <v>1</v>
      </c>
      <c r="BT448">
        <f>AX448-fix1_oam1!AM449</f>
        <v>-7</v>
      </c>
      <c r="BU448">
        <f>AY448-fix1_oam1!AN449</f>
        <v>-24</v>
      </c>
      <c r="BV448">
        <f>AZ448-fix1_oam1!AO449</f>
        <v>-18</v>
      </c>
      <c r="BY448" s="10" t="s">
        <v>1108</v>
      </c>
      <c r="BZ448" s="11">
        <v>1</v>
      </c>
      <c r="CA448" s="11">
        <v>5</v>
      </c>
      <c r="CB448" s="11">
        <v>47</v>
      </c>
      <c r="CC448" s="11">
        <v>1</v>
      </c>
      <c r="CD448" s="11">
        <v>12</v>
      </c>
      <c r="CE448" s="11">
        <v>43</v>
      </c>
      <c r="CF448" s="11">
        <v>13</v>
      </c>
      <c r="CG448" s="11">
        <v>50</v>
      </c>
      <c r="CH448" s="11">
        <v>47</v>
      </c>
      <c r="CI448" s="11">
        <v>55</v>
      </c>
      <c r="CJ448" s="11">
        <v>51</v>
      </c>
      <c r="CK448" s="11">
        <v>9</v>
      </c>
      <c r="CL448" s="11">
        <v>55</v>
      </c>
      <c r="CM448" s="11">
        <v>44</v>
      </c>
      <c r="CN448" s="11">
        <v>13</v>
      </c>
      <c r="CO448" s="11">
        <v>43</v>
      </c>
      <c r="CP448" s="11">
        <v>6</v>
      </c>
      <c r="CQ448" s="11">
        <v>9</v>
      </c>
      <c r="CR448" s="11">
        <v>4000000</v>
      </c>
    </row>
    <row r="449" spans="1:96" ht="15" thickBot="1" x14ac:dyDescent="0.35">
      <c r="A449" s="1" t="s">
        <v>446</v>
      </c>
      <c r="B449" s="1" t="s">
        <v>602</v>
      </c>
      <c r="C449" s="2">
        <v>88</v>
      </c>
      <c r="D449" s="2">
        <v>93</v>
      </c>
      <c r="E449" s="2">
        <v>53</v>
      </c>
      <c r="F449" s="2">
        <v>5</v>
      </c>
      <c r="G449" s="2">
        <v>1</v>
      </c>
      <c r="H449" s="1">
        <f t="shared" si="588"/>
        <v>93</v>
      </c>
      <c r="I449" s="1">
        <f>HLOOKUP(H449,C449:$F$603,J449,0)</f>
        <v>2</v>
      </c>
      <c r="J449" s="1">
        <v>155</v>
      </c>
      <c r="K449" s="1" t="str">
        <f t="shared" si="589"/>
        <v>12</v>
      </c>
      <c r="M449" s="46">
        <f t="shared" si="590"/>
        <v>1</v>
      </c>
      <c r="N449" s="44">
        <f t="shared" si="582"/>
        <v>0.3682008368200837</v>
      </c>
      <c r="O449" s="44">
        <f t="shared" si="583"/>
        <v>0.38912133891213391</v>
      </c>
      <c r="P449" s="44">
        <f t="shared" si="584"/>
        <v>0.22175732217573221</v>
      </c>
      <c r="Q449" s="44">
        <f t="shared" si="585"/>
        <v>2.0920502092050208E-2</v>
      </c>
      <c r="R449">
        <f t="shared" si="620"/>
        <v>1</v>
      </c>
      <c r="S449" s="1">
        <f t="shared" si="591"/>
        <v>0.38912133891213391</v>
      </c>
      <c r="T449" s="1">
        <f>HLOOKUP(S449,N449:$Q$603,U449,0)</f>
        <v>2</v>
      </c>
      <c r="U449" s="1">
        <v>155</v>
      </c>
      <c r="V449" s="1" t="str">
        <f t="shared" si="592"/>
        <v>12</v>
      </c>
      <c r="X449" s="5">
        <f t="shared" si="593"/>
        <v>2</v>
      </c>
      <c r="Y449" s="4">
        <f t="shared" si="594"/>
        <v>0.61087866108786604</v>
      </c>
      <c r="Z449" s="4">
        <f t="shared" si="595"/>
        <v>0.16990315866998734</v>
      </c>
      <c r="AA449" s="4">
        <f t="shared" si="596"/>
        <v>0.25</v>
      </c>
      <c r="AB449" s="4">
        <f t="shared" si="597"/>
        <v>0.29497907949790797</v>
      </c>
      <c r="AC449" s="4">
        <f t="shared" si="598"/>
        <v>-4.497907949790797E-2</v>
      </c>
      <c r="AD449" s="4">
        <f t="shared" si="599"/>
        <v>2.0920502092050208E-2</v>
      </c>
      <c r="AE449" s="4">
        <f t="shared" si="600"/>
        <v>0.38912133891213391</v>
      </c>
      <c r="AF449" s="4">
        <f t="shared" si="601"/>
        <v>0.3682008368200837</v>
      </c>
      <c r="AG449">
        <f t="shared" si="602"/>
        <v>1000000</v>
      </c>
      <c r="AI449">
        <f t="shared" si="603"/>
        <v>27</v>
      </c>
      <c r="AJ449">
        <f t="shared" si="622"/>
        <v>25</v>
      </c>
      <c r="AK449">
        <f t="shared" si="623"/>
        <v>20</v>
      </c>
      <c r="AL449">
        <f t="shared" si="624"/>
        <v>1</v>
      </c>
      <c r="AM449">
        <f t="shared" si="625"/>
        <v>3</v>
      </c>
      <c r="AN449">
        <f t="shared" si="626"/>
        <v>52</v>
      </c>
      <c r="AO449">
        <f t="shared" si="627"/>
        <v>48</v>
      </c>
      <c r="AP449">
        <f t="shared" si="628"/>
        <v>30</v>
      </c>
      <c r="AQ449">
        <f t="shared" si="629"/>
        <v>21</v>
      </c>
      <c r="AR449">
        <f t="shared" ref="AR449:AZ449" si="676">MAX(AI$3:AQ$542)+1-AI449</f>
        <v>29</v>
      </c>
      <c r="AS449">
        <f t="shared" si="676"/>
        <v>31</v>
      </c>
      <c r="AT449">
        <f t="shared" si="676"/>
        <v>36</v>
      </c>
      <c r="AU449">
        <f t="shared" si="676"/>
        <v>55</v>
      </c>
      <c r="AV449">
        <f t="shared" si="676"/>
        <v>53</v>
      </c>
      <c r="AW449">
        <f t="shared" si="676"/>
        <v>4</v>
      </c>
      <c r="AX449">
        <f t="shared" si="676"/>
        <v>8</v>
      </c>
      <c r="AY449">
        <f t="shared" si="676"/>
        <v>26</v>
      </c>
      <c r="AZ449">
        <f t="shared" si="676"/>
        <v>35</v>
      </c>
      <c r="BA449">
        <f t="shared" si="587"/>
        <v>1000000</v>
      </c>
      <c r="BB449">
        <f t="shared" si="605"/>
        <v>2897764.4</v>
      </c>
      <c r="BC449">
        <f t="shared" si="606"/>
        <v>3</v>
      </c>
      <c r="BE449">
        <f>AI449-fix1_oam1!X450</f>
        <v>0</v>
      </c>
      <c r="BF449">
        <f>AJ449-fix1_oam1!Y450</f>
        <v>8</v>
      </c>
      <c r="BG449">
        <f>AK449-fix1_oam1!Z450</f>
        <v>14</v>
      </c>
      <c r="BH449">
        <f>AL449-fix1_oam1!AA450</f>
        <v>-14</v>
      </c>
      <c r="BI449">
        <f>AM449-fix1_oam1!AB450</f>
        <v>-5</v>
      </c>
      <c r="BJ449">
        <f>AN449-fix1_oam1!AC450</f>
        <v>0</v>
      </c>
      <c r="BK449">
        <f>AO449-fix1_oam1!AD450</f>
        <v>4</v>
      </c>
      <c r="BL449">
        <f>AP449-fix1_oam1!AE450</f>
        <v>16</v>
      </c>
      <c r="BM449">
        <f>AQ449-fix1_oam1!AF450</f>
        <v>16</v>
      </c>
      <c r="BN449">
        <f>AR449-fix1_oam1!AG450</f>
        <v>0</v>
      </c>
      <c r="BO449">
        <f>AS449-fix1_oam1!AH450</f>
        <v>-8</v>
      </c>
      <c r="BP449">
        <f>AT449-fix1_oam1!AI450</f>
        <v>-14</v>
      </c>
      <c r="BQ449">
        <f>AU449-fix1_oam1!AJ450</f>
        <v>14</v>
      </c>
      <c r="BR449">
        <f>AV449-fix1_oam1!AK450</f>
        <v>5</v>
      </c>
      <c r="BS449">
        <f>AW449-fix1_oam1!AL450</f>
        <v>0</v>
      </c>
      <c r="BT449">
        <f>AX449-fix1_oam1!AM450</f>
        <v>-4</v>
      </c>
      <c r="BU449">
        <f>AY449-fix1_oam1!AN450</f>
        <v>-16</v>
      </c>
      <c r="BV449">
        <f>AZ449-fix1_oam1!AO450</f>
        <v>-16</v>
      </c>
      <c r="BY449" s="10" t="s">
        <v>1109</v>
      </c>
      <c r="BZ449" s="11">
        <v>27</v>
      </c>
      <c r="CA449" s="11">
        <v>19</v>
      </c>
      <c r="CB449" s="11">
        <v>34</v>
      </c>
      <c r="CC449" s="11">
        <v>1</v>
      </c>
      <c r="CD449" s="11">
        <v>8</v>
      </c>
      <c r="CE449" s="11">
        <v>47</v>
      </c>
      <c r="CF449" s="11">
        <v>32</v>
      </c>
      <c r="CG449" s="11">
        <v>36</v>
      </c>
      <c r="CH449" s="11">
        <v>31</v>
      </c>
      <c r="CI449" s="11">
        <v>29</v>
      </c>
      <c r="CJ449" s="11">
        <v>37</v>
      </c>
      <c r="CK449" s="11">
        <v>22</v>
      </c>
      <c r="CL449" s="11">
        <v>55</v>
      </c>
      <c r="CM449" s="11">
        <v>48</v>
      </c>
      <c r="CN449" s="11">
        <v>9</v>
      </c>
      <c r="CO449" s="11">
        <v>24</v>
      </c>
      <c r="CP449" s="11">
        <v>20</v>
      </c>
      <c r="CQ449" s="11">
        <v>25</v>
      </c>
      <c r="CR449" s="11">
        <v>1000000</v>
      </c>
    </row>
    <row r="450" spans="1:96" ht="15" thickBot="1" x14ac:dyDescent="0.35">
      <c r="A450" s="1" t="s">
        <v>447</v>
      </c>
      <c r="B450" s="1" t="s">
        <v>602</v>
      </c>
      <c r="C450" s="2">
        <v>89</v>
      </c>
      <c r="D450" s="2">
        <v>19</v>
      </c>
      <c r="E450" s="2">
        <v>82</v>
      </c>
      <c r="F450" s="2">
        <v>10</v>
      </c>
      <c r="G450" s="2">
        <v>2</v>
      </c>
      <c r="H450" s="1">
        <f t="shared" si="588"/>
        <v>89</v>
      </c>
      <c r="I450" s="1">
        <f>HLOOKUP(H450,C450:$F$603,J450,0)</f>
        <v>1</v>
      </c>
      <c r="J450" s="1">
        <v>154</v>
      </c>
      <c r="K450" s="1" t="str">
        <f t="shared" si="589"/>
        <v>21</v>
      </c>
      <c r="M450" s="46">
        <f t="shared" si="590"/>
        <v>1</v>
      </c>
      <c r="N450" s="44">
        <f t="shared" si="582"/>
        <v>0.44500000000000001</v>
      </c>
      <c r="O450" s="44">
        <f t="shared" si="583"/>
        <v>9.5000000000000001E-2</v>
      </c>
      <c r="P450" s="44">
        <f t="shared" si="584"/>
        <v>0.41</v>
      </c>
      <c r="Q450" s="44">
        <f t="shared" si="585"/>
        <v>0.05</v>
      </c>
      <c r="R450">
        <f t="shared" si="620"/>
        <v>2</v>
      </c>
      <c r="S450" s="1">
        <f t="shared" si="591"/>
        <v>0.44500000000000001</v>
      </c>
      <c r="T450" s="1">
        <f>HLOOKUP(S450,N450:$Q$603,U450,0)</f>
        <v>1</v>
      </c>
      <c r="U450" s="1">
        <v>154</v>
      </c>
      <c r="V450" s="1" t="str">
        <f t="shared" si="592"/>
        <v>21</v>
      </c>
      <c r="X450" s="5">
        <f t="shared" si="593"/>
        <v>1</v>
      </c>
      <c r="Y450" s="4">
        <f t="shared" si="594"/>
        <v>0.55499999999999994</v>
      </c>
      <c r="Z450" s="4">
        <f t="shared" si="595"/>
        <v>0.20627651344736267</v>
      </c>
      <c r="AA450" s="4">
        <f t="shared" si="596"/>
        <v>0.25</v>
      </c>
      <c r="AB450" s="4">
        <f t="shared" si="597"/>
        <v>0.25249999999999995</v>
      </c>
      <c r="AC450" s="4">
        <f t="shared" si="598"/>
        <v>-2.4999999999999467E-3</v>
      </c>
      <c r="AD450" s="4">
        <f t="shared" si="599"/>
        <v>0.05</v>
      </c>
      <c r="AE450" s="4">
        <f t="shared" si="600"/>
        <v>0.44500000000000001</v>
      </c>
      <c r="AF450" s="4">
        <f t="shared" si="601"/>
        <v>0.39500000000000002</v>
      </c>
      <c r="AG450">
        <f t="shared" si="602"/>
        <v>2000000</v>
      </c>
      <c r="AI450">
        <f t="shared" si="603"/>
        <v>41</v>
      </c>
      <c r="AJ450">
        <f t="shared" si="622"/>
        <v>36</v>
      </c>
      <c r="AK450">
        <f t="shared" si="623"/>
        <v>11</v>
      </c>
      <c r="AL450">
        <f t="shared" si="624"/>
        <v>1</v>
      </c>
      <c r="AM450">
        <f t="shared" si="625"/>
        <v>25</v>
      </c>
      <c r="AN450">
        <f t="shared" si="626"/>
        <v>31</v>
      </c>
      <c r="AO450">
        <f t="shared" si="627"/>
        <v>38</v>
      </c>
      <c r="AP450">
        <f t="shared" si="628"/>
        <v>20</v>
      </c>
      <c r="AQ450">
        <f t="shared" si="629"/>
        <v>17</v>
      </c>
      <c r="AR450">
        <f t="shared" ref="AR450:AZ450" si="677">MAX(AI$3:AQ$542)+1-AI450</f>
        <v>15</v>
      </c>
      <c r="AS450">
        <f t="shared" si="677"/>
        <v>20</v>
      </c>
      <c r="AT450">
        <f t="shared" si="677"/>
        <v>45</v>
      </c>
      <c r="AU450">
        <f t="shared" si="677"/>
        <v>55</v>
      </c>
      <c r="AV450">
        <f t="shared" si="677"/>
        <v>31</v>
      </c>
      <c r="AW450">
        <f t="shared" si="677"/>
        <v>25</v>
      </c>
      <c r="AX450">
        <f t="shared" si="677"/>
        <v>18</v>
      </c>
      <c r="AY450">
        <f t="shared" si="677"/>
        <v>36</v>
      </c>
      <c r="AZ450">
        <f t="shared" si="677"/>
        <v>39</v>
      </c>
      <c r="BA450">
        <f t="shared" si="587"/>
        <v>2000000</v>
      </c>
      <c r="BB450">
        <f t="shared" si="605"/>
        <v>2764607.3</v>
      </c>
      <c r="BC450">
        <f t="shared" si="606"/>
        <v>3</v>
      </c>
      <c r="BE450">
        <f>AI450-fix1_oam1!X451</f>
        <v>0</v>
      </c>
      <c r="BF450">
        <f>AJ450-fix1_oam1!Y451</f>
        <v>6</v>
      </c>
      <c r="BG450">
        <f>AK450-fix1_oam1!Z451</f>
        <v>6</v>
      </c>
      <c r="BH450">
        <f>AL450-fix1_oam1!AA451</f>
        <v>-28</v>
      </c>
      <c r="BI450">
        <f>AM450-fix1_oam1!AB451</f>
        <v>-3</v>
      </c>
      <c r="BJ450">
        <f>AN450-fix1_oam1!AC451</f>
        <v>1</v>
      </c>
      <c r="BK450">
        <f>AO450-fix1_oam1!AD451</f>
        <v>3</v>
      </c>
      <c r="BL450">
        <f>AP450-fix1_oam1!AE451</f>
        <v>-1</v>
      </c>
      <c r="BM450">
        <f>AQ450-fix1_oam1!AF451</f>
        <v>5</v>
      </c>
      <c r="BN450">
        <f>AR450-fix1_oam1!AG451</f>
        <v>0</v>
      </c>
      <c r="BO450">
        <f>AS450-fix1_oam1!AH451</f>
        <v>-6</v>
      </c>
      <c r="BP450">
        <f>AT450-fix1_oam1!AI451</f>
        <v>-6</v>
      </c>
      <c r="BQ450">
        <f>AU450-fix1_oam1!AJ451</f>
        <v>28</v>
      </c>
      <c r="BR450">
        <f>AV450-fix1_oam1!AK451</f>
        <v>3</v>
      </c>
      <c r="BS450">
        <f>AW450-fix1_oam1!AL451</f>
        <v>-1</v>
      </c>
      <c r="BT450">
        <f>AX450-fix1_oam1!AM451</f>
        <v>-3</v>
      </c>
      <c r="BU450">
        <f>AY450-fix1_oam1!AN451</f>
        <v>1</v>
      </c>
      <c r="BV450">
        <f>AZ450-fix1_oam1!AO451</f>
        <v>-5</v>
      </c>
      <c r="BY450" s="10" t="s">
        <v>1110</v>
      </c>
      <c r="BZ450" s="11">
        <v>27</v>
      </c>
      <c r="CA450" s="11">
        <v>29</v>
      </c>
      <c r="CB450" s="11">
        <v>22</v>
      </c>
      <c r="CC450" s="11">
        <v>1</v>
      </c>
      <c r="CD450" s="11">
        <v>7</v>
      </c>
      <c r="CE450" s="11">
        <v>48</v>
      </c>
      <c r="CF450" s="11">
        <v>44</v>
      </c>
      <c r="CG450" s="11">
        <v>26</v>
      </c>
      <c r="CH450" s="11">
        <v>20</v>
      </c>
      <c r="CI450" s="11">
        <v>29</v>
      </c>
      <c r="CJ450" s="11">
        <v>27</v>
      </c>
      <c r="CK450" s="11">
        <v>34</v>
      </c>
      <c r="CL450" s="11">
        <v>55</v>
      </c>
      <c r="CM450" s="11">
        <v>49</v>
      </c>
      <c r="CN450" s="11">
        <v>8</v>
      </c>
      <c r="CO450" s="11">
        <v>12</v>
      </c>
      <c r="CP450" s="11">
        <v>30</v>
      </c>
      <c r="CQ450" s="11">
        <v>36</v>
      </c>
      <c r="CR450" s="11">
        <v>3000000</v>
      </c>
    </row>
    <row r="451" spans="1:96" ht="15" thickBot="1" x14ac:dyDescent="0.35">
      <c r="A451" s="1" t="s">
        <v>448</v>
      </c>
      <c r="B451" s="1" t="s">
        <v>602</v>
      </c>
      <c r="C451" s="2">
        <v>61</v>
      </c>
      <c r="D451" s="2">
        <v>91</v>
      </c>
      <c r="E451" s="2">
        <v>65</v>
      </c>
      <c r="F451" s="2">
        <v>25</v>
      </c>
      <c r="G451" s="2">
        <v>3</v>
      </c>
      <c r="H451" s="1">
        <f t="shared" si="588"/>
        <v>91</v>
      </c>
      <c r="I451" s="1">
        <f>HLOOKUP(H451,C451:$F$603,J451,0)</f>
        <v>2</v>
      </c>
      <c r="J451" s="1">
        <v>153</v>
      </c>
      <c r="K451" s="1" t="str">
        <f t="shared" si="589"/>
        <v>32</v>
      </c>
      <c r="M451" s="46">
        <f t="shared" si="590"/>
        <v>1</v>
      </c>
      <c r="N451" s="44">
        <f t="shared" ref="N451:N514" si="678">C451/(SUM($C451:$F451))</f>
        <v>0.25206611570247933</v>
      </c>
      <c r="O451" s="44">
        <f t="shared" ref="O451:O514" si="679">D451/(SUM($C451:$F451))</f>
        <v>0.37603305785123969</v>
      </c>
      <c r="P451" s="44">
        <f t="shared" ref="P451:P514" si="680">E451/(SUM($C451:$F451))</f>
        <v>0.26859504132231404</v>
      </c>
      <c r="Q451" s="44">
        <f t="shared" ref="Q451:Q514" si="681">F451/(SUM($C451:$F451))</f>
        <v>0.10330578512396695</v>
      </c>
      <c r="R451">
        <f t="shared" si="620"/>
        <v>3</v>
      </c>
      <c r="S451" s="1">
        <f t="shared" si="591"/>
        <v>0.37603305785123969</v>
      </c>
      <c r="T451" s="1">
        <f>HLOOKUP(S451,N451:$Q$603,U451,0)</f>
        <v>2</v>
      </c>
      <c r="U451" s="1">
        <v>153</v>
      </c>
      <c r="V451" s="1" t="str">
        <f t="shared" si="592"/>
        <v>32</v>
      </c>
      <c r="X451" s="5">
        <f t="shared" si="593"/>
        <v>2</v>
      </c>
      <c r="Y451" s="4">
        <f t="shared" si="594"/>
        <v>0.62396694214876036</v>
      </c>
      <c r="Z451" s="4">
        <f t="shared" si="595"/>
        <v>0.11218076000411757</v>
      </c>
      <c r="AA451" s="4">
        <f t="shared" si="596"/>
        <v>0.25</v>
      </c>
      <c r="AB451" s="4">
        <f t="shared" si="597"/>
        <v>0.26033057851239672</v>
      </c>
      <c r="AC451" s="4">
        <f t="shared" si="598"/>
        <v>-1.0330578512396715E-2</v>
      </c>
      <c r="AD451" s="4">
        <f t="shared" si="599"/>
        <v>0.10330578512396695</v>
      </c>
      <c r="AE451" s="4">
        <f t="shared" si="600"/>
        <v>0.37603305785123969</v>
      </c>
      <c r="AF451" s="4">
        <f t="shared" si="601"/>
        <v>0.27272727272727276</v>
      </c>
      <c r="AG451">
        <f t="shared" si="602"/>
        <v>3000000</v>
      </c>
      <c r="AI451">
        <f t="shared" si="603"/>
        <v>27</v>
      </c>
      <c r="AJ451">
        <f t="shared" si="622"/>
        <v>21</v>
      </c>
      <c r="AK451">
        <f t="shared" si="623"/>
        <v>38</v>
      </c>
      <c r="AL451">
        <f t="shared" si="624"/>
        <v>1</v>
      </c>
      <c r="AM451">
        <f t="shared" si="625"/>
        <v>20</v>
      </c>
      <c r="AN451">
        <f t="shared" si="626"/>
        <v>36</v>
      </c>
      <c r="AO451">
        <f t="shared" si="627"/>
        <v>23</v>
      </c>
      <c r="AP451">
        <f t="shared" si="628"/>
        <v>34</v>
      </c>
      <c r="AQ451">
        <f t="shared" si="629"/>
        <v>35</v>
      </c>
      <c r="AR451">
        <f t="shared" ref="AR451:AZ451" si="682">MAX(AI$3:AQ$542)+1-AI451</f>
        <v>29</v>
      </c>
      <c r="AS451">
        <f t="shared" si="682"/>
        <v>35</v>
      </c>
      <c r="AT451">
        <f t="shared" si="682"/>
        <v>18</v>
      </c>
      <c r="AU451">
        <f t="shared" si="682"/>
        <v>55</v>
      </c>
      <c r="AV451">
        <f t="shared" si="682"/>
        <v>36</v>
      </c>
      <c r="AW451">
        <f t="shared" si="682"/>
        <v>20</v>
      </c>
      <c r="AX451">
        <f t="shared" si="682"/>
        <v>33</v>
      </c>
      <c r="AY451">
        <f t="shared" si="682"/>
        <v>22</v>
      </c>
      <c r="AZ451">
        <f t="shared" si="682"/>
        <v>21</v>
      </c>
      <c r="BA451">
        <f t="shared" ref="BA451:BA514" si="683">AG451</f>
        <v>3000000</v>
      </c>
      <c r="BB451">
        <f t="shared" si="605"/>
        <v>2200312.6</v>
      </c>
      <c r="BC451">
        <f t="shared" si="606"/>
        <v>2</v>
      </c>
      <c r="BE451">
        <f>AI451-fix1_oam1!X452</f>
        <v>0</v>
      </c>
      <c r="BF451">
        <f>AJ451-fix1_oam1!Y452</f>
        <v>7</v>
      </c>
      <c r="BG451">
        <f>AK451-fix1_oam1!Z452</f>
        <v>8</v>
      </c>
      <c r="BH451">
        <f>AL451-fix1_oam1!AA452</f>
        <v>-13</v>
      </c>
      <c r="BI451">
        <f>AM451-fix1_oam1!AB452</f>
        <v>6</v>
      </c>
      <c r="BJ451">
        <f>AN451-fix1_oam1!AC452</f>
        <v>-1</v>
      </c>
      <c r="BK451">
        <f>AO451-fix1_oam1!AD452</f>
        <v>5</v>
      </c>
      <c r="BL451">
        <f>AP451-fix1_oam1!AE452</f>
        <v>17</v>
      </c>
      <c r="BM451">
        <f>AQ451-fix1_oam1!AF452</f>
        <v>12</v>
      </c>
      <c r="BN451">
        <f>AR451-fix1_oam1!AG452</f>
        <v>0</v>
      </c>
      <c r="BO451">
        <f>AS451-fix1_oam1!AH452</f>
        <v>-7</v>
      </c>
      <c r="BP451">
        <f>AT451-fix1_oam1!AI452</f>
        <v>-8</v>
      </c>
      <c r="BQ451">
        <f>AU451-fix1_oam1!AJ452</f>
        <v>13</v>
      </c>
      <c r="BR451">
        <f>AV451-fix1_oam1!AK452</f>
        <v>-6</v>
      </c>
      <c r="BS451">
        <f>AW451-fix1_oam1!AL452</f>
        <v>1</v>
      </c>
      <c r="BT451">
        <f>AX451-fix1_oam1!AM452</f>
        <v>-5</v>
      </c>
      <c r="BU451">
        <f>AY451-fix1_oam1!AN452</f>
        <v>-17</v>
      </c>
      <c r="BV451">
        <f>AZ451-fix1_oam1!AO452</f>
        <v>-12</v>
      </c>
      <c r="BY451" s="10" t="s">
        <v>1111</v>
      </c>
      <c r="BZ451" s="11">
        <v>27</v>
      </c>
      <c r="CA451" s="11">
        <v>46</v>
      </c>
      <c r="CB451" s="11">
        <v>10</v>
      </c>
      <c r="CC451" s="11">
        <v>1</v>
      </c>
      <c r="CD451" s="11">
        <v>34</v>
      </c>
      <c r="CE451" s="11">
        <v>22</v>
      </c>
      <c r="CF451" s="11">
        <v>53</v>
      </c>
      <c r="CG451" s="11">
        <v>9</v>
      </c>
      <c r="CH451" s="11">
        <v>6</v>
      </c>
      <c r="CI451" s="11">
        <v>29</v>
      </c>
      <c r="CJ451" s="11">
        <v>10</v>
      </c>
      <c r="CK451" s="11">
        <v>46</v>
      </c>
      <c r="CL451" s="11">
        <v>55</v>
      </c>
      <c r="CM451" s="11">
        <v>22</v>
      </c>
      <c r="CN451" s="11">
        <v>34</v>
      </c>
      <c r="CO451" s="11">
        <v>3</v>
      </c>
      <c r="CP451" s="11">
        <v>47</v>
      </c>
      <c r="CQ451" s="11">
        <v>50</v>
      </c>
      <c r="CR451" s="11">
        <v>4000000</v>
      </c>
    </row>
    <row r="452" spans="1:96" ht="15" thickBot="1" x14ac:dyDescent="0.35">
      <c r="A452" s="1" t="s">
        <v>449</v>
      </c>
      <c r="B452" s="1" t="s">
        <v>602</v>
      </c>
      <c r="C452" s="2">
        <v>21</v>
      </c>
      <c r="D452" s="2">
        <v>99</v>
      </c>
      <c r="E452" s="2">
        <v>36</v>
      </c>
      <c r="F452" s="2">
        <v>9</v>
      </c>
      <c r="G452" s="2">
        <v>2</v>
      </c>
      <c r="H452" s="1">
        <f t="shared" ref="H452:H515" si="684">MAX(C452:F452)</f>
        <v>99</v>
      </c>
      <c r="I452" s="1">
        <f>HLOOKUP(H452,C452:$F$603,J452,0)</f>
        <v>2</v>
      </c>
      <c r="J452" s="1">
        <v>152</v>
      </c>
      <c r="K452" s="1" t="str">
        <f t="shared" ref="K452:K515" si="685">G452&amp;I452</f>
        <v>22</v>
      </c>
      <c r="M452" s="46">
        <f t="shared" ref="M452:M515" si="686">SUM(N452:Q452)</f>
        <v>1</v>
      </c>
      <c r="N452" s="44">
        <f t="shared" si="678"/>
        <v>0.12727272727272726</v>
      </c>
      <c r="O452" s="44">
        <f t="shared" si="679"/>
        <v>0.6</v>
      </c>
      <c r="P452" s="44">
        <f t="shared" si="680"/>
        <v>0.21818181818181817</v>
      </c>
      <c r="Q452" s="44">
        <f t="shared" si="681"/>
        <v>5.4545454545454543E-2</v>
      </c>
      <c r="R452">
        <f t="shared" si="620"/>
        <v>2</v>
      </c>
      <c r="S452" s="1">
        <f t="shared" ref="S452:S515" si="687">MAX(N452:Q452)</f>
        <v>0.6</v>
      </c>
      <c r="T452" s="1">
        <f>HLOOKUP(S452,N452:$Q$603,U452,0)</f>
        <v>2</v>
      </c>
      <c r="U452" s="1">
        <v>152</v>
      </c>
      <c r="V452" s="1" t="str">
        <f t="shared" ref="V452:V515" si="688">R452&amp;T452</f>
        <v>22</v>
      </c>
      <c r="X452" s="5">
        <f t="shared" ref="X452:X515" si="689">T452</f>
        <v>2</v>
      </c>
      <c r="Y452" s="4">
        <f t="shared" ref="Y452:Y515" si="690">SUM(N452:Q452)-S452</f>
        <v>0.4</v>
      </c>
      <c r="Z452" s="4">
        <f t="shared" ref="Z452:Z515" si="691">STDEV(N452:Q452)</f>
        <v>0.2427459985967034</v>
      </c>
      <c r="AA452" s="4">
        <f t="shared" ref="AA452:AA515" si="692">AVERAGE(N452:Q452)</f>
        <v>0.25</v>
      </c>
      <c r="AB452" s="4">
        <f t="shared" ref="AB452:AB515" si="693">MEDIAN(N452:Q452)</f>
        <v>0.17272727272727273</v>
      </c>
      <c r="AC452" s="4">
        <f t="shared" ref="AC452:AC515" si="694">AA452-AB452</f>
        <v>7.7272727272727271E-2</v>
      </c>
      <c r="AD452" s="4">
        <f t="shared" ref="AD452:AD515" si="695">MIN(N452:Q452)</f>
        <v>5.4545454545454543E-2</v>
      </c>
      <c r="AE452" s="4">
        <f t="shared" ref="AE452:AE515" si="696">S452</f>
        <v>0.6</v>
      </c>
      <c r="AF452" s="4">
        <f t="shared" ref="AF452:AF515" si="697">AE452-AD452</f>
        <v>0.54545454545454541</v>
      </c>
      <c r="AG452">
        <f t="shared" ref="AG452:AG515" si="698">R452*1000000</f>
        <v>2000000</v>
      </c>
      <c r="AI452">
        <f t="shared" ref="AI452:AI515" si="699">INT(RANK(X452,X$3:X$542,0)/10)+1</f>
        <v>27</v>
      </c>
      <c r="AJ452">
        <f t="shared" si="622"/>
        <v>51</v>
      </c>
      <c r="AK452">
        <f t="shared" si="623"/>
        <v>6</v>
      </c>
      <c r="AL452">
        <f t="shared" si="624"/>
        <v>1</v>
      </c>
      <c r="AM452">
        <f t="shared" si="625"/>
        <v>52</v>
      </c>
      <c r="AN452">
        <f t="shared" si="626"/>
        <v>4</v>
      </c>
      <c r="AO452">
        <f t="shared" si="627"/>
        <v>36</v>
      </c>
      <c r="AP452">
        <f t="shared" si="628"/>
        <v>4</v>
      </c>
      <c r="AQ452">
        <f t="shared" si="629"/>
        <v>5</v>
      </c>
      <c r="AR452">
        <f t="shared" ref="AR452:AZ452" si="700">MAX(AI$3:AQ$542)+1-AI452</f>
        <v>29</v>
      </c>
      <c r="AS452">
        <f t="shared" si="700"/>
        <v>5</v>
      </c>
      <c r="AT452">
        <f t="shared" si="700"/>
        <v>50</v>
      </c>
      <c r="AU452">
        <f t="shared" si="700"/>
        <v>55</v>
      </c>
      <c r="AV452">
        <f t="shared" si="700"/>
        <v>4</v>
      </c>
      <c r="AW452">
        <f t="shared" si="700"/>
        <v>52</v>
      </c>
      <c r="AX452">
        <f t="shared" si="700"/>
        <v>20</v>
      </c>
      <c r="AY452">
        <f t="shared" si="700"/>
        <v>52</v>
      </c>
      <c r="AZ452">
        <f t="shared" si="700"/>
        <v>51</v>
      </c>
      <c r="BA452">
        <f t="shared" si="683"/>
        <v>2000000</v>
      </c>
      <c r="BB452">
        <f t="shared" ref="BB452:BB515" si="701">CR1113</f>
        <v>2903523.4</v>
      </c>
      <c r="BC452">
        <f t="shared" ref="BC452:BC515" si="702">ROUND(BB452/1000000,0)</f>
        <v>3</v>
      </c>
      <c r="BE452">
        <f>AI452-fix1_oam1!X453</f>
        <v>0</v>
      </c>
      <c r="BF452">
        <f>AJ452-fix1_oam1!Y453</f>
        <v>4</v>
      </c>
      <c r="BG452">
        <f>AK452-fix1_oam1!Z453</f>
        <v>0</v>
      </c>
      <c r="BH452">
        <f>AL452-fix1_oam1!AA453</f>
        <v>-39</v>
      </c>
      <c r="BI452">
        <f>AM452-fix1_oam1!AB453</f>
        <v>5</v>
      </c>
      <c r="BJ452">
        <f>AN452-fix1_oam1!AC453</f>
        <v>2</v>
      </c>
      <c r="BK452">
        <f>AO452-fix1_oam1!AD453</f>
        <v>0</v>
      </c>
      <c r="BL452">
        <f>AP452-fix1_oam1!AE453</f>
        <v>2</v>
      </c>
      <c r="BM452">
        <f>AQ452-fix1_oam1!AF453</f>
        <v>1</v>
      </c>
      <c r="BN452">
        <f>AR452-fix1_oam1!AG453</f>
        <v>0</v>
      </c>
      <c r="BO452">
        <f>AS452-fix1_oam1!AH453</f>
        <v>-4</v>
      </c>
      <c r="BP452">
        <f>AT452-fix1_oam1!AI453</f>
        <v>0</v>
      </c>
      <c r="BQ452">
        <f>AU452-fix1_oam1!AJ453</f>
        <v>39</v>
      </c>
      <c r="BR452">
        <f>AV452-fix1_oam1!AK453</f>
        <v>-5</v>
      </c>
      <c r="BS452">
        <f>AW452-fix1_oam1!AL453</f>
        <v>-2</v>
      </c>
      <c r="BT452">
        <f>AX452-fix1_oam1!AM453</f>
        <v>0</v>
      </c>
      <c r="BU452">
        <f>AY452-fix1_oam1!AN453</f>
        <v>-2</v>
      </c>
      <c r="BV452">
        <f>AZ452-fix1_oam1!AO453</f>
        <v>-1</v>
      </c>
      <c r="BY452" s="10" t="s">
        <v>1112</v>
      </c>
      <c r="BZ452" s="11">
        <v>14</v>
      </c>
      <c r="CA452" s="11">
        <v>17</v>
      </c>
      <c r="CB452" s="11">
        <v>34</v>
      </c>
      <c r="CC452" s="11">
        <v>1</v>
      </c>
      <c r="CD452" s="11">
        <v>18</v>
      </c>
      <c r="CE452" s="11">
        <v>37</v>
      </c>
      <c r="CF452" s="11">
        <v>21</v>
      </c>
      <c r="CG452" s="11">
        <v>38</v>
      </c>
      <c r="CH452" s="11">
        <v>38</v>
      </c>
      <c r="CI452" s="11">
        <v>42</v>
      </c>
      <c r="CJ452" s="11">
        <v>39</v>
      </c>
      <c r="CK452" s="11">
        <v>22</v>
      </c>
      <c r="CL452" s="11">
        <v>55</v>
      </c>
      <c r="CM452" s="11">
        <v>38</v>
      </c>
      <c r="CN452" s="11">
        <v>19</v>
      </c>
      <c r="CO452" s="11">
        <v>35</v>
      </c>
      <c r="CP452" s="11">
        <v>18</v>
      </c>
      <c r="CQ452" s="11">
        <v>18</v>
      </c>
      <c r="CR452" s="11">
        <v>3000000</v>
      </c>
    </row>
    <row r="453" spans="1:96" ht="15" thickBot="1" x14ac:dyDescent="0.35">
      <c r="A453" s="1" t="s">
        <v>450</v>
      </c>
      <c r="B453" s="1" t="s">
        <v>602</v>
      </c>
      <c r="C453" s="2">
        <v>23</v>
      </c>
      <c r="D453" s="2">
        <v>91</v>
      </c>
      <c r="E453" s="2">
        <v>30</v>
      </c>
      <c r="F453" s="2">
        <v>82</v>
      </c>
      <c r="G453" s="2">
        <v>3</v>
      </c>
      <c r="H453" s="1">
        <f t="shared" si="684"/>
        <v>91</v>
      </c>
      <c r="I453" s="1">
        <f>HLOOKUP(H453,C453:$F$603,J453,0)</f>
        <v>2</v>
      </c>
      <c r="J453" s="1">
        <v>151</v>
      </c>
      <c r="K453" s="1" t="str">
        <f t="shared" si="685"/>
        <v>32</v>
      </c>
      <c r="M453" s="46">
        <f t="shared" si="686"/>
        <v>1</v>
      </c>
      <c r="N453" s="44">
        <f t="shared" si="678"/>
        <v>0.10176991150442478</v>
      </c>
      <c r="O453" s="44">
        <f t="shared" si="679"/>
        <v>0.40265486725663718</v>
      </c>
      <c r="P453" s="44">
        <f t="shared" si="680"/>
        <v>0.13274336283185842</v>
      </c>
      <c r="Q453" s="44">
        <f t="shared" si="681"/>
        <v>0.36283185840707965</v>
      </c>
      <c r="R453">
        <f t="shared" si="620"/>
        <v>3</v>
      </c>
      <c r="S453" s="1">
        <f t="shared" si="687"/>
        <v>0.40265486725663718</v>
      </c>
      <c r="T453" s="1">
        <f>HLOOKUP(S453,N453:$Q$603,U453,0)</f>
        <v>2</v>
      </c>
      <c r="U453" s="1">
        <v>151</v>
      </c>
      <c r="V453" s="1" t="str">
        <f t="shared" si="688"/>
        <v>32</v>
      </c>
      <c r="X453" s="5">
        <f t="shared" si="689"/>
        <v>2</v>
      </c>
      <c r="Y453" s="4">
        <f t="shared" si="690"/>
        <v>0.59734513274336276</v>
      </c>
      <c r="Z453" s="4">
        <f t="shared" si="691"/>
        <v>0.15465640935540961</v>
      </c>
      <c r="AA453" s="4">
        <f t="shared" si="692"/>
        <v>0.25</v>
      </c>
      <c r="AB453" s="4">
        <f t="shared" si="693"/>
        <v>0.24778761061946902</v>
      </c>
      <c r="AC453" s="4">
        <f t="shared" si="694"/>
        <v>2.2123893805309769E-3</v>
      </c>
      <c r="AD453" s="4">
        <f t="shared" si="695"/>
        <v>0.10176991150442478</v>
      </c>
      <c r="AE453" s="4">
        <f t="shared" si="696"/>
        <v>0.40265486725663718</v>
      </c>
      <c r="AF453" s="4">
        <f t="shared" si="697"/>
        <v>0.30088495575221241</v>
      </c>
      <c r="AG453">
        <f t="shared" si="698"/>
        <v>3000000</v>
      </c>
      <c r="AI453">
        <f t="shared" si="699"/>
        <v>27</v>
      </c>
      <c r="AJ453">
        <f t="shared" si="622"/>
        <v>28</v>
      </c>
      <c r="AK453">
        <f t="shared" si="623"/>
        <v>26</v>
      </c>
      <c r="AL453">
        <f t="shared" si="624"/>
        <v>1</v>
      </c>
      <c r="AM453">
        <f t="shared" si="625"/>
        <v>28</v>
      </c>
      <c r="AN453">
        <f t="shared" si="626"/>
        <v>27</v>
      </c>
      <c r="AO453">
        <f t="shared" si="627"/>
        <v>23</v>
      </c>
      <c r="AP453">
        <f t="shared" si="628"/>
        <v>27</v>
      </c>
      <c r="AQ453">
        <f t="shared" si="629"/>
        <v>31</v>
      </c>
      <c r="AR453">
        <f t="shared" ref="AR453:AZ453" si="703">MAX(AI$3:AQ$542)+1-AI453</f>
        <v>29</v>
      </c>
      <c r="AS453">
        <f t="shared" si="703"/>
        <v>28</v>
      </c>
      <c r="AT453">
        <f t="shared" si="703"/>
        <v>30</v>
      </c>
      <c r="AU453">
        <f t="shared" si="703"/>
        <v>55</v>
      </c>
      <c r="AV453">
        <f t="shared" si="703"/>
        <v>28</v>
      </c>
      <c r="AW453">
        <f t="shared" si="703"/>
        <v>29</v>
      </c>
      <c r="AX453">
        <f t="shared" si="703"/>
        <v>33</v>
      </c>
      <c r="AY453">
        <f t="shared" si="703"/>
        <v>29</v>
      </c>
      <c r="AZ453">
        <f t="shared" si="703"/>
        <v>25</v>
      </c>
      <c r="BA453">
        <f t="shared" si="683"/>
        <v>3000000</v>
      </c>
      <c r="BB453">
        <f t="shared" si="701"/>
        <v>2200313.2999999998</v>
      </c>
      <c r="BC453">
        <f t="shared" si="702"/>
        <v>2</v>
      </c>
      <c r="BE453">
        <f>AI453-fix1_oam1!X454</f>
        <v>0</v>
      </c>
      <c r="BF453">
        <f>AJ453-fix1_oam1!Y454</f>
        <v>7</v>
      </c>
      <c r="BG453">
        <f>AK453-fix1_oam1!Z454</f>
        <v>13</v>
      </c>
      <c r="BH453">
        <f>AL453-fix1_oam1!AA454</f>
        <v>-18</v>
      </c>
      <c r="BI453">
        <f>AM453-fix1_oam1!AB454</f>
        <v>6</v>
      </c>
      <c r="BJ453">
        <f>AN453-fix1_oam1!AC454</f>
        <v>1</v>
      </c>
      <c r="BK453">
        <f>AO453-fix1_oam1!AD454</f>
        <v>4</v>
      </c>
      <c r="BL453">
        <f>AP453-fix1_oam1!AE454</f>
        <v>10</v>
      </c>
      <c r="BM453">
        <f>AQ453-fix1_oam1!AF454</f>
        <v>10</v>
      </c>
      <c r="BN453">
        <f>AR453-fix1_oam1!AG454</f>
        <v>0</v>
      </c>
      <c r="BO453">
        <f>AS453-fix1_oam1!AH454</f>
        <v>-7</v>
      </c>
      <c r="BP453">
        <f>AT453-fix1_oam1!AI454</f>
        <v>-13</v>
      </c>
      <c r="BQ453">
        <f>AU453-fix1_oam1!AJ454</f>
        <v>18</v>
      </c>
      <c r="BR453">
        <f>AV453-fix1_oam1!AK454</f>
        <v>-6</v>
      </c>
      <c r="BS453">
        <f>AW453-fix1_oam1!AL454</f>
        <v>-1</v>
      </c>
      <c r="BT453">
        <f>AX453-fix1_oam1!AM454</f>
        <v>-4</v>
      </c>
      <c r="BU453">
        <f>AY453-fix1_oam1!AN454</f>
        <v>-10</v>
      </c>
      <c r="BV453">
        <f>AZ453-fix1_oam1!AO454</f>
        <v>-10</v>
      </c>
      <c r="BY453" s="10" t="s">
        <v>1113</v>
      </c>
      <c r="BZ453" s="11">
        <v>41</v>
      </c>
      <c r="CA453" s="11">
        <v>26</v>
      </c>
      <c r="CB453" s="11">
        <v>19</v>
      </c>
      <c r="CC453" s="11">
        <v>51</v>
      </c>
      <c r="CD453" s="11">
        <v>9</v>
      </c>
      <c r="CE453" s="11">
        <v>46</v>
      </c>
      <c r="CF453" s="11">
        <v>37</v>
      </c>
      <c r="CG453" s="11">
        <v>29</v>
      </c>
      <c r="CH453" s="11">
        <v>25</v>
      </c>
      <c r="CI453" s="11">
        <v>15</v>
      </c>
      <c r="CJ453" s="11">
        <v>30</v>
      </c>
      <c r="CK453" s="11">
        <v>37</v>
      </c>
      <c r="CL453" s="11">
        <v>5</v>
      </c>
      <c r="CM453" s="11">
        <v>47</v>
      </c>
      <c r="CN453" s="11">
        <v>10</v>
      </c>
      <c r="CO453" s="11">
        <v>19</v>
      </c>
      <c r="CP453" s="11">
        <v>27</v>
      </c>
      <c r="CQ453" s="11">
        <v>31</v>
      </c>
      <c r="CR453" s="11">
        <v>1000000</v>
      </c>
    </row>
    <row r="454" spans="1:96" ht="15" thickBot="1" x14ac:dyDescent="0.35">
      <c r="A454" s="1" t="s">
        <v>451</v>
      </c>
      <c r="B454" s="1" t="s">
        <v>602</v>
      </c>
      <c r="C454" s="2">
        <v>79</v>
      </c>
      <c r="D454" s="2">
        <v>19</v>
      </c>
      <c r="E454" s="2">
        <v>80</v>
      </c>
      <c r="F454" s="2">
        <v>76</v>
      </c>
      <c r="G454" s="2">
        <v>3</v>
      </c>
      <c r="H454" s="1">
        <f t="shared" si="684"/>
        <v>80</v>
      </c>
      <c r="I454" s="1">
        <f>HLOOKUP(H454,C454:$F$603,J454,0)</f>
        <v>3</v>
      </c>
      <c r="J454" s="1">
        <v>150</v>
      </c>
      <c r="K454" s="1" t="str">
        <f t="shared" si="685"/>
        <v>33</v>
      </c>
      <c r="M454" s="46">
        <f t="shared" si="686"/>
        <v>1</v>
      </c>
      <c r="N454" s="44">
        <f t="shared" si="678"/>
        <v>0.3110236220472441</v>
      </c>
      <c r="O454" s="44">
        <f t="shared" si="679"/>
        <v>7.4803149606299218E-2</v>
      </c>
      <c r="P454" s="44">
        <f t="shared" si="680"/>
        <v>0.31496062992125984</v>
      </c>
      <c r="Q454" s="44">
        <f t="shared" si="681"/>
        <v>0.29921259842519687</v>
      </c>
      <c r="R454">
        <f t="shared" si="620"/>
        <v>3</v>
      </c>
      <c r="S454" s="1">
        <f t="shared" si="687"/>
        <v>0.31496062992125984</v>
      </c>
      <c r="T454" s="1">
        <f>HLOOKUP(S454,N454:$Q$603,U454,0)</f>
        <v>3</v>
      </c>
      <c r="U454" s="1">
        <v>150</v>
      </c>
      <c r="V454" s="1" t="str">
        <f t="shared" si="688"/>
        <v>33</v>
      </c>
      <c r="X454" s="5">
        <f t="shared" si="689"/>
        <v>3</v>
      </c>
      <c r="Y454" s="4">
        <f t="shared" si="690"/>
        <v>0.68503937007874016</v>
      </c>
      <c r="Z454" s="4">
        <f t="shared" si="691"/>
        <v>0.11698943274097348</v>
      </c>
      <c r="AA454" s="4">
        <f t="shared" si="692"/>
        <v>0.25</v>
      </c>
      <c r="AB454" s="4">
        <f t="shared" si="693"/>
        <v>0.30511811023622049</v>
      </c>
      <c r="AC454" s="4">
        <f t="shared" si="694"/>
        <v>-5.5118110236220486E-2</v>
      </c>
      <c r="AD454" s="4">
        <f t="shared" si="695"/>
        <v>7.4803149606299218E-2</v>
      </c>
      <c r="AE454" s="4">
        <f t="shared" si="696"/>
        <v>0.31496062992125984</v>
      </c>
      <c r="AF454" s="4">
        <f t="shared" si="697"/>
        <v>0.24015748031496062</v>
      </c>
      <c r="AG454">
        <f t="shared" si="698"/>
        <v>3000000</v>
      </c>
      <c r="AI454">
        <f t="shared" si="699"/>
        <v>14</v>
      </c>
      <c r="AJ454">
        <f t="shared" si="622"/>
        <v>6</v>
      </c>
      <c r="AK454">
        <f t="shared" si="623"/>
        <v>37</v>
      </c>
      <c r="AL454">
        <f t="shared" si="624"/>
        <v>1</v>
      </c>
      <c r="AM454">
        <f t="shared" si="625"/>
        <v>1</v>
      </c>
      <c r="AN454">
        <f t="shared" si="626"/>
        <v>54</v>
      </c>
      <c r="AO454">
        <f t="shared" si="627"/>
        <v>31</v>
      </c>
      <c r="AP454">
        <f t="shared" si="628"/>
        <v>49</v>
      </c>
      <c r="AQ454">
        <f t="shared" si="629"/>
        <v>40</v>
      </c>
      <c r="AR454">
        <f t="shared" ref="AR454:AZ454" si="704">MAX(AI$3:AQ$542)+1-AI454</f>
        <v>42</v>
      </c>
      <c r="AS454">
        <f t="shared" si="704"/>
        <v>50</v>
      </c>
      <c r="AT454">
        <f t="shared" si="704"/>
        <v>19</v>
      </c>
      <c r="AU454">
        <f t="shared" si="704"/>
        <v>55</v>
      </c>
      <c r="AV454">
        <f t="shared" si="704"/>
        <v>55</v>
      </c>
      <c r="AW454">
        <f t="shared" si="704"/>
        <v>2</v>
      </c>
      <c r="AX454">
        <f t="shared" si="704"/>
        <v>25</v>
      </c>
      <c r="AY454">
        <f t="shared" si="704"/>
        <v>7</v>
      </c>
      <c r="AZ454">
        <f t="shared" si="704"/>
        <v>16</v>
      </c>
      <c r="BA454">
        <f t="shared" si="683"/>
        <v>3000000</v>
      </c>
      <c r="BB454">
        <f t="shared" si="701"/>
        <v>2981977.8</v>
      </c>
      <c r="BC454">
        <f t="shared" si="702"/>
        <v>3</v>
      </c>
      <c r="BE454">
        <f>AI454-fix1_oam1!X455</f>
        <v>0</v>
      </c>
      <c r="BF454">
        <f>AJ454-fix1_oam1!Y455</f>
        <v>-1</v>
      </c>
      <c r="BG454">
        <f>AK454-fix1_oam1!Z455</f>
        <v>13</v>
      </c>
      <c r="BH454">
        <f>AL454-fix1_oam1!AA455</f>
        <v>-10</v>
      </c>
      <c r="BI454">
        <f>AM454-fix1_oam1!AB455</f>
        <v>-3</v>
      </c>
      <c r="BJ454">
        <f>AN454-fix1_oam1!AC455</f>
        <v>0</v>
      </c>
      <c r="BK454">
        <f>AO454-fix1_oam1!AD455</f>
        <v>8</v>
      </c>
      <c r="BL454">
        <f>AP454-fix1_oam1!AE455</f>
        <v>16</v>
      </c>
      <c r="BM454">
        <f>AQ454-fix1_oam1!AF455</f>
        <v>12</v>
      </c>
      <c r="BN454">
        <f>AR454-fix1_oam1!AG455</f>
        <v>0</v>
      </c>
      <c r="BO454">
        <f>AS454-fix1_oam1!AH455</f>
        <v>1</v>
      </c>
      <c r="BP454">
        <f>AT454-fix1_oam1!AI455</f>
        <v>-13</v>
      </c>
      <c r="BQ454">
        <f>AU454-fix1_oam1!AJ455</f>
        <v>10</v>
      </c>
      <c r="BR454">
        <f>AV454-fix1_oam1!AK455</f>
        <v>3</v>
      </c>
      <c r="BS454">
        <f>AW454-fix1_oam1!AL455</f>
        <v>0</v>
      </c>
      <c r="BT454">
        <f>AX454-fix1_oam1!AM455</f>
        <v>-8</v>
      </c>
      <c r="BU454">
        <f>AY454-fix1_oam1!AN455</f>
        <v>-16</v>
      </c>
      <c r="BV454">
        <f>AZ454-fix1_oam1!AO455</f>
        <v>-12</v>
      </c>
      <c r="BY454" s="10" t="s">
        <v>1114</v>
      </c>
      <c r="BZ454" s="11">
        <v>27</v>
      </c>
      <c r="CA454" s="11">
        <v>25</v>
      </c>
      <c r="CB454" s="11">
        <v>20</v>
      </c>
      <c r="CC454" s="11">
        <v>1</v>
      </c>
      <c r="CD454" s="11">
        <v>3</v>
      </c>
      <c r="CE454" s="11">
        <v>52</v>
      </c>
      <c r="CF454" s="11">
        <v>48</v>
      </c>
      <c r="CG454" s="11">
        <v>30</v>
      </c>
      <c r="CH454" s="11">
        <v>21</v>
      </c>
      <c r="CI454" s="11">
        <v>29</v>
      </c>
      <c r="CJ454" s="11">
        <v>31</v>
      </c>
      <c r="CK454" s="11">
        <v>36</v>
      </c>
      <c r="CL454" s="11">
        <v>55</v>
      </c>
      <c r="CM454" s="11">
        <v>53</v>
      </c>
      <c r="CN454" s="11">
        <v>4</v>
      </c>
      <c r="CO454" s="11">
        <v>8</v>
      </c>
      <c r="CP454" s="11">
        <v>26</v>
      </c>
      <c r="CQ454" s="11">
        <v>35</v>
      </c>
      <c r="CR454" s="11">
        <v>1000000</v>
      </c>
    </row>
    <row r="455" spans="1:96" ht="15" thickBot="1" x14ac:dyDescent="0.35">
      <c r="A455" s="1" t="s">
        <v>452</v>
      </c>
      <c r="B455" s="1" t="s">
        <v>602</v>
      </c>
      <c r="C455" s="2">
        <v>65</v>
      </c>
      <c r="D455" s="2">
        <v>32</v>
      </c>
      <c r="E455" s="2">
        <v>76</v>
      </c>
      <c r="F455" s="2">
        <v>70</v>
      </c>
      <c r="G455" s="2">
        <v>1</v>
      </c>
      <c r="H455" s="1">
        <f t="shared" si="684"/>
        <v>76</v>
      </c>
      <c r="I455" s="1">
        <f>HLOOKUP(H455,C455:$F$603,J455,0)</f>
        <v>3</v>
      </c>
      <c r="J455" s="1">
        <v>149</v>
      </c>
      <c r="K455" s="1" t="str">
        <f t="shared" si="685"/>
        <v>13</v>
      </c>
      <c r="M455" s="46">
        <f t="shared" si="686"/>
        <v>1</v>
      </c>
      <c r="N455" s="44">
        <f t="shared" si="678"/>
        <v>0.26748971193415638</v>
      </c>
      <c r="O455" s="44">
        <f t="shared" si="679"/>
        <v>0.13168724279835392</v>
      </c>
      <c r="P455" s="44">
        <f t="shared" si="680"/>
        <v>0.31275720164609055</v>
      </c>
      <c r="Q455" s="44">
        <f t="shared" si="681"/>
        <v>0.2880658436213992</v>
      </c>
      <c r="R455">
        <f t="shared" si="620"/>
        <v>1</v>
      </c>
      <c r="S455" s="1">
        <f t="shared" si="687"/>
        <v>0.31275720164609055</v>
      </c>
      <c r="T455" s="1">
        <f>HLOOKUP(S455,N455:$Q$603,U455,0)</f>
        <v>3</v>
      </c>
      <c r="U455" s="1">
        <v>149</v>
      </c>
      <c r="V455" s="1" t="str">
        <f t="shared" si="688"/>
        <v>13</v>
      </c>
      <c r="X455" s="5">
        <f t="shared" si="689"/>
        <v>3</v>
      </c>
      <c r="Y455" s="4">
        <f t="shared" si="690"/>
        <v>0.68724279835390945</v>
      </c>
      <c r="Z455" s="4">
        <f t="shared" si="691"/>
        <v>8.1017021563891747E-2</v>
      </c>
      <c r="AA455" s="4">
        <f t="shared" si="692"/>
        <v>0.25</v>
      </c>
      <c r="AB455" s="4">
        <f t="shared" si="693"/>
        <v>0.27777777777777779</v>
      </c>
      <c r="AC455" s="4">
        <f t="shared" si="694"/>
        <v>-2.777777777777779E-2</v>
      </c>
      <c r="AD455" s="4">
        <f t="shared" si="695"/>
        <v>0.13168724279835392</v>
      </c>
      <c r="AE455" s="4">
        <f t="shared" si="696"/>
        <v>0.31275720164609055</v>
      </c>
      <c r="AF455" s="4">
        <f t="shared" si="697"/>
        <v>0.18106995884773663</v>
      </c>
      <c r="AG455">
        <f t="shared" si="698"/>
        <v>1000000</v>
      </c>
      <c r="AI455">
        <f t="shared" si="699"/>
        <v>14</v>
      </c>
      <c r="AJ455">
        <f t="shared" si="622"/>
        <v>6</v>
      </c>
      <c r="AK455">
        <f t="shared" si="623"/>
        <v>46</v>
      </c>
      <c r="AL455">
        <f t="shared" si="624"/>
        <v>1</v>
      </c>
      <c r="AM455">
        <f t="shared" si="625"/>
        <v>9</v>
      </c>
      <c r="AN455">
        <f t="shared" si="626"/>
        <v>46</v>
      </c>
      <c r="AO455">
        <f t="shared" si="627"/>
        <v>16</v>
      </c>
      <c r="AP455">
        <f t="shared" si="628"/>
        <v>50</v>
      </c>
      <c r="AQ455">
        <f t="shared" si="629"/>
        <v>46</v>
      </c>
      <c r="AR455">
        <f t="shared" ref="AR455:AZ455" si="705">MAX(AI$3:AQ$542)+1-AI455</f>
        <v>42</v>
      </c>
      <c r="AS455">
        <f t="shared" si="705"/>
        <v>50</v>
      </c>
      <c r="AT455">
        <f t="shared" si="705"/>
        <v>10</v>
      </c>
      <c r="AU455">
        <f t="shared" si="705"/>
        <v>55</v>
      </c>
      <c r="AV455">
        <f t="shared" si="705"/>
        <v>47</v>
      </c>
      <c r="AW455">
        <f t="shared" si="705"/>
        <v>10</v>
      </c>
      <c r="AX455">
        <f t="shared" si="705"/>
        <v>40</v>
      </c>
      <c r="AY455">
        <f t="shared" si="705"/>
        <v>6</v>
      </c>
      <c r="AZ455">
        <f t="shared" si="705"/>
        <v>10</v>
      </c>
      <c r="BA455">
        <f t="shared" si="683"/>
        <v>1000000</v>
      </c>
      <c r="BB455">
        <f t="shared" si="701"/>
        <v>2933754.2</v>
      </c>
      <c r="BC455">
        <f t="shared" si="702"/>
        <v>3</v>
      </c>
      <c r="BE455">
        <f>AI455-fix1_oam1!X456</f>
        <v>0</v>
      </c>
      <c r="BF455">
        <f>AJ455-fix1_oam1!Y456</f>
        <v>-4</v>
      </c>
      <c r="BG455">
        <f>AK455-fix1_oam1!Z456</f>
        <v>3</v>
      </c>
      <c r="BH455">
        <f>AL455-fix1_oam1!AA456</f>
        <v>-13</v>
      </c>
      <c r="BI455">
        <f>AM455-fix1_oam1!AB456</f>
        <v>-2</v>
      </c>
      <c r="BJ455">
        <f>AN455-fix1_oam1!AC456</f>
        <v>-1</v>
      </c>
      <c r="BK455">
        <f>AO455-fix1_oam1!AD456</f>
        <v>3</v>
      </c>
      <c r="BL455">
        <f>AP455-fix1_oam1!AE456</f>
        <v>13</v>
      </c>
      <c r="BM455">
        <f>AQ455-fix1_oam1!AF456</f>
        <v>4</v>
      </c>
      <c r="BN455">
        <f>AR455-fix1_oam1!AG456</f>
        <v>0</v>
      </c>
      <c r="BO455">
        <f>AS455-fix1_oam1!AH456</f>
        <v>4</v>
      </c>
      <c r="BP455">
        <f>AT455-fix1_oam1!AI456</f>
        <v>-3</v>
      </c>
      <c r="BQ455">
        <f>AU455-fix1_oam1!AJ456</f>
        <v>13</v>
      </c>
      <c r="BR455">
        <f>AV455-fix1_oam1!AK456</f>
        <v>2</v>
      </c>
      <c r="BS455">
        <f>AW455-fix1_oam1!AL456</f>
        <v>1</v>
      </c>
      <c r="BT455">
        <f>AX455-fix1_oam1!AM456</f>
        <v>-3</v>
      </c>
      <c r="BU455">
        <f>AY455-fix1_oam1!AN456</f>
        <v>-13</v>
      </c>
      <c r="BV455">
        <f>AZ455-fix1_oam1!AO456</f>
        <v>-4</v>
      </c>
      <c r="BY455" s="10" t="s">
        <v>1115</v>
      </c>
      <c r="BZ455" s="11">
        <v>41</v>
      </c>
      <c r="CA455" s="11">
        <v>36</v>
      </c>
      <c r="CB455" s="11">
        <v>11</v>
      </c>
      <c r="CC455" s="11">
        <v>1</v>
      </c>
      <c r="CD455" s="11">
        <v>25</v>
      </c>
      <c r="CE455" s="11">
        <v>31</v>
      </c>
      <c r="CF455" s="11">
        <v>38</v>
      </c>
      <c r="CG455" s="11">
        <v>20</v>
      </c>
      <c r="CH455" s="11">
        <v>17</v>
      </c>
      <c r="CI455" s="11">
        <v>15</v>
      </c>
      <c r="CJ455" s="11">
        <v>20</v>
      </c>
      <c r="CK455" s="11">
        <v>45</v>
      </c>
      <c r="CL455" s="11">
        <v>55</v>
      </c>
      <c r="CM455" s="11">
        <v>31</v>
      </c>
      <c r="CN455" s="11">
        <v>25</v>
      </c>
      <c r="CO455" s="11">
        <v>18</v>
      </c>
      <c r="CP455" s="11">
        <v>36</v>
      </c>
      <c r="CQ455" s="11">
        <v>39</v>
      </c>
      <c r="CR455" s="11">
        <v>2000000</v>
      </c>
    </row>
    <row r="456" spans="1:96" ht="15" thickBot="1" x14ac:dyDescent="0.35">
      <c r="A456" s="1" t="s">
        <v>453</v>
      </c>
      <c r="B456" s="1" t="s">
        <v>602</v>
      </c>
      <c r="C456" s="2">
        <v>38</v>
      </c>
      <c r="D456" s="2">
        <v>61</v>
      </c>
      <c r="E456" s="2">
        <v>27</v>
      </c>
      <c r="F456" s="2">
        <v>88</v>
      </c>
      <c r="G456" s="2">
        <v>1</v>
      </c>
      <c r="H456" s="1">
        <f t="shared" si="684"/>
        <v>88</v>
      </c>
      <c r="I456" s="1">
        <f>HLOOKUP(H456,C456:$F$603,J456,0)</f>
        <v>4</v>
      </c>
      <c r="J456" s="1">
        <v>148</v>
      </c>
      <c r="K456" s="1" t="str">
        <f t="shared" si="685"/>
        <v>14</v>
      </c>
      <c r="M456" s="46">
        <f t="shared" si="686"/>
        <v>1</v>
      </c>
      <c r="N456" s="44">
        <f t="shared" si="678"/>
        <v>0.17757009345794392</v>
      </c>
      <c r="O456" s="44">
        <f t="shared" si="679"/>
        <v>0.28504672897196259</v>
      </c>
      <c r="P456" s="44">
        <f t="shared" si="680"/>
        <v>0.12616822429906541</v>
      </c>
      <c r="Q456" s="44">
        <f t="shared" si="681"/>
        <v>0.41121495327102803</v>
      </c>
      <c r="R456">
        <f t="shared" si="620"/>
        <v>1</v>
      </c>
      <c r="S456" s="1">
        <f t="shared" si="687"/>
        <v>0.41121495327102803</v>
      </c>
      <c r="T456" s="1">
        <f>HLOOKUP(S456,N456:$Q$603,U456,0)</f>
        <v>4</v>
      </c>
      <c r="U456" s="1">
        <v>148</v>
      </c>
      <c r="V456" s="1" t="str">
        <f t="shared" si="688"/>
        <v>14</v>
      </c>
      <c r="X456" s="5">
        <f t="shared" si="689"/>
        <v>4</v>
      </c>
      <c r="Y456" s="4">
        <f t="shared" si="690"/>
        <v>0.58878504672897192</v>
      </c>
      <c r="Z456" s="4">
        <f t="shared" si="691"/>
        <v>0.12622590120461472</v>
      </c>
      <c r="AA456" s="4">
        <f t="shared" si="692"/>
        <v>0.25</v>
      </c>
      <c r="AB456" s="4">
        <f t="shared" si="693"/>
        <v>0.23130841121495327</v>
      </c>
      <c r="AC456" s="4">
        <f t="shared" si="694"/>
        <v>1.8691588785046731E-2</v>
      </c>
      <c r="AD456" s="4">
        <f t="shared" si="695"/>
        <v>0.12616822429906541</v>
      </c>
      <c r="AE456" s="4">
        <f t="shared" si="696"/>
        <v>0.41121495327102803</v>
      </c>
      <c r="AF456" s="4">
        <f t="shared" si="697"/>
        <v>0.28504672897196259</v>
      </c>
      <c r="AG456">
        <f t="shared" si="698"/>
        <v>1000000</v>
      </c>
      <c r="AI456">
        <f t="shared" si="699"/>
        <v>1</v>
      </c>
      <c r="AJ456">
        <f t="shared" si="622"/>
        <v>30</v>
      </c>
      <c r="AK456">
        <f t="shared" si="623"/>
        <v>34</v>
      </c>
      <c r="AL456">
        <f t="shared" si="624"/>
        <v>1</v>
      </c>
      <c r="AM456">
        <f t="shared" si="625"/>
        <v>38</v>
      </c>
      <c r="AN456">
        <f t="shared" si="626"/>
        <v>17</v>
      </c>
      <c r="AO456">
        <f t="shared" si="627"/>
        <v>17</v>
      </c>
      <c r="AP456">
        <f t="shared" si="628"/>
        <v>25</v>
      </c>
      <c r="AQ456">
        <f t="shared" si="629"/>
        <v>33</v>
      </c>
      <c r="AR456">
        <f t="shared" ref="AR456:AZ456" si="706">MAX(AI$3:AQ$542)+1-AI456</f>
        <v>55</v>
      </c>
      <c r="AS456">
        <f t="shared" si="706"/>
        <v>26</v>
      </c>
      <c r="AT456">
        <f t="shared" si="706"/>
        <v>22</v>
      </c>
      <c r="AU456">
        <f t="shared" si="706"/>
        <v>55</v>
      </c>
      <c r="AV456">
        <f t="shared" si="706"/>
        <v>18</v>
      </c>
      <c r="AW456">
        <f t="shared" si="706"/>
        <v>39</v>
      </c>
      <c r="AX456">
        <f t="shared" si="706"/>
        <v>39</v>
      </c>
      <c r="AY456">
        <f t="shared" si="706"/>
        <v>31</v>
      </c>
      <c r="AZ456">
        <f t="shared" si="706"/>
        <v>23</v>
      </c>
      <c r="BA456">
        <f t="shared" si="683"/>
        <v>1000000</v>
      </c>
      <c r="BB456">
        <f t="shared" si="701"/>
        <v>2742296.9</v>
      </c>
      <c r="BC456">
        <f t="shared" si="702"/>
        <v>3</v>
      </c>
      <c r="BE456">
        <f>AI456-fix1_oam1!X457</f>
        <v>0</v>
      </c>
      <c r="BF456">
        <f>AJ456-fix1_oam1!Y457</f>
        <v>5</v>
      </c>
      <c r="BG456">
        <f>AK456-fix1_oam1!Z457</f>
        <v>4</v>
      </c>
      <c r="BH456">
        <f>AL456-fix1_oam1!AA457</f>
        <v>-23</v>
      </c>
      <c r="BI456">
        <f>AM456-fix1_oam1!AB457</f>
        <v>9</v>
      </c>
      <c r="BJ456">
        <f>AN456-fix1_oam1!AC457</f>
        <v>2</v>
      </c>
      <c r="BK456">
        <f>AO456-fix1_oam1!AD457</f>
        <v>1</v>
      </c>
      <c r="BL456">
        <f>AP456-fix1_oam1!AE457</f>
        <v>2</v>
      </c>
      <c r="BM456">
        <f>AQ456-fix1_oam1!AF457</f>
        <v>5</v>
      </c>
      <c r="BN456">
        <f>AR456-fix1_oam1!AG457</f>
        <v>0</v>
      </c>
      <c r="BO456">
        <f>AS456-fix1_oam1!AH457</f>
        <v>-5</v>
      </c>
      <c r="BP456">
        <f>AT456-fix1_oam1!AI457</f>
        <v>-4</v>
      </c>
      <c r="BQ456">
        <f>AU456-fix1_oam1!AJ457</f>
        <v>23</v>
      </c>
      <c r="BR456">
        <f>AV456-fix1_oam1!AK457</f>
        <v>-9</v>
      </c>
      <c r="BS456">
        <f>AW456-fix1_oam1!AL457</f>
        <v>-2</v>
      </c>
      <c r="BT456">
        <f>AX456-fix1_oam1!AM457</f>
        <v>-1</v>
      </c>
      <c r="BU456">
        <f>AY456-fix1_oam1!AN457</f>
        <v>-2</v>
      </c>
      <c r="BV456">
        <f>AZ456-fix1_oam1!AO457</f>
        <v>-5</v>
      </c>
      <c r="BY456" s="10" t="s">
        <v>1116</v>
      </c>
      <c r="BZ456" s="11">
        <v>27</v>
      </c>
      <c r="CA456" s="11">
        <v>21</v>
      </c>
      <c r="CB456" s="11">
        <v>38</v>
      </c>
      <c r="CC456" s="11">
        <v>1</v>
      </c>
      <c r="CD456" s="11">
        <v>20</v>
      </c>
      <c r="CE456" s="11">
        <v>36</v>
      </c>
      <c r="CF456" s="11">
        <v>23</v>
      </c>
      <c r="CG456" s="11">
        <v>34</v>
      </c>
      <c r="CH456" s="11">
        <v>35</v>
      </c>
      <c r="CI456" s="11">
        <v>29</v>
      </c>
      <c r="CJ456" s="11">
        <v>35</v>
      </c>
      <c r="CK456" s="11">
        <v>18</v>
      </c>
      <c r="CL456" s="11">
        <v>55</v>
      </c>
      <c r="CM456" s="11">
        <v>36</v>
      </c>
      <c r="CN456" s="11">
        <v>20</v>
      </c>
      <c r="CO456" s="11">
        <v>33</v>
      </c>
      <c r="CP456" s="11">
        <v>22</v>
      </c>
      <c r="CQ456" s="11">
        <v>21</v>
      </c>
      <c r="CR456" s="11">
        <v>3000000</v>
      </c>
    </row>
    <row r="457" spans="1:96" ht="15" thickBot="1" x14ac:dyDescent="0.35">
      <c r="A457" s="1" t="s">
        <v>454</v>
      </c>
      <c r="B457" s="1" t="s">
        <v>602</v>
      </c>
      <c r="C457" s="2">
        <v>16</v>
      </c>
      <c r="D457" s="2">
        <v>28</v>
      </c>
      <c r="E457" s="2">
        <v>2</v>
      </c>
      <c r="F457" s="2">
        <v>82</v>
      </c>
      <c r="G457" s="2">
        <v>1</v>
      </c>
      <c r="H457" s="1">
        <f t="shared" si="684"/>
        <v>82</v>
      </c>
      <c r="I457" s="1">
        <f>HLOOKUP(H457,C457:$F$603,J457,0)</f>
        <v>4</v>
      </c>
      <c r="J457" s="1">
        <v>147</v>
      </c>
      <c r="K457" s="1" t="str">
        <f t="shared" si="685"/>
        <v>14</v>
      </c>
      <c r="M457" s="46">
        <f t="shared" si="686"/>
        <v>1</v>
      </c>
      <c r="N457" s="44">
        <f t="shared" si="678"/>
        <v>0.125</v>
      </c>
      <c r="O457" s="44">
        <f t="shared" si="679"/>
        <v>0.21875</v>
      </c>
      <c r="P457" s="44">
        <f t="shared" si="680"/>
        <v>1.5625E-2</v>
      </c>
      <c r="Q457" s="44">
        <f t="shared" si="681"/>
        <v>0.640625</v>
      </c>
      <c r="R457">
        <f t="shared" si="620"/>
        <v>1</v>
      </c>
      <c r="S457" s="1">
        <f t="shared" si="687"/>
        <v>0.640625</v>
      </c>
      <c r="T457" s="1">
        <f>HLOOKUP(S457,N457:$Q$603,U457,0)</f>
        <v>4</v>
      </c>
      <c r="U457" s="1">
        <v>147</v>
      </c>
      <c r="V457" s="1" t="str">
        <f t="shared" si="688"/>
        <v>14</v>
      </c>
      <c r="X457" s="5">
        <f t="shared" si="689"/>
        <v>4</v>
      </c>
      <c r="Y457" s="4">
        <f t="shared" si="690"/>
        <v>0.359375</v>
      </c>
      <c r="Z457" s="4">
        <f t="shared" si="691"/>
        <v>0.27332587007087344</v>
      </c>
      <c r="AA457" s="4">
        <f t="shared" si="692"/>
        <v>0.25</v>
      </c>
      <c r="AB457" s="4">
        <f t="shared" si="693"/>
        <v>0.171875</v>
      </c>
      <c r="AC457" s="4">
        <f t="shared" si="694"/>
        <v>7.8125E-2</v>
      </c>
      <c r="AD457" s="4">
        <f t="shared" si="695"/>
        <v>1.5625E-2</v>
      </c>
      <c r="AE457" s="4">
        <f t="shared" si="696"/>
        <v>0.640625</v>
      </c>
      <c r="AF457" s="4">
        <f t="shared" si="697"/>
        <v>0.625</v>
      </c>
      <c r="AG457">
        <f t="shared" si="698"/>
        <v>1000000</v>
      </c>
      <c r="AI457">
        <f t="shared" si="699"/>
        <v>1</v>
      </c>
      <c r="AJ457">
        <f t="shared" si="622"/>
        <v>53</v>
      </c>
      <c r="AK457">
        <f t="shared" si="623"/>
        <v>3</v>
      </c>
      <c r="AL457">
        <f t="shared" si="624"/>
        <v>1</v>
      </c>
      <c r="AM457">
        <f t="shared" si="625"/>
        <v>52</v>
      </c>
      <c r="AN457">
        <f t="shared" si="626"/>
        <v>4</v>
      </c>
      <c r="AO457">
        <f t="shared" si="627"/>
        <v>49</v>
      </c>
      <c r="AP457">
        <f t="shared" si="628"/>
        <v>3</v>
      </c>
      <c r="AQ457">
        <f t="shared" si="629"/>
        <v>2</v>
      </c>
      <c r="AR457">
        <f t="shared" ref="AR457:AZ457" si="707">MAX(AI$3:AQ$542)+1-AI457</f>
        <v>55</v>
      </c>
      <c r="AS457">
        <f t="shared" si="707"/>
        <v>3</v>
      </c>
      <c r="AT457">
        <f t="shared" si="707"/>
        <v>53</v>
      </c>
      <c r="AU457">
        <f t="shared" si="707"/>
        <v>55</v>
      </c>
      <c r="AV457">
        <f t="shared" si="707"/>
        <v>4</v>
      </c>
      <c r="AW457">
        <f t="shared" si="707"/>
        <v>52</v>
      </c>
      <c r="AX457">
        <f t="shared" si="707"/>
        <v>7</v>
      </c>
      <c r="AY457">
        <f t="shared" si="707"/>
        <v>53</v>
      </c>
      <c r="AZ457">
        <f t="shared" si="707"/>
        <v>54</v>
      </c>
      <c r="BA457">
        <f t="shared" si="683"/>
        <v>1000000</v>
      </c>
      <c r="BB457">
        <f t="shared" si="701"/>
        <v>2933751.3</v>
      </c>
      <c r="BC457">
        <f t="shared" si="702"/>
        <v>3</v>
      </c>
      <c r="BE457">
        <f>AI457-fix1_oam1!X458</f>
        <v>0</v>
      </c>
      <c r="BF457">
        <f>AJ457-fix1_oam1!Y458</f>
        <v>2</v>
      </c>
      <c r="BG457">
        <f>AK457-fix1_oam1!Z458</f>
        <v>-10</v>
      </c>
      <c r="BH457">
        <f>AL457-fix1_oam1!AA458</f>
        <v>-48</v>
      </c>
      <c r="BI457">
        <f>AM457-fix1_oam1!AB458</f>
        <v>1</v>
      </c>
      <c r="BJ457">
        <f>AN457-fix1_oam1!AC458</f>
        <v>0</v>
      </c>
      <c r="BK457">
        <f>AO457-fix1_oam1!AD458</f>
        <v>0</v>
      </c>
      <c r="BL457">
        <f>AP457-fix1_oam1!AE458</f>
        <v>-27</v>
      </c>
      <c r="BM457">
        <f>AQ457-fix1_oam1!AF458</f>
        <v>-9</v>
      </c>
      <c r="BN457">
        <f>AR457-fix1_oam1!AG458</f>
        <v>0</v>
      </c>
      <c r="BO457">
        <f>AS457-fix1_oam1!AH458</f>
        <v>-2</v>
      </c>
      <c r="BP457">
        <f>AT457-fix1_oam1!AI458</f>
        <v>10</v>
      </c>
      <c r="BQ457">
        <f>AU457-fix1_oam1!AJ458</f>
        <v>48</v>
      </c>
      <c r="BR457">
        <f>AV457-fix1_oam1!AK458</f>
        <v>-1</v>
      </c>
      <c r="BS457">
        <f>AW457-fix1_oam1!AL458</f>
        <v>0</v>
      </c>
      <c r="BT457">
        <f>AX457-fix1_oam1!AM458</f>
        <v>0</v>
      </c>
      <c r="BU457">
        <f>AY457-fix1_oam1!AN458</f>
        <v>27</v>
      </c>
      <c r="BV457">
        <f>AZ457-fix1_oam1!AO458</f>
        <v>9</v>
      </c>
      <c r="BY457" s="10" t="s">
        <v>1117</v>
      </c>
      <c r="BZ457" s="11">
        <v>27</v>
      </c>
      <c r="CA457" s="11">
        <v>51</v>
      </c>
      <c r="CB457" s="11">
        <v>6</v>
      </c>
      <c r="CC457" s="11">
        <v>1</v>
      </c>
      <c r="CD457" s="11">
        <v>52</v>
      </c>
      <c r="CE457" s="11">
        <v>4</v>
      </c>
      <c r="CF457" s="11">
        <v>36</v>
      </c>
      <c r="CG457" s="11">
        <v>4</v>
      </c>
      <c r="CH457" s="11">
        <v>5</v>
      </c>
      <c r="CI457" s="11">
        <v>29</v>
      </c>
      <c r="CJ457" s="11">
        <v>5</v>
      </c>
      <c r="CK457" s="11">
        <v>50</v>
      </c>
      <c r="CL457" s="11">
        <v>55</v>
      </c>
      <c r="CM457" s="11">
        <v>4</v>
      </c>
      <c r="CN457" s="11">
        <v>52</v>
      </c>
      <c r="CO457" s="11">
        <v>20</v>
      </c>
      <c r="CP457" s="11">
        <v>52</v>
      </c>
      <c r="CQ457" s="11">
        <v>51</v>
      </c>
      <c r="CR457" s="11">
        <v>2000000</v>
      </c>
    </row>
    <row r="458" spans="1:96" ht="15" thickBot="1" x14ac:dyDescent="0.35">
      <c r="A458" s="1" t="s">
        <v>455</v>
      </c>
      <c r="B458" s="1" t="s">
        <v>602</v>
      </c>
      <c r="C458" s="2">
        <v>92</v>
      </c>
      <c r="D458" s="2">
        <v>46</v>
      </c>
      <c r="E458" s="2">
        <v>39</v>
      </c>
      <c r="F458" s="2">
        <v>42</v>
      </c>
      <c r="G458" s="2">
        <v>4</v>
      </c>
      <c r="H458" s="1">
        <f t="shared" si="684"/>
        <v>92</v>
      </c>
      <c r="I458" s="1">
        <f>HLOOKUP(H458,C458:$F$603,J458,0)</f>
        <v>1</v>
      </c>
      <c r="J458" s="1">
        <v>146</v>
      </c>
      <c r="K458" s="1" t="str">
        <f t="shared" si="685"/>
        <v>41</v>
      </c>
      <c r="M458" s="46">
        <f t="shared" si="686"/>
        <v>0.99999999999999989</v>
      </c>
      <c r="N458" s="44">
        <f t="shared" si="678"/>
        <v>0.42009132420091322</v>
      </c>
      <c r="O458" s="44">
        <f t="shared" si="679"/>
        <v>0.21004566210045661</v>
      </c>
      <c r="P458" s="44">
        <f t="shared" si="680"/>
        <v>0.17808219178082191</v>
      </c>
      <c r="Q458" s="44">
        <f t="shared" si="681"/>
        <v>0.19178082191780821</v>
      </c>
      <c r="R458">
        <f t="shared" si="620"/>
        <v>4</v>
      </c>
      <c r="S458" s="1">
        <f t="shared" si="687"/>
        <v>0.42009132420091322</v>
      </c>
      <c r="T458" s="1">
        <f>HLOOKUP(S458,N458:$Q$603,U458,0)</f>
        <v>1</v>
      </c>
      <c r="U458" s="1">
        <v>146</v>
      </c>
      <c r="V458" s="1" t="str">
        <f t="shared" si="688"/>
        <v>41</v>
      </c>
      <c r="X458" s="5">
        <f t="shared" si="689"/>
        <v>1</v>
      </c>
      <c r="Y458" s="4">
        <f t="shared" si="690"/>
        <v>0.57990867579908667</v>
      </c>
      <c r="Z458" s="4">
        <f t="shared" si="691"/>
        <v>0.11414764053778122</v>
      </c>
      <c r="AA458" s="4">
        <f t="shared" si="692"/>
        <v>0.24999999999999997</v>
      </c>
      <c r="AB458" s="4">
        <f t="shared" si="693"/>
        <v>0.20091324200913241</v>
      </c>
      <c r="AC458" s="4">
        <f t="shared" si="694"/>
        <v>4.9086757990867563E-2</v>
      </c>
      <c r="AD458" s="4">
        <f t="shared" si="695"/>
        <v>0.17808219178082191</v>
      </c>
      <c r="AE458" s="4">
        <f t="shared" si="696"/>
        <v>0.42009132420091322</v>
      </c>
      <c r="AF458" s="4">
        <f t="shared" si="697"/>
        <v>0.24200913242009131</v>
      </c>
      <c r="AG458">
        <f t="shared" si="698"/>
        <v>4000000</v>
      </c>
      <c r="AI458">
        <f t="shared" si="699"/>
        <v>41</v>
      </c>
      <c r="AJ458">
        <f t="shared" si="622"/>
        <v>32</v>
      </c>
      <c r="AK458">
        <f t="shared" si="623"/>
        <v>38</v>
      </c>
      <c r="AL458">
        <f t="shared" si="624"/>
        <v>51</v>
      </c>
      <c r="AM458">
        <f t="shared" si="625"/>
        <v>48</v>
      </c>
      <c r="AN458">
        <f t="shared" si="626"/>
        <v>8</v>
      </c>
      <c r="AO458">
        <f t="shared" si="627"/>
        <v>6</v>
      </c>
      <c r="AP458">
        <f t="shared" si="628"/>
        <v>23</v>
      </c>
      <c r="AQ458">
        <f t="shared" si="629"/>
        <v>39</v>
      </c>
      <c r="AR458">
        <f t="shared" ref="AR458:AZ458" si="708">MAX(AI$3:AQ$542)+1-AI458</f>
        <v>15</v>
      </c>
      <c r="AS458">
        <f t="shared" si="708"/>
        <v>24</v>
      </c>
      <c r="AT458">
        <f t="shared" si="708"/>
        <v>18</v>
      </c>
      <c r="AU458">
        <f t="shared" si="708"/>
        <v>5</v>
      </c>
      <c r="AV458">
        <f t="shared" si="708"/>
        <v>8</v>
      </c>
      <c r="AW458">
        <f t="shared" si="708"/>
        <v>48</v>
      </c>
      <c r="AX458">
        <f t="shared" si="708"/>
        <v>50</v>
      </c>
      <c r="AY458">
        <f t="shared" si="708"/>
        <v>33</v>
      </c>
      <c r="AZ458">
        <f t="shared" si="708"/>
        <v>17</v>
      </c>
      <c r="BA458">
        <f t="shared" si="683"/>
        <v>4000000</v>
      </c>
      <c r="BB458">
        <f t="shared" si="701"/>
        <v>3027319.7</v>
      </c>
      <c r="BC458">
        <f t="shared" si="702"/>
        <v>3</v>
      </c>
      <c r="BE458">
        <f>AI458-fix1_oam1!X459</f>
        <v>0</v>
      </c>
      <c r="BF458">
        <f>AJ458-fix1_oam1!Y459</f>
        <v>7</v>
      </c>
      <c r="BG458">
        <f>AK458-fix1_oam1!Z459</f>
        <v>5</v>
      </c>
      <c r="BH458">
        <f>AL458-fix1_oam1!AA459</f>
        <v>30</v>
      </c>
      <c r="BI458">
        <f>AM458-fix1_oam1!AB459</f>
        <v>14</v>
      </c>
      <c r="BJ458">
        <f>AN458-fix1_oam1!AC459</f>
        <v>5</v>
      </c>
      <c r="BK458">
        <f>AO458-fix1_oam1!AD459</f>
        <v>-3</v>
      </c>
      <c r="BL458">
        <f>AP458-fix1_oam1!AE459</f>
        <v>7</v>
      </c>
      <c r="BM458">
        <f>AQ458-fix1_oam1!AF459</f>
        <v>4</v>
      </c>
      <c r="BN458">
        <f>AR458-fix1_oam1!AG459</f>
        <v>0</v>
      </c>
      <c r="BO458">
        <f>AS458-fix1_oam1!AH459</f>
        <v>-7</v>
      </c>
      <c r="BP458">
        <f>AT458-fix1_oam1!AI459</f>
        <v>-5</v>
      </c>
      <c r="BQ458">
        <f>AU458-fix1_oam1!AJ459</f>
        <v>-30</v>
      </c>
      <c r="BR458">
        <f>AV458-fix1_oam1!AK459</f>
        <v>-14</v>
      </c>
      <c r="BS458">
        <f>AW458-fix1_oam1!AL459</f>
        <v>-5</v>
      </c>
      <c r="BT458">
        <f>AX458-fix1_oam1!AM459</f>
        <v>3</v>
      </c>
      <c r="BU458">
        <f>AY458-fix1_oam1!AN459</f>
        <v>-7</v>
      </c>
      <c r="BV458">
        <f>AZ458-fix1_oam1!AO459</f>
        <v>-4</v>
      </c>
      <c r="BY458" s="10" t="s">
        <v>1118</v>
      </c>
      <c r="BZ458" s="11">
        <v>27</v>
      </c>
      <c r="CA458" s="11">
        <v>28</v>
      </c>
      <c r="CB458" s="11">
        <v>26</v>
      </c>
      <c r="CC458" s="11">
        <v>1</v>
      </c>
      <c r="CD458" s="11">
        <v>28</v>
      </c>
      <c r="CE458" s="11">
        <v>27</v>
      </c>
      <c r="CF458" s="11">
        <v>23</v>
      </c>
      <c r="CG458" s="11">
        <v>27</v>
      </c>
      <c r="CH458" s="11">
        <v>31</v>
      </c>
      <c r="CI458" s="11">
        <v>29</v>
      </c>
      <c r="CJ458" s="11">
        <v>28</v>
      </c>
      <c r="CK458" s="11">
        <v>30</v>
      </c>
      <c r="CL458" s="11">
        <v>55</v>
      </c>
      <c r="CM458" s="11">
        <v>28</v>
      </c>
      <c r="CN458" s="11">
        <v>29</v>
      </c>
      <c r="CO458" s="11">
        <v>33</v>
      </c>
      <c r="CP458" s="11">
        <v>29</v>
      </c>
      <c r="CQ458" s="11">
        <v>25</v>
      </c>
      <c r="CR458" s="11">
        <v>3000000</v>
      </c>
    </row>
    <row r="459" spans="1:96" ht="15" thickBot="1" x14ac:dyDescent="0.35">
      <c r="A459" s="1" t="s">
        <v>456</v>
      </c>
      <c r="B459" s="1" t="s">
        <v>602</v>
      </c>
      <c r="C459" s="2">
        <v>2</v>
      </c>
      <c r="D459" s="2">
        <v>56</v>
      </c>
      <c r="E459" s="2">
        <v>83</v>
      </c>
      <c r="F459" s="2">
        <v>21</v>
      </c>
      <c r="G459" s="2">
        <v>3</v>
      </c>
      <c r="H459" s="1">
        <f t="shared" si="684"/>
        <v>83</v>
      </c>
      <c r="I459" s="1">
        <f>HLOOKUP(H459,C459:$F$603,J459,0)</f>
        <v>3</v>
      </c>
      <c r="J459" s="1">
        <v>145</v>
      </c>
      <c r="K459" s="1" t="str">
        <f t="shared" si="685"/>
        <v>33</v>
      </c>
      <c r="M459" s="46">
        <f t="shared" si="686"/>
        <v>1</v>
      </c>
      <c r="N459" s="44">
        <f t="shared" si="678"/>
        <v>1.2345679012345678E-2</v>
      </c>
      <c r="O459" s="44">
        <f t="shared" si="679"/>
        <v>0.34567901234567899</v>
      </c>
      <c r="P459" s="44">
        <f t="shared" si="680"/>
        <v>0.51234567901234573</v>
      </c>
      <c r="Q459" s="44">
        <f t="shared" si="681"/>
        <v>0.12962962962962962</v>
      </c>
      <c r="R459">
        <f t="shared" si="620"/>
        <v>3</v>
      </c>
      <c r="S459" s="1">
        <f t="shared" si="687"/>
        <v>0.51234567901234573</v>
      </c>
      <c r="T459" s="1">
        <f>HLOOKUP(S459,N459:$Q$603,U459,0)</f>
        <v>3</v>
      </c>
      <c r="U459" s="1">
        <v>145</v>
      </c>
      <c r="V459" s="1" t="str">
        <f t="shared" si="688"/>
        <v>33</v>
      </c>
      <c r="X459" s="5">
        <f t="shared" si="689"/>
        <v>3</v>
      </c>
      <c r="Y459" s="4">
        <f t="shared" si="690"/>
        <v>0.48765432098765427</v>
      </c>
      <c r="Z459" s="4">
        <f t="shared" si="691"/>
        <v>0.22282155120716104</v>
      </c>
      <c r="AA459" s="4">
        <f t="shared" si="692"/>
        <v>0.25</v>
      </c>
      <c r="AB459" s="4">
        <f t="shared" si="693"/>
        <v>0.23765432098765432</v>
      </c>
      <c r="AC459" s="4">
        <f t="shared" si="694"/>
        <v>1.2345679012345678E-2</v>
      </c>
      <c r="AD459" s="4">
        <f t="shared" si="695"/>
        <v>1.2345679012345678E-2</v>
      </c>
      <c r="AE459" s="4">
        <f t="shared" si="696"/>
        <v>0.51234567901234573</v>
      </c>
      <c r="AF459" s="4">
        <f t="shared" si="697"/>
        <v>0.5</v>
      </c>
      <c r="AG459">
        <f t="shared" si="698"/>
        <v>3000000</v>
      </c>
      <c r="AI459">
        <f t="shared" si="699"/>
        <v>14</v>
      </c>
      <c r="AJ459">
        <f t="shared" si="622"/>
        <v>46</v>
      </c>
      <c r="AK459">
        <f t="shared" si="623"/>
        <v>8</v>
      </c>
      <c r="AL459">
        <f t="shared" si="624"/>
        <v>1</v>
      </c>
      <c r="AM459">
        <f t="shared" si="625"/>
        <v>35</v>
      </c>
      <c r="AN459">
        <f t="shared" si="626"/>
        <v>20</v>
      </c>
      <c r="AO459">
        <f t="shared" si="627"/>
        <v>50</v>
      </c>
      <c r="AP459">
        <f t="shared" si="628"/>
        <v>9</v>
      </c>
      <c r="AQ459">
        <f t="shared" si="629"/>
        <v>7</v>
      </c>
      <c r="AR459">
        <f t="shared" ref="AR459:AZ459" si="709">MAX(AI$3:AQ$542)+1-AI459</f>
        <v>42</v>
      </c>
      <c r="AS459">
        <f t="shared" si="709"/>
        <v>10</v>
      </c>
      <c r="AT459">
        <f t="shared" si="709"/>
        <v>48</v>
      </c>
      <c r="AU459">
        <f t="shared" si="709"/>
        <v>55</v>
      </c>
      <c r="AV459">
        <f t="shared" si="709"/>
        <v>21</v>
      </c>
      <c r="AW459">
        <f t="shared" si="709"/>
        <v>36</v>
      </c>
      <c r="AX459">
        <f t="shared" si="709"/>
        <v>6</v>
      </c>
      <c r="AY459">
        <f t="shared" si="709"/>
        <v>47</v>
      </c>
      <c r="AZ459">
        <f t="shared" si="709"/>
        <v>49</v>
      </c>
      <c r="BA459">
        <f t="shared" si="683"/>
        <v>3000000</v>
      </c>
      <c r="BB459">
        <f t="shared" si="701"/>
        <v>2879772.5</v>
      </c>
      <c r="BC459">
        <f t="shared" si="702"/>
        <v>3</v>
      </c>
      <c r="BE459">
        <f>AI459-fix1_oam1!X460</f>
        <v>0</v>
      </c>
      <c r="BF459">
        <f>AJ459-fix1_oam1!Y460</f>
        <v>4</v>
      </c>
      <c r="BG459">
        <f>AK459-fix1_oam1!Z460</f>
        <v>-4</v>
      </c>
      <c r="BH459">
        <f>AL459-fix1_oam1!AA460</f>
        <v>-40</v>
      </c>
      <c r="BI459">
        <f>AM459-fix1_oam1!AB460</f>
        <v>-4</v>
      </c>
      <c r="BJ459">
        <f>AN459-fix1_oam1!AC460</f>
        <v>0</v>
      </c>
      <c r="BK459">
        <f>AO459-fix1_oam1!AD460</f>
        <v>1</v>
      </c>
      <c r="BL459">
        <f>AP459-fix1_oam1!AE460</f>
        <v>-21</v>
      </c>
      <c r="BM459">
        <f>AQ459-fix1_oam1!AF460</f>
        <v>-3</v>
      </c>
      <c r="BN459">
        <f>AR459-fix1_oam1!AG460</f>
        <v>0</v>
      </c>
      <c r="BO459">
        <f>AS459-fix1_oam1!AH460</f>
        <v>-4</v>
      </c>
      <c r="BP459">
        <f>AT459-fix1_oam1!AI460</f>
        <v>4</v>
      </c>
      <c r="BQ459">
        <f>AU459-fix1_oam1!AJ460</f>
        <v>40</v>
      </c>
      <c r="BR459">
        <f>AV459-fix1_oam1!AK460</f>
        <v>4</v>
      </c>
      <c r="BS459">
        <f>AW459-fix1_oam1!AL460</f>
        <v>0</v>
      </c>
      <c r="BT459">
        <f>AX459-fix1_oam1!AM460</f>
        <v>-1</v>
      </c>
      <c r="BU459">
        <f>AY459-fix1_oam1!AN460</f>
        <v>21</v>
      </c>
      <c r="BV459">
        <f>AZ459-fix1_oam1!AO460</f>
        <v>3</v>
      </c>
      <c r="BY459" s="10" t="s">
        <v>1119</v>
      </c>
      <c r="BZ459" s="11">
        <v>14</v>
      </c>
      <c r="CA459" s="11">
        <v>6</v>
      </c>
      <c r="CB459" s="11">
        <v>37</v>
      </c>
      <c r="CC459" s="11">
        <v>1</v>
      </c>
      <c r="CD459" s="11">
        <v>1</v>
      </c>
      <c r="CE459" s="11">
        <v>54</v>
      </c>
      <c r="CF459" s="11">
        <v>31</v>
      </c>
      <c r="CG459" s="11">
        <v>49</v>
      </c>
      <c r="CH459" s="11">
        <v>40</v>
      </c>
      <c r="CI459" s="11">
        <v>42</v>
      </c>
      <c r="CJ459" s="11">
        <v>50</v>
      </c>
      <c r="CK459" s="11">
        <v>19</v>
      </c>
      <c r="CL459" s="11">
        <v>55</v>
      </c>
      <c r="CM459" s="11">
        <v>55</v>
      </c>
      <c r="CN459" s="11">
        <v>2</v>
      </c>
      <c r="CO459" s="11">
        <v>25</v>
      </c>
      <c r="CP459" s="11">
        <v>7</v>
      </c>
      <c r="CQ459" s="11">
        <v>16</v>
      </c>
      <c r="CR459" s="11">
        <v>3000000</v>
      </c>
    </row>
    <row r="460" spans="1:96" ht="15" thickBot="1" x14ac:dyDescent="0.35">
      <c r="A460" s="1" t="s">
        <v>457</v>
      </c>
      <c r="B460" s="1" t="s">
        <v>602</v>
      </c>
      <c r="C460" s="2">
        <v>100</v>
      </c>
      <c r="D460" s="2">
        <v>22</v>
      </c>
      <c r="E460" s="2">
        <v>19</v>
      </c>
      <c r="F460" s="2">
        <v>90</v>
      </c>
      <c r="G460" s="2">
        <v>3</v>
      </c>
      <c r="H460" s="1">
        <f t="shared" si="684"/>
        <v>100</v>
      </c>
      <c r="I460" s="1">
        <f>HLOOKUP(H460,C460:$F$603,J460,0)</f>
        <v>1</v>
      </c>
      <c r="J460" s="1">
        <v>144</v>
      </c>
      <c r="K460" s="1" t="str">
        <f t="shared" si="685"/>
        <v>31</v>
      </c>
      <c r="M460" s="46">
        <f t="shared" si="686"/>
        <v>1</v>
      </c>
      <c r="N460" s="44">
        <f t="shared" si="678"/>
        <v>0.4329004329004329</v>
      </c>
      <c r="O460" s="44">
        <f t="shared" si="679"/>
        <v>9.5238095238095233E-2</v>
      </c>
      <c r="P460" s="44">
        <f t="shared" si="680"/>
        <v>8.2251082251082255E-2</v>
      </c>
      <c r="Q460" s="44">
        <f t="shared" si="681"/>
        <v>0.38961038961038963</v>
      </c>
      <c r="R460">
        <f t="shared" si="620"/>
        <v>3</v>
      </c>
      <c r="S460" s="1">
        <f t="shared" si="687"/>
        <v>0.4329004329004329</v>
      </c>
      <c r="T460" s="1">
        <f>HLOOKUP(S460,N460:$Q$603,U460,0)</f>
        <v>1</v>
      </c>
      <c r="U460" s="1">
        <v>144</v>
      </c>
      <c r="V460" s="1" t="str">
        <f t="shared" si="688"/>
        <v>31</v>
      </c>
      <c r="X460" s="5">
        <f t="shared" si="689"/>
        <v>1</v>
      </c>
      <c r="Y460" s="4">
        <f t="shared" si="690"/>
        <v>0.5670995670995671</v>
      </c>
      <c r="Z460" s="4">
        <f t="shared" si="691"/>
        <v>0.18711366938646021</v>
      </c>
      <c r="AA460" s="4">
        <f t="shared" si="692"/>
        <v>0.25</v>
      </c>
      <c r="AB460" s="4">
        <f t="shared" si="693"/>
        <v>0.24242424242424243</v>
      </c>
      <c r="AC460" s="4">
        <f t="shared" si="694"/>
        <v>7.575757575757569E-3</v>
      </c>
      <c r="AD460" s="4">
        <f t="shared" si="695"/>
        <v>8.2251082251082255E-2</v>
      </c>
      <c r="AE460" s="4">
        <f t="shared" si="696"/>
        <v>0.4329004329004329</v>
      </c>
      <c r="AF460" s="4">
        <f t="shared" si="697"/>
        <v>0.35064935064935066</v>
      </c>
      <c r="AG460">
        <f t="shared" si="698"/>
        <v>3000000</v>
      </c>
      <c r="AI460">
        <f t="shared" si="699"/>
        <v>41</v>
      </c>
      <c r="AJ460">
        <f t="shared" si="622"/>
        <v>33</v>
      </c>
      <c r="AK460">
        <f t="shared" si="623"/>
        <v>15</v>
      </c>
      <c r="AL460">
        <f t="shared" si="624"/>
        <v>1</v>
      </c>
      <c r="AM460">
        <f t="shared" si="625"/>
        <v>32</v>
      </c>
      <c r="AN460">
        <f t="shared" si="626"/>
        <v>23</v>
      </c>
      <c r="AO460">
        <f t="shared" si="627"/>
        <v>28</v>
      </c>
      <c r="AP460">
        <f t="shared" si="628"/>
        <v>22</v>
      </c>
      <c r="AQ460">
        <f t="shared" si="629"/>
        <v>24</v>
      </c>
      <c r="AR460">
        <f t="shared" ref="AR460:AZ460" si="710">MAX(AI$3:AQ$542)+1-AI460</f>
        <v>15</v>
      </c>
      <c r="AS460">
        <f t="shared" si="710"/>
        <v>23</v>
      </c>
      <c r="AT460">
        <f t="shared" si="710"/>
        <v>41</v>
      </c>
      <c r="AU460">
        <f t="shared" si="710"/>
        <v>55</v>
      </c>
      <c r="AV460">
        <f t="shared" si="710"/>
        <v>24</v>
      </c>
      <c r="AW460">
        <f t="shared" si="710"/>
        <v>33</v>
      </c>
      <c r="AX460">
        <f t="shared" si="710"/>
        <v>28</v>
      </c>
      <c r="AY460">
        <f t="shared" si="710"/>
        <v>34</v>
      </c>
      <c r="AZ460">
        <f t="shared" si="710"/>
        <v>32</v>
      </c>
      <c r="BA460">
        <f t="shared" si="683"/>
        <v>3000000</v>
      </c>
      <c r="BB460">
        <f t="shared" si="701"/>
        <v>2868973.3</v>
      </c>
      <c r="BC460">
        <f t="shared" si="702"/>
        <v>3</v>
      </c>
      <c r="BE460">
        <f>AI460-fix1_oam1!X461</f>
        <v>0</v>
      </c>
      <c r="BF460">
        <f>AJ460-fix1_oam1!Y461</f>
        <v>10</v>
      </c>
      <c r="BG460">
        <f>AK460-fix1_oam1!Z461</f>
        <v>12</v>
      </c>
      <c r="BH460">
        <f>AL460-fix1_oam1!AA461</f>
        <v>-16</v>
      </c>
      <c r="BI460">
        <f>AM460-fix1_oam1!AB461</f>
        <v>10</v>
      </c>
      <c r="BJ460">
        <f>AN460-fix1_oam1!AC461</f>
        <v>2</v>
      </c>
      <c r="BK460">
        <f>AO460-fix1_oam1!AD461</f>
        <v>5</v>
      </c>
      <c r="BL460">
        <f>AP460-fix1_oam1!AE461</f>
        <v>21</v>
      </c>
      <c r="BM460">
        <f>AQ460-fix1_oam1!AF461</f>
        <v>14</v>
      </c>
      <c r="BN460">
        <f>AR460-fix1_oam1!AG461</f>
        <v>0</v>
      </c>
      <c r="BO460">
        <f>AS460-fix1_oam1!AH461</f>
        <v>-10</v>
      </c>
      <c r="BP460">
        <f>AT460-fix1_oam1!AI461</f>
        <v>-12</v>
      </c>
      <c r="BQ460">
        <f>AU460-fix1_oam1!AJ461</f>
        <v>16</v>
      </c>
      <c r="BR460">
        <f>AV460-fix1_oam1!AK461</f>
        <v>-10</v>
      </c>
      <c r="BS460">
        <f>AW460-fix1_oam1!AL461</f>
        <v>-2</v>
      </c>
      <c r="BT460">
        <f>AX460-fix1_oam1!AM461</f>
        <v>-5</v>
      </c>
      <c r="BU460">
        <f>AY460-fix1_oam1!AN461</f>
        <v>-21</v>
      </c>
      <c r="BV460">
        <f>AZ460-fix1_oam1!AO461</f>
        <v>-14</v>
      </c>
      <c r="BY460" s="10" t="s">
        <v>1120</v>
      </c>
      <c r="BZ460" s="11">
        <v>14</v>
      </c>
      <c r="CA460" s="11">
        <v>6</v>
      </c>
      <c r="CB460" s="11">
        <v>46</v>
      </c>
      <c r="CC460" s="11">
        <v>1</v>
      </c>
      <c r="CD460" s="11">
        <v>9</v>
      </c>
      <c r="CE460" s="11">
        <v>46</v>
      </c>
      <c r="CF460" s="11">
        <v>16</v>
      </c>
      <c r="CG460" s="11">
        <v>50</v>
      </c>
      <c r="CH460" s="11">
        <v>46</v>
      </c>
      <c r="CI460" s="11">
        <v>42</v>
      </c>
      <c r="CJ460" s="11">
        <v>50</v>
      </c>
      <c r="CK460" s="11">
        <v>10</v>
      </c>
      <c r="CL460" s="11">
        <v>55</v>
      </c>
      <c r="CM460" s="11">
        <v>47</v>
      </c>
      <c r="CN460" s="11">
        <v>10</v>
      </c>
      <c r="CO460" s="11">
        <v>40</v>
      </c>
      <c r="CP460" s="11">
        <v>6</v>
      </c>
      <c r="CQ460" s="11">
        <v>10</v>
      </c>
      <c r="CR460" s="11">
        <v>1000000</v>
      </c>
    </row>
    <row r="461" spans="1:96" ht="15" thickBot="1" x14ac:dyDescent="0.35">
      <c r="A461" s="1" t="s">
        <v>458</v>
      </c>
      <c r="B461" s="1" t="s">
        <v>602</v>
      </c>
      <c r="C461" s="2">
        <v>75</v>
      </c>
      <c r="D461" s="2">
        <v>28</v>
      </c>
      <c r="E461" s="2">
        <v>18</v>
      </c>
      <c r="F461" s="2">
        <v>47</v>
      </c>
      <c r="G461" s="2">
        <v>3</v>
      </c>
      <c r="H461" s="1">
        <f t="shared" si="684"/>
        <v>75</v>
      </c>
      <c r="I461" s="1">
        <f>HLOOKUP(H461,C461:$F$603,J461,0)</f>
        <v>1</v>
      </c>
      <c r="J461" s="1">
        <v>143</v>
      </c>
      <c r="K461" s="1" t="str">
        <f t="shared" si="685"/>
        <v>31</v>
      </c>
      <c r="M461" s="46">
        <f t="shared" si="686"/>
        <v>1</v>
      </c>
      <c r="N461" s="44">
        <f t="shared" si="678"/>
        <v>0.44642857142857145</v>
      </c>
      <c r="O461" s="44">
        <f t="shared" si="679"/>
        <v>0.16666666666666666</v>
      </c>
      <c r="P461" s="44">
        <f t="shared" si="680"/>
        <v>0.10714285714285714</v>
      </c>
      <c r="Q461" s="44">
        <f t="shared" si="681"/>
        <v>0.27976190476190477</v>
      </c>
      <c r="R461">
        <f t="shared" si="620"/>
        <v>3</v>
      </c>
      <c r="S461" s="1">
        <f t="shared" si="687"/>
        <v>0.44642857142857145</v>
      </c>
      <c r="T461" s="1">
        <f>HLOOKUP(S461,N461:$Q$603,U461,0)</f>
        <v>1</v>
      </c>
      <c r="U461" s="1">
        <v>143</v>
      </c>
      <c r="V461" s="1" t="str">
        <f t="shared" si="688"/>
        <v>31</v>
      </c>
      <c r="X461" s="5">
        <f t="shared" si="689"/>
        <v>1</v>
      </c>
      <c r="Y461" s="4">
        <f t="shared" si="690"/>
        <v>0.5535714285714286</v>
      </c>
      <c r="Z461" s="4">
        <f t="shared" si="691"/>
        <v>0.14924539340548801</v>
      </c>
      <c r="AA461" s="4">
        <f t="shared" si="692"/>
        <v>0.25</v>
      </c>
      <c r="AB461" s="4">
        <f t="shared" si="693"/>
        <v>0.2232142857142857</v>
      </c>
      <c r="AC461" s="4">
        <f t="shared" si="694"/>
        <v>2.6785714285714302E-2</v>
      </c>
      <c r="AD461" s="4">
        <f t="shared" si="695"/>
        <v>0.10714285714285714</v>
      </c>
      <c r="AE461" s="4">
        <f t="shared" si="696"/>
        <v>0.44642857142857145</v>
      </c>
      <c r="AF461" s="4">
        <f t="shared" si="697"/>
        <v>0.3392857142857143</v>
      </c>
      <c r="AG461">
        <f t="shared" si="698"/>
        <v>3000000</v>
      </c>
      <c r="AI461">
        <f t="shared" si="699"/>
        <v>41</v>
      </c>
      <c r="AJ461">
        <f t="shared" si="622"/>
        <v>36</v>
      </c>
      <c r="AK461">
        <f t="shared" si="623"/>
        <v>27</v>
      </c>
      <c r="AL461">
        <f t="shared" si="624"/>
        <v>1</v>
      </c>
      <c r="AM461">
        <f t="shared" si="625"/>
        <v>41</v>
      </c>
      <c r="AN461">
        <f t="shared" si="626"/>
        <v>14</v>
      </c>
      <c r="AO461">
        <f t="shared" si="627"/>
        <v>22</v>
      </c>
      <c r="AP461">
        <f t="shared" si="628"/>
        <v>19</v>
      </c>
      <c r="AQ461">
        <f t="shared" si="629"/>
        <v>26</v>
      </c>
      <c r="AR461">
        <f t="shared" ref="AR461:AZ461" si="711">MAX(AI$3:AQ$542)+1-AI461</f>
        <v>15</v>
      </c>
      <c r="AS461">
        <f t="shared" si="711"/>
        <v>20</v>
      </c>
      <c r="AT461">
        <f t="shared" si="711"/>
        <v>29</v>
      </c>
      <c r="AU461">
        <f t="shared" si="711"/>
        <v>55</v>
      </c>
      <c r="AV461">
        <f t="shared" si="711"/>
        <v>15</v>
      </c>
      <c r="AW461">
        <f t="shared" si="711"/>
        <v>42</v>
      </c>
      <c r="AX461">
        <f t="shared" si="711"/>
        <v>34</v>
      </c>
      <c r="AY461">
        <f t="shared" si="711"/>
        <v>37</v>
      </c>
      <c r="AZ461">
        <f t="shared" si="711"/>
        <v>30</v>
      </c>
      <c r="BA461">
        <f t="shared" si="683"/>
        <v>3000000</v>
      </c>
      <c r="BB461">
        <f t="shared" si="701"/>
        <v>2499735.7000000002</v>
      </c>
      <c r="BC461">
        <f t="shared" si="702"/>
        <v>2</v>
      </c>
      <c r="BE461">
        <f>AI461-fix1_oam1!X462</f>
        <v>0</v>
      </c>
      <c r="BF461">
        <f>AJ461-fix1_oam1!Y462</f>
        <v>-2</v>
      </c>
      <c r="BG461">
        <f>AK461-fix1_oam1!Z462</f>
        <v>-6</v>
      </c>
      <c r="BH461">
        <f>AL461-fix1_oam1!AA462</f>
        <v>-38</v>
      </c>
      <c r="BI461">
        <f>AM461-fix1_oam1!AB462</f>
        <v>1</v>
      </c>
      <c r="BJ461">
        <f>AN461-fix1_oam1!AC462</f>
        <v>0</v>
      </c>
      <c r="BK461">
        <f>AO461-fix1_oam1!AD462</f>
        <v>-2</v>
      </c>
      <c r="BL461">
        <f>AP461-fix1_oam1!AE462</f>
        <v>-19</v>
      </c>
      <c r="BM461">
        <f>AQ461-fix1_oam1!AF462</f>
        <v>-6</v>
      </c>
      <c r="BN461">
        <f>AR461-fix1_oam1!AG462</f>
        <v>0</v>
      </c>
      <c r="BO461">
        <f>AS461-fix1_oam1!AH462</f>
        <v>2</v>
      </c>
      <c r="BP461">
        <f>AT461-fix1_oam1!AI462</f>
        <v>6</v>
      </c>
      <c r="BQ461">
        <f>AU461-fix1_oam1!AJ462</f>
        <v>38</v>
      </c>
      <c r="BR461">
        <f>AV461-fix1_oam1!AK462</f>
        <v>-1</v>
      </c>
      <c r="BS461">
        <f>AW461-fix1_oam1!AL462</f>
        <v>0</v>
      </c>
      <c r="BT461">
        <f>AX461-fix1_oam1!AM462</f>
        <v>2</v>
      </c>
      <c r="BU461">
        <f>AY461-fix1_oam1!AN462</f>
        <v>19</v>
      </c>
      <c r="BV461">
        <f>AZ461-fix1_oam1!AO462</f>
        <v>6</v>
      </c>
      <c r="BY461" s="10" t="s">
        <v>1121</v>
      </c>
      <c r="BZ461" s="11">
        <v>1</v>
      </c>
      <c r="CA461" s="11">
        <v>30</v>
      </c>
      <c r="CB461" s="11">
        <v>34</v>
      </c>
      <c r="CC461" s="11">
        <v>1</v>
      </c>
      <c r="CD461" s="11">
        <v>38</v>
      </c>
      <c r="CE461" s="11">
        <v>17</v>
      </c>
      <c r="CF461" s="11">
        <v>17</v>
      </c>
      <c r="CG461" s="11">
        <v>25</v>
      </c>
      <c r="CH461" s="11">
        <v>33</v>
      </c>
      <c r="CI461" s="11">
        <v>55</v>
      </c>
      <c r="CJ461" s="11">
        <v>26</v>
      </c>
      <c r="CK461" s="11">
        <v>22</v>
      </c>
      <c r="CL461" s="11">
        <v>55</v>
      </c>
      <c r="CM461" s="11">
        <v>18</v>
      </c>
      <c r="CN461" s="11">
        <v>39</v>
      </c>
      <c r="CO461" s="11">
        <v>39</v>
      </c>
      <c r="CP461" s="11">
        <v>31</v>
      </c>
      <c r="CQ461" s="11">
        <v>23</v>
      </c>
      <c r="CR461" s="11">
        <v>1000000</v>
      </c>
    </row>
    <row r="462" spans="1:96" ht="15" thickBot="1" x14ac:dyDescent="0.35">
      <c r="A462" s="1" t="s">
        <v>459</v>
      </c>
      <c r="B462" s="1" t="s">
        <v>602</v>
      </c>
      <c r="C462" s="2">
        <v>83</v>
      </c>
      <c r="D462" s="2">
        <v>39</v>
      </c>
      <c r="E462" s="2">
        <v>97</v>
      </c>
      <c r="F462" s="2">
        <v>78</v>
      </c>
      <c r="G462" s="2">
        <v>4</v>
      </c>
      <c r="H462" s="1">
        <f t="shared" si="684"/>
        <v>97</v>
      </c>
      <c r="I462" s="1">
        <f>HLOOKUP(H462,C462:$F$603,J462,0)</f>
        <v>3</v>
      </c>
      <c r="J462" s="1">
        <v>142</v>
      </c>
      <c r="K462" s="1" t="str">
        <f t="shared" si="685"/>
        <v>43</v>
      </c>
      <c r="M462" s="46">
        <f t="shared" si="686"/>
        <v>1</v>
      </c>
      <c r="N462" s="44">
        <f t="shared" si="678"/>
        <v>0.27946127946127947</v>
      </c>
      <c r="O462" s="44">
        <f t="shared" si="679"/>
        <v>0.13131313131313133</v>
      </c>
      <c r="P462" s="44">
        <f t="shared" si="680"/>
        <v>0.32659932659932661</v>
      </c>
      <c r="Q462" s="44">
        <f t="shared" si="681"/>
        <v>0.26262626262626265</v>
      </c>
      <c r="R462">
        <f t="shared" si="620"/>
        <v>4</v>
      </c>
      <c r="S462" s="1">
        <f t="shared" si="687"/>
        <v>0.32659932659932661</v>
      </c>
      <c r="T462" s="1">
        <f>HLOOKUP(S462,N462:$Q$603,U462,0)</f>
        <v>3</v>
      </c>
      <c r="U462" s="1">
        <v>142</v>
      </c>
      <c r="V462" s="1" t="str">
        <f t="shared" si="688"/>
        <v>43</v>
      </c>
      <c r="X462" s="5">
        <f t="shared" si="689"/>
        <v>3</v>
      </c>
      <c r="Y462" s="4">
        <f t="shared" si="690"/>
        <v>0.67340067340067344</v>
      </c>
      <c r="Z462" s="4">
        <f t="shared" si="691"/>
        <v>8.3628980482380835E-2</v>
      </c>
      <c r="AA462" s="4">
        <f t="shared" si="692"/>
        <v>0.25</v>
      </c>
      <c r="AB462" s="4">
        <f t="shared" si="693"/>
        <v>0.27104377104377109</v>
      </c>
      <c r="AC462" s="4">
        <f t="shared" si="694"/>
        <v>-2.1043771043771087E-2</v>
      </c>
      <c r="AD462" s="4">
        <f t="shared" si="695"/>
        <v>0.13131313131313133</v>
      </c>
      <c r="AE462" s="4">
        <f t="shared" si="696"/>
        <v>0.32659932659932661</v>
      </c>
      <c r="AF462" s="4">
        <f t="shared" si="697"/>
        <v>0.19528619528619529</v>
      </c>
      <c r="AG462">
        <f t="shared" si="698"/>
        <v>4000000</v>
      </c>
      <c r="AI462">
        <f t="shared" si="699"/>
        <v>14</v>
      </c>
      <c r="AJ462">
        <f t="shared" si="622"/>
        <v>8</v>
      </c>
      <c r="AK462">
        <f t="shared" si="623"/>
        <v>45</v>
      </c>
      <c r="AL462">
        <f t="shared" si="624"/>
        <v>1</v>
      </c>
      <c r="AM462">
        <f t="shared" si="625"/>
        <v>12</v>
      </c>
      <c r="AN462">
        <f t="shared" si="626"/>
        <v>43</v>
      </c>
      <c r="AO462">
        <f t="shared" si="627"/>
        <v>16</v>
      </c>
      <c r="AP462">
        <f t="shared" si="628"/>
        <v>47</v>
      </c>
      <c r="AQ462">
        <f t="shared" si="629"/>
        <v>44</v>
      </c>
      <c r="AR462">
        <f t="shared" ref="AR462:AZ462" si="712">MAX(AI$3:AQ$542)+1-AI462</f>
        <v>42</v>
      </c>
      <c r="AS462">
        <f t="shared" si="712"/>
        <v>48</v>
      </c>
      <c r="AT462">
        <f t="shared" si="712"/>
        <v>11</v>
      </c>
      <c r="AU462">
        <f t="shared" si="712"/>
        <v>55</v>
      </c>
      <c r="AV462">
        <f t="shared" si="712"/>
        <v>44</v>
      </c>
      <c r="AW462">
        <f t="shared" si="712"/>
        <v>13</v>
      </c>
      <c r="AX462">
        <f t="shared" si="712"/>
        <v>40</v>
      </c>
      <c r="AY462">
        <f t="shared" si="712"/>
        <v>9</v>
      </c>
      <c r="AZ462">
        <f t="shared" si="712"/>
        <v>12</v>
      </c>
      <c r="BA462">
        <f t="shared" si="683"/>
        <v>4000000</v>
      </c>
      <c r="BB462">
        <f t="shared" si="701"/>
        <v>2933754.2</v>
      </c>
      <c r="BC462">
        <f t="shared" si="702"/>
        <v>3</v>
      </c>
      <c r="BE462">
        <f>AI462-fix1_oam1!X463</f>
        <v>0</v>
      </c>
      <c r="BF462">
        <f>AJ462-fix1_oam1!Y463</f>
        <v>4</v>
      </c>
      <c r="BG462">
        <f>AK462-fix1_oam1!Z463</f>
        <v>11</v>
      </c>
      <c r="BH462">
        <f>AL462-fix1_oam1!AA463</f>
        <v>-2</v>
      </c>
      <c r="BI462">
        <f>AM462-fix1_oam1!AB463</f>
        <v>9</v>
      </c>
      <c r="BJ462">
        <f>AN462-fix1_oam1!AC463</f>
        <v>-4</v>
      </c>
      <c r="BK462">
        <f>AO462-fix1_oam1!AD463</f>
        <v>7</v>
      </c>
      <c r="BL462">
        <f>AP462-fix1_oam1!AE463</f>
        <v>40</v>
      </c>
      <c r="BM462">
        <f>AQ462-fix1_oam1!AF463</f>
        <v>13</v>
      </c>
      <c r="BN462">
        <f>AR462-fix1_oam1!AG463</f>
        <v>0</v>
      </c>
      <c r="BO462">
        <f>AS462-fix1_oam1!AH463</f>
        <v>-4</v>
      </c>
      <c r="BP462">
        <f>AT462-fix1_oam1!AI463</f>
        <v>-11</v>
      </c>
      <c r="BQ462">
        <f>AU462-fix1_oam1!AJ463</f>
        <v>2</v>
      </c>
      <c r="BR462">
        <f>AV462-fix1_oam1!AK463</f>
        <v>-9</v>
      </c>
      <c r="BS462">
        <f>AW462-fix1_oam1!AL463</f>
        <v>4</v>
      </c>
      <c r="BT462">
        <f>AX462-fix1_oam1!AM463</f>
        <v>-7</v>
      </c>
      <c r="BU462">
        <f>AY462-fix1_oam1!AN463</f>
        <v>-40</v>
      </c>
      <c r="BV462">
        <f>AZ462-fix1_oam1!AO463</f>
        <v>-13</v>
      </c>
      <c r="BY462" s="10" t="s">
        <v>1122</v>
      </c>
      <c r="BZ462" s="11">
        <v>1</v>
      </c>
      <c r="CA462" s="11">
        <v>53</v>
      </c>
      <c r="CB462" s="11">
        <v>3</v>
      </c>
      <c r="CC462" s="11">
        <v>1</v>
      </c>
      <c r="CD462" s="11">
        <v>52</v>
      </c>
      <c r="CE462" s="11">
        <v>4</v>
      </c>
      <c r="CF462" s="11">
        <v>49</v>
      </c>
      <c r="CG462" s="11">
        <v>3</v>
      </c>
      <c r="CH462" s="11">
        <v>2</v>
      </c>
      <c r="CI462" s="11">
        <v>55</v>
      </c>
      <c r="CJ462" s="11">
        <v>3</v>
      </c>
      <c r="CK462" s="11">
        <v>53</v>
      </c>
      <c r="CL462" s="11">
        <v>55</v>
      </c>
      <c r="CM462" s="11">
        <v>4</v>
      </c>
      <c r="CN462" s="11">
        <v>52</v>
      </c>
      <c r="CO462" s="11">
        <v>7</v>
      </c>
      <c r="CP462" s="11">
        <v>53</v>
      </c>
      <c r="CQ462" s="11">
        <v>54</v>
      </c>
      <c r="CR462" s="11">
        <v>1000000</v>
      </c>
    </row>
    <row r="463" spans="1:96" ht="15" thickBot="1" x14ac:dyDescent="0.35">
      <c r="A463" s="1" t="s">
        <v>460</v>
      </c>
      <c r="B463" s="1" t="s">
        <v>602</v>
      </c>
      <c r="C463" s="2">
        <v>34</v>
      </c>
      <c r="D463" s="2">
        <v>57</v>
      </c>
      <c r="E463" s="2">
        <v>43</v>
      </c>
      <c r="F463" s="2">
        <v>18</v>
      </c>
      <c r="G463" s="2">
        <v>1</v>
      </c>
      <c r="H463" s="1">
        <f t="shared" si="684"/>
        <v>57</v>
      </c>
      <c r="I463" s="1">
        <f>HLOOKUP(H463,C463:$F$603,J463,0)</f>
        <v>2</v>
      </c>
      <c r="J463" s="1">
        <v>141</v>
      </c>
      <c r="K463" s="1" t="str">
        <f t="shared" si="685"/>
        <v>12</v>
      </c>
      <c r="M463" s="46">
        <f t="shared" si="686"/>
        <v>1</v>
      </c>
      <c r="N463" s="44">
        <f t="shared" si="678"/>
        <v>0.22368421052631579</v>
      </c>
      <c r="O463" s="44">
        <f t="shared" si="679"/>
        <v>0.375</v>
      </c>
      <c r="P463" s="44">
        <f t="shared" si="680"/>
        <v>0.28289473684210525</v>
      </c>
      <c r="Q463" s="44">
        <f t="shared" si="681"/>
        <v>0.11842105263157894</v>
      </c>
      <c r="R463">
        <f t="shared" si="620"/>
        <v>1</v>
      </c>
      <c r="S463" s="1">
        <f t="shared" si="687"/>
        <v>0.375</v>
      </c>
      <c r="T463" s="1">
        <f>HLOOKUP(S463,N463:$Q$603,U463,0)</f>
        <v>2</v>
      </c>
      <c r="U463" s="1">
        <v>141</v>
      </c>
      <c r="V463" s="1" t="str">
        <f t="shared" si="688"/>
        <v>12</v>
      </c>
      <c r="X463" s="5">
        <f t="shared" si="689"/>
        <v>2</v>
      </c>
      <c r="Y463" s="4">
        <f t="shared" si="690"/>
        <v>0.625</v>
      </c>
      <c r="Z463" s="4">
        <f t="shared" si="691"/>
        <v>0.10756796902132215</v>
      </c>
      <c r="AA463" s="4">
        <f t="shared" si="692"/>
        <v>0.25</v>
      </c>
      <c r="AB463" s="4">
        <f t="shared" si="693"/>
        <v>0.25328947368421051</v>
      </c>
      <c r="AC463" s="4">
        <f t="shared" si="694"/>
        <v>-3.2894736842105088E-3</v>
      </c>
      <c r="AD463" s="4">
        <f t="shared" si="695"/>
        <v>0.11842105263157894</v>
      </c>
      <c r="AE463" s="4">
        <f t="shared" si="696"/>
        <v>0.375</v>
      </c>
      <c r="AF463" s="4">
        <f t="shared" si="697"/>
        <v>0.25657894736842107</v>
      </c>
      <c r="AG463">
        <f t="shared" si="698"/>
        <v>1000000</v>
      </c>
      <c r="AI463">
        <f t="shared" si="699"/>
        <v>27</v>
      </c>
      <c r="AJ463">
        <f t="shared" si="622"/>
        <v>21</v>
      </c>
      <c r="AK463">
        <f t="shared" si="623"/>
        <v>40</v>
      </c>
      <c r="AL463">
        <f t="shared" si="624"/>
        <v>1</v>
      </c>
      <c r="AM463">
        <f t="shared" si="625"/>
        <v>24</v>
      </c>
      <c r="AN463">
        <f t="shared" si="626"/>
        <v>31</v>
      </c>
      <c r="AO463">
        <f t="shared" si="627"/>
        <v>19</v>
      </c>
      <c r="AP463">
        <f t="shared" si="628"/>
        <v>34</v>
      </c>
      <c r="AQ463">
        <f t="shared" si="629"/>
        <v>38</v>
      </c>
      <c r="AR463">
        <f t="shared" ref="AR463:AZ463" si="713">MAX(AI$3:AQ$542)+1-AI463</f>
        <v>29</v>
      </c>
      <c r="AS463">
        <f t="shared" si="713"/>
        <v>35</v>
      </c>
      <c r="AT463">
        <f t="shared" si="713"/>
        <v>16</v>
      </c>
      <c r="AU463">
        <f t="shared" si="713"/>
        <v>55</v>
      </c>
      <c r="AV463">
        <f t="shared" si="713"/>
        <v>32</v>
      </c>
      <c r="AW463">
        <f t="shared" si="713"/>
        <v>25</v>
      </c>
      <c r="AX463">
        <f t="shared" si="713"/>
        <v>37</v>
      </c>
      <c r="AY463">
        <f t="shared" si="713"/>
        <v>22</v>
      </c>
      <c r="AZ463">
        <f t="shared" si="713"/>
        <v>18</v>
      </c>
      <c r="BA463">
        <f t="shared" si="683"/>
        <v>1000000</v>
      </c>
      <c r="BB463">
        <f t="shared" si="701"/>
        <v>2535724.7999999998</v>
      </c>
      <c r="BC463">
        <f t="shared" si="702"/>
        <v>3</v>
      </c>
      <c r="BE463">
        <f>AI463-fix1_oam1!X464</f>
        <v>0</v>
      </c>
      <c r="BF463">
        <f>AJ463-fix1_oam1!Y464</f>
        <v>-16</v>
      </c>
      <c r="BG463">
        <f>AK463-fix1_oam1!Z464</f>
        <v>-7</v>
      </c>
      <c r="BH463">
        <f>AL463-fix1_oam1!AA464</f>
        <v>-42</v>
      </c>
      <c r="BI463">
        <f>AM463-fix1_oam1!AB464</f>
        <v>-15</v>
      </c>
      <c r="BJ463">
        <f>AN463-fix1_oam1!AC464</f>
        <v>1</v>
      </c>
      <c r="BK463">
        <f>AO463-fix1_oam1!AD464</f>
        <v>-5</v>
      </c>
      <c r="BL463">
        <f>AP463-fix1_oam1!AE464</f>
        <v>-15</v>
      </c>
      <c r="BM463">
        <f>AQ463-fix1_oam1!AF464</f>
        <v>-7</v>
      </c>
      <c r="BN463">
        <f>AR463-fix1_oam1!AG464</f>
        <v>0</v>
      </c>
      <c r="BO463">
        <f>AS463-fix1_oam1!AH464</f>
        <v>16</v>
      </c>
      <c r="BP463">
        <f>AT463-fix1_oam1!AI464</f>
        <v>7</v>
      </c>
      <c r="BQ463">
        <f>AU463-fix1_oam1!AJ464</f>
        <v>42</v>
      </c>
      <c r="BR463">
        <f>AV463-fix1_oam1!AK464</f>
        <v>15</v>
      </c>
      <c r="BS463">
        <f>AW463-fix1_oam1!AL464</f>
        <v>-1</v>
      </c>
      <c r="BT463">
        <f>AX463-fix1_oam1!AM464</f>
        <v>5</v>
      </c>
      <c r="BU463">
        <f>AY463-fix1_oam1!AN464</f>
        <v>15</v>
      </c>
      <c r="BV463">
        <f>AZ463-fix1_oam1!AO464</f>
        <v>7</v>
      </c>
      <c r="BY463" s="10" t="s">
        <v>1123</v>
      </c>
      <c r="BZ463" s="11">
        <v>41</v>
      </c>
      <c r="CA463" s="11">
        <v>32</v>
      </c>
      <c r="CB463" s="11">
        <v>38</v>
      </c>
      <c r="CC463" s="11">
        <v>51</v>
      </c>
      <c r="CD463" s="11">
        <v>48</v>
      </c>
      <c r="CE463" s="11">
        <v>8</v>
      </c>
      <c r="CF463" s="11">
        <v>6</v>
      </c>
      <c r="CG463" s="11">
        <v>23</v>
      </c>
      <c r="CH463" s="11">
        <v>39</v>
      </c>
      <c r="CI463" s="11">
        <v>15</v>
      </c>
      <c r="CJ463" s="11">
        <v>24</v>
      </c>
      <c r="CK463" s="11">
        <v>18</v>
      </c>
      <c r="CL463" s="11">
        <v>5</v>
      </c>
      <c r="CM463" s="11">
        <v>8</v>
      </c>
      <c r="CN463" s="11">
        <v>48</v>
      </c>
      <c r="CO463" s="11">
        <v>50</v>
      </c>
      <c r="CP463" s="11">
        <v>33</v>
      </c>
      <c r="CQ463" s="11">
        <v>17</v>
      </c>
      <c r="CR463" s="11">
        <v>4000000</v>
      </c>
    </row>
    <row r="464" spans="1:96" ht="15" thickBot="1" x14ac:dyDescent="0.35">
      <c r="A464" s="1" t="s">
        <v>461</v>
      </c>
      <c r="B464" s="1" t="s">
        <v>602</v>
      </c>
      <c r="C464" s="2">
        <v>68</v>
      </c>
      <c r="D464" s="2">
        <v>4</v>
      </c>
      <c r="E464" s="2">
        <v>22</v>
      </c>
      <c r="F464" s="2">
        <v>99</v>
      </c>
      <c r="G464" s="2">
        <v>2</v>
      </c>
      <c r="H464" s="1">
        <f t="shared" si="684"/>
        <v>99</v>
      </c>
      <c r="I464" s="1">
        <f>HLOOKUP(H464,C464:$F$603,J464,0)</f>
        <v>4</v>
      </c>
      <c r="J464" s="1">
        <v>140</v>
      </c>
      <c r="K464" s="1" t="str">
        <f t="shared" si="685"/>
        <v>24</v>
      </c>
      <c r="M464" s="46">
        <f t="shared" si="686"/>
        <v>1</v>
      </c>
      <c r="N464" s="44">
        <f t="shared" si="678"/>
        <v>0.35233160621761656</v>
      </c>
      <c r="O464" s="44">
        <f t="shared" si="679"/>
        <v>2.072538860103627E-2</v>
      </c>
      <c r="P464" s="44">
        <f t="shared" si="680"/>
        <v>0.11398963730569948</v>
      </c>
      <c r="Q464" s="44">
        <f t="shared" si="681"/>
        <v>0.51295336787564771</v>
      </c>
      <c r="R464">
        <f t="shared" si="620"/>
        <v>2</v>
      </c>
      <c r="S464" s="1">
        <f t="shared" si="687"/>
        <v>0.51295336787564771</v>
      </c>
      <c r="T464" s="1">
        <f>HLOOKUP(S464,N464:$Q$603,U464,0)</f>
        <v>4</v>
      </c>
      <c r="U464" s="1">
        <v>140</v>
      </c>
      <c r="V464" s="1" t="str">
        <f t="shared" si="688"/>
        <v>24</v>
      </c>
      <c r="X464" s="5">
        <f t="shared" si="689"/>
        <v>4</v>
      </c>
      <c r="Y464" s="4">
        <f t="shared" si="690"/>
        <v>0.48704663212435229</v>
      </c>
      <c r="Z464" s="4">
        <f t="shared" si="691"/>
        <v>0.22411447781628929</v>
      </c>
      <c r="AA464" s="4">
        <f t="shared" si="692"/>
        <v>0.25</v>
      </c>
      <c r="AB464" s="4">
        <f t="shared" si="693"/>
        <v>0.23316062176165803</v>
      </c>
      <c r="AC464" s="4">
        <f t="shared" si="694"/>
        <v>1.6839378238341973E-2</v>
      </c>
      <c r="AD464" s="4">
        <f t="shared" si="695"/>
        <v>2.072538860103627E-2</v>
      </c>
      <c r="AE464" s="4">
        <f t="shared" si="696"/>
        <v>0.51295336787564771</v>
      </c>
      <c r="AF464" s="4">
        <f t="shared" si="697"/>
        <v>0.49222797927461143</v>
      </c>
      <c r="AG464">
        <f t="shared" si="698"/>
        <v>2000000</v>
      </c>
      <c r="AI464">
        <f t="shared" si="699"/>
        <v>1</v>
      </c>
      <c r="AJ464">
        <f t="shared" si="622"/>
        <v>46</v>
      </c>
      <c r="AK464">
        <f t="shared" si="623"/>
        <v>8</v>
      </c>
      <c r="AL464">
        <f t="shared" si="624"/>
        <v>1</v>
      </c>
      <c r="AM464">
        <f t="shared" si="625"/>
        <v>37</v>
      </c>
      <c r="AN464">
        <f t="shared" si="626"/>
        <v>18</v>
      </c>
      <c r="AO464">
        <f t="shared" si="627"/>
        <v>48</v>
      </c>
      <c r="AP464">
        <f t="shared" si="628"/>
        <v>9</v>
      </c>
      <c r="AQ464">
        <f t="shared" si="629"/>
        <v>8</v>
      </c>
      <c r="AR464">
        <f t="shared" ref="AR464:AZ464" si="714">MAX(AI$3:AQ$542)+1-AI464</f>
        <v>55</v>
      </c>
      <c r="AS464">
        <f t="shared" si="714"/>
        <v>10</v>
      </c>
      <c r="AT464">
        <f t="shared" si="714"/>
        <v>48</v>
      </c>
      <c r="AU464">
        <f t="shared" si="714"/>
        <v>55</v>
      </c>
      <c r="AV464">
        <f t="shared" si="714"/>
        <v>19</v>
      </c>
      <c r="AW464">
        <f t="shared" si="714"/>
        <v>38</v>
      </c>
      <c r="AX464">
        <f t="shared" si="714"/>
        <v>8</v>
      </c>
      <c r="AY464">
        <f t="shared" si="714"/>
        <v>47</v>
      </c>
      <c r="AZ464">
        <f t="shared" si="714"/>
        <v>48</v>
      </c>
      <c r="BA464">
        <f t="shared" si="683"/>
        <v>2000000</v>
      </c>
      <c r="BB464">
        <f t="shared" si="701"/>
        <v>2897766.6</v>
      </c>
      <c r="BC464">
        <f t="shared" si="702"/>
        <v>3</v>
      </c>
      <c r="BE464">
        <f>AI464-fix1_oam1!X465</f>
        <v>0</v>
      </c>
      <c r="BF464">
        <f>AJ464-fix1_oam1!Y465</f>
        <v>9</v>
      </c>
      <c r="BG464">
        <f>AK464-fix1_oam1!Z465</f>
        <v>6</v>
      </c>
      <c r="BH464">
        <f>AL464-fix1_oam1!AA465</f>
        <v>-30</v>
      </c>
      <c r="BI464">
        <f>AM464-fix1_oam1!AB465</f>
        <v>4</v>
      </c>
      <c r="BJ464">
        <f>AN464-fix1_oam1!AC465</f>
        <v>1</v>
      </c>
      <c r="BK464">
        <f>AO464-fix1_oam1!AD465</f>
        <v>2</v>
      </c>
      <c r="BL464">
        <f>AP464-fix1_oam1!AE465</f>
        <v>7</v>
      </c>
      <c r="BM464">
        <f>AQ464-fix1_oam1!AF465</f>
        <v>6</v>
      </c>
      <c r="BN464">
        <f>AR464-fix1_oam1!AG465</f>
        <v>0</v>
      </c>
      <c r="BO464">
        <f>AS464-fix1_oam1!AH465</f>
        <v>-9</v>
      </c>
      <c r="BP464">
        <f>AT464-fix1_oam1!AI465</f>
        <v>-6</v>
      </c>
      <c r="BQ464">
        <f>AU464-fix1_oam1!AJ465</f>
        <v>30</v>
      </c>
      <c r="BR464">
        <f>AV464-fix1_oam1!AK465</f>
        <v>-4</v>
      </c>
      <c r="BS464">
        <f>AW464-fix1_oam1!AL465</f>
        <v>-1</v>
      </c>
      <c r="BT464">
        <f>AX464-fix1_oam1!AM465</f>
        <v>-2</v>
      </c>
      <c r="BU464">
        <f>AY464-fix1_oam1!AN465</f>
        <v>-7</v>
      </c>
      <c r="BV464">
        <f>AZ464-fix1_oam1!AO465</f>
        <v>-6</v>
      </c>
      <c r="BY464" s="10" t="s">
        <v>1124</v>
      </c>
      <c r="BZ464" s="11">
        <v>14</v>
      </c>
      <c r="CA464" s="11">
        <v>46</v>
      </c>
      <c r="CB464" s="11">
        <v>8</v>
      </c>
      <c r="CC464" s="11">
        <v>1</v>
      </c>
      <c r="CD464" s="11">
        <v>35</v>
      </c>
      <c r="CE464" s="11">
        <v>20</v>
      </c>
      <c r="CF464" s="11">
        <v>50</v>
      </c>
      <c r="CG464" s="11">
        <v>9</v>
      </c>
      <c r="CH464" s="11">
        <v>7</v>
      </c>
      <c r="CI464" s="11">
        <v>42</v>
      </c>
      <c r="CJ464" s="11">
        <v>10</v>
      </c>
      <c r="CK464" s="11">
        <v>48</v>
      </c>
      <c r="CL464" s="11">
        <v>55</v>
      </c>
      <c r="CM464" s="11">
        <v>21</v>
      </c>
      <c r="CN464" s="11">
        <v>36</v>
      </c>
      <c r="CO464" s="11">
        <v>6</v>
      </c>
      <c r="CP464" s="11">
        <v>47</v>
      </c>
      <c r="CQ464" s="11">
        <v>49</v>
      </c>
      <c r="CR464" s="11">
        <v>3000000</v>
      </c>
    </row>
    <row r="465" spans="1:96" ht="15" thickBot="1" x14ac:dyDescent="0.35">
      <c r="A465" s="1" t="s">
        <v>462</v>
      </c>
      <c r="B465" s="1" t="s">
        <v>602</v>
      </c>
      <c r="C465" s="2">
        <v>46</v>
      </c>
      <c r="D465" s="2">
        <v>38</v>
      </c>
      <c r="E465" s="2">
        <v>53</v>
      </c>
      <c r="F465" s="2">
        <v>85</v>
      </c>
      <c r="G465" s="2">
        <v>1</v>
      </c>
      <c r="H465" s="1">
        <f t="shared" si="684"/>
        <v>85</v>
      </c>
      <c r="I465" s="1">
        <f>HLOOKUP(H465,C465:$F$603,J465,0)</f>
        <v>4</v>
      </c>
      <c r="J465" s="1">
        <v>139</v>
      </c>
      <c r="K465" s="1" t="str">
        <f t="shared" si="685"/>
        <v>14</v>
      </c>
      <c r="M465" s="46">
        <f t="shared" si="686"/>
        <v>1</v>
      </c>
      <c r="N465" s="44">
        <f t="shared" si="678"/>
        <v>0.2072072072072072</v>
      </c>
      <c r="O465" s="44">
        <f t="shared" si="679"/>
        <v>0.17117117117117117</v>
      </c>
      <c r="P465" s="44">
        <f t="shared" si="680"/>
        <v>0.23873873873873874</v>
      </c>
      <c r="Q465" s="44">
        <f t="shared" si="681"/>
        <v>0.38288288288288286</v>
      </c>
      <c r="R465">
        <f t="shared" si="620"/>
        <v>1</v>
      </c>
      <c r="S465" s="1">
        <f t="shared" si="687"/>
        <v>0.38288288288288286</v>
      </c>
      <c r="T465" s="1">
        <f>HLOOKUP(S465,N465:$Q$603,U465,0)</f>
        <v>4</v>
      </c>
      <c r="U465" s="1">
        <v>139</v>
      </c>
      <c r="V465" s="1" t="str">
        <f t="shared" si="688"/>
        <v>14</v>
      </c>
      <c r="X465" s="5">
        <f t="shared" si="689"/>
        <v>4</v>
      </c>
      <c r="Y465" s="4">
        <f t="shared" si="690"/>
        <v>0.61711711711711714</v>
      </c>
      <c r="Z465" s="4">
        <f t="shared" si="691"/>
        <v>9.2789877210092297E-2</v>
      </c>
      <c r="AA465" s="4">
        <f t="shared" si="692"/>
        <v>0.25</v>
      </c>
      <c r="AB465" s="4">
        <f t="shared" si="693"/>
        <v>0.22297297297297297</v>
      </c>
      <c r="AC465" s="4">
        <f t="shared" si="694"/>
        <v>2.7027027027027029E-2</v>
      </c>
      <c r="AD465" s="4">
        <f t="shared" si="695"/>
        <v>0.17117117117117117</v>
      </c>
      <c r="AE465" s="4">
        <f t="shared" si="696"/>
        <v>0.38288288288288286</v>
      </c>
      <c r="AF465" s="4">
        <f t="shared" si="697"/>
        <v>0.21171171171171169</v>
      </c>
      <c r="AG465">
        <f t="shared" si="698"/>
        <v>1000000</v>
      </c>
      <c r="AI465">
        <f t="shared" si="699"/>
        <v>1</v>
      </c>
      <c r="AJ465">
        <f t="shared" si="622"/>
        <v>23</v>
      </c>
      <c r="AK465">
        <f t="shared" si="623"/>
        <v>43</v>
      </c>
      <c r="AL465">
        <f t="shared" si="624"/>
        <v>1</v>
      </c>
      <c r="AM465">
        <f t="shared" si="625"/>
        <v>41</v>
      </c>
      <c r="AN465">
        <f t="shared" si="626"/>
        <v>14</v>
      </c>
      <c r="AO465">
        <f t="shared" si="627"/>
        <v>8</v>
      </c>
      <c r="AP465">
        <f t="shared" si="628"/>
        <v>32</v>
      </c>
      <c r="AQ465">
        <f t="shared" si="629"/>
        <v>42</v>
      </c>
      <c r="AR465">
        <f t="shared" ref="AR465:AZ465" si="715">MAX(AI$3:AQ$542)+1-AI465</f>
        <v>55</v>
      </c>
      <c r="AS465">
        <f t="shared" si="715"/>
        <v>33</v>
      </c>
      <c r="AT465">
        <f t="shared" si="715"/>
        <v>13</v>
      </c>
      <c r="AU465">
        <f t="shared" si="715"/>
        <v>55</v>
      </c>
      <c r="AV465">
        <f t="shared" si="715"/>
        <v>15</v>
      </c>
      <c r="AW465">
        <f t="shared" si="715"/>
        <v>42</v>
      </c>
      <c r="AX465">
        <f t="shared" si="715"/>
        <v>48</v>
      </c>
      <c r="AY465">
        <f t="shared" si="715"/>
        <v>24</v>
      </c>
      <c r="AZ465">
        <f t="shared" si="715"/>
        <v>14</v>
      </c>
      <c r="BA465">
        <f t="shared" si="683"/>
        <v>1000000</v>
      </c>
      <c r="BB465">
        <f t="shared" si="701"/>
        <v>2712066</v>
      </c>
      <c r="BC465">
        <f t="shared" si="702"/>
        <v>3</v>
      </c>
      <c r="BE465">
        <f>AI465-fix1_oam1!X466</f>
        <v>0</v>
      </c>
      <c r="BF465">
        <f>AJ465-fix1_oam1!Y466</f>
        <v>3</v>
      </c>
      <c r="BG465">
        <f>AK465-fix1_oam1!Z466</f>
        <v>1</v>
      </c>
      <c r="BH465">
        <f>AL465-fix1_oam1!AA466</f>
        <v>-19</v>
      </c>
      <c r="BI465">
        <f>AM465-fix1_oam1!AB466</f>
        <v>12</v>
      </c>
      <c r="BJ465">
        <f>AN465-fix1_oam1!AC466</f>
        <v>4</v>
      </c>
      <c r="BK465">
        <f>AO465-fix1_oam1!AD466</f>
        <v>-2</v>
      </c>
      <c r="BL465">
        <f>AP465-fix1_oam1!AE466</f>
        <v>5</v>
      </c>
      <c r="BM465">
        <f>AQ465-fix1_oam1!AF466</f>
        <v>2</v>
      </c>
      <c r="BN465">
        <f>AR465-fix1_oam1!AG466</f>
        <v>0</v>
      </c>
      <c r="BO465">
        <f>AS465-fix1_oam1!AH466</f>
        <v>-3</v>
      </c>
      <c r="BP465">
        <f>AT465-fix1_oam1!AI466</f>
        <v>-1</v>
      </c>
      <c r="BQ465">
        <f>AU465-fix1_oam1!AJ466</f>
        <v>19</v>
      </c>
      <c r="BR465">
        <f>AV465-fix1_oam1!AK466</f>
        <v>-12</v>
      </c>
      <c r="BS465">
        <f>AW465-fix1_oam1!AL466</f>
        <v>-4</v>
      </c>
      <c r="BT465">
        <f>AX465-fix1_oam1!AM466</f>
        <v>2</v>
      </c>
      <c r="BU465">
        <f>AY465-fix1_oam1!AN466</f>
        <v>-5</v>
      </c>
      <c r="BV465">
        <f>AZ465-fix1_oam1!AO466</f>
        <v>-2</v>
      </c>
      <c r="BY465" s="10" t="s">
        <v>1125</v>
      </c>
      <c r="BZ465" s="11">
        <v>41</v>
      </c>
      <c r="CA465" s="11">
        <v>33</v>
      </c>
      <c r="CB465" s="11">
        <v>15</v>
      </c>
      <c r="CC465" s="11">
        <v>1</v>
      </c>
      <c r="CD465" s="11">
        <v>32</v>
      </c>
      <c r="CE465" s="11">
        <v>23</v>
      </c>
      <c r="CF465" s="11">
        <v>28</v>
      </c>
      <c r="CG465" s="11">
        <v>22</v>
      </c>
      <c r="CH465" s="11">
        <v>24</v>
      </c>
      <c r="CI465" s="11">
        <v>15</v>
      </c>
      <c r="CJ465" s="11">
        <v>23</v>
      </c>
      <c r="CK465" s="11">
        <v>41</v>
      </c>
      <c r="CL465" s="11">
        <v>55</v>
      </c>
      <c r="CM465" s="11">
        <v>24</v>
      </c>
      <c r="CN465" s="11">
        <v>33</v>
      </c>
      <c r="CO465" s="11">
        <v>28</v>
      </c>
      <c r="CP465" s="11">
        <v>34</v>
      </c>
      <c r="CQ465" s="11">
        <v>32</v>
      </c>
      <c r="CR465" s="11">
        <v>3000000</v>
      </c>
    </row>
    <row r="466" spans="1:96" ht="15" thickBot="1" x14ac:dyDescent="0.35">
      <c r="A466" s="1" t="s">
        <v>463</v>
      </c>
      <c r="B466" s="1" t="s">
        <v>602</v>
      </c>
      <c r="C466" s="2">
        <v>73</v>
      </c>
      <c r="D466" s="2">
        <v>38</v>
      </c>
      <c r="E466" s="2">
        <v>61</v>
      </c>
      <c r="F466" s="2">
        <v>64</v>
      </c>
      <c r="G466" s="2">
        <v>3</v>
      </c>
      <c r="H466" s="1">
        <f t="shared" si="684"/>
        <v>73</v>
      </c>
      <c r="I466" s="1">
        <f>HLOOKUP(H466,C466:$F$603,J466,0)</f>
        <v>1</v>
      </c>
      <c r="J466" s="1">
        <v>138</v>
      </c>
      <c r="K466" s="1" t="str">
        <f t="shared" si="685"/>
        <v>31</v>
      </c>
      <c r="M466" s="46">
        <f t="shared" si="686"/>
        <v>1</v>
      </c>
      <c r="N466" s="44">
        <f t="shared" si="678"/>
        <v>0.30932203389830509</v>
      </c>
      <c r="O466" s="44">
        <f t="shared" si="679"/>
        <v>0.16101694915254236</v>
      </c>
      <c r="P466" s="44">
        <f t="shared" si="680"/>
        <v>0.25847457627118642</v>
      </c>
      <c r="Q466" s="44">
        <f t="shared" si="681"/>
        <v>0.2711864406779661</v>
      </c>
      <c r="R466">
        <f t="shared" ref="R466:R529" si="716">G466</f>
        <v>3</v>
      </c>
      <c r="S466" s="1">
        <f t="shared" si="687"/>
        <v>0.30932203389830509</v>
      </c>
      <c r="T466" s="1">
        <f>HLOOKUP(S466,N466:$Q$603,U466,0)</f>
        <v>1</v>
      </c>
      <c r="U466" s="1">
        <v>138</v>
      </c>
      <c r="V466" s="1" t="str">
        <f t="shared" si="688"/>
        <v>31</v>
      </c>
      <c r="X466" s="5">
        <f t="shared" si="689"/>
        <v>1</v>
      </c>
      <c r="Y466" s="4">
        <f t="shared" si="690"/>
        <v>0.69067796610169485</v>
      </c>
      <c r="Z466" s="4">
        <f t="shared" si="691"/>
        <v>6.3134171295556485E-2</v>
      </c>
      <c r="AA466" s="4">
        <f t="shared" si="692"/>
        <v>0.25</v>
      </c>
      <c r="AB466" s="4">
        <f t="shared" si="693"/>
        <v>0.26483050847457623</v>
      </c>
      <c r="AC466" s="4">
        <f t="shared" si="694"/>
        <v>-1.4830508474576232E-2</v>
      </c>
      <c r="AD466" s="4">
        <f t="shared" si="695"/>
        <v>0.16101694915254236</v>
      </c>
      <c r="AE466" s="4">
        <f t="shared" si="696"/>
        <v>0.30932203389830509</v>
      </c>
      <c r="AF466" s="4">
        <f t="shared" si="697"/>
        <v>0.14830508474576273</v>
      </c>
      <c r="AG466">
        <f t="shared" si="698"/>
        <v>3000000</v>
      </c>
      <c r="AI466">
        <f t="shared" si="699"/>
        <v>41</v>
      </c>
      <c r="AJ466">
        <f t="shared" si="622"/>
        <v>5</v>
      </c>
      <c r="AK466">
        <f t="shared" si="623"/>
        <v>49</v>
      </c>
      <c r="AL466">
        <f t="shared" si="624"/>
        <v>1</v>
      </c>
      <c r="AM466">
        <f t="shared" si="625"/>
        <v>16</v>
      </c>
      <c r="AN466">
        <f t="shared" si="626"/>
        <v>40</v>
      </c>
      <c r="AO466">
        <f t="shared" si="627"/>
        <v>9</v>
      </c>
      <c r="AP466">
        <f t="shared" si="628"/>
        <v>51</v>
      </c>
      <c r="AQ466">
        <f t="shared" si="629"/>
        <v>49</v>
      </c>
      <c r="AR466">
        <f t="shared" ref="AR466:AZ466" si="717">MAX(AI$3:AQ$542)+1-AI466</f>
        <v>15</v>
      </c>
      <c r="AS466">
        <f t="shared" si="717"/>
        <v>51</v>
      </c>
      <c r="AT466">
        <f t="shared" si="717"/>
        <v>7</v>
      </c>
      <c r="AU466">
        <f t="shared" si="717"/>
        <v>55</v>
      </c>
      <c r="AV466">
        <f t="shared" si="717"/>
        <v>40</v>
      </c>
      <c r="AW466">
        <f t="shared" si="717"/>
        <v>16</v>
      </c>
      <c r="AX466">
        <f t="shared" si="717"/>
        <v>47</v>
      </c>
      <c r="AY466">
        <f t="shared" si="717"/>
        <v>5</v>
      </c>
      <c r="AZ466">
        <f t="shared" si="717"/>
        <v>7</v>
      </c>
      <c r="BA466">
        <f t="shared" si="683"/>
        <v>3000000</v>
      </c>
      <c r="BB466">
        <f t="shared" si="701"/>
        <v>2926557</v>
      </c>
      <c r="BC466">
        <f t="shared" si="702"/>
        <v>3</v>
      </c>
      <c r="BE466">
        <f>AI466-fix1_oam1!X467</f>
        <v>0</v>
      </c>
      <c r="BF466">
        <f>AJ466-fix1_oam1!Y467</f>
        <v>-6</v>
      </c>
      <c r="BG466">
        <f>AK466-fix1_oam1!Z467</f>
        <v>0</v>
      </c>
      <c r="BH466">
        <f>AL466-fix1_oam1!AA467</f>
        <v>-15</v>
      </c>
      <c r="BI466">
        <f>AM466-fix1_oam1!AB467</f>
        <v>1</v>
      </c>
      <c r="BJ466">
        <f>AN466-fix1_oam1!AC467</f>
        <v>0</v>
      </c>
      <c r="BK466">
        <f>AO466-fix1_oam1!AD467</f>
        <v>-1</v>
      </c>
      <c r="BL466">
        <f>AP466-fix1_oam1!AE467</f>
        <v>11</v>
      </c>
      <c r="BM466">
        <f>AQ466-fix1_oam1!AF467</f>
        <v>1</v>
      </c>
      <c r="BN466">
        <f>AR466-fix1_oam1!AG467</f>
        <v>0</v>
      </c>
      <c r="BO466">
        <f>AS466-fix1_oam1!AH467</f>
        <v>6</v>
      </c>
      <c r="BP466">
        <f>AT466-fix1_oam1!AI467</f>
        <v>0</v>
      </c>
      <c r="BQ466">
        <f>AU466-fix1_oam1!AJ467</f>
        <v>15</v>
      </c>
      <c r="BR466">
        <f>AV466-fix1_oam1!AK467</f>
        <v>-1</v>
      </c>
      <c r="BS466">
        <f>AW466-fix1_oam1!AL467</f>
        <v>0</v>
      </c>
      <c r="BT466">
        <f>AX466-fix1_oam1!AM467</f>
        <v>1</v>
      </c>
      <c r="BU466">
        <f>AY466-fix1_oam1!AN467</f>
        <v>-11</v>
      </c>
      <c r="BV466">
        <f>AZ466-fix1_oam1!AO467</f>
        <v>-1</v>
      </c>
      <c r="BY466" s="10" t="s">
        <v>1126</v>
      </c>
      <c r="BZ466" s="11">
        <v>41</v>
      </c>
      <c r="CA466" s="11">
        <v>36</v>
      </c>
      <c r="CB466" s="11">
        <v>27</v>
      </c>
      <c r="CC466" s="11">
        <v>1</v>
      </c>
      <c r="CD466" s="11">
        <v>41</v>
      </c>
      <c r="CE466" s="11">
        <v>14</v>
      </c>
      <c r="CF466" s="11">
        <v>22</v>
      </c>
      <c r="CG466" s="11">
        <v>19</v>
      </c>
      <c r="CH466" s="11">
        <v>26</v>
      </c>
      <c r="CI466" s="11">
        <v>15</v>
      </c>
      <c r="CJ466" s="11">
        <v>20</v>
      </c>
      <c r="CK466" s="11">
        <v>29</v>
      </c>
      <c r="CL466" s="11">
        <v>55</v>
      </c>
      <c r="CM466" s="11">
        <v>15</v>
      </c>
      <c r="CN466" s="11">
        <v>42</v>
      </c>
      <c r="CO466" s="11">
        <v>34</v>
      </c>
      <c r="CP466" s="11">
        <v>37</v>
      </c>
      <c r="CQ466" s="11">
        <v>30</v>
      </c>
      <c r="CR466" s="11">
        <v>3000000</v>
      </c>
    </row>
    <row r="467" spans="1:96" ht="15" thickBot="1" x14ac:dyDescent="0.35">
      <c r="A467" s="1" t="s">
        <v>464</v>
      </c>
      <c r="B467" s="1" t="s">
        <v>602</v>
      </c>
      <c r="C467" s="2">
        <v>87</v>
      </c>
      <c r="D467" s="2">
        <v>30</v>
      </c>
      <c r="E467" s="2">
        <v>65</v>
      </c>
      <c r="F467" s="2">
        <v>46</v>
      </c>
      <c r="G467" s="2">
        <v>2</v>
      </c>
      <c r="H467" s="1">
        <f t="shared" si="684"/>
        <v>87</v>
      </c>
      <c r="I467" s="1">
        <f>HLOOKUP(H467,C467:$F$603,J467,0)</f>
        <v>1</v>
      </c>
      <c r="J467" s="1">
        <v>137</v>
      </c>
      <c r="K467" s="1" t="str">
        <f t="shared" si="685"/>
        <v>21</v>
      </c>
      <c r="M467" s="46">
        <f t="shared" si="686"/>
        <v>1</v>
      </c>
      <c r="N467" s="44">
        <f t="shared" si="678"/>
        <v>0.38157894736842107</v>
      </c>
      <c r="O467" s="44">
        <f t="shared" si="679"/>
        <v>0.13157894736842105</v>
      </c>
      <c r="P467" s="44">
        <f t="shared" si="680"/>
        <v>0.28508771929824561</v>
      </c>
      <c r="Q467" s="44">
        <f t="shared" si="681"/>
        <v>0.20175438596491227</v>
      </c>
      <c r="R467">
        <f t="shared" si="716"/>
        <v>2</v>
      </c>
      <c r="S467" s="1">
        <f t="shared" si="687"/>
        <v>0.38157894736842107</v>
      </c>
      <c r="T467" s="1">
        <f>HLOOKUP(S467,N467:$Q$603,U467,0)</f>
        <v>1</v>
      </c>
      <c r="U467" s="1">
        <v>137</v>
      </c>
      <c r="V467" s="1" t="str">
        <f t="shared" si="688"/>
        <v>21</v>
      </c>
      <c r="X467" s="5">
        <f t="shared" si="689"/>
        <v>1</v>
      </c>
      <c r="Y467" s="4">
        <f t="shared" si="690"/>
        <v>0.61842105263157898</v>
      </c>
      <c r="Z467" s="4">
        <f t="shared" si="691"/>
        <v>0.10785074936554384</v>
      </c>
      <c r="AA467" s="4">
        <f t="shared" si="692"/>
        <v>0.25</v>
      </c>
      <c r="AB467" s="4">
        <f t="shared" si="693"/>
        <v>0.24342105263157893</v>
      </c>
      <c r="AC467" s="4">
        <f t="shared" si="694"/>
        <v>6.5789473684210731E-3</v>
      </c>
      <c r="AD467" s="4">
        <f t="shared" si="695"/>
        <v>0.13157894736842105</v>
      </c>
      <c r="AE467" s="4">
        <f t="shared" si="696"/>
        <v>0.38157894736842107</v>
      </c>
      <c r="AF467" s="4">
        <f t="shared" si="697"/>
        <v>0.25</v>
      </c>
      <c r="AG467">
        <f t="shared" si="698"/>
        <v>2000000</v>
      </c>
      <c r="AI467">
        <f t="shared" si="699"/>
        <v>41</v>
      </c>
      <c r="AJ467">
        <f t="shared" ref="AJ467:AJ530" si="718">INT(RANK(Y467,Y$3:Y$542,0)/10)+1</f>
        <v>23</v>
      </c>
      <c r="AK467">
        <f t="shared" ref="AK467:AK530" si="719">INT(RANK(Z467,Z$3:Z$542,0)/10)+1</f>
        <v>40</v>
      </c>
      <c r="AL467">
        <f t="shared" ref="AL467:AL530" si="720">INT(RANK(AA467,AA$3:AA$542,0)/10)+1</f>
        <v>1</v>
      </c>
      <c r="AM467">
        <f t="shared" ref="AM467:AM530" si="721">INT(RANK(AB467,AB$3:AB$542,0)/10)+1</f>
        <v>32</v>
      </c>
      <c r="AN467">
        <f t="shared" ref="AN467:AN530" si="722">INT(RANK(AC467,AC$3:AC$542,0)/10)+1</f>
        <v>24</v>
      </c>
      <c r="AO467">
        <f t="shared" ref="AO467:AO530" si="723">INT(RANK(AD467,AD$3:AD$542,0)/10)+1</f>
        <v>16</v>
      </c>
      <c r="AP467">
        <f t="shared" ref="AP467:AP530" si="724">INT(RANK(AE467,AE$3:AE$542,0)/10)+1</f>
        <v>32</v>
      </c>
      <c r="AQ467">
        <f t="shared" ref="AQ467:AQ530" si="725">INT(RANK(AF467,AF$3:AF$542,0)/10)+1</f>
        <v>38</v>
      </c>
      <c r="AR467">
        <f t="shared" ref="AR467:AZ467" si="726">MAX(AI$3:AQ$542)+1-AI467</f>
        <v>15</v>
      </c>
      <c r="AS467">
        <f t="shared" si="726"/>
        <v>33</v>
      </c>
      <c r="AT467">
        <f t="shared" si="726"/>
        <v>16</v>
      </c>
      <c r="AU467">
        <f t="shared" si="726"/>
        <v>55</v>
      </c>
      <c r="AV467">
        <f t="shared" si="726"/>
        <v>24</v>
      </c>
      <c r="AW467">
        <f t="shared" si="726"/>
        <v>32</v>
      </c>
      <c r="AX467">
        <f t="shared" si="726"/>
        <v>40</v>
      </c>
      <c r="AY467">
        <f t="shared" si="726"/>
        <v>24</v>
      </c>
      <c r="AZ467">
        <f t="shared" si="726"/>
        <v>18</v>
      </c>
      <c r="BA467">
        <f t="shared" si="683"/>
        <v>2000000</v>
      </c>
      <c r="BB467">
        <f t="shared" si="701"/>
        <v>2440715.9</v>
      </c>
      <c r="BC467">
        <f t="shared" si="702"/>
        <v>2</v>
      </c>
      <c r="BE467">
        <f>AI467-fix1_oam1!X468</f>
        <v>0</v>
      </c>
      <c r="BF467">
        <f>AJ467-fix1_oam1!Y468</f>
        <v>4</v>
      </c>
      <c r="BG467">
        <f>AK467-fix1_oam1!Z468</f>
        <v>6</v>
      </c>
      <c r="BH467">
        <f>AL467-fix1_oam1!AA468</f>
        <v>-17</v>
      </c>
      <c r="BI467">
        <f>AM467-fix1_oam1!AB468</f>
        <v>10</v>
      </c>
      <c r="BJ467">
        <f>AN467-fix1_oam1!AC468</f>
        <v>2</v>
      </c>
      <c r="BK467">
        <f>AO467-fix1_oam1!AD468</f>
        <v>2</v>
      </c>
      <c r="BL467">
        <f>AP467-fix1_oam1!AE468</f>
        <v>7</v>
      </c>
      <c r="BM467">
        <f>AQ467-fix1_oam1!AF468</f>
        <v>6</v>
      </c>
      <c r="BN467">
        <f>AR467-fix1_oam1!AG468</f>
        <v>0</v>
      </c>
      <c r="BO467">
        <f>AS467-fix1_oam1!AH468</f>
        <v>-4</v>
      </c>
      <c r="BP467">
        <f>AT467-fix1_oam1!AI468</f>
        <v>-6</v>
      </c>
      <c r="BQ467">
        <f>AU467-fix1_oam1!AJ468</f>
        <v>17</v>
      </c>
      <c r="BR467">
        <f>AV467-fix1_oam1!AK468</f>
        <v>-10</v>
      </c>
      <c r="BS467">
        <f>AW467-fix1_oam1!AL468</f>
        <v>-2</v>
      </c>
      <c r="BT467">
        <f>AX467-fix1_oam1!AM468</f>
        <v>-2</v>
      </c>
      <c r="BU467">
        <f>AY467-fix1_oam1!AN468</f>
        <v>-7</v>
      </c>
      <c r="BV467">
        <f>AZ467-fix1_oam1!AO468</f>
        <v>-6</v>
      </c>
      <c r="BY467" s="10" t="s">
        <v>1127</v>
      </c>
      <c r="BZ467" s="11">
        <v>14</v>
      </c>
      <c r="CA467" s="11">
        <v>8</v>
      </c>
      <c r="CB467" s="11">
        <v>45</v>
      </c>
      <c r="CC467" s="11">
        <v>1</v>
      </c>
      <c r="CD467" s="11">
        <v>12</v>
      </c>
      <c r="CE467" s="11">
        <v>43</v>
      </c>
      <c r="CF467" s="11">
        <v>16</v>
      </c>
      <c r="CG467" s="11">
        <v>47</v>
      </c>
      <c r="CH467" s="11">
        <v>44</v>
      </c>
      <c r="CI467" s="11">
        <v>42</v>
      </c>
      <c r="CJ467" s="11">
        <v>48</v>
      </c>
      <c r="CK467" s="11">
        <v>11</v>
      </c>
      <c r="CL467" s="11">
        <v>55</v>
      </c>
      <c r="CM467" s="11">
        <v>44</v>
      </c>
      <c r="CN467" s="11">
        <v>13</v>
      </c>
      <c r="CO467" s="11">
        <v>40</v>
      </c>
      <c r="CP467" s="11">
        <v>9</v>
      </c>
      <c r="CQ467" s="11">
        <v>12</v>
      </c>
      <c r="CR467" s="11">
        <v>4000000</v>
      </c>
    </row>
    <row r="468" spans="1:96" ht="15" thickBot="1" x14ac:dyDescent="0.35">
      <c r="A468" s="1" t="s">
        <v>465</v>
      </c>
      <c r="B468" s="1" t="s">
        <v>602</v>
      </c>
      <c r="C468" s="2">
        <v>2</v>
      </c>
      <c r="D468" s="2">
        <v>20</v>
      </c>
      <c r="E468" s="2">
        <v>69</v>
      </c>
      <c r="F468" s="2">
        <v>19</v>
      </c>
      <c r="G468" s="2">
        <v>1</v>
      </c>
      <c r="H468" s="1">
        <f t="shared" si="684"/>
        <v>69</v>
      </c>
      <c r="I468" s="1">
        <f>HLOOKUP(H468,C468:$F$603,J468,0)</f>
        <v>3</v>
      </c>
      <c r="J468" s="1">
        <v>136</v>
      </c>
      <c r="K468" s="1" t="str">
        <f t="shared" si="685"/>
        <v>13</v>
      </c>
      <c r="M468" s="46">
        <f t="shared" si="686"/>
        <v>1</v>
      </c>
      <c r="N468" s="44">
        <f t="shared" si="678"/>
        <v>1.8181818181818181E-2</v>
      </c>
      <c r="O468" s="44">
        <f t="shared" si="679"/>
        <v>0.18181818181818182</v>
      </c>
      <c r="P468" s="44">
        <f t="shared" si="680"/>
        <v>0.62727272727272732</v>
      </c>
      <c r="Q468" s="44">
        <f t="shared" si="681"/>
        <v>0.17272727272727273</v>
      </c>
      <c r="R468">
        <f t="shared" si="716"/>
        <v>1</v>
      </c>
      <c r="S468" s="1">
        <f t="shared" si="687"/>
        <v>0.62727272727272732</v>
      </c>
      <c r="T468" s="1">
        <f>HLOOKUP(S468,N468:$Q$603,U468,0)</f>
        <v>3</v>
      </c>
      <c r="U468" s="1">
        <v>136</v>
      </c>
      <c r="V468" s="1" t="str">
        <f t="shared" si="688"/>
        <v>13</v>
      </c>
      <c r="X468" s="5">
        <f t="shared" si="689"/>
        <v>3</v>
      </c>
      <c r="Y468" s="4">
        <f t="shared" si="690"/>
        <v>0.37272727272727268</v>
      </c>
      <c r="Z468" s="4">
        <f t="shared" si="691"/>
        <v>0.26248442168125785</v>
      </c>
      <c r="AA468" s="4">
        <f t="shared" si="692"/>
        <v>0.25</v>
      </c>
      <c r="AB468" s="4">
        <f t="shared" si="693"/>
        <v>0.17727272727272728</v>
      </c>
      <c r="AC468" s="4">
        <f t="shared" si="694"/>
        <v>7.2727272727272724E-2</v>
      </c>
      <c r="AD468" s="4">
        <f t="shared" si="695"/>
        <v>1.8181818181818181E-2</v>
      </c>
      <c r="AE468" s="4">
        <f t="shared" si="696"/>
        <v>0.62727272727272732</v>
      </c>
      <c r="AF468" s="4">
        <f t="shared" si="697"/>
        <v>0.60909090909090913</v>
      </c>
      <c r="AG468">
        <f t="shared" si="698"/>
        <v>1000000</v>
      </c>
      <c r="AI468">
        <f t="shared" si="699"/>
        <v>14</v>
      </c>
      <c r="AJ468">
        <f t="shared" si="718"/>
        <v>52</v>
      </c>
      <c r="AK468">
        <f t="shared" si="719"/>
        <v>4</v>
      </c>
      <c r="AL468">
        <f t="shared" si="720"/>
        <v>1</v>
      </c>
      <c r="AM468">
        <f t="shared" si="721"/>
        <v>51</v>
      </c>
      <c r="AN468">
        <f t="shared" si="722"/>
        <v>4</v>
      </c>
      <c r="AO468">
        <f t="shared" si="723"/>
        <v>48</v>
      </c>
      <c r="AP468">
        <f t="shared" si="724"/>
        <v>3</v>
      </c>
      <c r="AQ468">
        <f t="shared" si="725"/>
        <v>2</v>
      </c>
      <c r="AR468">
        <f t="shared" ref="AR468:AZ468" si="727">MAX(AI$3:AQ$542)+1-AI468</f>
        <v>42</v>
      </c>
      <c r="AS468">
        <f t="shared" si="727"/>
        <v>4</v>
      </c>
      <c r="AT468">
        <f t="shared" si="727"/>
        <v>52</v>
      </c>
      <c r="AU468">
        <f t="shared" si="727"/>
        <v>55</v>
      </c>
      <c r="AV468">
        <f t="shared" si="727"/>
        <v>5</v>
      </c>
      <c r="AW468">
        <f t="shared" si="727"/>
        <v>52</v>
      </c>
      <c r="AX468">
        <f t="shared" si="727"/>
        <v>8</v>
      </c>
      <c r="AY468">
        <f t="shared" si="727"/>
        <v>53</v>
      </c>
      <c r="AZ468">
        <f t="shared" si="727"/>
        <v>54</v>
      </c>
      <c r="BA468">
        <f t="shared" si="683"/>
        <v>1000000</v>
      </c>
      <c r="BB468">
        <f t="shared" si="701"/>
        <v>2933751.3</v>
      </c>
      <c r="BC468">
        <f t="shared" si="702"/>
        <v>3</v>
      </c>
      <c r="BE468">
        <f>AI468-fix1_oam1!X469</f>
        <v>0</v>
      </c>
      <c r="BF468">
        <f>AJ468-fix1_oam1!Y469</f>
        <v>0</v>
      </c>
      <c r="BG468">
        <f>AK468-fix1_oam1!Z469</f>
        <v>-22</v>
      </c>
      <c r="BH468">
        <f>AL468-fix1_oam1!AA469</f>
        <v>-50</v>
      </c>
      <c r="BI468">
        <f>AM468-fix1_oam1!AB469</f>
        <v>0</v>
      </c>
      <c r="BJ468">
        <f>AN468-fix1_oam1!AC469</f>
        <v>-3</v>
      </c>
      <c r="BK468">
        <f>AO468-fix1_oam1!AD469</f>
        <v>-1</v>
      </c>
      <c r="BL468">
        <f>AP468-fix1_oam1!AE469</f>
        <v>-41</v>
      </c>
      <c r="BM468">
        <f>AQ468-fix1_oam1!AF469</f>
        <v>-20</v>
      </c>
      <c r="BN468">
        <f>AR468-fix1_oam1!AG469</f>
        <v>0</v>
      </c>
      <c r="BO468">
        <f>AS468-fix1_oam1!AH469</f>
        <v>0</v>
      </c>
      <c r="BP468">
        <f>AT468-fix1_oam1!AI469</f>
        <v>22</v>
      </c>
      <c r="BQ468">
        <f>AU468-fix1_oam1!AJ469</f>
        <v>50</v>
      </c>
      <c r="BR468">
        <f>AV468-fix1_oam1!AK469</f>
        <v>0</v>
      </c>
      <c r="BS468">
        <f>AW468-fix1_oam1!AL469</f>
        <v>3</v>
      </c>
      <c r="BT468">
        <f>AX468-fix1_oam1!AM469</f>
        <v>1</v>
      </c>
      <c r="BU468">
        <f>AY468-fix1_oam1!AN469</f>
        <v>41</v>
      </c>
      <c r="BV468">
        <f>AZ468-fix1_oam1!AO469</f>
        <v>20</v>
      </c>
      <c r="BY468" s="10" t="s">
        <v>1128</v>
      </c>
      <c r="BZ468" s="11">
        <v>27</v>
      </c>
      <c r="CA468" s="11">
        <v>21</v>
      </c>
      <c r="CB468" s="11">
        <v>40</v>
      </c>
      <c r="CC468" s="11">
        <v>1</v>
      </c>
      <c r="CD468" s="11">
        <v>24</v>
      </c>
      <c r="CE468" s="11">
        <v>31</v>
      </c>
      <c r="CF468" s="11">
        <v>19</v>
      </c>
      <c r="CG468" s="11">
        <v>34</v>
      </c>
      <c r="CH468" s="11">
        <v>38</v>
      </c>
      <c r="CI468" s="11">
        <v>29</v>
      </c>
      <c r="CJ468" s="11">
        <v>35</v>
      </c>
      <c r="CK468" s="11">
        <v>16</v>
      </c>
      <c r="CL468" s="11">
        <v>55</v>
      </c>
      <c r="CM468" s="11">
        <v>32</v>
      </c>
      <c r="CN468" s="11">
        <v>25</v>
      </c>
      <c r="CO468" s="11">
        <v>37</v>
      </c>
      <c r="CP468" s="11">
        <v>22</v>
      </c>
      <c r="CQ468" s="11">
        <v>18</v>
      </c>
      <c r="CR468" s="11">
        <v>1000000</v>
      </c>
    </row>
    <row r="469" spans="1:96" ht="15" thickBot="1" x14ac:dyDescent="0.35">
      <c r="A469" s="1" t="s">
        <v>466</v>
      </c>
      <c r="B469" s="1" t="s">
        <v>602</v>
      </c>
      <c r="C469" s="2">
        <v>18</v>
      </c>
      <c r="D469" s="2">
        <v>59</v>
      </c>
      <c r="E469" s="2">
        <v>26</v>
      </c>
      <c r="F469" s="2">
        <v>93</v>
      </c>
      <c r="G469" s="2">
        <v>1</v>
      </c>
      <c r="H469" s="1">
        <f t="shared" si="684"/>
        <v>93</v>
      </c>
      <c r="I469" s="1">
        <f>HLOOKUP(H469,C469:$F$603,J469,0)</f>
        <v>4</v>
      </c>
      <c r="J469" s="1">
        <v>135</v>
      </c>
      <c r="K469" s="1" t="str">
        <f t="shared" si="685"/>
        <v>14</v>
      </c>
      <c r="M469" s="46">
        <f t="shared" si="686"/>
        <v>1</v>
      </c>
      <c r="N469" s="44">
        <f t="shared" si="678"/>
        <v>9.1836734693877556E-2</v>
      </c>
      <c r="O469" s="44">
        <f t="shared" si="679"/>
        <v>0.30102040816326531</v>
      </c>
      <c r="P469" s="44">
        <f t="shared" si="680"/>
        <v>0.1326530612244898</v>
      </c>
      <c r="Q469" s="44">
        <f t="shared" si="681"/>
        <v>0.47448979591836737</v>
      </c>
      <c r="R469">
        <f t="shared" si="716"/>
        <v>1</v>
      </c>
      <c r="S469" s="1">
        <f t="shared" si="687"/>
        <v>0.47448979591836737</v>
      </c>
      <c r="T469" s="1">
        <f>HLOOKUP(S469,N469:$Q$603,U469,0)</f>
        <v>4</v>
      </c>
      <c r="U469" s="1">
        <v>135</v>
      </c>
      <c r="V469" s="1" t="str">
        <f t="shared" si="688"/>
        <v>14</v>
      </c>
      <c r="X469" s="5">
        <f t="shared" si="689"/>
        <v>4</v>
      </c>
      <c r="Y469" s="4">
        <f t="shared" si="690"/>
        <v>0.52551020408163263</v>
      </c>
      <c r="Z469" s="4">
        <f t="shared" si="691"/>
        <v>0.17491395318164746</v>
      </c>
      <c r="AA469" s="4">
        <f t="shared" si="692"/>
        <v>0.25</v>
      </c>
      <c r="AB469" s="4">
        <f t="shared" si="693"/>
        <v>0.21683673469387754</v>
      </c>
      <c r="AC469" s="4">
        <f t="shared" si="694"/>
        <v>3.3163265306122458E-2</v>
      </c>
      <c r="AD469" s="4">
        <f t="shared" si="695"/>
        <v>9.1836734693877556E-2</v>
      </c>
      <c r="AE469" s="4">
        <f t="shared" si="696"/>
        <v>0.47448979591836737</v>
      </c>
      <c r="AF469" s="4">
        <f t="shared" si="697"/>
        <v>0.38265306122448983</v>
      </c>
      <c r="AG469">
        <f t="shared" si="698"/>
        <v>1000000</v>
      </c>
      <c r="AI469">
        <f t="shared" si="699"/>
        <v>1</v>
      </c>
      <c r="AJ469">
        <f t="shared" si="718"/>
        <v>41</v>
      </c>
      <c r="AK469">
        <f t="shared" si="719"/>
        <v>18</v>
      </c>
      <c r="AL469">
        <f t="shared" si="720"/>
        <v>1</v>
      </c>
      <c r="AM469">
        <f t="shared" si="721"/>
        <v>44</v>
      </c>
      <c r="AN469">
        <f t="shared" si="722"/>
        <v>11</v>
      </c>
      <c r="AO469">
        <f t="shared" si="723"/>
        <v>26</v>
      </c>
      <c r="AP469">
        <f t="shared" si="724"/>
        <v>14</v>
      </c>
      <c r="AQ469">
        <f t="shared" si="725"/>
        <v>19</v>
      </c>
      <c r="AR469">
        <f t="shared" ref="AR469:AZ469" si="728">MAX(AI$3:AQ$542)+1-AI469</f>
        <v>55</v>
      </c>
      <c r="AS469">
        <f t="shared" si="728"/>
        <v>15</v>
      </c>
      <c r="AT469">
        <f t="shared" si="728"/>
        <v>38</v>
      </c>
      <c r="AU469">
        <f t="shared" si="728"/>
        <v>55</v>
      </c>
      <c r="AV469">
        <f t="shared" si="728"/>
        <v>12</v>
      </c>
      <c r="AW469">
        <f t="shared" si="728"/>
        <v>45</v>
      </c>
      <c r="AX469">
        <f t="shared" si="728"/>
        <v>30</v>
      </c>
      <c r="AY469">
        <f t="shared" si="728"/>
        <v>42</v>
      </c>
      <c r="AZ469">
        <f t="shared" si="728"/>
        <v>37</v>
      </c>
      <c r="BA469">
        <f t="shared" si="683"/>
        <v>1000000</v>
      </c>
      <c r="BB469">
        <f t="shared" si="701"/>
        <v>3012925.9</v>
      </c>
      <c r="BC469">
        <f t="shared" si="702"/>
        <v>3</v>
      </c>
      <c r="BE469">
        <f>AI469-fix1_oam1!X470</f>
        <v>0</v>
      </c>
      <c r="BF469">
        <f>AJ469-fix1_oam1!Y470</f>
        <v>7</v>
      </c>
      <c r="BG469">
        <f>AK469-fix1_oam1!Z470</f>
        <v>3</v>
      </c>
      <c r="BH469">
        <f>AL469-fix1_oam1!AA470</f>
        <v>-29</v>
      </c>
      <c r="BI469">
        <f>AM469-fix1_oam1!AB470</f>
        <v>8</v>
      </c>
      <c r="BJ469">
        <f>AN469-fix1_oam1!AC470</f>
        <v>2</v>
      </c>
      <c r="BK469">
        <f>AO469-fix1_oam1!AD470</f>
        <v>2</v>
      </c>
      <c r="BL469">
        <f>AP469-fix1_oam1!AE470</f>
        <v>0</v>
      </c>
      <c r="BM469">
        <f>AQ469-fix1_oam1!AF470</f>
        <v>4</v>
      </c>
      <c r="BN469">
        <f>AR469-fix1_oam1!AG470</f>
        <v>0</v>
      </c>
      <c r="BO469">
        <f>AS469-fix1_oam1!AH470</f>
        <v>-7</v>
      </c>
      <c r="BP469">
        <f>AT469-fix1_oam1!AI470</f>
        <v>-3</v>
      </c>
      <c r="BQ469">
        <f>AU469-fix1_oam1!AJ470</f>
        <v>29</v>
      </c>
      <c r="BR469">
        <f>AV469-fix1_oam1!AK470</f>
        <v>-8</v>
      </c>
      <c r="BS469">
        <f>AW469-fix1_oam1!AL470</f>
        <v>-2</v>
      </c>
      <c r="BT469">
        <f>AX469-fix1_oam1!AM470</f>
        <v>-2</v>
      </c>
      <c r="BU469">
        <f>AY469-fix1_oam1!AN470</f>
        <v>0</v>
      </c>
      <c r="BV469">
        <f>AZ469-fix1_oam1!AO470</f>
        <v>-4</v>
      </c>
      <c r="BY469" s="10" t="s">
        <v>1129</v>
      </c>
      <c r="BZ469" s="11">
        <v>1</v>
      </c>
      <c r="CA469" s="11">
        <v>46</v>
      </c>
      <c r="CB469" s="11">
        <v>8</v>
      </c>
      <c r="CC469" s="11">
        <v>1</v>
      </c>
      <c r="CD469" s="11">
        <v>37</v>
      </c>
      <c r="CE469" s="11">
        <v>18</v>
      </c>
      <c r="CF469" s="11">
        <v>48</v>
      </c>
      <c r="CG469" s="11">
        <v>9</v>
      </c>
      <c r="CH469" s="11">
        <v>8</v>
      </c>
      <c r="CI469" s="11">
        <v>55</v>
      </c>
      <c r="CJ469" s="11">
        <v>10</v>
      </c>
      <c r="CK469" s="11">
        <v>48</v>
      </c>
      <c r="CL469" s="11">
        <v>55</v>
      </c>
      <c r="CM469" s="11">
        <v>19</v>
      </c>
      <c r="CN469" s="11">
        <v>38</v>
      </c>
      <c r="CO469" s="11">
        <v>8</v>
      </c>
      <c r="CP469" s="11">
        <v>47</v>
      </c>
      <c r="CQ469" s="11">
        <v>48</v>
      </c>
      <c r="CR469" s="11">
        <v>2000000</v>
      </c>
    </row>
    <row r="470" spans="1:96" ht="15" thickBot="1" x14ac:dyDescent="0.35">
      <c r="A470" s="1" t="s">
        <v>467</v>
      </c>
      <c r="B470" s="1" t="s">
        <v>602</v>
      </c>
      <c r="C470" s="2">
        <v>76</v>
      </c>
      <c r="D470" s="2">
        <v>42</v>
      </c>
      <c r="E470" s="2">
        <v>7</v>
      </c>
      <c r="F470" s="2">
        <v>91</v>
      </c>
      <c r="G470" s="2">
        <v>4</v>
      </c>
      <c r="H470" s="1">
        <f t="shared" si="684"/>
        <v>91</v>
      </c>
      <c r="I470" s="1">
        <f>HLOOKUP(H470,C470:$F$603,J470,0)</f>
        <v>4</v>
      </c>
      <c r="J470" s="1">
        <v>134</v>
      </c>
      <c r="K470" s="1" t="str">
        <f t="shared" si="685"/>
        <v>44</v>
      </c>
      <c r="M470" s="46">
        <f t="shared" si="686"/>
        <v>1</v>
      </c>
      <c r="N470" s="44">
        <f t="shared" si="678"/>
        <v>0.35185185185185186</v>
      </c>
      <c r="O470" s="44">
        <f t="shared" si="679"/>
        <v>0.19444444444444445</v>
      </c>
      <c r="P470" s="44">
        <f t="shared" si="680"/>
        <v>3.2407407407407406E-2</v>
      </c>
      <c r="Q470" s="44">
        <f t="shared" si="681"/>
        <v>0.42129629629629628</v>
      </c>
      <c r="R470">
        <f t="shared" si="716"/>
        <v>4</v>
      </c>
      <c r="S470" s="1">
        <f t="shared" si="687"/>
        <v>0.42129629629629628</v>
      </c>
      <c r="T470" s="1">
        <f>HLOOKUP(S470,N470:$Q$603,U470,0)</f>
        <v>4</v>
      </c>
      <c r="U470" s="1">
        <v>134</v>
      </c>
      <c r="V470" s="1" t="str">
        <f t="shared" si="688"/>
        <v>44</v>
      </c>
      <c r="X470" s="5">
        <f t="shared" si="689"/>
        <v>4</v>
      </c>
      <c r="Y470" s="4">
        <f t="shared" si="690"/>
        <v>0.57870370370370372</v>
      </c>
      <c r="Z470" s="4">
        <f t="shared" si="691"/>
        <v>0.17334856691526898</v>
      </c>
      <c r="AA470" s="4">
        <f t="shared" si="692"/>
        <v>0.25</v>
      </c>
      <c r="AB470" s="4">
        <f t="shared" si="693"/>
        <v>0.27314814814814814</v>
      </c>
      <c r="AC470" s="4">
        <f t="shared" si="694"/>
        <v>-2.314814814814814E-2</v>
      </c>
      <c r="AD470" s="4">
        <f t="shared" si="695"/>
        <v>3.2407407407407406E-2</v>
      </c>
      <c r="AE470" s="4">
        <f t="shared" si="696"/>
        <v>0.42129629629629628</v>
      </c>
      <c r="AF470" s="4">
        <f t="shared" si="697"/>
        <v>0.3888888888888889</v>
      </c>
      <c r="AG470">
        <f t="shared" si="698"/>
        <v>4000000</v>
      </c>
      <c r="AI470">
        <f t="shared" si="699"/>
        <v>1</v>
      </c>
      <c r="AJ470">
        <f t="shared" si="718"/>
        <v>32</v>
      </c>
      <c r="AK470">
        <f t="shared" si="719"/>
        <v>19</v>
      </c>
      <c r="AL470">
        <f t="shared" si="720"/>
        <v>1</v>
      </c>
      <c r="AM470">
        <f t="shared" si="721"/>
        <v>11</v>
      </c>
      <c r="AN470">
        <f t="shared" si="722"/>
        <v>44</v>
      </c>
      <c r="AO470">
        <f t="shared" si="723"/>
        <v>43</v>
      </c>
      <c r="AP470">
        <f t="shared" si="724"/>
        <v>23</v>
      </c>
      <c r="AQ470">
        <f t="shared" si="725"/>
        <v>18</v>
      </c>
      <c r="AR470">
        <f t="shared" ref="AR470:AZ470" si="729">MAX(AI$3:AQ$542)+1-AI470</f>
        <v>55</v>
      </c>
      <c r="AS470">
        <f t="shared" si="729"/>
        <v>24</v>
      </c>
      <c r="AT470">
        <f t="shared" si="729"/>
        <v>37</v>
      </c>
      <c r="AU470">
        <f t="shared" si="729"/>
        <v>55</v>
      </c>
      <c r="AV470">
        <f t="shared" si="729"/>
        <v>45</v>
      </c>
      <c r="AW470">
        <f t="shared" si="729"/>
        <v>12</v>
      </c>
      <c r="AX470">
        <f t="shared" si="729"/>
        <v>13</v>
      </c>
      <c r="AY470">
        <f t="shared" si="729"/>
        <v>33</v>
      </c>
      <c r="AZ470">
        <f t="shared" si="729"/>
        <v>38</v>
      </c>
      <c r="BA470">
        <f t="shared" si="683"/>
        <v>4000000</v>
      </c>
      <c r="BB470">
        <f t="shared" si="701"/>
        <v>2933752.8</v>
      </c>
      <c r="BC470">
        <f t="shared" si="702"/>
        <v>3</v>
      </c>
      <c r="BE470">
        <f>AI470-fix1_oam1!X471</f>
        <v>0</v>
      </c>
      <c r="BF470">
        <f>AJ470-fix1_oam1!Y471</f>
        <v>6</v>
      </c>
      <c r="BG470">
        <f>AK470-fix1_oam1!Z471</f>
        <v>10</v>
      </c>
      <c r="BH470">
        <f>AL470-fix1_oam1!AA471</f>
        <v>-22</v>
      </c>
      <c r="BI470">
        <f>AM470-fix1_oam1!AB471</f>
        <v>-8</v>
      </c>
      <c r="BJ470">
        <f>AN470-fix1_oam1!AC471</f>
        <v>0</v>
      </c>
      <c r="BK470">
        <f>AO470-fix1_oam1!AD471</f>
        <v>4</v>
      </c>
      <c r="BL470">
        <f>AP470-fix1_oam1!AE471</f>
        <v>6</v>
      </c>
      <c r="BM470">
        <f>AQ470-fix1_oam1!AF471</f>
        <v>10</v>
      </c>
      <c r="BN470">
        <f>AR470-fix1_oam1!AG471</f>
        <v>0</v>
      </c>
      <c r="BO470">
        <f>AS470-fix1_oam1!AH471</f>
        <v>-6</v>
      </c>
      <c r="BP470">
        <f>AT470-fix1_oam1!AI471</f>
        <v>-10</v>
      </c>
      <c r="BQ470">
        <f>AU470-fix1_oam1!AJ471</f>
        <v>22</v>
      </c>
      <c r="BR470">
        <f>AV470-fix1_oam1!AK471</f>
        <v>8</v>
      </c>
      <c r="BS470">
        <f>AW470-fix1_oam1!AL471</f>
        <v>0</v>
      </c>
      <c r="BT470">
        <f>AX470-fix1_oam1!AM471</f>
        <v>-4</v>
      </c>
      <c r="BU470">
        <f>AY470-fix1_oam1!AN471</f>
        <v>-6</v>
      </c>
      <c r="BV470">
        <f>AZ470-fix1_oam1!AO471</f>
        <v>-10</v>
      </c>
      <c r="BY470" s="10" t="s">
        <v>1130</v>
      </c>
      <c r="BZ470" s="11">
        <v>1</v>
      </c>
      <c r="CA470" s="11">
        <v>23</v>
      </c>
      <c r="CB470" s="11">
        <v>43</v>
      </c>
      <c r="CC470" s="11">
        <v>1</v>
      </c>
      <c r="CD470" s="11">
        <v>41</v>
      </c>
      <c r="CE470" s="11">
        <v>14</v>
      </c>
      <c r="CF470" s="11">
        <v>8</v>
      </c>
      <c r="CG470" s="11">
        <v>32</v>
      </c>
      <c r="CH470" s="11">
        <v>42</v>
      </c>
      <c r="CI470" s="11">
        <v>55</v>
      </c>
      <c r="CJ470" s="11">
        <v>33</v>
      </c>
      <c r="CK470" s="11">
        <v>13</v>
      </c>
      <c r="CL470" s="11">
        <v>55</v>
      </c>
      <c r="CM470" s="11">
        <v>15</v>
      </c>
      <c r="CN470" s="11">
        <v>42</v>
      </c>
      <c r="CO470" s="11">
        <v>48</v>
      </c>
      <c r="CP470" s="11">
        <v>24</v>
      </c>
      <c r="CQ470" s="11">
        <v>14</v>
      </c>
      <c r="CR470" s="11">
        <v>1000000</v>
      </c>
    </row>
    <row r="471" spans="1:96" ht="15" thickBot="1" x14ac:dyDescent="0.35">
      <c r="A471" s="1" t="s">
        <v>468</v>
      </c>
      <c r="B471" s="1" t="s">
        <v>602</v>
      </c>
      <c r="C471" s="2">
        <v>11</v>
      </c>
      <c r="D471" s="2">
        <v>8</v>
      </c>
      <c r="E471" s="2">
        <v>39</v>
      </c>
      <c r="F471" s="2">
        <v>15</v>
      </c>
      <c r="G471" s="2">
        <v>4</v>
      </c>
      <c r="H471" s="1">
        <f t="shared" si="684"/>
        <v>39</v>
      </c>
      <c r="I471" s="1">
        <f>HLOOKUP(H471,C471:$F$603,J471,0)</f>
        <v>3</v>
      </c>
      <c r="J471" s="1">
        <v>133</v>
      </c>
      <c r="K471" s="1" t="str">
        <f t="shared" si="685"/>
        <v>43</v>
      </c>
      <c r="M471" s="46">
        <f t="shared" si="686"/>
        <v>1</v>
      </c>
      <c r="N471" s="44">
        <f t="shared" si="678"/>
        <v>0.15068493150684931</v>
      </c>
      <c r="O471" s="44">
        <f t="shared" si="679"/>
        <v>0.1095890410958904</v>
      </c>
      <c r="P471" s="44">
        <f t="shared" si="680"/>
        <v>0.53424657534246578</v>
      </c>
      <c r="Q471" s="44">
        <f t="shared" si="681"/>
        <v>0.20547945205479451</v>
      </c>
      <c r="R471">
        <f t="shared" si="716"/>
        <v>4</v>
      </c>
      <c r="S471" s="1">
        <f t="shared" si="687"/>
        <v>0.53424657534246578</v>
      </c>
      <c r="T471" s="1">
        <f>HLOOKUP(S471,N471:$Q$603,U471,0)</f>
        <v>3</v>
      </c>
      <c r="U471" s="1">
        <v>133</v>
      </c>
      <c r="V471" s="1" t="str">
        <f t="shared" si="688"/>
        <v>43</v>
      </c>
      <c r="X471" s="5">
        <f t="shared" si="689"/>
        <v>3</v>
      </c>
      <c r="Y471" s="4">
        <f t="shared" si="690"/>
        <v>0.46575342465753422</v>
      </c>
      <c r="Z471" s="4">
        <f t="shared" si="691"/>
        <v>0.19352598016238212</v>
      </c>
      <c r="AA471" s="4">
        <f t="shared" si="692"/>
        <v>0.25</v>
      </c>
      <c r="AB471" s="4">
        <f t="shared" si="693"/>
        <v>0.17808219178082191</v>
      </c>
      <c r="AC471" s="4">
        <f t="shared" si="694"/>
        <v>7.1917808219178092E-2</v>
      </c>
      <c r="AD471" s="4">
        <f t="shared" si="695"/>
        <v>0.1095890410958904</v>
      </c>
      <c r="AE471" s="4">
        <f t="shared" si="696"/>
        <v>0.53424657534246578</v>
      </c>
      <c r="AF471" s="4">
        <f t="shared" si="697"/>
        <v>0.42465753424657537</v>
      </c>
      <c r="AG471">
        <f t="shared" si="698"/>
        <v>4000000</v>
      </c>
      <c r="AI471">
        <f t="shared" si="699"/>
        <v>14</v>
      </c>
      <c r="AJ471">
        <f t="shared" si="718"/>
        <v>48</v>
      </c>
      <c r="AK471">
        <f t="shared" si="719"/>
        <v>13</v>
      </c>
      <c r="AL471">
        <f t="shared" si="720"/>
        <v>1</v>
      </c>
      <c r="AM471">
        <f t="shared" si="721"/>
        <v>51</v>
      </c>
      <c r="AN471">
        <f t="shared" si="722"/>
        <v>4</v>
      </c>
      <c r="AO471">
        <f t="shared" si="723"/>
        <v>21</v>
      </c>
      <c r="AP471">
        <f t="shared" si="724"/>
        <v>7</v>
      </c>
      <c r="AQ471">
        <f t="shared" si="725"/>
        <v>14</v>
      </c>
      <c r="AR471">
        <f t="shared" ref="AR471:AZ471" si="730">MAX(AI$3:AQ$542)+1-AI471</f>
        <v>42</v>
      </c>
      <c r="AS471">
        <f t="shared" si="730"/>
        <v>8</v>
      </c>
      <c r="AT471">
        <f t="shared" si="730"/>
        <v>43</v>
      </c>
      <c r="AU471">
        <f t="shared" si="730"/>
        <v>55</v>
      </c>
      <c r="AV471">
        <f t="shared" si="730"/>
        <v>5</v>
      </c>
      <c r="AW471">
        <f t="shared" si="730"/>
        <v>52</v>
      </c>
      <c r="AX471">
        <f t="shared" si="730"/>
        <v>35</v>
      </c>
      <c r="AY471">
        <f t="shared" si="730"/>
        <v>49</v>
      </c>
      <c r="AZ471">
        <f t="shared" si="730"/>
        <v>42</v>
      </c>
      <c r="BA471">
        <f t="shared" si="683"/>
        <v>4000000</v>
      </c>
      <c r="BB471">
        <f t="shared" si="701"/>
        <v>2933752.8</v>
      </c>
      <c r="BC471">
        <f t="shared" si="702"/>
        <v>3</v>
      </c>
      <c r="BE471">
        <f>AI471-fix1_oam1!X472</f>
        <v>0</v>
      </c>
      <c r="BF471">
        <f>AJ471-fix1_oam1!Y472</f>
        <v>-5</v>
      </c>
      <c r="BG471">
        <f>AK471-fix1_oam1!Z472</f>
        <v>-37</v>
      </c>
      <c r="BH471">
        <f>AL471-fix1_oam1!AA472</f>
        <v>-53</v>
      </c>
      <c r="BI471">
        <f>AM471-fix1_oam1!AB472</f>
        <v>-2</v>
      </c>
      <c r="BJ471">
        <f>AN471-fix1_oam1!AC472</f>
        <v>-7</v>
      </c>
      <c r="BK471">
        <f>AO471-fix1_oam1!AD472</f>
        <v>-17</v>
      </c>
      <c r="BL471">
        <f>AP471-fix1_oam1!AE472</f>
        <v>-46</v>
      </c>
      <c r="BM471">
        <f>AQ471-fix1_oam1!AF472</f>
        <v>-36</v>
      </c>
      <c r="BN471">
        <f>AR471-fix1_oam1!AG472</f>
        <v>0</v>
      </c>
      <c r="BO471">
        <f>AS471-fix1_oam1!AH472</f>
        <v>5</v>
      </c>
      <c r="BP471">
        <f>AT471-fix1_oam1!AI472</f>
        <v>37</v>
      </c>
      <c r="BQ471">
        <f>AU471-fix1_oam1!AJ472</f>
        <v>53</v>
      </c>
      <c r="BR471">
        <f>AV471-fix1_oam1!AK472</f>
        <v>2</v>
      </c>
      <c r="BS471">
        <f>AW471-fix1_oam1!AL472</f>
        <v>7</v>
      </c>
      <c r="BT471">
        <f>AX471-fix1_oam1!AM472</f>
        <v>17</v>
      </c>
      <c r="BU471">
        <f>AY471-fix1_oam1!AN472</f>
        <v>46</v>
      </c>
      <c r="BV471">
        <f>AZ471-fix1_oam1!AO472</f>
        <v>36</v>
      </c>
      <c r="BY471" s="10" t="s">
        <v>1131</v>
      </c>
      <c r="BZ471" s="11">
        <v>41</v>
      </c>
      <c r="CA471" s="11">
        <v>5</v>
      </c>
      <c r="CB471" s="11">
        <v>49</v>
      </c>
      <c r="CC471" s="11">
        <v>1</v>
      </c>
      <c r="CD471" s="11">
        <v>16</v>
      </c>
      <c r="CE471" s="11">
        <v>40</v>
      </c>
      <c r="CF471" s="11">
        <v>9</v>
      </c>
      <c r="CG471" s="11">
        <v>51</v>
      </c>
      <c r="CH471" s="11">
        <v>49</v>
      </c>
      <c r="CI471" s="11">
        <v>15</v>
      </c>
      <c r="CJ471" s="11">
        <v>51</v>
      </c>
      <c r="CK471" s="11">
        <v>7</v>
      </c>
      <c r="CL471" s="11">
        <v>55</v>
      </c>
      <c r="CM471" s="11">
        <v>40</v>
      </c>
      <c r="CN471" s="11">
        <v>16</v>
      </c>
      <c r="CO471" s="11">
        <v>47</v>
      </c>
      <c r="CP471" s="11">
        <v>5</v>
      </c>
      <c r="CQ471" s="11">
        <v>7</v>
      </c>
      <c r="CR471" s="11">
        <v>3000000</v>
      </c>
    </row>
    <row r="472" spans="1:96" ht="15" thickBot="1" x14ac:dyDescent="0.35">
      <c r="A472" s="1" t="s">
        <v>469</v>
      </c>
      <c r="B472" s="1" t="s">
        <v>602</v>
      </c>
      <c r="C472" s="2">
        <v>59</v>
      </c>
      <c r="D472" s="2">
        <v>37</v>
      </c>
      <c r="E472" s="2">
        <v>45</v>
      </c>
      <c r="F472" s="2">
        <v>74</v>
      </c>
      <c r="G472" s="2">
        <v>3</v>
      </c>
      <c r="H472" s="1">
        <f t="shared" si="684"/>
        <v>74</v>
      </c>
      <c r="I472" s="1">
        <f>HLOOKUP(H472,C472:$F$603,J472,0)</f>
        <v>4</v>
      </c>
      <c r="J472" s="1">
        <v>132</v>
      </c>
      <c r="K472" s="1" t="str">
        <f t="shared" si="685"/>
        <v>34</v>
      </c>
      <c r="M472" s="46">
        <f t="shared" si="686"/>
        <v>1</v>
      </c>
      <c r="N472" s="44">
        <f t="shared" si="678"/>
        <v>0.2744186046511628</v>
      </c>
      <c r="O472" s="44">
        <f t="shared" si="679"/>
        <v>0.17209302325581396</v>
      </c>
      <c r="P472" s="44">
        <f t="shared" si="680"/>
        <v>0.20930232558139536</v>
      </c>
      <c r="Q472" s="44">
        <f t="shared" si="681"/>
        <v>0.34418604651162793</v>
      </c>
      <c r="R472">
        <f t="shared" si="716"/>
        <v>3</v>
      </c>
      <c r="S472" s="1">
        <f t="shared" si="687"/>
        <v>0.34418604651162793</v>
      </c>
      <c r="T472" s="1">
        <f>HLOOKUP(S472,N472:$Q$603,U472,0)</f>
        <v>4</v>
      </c>
      <c r="U472" s="1">
        <v>132</v>
      </c>
      <c r="V472" s="1" t="str">
        <f t="shared" si="688"/>
        <v>34</v>
      </c>
      <c r="X472" s="5">
        <f t="shared" si="689"/>
        <v>4</v>
      </c>
      <c r="Y472" s="4">
        <f t="shared" si="690"/>
        <v>0.65581395348837201</v>
      </c>
      <c r="Z472" s="4">
        <f t="shared" si="691"/>
        <v>7.5703538752826802E-2</v>
      </c>
      <c r="AA472" s="4">
        <f t="shared" si="692"/>
        <v>0.25</v>
      </c>
      <c r="AB472" s="4">
        <f t="shared" si="693"/>
        <v>0.24186046511627907</v>
      </c>
      <c r="AC472" s="4">
        <f t="shared" si="694"/>
        <v>8.1395348837209336E-3</v>
      </c>
      <c r="AD472" s="4">
        <f t="shared" si="695"/>
        <v>0.17209302325581396</v>
      </c>
      <c r="AE472" s="4">
        <f t="shared" si="696"/>
        <v>0.34418604651162793</v>
      </c>
      <c r="AF472" s="4">
        <f t="shared" si="697"/>
        <v>0.17209302325581396</v>
      </c>
      <c r="AG472">
        <f t="shared" si="698"/>
        <v>3000000</v>
      </c>
      <c r="AI472">
        <f t="shared" si="699"/>
        <v>1</v>
      </c>
      <c r="AJ472">
        <f t="shared" si="718"/>
        <v>12</v>
      </c>
      <c r="AK472">
        <f t="shared" si="719"/>
        <v>47</v>
      </c>
      <c r="AL472">
        <f t="shared" si="720"/>
        <v>1</v>
      </c>
      <c r="AM472">
        <f t="shared" si="721"/>
        <v>33</v>
      </c>
      <c r="AN472">
        <f t="shared" si="722"/>
        <v>22</v>
      </c>
      <c r="AO472">
        <f t="shared" si="723"/>
        <v>7</v>
      </c>
      <c r="AP472">
        <f t="shared" si="724"/>
        <v>43</v>
      </c>
      <c r="AQ472">
        <f t="shared" si="725"/>
        <v>46</v>
      </c>
      <c r="AR472">
        <f t="shared" ref="AR472:AZ472" si="731">MAX(AI$3:AQ$542)+1-AI472</f>
        <v>55</v>
      </c>
      <c r="AS472">
        <f t="shared" si="731"/>
        <v>44</v>
      </c>
      <c r="AT472">
        <f t="shared" si="731"/>
        <v>9</v>
      </c>
      <c r="AU472">
        <f t="shared" si="731"/>
        <v>55</v>
      </c>
      <c r="AV472">
        <f t="shared" si="731"/>
        <v>23</v>
      </c>
      <c r="AW472">
        <f t="shared" si="731"/>
        <v>34</v>
      </c>
      <c r="AX472">
        <f t="shared" si="731"/>
        <v>49</v>
      </c>
      <c r="AY472">
        <f t="shared" si="731"/>
        <v>13</v>
      </c>
      <c r="AZ472">
        <f t="shared" si="731"/>
        <v>10</v>
      </c>
      <c r="BA472">
        <f t="shared" si="683"/>
        <v>3000000</v>
      </c>
      <c r="BB472">
        <f t="shared" si="701"/>
        <v>2868975.5</v>
      </c>
      <c r="BC472">
        <f t="shared" si="702"/>
        <v>3</v>
      </c>
      <c r="BE472">
        <f>AI472-fix1_oam1!X473</f>
        <v>0</v>
      </c>
      <c r="BF472">
        <f>AJ472-fix1_oam1!Y473</f>
        <v>-7</v>
      </c>
      <c r="BG472">
        <f>AK472-fix1_oam1!Z473</f>
        <v>-1</v>
      </c>
      <c r="BH472">
        <f>AL472-fix1_oam1!AA473</f>
        <v>-22</v>
      </c>
      <c r="BI472">
        <f>AM472-fix1_oam1!AB473</f>
        <v>6</v>
      </c>
      <c r="BJ472">
        <f>AN472-fix1_oam1!AC473</f>
        <v>1</v>
      </c>
      <c r="BK472">
        <f>AO472-fix1_oam1!AD473</f>
        <v>-3</v>
      </c>
      <c r="BL472">
        <f>AP472-fix1_oam1!AE473</f>
        <v>4</v>
      </c>
      <c r="BM472">
        <f>AQ472-fix1_oam1!AF473</f>
        <v>-1</v>
      </c>
      <c r="BN472">
        <f>AR472-fix1_oam1!AG473</f>
        <v>0</v>
      </c>
      <c r="BO472">
        <f>AS472-fix1_oam1!AH473</f>
        <v>7</v>
      </c>
      <c r="BP472">
        <f>AT472-fix1_oam1!AI473</f>
        <v>1</v>
      </c>
      <c r="BQ472">
        <f>AU472-fix1_oam1!AJ473</f>
        <v>22</v>
      </c>
      <c r="BR472">
        <f>AV472-fix1_oam1!AK473</f>
        <v>-6</v>
      </c>
      <c r="BS472">
        <f>AW472-fix1_oam1!AL473</f>
        <v>-1</v>
      </c>
      <c r="BT472">
        <f>AX472-fix1_oam1!AM473</f>
        <v>3</v>
      </c>
      <c r="BU472">
        <f>AY472-fix1_oam1!AN473</f>
        <v>-4</v>
      </c>
      <c r="BV472">
        <f>AZ472-fix1_oam1!AO473</f>
        <v>1</v>
      </c>
      <c r="BY472" s="10" t="s">
        <v>1132</v>
      </c>
      <c r="BZ472" s="11">
        <v>41</v>
      </c>
      <c r="CA472" s="11">
        <v>23</v>
      </c>
      <c r="CB472" s="11">
        <v>40</v>
      </c>
      <c r="CC472" s="11">
        <v>1</v>
      </c>
      <c r="CD472" s="11">
        <v>32</v>
      </c>
      <c r="CE472" s="11">
        <v>24</v>
      </c>
      <c r="CF472" s="11">
        <v>16</v>
      </c>
      <c r="CG472" s="11">
        <v>32</v>
      </c>
      <c r="CH472" s="11">
        <v>38</v>
      </c>
      <c r="CI472" s="11">
        <v>15</v>
      </c>
      <c r="CJ472" s="11">
        <v>33</v>
      </c>
      <c r="CK472" s="11">
        <v>16</v>
      </c>
      <c r="CL472" s="11">
        <v>55</v>
      </c>
      <c r="CM472" s="11">
        <v>24</v>
      </c>
      <c r="CN472" s="11">
        <v>32</v>
      </c>
      <c r="CO472" s="11">
        <v>40</v>
      </c>
      <c r="CP472" s="11">
        <v>24</v>
      </c>
      <c r="CQ472" s="11">
        <v>18</v>
      </c>
      <c r="CR472" s="11">
        <v>2000000</v>
      </c>
    </row>
    <row r="473" spans="1:96" ht="15" thickBot="1" x14ac:dyDescent="0.35">
      <c r="A473" s="1" t="s">
        <v>470</v>
      </c>
      <c r="B473" s="1" t="s">
        <v>602</v>
      </c>
      <c r="C473" s="2">
        <v>10</v>
      </c>
      <c r="D473" s="2">
        <v>64</v>
      </c>
      <c r="E473" s="2">
        <v>7</v>
      </c>
      <c r="F473" s="2">
        <v>52</v>
      </c>
      <c r="G473" s="2">
        <v>2</v>
      </c>
      <c r="H473" s="1">
        <f t="shared" si="684"/>
        <v>64</v>
      </c>
      <c r="I473" s="1">
        <f>HLOOKUP(H473,C473:$F$603,J473,0)</f>
        <v>2</v>
      </c>
      <c r="J473" s="1">
        <v>131</v>
      </c>
      <c r="K473" s="1" t="str">
        <f t="shared" si="685"/>
        <v>22</v>
      </c>
      <c r="M473" s="46">
        <f t="shared" si="686"/>
        <v>1</v>
      </c>
      <c r="N473" s="44">
        <f t="shared" si="678"/>
        <v>7.5187969924812026E-2</v>
      </c>
      <c r="O473" s="44">
        <f t="shared" si="679"/>
        <v>0.48120300751879697</v>
      </c>
      <c r="P473" s="44">
        <f t="shared" si="680"/>
        <v>5.2631578947368418E-2</v>
      </c>
      <c r="Q473" s="44">
        <f t="shared" si="681"/>
        <v>0.39097744360902253</v>
      </c>
      <c r="R473">
        <f t="shared" si="716"/>
        <v>2</v>
      </c>
      <c r="S473" s="1">
        <f t="shared" si="687"/>
        <v>0.48120300751879697</v>
      </c>
      <c r="T473" s="1">
        <f>HLOOKUP(S473,N473:$Q$603,U473,0)</f>
        <v>2</v>
      </c>
      <c r="U473" s="1">
        <v>131</v>
      </c>
      <c r="V473" s="1" t="str">
        <f t="shared" si="688"/>
        <v>22</v>
      </c>
      <c r="X473" s="5">
        <f t="shared" si="689"/>
        <v>2</v>
      </c>
      <c r="Y473" s="4">
        <f t="shared" si="690"/>
        <v>0.51879699248120303</v>
      </c>
      <c r="Z473" s="4">
        <f t="shared" si="691"/>
        <v>0.2182070956531045</v>
      </c>
      <c r="AA473" s="4">
        <f t="shared" si="692"/>
        <v>0.25</v>
      </c>
      <c r="AB473" s="4">
        <f t="shared" si="693"/>
        <v>0.23308270676691728</v>
      </c>
      <c r="AC473" s="4">
        <f t="shared" si="694"/>
        <v>1.691729323308272E-2</v>
      </c>
      <c r="AD473" s="4">
        <f t="shared" si="695"/>
        <v>5.2631578947368418E-2</v>
      </c>
      <c r="AE473" s="4">
        <f t="shared" si="696"/>
        <v>0.48120300751879697</v>
      </c>
      <c r="AF473" s="4">
        <f t="shared" si="697"/>
        <v>0.42857142857142855</v>
      </c>
      <c r="AG473">
        <f t="shared" si="698"/>
        <v>2000000</v>
      </c>
      <c r="AI473">
        <f t="shared" si="699"/>
        <v>27</v>
      </c>
      <c r="AJ473">
        <f t="shared" si="718"/>
        <v>42</v>
      </c>
      <c r="AK473">
        <f t="shared" si="719"/>
        <v>9</v>
      </c>
      <c r="AL473">
        <f t="shared" si="720"/>
        <v>1</v>
      </c>
      <c r="AM473">
        <f t="shared" si="721"/>
        <v>38</v>
      </c>
      <c r="AN473">
        <f t="shared" si="722"/>
        <v>18</v>
      </c>
      <c r="AO473">
        <f t="shared" si="723"/>
        <v>37</v>
      </c>
      <c r="AP473">
        <f t="shared" si="724"/>
        <v>13</v>
      </c>
      <c r="AQ473">
        <f t="shared" si="725"/>
        <v>13</v>
      </c>
      <c r="AR473">
        <f t="shared" ref="AR473:AZ473" si="732">MAX(AI$3:AQ$542)+1-AI473</f>
        <v>29</v>
      </c>
      <c r="AS473">
        <f t="shared" si="732"/>
        <v>14</v>
      </c>
      <c r="AT473">
        <f t="shared" si="732"/>
        <v>47</v>
      </c>
      <c r="AU473">
        <f t="shared" si="732"/>
        <v>55</v>
      </c>
      <c r="AV473">
        <f t="shared" si="732"/>
        <v>18</v>
      </c>
      <c r="AW473">
        <f t="shared" si="732"/>
        <v>38</v>
      </c>
      <c r="AX473">
        <f t="shared" si="732"/>
        <v>19</v>
      </c>
      <c r="AY473">
        <f t="shared" si="732"/>
        <v>43</v>
      </c>
      <c r="AZ473">
        <f t="shared" si="732"/>
        <v>43</v>
      </c>
      <c r="BA473">
        <f t="shared" si="683"/>
        <v>2000000</v>
      </c>
      <c r="BB473">
        <f t="shared" si="701"/>
        <v>2861775.4</v>
      </c>
      <c r="BC473">
        <f t="shared" si="702"/>
        <v>3</v>
      </c>
      <c r="BE473">
        <f>AI473-fix1_oam1!X474</f>
        <v>0</v>
      </c>
      <c r="BF473">
        <f>AJ473-fix1_oam1!Y474</f>
        <v>-4</v>
      </c>
      <c r="BG473">
        <f>AK473-fix1_oam1!Z474</f>
        <v>-17</v>
      </c>
      <c r="BH473">
        <f>AL473-fix1_oam1!AA474</f>
        <v>-46</v>
      </c>
      <c r="BI473">
        <f>AM473-fix1_oam1!AB474</f>
        <v>-7</v>
      </c>
      <c r="BJ473">
        <f>AN473-fix1_oam1!AC474</f>
        <v>-1</v>
      </c>
      <c r="BK473">
        <f>AO473-fix1_oam1!AD474</f>
        <v>-2</v>
      </c>
      <c r="BL473">
        <f>AP473-fix1_oam1!AE474</f>
        <v>-33</v>
      </c>
      <c r="BM473">
        <f>AQ473-fix1_oam1!AF474</f>
        <v>-19</v>
      </c>
      <c r="BN473">
        <f>AR473-fix1_oam1!AG474</f>
        <v>0</v>
      </c>
      <c r="BO473">
        <f>AS473-fix1_oam1!AH474</f>
        <v>4</v>
      </c>
      <c r="BP473">
        <f>AT473-fix1_oam1!AI474</f>
        <v>17</v>
      </c>
      <c r="BQ473">
        <f>AU473-fix1_oam1!AJ474</f>
        <v>46</v>
      </c>
      <c r="BR473">
        <f>AV473-fix1_oam1!AK474</f>
        <v>7</v>
      </c>
      <c r="BS473">
        <f>AW473-fix1_oam1!AL474</f>
        <v>1</v>
      </c>
      <c r="BT473">
        <f>AX473-fix1_oam1!AM474</f>
        <v>2</v>
      </c>
      <c r="BU473">
        <f>AY473-fix1_oam1!AN474</f>
        <v>33</v>
      </c>
      <c r="BV473">
        <f>AZ473-fix1_oam1!AO474</f>
        <v>19</v>
      </c>
      <c r="BY473" s="10" t="s">
        <v>1133</v>
      </c>
      <c r="BZ473" s="11">
        <v>14</v>
      </c>
      <c r="CA473" s="11">
        <v>52</v>
      </c>
      <c r="CB473" s="11">
        <v>4</v>
      </c>
      <c r="CC473" s="11">
        <v>1</v>
      </c>
      <c r="CD473" s="11">
        <v>51</v>
      </c>
      <c r="CE473" s="11">
        <v>4</v>
      </c>
      <c r="CF473" s="11">
        <v>48</v>
      </c>
      <c r="CG473" s="11">
        <v>3</v>
      </c>
      <c r="CH473" s="11">
        <v>2</v>
      </c>
      <c r="CI473" s="11">
        <v>42</v>
      </c>
      <c r="CJ473" s="11">
        <v>4</v>
      </c>
      <c r="CK473" s="11">
        <v>52</v>
      </c>
      <c r="CL473" s="11">
        <v>55</v>
      </c>
      <c r="CM473" s="11">
        <v>5</v>
      </c>
      <c r="CN473" s="11">
        <v>52</v>
      </c>
      <c r="CO473" s="11">
        <v>8</v>
      </c>
      <c r="CP473" s="11">
        <v>53</v>
      </c>
      <c r="CQ473" s="11">
        <v>54</v>
      </c>
      <c r="CR473" s="11">
        <v>1000000</v>
      </c>
    </row>
    <row r="474" spans="1:96" ht="15" thickBot="1" x14ac:dyDescent="0.35">
      <c r="A474" s="1" t="s">
        <v>471</v>
      </c>
      <c r="B474" s="1" t="s">
        <v>602</v>
      </c>
      <c r="C474" s="2">
        <v>39</v>
      </c>
      <c r="D474" s="2">
        <v>84</v>
      </c>
      <c r="E474" s="2">
        <v>43</v>
      </c>
      <c r="F474" s="2">
        <v>16</v>
      </c>
      <c r="G474" s="2">
        <v>3</v>
      </c>
      <c r="H474" s="1">
        <f t="shared" si="684"/>
        <v>84</v>
      </c>
      <c r="I474" s="1">
        <f>HLOOKUP(H474,C474:$F$603,J474,0)</f>
        <v>2</v>
      </c>
      <c r="J474" s="1">
        <v>130</v>
      </c>
      <c r="K474" s="1" t="str">
        <f t="shared" si="685"/>
        <v>32</v>
      </c>
      <c r="M474" s="46">
        <f t="shared" si="686"/>
        <v>1</v>
      </c>
      <c r="N474" s="44">
        <f t="shared" si="678"/>
        <v>0.21428571428571427</v>
      </c>
      <c r="O474" s="44">
        <f t="shared" si="679"/>
        <v>0.46153846153846156</v>
      </c>
      <c r="P474" s="44">
        <f t="shared" si="680"/>
        <v>0.23626373626373626</v>
      </c>
      <c r="Q474" s="44">
        <f t="shared" si="681"/>
        <v>8.7912087912087919E-2</v>
      </c>
      <c r="R474">
        <f t="shared" si="716"/>
        <v>3</v>
      </c>
      <c r="S474" s="1">
        <f t="shared" si="687"/>
        <v>0.46153846153846156</v>
      </c>
      <c r="T474" s="1">
        <f>HLOOKUP(S474,N474:$Q$603,U474,0)</f>
        <v>2</v>
      </c>
      <c r="U474" s="1">
        <v>130</v>
      </c>
      <c r="V474" s="1" t="str">
        <f t="shared" si="688"/>
        <v>32</v>
      </c>
      <c r="X474" s="5">
        <f t="shared" si="689"/>
        <v>2</v>
      </c>
      <c r="Y474" s="4">
        <f t="shared" si="690"/>
        <v>0.53846153846153844</v>
      </c>
      <c r="Z474" s="4">
        <f t="shared" si="691"/>
        <v>0.15544045708951462</v>
      </c>
      <c r="AA474" s="4">
        <f t="shared" si="692"/>
        <v>0.25</v>
      </c>
      <c r="AB474" s="4">
        <f t="shared" si="693"/>
        <v>0.22527472527472525</v>
      </c>
      <c r="AC474" s="4">
        <f t="shared" si="694"/>
        <v>2.4725274725274748E-2</v>
      </c>
      <c r="AD474" s="4">
        <f t="shared" si="695"/>
        <v>8.7912087912087919E-2</v>
      </c>
      <c r="AE474" s="4">
        <f t="shared" si="696"/>
        <v>0.46153846153846156</v>
      </c>
      <c r="AF474" s="4">
        <f t="shared" si="697"/>
        <v>0.37362637362637363</v>
      </c>
      <c r="AG474">
        <f t="shared" si="698"/>
        <v>3000000</v>
      </c>
      <c r="AI474">
        <f t="shared" si="699"/>
        <v>27</v>
      </c>
      <c r="AJ474">
        <f t="shared" si="718"/>
        <v>39</v>
      </c>
      <c r="AK474">
        <f t="shared" si="719"/>
        <v>25</v>
      </c>
      <c r="AL474">
        <f t="shared" si="720"/>
        <v>1</v>
      </c>
      <c r="AM474">
        <f t="shared" si="721"/>
        <v>40</v>
      </c>
      <c r="AN474">
        <f t="shared" si="722"/>
        <v>15</v>
      </c>
      <c r="AO474">
        <f t="shared" si="723"/>
        <v>27</v>
      </c>
      <c r="AP474">
        <f t="shared" si="724"/>
        <v>16</v>
      </c>
      <c r="AQ474">
        <f t="shared" si="725"/>
        <v>20</v>
      </c>
      <c r="AR474">
        <f t="shared" ref="AR474:AZ474" si="733">MAX(AI$3:AQ$542)+1-AI474</f>
        <v>29</v>
      </c>
      <c r="AS474">
        <f t="shared" si="733"/>
        <v>17</v>
      </c>
      <c r="AT474">
        <f t="shared" si="733"/>
        <v>31</v>
      </c>
      <c r="AU474">
        <f t="shared" si="733"/>
        <v>55</v>
      </c>
      <c r="AV474">
        <f t="shared" si="733"/>
        <v>16</v>
      </c>
      <c r="AW474">
        <f t="shared" si="733"/>
        <v>41</v>
      </c>
      <c r="AX474">
        <f t="shared" si="733"/>
        <v>29</v>
      </c>
      <c r="AY474">
        <f t="shared" si="733"/>
        <v>40</v>
      </c>
      <c r="AZ474">
        <f t="shared" si="733"/>
        <v>36</v>
      </c>
      <c r="BA474">
        <f t="shared" si="683"/>
        <v>3000000</v>
      </c>
      <c r="BB474">
        <f t="shared" si="701"/>
        <v>3005728.7</v>
      </c>
      <c r="BC474">
        <f t="shared" si="702"/>
        <v>3</v>
      </c>
      <c r="BE474">
        <f>AI474-fix1_oam1!X475</f>
        <v>0</v>
      </c>
      <c r="BF474">
        <f>AJ474-fix1_oam1!Y475</f>
        <v>3</v>
      </c>
      <c r="BG474">
        <f>AK474-fix1_oam1!Z475</f>
        <v>-2</v>
      </c>
      <c r="BH474">
        <f>AL474-fix1_oam1!AA475</f>
        <v>-34</v>
      </c>
      <c r="BI474">
        <f>AM474-fix1_oam1!AB475</f>
        <v>3</v>
      </c>
      <c r="BJ474">
        <f>AN474-fix1_oam1!AC475</f>
        <v>1</v>
      </c>
      <c r="BK474">
        <f>AO474-fix1_oam1!AD475</f>
        <v>1</v>
      </c>
      <c r="BL474">
        <f>AP474-fix1_oam1!AE475</f>
        <v>-13</v>
      </c>
      <c r="BM474">
        <f>AQ474-fix1_oam1!AF475</f>
        <v>-1</v>
      </c>
      <c r="BN474">
        <f>AR474-fix1_oam1!AG475</f>
        <v>0</v>
      </c>
      <c r="BO474">
        <f>AS474-fix1_oam1!AH475</f>
        <v>-3</v>
      </c>
      <c r="BP474">
        <f>AT474-fix1_oam1!AI475</f>
        <v>2</v>
      </c>
      <c r="BQ474">
        <f>AU474-fix1_oam1!AJ475</f>
        <v>34</v>
      </c>
      <c r="BR474">
        <f>AV474-fix1_oam1!AK475</f>
        <v>-3</v>
      </c>
      <c r="BS474">
        <f>AW474-fix1_oam1!AL475</f>
        <v>-1</v>
      </c>
      <c r="BT474">
        <f>AX474-fix1_oam1!AM475</f>
        <v>-1</v>
      </c>
      <c r="BU474">
        <f>AY474-fix1_oam1!AN475</f>
        <v>13</v>
      </c>
      <c r="BV474">
        <f>AZ474-fix1_oam1!AO475</f>
        <v>1</v>
      </c>
      <c r="BY474" s="10" t="s">
        <v>1134</v>
      </c>
      <c r="BZ474" s="11">
        <v>1</v>
      </c>
      <c r="CA474" s="11">
        <v>41</v>
      </c>
      <c r="CB474" s="11">
        <v>18</v>
      </c>
      <c r="CC474" s="11">
        <v>1</v>
      </c>
      <c r="CD474" s="11">
        <v>44</v>
      </c>
      <c r="CE474" s="11">
        <v>11</v>
      </c>
      <c r="CF474" s="11">
        <v>26</v>
      </c>
      <c r="CG474" s="11">
        <v>14</v>
      </c>
      <c r="CH474" s="11">
        <v>19</v>
      </c>
      <c r="CI474" s="11">
        <v>55</v>
      </c>
      <c r="CJ474" s="11">
        <v>15</v>
      </c>
      <c r="CK474" s="11">
        <v>38</v>
      </c>
      <c r="CL474" s="11">
        <v>55</v>
      </c>
      <c r="CM474" s="11">
        <v>12</v>
      </c>
      <c r="CN474" s="11">
        <v>45</v>
      </c>
      <c r="CO474" s="11">
        <v>30</v>
      </c>
      <c r="CP474" s="11">
        <v>42</v>
      </c>
      <c r="CQ474" s="11">
        <v>37</v>
      </c>
      <c r="CR474" s="11">
        <v>1000000</v>
      </c>
    </row>
    <row r="475" spans="1:96" ht="15" thickBot="1" x14ac:dyDescent="0.35">
      <c r="A475" s="1" t="s">
        <v>472</v>
      </c>
      <c r="B475" s="1" t="s">
        <v>602</v>
      </c>
      <c r="C475" s="2">
        <v>80</v>
      </c>
      <c r="D475" s="2">
        <v>52</v>
      </c>
      <c r="E475" s="2">
        <v>13</v>
      </c>
      <c r="F475" s="2">
        <v>49</v>
      </c>
      <c r="G475" s="2">
        <v>1</v>
      </c>
      <c r="H475" s="1">
        <f t="shared" si="684"/>
        <v>80</v>
      </c>
      <c r="I475" s="1">
        <f>HLOOKUP(H475,C475:$F$603,J475,0)</f>
        <v>1</v>
      </c>
      <c r="J475" s="1">
        <v>129</v>
      </c>
      <c r="K475" s="1" t="str">
        <f t="shared" si="685"/>
        <v>11</v>
      </c>
      <c r="M475" s="46">
        <f t="shared" si="686"/>
        <v>1</v>
      </c>
      <c r="N475" s="44">
        <f t="shared" si="678"/>
        <v>0.41237113402061853</v>
      </c>
      <c r="O475" s="44">
        <f t="shared" si="679"/>
        <v>0.26804123711340205</v>
      </c>
      <c r="P475" s="44">
        <f t="shared" si="680"/>
        <v>6.7010309278350513E-2</v>
      </c>
      <c r="Q475" s="44">
        <f t="shared" si="681"/>
        <v>0.25257731958762886</v>
      </c>
      <c r="R475">
        <f t="shared" si="716"/>
        <v>1</v>
      </c>
      <c r="S475" s="1">
        <f t="shared" si="687"/>
        <v>0.41237113402061853</v>
      </c>
      <c r="T475" s="1">
        <f>HLOOKUP(S475,N475:$Q$603,U475,0)</f>
        <v>1</v>
      </c>
      <c r="U475" s="1">
        <v>129</v>
      </c>
      <c r="V475" s="1" t="str">
        <f t="shared" si="688"/>
        <v>11</v>
      </c>
      <c r="X475" s="5">
        <f t="shared" si="689"/>
        <v>1</v>
      </c>
      <c r="Y475" s="4">
        <f t="shared" si="690"/>
        <v>0.58762886597938147</v>
      </c>
      <c r="Z475" s="4">
        <f t="shared" si="691"/>
        <v>0.1416353779797328</v>
      </c>
      <c r="AA475" s="4">
        <f t="shared" si="692"/>
        <v>0.25</v>
      </c>
      <c r="AB475" s="4">
        <f t="shared" si="693"/>
        <v>0.26030927835051543</v>
      </c>
      <c r="AC475" s="4">
        <f t="shared" si="694"/>
        <v>-1.0309278350515427E-2</v>
      </c>
      <c r="AD475" s="4">
        <f t="shared" si="695"/>
        <v>6.7010309278350513E-2</v>
      </c>
      <c r="AE475" s="4">
        <f t="shared" si="696"/>
        <v>0.41237113402061853</v>
      </c>
      <c r="AF475" s="4">
        <f t="shared" si="697"/>
        <v>0.34536082474226804</v>
      </c>
      <c r="AG475">
        <f t="shared" si="698"/>
        <v>1000000</v>
      </c>
      <c r="AI475">
        <f t="shared" si="699"/>
        <v>41</v>
      </c>
      <c r="AJ475">
        <f t="shared" si="718"/>
        <v>30</v>
      </c>
      <c r="AK475">
        <f t="shared" si="719"/>
        <v>30</v>
      </c>
      <c r="AL475">
        <f t="shared" si="720"/>
        <v>1</v>
      </c>
      <c r="AM475">
        <f t="shared" si="721"/>
        <v>20</v>
      </c>
      <c r="AN475">
        <f t="shared" si="722"/>
        <v>36</v>
      </c>
      <c r="AO475">
        <f t="shared" si="723"/>
        <v>33</v>
      </c>
      <c r="AP475">
        <f t="shared" si="724"/>
        <v>25</v>
      </c>
      <c r="AQ475">
        <f t="shared" si="725"/>
        <v>25</v>
      </c>
      <c r="AR475">
        <f t="shared" ref="AR475:AZ475" si="734">MAX(AI$3:AQ$542)+1-AI475</f>
        <v>15</v>
      </c>
      <c r="AS475">
        <f t="shared" si="734"/>
        <v>26</v>
      </c>
      <c r="AT475">
        <f t="shared" si="734"/>
        <v>26</v>
      </c>
      <c r="AU475">
        <f t="shared" si="734"/>
        <v>55</v>
      </c>
      <c r="AV475">
        <f t="shared" si="734"/>
        <v>36</v>
      </c>
      <c r="AW475">
        <f t="shared" si="734"/>
        <v>20</v>
      </c>
      <c r="AX475">
        <f t="shared" si="734"/>
        <v>23</v>
      </c>
      <c r="AY475">
        <f t="shared" si="734"/>
        <v>31</v>
      </c>
      <c r="AZ475">
        <f t="shared" si="734"/>
        <v>31</v>
      </c>
      <c r="BA475">
        <f t="shared" si="683"/>
        <v>1000000</v>
      </c>
      <c r="BB475">
        <f t="shared" si="701"/>
        <v>3064031.2</v>
      </c>
      <c r="BC475">
        <f t="shared" si="702"/>
        <v>3</v>
      </c>
      <c r="BE475">
        <f>AI475-fix1_oam1!X476</f>
        <v>0</v>
      </c>
      <c r="BF475">
        <f>AJ475-fix1_oam1!Y476</f>
        <v>0</v>
      </c>
      <c r="BG475">
        <f>AK475-fix1_oam1!Z476</f>
        <v>1</v>
      </c>
      <c r="BH475">
        <f>AL475-fix1_oam1!AA476</f>
        <v>-30</v>
      </c>
      <c r="BI475">
        <f>AM475-fix1_oam1!AB476</f>
        <v>-8</v>
      </c>
      <c r="BJ475">
        <f>AN475-fix1_oam1!AC476</f>
        <v>2</v>
      </c>
      <c r="BK475">
        <f>AO475-fix1_oam1!AD476</f>
        <v>3</v>
      </c>
      <c r="BL475">
        <f>AP475-fix1_oam1!AE476</f>
        <v>-8</v>
      </c>
      <c r="BM475">
        <f>AQ475-fix1_oam1!AF476</f>
        <v>3</v>
      </c>
      <c r="BN475">
        <f>AR475-fix1_oam1!AG476</f>
        <v>0</v>
      </c>
      <c r="BO475">
        <f>AS475-fix1_oam1!AH476</f>
        <v>0</v>
      </c>
      <c r="BP475">
        <f>AT475-fix1_oam1!AI476</f>
        <v>-1</v>
      </c>
      <c r="BQ475">
        <f>AU475-fix1_oam1!AJ476</f>
        <v>30</v>
      </c>
      <c r="BR475">
        <f>AV475-fix1_oam1!AK476</f>
        <v>8</v>
      </c>
      <c r="BS475">
        <f>AW475-fix1_oam1!AL476</f>
        <v>-2</v>
      </c>
      <c r="BT475">
        <f>AX475-fix1_oam1!AM476</f>
        <v>-3</v>
      </c>
      <c r="BU475">
        <f>AY475-fix1_oam1!AN476</f>
        <v>8</v>
      </c>
      <c r="BV475">
        <f>AZ475-fix1_oam1!AO476</f>
        <v>-3</v>
      </c>
      <c r="BY475" s="10" t="s">
        <v>1135</v>
      </c>
      <c r="BZ475" s="11">
        <v>1</v>
      </c>
      <c r="CA475" s="11">
        <v>32</v>
      </c>
      <c r="CB475" s="11">
        <v>19</v>
      </c>
      <c r="CC475" s="11">
        <v>1</v>
      </c>
      <c r="CD475" s="11">
        <v>11</v>
      </c>
      <c r="CE475" s="11">
        <v>44</v>
      </c>
      <c r="CF475" s="11">
        <v>43</v>
      </c>
      <c r="CG475" s="11">
        <v>23</v>
      </c>
      <c r="CH475" s="11">
        <v>18</v>
      </c>
      <c r="CI475" s="11">
        <v>55</v>
      </c>
      <c r="CJ475" s="11">
        <v>24</v>
      </c>
      <c r="CK475" s="11">
        <v>37</v>
      </c>
      <c r="CL475" s="11">
        <v>55</v>
      </c>
      <c r="CM475" s="11">
        <v>45</v>
      </c>
      <c r="CN475" s="11">
        <v>12</v>
      </c>
      <c r="CO475" s="11">
        <v>13</v>
      </c>
      <c r="CP475" s="11">
        <v>33</v>
      </c>
      <c r="CQ475" s="11">
        <v>38</v>
      </c>
      <c r="CR475" s="11">
        <v>4000000</v>
      </c>
    </row>
    <row r="476" spans="1:96" ht="15" thickBot="1" x14ac:dyDescent="0.35">
      <c r="A476" s="1" t="s">
        <v>473</v>
      </c>
      <c r="B476" s="1" t="s">
        <v>602</v>
      </c>
      <c r="C476" s="2">
        <v>78</v>
      </c>
      <c r="D476" s="2">
        <v>67</v>
      </c>
      <c r="E476" s="2">
        <v>44</v>
      </c>
      <c r="F476" s="2">
        <v>85</v>
      </c>
      <c r="G476" s="2">
        <v>1</v>
      </c>
      <c r="H476" s="1">
        <f t="shared" si="684"/>
        <v>85</v>
      </c>
      <c r="I476" s="1">
        <f>HLOOKUP(H476,C476:$F$603,J476,0)</f>
        <v>4</v>
      </c>
      <c r="J476" s="1">
        <v>128</v>
      </c>
      <c r="K476" s="1" t="str">
        <f t="shared" si="685"/>
        <v>14</v>
      </c>
      <c r="M476" s="46">
        <f t="shared" si="686"/>
        <v>1</v>
      </c>
      <c r="N476" s="44">
        <f t="shared" si="678"/>
        <v>0.28467153284671531</v>
      </c>
      <c r="O476" s="44">
        <f t="shared" si="679"/>
        <v>0.24452554744525548</v>
      </c>
      <c r="P476" s="44">
        <f t="shared" si="680"/>
        <v>0.16058394160583941</v>
      </c>
      <c r="Q476" s="44">
        <f t="shared" si="681"/>
        <v>0.31021897810218979</v>
      </c>
      <c r="R476">
        <f t="shared" si="716"/>
        <v>1</v>
      </c>
      <c r="S476" s="1">
        <f t="shared" si="687"/>
        <v>0.31021897810218979</v>
      </c>
      <c r="T476" s="1">
        <f>HLOOKUP(S476,N476:$Q$603,U476,0)</f>
        <v>4</v>
      </c>
      <c r="U476" s="1">
        <v>128</v>
      </c>
      <c r="V476" s="1" t="str">
        <f t="shared" si="688"/>
        <v>14</v>
      </c>
      <c r="X476" s="5">
        <f t="shared" si="689"/>
        <v>4</v>
      </c>
      <c r="Y476" s="4">
        <f t="shared" si="690"/>
        <v>0.68978102189781021</v>
      </c>
      <c r="Z476" s="4">
        <f t="shared" si="691"/>
        <v>6.545645280931682E-2</v>
      </c>
      <c r="AA476" s="4">
        <f t="shared" si="692"/>
        <v>0.25</v>
      </c>
      <c r="AB476" s="4">
        <f t="shared" si="693"/>
        <v>0.26459854014598538</v>
      </c>
      <c r="AC476" s="4">
        <f t="shared" si="694"/>
        <v>-1.4598540145985384E-2</v>
      </c>
      <c r="AD476" s="4">
        <f t="shared" si="695"/>
        <v>0.16058394160583941</v>
      </c>
      <c r="AE476" s="4">
        <f t="shared" si="696"/>
        <v>0.31021897810218979</v>
      </c>
      <c r="AF476" s="4">
        <f t="shared" si="697"/>
        <v>0.14963503649635038</v>
      </c>
      <c r="AG476">
        <f t="shared" si="698"/>
        <v>1000000</v>
      </c>
      <c r="AI476">
        <f t="shared" si="699"/>
        <v>1</v>
      </c>
      <c r="AJ476">
        <f t="shared" si="718"/>
        <v>5</v>
      </c>
      <c r="AK476">
        <f t="shared" si="719"/>
        <v>49</v>
      </c>
      <c r="AL476">
        <f t="shared" si="720"/>
        <v>1</v>
      </c>
      <c r="AM476">
        <f t="shared" si="721"/>
        <v>16</v>
      </c>
      <c r="AN476">
        <f t="shared" si="722"/>
        <v>40</v>
      </c>
      <c r="AO476">
        <f t="shared" si="723"/>
        <v>10</v>
      </c>
      <c r="AP476">
        <f t="shared" si="724"/>
        <v>50</v>
      </c>
      <c r="AQ476">
        <f t="shared" si="725"/>
        <v>48</v>
      </c>
      <c r="AR476">
        <f t="shared" ref="AR476:AZ476" si="735">MAX(AI$3:AQ$542)+1-AI476</f>
        <v>55</v>
      </c>
      <c r="AS476">
        <f t="shared" si="735"/>
        <v>51</v>
      </c>
      <c r="AT476">
        <f t="shared" si="735"/>
        <v>7</v>
      </c>
      <c r="AU476">
        <f t="shared" si="735"/>
        <v>55</v>
      </c>
      <c r="AV476">
        <f t="shared" si="735"/>
        <v>40</v>
      </c>
      <c r="AW476">
        <f t="shared" si="735"/>
        <v>16</v>
      </c>
      <c r="AX476">
        <f t="shared" si="735"/>
        <v>46</v>
      </c>
      <c r="AY476">
        <f t="shared" si="735"/>
        <v>6</v>
      </c>
      <c r="AZ476">
        <f t="shared" si="735"/>
        <v>8</v>
      </c>
      <c r="BA476">
        <f t="shared" si="683"/>
        <v>1000000</v>
      </c>
      <c r="BB476">
        <f t="shared" si="701"/>
        <v>2908562.8</v>
      </c>
      <c r="BC476">
        <f t="shared" si="702"/>
        <v>3</v>
      </c>
      <c r="BE476">
        <f>AI476-fix1_oam1!X477</f>
        <v>0</v>
      </c>
      <c r="BF476">
        <f>AJ476-fix1_oam1!Y477</f>
        <v>0</v>
      </c>
      <c r="BG476">
        <f>AK476-fix1_oam1!Z477</f>
        <v>4</v>
      </c>
      <c r="BH476">
        <f>AL476-fix1_oam1!AA477</f>
        <v>-5</v>
      </c>
      <c r="BI476">
        <f>AM476-fix1_oam1!AB477</f>
        <v>9</v>
      </c>
      <c r="BJ476">
        <f>AN476-fix1_oam1!AC477</f>
        <v>-1</v>
      </c>
      <c r="BK476">
        <f>AO476-fix1_oam1!AD477</f>
        <v>3</v>
      </c>
      <c r="BL476">
        <f>AP476-fix1_oam1!AE477</f>
        <v>23</v>
      </c>
      <c r="BM476">
        <f>AQ476-fix1_oam1!AF477</f>
        <v>4</v>
      </c>
      <c r="BN476">
        <f>AR476-fix1_oam1!AG477</f>
        <v>0</v>
      </c>
      <c r="BO476">
        <f>AS476-fix1_oam1!AH477</f>
        <v>0</v>
      </c>
      <c r="BP476">
        <f>AT476-fix1_oam1!AI477</f>
        <v>-4</v>
      </c>
      <c r="BQ476">
        <f>AU476-fix1_oam1!AJ477</f>
        <v>5</v>
      </c>
      <c r="BR476">
        <f>AV476-fix1_oam1!AK477</f>
        <v>-9</v>
      </c>
      <c r="BS476">
        <f>AW476-fix1_oam1!AL477</f>
        <v>1</v>
      </c>
      <c r="BT476">
        <f>AX476-fix1_oam1!AM477</f>
        <v>-3</v>
      </c>
      <c r="BU476">
        <f>AY476-fix1_oam1!AN477</f>
        <v>-23</v>
      </c>
      <c r="BV476">
        <f>AZ476-fix1_oam1!AO477</f>
        <v>-4</v>
      </c>
      <c r="BY476" s="10" t="s">
        <v>1136</v>
      </c>
      <c r="BZ476" s="11">
        <v>14</v>
      </c>
      <c r="CA476" s="11">
        <v>48</v>
      </c>
      <c r="CB476" s="11">
        <v>13</v>
      </c>
      <c r="CC476" s="11">
        <v>1</v>
      </c>
      <c r="CD476" s="11">
        <v>51</v>
      </c>
      <c r="CE476" s="11">
        <v>4</v>
      </c>
      <c r="CF476" s="11">
        <v>21</v>
      </c>
      <c r="CG476" s="11">
        <v>7</v>
      </c>
      <c r="CH476" s="11">
        <v>14</v>
      </c>
      <c r="CI476" s="11">
        <v>42</v>
      </c>
      <c r="CJ476" s="11">
        <v>8</v>
      </c>
      <c r="CK476" s="11">
        <v>43</v>
      </c>
      <c r="CL476" s="11">
        <v>55</v>
      </c>
      <c r="CM476" s="11">
        <v>5</v>
      </c>
      <c r="CN476" s="11">
        <v>52</v>
      </c>
      <c r="CO476" s="11">
        <v>35</v>
      </c>
      <c r="CP476" s="11">
        <v>49</v>
      </c>
      <c r="CQ476" s="11">
        <v>42</v>
      </c>
      <c r="CR476" s="11">
        <v>4000000</v>
      </c>
    </row>
    <row r="477" spans="1:96" ht="15" thickBot="1" x14ac:dyDescent="0.35">
      <c r="A477" s="1" t="s">
        <v>474</v>
      </c>
      <c r="B477" s="1" t="s">
        <v>602</v>
      </c>
      <c r="C477" s="2">
        <v>2</v>
      </c>
      <c r="D477" s="2">
        <v>61</v>
      </c>
      <c r="E477" s="2">
        <v>17</v>
      </c>
      <c r="F477" s="2">
        <v>75</v>
      </c>
      <c r="G477" s="2">
        <v>1</v>
      </c>
      <c r="H477" s="1">
        <f t="shared" si="684"/>
        <v>75</v>
      </c>
      <c r="I477" s="1">
        <f>HLOOKUP(H477,C477:$F$603,J477,0)</f>
        <v>4</v>
      </c>
      <c r="J477" s="1">
        <v>127</v>
      </c>
      <c r="K477" s="1" t="str">
        <f t="shared" si="685"/>
        <v>14</v>
      </c>
      <c r="M477" s="46">
        <f t="shared" si="686"/>
        <v>1</v>
      </c>
      <c r="N477" s="44">
        <f t="shared" si="678"/>
        <v>1.2903225806451613E-2</v>
      </c>
      <c r="O477" s="44">
        <f t="shared" si="679"/>
        <v>0.3935483870967742</v>
      </c>
      <c r="P477" s="44">
        <f t="shared" si="680"/>
        <v>0.10967741935483871</v>
      </c>
      <c r="Q477" s="44">
        <f t="shared" si="681"/>
        <v>0.4838709677419355</v>
      </c>
      <c r="R477">
        <f t="shared" si="716"/>
        <v>1</v>
      </c>
      <c r="S477" s="1">
        <f t="shared" si="687"/>
        <v>0.4838709677419355</v>
      </c>
      <c r="T477" s="1">
        <f>HLOOKUP(S477,N477:$Q$603,U477,0)</f>
        <v>4</v>
      </c>
      <c r="U477" s="1">
        <v>127</v>
      </c>
      <c r="V477" s="1" t="str">
        <f t="shared" si="688"/>
        <v>14</v>
      </c>
      <c r="X477" s="5">
        <f t="shared" si="689"/>
        <v>4</v>
      </c>
      <c r="Y477" s="4">
        <f t="shared" si="690"/>
        <v>0.5161290322580645</v>
      </c>
      <c r="Z477" s="4">
        <f t="shared" si="691"/>
        <v>0.22450469628535544</v>
      </c>
      <c r="AA477" s="4">
        <f t="shared" si="692"/>
        <v>0.25</v>
      </c>
      <c r="AB477" s="4">
        <f t="shared" si="693"/>
        <v>0.25161290322580643</v>
      </c>
      <c r="AC477" s="4">
        <f t="shared" si="694"/>
        <v>-1.612903225806428E-3</v>
      </c>
      <c r="AD477" s="4">
        <f t="shared" si="695"/>
        <v>1.2903225806451613E-2</v>
      </c>
      <c r="AE477" s="4">
        <f t="shared" si="696"/>
        <v>0.4838709677419355</v>
      </c>
      <c r="AF477" s="4">
        <f t="shared" si="697"/>
        <v>0.47096774193548391</v>
      </c>
      <c r="AG477">
        <f t="shared" si="698"/>
        <v>1000000</v>
      </c>
      <c r="AI477">
        <f t="shared" si="699"/>
        <v>1</v>
      </c>
      <c r="AJ477">
        <f t="shared" si="718"/>
        <v>43</v>
      </c>
      <c r="AK477">
        <f t="shared" si="719"/>
        <v>8</v>
      </c>
      <c r="AL477">
        <f t="shared" si="720"/>
        <v>1</v>
      </c>
      <c r="AM477">
        <f t="shared" si="721"/>
        <v>26</v>
      </c>
      <c r="AN477">
        <f t="shared" si="722"/>
        <v>30</v>
      </c>
      <c r="AO477">
        <f t="shared" si="723"/>
        <v>50</v>
      </c>
      <c r="AP477">
        <f t="shared" si="724"/>
        <v>12</v>
      </c>
      <c r="AQ477">
        <f t="shared" si="725"/>
        <v>9</v>
      </c>
      <c r="AR477">
        <f t="shared" ref="AR477:AZ477" si="736">MAX(AI$3:AQ$542)+1-AI477</f>
        <v>55</v>
      </c>
      <c r="AS477">
        <f t="shared" si="736"/>
        <v>13</v>
      </c>
      <c r="AT477">
        <f t="shared" si="736"/>
        <v>48</v>
      </c>
      <c r="AU477">
        <f t="shared" si="736"/>
        <v>55</v>
      </c>
      <c r="AV477">
        <f t="shared" si="736"/>
        <v>30</v>
      </c>
      <c r="AW477">
        <f t="shared" si="736"/>
        <v>26</v>
      </c>
      <c r="AX477">
        <f t="shared" si="736"/>
        <v>6</v>
      </c>
      <c r="AY477">
        <f t="shared" si="736"/>
        <v>44</v>
      </c>
      <c r="AZ477">
        <f t="shared" si="736"/>
        <v>47</v>
      </c>
      <c r="BA477">
        <f t="shared" si="683"/>
        <v>1000000</v>
      </c>
      <c r="BB477">
        <f t="shared" si="701"/>
        <v>2631450.9</v>
      </c>
      <c r="BC477">
        <f t="shared" si="702"/>
        <v>3</v>
      </c>
      <c r="BE477">
        <f>AI477-fix1_oam1!X478</f>
        <v>0</v>
      </c>
      <c r="BF477">
        <f>AJ477-fix1_oam1!Y478</f>
        <v>1</v>
      </c>
      <c r="BG477">
        <f>AK477-fix1_oam1!Z478</f>
        <v>-6</v>
      </c>
      <c r="BH477">
        <f>AL477-fix1_oam1!AA478</f>
        <v>-41</v>
      </c>
      <c r="BI477">
        <f>AM477-fix1_oam1!AB478</f>
        <v>-13</v>
      </c>
      <c r="BJ477">
        <f>AN477-fix1_oam1!AC478</f>
        <v>1</v>
      </c>
      <c r="BK477">
        <f>AO477-fix1_oam1!AD478</f>
        <v>1</v>
      </c>
      <c r="BL477">
        <f>AP477-fix1_oam1!AE478</f>
        <v>-26</v>
      </c>
      <c r="BM477">
        <f>AQ477-fix1_oam1!AF478</f>
        <v>-8</v>
      </c>
      <c r="BN477">
        <f>AR477-fix1_oam1!AG478</f>
        <v>0</v>
      </c>
      <c r="BO477">
        <f>AS477-fix1_oam1!AH478</f>
        <v>-1</v>
      </c>
      <c r="BP477">
        <f>AT477-fix1_oam1!AI478</f>
        <v>6</v>
      </c>
      <c r="BQ477">
        <f>AU477-fix1_oam1!AJ478</f>
        <v>41</v>
      </c>
      <c r="BR477">
        <f>AV477-fix1_oam1!AK478</f>
        <v>13</v>
      </c>
      <c r="BS477">
        <f>AW477-fix1_oam1!AL478</f>
        <v>-1</v>
      </c>
      <c r="BT477">
        <f>AX477-fix1_oam1!AM478</f>
        <v>-1</v>
      </c>
      <c r="BU477">
        <f>AY477-fix1_oam1!AN478</f>
        <v>26</v>
      </c>
      <c r="BV477">
        <f>AZ477-fix1_oam1!AO478</f>
        <v>8</v>
      </c>
      <c r="BY477" s="10" t="s">
        <v>1137</v>
      </c>
      <c r="BZ477" s="11">
        <v>1</v>
      </c>
      <c r="CA477" s="11">
        <v>12</v>
      </c>
      <c r="CB477" s="11">
        <v>47</v>
      </c>
      <c r="CC477" s="11">
        <v>1</v>
      </c>
      <c r="CD477" s="11">
        <v>33</v>
      </c>
      <c r="CE477" s="11">
        <v>22</v>
      </c>
      <c r="CF477" s="11">
        <v>7</v>
      </c>
      <c r="CG477" s="11">
        <v>43</v>
      </c>
      <c r="CH477" s="11">
        <v>46</v>
      </c>
      <c r="CI477" s="11">
        <v>55</v>
      </c>
      <c r="CJ477" s="11">
        <v>44</v>
      </c>
      <c r="CK477" s="11">
        <v>9</v>
      </c>
      <c r="CL477" s="11">
        <v>55</v>
      </c>
      <c r="CM477" s="11">
        <v>23</v>
      </c>
      <c r="CN477" s="11">
        <v>34</v>
      </c>
      <c r="CO477" s="11">
        <v>49</v>
      </c>
      <c r="CP477" s="11">
        <v>13</v>
      </c>
      <c r="CQ477" s="11">
        <v>10</v>
      </c>
      <c r="CR477" s="11">
        <v>3000000</v>
      </c>
    </row>
    <row r="478" spans="1:96" ht="15" thickBot="1" x14ac:dyDescent="0.35">
      <c r="A478" s="1" t="s">
        <v>475</v>
      </c>
      <c r="B478" s="1" t="s">
        <v>602</v>
      </c>
      <c r="C478" s="2">
        <v>94</v>
      </c>
      <c r="D478" s="2">
        <v>72</v>
      </c>
      <c r="E478" s="2">
        <v>34</v>
      </c>
      <c r="F478" s="2">
        <v>30</v>
      </c>
      <c r="G478" s="2">
        <v>2</v>
      </c>
      <c r="H478" s="1">
        <f t="shared" si="684"/>
        <v>94</v>
      </c>
      <c r="I478" s="1">
        <f>HLOOKUP(H478,C478:$F$603,J478,0)</f>
        <v>1</v>
      </c>
      <c r="J478" s="1">
        <v>126</v>
      </c>
      <c r="K478" s="1" t="str">
        <f t="shared" si="685"/>
        <v>21</v>
      </c>
      <c r="M478" s="46">
        <f t="shared" si="686"/>
        <v>1</v>
      </c>
      <c r="N478" s="44">
        <f t="shared" si="678"/>
        <v>0.40869565217391307</v>
      </c>
      <c r="O478" s="44">
        <f t="shared" si="679"/>
        <v>0.31304347826086959</v>
      </c>
      <c r="P478" s="44">
        <f t="shared" si="680"/>
        <v>0.14782608695652175</v>
      </c>
      <c r="Q478" s="44">
        <f t="shared" si="681"/>
        <v>0.13043478260869565</v>
      </c>
      <c r="R478">
        <f t="shared" si="716"/>
        <v>2</v>
      </c>
      <c r="S478" s="1">
        <f t="shared" si="687"/>
        <v>0.40869565217391307</v>
      </c>
      <c r="T478" s="1">
        <f>HLOOKUP(S478,N478:$Q$603,U478,0)</f>
        <v>1</v>
      </c>
      <c r="U478" s="1">
        <v>126</v>
      </c>
      <c r="V478" s="1" t="str">
        <f t="shared" si="688"/>
        <v>21</v>
      </c>
      <c r="X478" s="5">
        <f t="shared" si="689"/>
        <v>1</v>
      </c>
      <c r="Y478" s="4">
        <f t="shared" si="690"/>
        <v>0.59130434782608687</v>
      </c>
      <c r="Z478" s="4">
        <f t="shared" si="691"/>
        <v>0.13403250835348177</v>
      </c>
      <c r="AA478" s="4">
        <f t="shared" si="692"/>
        <v>0.25</v>
      </c>
      <c r="AB478" s="4">
        <f t="shared" si="693"/>
        <v>0.23043478260869565</v>
      </c>
      <c r="AC478" s="4">
        <f t="shared" si="694"/>
        <v>1.9565217391304346E-2</v>
      </c>
      <c r="AD478" s="4">
        <f t="shared" si="695"/>
        <v>0.13043478260869565</v>
      </c>
      <c r="AE478" s="4">
        <f t="shared" si="696"/>
        <v>0.40869565217391307</v>
      </c>
      <c r="AF478" s="4">
        <f t="shared" si="697"/>
        <v>0.27826086956521745</v>
      </c>
      <c r="AG478">
        <f t="shared" si="698"/>
        <v>2000000</v>
      </c>
      <c r="AI478">
        <f t="shared" si="699"/>
        <v>41</v>
      </c>
      <c r="AJ478">
        <f t="shared" si="718"/>
        <v>29</v>
      </c>
      <c r="AK478">
        <f t="shared" si="719"/>
        <v>32</v>
      </c>
      <c r="AL478">
        <f t="shared" si="720"/>
        <v>1</v>
      </c>
      <c r="AM478">
        <f t="shared" si="721"/>
        <v>39</v>
      </c>
      <c r="AN478">
        <f t="shared" si="722"/>
        <v>16</v>
      </c>
      <c r="AO478">
        <f t="shared" si="723"/>
        <v>17</v>
      </c>
      <c r="AP478">
        <f t="shared" si="724"/>
        <v>26</v>
      </c>
      <c r="AQ478">
        <f t="shared" si="725"/>
        <v>34</v>
      </c>
      <c r="AR478">
        <f t="shared" ref="AR478:AZ478" si="737">MAX(AI$3:AQ$542)+1-AI478</f>
        <v>15</v>
      </c>
      <c r="AS478">
        <f t="shared" si="737"/>
        <v>27</v>
      </c>
      <c r="AT478">
        <f t="shared" si="737"/>
        <v>24</v>
      </c>
      <c r="AU478">
        <f t="shared" si="737"/>
        <v>55</v>
      </c>
      <c r="AV478">
        <f t="shared" si="737"/>
        <v>17</v>
      </c>
      <c r="AW478">
        <f t="shared" si="737"/>
        <v>40</v>
      </c>
      <c r="AX478">
        <f t="shared" si="737"/>
        <v>39</v>
      </c>
      <c r="AY478">
        <f t="shared" si="737"/>
        <v>30</v>
      </c>
      <c r="AZ478">
        <f t="shared" si="737"/>
        <v>22</v>
      </c>
      <c r="BA478">
        <f t="shared" si="683"/>
        <v>2000000</v>
      </c>
      <c r="BB478">
        <f t="shared" si="701"/>
        <v>2421282.7999999998</v>
      </c>
      <c r="BC478">
        <f t="shared" si="702"/>
        <v>2</v>
      </c>
      <c r="BE478">
        <f>AI478-fix1_oam1!X479</f>
        <v>0</v>
      </c>
      <c r="BF478">
        <f>AJ478-fix1_oam1!Y479</f>
        <v>9</v>
      </c>
      <c r="BG478">
        <f>AK478-fix1_oam1!Z479</f>
        <v>10</v>
      </c>
      <c r="BH478">
        <f>AL478-fix1_oam1!AA479</f>
        <v>-16</v>
      </c>
      <c r="BI478">
        <f>AM478-fix1_oam1!AB479</f>
        <v>14</v>
      </c>
      <c r="BJ478">
        <f>AN478-fix1_oam1!AC479</f>
        <v>2</v>
      </c>
      <c r="BK478">
        <f>AO478-fix1_oam1!AD479</f>
        <v>3</v>
      </c>
      <c r="BL478">
        <f>AP478-fix1_oam1!AE479</f>
        <v>14</v>
      </c>
      <c r="BM478">
        <f>AQ478-fix1_oam1!AF479</f>
        <v>9</v>
      </c>
      <c r="BN478">
        <f>AR478-fix1_oam1!AG479</f>
        <v>0</v>
      </c>
      <c r="BO478">
        <f>AS478-fix1_oam1!AH479</f>
        <v>-9</v>
      </c>
      <c r="BP478">
        <f>AT478-fix1_oam1!AI479</f>
        <v>-10</v>
      </c>
      <c r="BQ478">
        <f>AU478-fix1_oam1!AJ479</f>
        <v>16</v>
      </c>
      <c r="BR478">
        <f>AV478-fix1_oam1!AK479</f>
        <v>-14</v>
      </c>
      <c r="BS478">
        <f>AW478-fix1_oam1!AL479</f>
        <v>-2</v>
      </c>
      <c r="BT478">
        <f>AX478-fix1_oam1!AM479</f>
        <v>-3</v>
      </c>
      <c r="BU478">
        <f>AY478-fix1_oam1!AN479</f>
        <v>-14</v>
      </c>
      <c r="BV478">
        <f>AZ478-fix1_oam1!AO479</f>
        <v>-9</v>
      </c>
      <c r="BY478" s="10" t="s">
        <v>1138</v>
      </c>
      <c r="BZ478" s="11">
        <v>27</v>
      </c>
      <c r="CA478" s="11">
        <v>42</v>
      </c>
      <c r="CB478" s="11">
        <v>9</v>
      </c>
      <c r="CC478" s="11">
        <v>1</v>
      </c>
      <c r="CD478" s="11">
        <v>38</v>
      </c>
      <c r="CE478" s="11">
        <v>18</v>
      </c>
      <c r="CF478" s="11">
        <v>37</v>
      </c>
      <c r="CG478" s="11">
        <v>13</v>
      </c>
      <c r="CH478" s="11">
        <v>13</v>
      </c>
      <c r="CI478" s="11">
        <v>29</v>
      </c>
      <c r="CJ478" s="11">
        <v>14</v>
      </c>
      <c r="CK478" s="11">
        <v>47</v>
      </c>
      <c r="CL478" s="11">
        <v>55</v>
      </c>
      <c r="CM478" s="11">
        <v>18</v>
      </c>
      <c r="CN478" s="11">
        <v>38</v>
      </c>
      <c r="CO478" s="11">
        <v>19</v>
      </c>
      <c r="CP478" s="11">
        <v>43</v>
      </c>
      <c r="CQ478" s="11">
        <v>43</v>
      </c>
      <c r="CR478" s="11">
        <v>2000000</v>
      </c>
    </row>
    <row r="479" spans="1:96" ht="15" thickBot="1" x14ac:dyDescent="0.35">
      <c r="A479" s="1" t="s">
        <v>476</v>
      </c>
      <c r="B479" s="1" t="s">
        <v>602</v>
      </c>
      <c r="C479" s="2">
        <v>47</v>
      </c>
      <c r="D479" s="2">
        <v>43</v>
      </c>
      <c r="E479" s="2">
        <v>48</v>
      </c>
      <c r="F479" s="2">
        <v>53</v>
      </c>
      <c r="G479" s="2">
        <v>4</v>
      </c>
      <c r="H479" s="1">
        <f t="shared" si="684"/>
        <v>53</v>
      </c>
      <c r="I479" s="1">
        <f>HLOOKUP(H479,C479:$F$603,J479,0)</f>
        <v>4</v>
      </c>
      <c r="J479" s="1">
        <v>125</v>
      </c>
      <c r="K479" s="1" t="str">
        <f t="shared" si="685"/>
        <v>44</v>
      </c>
      <c r="M479" s="46">
        <f t="shared" si="686"/>
        <v>1</v>
      </c>
      <c r="N479" s="44">
        <f t="shared" si="678"/>
        <v>0.24607329842931938</v>
      </c>
      <c r="O479" s="44">
        <f t="shared" si="679"/>
        <v>0.22513089005235601</v>
      </c>
      <c r="P479" s="44">
        <f t="shared" si="680"/>
        <v>0.2513089005235602</v>
      </c>
      <c r="Q479" s="44">
        <f t="shared" si="681"/>
        <v>0.27748691099476441</v>
      </c>
      <c r="R479">
        <f t="shared" si="716"/>
        <v>4</v>
      </c>
      <c r="S479" s="1">
        <f t="shared" si="687"/>
        <v>0.27748691099476441</v>
      </c>
      <c r="T479" s="1">
        <f>HLOOKUP(S479,N479:$Q$603,U479,0)</f>
        <v>4</v>
      </c>
      <c r="U479" s="1">
        <v>125</v>
      </c>
      <c r="V479" s="1" t="str">
        <f t="shared" si="688"/>
        <v>44</v>
      </c>
      <c r="X479" s="5">
        <f t="shared" si="689"/>
        <v>4</v>
      </c>
      <c r="Y479" s="4">
        <f t="shared" si="690"/>
        <v>0.72251308900523559</v>
      </c>
      <c r="Z479" s="4">
        <f t="shared" si="691"/>
        <v>2.1533966281418973E-2</v>
      </c>
      <c r="AA479" s="4">
        <f t="shared" si="692"/>
        <v>0.25</v>
      </c>
      <c r="AB479" s="4">
        <f t="shared" si="693"/>
        <v>0.2486910994764398</v>
      </c>
      <c r="AC479" s="4">
        <f t="shared" si="694"/>
        <v>1.3089005235601969E-3</v>
      </c>
      <c r="AD479" s="4">
        <f t="shared" si="695"/>
        <v>0.22513089005235601</v>
      </c>
      <c r="AE479" s="4">
        <f t="shared" si="696"/>
        <v>0.27748691099476441</v>
      </c>
      <c r="AF479" s="4">
        <f t="shared" si="697"/>
        <v>5.2356020942408404E-2</v>
      </c>
      <c r="AG479">
        <f t="shared" si="698"/>
        <v>4000000</v>
      </c>
      <c r="AI479">
        <f t="shared" si="699"/>
        <v>1</v>
      </c>
      <c r="AJ479">
        <f t="shared" si="718"/>
        <v>1</v>
      </c>
      <c r="AK479">
        <f t="shared" si="719"/>
        <v>54</v>
      </c>
      <c r="AL479">
        <f t="shared" si="720"/>
        <v>1</v>
      </c>
      <c r="AM479">
        <f t="shared" si="721"/>
        <v>28</v>
      </c>
      <c r="AN479">
        <f t="shared" si="722"/>
        <v>27</v>
      </c>
      <c r="AO479">
        <f t="shared" si="723"/>
        <v>1</v>
      </c>
      <c r="AP479">
        <f t="shared" si="724"/>
        <v>54</v>
      </c>
      <c r="AQ479">
        <f t="shared" si="725"/>
        <v>54</v>
      </c>
      <c r="AR479">
        <f t="shared" ref="AR479:AZ479" si="738">MAX(AI$3:AQ$542)+1-AI479</f>
        <v>55</v>
      </c>
      <c r="AS479">
        <f t="shared" si="738"/>
        <v>55</v>
      </c>
      <c r="AT479">
        <f t="shared" si="738"/>
        <v>2</v>
      </c>
      <c r="AU479">
        <f t="shared" si="738"/>
        <v>55</v>
      </c>
      <c r="AV479">
        <f t="shared" si="738"/>
        <v>28</v>
      </c>
      <c r="AW479">
        <f t="shared" si="738"/>
        <v>29</v>
      </c>
      <c r="AX479">
        <f t="shared" si="738"/>
        <v>55</v>
      </c>
      <c r="AY479">
        <f t="shared" si="738"/>
        <v>2</v>
      </c>
      <c r="AZ479">
        <f t="shared" si="738"/>
        <v>2</v>
      </c>
      <c r="BA479">
        <f t="shared" si="683"/>
        <v>4000000</v>
      </c>
      <c r="BB479">
        <f t="shared" si="701"/>
        <v>2940950.7</v>
      </c>
      <c r="BC479">
        <f t="shared" si="702"/>
        <v>3</v>
      </c>
      <c r="BE479">
        <f>AI479-fix1_oam1!X480</f>
        <v>0</v>
      </c>
      <c r="BF479">
        <f>AJ479-fix1_oam1!Y480</f>
        <v>-19</v>
      </c>
      <c r="BG479">
        <f>AK479-fix1_oam1!Z480</f>
        <v>-1</v>
      </c>
      <c r="BH479">
        <f>AL479-fix1_oam1!AA480</f>
        <v>-31</v>
      </c>
      <c r="BI479">
        <f>AM479-fix1_oam1!AB480</f>
        <v>-3</v>
      </c>
      <c r="BJ479">
        <f>AN479-fix1_oam1!AC480</f>
        <v>0</v>
      </c>
      <c r="BK479">
        <f>AO479-fix1_oam1!AD480</f>
        <v>-6</v>
      </c>
      <c r="BL479">
        <f>AP479-fix1_oam1!AE480</f>
        <v>4</v>
      </c>
      <c r="BM479">
        <f>AQ479-fix1_oam1!AF480</f>
        <v>0</v>
      </c>
      <c r="BN479">
        <f>AR479-fix1_oam1!AG480</f>
        <v>0</v>
      </c>
      <c r="BO479">
        <f>AS479-fix1_oam1!AH480</f>
        <v>19</v>
      </c>
      <c r="BP479">
        <f>AT479-fix1_oam1!AI480</f>
        <v>1</v>
      </c>
      <c r="BQ479">
        <f>AU479-fix1_oam1!AJ480</f>
        <v>31</v>
      </c>
      <c r="BR479">
        <f>AV479-fix1_oam1!AK480</f>
        <v>3</v>
      </c>
      <c r="BS479">
        <f>AW479-fix1_oam1!AL480</f>
        <v>0</v>
      </c>
      <c r="BT479">
        <f>AX479-fix1_oam1!AM480</f>
        <v>6</v>
      </c>
      <c r="BU479">
        <f>AY479-fix1_oam1!AN480</f>
        <v>-4</v>
      </c>
      <c r="BV479">
        <f>AZ479-fix1_oam1!AO480</f>
        <v>0</v>
      </c>
      <c r="BY479" s="10" t="s">
        <v>1139</v>
      </c>
      <c r="BZ479" s="11">
        <v>27</v>
      </c>
      <c r="CA479" s="11">
        <v>39</v>
      </c>
      <c r="CB479" s="11">
        <v>25</v>
      </c>
      <c r="CC479" s="11">
        <v>1</v>
      </c>
      <c r="CD479" s="11">
        <v>40</v>
      </c>
      <c r="CE479" s="11">
        <v>15</v>
      </c>
      <c r="CF479" s="11">
        <v>27</v>
      </c>
      <c r="CG479" s="11">
        <v>16</v>
      </c>
      <c r="CH479" s="11">
        <v>20</v>
      </c>
      <c r="CI479" s="11">
        <v>29</v>
      </c>
      <c r="CJ479" s="11">
        <v>17</v>
      </c>
      <c r="CK479" s="11">
        <v>31</v>
      </c>
      <c r="CL479" s="11">
        <v>55</v>
      </c>
      <c r="CM479" s="11">
        <v>16</v>
      </c>
      <c r="CN479" s="11">
        <v>41</v>
      </c>
      <c r="CO479" s="11">
        <v>29</v>
      </c>
      <c r="CP479" s="11">
        <v>40</v>
      </c>
      <c r="CQ479" s="11">
        <v>36</v>
      </c>
      <c r="CR479" s="11">
        <v>3000000</v>
      </c>
    </row>
    <row r="480" spans="1:96" ht="15" thickBot="1" x14ac:dyDescent="0.35">
      <c r="A480" s="1" t="s">
        <v>477</v>
      </c>
      <c r="B480" s="1" t="s">
        <v>602</v>
      </c>
      <c r="C480" s="2">
        <v>47</v>
      </c>
      <c r="D480" s="2">
        <v>53</v>
      </c>
      <c r="E480" s="2">
        <v>83</v>
      </c>
      <c r="F480" s="2">
        <v>0</v>
      </c>
      <c r="G480" s="2">
        <v>1</v>
      </c>
      <c r="H480" s="1">
        <f t="shared" si="684"/>
        <v>83</v>
      </c>
      <c r="I480" s="1">
        <f>HLOOKUP(H480,C480:$F$603,J480,0)</f>
        <v>3</v>
      </c>
      <c r="J480" s="1">
        <v>124</v>
      </c>
      <c r="K480" s="1" t="str">
        <f t="shared" si="685"/>
        <v>13</v>
      </c>
      <c r="M480" s="46">
        <f t="shared" si="686"/>
        <v>1</v>
      </c>
      <c r="N480" s="44">
        <f t="shared" si="678"/>
        <v>0.25683060109289618</v>
      </c>
      <c r="O480" s="44">
        <f t="shared" si="679"/>
        <v>0.2896174863387978</v>
      </c>
      <c r="P480" s="44">
        <f t="shared" si="680"/>
        <v>0.45355191256830601</v>
      </c>
      <c r="Q480" s="44">
        <f t="shared" si="681"/>
        <v>0</v>
      </c>
      <c r="R480">
        <f t="shared" si="716"/>
        <v>1</v>
      </c>
      <c r="S480" s="1">
        <f t="shared" si="687"/>
        <v>0.45355191256830601</v>
      </c>
      <c r="T480" s="1">
        <f>HLOOKUP(S480,N480:$Q$603,U480,0)</f>
        <v>3</v>
      </c>
      <c r="U480" s="1">
        <v>124</v>
      </c>
      <c r="V480" s="1" t="str">
        <f t="shared" si="688"/>
        <v>13</v>
      </c>
      <c r="X480" s="5">
        <f t="shared" si="689"/>
        <v>3</v>
      </c>
      <c r="Y480" s="4">
        <f t="shared" si="690"/>
        <v>0.54644808743169393</v>
      </c>
      <c r="Z480" s="4">
        <f t="shared" si="691"/>
        <v>0.18757183818945244</v>
      </c>
      <c r="AA480" s="4">
        <f t="shared" si="692"/>
        <v>0.25</v>
      </c>
      <c r="AB480" s="4">
        <f t="shared" si="693"/>
        <v>0.27322404371584696</v>
      </c>
      <c r="AC480" s="4">
        <f t="shared" si="694"/>
        <v>-2.3224043715846965E-2</v>
      </c>
      <c r="AD480" s="4">
        <f t="shared" si="695"/>
        <v>0</v>
      </c>
      <c r="AE480" s="4">
        <f t="shared" si="696"/>
        <v>0.45355191256830601</v>
      </c>
      <c r="AF480" s="4">
        <f t="shared" si="697"/>
        <v>0.45355191256830601</v>
      </c>
      <c r="AG480">
        <f t="shared" si="698"/>
        <v>1000000</v>
      </c>
      <c r="AI480">
        <f t="shared" si="699"/>
        <v>14</v>
      </c>
      <c r="AJ480">
        <f t="shared" si="718"/>
        <v>38</v>
      </c>
      <c r="AK480">
        <f t="shared" si="719"/>
        <v>14</v>
      </c>
      <c r="AL480">
        <f t="shared" si="720"/>
        <v>1</v>
      </c>
      <c r="AM480">
        <f t="shared" si="721"/>
        <v>11</v>
      </c>
      <c r="AN480">
        <f t="shared" si="722"/>
        <v>45</v>
      </c>
      <c r="AO480">
        <f t="shared" si="723"/>
        <v>53</v>
      </c>
      <c r="AP480">
        <f t="shared" si="724"/>
        <v>17</v>
      </c>
      <c r="AQ480">
        <f t="shared" si="725"/>
        <v>11</v>
      </c>
      <c r="AR480">
        <f t="shared" ref="AR480:AZ480" si="739">MAX(AI$3:AQ$542)+1-AI480</f>
        <v>42</v>
      </c>
      <c r="AS480">
        <f t="shared" si="739"/>
        <v>18</v>
      </c>
      <c r="AT480">
        <f t="shared" si="739"/>
        <v>42</v>
      </c>
      <c r="AU480">
        <f t="shared" si="739"/>
        <v>55</v>
      </c>
      <c r="AV480">
        <f t="shared" si="739"/>
        <v>45</v>
      </c>
      <c r="AW480">
        <f t="shared" si="739"/>
        <v>11</v>
      </c>
      <c r="AX480">
        <f t="shared" si="739"/>
        <v>3</v>
      </c>
      <c r="AY480">
        <f t="shared" si="739"/>
        <v>39</v>
      </c>
      <c r="AZ480">
        <f t="shared" si="739"/>
        <v>45</v>
      </c>
      <c r="BA480">
        <f t="shared" si="683"/>
        <v>1000000</v>
      </c>
      <c r="BB480">
        <f t="shared" si="701"/>
        <v>2926555.5</v>
      </c>
      <c r="BC480">
        <f t="shared" si="702"/>
        <v>3</v>
      </c>
      <c r="BE480">
        <f>AI480-fix1_oam1!X481</f>
        <v>0</v>
      </c>
      <c r="BF480">
        <f>AJ480-fix1_oam1!Y481</f>
        <v>3</v>
      </c>
      <c r="BG480">
        <f>AK480-fix1_oam1!Z481</f>
        <v>-1</v>
      </c>
      <c r="BH480">
        <f>AL480-fix1_oam1!AA481</f>
        <v>-33</v>
      </c>
      <c r="BI480">
        <f>AM480-fix1_oam1!AB481</f>
        <v>-18</v>
      </c>
      <c r="BJ480">
        <f>AN480-fix1_oam1!AC481</f>
        <v>3</v>
      </c>
      <c r="BK480">
        <f>AO480-fix1_oam1!AD481</f>
        <v>0</v>
      </c>
      <c r="BL480">
        <f>AP480-fix1_oam1!AE481</f>
        <v>-13</v>
      </c>
      <c r="BM480">
        <f>AQ480-fix1_oam1!AF481</f>
        <v>2</v>
      </c>
      <c r="BN480">
        <f>AR480-fix1_oam1!AG481</f>
        <v>0</v>
      </c>
      <c r="BO480">
        <f>AS480-fix1_oam1!AH481</f>
        <v>-3</v>
      </c>
      <c r="BP480">
        <f>AT480-fix1_oam1!AI481</f>
        <v>1</v>
      </c>
      <c r="BQ480">
        <f>AU480-fix1_oam1!AJ481</f>
        <v>33</v>
      </c>
      <c r="BR480">
        <f>AV480-fix1_oam1!AK481</f>
        <v>18</v>
      </c>
      <c r="BS480">
        <f>AW480-fix1_oam1!AL481</f>
        <v>-3</v>
      </c>
      <c r="BT480">
        <f>AX480-fix1_oam1!AM481</f>
        <v>0</v>
      </c>
      <c r="BU480">
        <f>AY480-fix1_oam1!AN481</f>
        <v>13</v>
      </c>
      <c r="BV480">
        <f>AZ480-fix1_oam1!AO481</f>
        <v>-2</v>
      </c>
      <c r="BY480" s="10" t="s">
        <v>1140</v>
      </c>
      <c r="BZ480" s="11">
        <v>41</v>
      </c>
      <c r="CA480" s="11">
        <v>30</v>
      </c>
      <c r="CB480" s="11">
        <v>30</v>
      </c>
      <c r="CC480" s="11">
        <v>1</v>
      </c>
      <c r="CD480" s="11">
        <v>20</v>
      </c>
      <c r="CE480" s="11">
        <v>36</v>
      </c>
      <c r="CF480" s="11">
        <v>33</v>
      </c>
      <c r="CG480" s="11">
        <v>25</v>
      </c>
      <c r="CH480" s="11">
        <v>25</v>
      </c>
      <c r="CI480" s="11">
        <v>15</v>
      </c>
      <c r="CJ480" s="11">
        <v>26</v>
      </c>
      <c r="CK480" s="11">
        <v>26</v>
      </c>
      <c r="CL480" s="11">
        <v>55</v>
      </c>
      <c r="CM480" s="11">
        <v>36</v>
      </c>
      <c r="CN480" s="11">
        <v>20</v>
      </c>
      <c r="CO480" s="11">
        <v>23</v>
      </c>
      <c r="CP480" s="11">
        <v>31</v>
      </c>
      <c r="CQ480" s="11">
        <v>31</v>
      </c>
      <c r="CR480" s="11">
        <v>1000000</v>
      </c>
    </row>
    <row r="481" spans="1:96" ht="15" thickBot="1" x14ac:dyDescent="0.35">
      <c r="A481" s="1" t="s">
        <v>478</v>
      </c>
      <c r="B481" s="1" t="s">
        <v>602</v>
      </c>
      <c r="C481" s="2">
        <v>79</v>
      </c>
      <c r="D481" s="2">
        <v>94</v>
      </c>
      <c r="E481" s="2">
        <v>33</v>
      </c>
      <c r="F481" s="2">
        <v>92</v>
      </c>
      <c r="G481" s="2">
        <v>2</v>
      </c>
      <c r="H481" s="1">
        <f t="shared" si="684"/>
        <v>94</v>
      </c>
      <c r="I481" s="1">
        <f>HLOOKUP(H481,C481:$F$603,J481,0)</f>
        <v>2</v>
      </c>
      <c r="J481" s="1">
        <v>123</v>
      </c>
      <c r="K481" s="1" t="str">
        <f t="shared" si="685"/>
        <v>22</v>
      </c>
      <c r="M481" s="46">
        <f t="shared" si="686"/>
        <v>1</v>
      </c>
      <c r="N481" s="44">
        <f t="shared" si="678"/>
        <v>0.2651006711409396</v>
      </c>
      <c r="O481" s="44">
        <f t="shared" si="679"/>
        <v>0.31543624161073824</v>
      </c>
      <c r="P481" s="44">
        <f t="shared" si="680"/>
        <v>0.11073825503355705</v>
      </c>
      <c r="Q481" s="44">
        <f t="shared" si="681"/>
        <v>0.3087248322147651</v>
      </c>
      <c r="R481">
        <f t="shared" si="716"/>
        <v>2</v>
      </c>
      <c r="S481" s="1">
        <f t="shared" si="687"/>
        <v>0.31543624161073824</v>
      </c>
      <c r="T481" s="1">
        <f>HLOOKUP(S481,N481:$Q$603,U481,0)</f>
        <v>2</v>
      </c>
      <c r="U481" s="1">
        <v>123</v>
      </c>
      <c r="V481" s="1" t="str">
        <f t="shared" si="688"/>
        <v>22</v>
      </c>
      <c r="X481" s="5">
        <f t="shared" si="689"/>
        <v>2</v>
      </c>
      <c r="Y481" s="4">
        <f t="shared" si="690"/>
        <v>0.68456375838926176</v>
      </c>
      <c r="Z481" s="4">
        <f t="shared" si="691"/>
        <v>9.5485376742194816E-2</v>
      </c>
      <c r="AA481" s="4">
        <f t="shared" si="692"/>
        <v>0.25</v>
      </c>
      <c r="AB481" s="4">
        <f t="shared" si="693"/>
        <v>0.28691275167785235</v>
      </c>
      <c r="AC481" s="4">
        <f t="shared" si="694"/>
        <v>-3.6912751677852351E-2</v>
      </c>
      <c r="AD481" s="4">
        <f t="shared" si="695"/>
        <v>0.11073825503355705</v>
      </c>
      <c r="AE481" s="4">
        <f t="shared" si="696"/>
        <v>0.31543624161073824</v>
      </c>
      <c r="AF481" s="4">
        <f t="shared" si="697"/>
        <v>0.20469798657718119</v>
      </c>
      <c r="AG481">
        <f t="shared" si="698"/>
        <v>2000000</v>
      </c>
      <c r="AI481">
        <f t="shared" si="699"/>
        <v>27</v>
      </c>
      <c r="AJ481">
        <f t="shared" si="718"/>
        <v>6</v>
      </c>
      <c r="AK481">
        <f t="shared" si="719"/>
        <v>42</v>
      </c>
      <c r="AL481">
        <f t="shared" si="720"/>
        <v>1</v>
      </c>
      <c r="AM481">
        <f t="shared" si="721"/>
        <v>5</v>
      </c>
      <c r="AN481">
        <f t="shared" si="722"/>
        <v>50</v>
      </c>
      <c r="AO481">
        <f t="shared" si="723"/>
        <v>21</v>
      </c>
      <c r="AP481">
        <f t="shared" si="724"/>
        <v>49</v>
      </c>
      <c r="AQ481">
        <f t="shared" si="725"/>
        <v>43</v>
      </c>
      <c r="AR481">
        <f t="shared" ref="AR481:AZ481" si="740">MAX(AI$3:AQ$542)+1-AI481</f>
        <v>29</v>
      </c>
      <c r="AS481">
        <f t="shared" si="740"/>
        <v>50</v>
      </c>
      <c r="AT481">
        <f t="shared" si="740"/>
        <v>14</v>
      </c>
      <c r="AU481">
        <f t="shared" si="740"/>
        <v>55</v>
      </c>
      <c r="AV481">
        <f t="shared" si="740"/>
        <v>51</v>
      </c>
      <c r="AW481">
        <f t="shared" si="740"/>
        <v>6</v>
      </c>
      <c r="AX481">
        <f t="shared" si="740"/>
        <v>35</v>
      </c>
      <c r="AY481">
        <f t="shared" si="740"/>
        <v>7</v>
      </c>
      <c r="AZ481">
        <f t="shared" si="740"/>
        <v>13</v>
      </c>
      <c r="BA481">
        <f t="shared" si="683"/>
        <v>2000000</v>
      </c>
      <c r="BB481">
        <f t="shared" si="701"/>
        <v>3233174.4</v>
      </c>
      <c r="BC481">
        <f t="shared" si="702"/>
        <v>3</v>
      </c>
      <c r="BE481">
        <f>AI481-fix1_oam1!X482</f>
        <v>0</v>
      </c>
      <c r="BF481">
        <f>AJ481-fix1_oam1!Y482</f>
        <v>3</v>
      </c>
      <c r="BG481">
        <f>AK481-fix1_oam1!Z482</f>
        <v>15</v>
      </c>
      <c r="BH481">
        <f>AL481-fix1_oam1!AA482</f>
        <v>-2</v>
      </c>
      <c r="BI481">
        <f>AM481-fix1_oam1!AB482</f>
        <v>4</v>
      </c>
      <c r="BJ481">
        <f>AN481-fix1_oam1!AC482</f>
        <v>-2</v>
      </c>
      <c r="BK481">
        <f>AO481-fix1_oam1!AD482</f>
        <v>8</v>
      </c>
      <c r="BL481">
        <f>AP481-fix1_oam1!AE482</f>
        <v>37</v>
      </c>
      <c r="BM481">
        <f>AQ481-fix1_oam1!AF482</f>
        <v>15</v>
      </c>
      <c r="BN481">
        <f>AR481-fix1_oam1!AG482</f>
        <v>0</v>
      </c>
      <c r="BO481">
        <f>AS481-fix1_oam1!AH482</f>
        <v>-3</v>
      </c>
      <c r="BP481">
        <f>AT481-fix1_oam1!AI482</f>
        <v>-15</v>
      </c>
      <c r="BQ481">
        <f>AU481-fix1_oam1!AJ482</f>
        <v>2</v>
      </c>
      <c r="BR481">
        <f>AV481-fix1_oam1!AK482</f>
        <v>-4</v>
      </c>
      <c r="BS481">
        <f>AW481-fix1_oam1!AL482</f>
        <v>2</v>
      </c>
      <c r="BT481">
        <f>AX481-fix1_oam1!AM482</f>
        <v>-8</v>
      </c>
      <c r="BU481">
        <f>AY481-fix1_oam1!AN482</f>
        <v>-37</v>
      </c>
      <c r="BV481">
        <f>AZ481-fix1_oam1!AO482</f>
        <v>-15</v>
      </c>
      <c r="BY481" s="10" t="s">
        <v>1141</v>
      </c>
      <c r="BZ481" s="11">
        <v>1</v>
      </c>
      <c r="CA481" s="11">
        <v>5</v>
      </c>
      <c r="CB481" s="11">
        <v>49</v>
      </c>
      <c r="CC481" s="11">
        <v>1</v>
      </c>
      <c r="CD481" s="11">
        <v>16</v>
      </c>
      <c r="CE481" s="11">
        <v>40</v>
      </c>
      <c r="CF481" s="11">
        <v>10</v>
      </c>
      <c r="CG481" s="11">
        <v>50</v>
      </c>
      <c r="CH481" s="11">
        <v>48</v>
      </c>
      <c r="CI481" s="11">
        <v>55</v>
      </c>
      <c r="CJ481" s="11">
        <v>51</v>
      </c>
      <c r="CK481" s="11">
        <v>7</v>
      </c>
      <c r="CL481" s="11">
        <v>55</v>
      </c>
      <c r="CM481" s="11">
        <v>40</v>
      </c>
      <c r="CN481" s="11">
        <v>16</v>
      </c>
      <c r="CO481" s="11">
        <v>46</v>
      </c>
      <c r="CP481" s="11">
        <v>6</v>
      </c>
      <c r="CQ481" s="11">
        <v>8</v>
      </c>
      <c r="CR481" s="11">
        <v>1000000</v>
      </c>
    </row>
    <row r="482" spans="1:96" ht="15" thickBot="1" x14ac:dyDescent="0.35">
      <c r="A482" s="1" t="s">
        <v>479</v>
      </c>
      <c r="B482" s="1" t="s">
        <v>602</v>
      </c>
      <c r="C482" s="2">
        <v>14</v>
      </c>
      <c r="D482" s="2">
        <v>76</v>
      </c>
      <c r="E482" s="2">
        <v>89</v>
      </c>
      <c r="F482" s="2">
        <v>6</v>
      </c>
      <c r="G482" s="2">
        <v>3</v>
      </c>
      <c r="H482" s="1">
        <f t="shared" si="684"/>
        <v>89</v>
      </c>
      <c r="I482" s="1">
        <f>HLOOKUP(H482,C482:$F$603,J482,0)</f>
        <v>3</v>
      </c>
      <c r="J482" s="1">
        <v>122</v>
      </c>
      <c r="K482" s="1" t="str">
        <f t="shared" si="685"/>
        <v>33</v>
      </c>
      <c r="M482" s="46">
        <f t="shared" si="686"/>
        <v>1</v>
      </c>
      <c r="N482" s="44">
        <f t="shared" si="678"/>
        <v>7.567567567567568E-2</v>
      </c>
      <c r="O482" s="44">
        <f t="shared" si="679"/>
        <v>0.41081081081081083</v>
      </c>
      <c r="P482" s="44">
        <f t="shared" si="680"/>
        <v>0.48108108108108111</v>
      </c>
      <c r="Q482" s="44">
        <f t="shared" si="681"/>
        <v>3.2432432432432434E-2</v>
      </c>
      <c r="R482">
        <f t="shared" si="716"/>
        <v>3</v>
      </c>
      <c r="S482" s="1">
        <f t="shared" si="687"/>
        <v>0.48108108108108111</v>
      </c>
      <c r="T482" s="1">
        <f>HLOOKUP(S482,N482:$Q$603,U482,0)</f>
        <v>3</v>
      </c>
      <c r="U482" s="1">
        <v>122</v>
      </c>
      <c r="V482" s="1" t="str">
        <f t="shared" si="688"/>
        <v>33</v>
      </c>
      <c r="X482" s="5">
        <f t="shared" si="689"/>
        <v>3</v>
      </c>
      <c r="Y482" s="4">
        <f t="shared" si="690"/>
        <v>0.51891891891891895</v>
      </c>
      <c r="Z482" s="4">
        <f t="shared" si="691"/>
        <v>0.22875255875846279</v>
      </c>
      <c r="AA482" s="4">
        <f t="shared" si="692"/>
        <v>0.25</v>
      </c>
      <c r="AB482" s="4">
        <f t="shared" si="693"/>
        <v>0.24324324324324326</v>
      </c>
      <c r="AC482" s="4">
        <f t="shared" si="694"/>
        <v>6.7567567567567433E-3</v>
      </c>
      <c r="AD482" s="4">
        <f t="shared" si="695"/>
        <v>3.2432432432432434E-2</v>
      </c>
      <c r="AE482" s="4">
        <f t="shared" si="696"/>
        <v>0.48108108108108111</v>
      </c>
      <c r="AF482" s="4">
        <f t="shared" si="697"/>
        <v>0.44864864864864867</v>
      </c>
      <c r="AG482">
        <f t="shared" si="698"/>
        <v>3000000</v>
      </c>
      <c r="AI482">
        <f t="shared" si="699"/>
        <v>14</v>
      </c>
      <c r="AJ482">
        <f t="shared" si="718"/>
        <v>42</v>
      </c>
      <c r="AK482">
        <f t="shared" si="719"/>
        <v>7</v>
      </c>
      <c r="AL482">
        <f t="shared" si="720"/>
        <v>1</v>
      </c>
      <c r="AM482">
        <f t="shared" si="721"/>
        <v>32</v>
      </c>
      <c r="AN482">
        <f t="shared" si="722"/>
        <v>23</v>
      </c>
      <c r="AO482">
        <f t="shared" si="723"/>
        <v>43</v>
      </c>
      <c r="AP482">
        <f t="shared" si="724"/>
        <v>13</v>
      </c>
      <c r="AQ482">
        <f t="shared" si="725"/>
        <v>11</v>
      </c>
      <c r="AR482">
        <f t="shared" ref="AR482:AZ482" si="741">MAX(AI$3:AQ$542)+1-AI482</f>
        <v>42</v>
      </c>
      <c r="AS482">
        <f t="shared" si="741"/>
        <v>14</v>
      </c>
      <c r="AT482">
        <f t="shared" si="741"/>
        <v>49</v>
      </c>
      <c r="AU482">
        <f t="shared" si="741"/>
        <v>55</v>
      </c>
      <c r="AV482">
        <f t="shared" si="741"/>
        <v>24</v>
      </c>
      <c r="AW482">
        <f t="shared" si="741"/>
        <v>33</v>
      </c>
      <c r="AX482">
        <f t="shared" si="741"/>
        <v>13</v>
      </c>
      <c r="AY482">
        <f t="shared" si="741"/>
        <v>43</v>
      </c>
      <c r="AZ482">
        <f t="shared" si="741"/>
        <v>45</v>
      </c>
      <c r="BA482">
        <f t="shared" si="683"/>
        <v>3000000</v>
      </c>
      <c r="BB482">
        <f t="shared" si="701"/>
        <v>2666000.2000000002</v>
      </c>
      <c r="BC482">
        <f t="shared" si="702"/>
        <v>3</v>
      </c>
      <c r="BE482">
        <f>AI482-fix1_oam1!X483</f>
        <v>0</v>
      </c>
      <c r="BF482">
        <f>AJ482-fix1_oam1!Y483</f>
        <v>5</v>
      </c>
      <c r="BG482">
        <f>AK482-fix1_oam1!Z483</f>
        <v>4</v>
      </c>
      <c r="BH482">
        <f>AL482-fix1_oam1!AA483</f>
        <v>-33</v>
      </c>
      <c r="BI482">
        <f>AM482-fix1_oam1!AB483</f>
        <v>-1</v>
      </c>
      <c r="BJ482">
        <f>AN482-fix1_oam1!AC483</f>
        <v>0</v>
      </c>
      <c r="BK482">
        <f>AO482-fix1_oam1!AD483</f>
        <v>2</v>
      </c>
      <c r="BL482">
        <f>AP482-fix1_oam1!AE483</f>
        <v>-8</v>
      </c>
      <c r="BM482">
        <f>AQ482-fix1_oam1!AF483</f>
        <v>2</v>
      </c>
      <c r="BN482">
        <f>AR482-fix1_oam1!AG483</f>
        <v>0</v>
      </c>
      <c r="BO482">
        <f>AS482-fix1_oam1!AH483</f>
        <v>-5</v>
      </c>
      <c r="BP482">
        <f>AT482-fix1_oam1!AI483</f>
        <v>-4</v>
      </c>
      <c r="BQ482">
        <f>AU482-fix1_oam1!AJ483</f>
        <v>33</v>
      </c>
      <c r="BR482">
        <f>AV482-fix1_oam1!AK483</f>
        <v>1</v>
      </c>
      <c r="BS482">
        <f>AW482-fix1_oam1!AL483</f>
        <v>0</v>
      </c>
      <c r="BT482">
        <f>AX482-fix1_oam1!AM483</f>
        <v>-2</v>
      </c>
      <c r="BU482">
        <f>AY482-fix1_oam1!AN483</f>
        <v>8</v>
      </c>
      <c r="BV482">
        <f>AZ482-fix1_oam1!AO483</f>
        <v>-2</v>
      </c>
      <c r="BY482" s="10" t="s">
        <v>1142</v>
      </c>
      <c r="BZ482" s="11">
        <v>1</v>
      </c>
      <c r="CA482" s="11">
        <v>43</v>
      </c>
      <c r="CB482" s="11">
        <v>8</v>
      </c>
      <c r="CC482" s="11">
        <v>1</v>
      </c>
      <c r="CD482" s="11">
        <v>26</v>
      </c>
      <c r="CE482" s="11">
        <v>30</v>
      </c>
      <c r="CF482" s="11">
        <v>50</v>
      </c>
      <c r="CG482" s="11">
        <v>12</v>
      </c>
      <c r="CH482" s="11">
        <v>9</v>
      </c>
      <c r="CI482" s="11">
        <v>55</v>
      </c>
      <c r="CJ482" s="11">
        <v>13</v>
      </c>
      <c r="CK482" s="11">
        <v>48</v>
      </c>
      <c r="CL482" s="11">
        <v>55</v>
      </c>
      <c r="CM482" s="11">
        <v>30</v>
      </c>
      <c r="CN482" s="11">
        <v>26</v>
      </c>
      <c r="CO482" s="11">
        <v>6</v>
      </c>
      <c r="CP482" s="11">
        <v>44</v>
      </c>
      <c r="CQ482" s="11">
        <v>47</v>
      </c>
      <c r="CR482" s="11">
        <v>1000000</v>
      </c>
    </row>
    <row r="483" spans="1:96" ht="15" thickBot="1" x14ac:dyDescent="0.35">
      <c r="A483" s="1" t="s">
        <v>480</v>
      </c>
      <c r="B483" s="1" t="s">
        <v>602</v>
      </c>
      <c r="C483" s="2">
        <v>57</v>
      </c>
      <c r="D483" s="2">
        <v>11</v>
      </c>
      <c r="E483" s="2">
        <v>62</v>
      </c>
      <c r="F483" s="2">
        <v>39</v>
      </c>
      <c r="G483" s="2">
        <v>3</v>
      </c>
      <c r="H483" s="1">
        <f t="shared" si="684"/>
        <v>62</v>
      </c>
      <c r="I483" s="1">
        <f>HLOOKUP(H483,C483:$F$603,J483,0)</f>
        <v>3</v>
      </c>
      <c r="J483" s="1">
        <v>121</v>
      </c>
      <c r="K483" s="1" t="str">
        <f t="shared" si="685"/>
        <v>33</v>
      </c>
      <c r="M483" s="46">
        <f t="shared" si="686"/>
        <v>1</v>
      </c>
      <c r="N483" s="44">
        <f t="shared" si="678"/>
        <v>0.33727810650887574</v>
      </c>
      <c r="O483" s="44">
        <f t="shared" si="679"/>
        <v>6.5088757396449703E-2</v>
      </c>
      <c r="P483" s="44">
        <f t="shared" si="680"/>
        <v>0.36686390532544377</v>
      </c>
      <c r="Q483" s="44">
        <f t="shared" si="681"/>
        <v>0.23076923076923078</v>
      </c>
      <c r="R483">
        <f t="shared" si="716"/>
        <v>3</v>
      </c>
      <c r="S483" s="1">
        <f t="shared" si="687"/>
        <v>0.36686390532544377</v>
      </c>
      <c r="T483" s="1">
        <f>HLOOKUP(S483,N483:$Q$603,U483,0)</f>
        <v>3</v>
      </c>
      <c r="U483" s="1">
        <v>121</v>
      </c>
      <c r="V483" s="1" t="str">
        <f t="shared" si="688"/>
        <v>33</v>
      </c>
      <c r="X483" s="5">
        <f t="shared" si="689"/>
        <v>3</v>
      </c>
      <c r="Y483" s="4">
        <f t="shared" si="690"/>
        <v>0.63313609467455623</v>
      </c>
      <c r="Z483" s="4">
        <f t="shared" si="691"/>
        <v>0.1364265741098914</v>
      </c>
      <c r="AA483" s="4">
        <f t="shared" si="692"/>
        <v>0.25</v>
      </c>
      <c r="AB483" s="4">
        <f t="shared" si="693"/>
        <v>0.28402366863905326</v>
      </c>
      <c r="AC483" s="4">
        <f t="shared" si="694"/>
        <v>-3.4023668639053262E-2</v>
      </c>
      <c r="AD483" s="4">
        <f t="shared" si="695"/>
        <v>6.5088757396449703E-2</v>
      </c>
      <c r="AE483" s="4">
        <f t="shared" si="696"/>
        <v>0.36686390532544377</v>
      </c>
      <c r="AF483" s="4">
        <f t="shared" si="697"/>
        <v>0.30177514792899407</v>
      </c>
      <c r="AG483">
        <f t="shared" si="698"/>
        <v>3000000</v>
      </c>
      <c r="AI483">
        <f t="shared" si="699"/>
        <v>14</v>
      </c>
      <c r="AJ483">
        <f t="shared" si="718"/>
        <v>18</v>
      </c>
      <c r="AK483">
        <f t="shared" si="719"/>
        <v>32</v>
      </c>
      <c r="AL483">
        <f t="shared" si="720"/>
        <v>1</v>
      </c>
      <c r="AM483">
        <f t="shared" si="721"/>
        <v>6</v>
      </c>
      <c r="AN483">
        <f t="shared" si="722"/>
        <v>49</v>
      </c>
      <c r="AO483">
        <f t="shared" si="723"/>
        <v>34</v>
      </c>
      <c r="AP483">
        <f t="shared" si="724"/>
        <v>37</v>
      </c>
      <c r="AQ483">
        <f t="shared" si="725"/>
        <v>30</v>
      </c>
      <c r="AR483">
        <f t="shared" ref="AR483:AZ483" si="742">MAX(AI$3:AQ$542)+1-AI483</f>
        <v>42</v>
      </c>
      <c r="AS483">
        <f t="shared" si="742"/>
        <v>38</v>
      </c>
      <c r="AT483">
        <f t="shared" si="742"/>
        <v>24</v>
      </c>
      <c r="AU483">
        <f t="shared" si="742"/>
        <v>55</v>
      </c>
      <c r="AV483">
        <f t="shared" si="742"/>
        <v>50</v>
      </c>
      <c r="AW483">
        <f t="shared" si="742"/>
        <v>7</v>
      </c>
      <c r="AX483">
        <f t="shared" si="742"/>
        <v>22</v>
      </c>
      <c r="AY483">
        <f t="shared" si="742"/>
        <v>19</v>
      </c>
      <c r="AZ483">
        <f t="shared" si="742"/>
        <v>26</v>
      </c>
      <c r="BA483">
        <f t="shared" si="683"/>
        <v>3000000</v>
      </c>
      <c r="BB483">
        <f t="shared" si="701"/>
        <v>2631453.1</v>
      </c>
      <c r="BC483">
        <f t="shared" si="702"/>
        <v>3</v>
      </c>
      <c r="BE483">
        <f>AI483-fix1_oam1!X484</f>
        <v>0</v>
      </c>
      <c r="BF483">
        <f>AJ483-fix1_oam1!Y484</f>
        <v>-15</v>
      </c>
      <c r="BG483">
        <f>AK483-fix1_oam1!Z484</f>
        <v>-5</v>
      </c>
      <c r="BH483">
        <f>AL483-fix1_oam1!AA484</f>
        <v>-38</v>
      </c>
      <c r="BI483">
        <f>AM483-fix1_oam1!AB484</f>
        <v>-24</v>
      </c>
      <c r="BJ483">
        <f>AN483-fix1_oam1!AC484</f>
        <v>3</v>
      </c>
      <c r="BK483">
        <f>AO483-fix1_oam1!AD484</f>
        <v>1</v>
      </c>
      <c r="BL483">
        <f>AP483-fix1_oam1!AE484</f>
        <v>-10</v>
      </c>
      <c r="BM483">
        <f>AQ483-fix1_oam1!AF484</f>
        <v>-7</v>
      </c>
      <c r="BN483">
        <f>AR483-fix1_oam1!AG484</f>
        <v>0</v>
      </c>
      <c r="BO483">
        <f>AS483-fix1_oam1!AH484</f>
        <v>15</v>
      </c>
      <c r="BP483">
        <f>AT483-fix1_oam1!AI484</f>
        <v>5</v>
      </c>
      <c r="BQ483">
        <f>AU483-fix1_oam1!AJ484</f>
        <v>38</v>
      </c>
      <c r="BR483">
        <f>AV483-fix1_oam1!AK484</f>
        <v>24</v>
      </c>
      <c r="BS483">
        <f>AW483-fix1_oam1!AL484</f>
        <v>-3</v>
      </c>
      <c r="BT483">
        <f>AX483-fix1_oam1!AM484</f>
        <v>-1</v>
      </c>
      <c r="BU483">
        <f>AY483-fix1_oam1!AN484</f>
        <v>10</v>
      </c>
      <c r="BV483">
        <f>AZ483-fix1_oam1!AO484</f>
        <v>7</v>
      </c>
      <c r="BY483" s="10" t="s">
        <v>1143</v>
      </c>
      <c r="BZ483" s="11">
        <v>41</v>
      </c>
      <c r="CA483" s="11">
        <v>29</v>
      </c>
      <c r="CB483" s="11">
        <v>32</v>
      </c>
      <c r="CC483" s="11">
        <v>1</v>
      </c>
      <c r="CD483" s="11">
        <v>39</v>
      </c>
      <c r="CE483" s="11">
        <v>16</v>
      </c>
      <c r="CF483" s="11">
        <v>17</v>
      </c>
      <c r="CG483" s="11">
        <v>26</v>
      </c>
      <c r="CH483" s="11">
        <v>34</v>
      </c>
      <c r="CI483" s="11">
        <v>15</v>
      </c>
      <c r="CJ483" s="11">
        <v>27</v>
      </c>
      <c r="CK483" s="11">
        <v>24</v>
      </c>
      <c r="CL483" s="11">
        <v>55</v>
      </c>
      <c r="CM483" s="11">
        <v>17</v>
      </c>
      <c r="CN483" s="11">
        <v>40</v>
      </c>
      <c r="CO483" s="11">
        <v>39</v>
      </c>
      <c r="CP483" s="11">
        <v>30</v>
      </c>
      <c r="CQ483" s="11">
        <v>22</v>
      </c>
      <c r="CR483" s="11">
        <v>2000000</v>
      </c>
    </row>
    <row r="484" spans="1:96" ht="15" thickBot="1" x14ac:dyDescent="0.35">
      <c r="A484" s="1" t="s">
        <v>481</v>
      </c>
      <c r="B484" s="1" t="s">
        <v>602</v>
      </c>
      <c r="C484" s="2">
        <v>36</v>
      </c>
      <c r="D484" s="2">
        <v>88</v>
      </c>
      <c r="E484" s="2">
        <v>54</v>
      </c>
      <c r="F484" s="2">
        <v>69</v>
      </c>
      <c r="G484" s="2">
        <v>4</v>
      </c>
      <c r="H484" s="1">
        <f t="shared" si="684"/>
        <v>88</v>
      </c>
      <c r="I484" s="1">
        <f>HLOOKUP(H484,C484:$F$603,J484,0)</f>
        <v>2</v>
      </c>
      <c r="J484" s="1">
        <v>120</v>
      </c>
      <c r="K484" s="1" t="str">
        <f t="shared" si="685"/>
        <v>42</v>
      </c>
      <c r="M484" s="46">
        <f t="shared" si="686"/>
        <v>1</v>
      </c>
      <c r="N484" s="44">
        <f t="shared" si="678"/>
        <v>0.145748987854251</v>
      </c>
      <c r="O484" s="44">
        <f t="shared" si="679"/>
        <v>0.35627530364372467</v>
      </c>
      <c r="P484" s="44">
        <f t="shared" si="680"/>
        <v>0.21862348178137653</v>
      </c>
      <c r="Q484" s="44">
        <f t="shared" si="681"/>
        <v>0.2793522267206478</v>
      </c>
      <c r="R484">
        <f t="shared" si="716"/>
        <v>4</v>
      </c>
      <c r="S484" s="1">
        <f t="shared" si="687"/>
        <v>0.35627530364372467</v>
      </c>
      <c r="T484" s="1">
        <f>HLOOKUP(S484,N484:$Q$603,U484,0)</f>
        <v>2</v>
      </c>
      <c r="U484" s="1">
        <v>120</v>
      </c>
      <c r="V484" s="1" t="str">
        <f t="shared" si="688"/>
        <v>42</v>
      </c>
      <c r="X484" s="5">
        <f t="shared" si="689"/>
        <v>2</v>
      </c>
      <c r="Y484" s="4">
        <f t="shared" si="690"/>
        <v>0.64372469635627527</v>
      </c>
      <c r="Z484" s="4">
        <f t="shared" si="691"/>
        <v>8.9459027506009522E-2</v>
      </c>
      <c r="AA484" s="4">
        <f t="shared" si="692"/>
        <v>0.25</v>
      </c>
      <c r="AB484" s="4">
        <f t="shared" si="693"/>
        <v>0.24898785425101216</v>
      </c>
      <c r="AC484" s="4">
        <f t="shared" si="694"/>
        <v>1.012145748987836E-3</v>
      </c>
      <c r="AD484" s="4">
        <f t="shared" si="695"/>
        <v>0.145748987854251</v>
      </c>
      <c r="AE484" s="4">
        <f t="shared" si="696"/>
        <v>0.35627530364372467</v>
      </c>
      <c r="AF484" s="4">
        <f t="shared" si="697"/>
        <v>0.21052631578947367</v>
      </c>
      <c r="AG484">
        <f t="shared" si="698"/>
        <v>4000000</v>
      </c>
      <c r="AI484">
        <f t="shared" si="699"/>
        <v>27</v>
      </c>
      <c r="AJ484">
        <f t="shared" si="718"/>
        <v>15</v>
      </c>
      <c r="AK484">
        <f t="shared" si="719"/>
        <v>44</v>
      </c>
      <c r="AL484">
        <f t="shared" si="720"/>
        <v>1</v>
      </c>
      <c r="AM484">
        <f t="shared" si="721"/>
        <v>27</v>
      </c>
      <c r="AN484">
        <f t="shared" si="722"/>
        <v>28</v>
      </c>
      <c r="AO484">
        <f t="shared" si="723"/>
        <v>13</v>
      </c>
      <c r="AP484">
        <f t="shared" si="724"/>
        <v>40</v>
      </c>
      <c r="AQ484">
        <f t="shared" si="725"/>
        <v>42</v>
      </c>
      <c r="AR484">
        <f t="shared" ref="AR484:AZ484" si="743">MAX(AI$3:AQ$542)+1-AI484</f>
        <v>29</v>
      </c>
      <c r="AS484">
        <f t="shared" si="743"/>
        <v>41</v>
      </c>
      <c r="AT484">
        <f t="shared" si="743"/>
        <v>12</v>
      </c>
      <c r="AU484">
        <f t="shared" si="743"/>
        <v>55</v>
      </c>
      <c r="AV484">
        <f t="shared" si="743"/>
        <v>29</v>
      </c>
      <c r="AW484">
        <f t="shared" si="743"/>
        <v>28</v>
      </c>
      <c r="AX484">
        <f t="shared" si="743"/>
        <v>43</v>
      </c>
      <c r="AY484">
        <f t="shared" si="743"/>
        <v>16</v>
      </c>
      <c r="AZ484">
        <f t="shared" si="743"/>
        <v>14</v>
      </c>
      <c r="BA484">
        <f t="shared" si="683"/>
        <v>4000000</v>
      </c>
      <c r="BB484">
        <f t="shared" si="701"/>
        <v>2933748.4</v>
      </c>
      <c r="BC484">
        <f t="shared" si="702"/>
        <v>3</v>
      </c>
      <c r="BE484">
        <f>AI484-fix1_oam1!X485</f>
        <v>0</v>
      </c>
      <c r="BF484">
        <f>AJ484-fix1_oam1!Y485</f>
        <v>2</v>
      </c>
      <c r="BG484">
        <f>AK484-fix1_oam1!Z485</f>
        <v>5</v>
      </c>
      <c r="BH484">
        <f>AL484-fix1_oam1!AA485</f>
        <v>-12</v>
      </c>
      <c r="BI484">
        <f>AM484-fix1_oam1!AB485</f>
        <v>11</v>
      </c>
      <c r="BJ484">
        <f>AN484-fix1_oam1!AC485</f>
        <v>1</v>
      </c>
      <c r="BK484">
        <f>AO484-fix1_oam1!AD485</f>
        <v>3</v>
      </c>
      <c r="BL484">
        <f>AP484-fix1_oam1!AE485</f>
        <v>17</v>
      </c>
      <c r="BM484">
        <f>AQ484-fix1_oam1!AF485</f>
        <v>6</v>
      </c>
      <c r="BN484">
        <f>AR484-fix1_oam1!AG485</f>
        <v>0</v>
      </c>
      <c r="BO484">
        <f>AS484-fix1_oam1!AH485</f>
        <v>-2</v>
      </c>
      <c r="BP484">
        <f>AT484-fix1_oam1!AI485</f>
        <v>-5</v>
      </c>
      <c r="BQ484">
        <f>AU484-fix1_oam1!AJ485</f>
        <v>12</v>
      </c>
      <c r="BR484">
        <f>AV484-fix1_oam1!AK485</f>
        <v>-11</v>
      </c>
      <c r="BS484">
        <f>AW484-fix1_oam1!AL485</f>
        <v>-1</v>
      </c>
      <c r="BT484">
        <f>AX484-fix1_oam1!AM485</f>
        <v>-3</v>
      </c>
      <c r="BU484">
        <f>AY484-fix1_oam1!AN485</f>
        <v>-17</v>
      </c>
      <c r="BV484">
        <f>AZ484-fix1_oam1!AO485</f>
        <v>-6</v>
      </c>
      <c r="BY484" s="10" t="s">
        <v>1144</v>
      </c>
      <c r="BZ484" s="11">
        <v>1</v>
      </c>
      <c r="CA484" s="11">
        <v>1</v>
      </c>
      <c r="CB484" s="11">
        <v>54</v>
      </c>
      <c r="CC484" s="11">
        <v>1</v>
      </c>
      <c r="CD484" s="11">
        <v>28</v>
      </c>
      <c r="CE484" s="11">
        <v>27</v>
      </c>
      <c r="CF484" s="11">
        <v>1</v>
      </c>
      <c r="CG484" s="11">
        <v>54</v>
      </c>
      <c r="CH484" s="11">
        <v>54</v>
      </c>
      <c r="CI484" s="11">
        <v>55</v>
      </c>
      <c r="CJ484" s="11">
        <v>55</v>
      </c>
      <c r="CK484" s="11">
        <v>2</v>
      </c>
      <c r="CL484" s="11">
        <v>55</v>
      </c>
      <c r="CM484" s="11">
        <v>28</v>
      </c>
      <c r="CN484" s="11">
        <v>29</v>
      </c>
      <c r="CO484" s="11">
        <v>55</v>
      </c>
      <c r="CP484" s="11">
        <v>2</v>
      </c>
      <c r="CQ484" s="11">
        <v>2</v>
      </c>
      <c r="CR484" s="11">
        <v>4000000</v>
      </c>
    </row>
    <row r="485" spans="1:96" ht="15" thickBot="1" x14ac:dyDescent="0.35">
      <c r="A485" s="1" t="s">
        <v>482</v>
      </c>
      <c r="B485" s="1" t="s">
        <v>602</v>
      </c>
      <c r="C485" s="2">
        <v>21</v>
      </c>
      <c r="D485" s="2">
        <v>14</v>
      </c>
      <c r="E485" s="2">
        <v>16</v>
      </c>
      <c r="F485" s="2">
        <v>50</v>
      </c>
      <c r="G485" s="2">
        <v>4</v>
      </c>
      <c r="H485" s="1">
        <f t="shared" si="684"/>
        <v>50</v>
      </c>
      <c r="I485" s="1">
        <f>HLOOKUP(H485,C485:$F$603,J485,0)</f>
        <v>4</v>
      </c>
      <c r="J485" s="1">
        <v>119</v>
      </c>
      <c r="K485" s="1" t="str">
        <f t="shared" si="685"/>
        <v>44</v>
      </c>
      <c r="M485" s="46">
        <f t="shared" si="686"/>
        <v>1</v>
      </c>
      <c r="N485" s="44">
        <f t="shared" si="678"/>
        <v>0.20792079207920791</v>
      </c>
      <c r="O485" s="44">
        <f t="shared" si="679"/>
        <v>0.13861386138613863</v>
      </c>
      <c r="P485" s="44">
        <f t="shared" si="680"/>
        <v>0.15841584158415842</v>
      </c>
      <c r="Q485" s="44">
        <f t="shared" si="681"/>
        <v>0.49504950495049505</v>
      </c>
      <c r="R485">
        <f t="shared" si="716"/>
        <v>4</v>
      </c>
      <c r="S485" s="1">
        <f t="shared" si="687"/>
        <v>0.49504950495049505</v>
      </c>
      <c r="T485" s="1">
        <f>HLOOKUP(S485,N485:$Q$603,U485,0)</f>
        <v>4</v>
      </c>
      <c r="U485" s="1">
        <v>119</v>
      </c>
      <c r="V485" s="1" t="str">
        <f t="shared" si="688"/>
        <v>44</v>
      </c>
      <c r="X485" s="5">
        <f t="shared" si="689"/>
        <v>4</v>
      </c>
      <c r="Y485" s="4">
        <f t="shared" si="690"/>
        <v>0.50495049504950495</v>
      </c>
      <c r="Z485" s="4">
        <f t="shared" si="691"/>
        <v>0.16594622579193963</v>
      </c>
      <c r="AA485" s="4">
        <f t="shared" si="692"/>
        <v>0.25</v>
      </c>
      <c r="AB485" s="4">
        <f t="shared" si="693"/>
        <v>0.18316831683168316</v>
      </c>
      <c r="AC485" s="4">
        <f t="shared" si="694"/>
        <v>6.6831683168316836E-2</v>
      </c>
      <c r="AD485" s="4">
        <f t="shared" si="695"/>
        <v>0.13861386138613863</v>
      </c>
      <c r="AE485" s="4">
        <f t="shared" si="696"/>
        <v>0.49504950495049505</v>
      </c>
      <c r="AF485" s="4">
        <f t="shared" si="697"/>
        <v>0.35643564356435642</v>
      </c>
      <c r="AG485">
        <f t="shared" si="698"/>
        <v>4000000</v>
      </c>
      <c r="AI485">
        <f t="shared" si="699"/>
        <v>1</v>
      </c>
      <c r="AJ485">
        <f t="shared" si="718"/>
        <v>44</v>
      </c>
      <c r="AK485">
        <f t="shared" si="719"/>
        <v>22</v>
      </c>
      <c r="AL485">
        <f t="shared" si="720"/>
        <v>1</v>
      </c>
      <c r="AM485">
        <f t="shared" si="721"/>
        <v>50</v>
      </c>
      <c r="AN485">
        <f t="shared" si="722"/>
        <v>5</v>
      </c>
      <c r="AO485">
        <f t="shared" si="723"/>
        <v>14</v>
      </c>
      <c r="AP485">
        <f t="shared" si="724"/>
        <v>11</v>
      </c>
      <c r="AQ485">
        <f t="shared" si="725"/>
        <v>24</v>
      </c>
      <c r="AR485">
        <f t="shared" ref="AR485:AZ485" si="744">MAX(AI$3:AQ$542)+1-AI485</f>
        <v>55</v>
      </c>
      <c r="AS485">
        <f t="shared" si="744"/>
        <v>12</v>
      </c>
      <c r="AT485">
        <f t="shared" si="744"/>
        <v>34</v>
      </c>
      <c r="AU485">
        <f t="shared" si="744"/>
        <v>55</v>
      </c>
      <c r="AV485">
        <f t="shared" si="744"/>
        <v>6</v>
      </c>
      <c r="AW485">
        <f t="shared" si="744"/>
        <v>51</v>
      </c>
      <c r="AX485">
        <f t="shared" si="744"/>
        <v>42</v>
      </c>
      <c r="AY485">
        <f t="shared" si="744"/>
        <v>45</v>
      </c>
      <c r="AZ485">
        <f t="shared" si="744"/>
        <v>32</v>
      </c>
      <c r="BA485">
        <f t="shared" si="683"/>
        <v>4000000</v>
      </c>
      <c r="BB485">
        <f t="shared" si="701"/>
        <v>2933751.3</v>
      </c>
      <c r="BC485">
        <f t="shared" si="702"/>
        <v>3</v>
      </c>
      <c r="BE485">
        <f>AI485-fix1_oam1!X486</f>
        <v>0</v>
      </c>
      <c r="BF485">
        <f>AJ485-fix1_oam1!Y486</f>
        <v>-7</v>
      </c>
      <c r="BG485">
        <f>AK485-fix1_oam1!Z486</f>
        <v>-25</v>
      </c>
      <c r="BH485">
        <f>AL485-fix1_oam1!AA486</f>
        <v>-52</v>
      </c>
      <c r="BI485">
        <f>AM485-fix1_oam1!AB486</f>
        <v>-2</v>
      </c>
      <c r="BJ485">
        <f>AN485-fix1_oam1!AC486</f>
        <v>-4</v>
      </c>
      <c r="BK485">
        <f>AO485-fix1_oam1!AD486</f>
        <v>-15</v>
      </c>
      <c r="BL485">
        <f>AP485-fix1_oam1!AE486</f>
        <v>-41</v>
      </c>
      <c r="BM485">
        <f>AQ485-fix1_oam1!AF486</f>
        <v>-23</v>
      </c>
      <c r="BN485">
        <f>AR485-fix1_oam1!AG486</f>
        <v>0</v>
      </c>
      <c r="BO485">
        <f>AS485-fix1_oam1!AH486</f>
        <v>7</v>
      </c>
      <c r="BP485">
        <f>AT485-fix1_oam1!AI486</f>
        <v>25</v>
      </c>
      <c r="BQ485">
        <f>AU485-fix1_oam1!AJ486</f>
        <v>52</v>
      </c>
      <c r="BR485">
        <f>AV485-fix1_oam1!AK486</f>
        <v>2</v>
      </c>
      <c r="BS485">
        <f>AW485-fix1_oam1!AL486</f>
        <v>4</v>
      </c>
      <c r="BT485">
        <f>AX485-fix1_oam1!AM486</f>
        <v>15</v>
      </c>
      <c r="BU485">
        <f>AY485-fix1_oam1!AN486</f>
        <v>41</v>
      </c>
      <c r="BV485">
        <f>AZ485-fix1_oam1!AO486</f>
        <v>23</v>
      </c>
      <c r="BY485" s="10" t="s">
        <v>1145</v>
      </c>
      <c r="BZ485" s="11">
        <v>14</v>
      </c>
      <c r="CA485" s="11">
        <v>38</v>
      </c>
      <c r="CB485" s="11">
        <v>14</v>
      </c>
      <c r="CC485" s="11">
        <v>1</v>
      </c>
      <c r="CD485" s="11">
        <v>11</v>
      </c>
      <c r="CE485" s="11">
        <v>45</v>
      </c>
      <c r="CF485" s="11">
        <v>53</v>
      </c>
      <c r="CG485" s="11">
        <v>17</v>
      </c>
      <c r="CH485" s="11">
        <v>11</v>
      </c>
      <c r="CI485" s="11">
        <v>42</v>
      </c>
      <c r="CJ485" s="11">
        <v>18</v>
      </c>
      <c r="CK485" s="11">
        <v>42</v>
      </c>
      <c r="CL485" s="11">
        <v>55</v>
      </c>
      <c r="CM485" s="11">
        <v>45</v>
      </c>
      <c r="CN485" s="11">
        <v>11</v>
      </c>
      <c r="CO485" s="11">
        <v>3</v>
      </c>
      <c r="CP485" s="11">
        <v>39</v>
      </c>
      <c r="CQ485" s="11">
        <v>45</v>
      </c>
      <c r="CR485" s="11">
        <v>1000000</v>
      </c>
    </row>
    <row r="486" spans="1:96" ht="15" thickBot="1" x14ac:dyDescent="0.35">
      <c r="A486" s="1" t="s">
        <v>483</v>
      </c>
      <c r="B486" s="1" t="s">
        <v>602</v>
      </c>
      <c r="C486" s="2">
        <v>40</v>
      </c>
      <c r="D486" s="2">
        <v>78</v>
      </c>
      <c r="E486" s="2">
        <v>13</v>
      </c>
      <c r="F486" s="2">
        <v>39</v>
      </c>
      <c r="G486" s="2">
        <v>2</v>
      </c>
      <c r="H486" s="1">
        <f t="shared" si="684"/>
        <v>78</v>
      </c>
      <c r="I486" s="1">
        <f>HLOOKUP(H486,C486:$F$603,J486,0)</f>
        <v>2</v>
      </c>
      <c r="J486" s="1">
        <v>118</v>
      </c>
      <c r="K486" s="1" t="str">
        <f t="shared" si="685"/>
        <v>22</v>
      </c>
      <c r="M486" s="46">
        <f t="shared" si="686"/>
        <v>0.99999999999999989</v>
      </c>
      <c r="N486" s="44">
        <f t="shared" si="678"/>
        <v>0.23529411764705882</v>
      </c>
      <c r="O486" s="44">
        <f t="shared" si="679"/>
        <v>0.45882352941176469</v>
      </c>
      <c r="P486" s="44">
        <f t="shared" si="680"/>
        <v>7.6470588235294124E-2</v>
      </c>
      <c r="Q486" s="44">
        <f t="shared" si="681"/>
        <v>0.22941176470588234</v>
      </c>
      <c r="R486">
        <f t="shared" si="716"/>
        <v>2</v>
      </c>
      <c r="S486" s="1">
        <f t="shared" si="687"/>
        <v>0.45882352941176469</v>
      </c>
      <c r="T486" s="1">
        <f>HLOOKUP(S486,N486:$Q$603,U486,0)</f>
        <v>2</v>
      </c>
      <c r="U486" s="1">
        <v>118</v>
      </c>
      <c r="V486" s="1" t="str">
        <f t="shared" si="688"/>
        <v>22</v>
      </c>
      <c r="X486" s="5">
        <f t="shared" si="689"/>
        <v>2</v>
      </c>
      <c r="Y486" s="4">
        <f t="shared" si="690"/>
        <v>0.54117647058823515</v>
      </c>
      <c r="Z486" s="4">
        <f t="shared" si="691"/>
        <v>0.15743767189133986</v>
      </c>
      <c r="AA486" s="4">
        <f t="shared" si="692"/>
        <v>0.24999999999999997</v>
      </c>
      <c r="AB486" s="4">
        <f t="shared" si="693"/>
        <v>0.2323529411764706</v>
      </c>
      <c r="AC486" s="4">
        <f t="shared" si="694"/>
        <v>1.7647058823529377E-2</v>
      </c>
      <c r="AD486" s="4">
        <f t="shared" si="695"/>
        <v>7.6470588235294124E-2</v>
      </c>
      <c r="AE486" s="4">
        <f t="shared" si="696"/>
        <v>0.45882352941176469</v>
      </c>
      <c r="AF486" s="4">
        <f t="shared" si="697"/>
        <v>0.38235294117647056</v>
      </c>
      <c r="AG486">
        <f t="shared" si="698"/>
        <v>2000000</v>
      </c>
      <c r="AI486">
        <f t="shared" si="699"/>
        <v>27</v>
      </c>
      <c r="AJ486">
        <f t="shared" si="718"/>
        <v>38</v>
      </c>
      <c r="AK486">
        <f t="shared" si="719"/>
        <v>24</v>
      </c>
      <c r="AL486">
        <f t="shared" si="720"/>
        <v>51</v>
      </c>
      <c r="AM486">
        <f t="shared" si="721"/>
        <v>38</v>
      </c>
      <c r="AN486">
        <f t="shared" si="722"/>
        <v>17</v>
      </c>
      <c r="AO486">
        <f t="shared" si="723"/>
        <v>30</v>
      </c>
      <c r="AP486">
        <f t="shared" si="724"/>
        <v>17</v>
      </c>
      <c r="AQ486">
        <f t="shared" si="725"/>
        <v>19</v>
      </c>
      <c r="AR486">
        <f t="shared" ref="AR486:AZ486" si="745">MAX(AI$3:AQ$542)+1-AI486</f>
        <v>29</v>
      </c>
      <c r="AS486">
        <f t="shared" si="745"/>
        <v>18</v>
      </c>
      <c r="AT486">
        <f t="shared" si="745"/>
        <v>32</v>
      </c>
      <c r="AU486">
        <f t="shared" si="745"/>
        <v>5</v>
      </c>
      <c r="AV486">
        <f t="shared" si="745"/>
        <v>18</v>
      </c>
      <c r="AW486">
        <f t="shared" si="745"/>
        <v>39</v>
      </c>
      <c r="AX486">
        <f t="shared" si="745"/>
        <v>26</v>
      </c>
      <c r="AY486">
        <f t="shared" si="745"/>
        <v>39</v>
      </c>
      <c r="AZ486">
        <f t="shared" si="745"/>
        <v>37</v>
      </c>
      <c r="BA486">
        <f t="shared" si="683"/>
        <v>2000000</v>
      </c>
      <c r="BB486">
        <f t="shared" si="701"/>
        <v>2962542.4</v>
      </c>
      <c r="BC486">
        <f t="shared" si="702"/>
        <v>3</v>
      </c>
      <c r="BE486">
        <f>AI486-fix1_oam1!X487</f>
        <v>0</v>
      </c>
      <c r="BF486">
        <f>AJ486-fix1_oam1!Y487</f>
        <v>0</v>
      </c>
      <c r="BG486">
        <f>AK486-fix1_oam1!Z487</f>
        <v>-6</v>
      </c>
      <c r="BH486">
        <f>AL486-fix1_oam1!AA487</f>
        <v>13</v>
      </c>
      <c r="BI486">
        <f>AM486-fix1_oam1!AB487</f>
        <v>0</v>
      </c>
      <c r="BJ486">
        <f>AN486-fix1_oam1!AC487</f>
        <v>-1</v>
      </c>
      <c r="BK486">
        <f>AO486-fix1_oam1!AD487</f>
        <v>0</v>
      </c>
      <c r="BL486">
        <f>AP486-fix1_oam1!AE487</f>
        <v>-18</v>
      </c>
      <c r="BM486">
        <f>AQ486-fix1_oam1!AF487</f>
        <v>-5</v>
      </c>
      <c r="BN486">
        <f>AR486-fix1_oam1!AG487</f>
        <v>0</v>
      </c>
      <c r="BO486">
        <f>AS486-fix1_oam1!AH487</f>
        <v>0</v>
      </c>
      <c r="BP486">
        <f>AT486-fix1_oam1!AI487</f>
        <v>6</v>
      </c>
      <c r="BQ486">
        <f>AU486-fix1_oam1!AJ487</f>
        <v>-13</v>
      </c>
      <c r="BR486">
        <f>AV486-fix1_oam1!AK487</f>
        <v>0</v>
      </c>
      <c r="BS486">
        <f>AW486-fix1_oam1!AL487</f>
        <v>1</v>
      </c>
      <c r="BT486">
        <f>AX486-fix1_oam1!AM487</f>
        <v>0</v>
      </c>
      <c r="BU486">
        <f>AY486-fix1_oam1!AN487</f>
        <v>18</v>
      </c>
      <c r="BV486">
        <f>AZ486-fix1_oam1!AO487</f>
        <v>5</v>
      </c>
      <c r="BY486" s="10" t="s">
        <v>1146</v>
      </c>
      <c r="BZ486" s="11">
        <v>27</v>
      </c>
      <c r="CA486" s="11">
        <v>6</v>
      </c>
      <c r="CB486" s="11">
        <v>42</v>
      </c>
      <c r="CC486" s="11">
        <v>1</v>
      </c>
      <c r="CD486" s="11">
        <v>5</v>
      </c>
      <c r="CE486" s="11">
        <v>50</v>
      </c>
      <c r="CF486" s="11">
        <v>21</v>
      </c>
      <c r="CG486" s="11">
        <v>49</v>
      </c>
      <c r="CH486" s="11">
        <v>43</v>
      </c>
      <c r="CI486" s="11">
        <v>29</v>
      </c>
      <c r="CJ486" s="11">
        <v>50</v>
      </c>
      <c r="CK486" s="11">
        <v>14</v>
      </c>
      <c r="CL486" s="11">
        <v>55</v>
      </c>
      <c r="CM486" s="11">
        <v>51</v>
      </c>
      <c r="CN486" s="11">
        <v>6</v>
      </c>
      <c r="CO486" s="11">
        <v>35</v>
      </c>
      <c r="CP486" s="11">
        <v>7</v>
      </c>
      <c r="CQ486" s="11">
        <v>13</v>
      </c>
      <c r="CR486" s="11">
        <v>2000000</v>
      </c>
    </row>
    <row r="487" spans="1:96" ht="15" thickBot="1" x14ac:dyDescent="0.35">
      <c r="A487" s="1" t="s">
        <v>484</v>
      </c>
      <c r="B487" s="1" t="s">
        <v>602</v>
      </c>
      <c r="C487" s="2">
        <v>14</v>
      </c>
      <c r="D487" s="2">
        <v>81</v>
      </c>
      <c r="E487" s="2">
        <v>19</v>
      </c>
      <c r="F487" s="2">
        <v>1</v>
      </c>
      <c r="G487" s="2">
        <v>2</v>
      </c>
      <c r="H487" s="1">
        <f t="shared" si="684"/>
        <v>81</v>
      </c>
      <c r="I487" s="1">
        <f>HLOOKUP(H487,C487:$F$603,J487,0)</f>
        <v>2</v>
      </c>
      <c r="J487" s="1">
        <v>117</v>
      </c>
      <c r="K487" s="1" t="str">
        <f t="shared" si="685"/>
        <v>22</v>
      </c>
      <c r="M487" s="46">
        <f t="shared" si="686"/>
        <v>1</v>
      </c>
      <c r="N487" s="44">
        <f t="shared" si="678"/>
        <v>0.12173913043478261</v>
      </c>
      <c r="O487" s="44">
        <f t="shared" si="679"/>
        <v>0.70434782608695656</v>
      </c>
      <c r="P487" s="44">
        <f t="shared" si="680"/>
        <v>0.16521739130434782</v>
      </c>
      <c r="Q487" s="44">
        <f t="shared" si="681"/>
        <v>8.6956521739130436E-3</v>
      </c>
      <c r="R487">
        <f t="shared" si="716"/>
        <v>2</v>
      </c>
      <c r="S487" s="1">
        <f t="shared" si="687"/>
        <v>0.70434782608695656</v>
      </c>
      <c r="T487" s="1">
        <f>HLOOKUP(S487,N487:$Q$603,U487,0)</f>
        <v>2</v>
      </c>
      <c r="U487" s="1">
        <v>117</v>
      </c>
      <c r="V487" s="1" t="str">
        <f t="shared" si="688"/>
        <v>22</v>
      </c>
      <c r="X487" s="5">
        <f t="shared" si="689"/>
        <v>2</v>
      </c>
      <c r="Y487" s="4">
        <f t="shared" si="690"/>
        <v>0.29565217391304344</v>
      </c>
      <c r="Z487" s="4">
        <f t="shared" si="691"/>
        <v>0.3099992885736903</v>
      </c>
      <c r="AA487" s="4">
        <f t="shared" si="692"/>
        <v>0.25</v>
      </c>
      <c r="AB487" s="4">
        <f t="shared" si="693"/>
        <v>0.14347826086956522</v>
      </c>
      <c r="AC487" s="4">
        <f t="shared" si="694"/>
        <v>0.10652173913043478</v>
      </c>
      <c r="AD487" s="4">
        <f t="shared" si="695"/>
        <v>8.6956521739130436E-3</v>
      </c>
      <c r="AE487" s="4">
        <f t="shared" si="696"/>
        <v>0.70434782608695656</v>
      </c>
      <c r="AF487" s="4">
        <f t="shared" si="697"/>
        <v>0.69565217391304357</v>
      </c>
      <c r="AG487">
        <f t="shared" si="698"/>
        <v>2000000</v>
      </c>
      <c r="AI487">
        <f t="shared" si="699"/>
        <v>27</v>
      </c>
      <c r="AJ487">
        <f t="shared" si="718"/>
        <v>54</v>
      </c>
      <c r="AK487">
        <f t="shared" si="719"/>
        <v>2</v>
      </c>
      <c r="AL487">
        <f t="shared" si="720"/>
        <v>1</v>
      </c>
      <c r="AM487">
        <f t="shared" si="721"/>
        <v>53</v>
      </c>
      <c r="AN487">
        <f t="shared" si="722"/>
        <v>2</v>
      </c>
      <c r="AO487">
        <f t="shared" si="723"/>
        <v>51</v>
      </c>
      <c r="AP487">
        <f t="shared" si="724"/>
        <v>2</v>
      </c>
      <c r="AQ487">
        <f t="shared" si="725"/>
        <v>1</v>
      </c>
      <c r="AR487">
        <f t="shared" ref="AR487:AZ487" si="746">MAX(AI$3:AQ$542)+1-AI487</f>
        <v>29</v>
      </c>
      <c r="AS487">
        <f t="shared" si="746"/>
        <v>2</v>
      </c>
      <c r="AT487">
        <f t="shared" si="746"/>
        <v>54</v>
      </c>
      <c r="AU487">
        <f t="shared" si="746"/>
        <v>55</v>
      </c>
      <c r="AV487">
        <f t="shared" si="746"/>
        <v>3</v>
      </c>
      <c r="AW487">
        <f t="shared" si="746"/>
        <v>54</v>
      </c>
      <c r="AX487">
        <f t="shared" si="746"/>
        <v>5</v>
      </c>
      <c r="AY487">
        <f t="shared" si="746"/>
        <v>54</v>
      </c>
      <c r="AZ487">
        <f t="shared" si="746"/>
        <v>55</v>
      </c>
      <c r="BA487">
        <f t="shared" si="683"/>
        <v>2000000</v>
      </c>
      <c r="BB487">
        <f t="shared" si="701"/>
        <v>2933751.3</v>
      </c>
      <c r="BC487">
        <f t="shared" si="702"/>
        <v>3</v>
      </c>
      <c r="BE487">
        <f>AI487-fix1_oam1!X488</f>
        <v>0</v>
      </c>
      <c r="BF487">
        <f>AJ487-fix1_oam1!Y488</f>
        <v>1</v>
      </c>
      <c r="BG487">
        <f>AK487-fix1_oam1!Z488</f>
        <v>-10</v>
      </c>
      <c r="BH487">
        <f>AL487-fix1_oam1!AA488</f>
        <v>-49</v>
      </c>
      <c r="BI487">
        <f>AM487-fix1_oam1!AB488</f>
        <v>0</v>
      </c>
      <c r="BJ487">
        <f>AN487-fix1_oam1!AC488</f>
        <v>0</v>
      </c>
      <c r="BK487">
        <f>AO487-fix1_oam1!AD488</f>
        <v>0</v>
      </c>
      <c r="BL487">
        <f>AP487-fix1_oam1!AE488</f>
        <v>-30</v>
      </c>
      <c r="BM487">
        <f>AQ487-fix1_oam1!AF488</f>
        <v>-10</v>
      </c>
      <c r="BN487">
        <f>AR487-fix1_oam1!AG488</f>
        <v>0</v>
      </c>
      <c r="BO487">
        <f>AS487-fix1_oam1!AH488</f>
        <v>-1</v>
      </c>
      <c r="BP487">
        <f>AT487-fix1_oam1!AI488</f>
        <v>10</v>
      </c>
      <c r="BQ487">
        <f>AU487-fix1_oam1!AJ488</f>
        <v>49</v>
      </c>
      <c r="BR487">
        <f>AV487-fix1_oam1!AK488</f>
        <v>0</v>
      </c>
      <c r="BS487">
        <f>AW487-fix1_oam1!AL488</f>
        <v>0</v>
      </c>
      <c r="BT487">
        <f>AX487-fix1_oam1!AM488</f>
        <v>0</v>
      </c>
      <c r="BU487">
        <f>AY487-fix1_oam1!AN488</f>
        <v>30</v>
      </c>
      <c r="BV487">
        <f>AZ487-fix1_oam1!AO488</f>
        <v>10</v>
      </c>
      <c r="BY487" s="10" t="s">
        <v>1147</v>
      </c>
      <c r="BZ487" s="11">
        <v>14</v>
      </c>
      <c r="CA487" s="11">
        <v>42</v>
      </c>
      <c r="CB487" s="11">
        <v>7</v>
      </c>
      <c r="CC487" s="11">
        <v>1</v>
      </c>
      <c r="CD487" s="11">
        <v>32</v>
      </c>
      <c r="CE487" s="11">
        <v>23</v>
      </c>
      <c r="CF487" s="11">
        <v>43</v>
      </c>
      <c r="CG487" s="11">
        <v>13</v>
      </c>
      <c r="CH487" s="11">
        <v>11</v>
      </c>
      <c r="CI487" s="11">
        <v>42</v>
      </c>
      <c r="CJ487" s="11">
        <v>14</v>
      </c>
      <c r="CK487" s="11">
        <v>49</v>
      </c>
      <c r="CL487" s="11">
        <v>55</v>
      </c>
      <c r="CM487" s="11">
        <v>24</v>
      </c>
      <c r="CN487" s="11">
        <v>33</v>
      </c>
      <c r="CO487" s="11">
        <v>13</v>
      </c>
      <c r="CP487" s="11">
        <v>43</v>
      </c>
      <c r="CQ487" s="11">
        <v>45</v>
      </c>
      <c r="CR487" s="11">
        <v>3000000</v>
      </c>
    </row>
    <row r="488" spans="1:96" ht="15" thickBot="1" x14ac:dyDescent="0.35">
      <c r="A488" s="1" t="s">
        <v>485</v>
      </c>
      <c r="B488" s="1" t="s">
        <v>602</v>
      </c>
      <c r="C488" s="2">
        <v>67</v>
      </c>
      <c r="D488" s="2">
        <v>67</v>
      </c>
      <c r="E488" s="2">
        <v>38</v>
      </c>
      <c r="F488" s="2">
        <v>29</v>
      </c>
      <c r="G488" s="2">
        <v>4</v>
      </c>
      <c r="H488" s="1">
        <f t="shared" si="684"/>
        <v>67</v>
      </c>
      <c r="I488" s="1">
        <f>HLOOKUP(H488,C488:$F$603,J488,0)</f>
        <v>1</v>
      </c>
      <c r="J488" s="1">
        <v>116</v>
      </c>
      <c r="K488" s="1" t="str">
        <f t="shared" si="685"/>
        <v>41</v>
      </c>
      <c r="M488" s="46">
        <f t="shared" si="686"/>
        <v>1</v>
      </c>
      <c r="N488" s="44">
        <f t="shared" si="678"/>
        <v>0.33333333333333331</v>
      </c>
      <c r="O488" s="44">
        <f t="shared" si="679"/>
        <v>0.33333333333333331</v>
      </c>
      <c r="P488" s="44">
        <f t="shared" si="680"/>
        <v>0.1890547263681592</v>
      </c>
      <c r="Q488" s="44">
        <f t="shared" si="681"/>
        <v>0.14427860696517414</v>
      </c>
      <c r="R488">
        <f t="shared" si="716"/>
        <v>4</v>
      </c>
      <c r="S488" s="1">
        <f t="shared" si="687"/>
        <v>0.33333333333333331</v>
      </c>
      <c r="T488" s="1">
        <f>HLOOKUP(S488,N488:$Q$603,U488,0)</f>
        <v>1</v>
      </c>
      <c r="U488" s="1">
        <v>116</v>
      </c>
      <c r="V488" s="1" t="str">
        <f t="shared" si="688"/>
        <v>41</v>
      </c>
      <c r="X488" s="5">
        <f t="shared" si="689"/>
        <v>1</v>
      </c>
      <c r="Y488" s="4">
        <f t="shared" si="690"/>
        <v>0.66666666666666674</v>
      </c>
      <c r="Z488" s="4">
        <f t="shared" si="691"/>
        <v>9.7945951442913848E-2</v>
      </c>
      <c r="AA488" s="4">
        <f t="shared" si="692"/>
        <v>0.25</v>
      </c>
      <c r="AB488" s="4">
        <f t="shared" si="693"/>
        <v>0.26119402985074625</v>
      </c>
      <c r="AC488" s="4">
        <f t="shared" si="694"/>
        <v>-1.1194029850746245E-2</v>
      </c>
      <c r="AD488" s="4">
        <f t="shared" si="695"/>
        <v>0.14427860696517414</v>
      </c>
      <c r="AE488" s="4">
        <f t="shared" si="696"/>
        <v>0.33333333333333331</v>
      </c>
      <c r="AF488" s="4">
        <f t="shared" si="697"/>
        <v>0.18905472636815918</v>
      </c>
      <c r="AG488">
        <f t="shared" si="698"/>
        <v>4000000</v>
      </c>
      <c r="AI488">
        <f t="shared" si="699"/>
        <v>41</v>
      </c>
      <c r="AJ488">
        <f t="shared" si="718"/>
        <v>10</v>
      </c>
      <c r="AK488">
        <f t="shared" si="719"/>
        <v>42</v>
      </c>
      <c r="AL488">
        <f t="shared" si="720"/>
        <v>1</v>
      </c>
      <c r="AM488">
        <f t="shared" si="721"/>
        <v>19</v>
      </c>
      <c r="AN488">
        <f t="shared" si="722"/>
        <v>36</v>
      </c>
      <c r="AO488">
        <f t="shared" si="723"/>
        <v>13</v>
      </c>
      <c r="AP488">
        <f t="shared" si="724"/>
        <v>45</v>
      </c>
      <c r="AQ488">
        <f t="shared" si="725"/>
        <v>45</v>
      </c>
      <c r="AR488">
        <f t="shared" ref="AR488:AZ488" si="747">MAX(AI$3:AQ$542)+1-AI488</f>
        <v>15</v>
      </c>
      <c r="AS488">
        <f t="shared" si="747"/>
        <v>46</v>
      </c>
      <c r="AT488">
        <f t="shared" si="747"/>
        <v>14</v>
      </c>
      <c r="AU488">
        <f t="shared" si="747"/>
        <v>55</v>
      </c>
      <c r="AV488">
        <f t="shared" si="747"/>
        <v>37</v>
      </c>
      <c r="AW488">
        <f t="shared" si="747"/>
        <v>20</v>
      </c>
      <c r="AX488">
        <f t="shared" si="747"/>
        <v>43</v>
      </c>
      <c r="AY488">
        <f t="shared" si="747"/>
        <v>11</v>
      </c>
      <c r="AZ488">
        <f t="shared" si="747"/>
        <v>11</v>
      </c>
      <c r="BA488">
        <f t="shared" si="683"/>
        <v>4000000</v>
      </c>
      <c r="BB488">
        <f t="shared" si="701"/>
        <v>2933753.5</v>
      </c>
      <c r="BC488">
        <f t="shared" si="702"/>
        <v>3</v>
      </c>
      <c r="BE488">
        <f>AI488-fix1_oam1!X489</f>
        <v>0</v>
      </c>
      <c r="BF488">
        <f>AJ488-fix1_oam1!Y489</f>
        <v>-12</v>
      </c>
      <c r="BG488">
        <f>AK488-fix1_oam1!Z489</f>
        <v>-1</v>
      </c>
      <c r="BH488">
        <f>AL488-fix1_oam1!AA489</f>
        <v>-27</v>
      </c>
      <c r="BI488">
        <f>AM488-fix1_oam1!AB489</f>
        <v>-7</v>
      </c>
      <c r="BJ488">
        <f>AN488-fix1_oam1!AC489</f>
        <v>1</v>
      </c>
      <c r="BK488">
        <f>AO488-fix1_oam1!AD489</f>
        <v>-2</v>
      </c>
      <c r="BL488">
        <f>AP488-fix1_oam1!AE489</f>
        <v>1</v>
      </c>
      <c r="BM488">
        <f>AQ488-fix1_oam1!AF489</f>
        <v>-1</v>
      </c>
      <c r="BN488">
        <f>AR488-fix1_oam1!AG489</f>
        <v>0</v>
      </c>
      <c r="BO488">
        <f>AS488-fix1_oam1!AH489</f>
        <v>12</v>
      </c>
      <c r="BP488">
        <f>AT488-fix1_oam1!AI489</f>
        <v>1</v>
      </c>
      <c r="BQ488">
        <f>AU488-fix1_oam1!AJ489</f>
        <v>27</v>
      </c>
      <c r="BR488">
        <f>AV488-fix1_oam1!AK489</f>
        <v>7</v>
      </c>
      <c r="BS488">
        <f>AW488-fix1_oam1!AL489</f>
        <v>-1</v>
      </c>
      <c r="BT488">
        <f>AX488-fix1_oam1!AM489</f>
        <v>2</v>
      </c>
      <c r="BU488">
        <f>AY488-fix1_oam1!AN489</f>
        <v>-1</v>
      </c>
      <c r="BV488">
        <f>AZ488-fix1_oam1!AO489</f>
        <v>1</v>
      </c>
      <c r="BY488" s="10" t="s">
        <v>1148</v>
      </c>
      <c r="BZ488" s="11">
        <v>14</v>
      </c>
      <c r="CA488" s="11">
        <v>18</v>
      </c>
      <c r="CB488" s="11">
        <v>32</v>
      </c>
      <c r="CC488" s="11">
        <v>1</v>
      </c>
      <c r="CD488" s="11">
        <v>6</v>
      </c>
      <c r="CE488" s="11">
        <v>49</v>
      </c>
      <c r="CF488" s="11">
        <v>34</v>
      </c>
      <c r="CG488" s="11">
        <v>37</v>
      </c>
      <c r="CH488" s="11">
        <v>30</v>
      </c>
      <c r="CI488" s="11">
        <v>42</v>
      </c>
      <c r="CJ488" s="11">
        <v>38</v>
      </c>
      <c r="CK488" s="11">
        <v>24</v>
      </c>
      <c r="CL488" s="11">
        <v>55</v>
      </c>
      <c r="CM488" s="11">
        <v>50</v>
      </c>
      <c r="CN488" s="11">
        <v>7</v>
      </c>
      <c r="CO488" s="11">
        <v>22</v>
      </c>
      <c r="CP488" s="11">
        <v>19</v>
      </c>
      <c r="CQ488" s="11">
        <v>26</v>
      </c>
      <c r="CR488" s="11">
        <v>3000000</v>
      </c>
    </row>
    <row r="489" spans="1:96" ht="15" thickBot="1" x14ac:dyDescent="0.35">
      <c r="A489" s="1" t="s">
        <v>486</v>
      </c>
      <c r="B489" s="1" t="s">
        <v>602</v>
      </c>
      <c r="C489" s="2">
        <v>37</v>
      </c>
      <c r="D489" s="2">
        <v>55</v>
      </c>
      <c r="E489" s="2">
        <v>60</v>
      </c>
      <c r="F489" s="2">
        <v>58</v>
      </c>
      <c r="G489" s="2">
        <v>3</v>
      </c>
      <c r="H489" s="1">
        <f t="shared" si="684"/>
        <v>60</v>
      </c>
      <c r="I489" s="1">
        <f>HLOOKUP(H489,C489:$F$603,J489,0)</f>
        <v>3</v>
      </c>
      <c r="J489" s="1">
        <v>115</v>
      </c>
      <c r="K489" s="1" t="str">
        <f t="shared" si="685"/>
        <v>33</v>
      </c>
      <c r="M489" s="46">
        <f t="shared" si="686"/>
        <v>1</v>
      </c>
      <c r="N489" s="44">
        <f t="shared" si="678"/>
        <v>0.1761904761904762</v>
      </c>
      <c r="O489" s="44">
        <f t="shared" si="679"/>
        <v>0.26190476190476192</v>
      </c>
      <c r="P489" s="44">
        <f t="shared" si="680"/>
        <v>0.2857142857142857</v>
      </c>
      <c r="Q489" s="44">
        <f t="shared" si="681"/>
        <v>0.27619047619047621</v>
      </c>
      <c r="R489">
        <f t="shared" si="716"/>
        <v>3</v>
      </c>
      <c r="S489" s="1">
        <f t="shared" si="687"/>
        <v>0.2857142857142857</v>
      </c>
      <c r="T489" s="1">
        <f>HLOOKUP(S489,N489:$Q$603,U489,0)</f>
        <v>3</v>
      </c>
      <c r="U489" s="1">
        <v>115</v>
      </c>
      <c r="V489" s="1" t="str">
        <f t="shared" si="688"/>
        <v>33</v>
      </c>
      <c r="X489" s="5">
        <f t="shared" si="689"/>
        <v>3</v>
      </c>
      <c r="Y489" s="4">
        <f t="shared" si="690"/>
        <v>0.7142857142857143</v>
      </c>
      <c r="Z489" s="4">
        <f t="shared" si="691"/>
        <v>5.0169779775489164E-2</v>
      </c>
      <c r="AA489" s="4">
        <f t="shared" si="692"/>
        <v>0.25</v>
      </c>
      <c r="AB489" s="4">
        <f t="shared" si="693"/>
        <v>0.26904761904761909</v>
      </c>
      <c r="AC489" s="4">
        <f t="shared" si="694"/>
        <v>-1.9047619047619091E-2</v>
      </c>
      <c r="AD489" s="4">
        <f t="shared" si="695"/>
        <v>0.1761904761904762</v>
      </c>
      <c r="AE489" s="4">
        <f t="shared" si="696"/>
        <v>0.2857142857142857</v>
      </c>
      <c r="AF489" s="4">
        <f t="shared" si="697"/>
        <v>0.1095238095238095</v>
      </c>
      <c r="AG489">
        <f t="shared" si="698"/>
        <v>3000000</v>
      </c>
      <c r="AI489">
        <f t="shared" si="699"/>
        <v>14</v>
      </c>
      <c r="AJ489">
        <f t="shared" si="718"/>
        <v>2</v>
      </c>
      <c r="AK489">
        <f t="shared" si="719"/>
        <v>52</v>
      </c>
      <c r="AL489">
        <f t="shared" si="720"/>
        <v>1</v>
      </c>
      <c r="AM489">
        <f t="shared" si="721"/>
        <v>13</v>
      </c>
      <c r="AN489">
        <f t="shared" si="722"/>
        <v>42</v>
      </c>
      <c r="AO489">
        <f t="shared" si="723"/>
        <v>7</v>
      </c>
      <c r="AP489">
        <f t="shared" si="724"/>
        <v>53</v>
      </c>
      <c r="AQ489">
        <f t="shared" si="725"/>
        <v>52</v>
      </c>
      <c r="AR489">
        <f t="shared" ref="AR489:AZ489" si="748">MAX(AI$3:AQ$542)+1-AI489</f>
        <v>42</v>
      </c>
      <c r="AS489">
        <f t="shared" si="748"/>
        <v>54</v>
      </c>
      <c r="AT489">
        <f t="shared" si="748"/>
        <v>4</v>
      </c>
      <c r="AU489">
        <f t="shared" si="748"/>
        <v>55</v>
      </c>
      <c r="AV489">
        <f t="shared" si="748"/>
        <v>43</v>
      </c>
      <c r="AW489">
        <f t="shared" si="748"/>
        <v>14</v>
      </c>
      <c r="AX489">
        <f t="shared" si="748"/>
        <v>49</v>
      </c>
      <c r="AY489">
        <f t="shared" si="748"/>
        <v>3</v>
      </c>
      <c r="AZ489">
        <f t="shared" si="748"/>
        <v>4</v>
      </c>
      <c r="BA489">
        <f t="shared" si="683"/>
        <v>3000000</v>
      </c>
      <c r="BB489">
        <f t="shared" si="701"/>
        <v>2850982.1</v>
      </c>
      <c r="BC489">
        <f t="shared" si="702"/>
        <v>3</v>
      </c>
      <c r="BE489">
        <f>AI489-fix1_oam1!X490</f>
        <v>0</v>
      </c>
      <c r="BF489">
        <f>AJ489-fix1_oam1!Y490</f>
        <v>-13</v>
      </c>
      <c r="BG489">
        <f>AK489-fix1_oam1!Z490</f>
        <v>0</v>
      </c>
      <c r="BH489">
        <f>AL489-fix1_oam1!AA490</f>
        <v>-24</v>
      </c>
      <c r="BI489">
        <f>AM489-fix1_oam1!AB490</f>
        <v>-8</v>
      </c>
      <c r="BJ489">
        <f>AN489-fix1_oam1!AC490</f>
        <v>1</v>
      </c>
      <c r="BK489">
        <f>AO489-fix1_oam1!AD490</f>
        <v>-3</v>
      </c>
      <c r="BL489">
        <f>AP489-fix1_oam1!AE490</f>
        <v>5</v>
      </c>
      <c r="BM489">
        <f>AQ489-fix1_oam1!AF490</f>
        <v>0</v>
      </c>
      <c r="BN489">
        <f>AR489-fix1_oam1!AG490</f>
        <v>0</v>
      </c>
      <c r="BO489">
        <f>AS489-fix1_oam1!AH490</f>
        <v>13</v>
      </c>
      <c r="BP489">
        <f>AT489-fix1_oam1!AI490</f>
        <v>0</v>
      </c>
      <c r="BQ489">
        <f>AU489-fix1_oam1!AJ490</f>
        <v>24</v>
      </c>
      <c r="BR489">
        <f>AV489-fix1_oam1!AK490</f>
        <v>8</v>
      </c>
      <c r="BS489">
        <f>AW489-fix1_oam1!AL490</f>
        <v>-1</v>
      </c>
      <c r="BT489">
        <f>AX489-fix1_oam1!AM490</f>
        <v>3</v>
      </c>
      <c r="BU489">
        <f>AY489-fix1_oam1!AN490</f>
        <v>-5</v>
      </c>
      <c r="BV489">
        <f>AZ489-fix1_oam1!AO490</f>
        <v>0</v>
      </c>
      <c r="BY489" s="10" t="s">
        <v>1149</v>
      </c>
      <c r="BZ489" s="11">
        <v>27</v>
      </c>
      <c r="CA489" s="11">
        <v>15</v>
      </c>
      <c r="CB489" s="11">
        <v>44</v>
      </c>
      <c r="CC489" s="11">
        <v>1</v>
      </c>
      <c r="CD489" s="11">
        <v>27</v>
      </c>
      <c r="CE489" s="11">
        <v>28</v>
      </c>
      <c r="CF489" s="11">
        <v>13</v>
      </c>
      <c r="CG489" s="11">
        <v>40</v>
      </c>
      <c r="CH489" s="11">
        <v>42</v>
      </c>
      <c r="CI489" s="11">
        <v>29</v>
      </c>
      <c r="CJ489" s="11">
        <v>41</v>
      </c>
      <c r="CK489" s="11">
        <v>12</v>
      </c>
      <c r="CL489" s="11">
        <v>55</v>
      </c>
      <c r="CM489" s="11">
        <v>29</v>
      </c>
      <c r="CN489" s="11">
        <v>28</v>
      </c>
      <c r="CO489" s="11">
        <v>43</v>
      </c>
      <c r="CP489" s="11">
        <v>16</v>
      </c>
      <c r="CQ489" s="11">
        <v>14</v>
      </c>
      <c r="CR489" s="11">
        <v>4000000</v>
      </c>
    </row>
    <row r="490" spans="1:96" ht="15" thickBot="1" x14ac:dyDescent="0.35">
      <c r="A490" s="1" t="s">
        <v>487</v>
      </c>
      <c r="B490" s="1" t="s">
        <v>602</v>
      </c>
      <c r="C490" s="2">
        <v>13</v>
      </c>
      <c r="D490" s="2">
        <v>42</v>
      </c>
      <c r="E490" s="2">
        <v>61</v>
      </c>
      <c r="F490" s="2">
        <v>44</v>
      </c>
      <c r="G490" s="2">
        <v>3</v>
      </c>
      <c r="H490" s="1">
        <f t="shared" si="684"/>
        <v>61</v>
      </c>
      <c r="I490" s="1">
        <f>HLOOKUP(H490,C490:$F$603,J490,0)</f>
        <v>3</v>
      </c>
      <c r="J490" s="1">
        <v>114</v>
      </c>
      <c r="K490" s="1" t="str">
        <f t="shared" si="685"/>
        <v>33</v>
      </c>
      <c r="M490" s="46">
        <f t="shared" si="686"/>
        <v>1</v>
      </c>
      <c r="N490" s="44">
        <f t="shared" si="678"/>
        <v>8.1250000000000003E-2</v>
      </c>
      <c r="O490" s="44">
        <f t="shared" si="679"/>
        <v>0.26250000000000001</v>
      </c>
      <c r="P490" s="44">
        <f t="shared" si="680"/>
        <v>0.38124999999999998</v>
      </c>
      <c r="Q490" s="44">
        <f t="shared" si="681"/>
        <v>0.27500000000000002</v>
      </c>
      <c r="R490">
        <f t="shared" si="716"/>
        <v>3</v>
      </c>
      <c r="S490" s="1">
        <f t="shared" si="687"/>
        <v>0.38124999999999998</v>
      </c>
      <c r="T490" s="1">
        <f>HLOOKUP(S490,N490:$Q$603,U490,0)</f>
        <v>3</v>
      </c>
      <c r="U490" s="1">
        <v>114</v>
      </c>
      <c r="V490" s="1" t="str">
        <f t="shared" si="688"/>
        <v>33</v>
      </c>
      <c r="X490" s="5">
        <f t="shared" si="689"/>
        <v>3</v>
      </c>
      <c r="Y490" s="4">
        <f t="shared" si="690"/>
        <v>0.61875000000000002</v>
      </c>
      <c r="Z490" s="4">
        <f t="shared" si="691"/>
        <v>0.12447807705241375</v>
      </c>
      <c r="AA490" s="4">
        <f t="shared" si="692"/>
        <v>0.25</v>
      </c>
      <c r="AB490" s="4">
        <f t="shared" si="693"/>
        <v>0.26875000000000004</v>
      </c>
      <c r="AC490" s="4">
        <f t="shared" si="694"/>
        <v>-1.8750000000000044E-2</v>
      </c>
      <c r="AD490" s="4">
        <f t="shared" si="695"/>
        <v>8.1250000000000003E-2</v>
      </c>
      <c r="AE490" s="4">
        <f t="shared" si="696"/>
        <v>0.38124999999999998</v>
      </c>
      <c r="AF490" s="4">
        <f t="shared" si="697"/>
        <v>0.3</v>
      </c>
      <c r="AG490">
        <f t="shared" si="698"/>
        <v>3000000</v>
      </c>
      <c r="AI490">
        <f t="shared" si="699"/>
        <v>14</v>
      </c>
      <c r="AJ490">
        <f t="shared" si="718"/>
        <v>23</v>
      </c>
      <c r="AK490">
        <f t="shared" si="719"/>
        <v>35</v>
      </c>
      <c r="AL490">
        <f t="shared" si="720"/>
        <v>1</v>
      </c>
      <c r="AM490">
        <f t="shared" si="721"/>
        <v>13</v>
      </c>
      <c r="AN490">
        <f t="shared" si="722"/>
        <v>42</v>
      </c>
      <c r="AO490">
        <f t="shared" si="723"/>
        <v>29</v>
      </c>
      <c r="AP490">
        <f t="shared" si="724"/>
        <v>33</v>
      </c>
      <c r="AQ490">
        <f t="shared" si="725"/>
        <v>31</v>
      </c>
      <c r="AR490">
        <f t="shared" ref="AR490:AZ490" si="749">MAX(AI$3:AQ$542)+1-AI490</f>
        <v>42</v>
      </c>
      <c r="AS490">
        <f t="shared" si="749"/>
        <v>33</v>
      </c>
      <c r="AT490">
        <f t="shared" si="749"/>
        <v>21</v>
      </c>
      <c r="AU490">
        <f t="shared" si="749"/>
        <v>55</v>
      </c>
      <c r="AV490">
        <f t="shared" si="749"/>
        <v>43</v>
      </c>
      <c r="AW490">
        <f t="shared" si="749"/>
        <v>14</v>
      </c>
      <c r="AX490">
        <f t="shared" si="749"/>
        <v>27</v>
      </c>
      <c r="AY490">
        <f t="shared" si="749"/>
        <v>23</v>
      </c>
      <c r="AZ490">
        <f t="shared" si="749"/>
        <v>25</v>
      </c>
      <c r="BA490">
        <f t="shared" si="683"/>
        <v>3000000</v>
      </c>
      <c r="BB490">
        <f t="shared" si="701"/>
        <v>2200316.2000000002</v>
      </c>
      <c r="BC490">
        <f t="shared" si="702"/>
        <v>2</v>
      </c>
      <c r="BE490">
        <f>AI490-fix1_oam1!X491</f>
        <v>0</v>
      </c>
      <c r="BF490">
        <f>AJ490-fix1_oam1!Y491</f>
        <v>-13</v>
      </c>
      <c r="BG490">
        <f>AK490-fix1_oam1!Z491</f>
        <v>-8</v>
      </c>
      <c r="BH490">
        <f>AL490-fix1_oam1!AA491</f>
        <v>-40</v>
      </c>
      <c r="BI490">
        <f>AM490-fix1_oam1!AB491</f>
        <v>-22</v>
      </c>
      <c r="BJ490">
        <f>AN490-fix1_oam1!AC491</f>
        <v>3</v>
      </c>
      <c r="BK490">
        <f>AO490-fix1_oam1!AD491</f>
        <v>-1</v>
      </c>
      <c r="BL490">
        <f>AP490-fix1_oam1!AE491</f>
        <v>-15</v>
      </c>
      <c r="BM490">
        <f>AQ490-fix1_oam1!AF491</f>
        <v>-8</v>
      </c>
      <c r="BN490">
        <f>AR490-fix1_oam1!AG491</f>
        <v>0</v>
      </c>
      <c r="BO490">
        <f>AS490-fix1_oam1!AH491</f>
        <v>13</v>
      </c>
      <c r="BP490">
        <f>AT490-fix1_oam1!AI491</f>
        <v>8</v>
      </c>
      <c r="BQ490">
        <f>AU490-fix1_oam1!AJ491</f>
        <v>40</v>
      </c>
      <c r="BR490">
        <f>AV490-fix1_oam1!AK491</f>
        <v>22</v>
      </c>
      <c r="BS490">
        <f>AW490-fix1_oam1!AL491</f>
        <v>-3</v>
      </c>
      <c r="BT490">
        <f>AX490-fix1_oam1!AM491</f>
        <v>1</v>
      </c>
      <c r="BU490">
        <f>AY490-fix1_oam1!AN491</f>
        <v>15</v>
      </c>
      <c r="BV490">
        <f>AZ490-fix1_oam1!AO491</f>
        <v>8</v>
      </c>
      <c r="BY490" s="10" t="s">
        <v>1150</v>
      </c>
      <c r="BZ490" s="11">
        <v>1</v>
      </c>
      <c r="CA490" s="11">
        <v>44</v>
      </c>
      <c r="CB490" s="11">
        <v>22</v>
      </c>
      <c r="CC490" s="11">
        <v>1</v>
      </c>
      <c r="CD490" s="11">
        <v>50</v>
      </c>
      <c r="CE490" s="11">
        <v>5</v>
      </c>
      <c r="CF490" s="11">
        <v>14</v>
      </c>
      <c r="CG490" s="11">
        <v>11</v>
      </c>
      <c r="CH490" s="11">
        <v>24</v>
      </c>
      <c r="CI490" s="11">
        <v>55</v>
      </c>
      <c r="CJ490" s="11">
        <v>12</v>
      </c>
      <c r="CK490" s="11">
        <v>34</v>
      </c>
      <c r="CL490" s="11">
        <v>55</v>
      </c>
      <c r="CM490" s="11">
        <v>6</v>
      </c>
      <c r="CN490" s="11">
        <v>51</v>
      </c>
      <c r="CO490" s="11">
        <v>42</v>
      </c>
      <c r="CP490" s="11">
        <v>45</v>
      </c>
      <c r="CQ490" s="11">
        <v>32</v>
      </c>
      <c r="CR490" s="11">
        <v>4000000</v>
      </c>
    </row>
    <row r="491" spans="1:96" ht="15" thickBot="1" x14ac:dyDescent="0.35">
      <c r="A491" s="1" t="s">
        <v>488</v>
      </c>
      <c r="B491" s="1" t="s">
        <v>602</v>
      </c>
      <c r="C491" s="2">
        <v>65</v>
      </c>
      <c r="D491" s="2">
        <v>91</v>
      </c>
      <c r="E491" s="2">
        <v>17</v>
      </c>
      <c r="F491" s="2">
        <v>12</v>
      </c>
      <c r="G491" s="2">
        <v>3</v>
      </c>
      <c r="H491" s="1">
        <f t="shared" si="684"/>
        <v>91</v>
      </c>
      <c r="I491" s="1">
        <f>HLOOKUP(H491,C491:$F$603,J491,0)</f>
        <v>2</v>
      </c>
      <c r="J491" s="1">
        <v>113</v>
      </c>
      <c r="K491" s="1" t="str">
        <f t="shared" si="685"/>
        <v>32</v>
      </c>
      <c r="M491" s="46">
        <f t="shared" si="686"/>
        <v>1</v>
      </c>
      <c r="N491" s="44">
        <f t="shared" si="678"/>
        <v>0.35135135135135137</v>
      </c>
      <c r="O491" s="44">
        <f t="shared" si="679"/>
        <v>0.49189189189189192</v>
      </c>
      <c r="P491" s="44">
        <f t="shared" si="680"/>
        <v>9.1891891891891897E-2</v>
      </c>
      <c r="Q491" s="44">
        <f t="shared" si="681"/>
        <v>6.4864864864864868E-2</v>
      </c>
      <c r="R491">
        <f t="shared" si="716"/>
        <v>3</v>
      </c>
      <c r="S491" s="1">
        <f t="shared" si="687"/>
        <v>0.49189189189189192</v>
      </c>
      <c r="T491" s="1">
        <f>HLOOKUP(S491,N491:$Q$603,U491,0)</f>
        <v>2</v>
      </c>
      <c r="U491" s="1">
        <v>113</v>
      </c>
      <c r="V491" s="1" t="str">
        <f t="shared" si="688"/>
        <v>32</v>
      </c>
      <c r="X491" s="5">
        <f t="shared" si="689"/>
        <v>2</v>
      </c>
      <c r="Y491" s="4">
        <f t="shared" si="690"/>
        <v>0.50810810810810803</v>
      </c>
      <c r="Z491" s="4">
        <f t="shared" si="691"/>
        <v>0.20660507891047741</v>
      </c>
      <c r="AA491" s="4">
        <f t="shared" si="692"/>
        <v>0.25</v>
      </c>
      <c r="AB491" s="4">
        <f t="shared" si="693"/>
        <v>0.22162162162162163</v>
      </c>
      <c r="AC491" s="4">
        <f t="shared" si="694"/>
        <v>2.8378378378378366E-2</v>
      </c>
      <c r="AD491" s="4">
        <f t="shared" si="695"/>
        <v>6.4864864864864868E-2</v>
      </c>
      <c r="AE491" s="4">
        <f t="shared" si="696"/>
        <v>0.49189189189189192</v>
      </c>
      <c r="AF491" s="4">
        <f t="shared" si="697"/>
        <v>0.42702702702702705</v>
      </c>
      <c r="AG491">
        <f t="shared" si="698"/>
        <v>3000000</v>
      </c>
      <c r="AI491">
        <f t="shared" si="699"/>
        <v>27</v>
      </c>
      <c r="AJ491">
        <f t="shared" si="718"/>
        <v>44</v>
      </c>
      <c r="AK491">
        <f t="shared" si="719"/>
        <v>11</v>
      </c>
      <c r="AL491">
        <f t="shared" si="720"/>
        <v>1</v>
      </c>
      <c r="AM491">
        <f t="shared" si="721"/>
        <v>42</v>
      </c>
      <c r="AN491">
        <f t="shared" si="722"/>
        <v>13</v>
      </c>
      <c r="AO491">
        <f t="shared" si="723"/>
        <v>34</v>
      </c>
      <c r="AP491">
        <f t="shared" si="724"/>
        <v>11</v>
      </c>
      <c r="AQ491">
        <f t="shared" si="725"/>
        <v>13</v>
      </c>
      <c r="AR491">
        <f t="shared" ref="AR491:AZ491" si="750">MAX(AI$3:AQ$542)+1-AI491</f>
        <v>29</v>
      </c>
      <c r="AS491">
        <f t="shared" si="750"/>
        <v>12</v>
      </c>
      <c r="AT491">
        <f t="shared" si="750"/>
        <v>45</v>
      </c>
      <c r="AU491">
        <f t="shared" si="750"/>
        <v>55</v>
      </c>
      <c r="AV491">
        <f t="shared" si="750"/>
        <v>14</v>
      </c>
      <c r="AW491">
        <f t="shared" si="750"/>
        <v>43</v>
      </c>
      <c r="AX491">
        <f t="shared" si="750"/>
        <v>22</v>
      </c>
      <c r="AY491">
        <f t="shared" si="750"/>
        <v>45</v>
      </c>
      <c r="AZ491">
        <f t="shared" si="750"/>
        <v>43</v>
      </c>
      <c r="BA491">
        <f t="shared" si="683"/>
        <v>3000000</v>
      </c>
      <c r="BB491">
        <f t="shared" si="701"/>
        <v>2800595.6</v>
      </c>
      <c r="BC491">
        <f t="shared" si="702"/>
        <v>3</v>
      </c>
      <c r="BE491">
        <f>AI491-fix1_oam1!X492</f>
        <v>0</v>
      </c>
      <c r="BF491">
        <f>AJ491-fix1_oam1!Y492</f>
        <v>7</v>
      </c>
      <c r="BG491">
        <f>AK491-fix1_oam1!Z492</f>
        <v>3</v>
      </c>
      <c r="BH491">
        <f>AL491-fix1_oam1!AA492</f>
        <v>-33</v>
      </c>
      <c r="BI491">
        <f>AM491-fix1_oam1!AB492</f>
        <v>5</v>
      </c>
      <c r="BJ491">
        <f>AN491-fix1_oam1!AC492</f>
        <v>2</v>
      </c>
      <c r="BK491">
        <f>AO491-fix1_oam1!AD492</f>
        <v>2</v>
      </c>
      <c r="BL491">
        <f>AP491-fix1_oam1!AE492</f>
        <v>-6</v>
      </c>
      <c r="BM491">
        <f>AQ491-fix1_oam1!AF492</f>
        <v>1</v>
      </c>
      <c r="BN491">
        <f>AR491-fix1_oam1!AG492</f>
        <v>0</v>
      </c>
      <c r="BO491">
        <f>AS491-fix1_oam1!AH492</f>
        <v>-7</v>
      </c>
      <c r="BP491">
        <f>AT491-fix1_oam1!AI492</f>
        <v>-3</v>
      </c>
      <c r="BQ491">
        <f>AU491-fix1_oam1!AJ492</f>
        <v>33</v>
      </c>
      <c r="BR491">
        <f>AV491-fix1_oam1!AK492</f>
        <v>-5</v>
      </c>
      <c r="BS491">
        <f>AW491-fix1_oam1!AL492</f>
        <v>-2</v>
      </c>
      <c r="BT491">
        <f>AX491-fix1_oam1!AM492</f>
        <v>-2</v>
      </c>
      <c r="BU491">
        <f>AY491-fix1_oam1!AN492</f>
        <v>6</v>
      </c>
      <c r="BV491">
        <f>AZ491-fix1_oam1!AO492</f>
        <v>-1</v>
      </c>
      <c r="BY491" s="10" t="s">
        <v>1151</v>
      </c>
      <c r="BZ491" s="11">
        <v>27</v>
      </c>
      <c r="CA491" s="11">
        <v>38</v>
      </c>
      <c r="CB491" s="11">
        <v>24</v>
      </c>
      <c r="CC491" s="11">
        <v>51</v>
      </c>
      <c r="CD491" s="11">
        <v>38</v>
      </c>
      <c r="CE491" s="11">
        <v>17</v>
      </c>
      <c r="CF491" s="11">
        <v>30</v>
      </c>
      <c r="CG491" s="11">
        <v>17</v>
      </c>
      <c r="CH491" s="11">
        <v>19</v>
      </c>
      <c r="CI491" s="11">
        <v>29</v>
      </c>
      <c r="CJ491" s="11">
        <v>18</v>
      </c>
      <c r="CK491" s="11">
        <v>32</v>
      </c>
      <c r="CL491" s="11">
        <v>5</v>
      </c>
      <c r="CM491" s="11">
        <v>18</v>
      </c>
      <c r="CN491" s="11">
        <v>39</v>
      </c>
      <c r="CO491" s="11">
        <v>26</v>
      </c>
      <c r="CP491" s="11">
        <v>39</v>
      </c>
      <c r="CQ491" s="11">
        <v>37</v>
      </c>
      <c r="CR491" s="11">
        <v>2000000</v>
      </c>
    </row>
    <row r="492" spans="1:96" ht="15" thickBot="1" x14ac:dyDescent="0.35">
      <c r="A492" s="1" t="s">
        <v>489</v>
      </c>
      <c r="B492" s="1" t="s">
        <v>602</v>
      </c>
      <c r="C492" s="2">
        <v>31</v>
      </c>
      <c r="D492" s="2">
        <v>9</v>
      </c>
      <c r="E492" s="2">
        <v>95</v>
      </c>
      <c r="F492" s="2">
        <v>30</v>
      </c>
      <c r="G492" s="2">
        <v>1</v>
      </c>
      <c r="H492" s="1">
        <f t="shared" si="684"/>
        <v>95</v>
      </c>
      <c r="I492" s="1">
        <f>HLOOKUP(H492,C492:$F$603,J492,0)</f>
        <v>3</v>
      </c>
      <c r="J492" s="1">
        <v>112</v>
      </c>
      <c r="K492" s="1" t="str">
        <f t="shared" si="685"/>
        <v>13</v>
      </c>
      <c r="M492" s="46">
        <f t="shared" si="686"/>
        <v>1</v>
      </c>
      <c r="N492" s="44">
        <f t="shared" si="678"/>
        <v>0.18787878787878787</v>
      </c>
      <c r="O492" s="44">
        <f t="shared" si="679"/>
        <v>5.4545454545454543E-2</v>
      </c>
      <c r="P492" s="44">
        <f t="shared" si="680"/>
        <v>0.5757575757575758</v>
      </c>
      <c r="Q492" s="44">
        <f t="shared" si="681"/>
        <v>0.18181818181818182</v>
      </c>
      <c r="R492">
        <f t="shared" si="716"/>
        <v>1</v>
      </c>
      <c r="S492" s="1">
        <f t="shared" si="687"/>
        <v>0.5757575757575758</v>
      </c>
      <c r="T492" s="1">
        <f>HLOOKUP(S492,N492:$Q$603,U492,0)</f>
        <v>3</v>
      </c>
      <c r="U492" s="1">
        <v>112</v>
      </c>
      <c r="V492" s="1" t="str">
        <f t="shared" si="688"/>
        <v>13</v>
      </c>
      <c r="X492" s="5">
        <f t="shared" si="689"/>
        <v>3</v>
      </c>
      <c r="Y492" s="4">
        <f t="shared" si="690"/>
        <v>0.4242424242424242</v>
      </c>
      <c r="Z492" s="4">
        <f t="shared" si="691"/>
        <v>0.22570503083174942</v>
      </c>
      <c r="AA492" s="4">
        <f t="shared" si="692"/>
        <v>0.25</v>
      </c>
      <c r="AB492" s="4">
        <f t="shared" si="693"/>
        <v>0.18484848484848485</v>
      </c>
      <c r="AC492" s="4">
        <f t="shared" si="694"/>
        <v>6.5151515151515155E-2</v>
      </c>
      <c r="AD492" s="4">
        <f t="shared" si="695"/>
        <v>5.4545454545454543E-2</v>
      </c>
      <c r="AE492" s="4">
        <f t="shared" si="696"/>
        <v>0.5757575757575758</v>
      </c>
      <c r="AF492" s="4">
        <f t="shared" si="697"/>
        <v>0.52121212121212124</v>
      </c>
      <c r="AG492">
        <f t="shared" si="698"/>
        <v>1000000</v>
      </c>
      <c r="AI492">
        <f t="shared" si="699"/>
        <v>14</v>
      </c>
      <c r="AJ492">
        <f t="shared" si="718"/>
        <v>51</v>
      </c>
      <c r="AK492">
        <f t="shared" si="719"/>
        <v>8</v>
      </c>
      <c r="AL492">
        <f t="shared" si="720"/>
        <v>1</v>
      </c>
      <c r="AM492">
        <f t="shared" si="721"/>
        <v>50</v>
      </c>
      <c r="AN492">
        <f t="shared" si="722"/>
        <v>5</v>
      </c>
      <c r="AO492">
        <f t="shared" si="723"/>
        <v>36</v>
      </c>
      <c r="AP492">
        <f t="shared" si="724"/>
        <v>4</v>
      </c>
      <c r="AQ492">
        <f t="shared" si="725"/>
        <v>6</v>
      </c>
      <c r="AR492">
        <f t="shared" ref="AR492:AZ492" si="751">MAX(AI$3:AQ$542)+1-AI492</f>
        <v>42</v>
      </c>
      <c r="AS492">
        <f t="shared" si="751"/>
        <v>5</v>
      </c>
      <c r="AT492">
        <f t="shared" si="751"/>
        <v>48</v>
      </c>
      <c r="AU492">
        <f t="shared" si="751"/>
        <v>55</v>
      </c>
      <c r="AV492">
        <f t="shared" si="751"/>
        <v>6</v>
      </c>
      <c r="AW492">
        <f t="shared" si="751"/>
        <v>51</v>
      </c>
      <c r="AX492">
        <f t="shared" si="751"/>
        <v>20</v>
      </c>
      <c r="AY492">
        <f t="shared" si="751"/>
        <v>52</v>
      </c>
      <c r="AZ492">
        <f t="shared" si="751"/>
        <v>50</v>
      </c>
      <c r="BA492">
        <f t="shared" si="683"/>
        <v>1000000</v>
      </c>
      <c r="BB492">
        <f t="shared" si="701"/>
        <v>3016525.7</v>
      </c>
      <c r="BC492">
        <f t="shared" si="702"/>
        <v>3</v>
      </c>
      <c r="BE492">
        <f>AI492-fix1_oam1!X493</f>
        <v>0</v>
      </c>
      <c r="BF492">
        <f>AJ492-fix1_oam1!Y493</f>
        <v>6</v>
      </c>
      <c r="BG492">
        <f>AK492-fix1_oam1!Z493</f>
        <v>-2</v>
      </c>
      <c r="BH492">
        <f>AL492-fix1_oam1!AA493</f>
        <v>-39</v>
      </c>
      <c r="BI492">
        <f>AM492-fix1_oam1!AB493</f>
        <v>5</v>
      </c>
      <c r="BJ492">
        <f>AN492-fix1_oam1!AC493</f>
        <v>2</v>
      </c>
      <c r="BK492">
        <f>AO492-fix1_oam1!AD493</f>
        <v>0</v>
      </c>
      <c r="BL492">
        <f>AP492-fix1_oam1!AE493</f>
        <v>-6</v>
      </c>
      <c r="BM492">
        <f>AQ492-fix1_oam1!AF493</f>
        <v>0</v>
      </c>
      <c r="BN492">
        <f>AR492-fix1_oam1!AG493</f>
        <v>0</v>
      </c>
      <c r="BO492">
        <f>AS492-fix1_oam1!AH493</f>
        <v>-6</v>
      </c>
      <c r="BP492">
        <f>AT492-fix1_oam1!AI493</f>
        <v>2</v>
      </c>
      <c r="BQ492">
        <f>AU492-fix1_oam1!AJ493</f>
        <v>39</v>
      </c>
      <c r="BR492">
        <f>AV492-fix1_oam1!AK493</f>
        <v>-5</v>
      </c>
      <c r="BS492">
        <f>AW492-fix1_oam1!AL493</f>
        <v>-2</v>
      </c>
      <c r="BT492">
        <f>AX492-fix1_oam1!AM493</f>
        <v>0</v>
      </c>
      <c r="BU492">
        <f>AY492-fix1_oam1!AN493</f>
        <v>6</v>
      </c>
      <c r="BV492">
        <f>AZ492-fix1_oam1!AO493</f>
        <v>0</v>
      </c>
      <c r="BY492" s="10" t="s">
        <v>1152</v>
      </c>
      <c r="BZ492" s="11">
        <v>27</v>
      </c>
      <c r="CA492" s="11">
        <v>54</v>
      </c>
      <c r="CB492" s="11">
        <v>2</v>
      </c>
      <c r="CC492" s="11">
        <v>1</v>
      </c>
      <c r="CD492" s="11">
        <v>53</v>
      </c>
      <c r="CE492" s="11">
        <v>2</v>
      </c>
      <c r="CF492" s="11">
        <v>51</v>
      </c>
      <c r="CG492" s="11">
        <v>2</v>
      </c>
      <c r="CH492" s="11">
        <v>1</v>
      </c>
      <c r="CI492" s="11">
        <v>29</v>
      </c>
      <c r="CJ492" s="11">
        <v>2</v>
      </c>
      <c r="CK492" s="11">
        <v>54</v>
      </c>
      <c r="CL492" s="11">
        <v>55</v>
      </c>
      <c r="CM492" s="11">
        <v>3</v>
      </c>
      <c r="CN492" s="11">
        <v>54</v>
      </c>
      <c r="CO492" s="11">
        <v>5</v>
      </c>
      <c r="CP492" s="11">
        <v>54</v>
      </c>
      <c r="CQ492" s="11">
        <v>55</v>
      </c>
      <c r="CR492" s="11">
        <v>2000000</v>
      </c>
    </row>
    <row r="493" spans="1:96" ht="15" thickBot="1" x14ac:dyDescent="0.35">
      <c r="A493" s="1" t="s">
        <v>490</v>
      </c>
      <c r="B493" s="1" t="s">
        <v>602</v>
      </c>
      <c r="C493" s="2">
        <v>33</v>
      </c>
      <c r="D493" s="2">
        <v>58</v>
      </c>
      <c r="E493" s="2">
        <v>10</v>
      </c>
      <c r="F493" s="2">
        <v>61</v>
      </c>
      <c r="G493" s="2">
        <v>4</v>
      </c>
      <c r="H493" s="1">
        <f t="shared" si="684"/>
        <v>61</v>
      </c>
      <c r="I493" s="1">
        <f>HLOOKUP(H493,C493:$F$603,J493,0)</f>
        <v>4</v>
      </c>
      <c r="J493" s="1">
        <v>111</v>
      </c>
      <c r="K493" s="1" t="str">
        <f t="shared" si="685"/>
        <v>44</v>
      </c>
      <c r="M493" s="46">
        <f t="shared" si="686"/>
        <v>0.99999999999999989</v>
      </c>
      <c r="N493" s="44">
        <f t="shared" si="678"/>
        <v>0.20370370370370369</v>
      </c>
      <c r="O493" s="44">
        <f t="shared" si="679"/>
        <v>0.35802469135802467</v>
      </c>
      <c r="P493" s="44">
        <f t="shared" si="680"/>
        <v>6.1728395061728392E-2</v>
      </c>
      <c r="Q493" s="44">
        <f t="shared" si="681"/>
        <v>0.37654320987654322</v>
      </c>
      <c r="R493">
        <f t="shared" si="716"/>
        <v>4</v>
      </c>
      <c r="S493" s="1">
        <f t="shared" si="687"/>
        <v>0.37654320987654322</v>
      </c>
      <c r="T493" s="1">
        <f>HLOOKUP(S493,N493:$Q$603,U493,0)</f>
        <v>4</v>
      </c>
      <c r="U493" s="1">
        <v>111</v>
      </c>
      <c r="V493" s="1" t="str">
        <f t="shared" si="688"/>
        <v>44</v>
      </c>
      <c r="X493" s="5">
        <f t="shared" si="689"/>
        <v>4</v>
      </c>
      <c r="Y493" s="4">
        <f t="shared" si="690"/>
        <v>0.62345679012345667</v>
      </c>
      <c r="Z493" s="4">
        <f t="shared" si="691"/>
        <v>0.14750374253516696</v>
      </c>
      <c r="AA493" s="4">
        <f t="shared" si="692"/>
        <v>0.24999999999999997</v>
      </c>
      <c r="AB493" s="4">
        <f t="shared" si="693"/>
        <v>0.28086419753086417</v>
      </c>
      <c r="AC493" s="4">
        <f t="shared" si="694"/>
        <v>-3.0864197530864196E-2</v>
      </c>
      <c r="AD493" s="4">
        <f t="shared" si="695"/>
        <v>6.1728395061728392E-2</v>
      </c>
      <c r="AE493" s="4">
        <f t="shared" si="696"/>
        <v>0.37654320987654322</v>
      </c>
      <c r="AF493" s="4">
        <f t="shared" si="697"/>
        <v>0.31481481481481483</v>
      </c>
      <c r="AG493">
        <f t="shared" si="698"/>
        <v>4000000</v>
      </c>
      <c r="AI493">
        <f t="shared" si="699"/>
        <v>1</v>
      </c>
      <c r="AJ493">
        <f t="shared" si="718"/>
        <v>21</v>
      </c>
      <c r="AK493">
        <f t="shared" si="719"/>
        <v>28</v>
      </c>
      <c r="AL493">
        <f t="shared" si="720"/>
        <v>51</v>
      </c>
      <c r="AM493">
        <f t="shared" si="721"/>
        <v>7</v>
      </c>
      <c r="AN493">
        <f t="shared" si="722"/>
        <v>48</v>
      </c>
      <c r="AO493">
        <f t="shared" si="723"/>
        <v>35</v>
      </c>
      <c r="AP493">
        <f t="shared" si="724"/>
        <v>34</v>
      </c>
      <c r="AQ493">
        <f t="shared" si="725"/>
        <v>29</v>
      </c>
      <c r="AR493">
        <f t="shared" ref="AR493:AZ493" si="752">MAX(AI$3:AQ$542)+1-AI493</f>
        <v>55</v>
      </c>
      <c r="AS493">
        <f t="shared" si="752"/>
        <v>35</v>
      </c>
      <c r="AT493">
        <f t="shared" si="752"/>
        <v>28</v>
      </c>
      <c r="AU493">
        <f t="shared" si="752"/>
        <v>5</v>
      </c>
      <c r="AV493">
        <f t="shared" si="752"/>
        <v>49</v>
      </c>
      <c r="AW493">
        <f t="shared" si="752"/>
        <v>8</v>
      </c>
      <c r="AX493">
        <f t="shared" si="752"/>
        <v>21</v>
      </c>
      <c r="AY493">
        <f t="shared" si="752"/>
        <v>22</v>
      </c>
      <c r="AZ493">
        <f t="shared" si="752"/>
        <v>27</v>
      </c>
      <c r="BA493">
        <f t="shared" si="683"/>
        <v>4000000</v>
      </c>
      <c r="BB493">
        <f t="shared" si="701"/>
        <v>2933754.2</v>
      </c>
      <c r="BC493">
        <f t="shared" si="702"/>
        <v>3</v>
      </c>
      <c r="BE493">
        <f>AI493-fix1_oam1!X494</f>
        <v>0</v>
      </c>
      <c r="BF493">
        <f>AJ493-fix1_oam1!Y494</f>
        <v>-14</v>
      </c>
      <c r="BG493">
        <f>AK493-fix1_oam1!Z494</f>
        <v>-8</v>
      </c>
      <c r="BH493">
        <f>AL493-fix1_oam1!AA494</f>
        <v>10</v>
      </c>
      <c r="BI493">
        <f>AM493-fix1_oam1!AB494</f>
        <v>-26</v>
      </c>
      <c r="BJ493">
        <f>AN493-fix1_oam1!AC494</f>
        <v>4</v>
      </c>
      <c r="BK493">
        <f>AO493-fix1_oam1!AD494</f>
        <v>0</v>
      </c>
      <c r="BL493">
        <f>AP493-fix1_oam1!AE494</f>
        <v>-14</v>
      </c>
      <c r="BM493">
        <f>AQ493-fix1_oam1!AF494</f>
        <v>-8</v>
      </c>
      <c r="BN493">
        <f>AR493-fix1_oam1!AG494</f>
        <v>0</v>
      </c>
      <c r="BO493">
        <f>AS493-fix1_oam1!AH494</f>
        <v>14</v>
      </c>
      <c r="BP493">
        <f>AT493-fix1_oam1!AI494</f>
        <v>8</v>
      </c>
      <c r="BQ493">
        <f>AU493-fix1_oam1!AJ494</f>
        <v>-10</v>
      </c>
      <c r="BR493">
        <f>AV493-fix1_oam1!AK494</f>
        <v>26</v>
      </c>
      <c r="BS493">
        <f>AW493-fix1_oam1!AL494</f>
        <v>-4</v>
      </c>
      <c r="BT493">
        <f>AX493-fix1_oam1!AM494</f>
        <v>0</v>
      </c>
      <c r="BU493">
        <f>AY493-fix1_oam1!AN494</f>
        <v>14</v>
      </c>
      <c r="BV493">
        <f>AZ493-fix1_oam1!AO494</f>
        <v>8</v>
      </c>
      <c r="BY493" s="10" t="s">
        <v>1153</v>
      </c>
      <c r="BZ493" s="11">
        <v>41</v>
      </c>
      <c r="CA493" s="11">
        <v>10</v>
      </c>
      <c r="CB493" s="11">
        <v>42</v>
      </c>
      <c r="CC493" s="11">
        <v>1</v>
      </c>
      <c r="CD493" s="11">
        <v>19</v>
      </c>
      <c r="CE493" s="11">
        <v>36</v>
      </c>
      <c r="CF493" s="11">
        <v>13</v>
      </c>
      <c r="CG493" s="11">
        <v>45</v>
      </c>
      <c r="CH493" s="11">
        <v>45</v>
      </c>
      <c r="CI493" s="11">
        <v>15</v>
      </c>
      <c r="CJ493" s="11">
        <v>46</v>
      </c>
      <c r="CK493" s="11">
        <v>14</v>
      </c>
      <c r="CL493" s="11">
        <v>55</v>
      </c>
      <c r="CM493" s="11">
        <v>37</v>
      </c>
      <c r="CN493" s="11">
        <v>20</v>
      </c>
      <c r="CO493" s="11">
        <v>43</v>
      </c>
      <c r="CP493" s="11">
        <v>11</v>
      </c>
      <c r="CQ493" s="11">
        <v>11</v>
      </c>
      <c r="CR493" s="11">
        <v>4000000</v>
      </c>
    </row>
    <row r="494" spans="1:96" ht="15" thickBot="1" x14ac:dyDescent="0.35">
      <c r="A494" s="1" t="s">
        <v>491</v>
      </c>
      <c r="B494" s="1" t="s">
        <v>602</v>
      </c>
      <c r="C494" s="2">
        <v>17</v>
      </c>
      <c r="D494" s="2">
        <v>61</v>
      </c>
      <c r="E494" s="2">
        <v>65</v>
      </c>
      <c r="F494" s="2">
        <v>43</v>
      </c>
      <c r="G494" s="2">
        <v>4</v>
      </c>
      <c r="H494" s="1">
        <f t="shared" si="684"/>
        <v>65</v>
      </c>
      <c r="I494" s="1">
        <f>HLOOKUP(H494,C494:$F$603,J494,0)</f>
        <v>3</v>
      </c>
      <c r="J494" s="1">
        <v>110</v>
      </c>
      <c r="K494" s="1" t="str">
        <f t="shared" si="685"/>
        <v>43</v>
      </c>
      <c r="M494" s="46">
        <f t="shared" si="686"/>
        <v>1</v>
      </c>
      <c r="N494" s="44">
        <f t="shared" si="678"/>
        <v>9.1397849462365593E-2</v>
      </c>
      <c r="O494" s="44">
        <f t="shared" si="679"/>
        <v>0.32795698924731181</v>
      </c>
      <c r="P494" s="44">
        <f t="shared" si="680"/>
        <v>0.34946236559139787</v>
      </c>
      <c r="Q494" s="44">
        <f t="shared" si="681"/>
        <v>0.23118279569892472</v>
      </c>
      <c r="R494">
        <f t="shared" si="716"/>
        <v>4</v>
      </c>
      <c r="S494" s="1">
        <f t="shared" si="687"/>
        <v>0.34946236559139787</v>
      </c>
      <c r="T494" s="1">
        <f>HLOOKUP(S494,N494:$Q$603,U494,0)</f>
        <v>3</v>
      </c>
      <c r="U494" s="1">
        <v>110</v>
      </c>
      <c r="V494" s="1" t="str">
        <f t="shared" si="688"/>
        <v>43</v>
      </c>
      <c r="X494" s="5">
        <f t="shared" si="689"/>
        <v>3</v>
      </c>
      <c r="Y494" s="4">
        <f t="shared" si="690"/>
        <v>0.65053763440860213</v>
      </c>
      <c r="Z494" s="4">
        <f t="shared" si="691"/>
        <v>0.1175851233141523</v>
      </c>
      <c r="AA494" s="4">
        <f t="shared" si="692"/>
        <v>0.25</v>
      </c>
      <c r="AB494" s="4">
        <f t="shared" si="693"/>
        <v>0.27956989247311825</v>
      </c>
      <c r="AC494" s="4">
        <f t="shared" si="694"/>
        <v>-2.9569892473118253E-2</v>
      </c>
      <c r="AD494" s="4">
        <f t="shared" si="695"/>
        <v>9.1397849462365593E-2</v>
      </c>
      <c r="AE494" s="4">
        <f t="shared" si="696"/>
        <v>0.34946236559139787</v>
      </c>
      <c r="AF494" s="4">
        <f t="shared" si="697"/>
        <v>0.25806451612903225</v>
      </c>
      <c r="AG494">
        <f t="shared" si="698"/>
        <v>4000000</v>
      </c>
      <c r="AI494">
        <f t="shared" si="699"/>
        <v>14</v>
      </c>
      <c r="AJ494">
        <f t="shared" si="718"/>
        <v>13</v>
      </c>
      <c r="AK494">
        <f t="shared" si="719"/>
        <v>37</v>
      </c>
      <c r="AL494">
        <f t="shared" si="720"/>
        <v>1</v>
      </c>
      <c r="AM494">
        <f t="shared" si="721"/>
        <v>8</v>
      </c>
      <c r="AN494">
        <f t="shared" si="722"/>
        <v>47</v>
      </c>
      <c r="AO494">
        <f t="shared" si="723"/>
        <v>26</v>
      </c>
      <c r="AP494">
        <f t="shared" si="724"/>
        <v>42</v>
      </c>
      <c r="AQ494">
        <f t="shared" si="725"/>
        <v>37</v>
      </c>
      <c r="AR494">
        <f t="shared" ref="AR494:AZ494" si="753">MAX(AI$3:AQ$542)+1-AI494</f>
        <v>42</v>
      </c>
      <c r="AS494">
        <f t="shared" si="753"/>
        <v>43</v>
      </c>
      <c r="AT494">
        <f t="shared" si="753"/>
        <v>19</v>
      </c>
      <c r="AU494">
        <f t="shared" si="753"/>
        <v>55</v>
      </c>
      <c r="AV494">
        <f t="shared" si="753"/>
        <v>48</v>
      </c>
      <c r="AW494">
        <f t="shared" si="753"/>
        <v>9</v>
      </c>
      <c r="AX494">
        <f t="shared" si="753"/>
        <v>30</v>
      </c>
      <c r="AY494">
        <f t="shared" si="753"/>
        <v>14</v>
      </c>
      <c r="AZ494">
        <f t="shared" si="753"/>
        <v>19</v>
      </c>
      <c r="BA494">
        <f t="shared" si="683"/>
        <v>4000000</v>
      </c>
      <c r="BB494">
        <f t="shared" si="701"/>
        <v>2933754.2</v>
      </c>
      <c r="BC494">
        <f t="shared" si="702"/>
        <v>3</v>
      </c>
      <c r="BE494">
        <f>AI494-fix1_oam1!X495</f>
        <v>0</v>
      </c>
      <c r="BF494">
        <f>AJ494-fix1_oam1!Y495</f>
        <v>-14</v>
      </c>
      <c r="BG494">
        <f>AK494-fix1_oam1!Z495</f>
        <v>-3</v>
      </c>
      <c r="BH494">
        <f>AL494-fix1_oam1!AA495</f>
        <v>-33</v>
      </c>
      <c r="BI494">
        <f>AM494-fix1_oam1!AB495</f>
        <v>-19</v>
      </c>
      <c r="BJ494">
        <f>AN494-fix1_oam1!AC495</f>
        <v>2</v>
      </c>
      <c r="BK494">
        <f>AO494-fix1_oam1!AD495</f>
        <v>1</v>
      </c>
      <c r="BL494">
        <f>AP494-fix1_oam1!AE495</f>
        <v>-4</v>
      </c>
      <c r="BM494">
        <f>AQ494-fix1_oam1!AF495</f>
        <v>-2</v>
      </c>
      <c r="BN494">
        <f>AR494-fix1_oam1!AG495</f>
        <v>0</v>
      </c>
      <c r="BO494">
        <f>AS494-fix1_oam1!AH495</f>
        <v>14</v>
      </c>
      <c r="BP494">
        <f>AT494-fix1_oam1!AI495</f>
        <v>3</v>
      </c>
      <c r="BQ494">
        <f>AU494-fix1_oam1!AJ495</f>
        <v>33</v>
      </c>
      <c r="BR494">
        <f>AV494-fix1_oam1!AK495</f>
        <v>19</v>
      </c>
      <c r="BS494">
        <f>AW494-fix1_oam1!AL495</f>
        <v>-2</v>
      </c>
      <c r="BT494">
        <f>AX494-fix1_oam1!AM495</f>
        <v>-1</v>
      </c>
      <c r="BU494">
        <f>AY494-fix1_oam1!AN495</f>
        <v>4</v>
      </c>
      <c r="BV494">
        <f>AZ494-fix1_oam1!AO495</f>
        <v>2</v>
      </c>
      <c r="BY494" s="10" t="s">
        <v>1154</v>
      </c>
      <c r="BZ494" s="11">
        <v>14</v>
      </c>
      <c r="CA494" s="11">
        <v>2</v>
      </c>
      <c r="CB494" s="11">
        <v>52</v>
      </c>
      <c r="CC494" s="11">
        <v>1</v>
      </c>
      <c r="CD494" s="11">
        <v>13</v>
      </c>
      <c r="CE494" s="11">
        <v>42</v>
      </c>
      <c r="CF494" s="11">
        <v>7</v>
      </c>
      <c r="CG494" s="11">
        <v>53</v>
      </c>
      <c r="CH494" s="11">
        <v>52</v>
      </c>
      <c r="CI494" s="11">
        <v>42</v>
      </c>
      <c r="CJ494" s="11">
        <v>54</v>
      </c>
      <c r="CK494" s="11">
        <v>4</v>
      </c>
      <c r="CL494" s="11">
        <v>55</v>
      </c>
      <c r="CM494" s="11">
        <v>43</v>
      </c>
      <c r="CN494" s="11">
        <v>14</v>
      </c>
      <c r="CO494" s="11">
        <v>49</v>
      </c>
      <c r="CP494" s="11">
        <v>3</v>
      </c>
      <c r="CQ494" s="11">
        <v>4</v>
      </c>
      <c r="CR494" s="11">
        <v>3000000</v>
      </c>
    </row>
    <row r="495" spans="1:96" ht="15" thickBot="1" x14ac:dyDescent="0.35">
      <c r="A495" s="1" t="s">
        <v>492</v>
      </c>
      <c r="B495" s="1" t="s">
        <v>602</v>
      </c>
      <c r="C495" s="2">
        <v>86</v>
      </c>
      <c r="D495" s="2">
        <v>27</v>
      </c>
      <c r="E495" s="2">
        <v>48</v>
      </c>
      <c r="F495" s="2">
        <v>75</v>
      </c>
      <c r="G495" s="2">
        <v>2</v>
      </c>
      <c r="H495" s="1">
        <f t="shared" si="684"/>
        <v>86</v>
      </c>
      <c r="I495" s="1">
        <f>HLOOKUP(H495,C495:$F$603,J495,0)</f>
        <v>1</v>
      </c>
      <c r="J495" s="1">
        <v>109</v>
      </c>
      <c r="K495" s="1" t="str">
        <f t="shared" si="685"/>
        <v>21</v>
      </c>
      <c r="M495" s="46">
        <f t="shared" si="686"/>
        <v>1</v>
      </c>
      <c r="N495" s="44">
        <f t="shared" si="678"/>
        <v>0.36440677966101692</v>
      </c>
      <c r="O495" s="44">
        <f t="shared" si="679"/>
        <v>0.11440677966101695</v>
      </c>
      <c r="P495" s="44">
        <f t="shared" si="680"/>
        <v>0.20338983050847459</v>
      </c>
      <c r="Q495" s="44">
        <f t="shared" si="681"/>
        <v>0.31779661016949151</v>
      </c>
      <c r="R495">
        <f t="shared" si="716"/>
        <v>2</v>
      </c>
      <c r="S495" s="1">
        <f t="shared" si="687"/>
        <v>0.36440677966101692</v>
      </c>
      <c r="T495" s="1">
        <f>HLOOKUP(S495,N495:$Q$603,U495,0)</f>
        <v>1</v>
      </c>
      <c r="U495" s="1">
        <v>109</v>
      </c>
      <c r="V495" s="1" t="str">
        <f t="shared" si="688"/>
        <v>21</v>
      </c>
      <c r="X495" s="5">
        <f t="shared" si="689"/>
        <v>1</v>
      </c>
      <c r="Y495" s="4">
        <f t="shared" si="690"/>
        <v>0.63559322033898313</v>
      </c>
      <c r="Z495" s="4">
        <f t="shared" si="691"/>
        <v>0.11290603893622224</v>
      </c>
      <c r="AA495" s="4">
        <f t="shared" si="692"/>
        <v>0.25</v>
      </c>
      <c r="AB495" s="4">
        <f t="shared" si="693"/>
        <v>0.26059322033898302</v>
      </c>
      <c r="AC495" s="4">
        <f t="shared" si="694"/>
        <v>-1.0593220338983023E-2</v>
      </c>
      <c r="AD495" s="4">
        <f t="shared" si="695"/>
        <v>0.11440677966101695</v>
      </c>
      <c r="AE495" s="4">
        <f t="shared" si="696"/>
        <v>0.36440677966101692</v>
      </c>
      <c r="AF495" s="4">
        <f t="shared" si="697"/>
        <v>0.24999999999999997</v>
      </c>
      <c r="AG495">
        <f t="shared" si="698"/>
        <v>2000000</v>
      </c>
      <c r="AI495">
        <f t="shared" si="699"/>
        <v>41</v>
      </c>
      <c r="AJ495">
        <f t="shared" si="718"/>
        <v>17</v>
      </c>
      <c r="AK495">
        <f t="shared" si="719"/>
        <v>38</v>
      </c>
      <c r="AL495">
        <f t="shared" si="720"/>
        <v>1</v>
      </c>
      <c r="AM495">
        <f t="shared" si="721"/>
        <v>19</v>
      </c>
      <c r="AN495">
        <f t="shared" si="722"/>
        <v>36</v>
      </c>
      <c r="AO495">
        <f t="shared" si="723"/>
        <v>20</v>
      </c>
      <c r="AP495">
        <f t="shared" si="724"/>
        <v>38</v>
      </c>
      <c r="AQ495">
        <f t="shared" si="725"/>
        <v>38</v>
      </c>
      <c r="AR495">
        <f t="shared" ref="AR495:AZ495" si="754">MAX(AI$3:AQ$542)+1-AI495</f>
        <v>15</v>
      </c>
      <c r="AS495">
        <f t="shared" si="754"/>
        <v>39</v>
      </c>
      <c r="AT495">
        <f t="shared" si="754"/>
        <v>18</v>
      </c>
      <c r="AU495">
        <f t="shared" si="754"/>
        <v>55</v>
      </c>
      <c r="AV495">
        <f t="shared" si="754"/>
        <v>37</v>
      </c>
      <c r="AW495">
        <f t="shared" si="754"/>
        <v>20</v>
      </c>
      <c r="AX495">
        <f t="shared" si="754"/>
        <v>36</v>
      </c>
      <c r="AY495">
        <f t="shared" si="754"/>
        <v>18</v>
      </c>
      <c r="AZ495">
        <f t="shared" si="754"/>
        <v>18</v>
      </c>
      <c r="BA495">
        <f t="shared" si="683"/>
        <v>2000000</v>
      </c>
      <c r="BB495">
        <f t="shared" si="701"/>
        <v>2486777.2999999998</v>
      </c>
      <c r="BC495">
        <f t="shared" si="702"/>
        <v>2</v>
      </c>
      <c r="BE495">
        <f>AI495-fix1_oam1!X496</f>
        <v>0</v>
      </c>
      <c r="BF495">
        <f>AJ495-fix1_oam1!Y496</f>
        <v>2</v>
      </c>
      <c r="BG495">
        <f>AK495-fix1_oam1!Z496</f>
        <v>7</v>
      </c>
      <c r="BH495">
        <f>AL495-fix1_oam1!AA496</f>
        <v>-15</v>
      </c>
      <c r="BI495">
        <f>AM495-fix1_oam1!AB496</f>
        <v>3</v>
      </c>
      <c r="BJ495">
        <f>AN495-fix1_oam1!AC496</f>
        <v>-1</v>
      </c>
      <c r="BK495">
        <f>AO495-fix1_oam1!AD496</f>
        <v>4</v>
      </c>
      <c r="BL495">
        <f>AP495-fix1_oam1!AE496</f>
        <v>12</v>
      </c>
      <c r="BM495">
        <f>AQ495-fix1_oam1!AF496</f>
        <v>8</v>
      </c>
      <c r="BN495">
        <f>AR495-fix1_oam1!AG496</f>
        <v>0</v>
      </c>
      <c r="BO495">
        <f>AS495-fix1_oam1!AH496</f>
        <v>-2</v>
      </c>
      <c r="BP495">
        <f>AT495-fix1_oam1!AI496</f>
        <v>-7</v>
      </c>
      <c r="BQ495">
        <f>AU495-fix1_oam1!AJ496</f>
        <v>15</v>
      </c>
      <c r="BR495">
        <f>AV495-fix1_oam1!AK496</f>
        <v>-3</v>
      </c>
      <c r="BS495">
        <f>AW495-fix1_oam1!AL496</f>
        <v>1</v>
      </c>
      <c r="BT495">
        <f>AX495-fix1_oam1!AM496</f>
        <v>-4</v>
      </c>
      <c r="BU495">
        <f>AY495-fix1_oam1!AN496</f>
        <v>-12</v>
      </c>
      <c r="BV495">
        <f>AZ495-fix1_oam1!AO496</f>
        <v>-8</v>
      </c>
      <c r="BY495" s="10" t="s">
        <v>1155</v>
      </c>
      <c r="BZ495" s="11">
        <v>14</v>
      </c>
      <c r="CA495" s="11">
        <v>23</v>
      </c>
      <c r="CB495" s="11">
        <v>35</v>
      </c>
      <c r="CC495" s="11">
        <v>1</v>
      </c>
      <c r="CD495" s="11">
        <v>13</v>
      </c>
      <c r="CE495" s="11">
        <v>42</v>
      </c>
      <c r="CF495" s="11">
        <v>29</v>
      </c>
      <c r="CG495" s="11">
        <v>33</v>
      </c>
      <c r="CH495" s="11">
        <v>31</v>
      </c>
      <c r="CI495" s="11">
        <v>42</v>
      </c>
      <c r="CJ495" s="11">
        <v>33</v>
      </c>
      <c r="CK495" s="11">
        <v>21</v>
      </c>
      <c r="CL495" s="11">
        <v>55</v>
      </c>
      <c r="CM495" s="11">
        <v>43</v>
      </c>
      <c r="CN495" s="11">
        <v>14</v>
      </c>
      <c r="CO495" s="11">
        <v>27</v>
      </c>
      <c r="CP495" s="11">
        <v>23</v>
      </c>
      <c r="CQ495" s="11">
        <v>25</v>
      </c>
      <c r="CR495" s="11">
        <v>3000000</v>
      </c>
    </row>
    <row r="496" spans="1:96" ht="15" thickBot="1" x14ac:dyDescent="0.35">
      <c r="A496" s="1" t="s">
        <v>493</v>
      </c>
      <c r="B496" s="1" t="s">
        <v>602</v>
      </c>
      <c r="C496" s="2">
        <v>95</v>
      </c>
      <c r="D496" s="2">
        <v>25</v>
      </c>
      <c r="E496" s="2">
        <v>16</v>
      </c>
      <c r="F496" s="2">
        <v>82</v>
      </c>
      <c r="G496" s="2">
        <v>1</v>
      </c>
      <c r="H496" s="1">
        <f t="shared" si="684"/>
        <v>95</v>
      </c>
      <c r="I496" s="1">
        <f>HLOOKUP(H496,C496:$F$603,J496,0)</f>
        <v>1</v>
      </c>
      <c r="J496" s="1">
        <v>108</v>
      </c>
      <c r="K496" s="1" t="str">
        <f t="shared" si="685"/>
        <v>11</v>
      </c>
      <c r="M496" s="46">
        <f t="shared" si="686"/>
        <v>1</v>
      </c>
      <c r="N496" s="44">
        <f t="shared" si="678"/>
        <v>0.43577981651376146</v>
      </c>
      <c r="O496" s="44">
        <f t="shared" si="679"/>
        <v>0.11467889908256881</v>
      </c>
      <c r="P496" s="44">
        <f t="shared" si="680"/>
        <v>7.3394495412844041E-2</v>
      </c>
      <c r="Q496" s="44">
        <f t="shared" si="681"/>
        <v>0.37614678899082571</v>
      </c>
      <c r="R496">
        <f t="shared" si="716"/>
        <v>1</v>
      </c>
      <c r="S496" s="1">
        <f t="shared" si="687"/>
        <v>0.43577981651376146</v>
      </c>
      <c r="T496" s="1">
        <f>HLOOKUP(S496,N496:$Q$603,U496,0)</f>
        <v>1</v>
      </c>
      <c r="U496" s="1">
        <v>108</v>
      </c>
      <c r="V496" s="1" t="str">
        <f t="shared" si="688"/>
        <v>11</v>
      </c>
      <c r="X496" s="5">
        <f t="shared" si="689"/>
        <v>1</v>
      </c>
      <c r="Y496" s="4">
        <f t="shared" si="690"/>
        <v>0.56422018348623859</v>
      </c>
      <c r="Z496" s="4">
        <f t="shared" si="691"/>
        <v>0.18250886480805287</v>
      </c>
      <c r="AA496" s="4">
        <f t="shared" si="692"/>
        <v>0.25</v>
      </c>
      <c r="AB496" s="4">
        <f t="shared" si="693"/>
        <v>0.24541284403669725</v>
      </c>
      <c r="AC496" s="4">
        <f t="shared" si="694"/>
        <v>4.5871559633027525E-3</v>
      </c>
      <c r="AD496" s="4">
        <f t="shared" si="695"/>
        <v>7.3394495412844041E-2</v>
      </c>
      <c r="AE496" s="4">
        <f t="shared" si="696"/>
        <v>0.43577981651376146</v>
      </c>
      <c r="AF496" s="4">
        <f t="shared" si="697"/>
        <v>0.36238532110091742</v>
      </c>
      <c r="AG496">
        <f t="shared" si="698"/>
        <v>1000000</v>
      </c>
      <c r="AI496">
        <f t="shared" si="699"/>
        <v>41</v>
      </c>
      <c r="AJ496">
        <f t="shared" si="718"/>
        <v>34</v>
      </c>
      <c r="AK496">
        <f t="shared" si="719"/>
        <v>16</v>
      </c>
      <c r="AL496">
        <f t="shared" si="720"/>
        <v>1</v>
      </c>
      <c r="AM496">
        <f t="shared" si="721"/>
        <v>30</v>
      </c>
      <c r="AN496">
        <f t="shared" si="722"/>
        <v>25</v>
      </c>
      <c r="AO496">
        <f t="shared" si="723"/>
        <v>31</v>
      </c>
      <c r="AP496">
        <f t="shared" si="724"/>
        <v>21</v>
      </c>
      <c r="AQ496">
        <f t="shared" si="725"/>
        <v>23</v>
      </c>
      <c r="AR496">
        <f t="shared" ref="AR496:AZ496" si="755">MAX(AI$3:AQ$542)+1-AI496</f>
        <v>15</v>
      </c>
      <c r="AS496">
        <f t="shared" si="755"/>
        <v>22</v>
      </c>
      <c r="AT496">
        <f t="shared" si="755"/>
        <v>40</v>
      </c>
      <c r="AU496">
        <f t="shared" si="755"/>
        <v>55</v>
      </c>
      <c r="AV496">
        <f t="shared" si="755"/>
        <v>26</v>
      </c>
      <c r="AW496">
        <f t="shared" si="755"/>
        <v>31</v>
      </c>
      <c r="AX496">
        <f t="shared" si="755"/>
        <v>25</v>
      </c>
      <c r="AY496">
        <f t="shared" si="755"/>
        <v>35</v>
      </c>
      <c r="AZ496">
        <f t="shared" si="755"/>
        <v>33</v>
      </c>
      <c r="BA496">
        <f t="shared" si="683"/>
        <v>1000000</v>
      </c>
      <c r="BB496">
        <f t="shared" si="701"/>
        <v>2969740.4</v>
      </c>
      <c r="BC496">
        <f t="shared" si="702"/>
        <v>3</v>
      </c>
      <c r="BE496">
        <f>AI496-fix1_oam1!X497</f>
        <v>0</v>
      </c>
      <c r="BF496">
        <f>AJ496-fix1_oam1!Y497</f>
        <v>8</v>
      </c>
      <c r="BG496">
        <f>AK496-fix1_oam1!Z497</f>
        <v>10</v>
      </c>
      <c r="BH496">
        <f>AL496-fix1_oam1!AA497</f>
        <v>-21</v>
      </c>
      <c r="BI496">
        <f>AM496-fix1_oam1!AB497</f>
        <v>6</v>
      </c>
      <c r="BJ496">
        <f>AN496-fix1_oam1!AC497</f>
        <v>0</v>
      </c>
      <c r="BK496">
        <f>AO496-fix1_oam1!AD497</f>
        <v>5</v>
      </c>
      <c r="BL496">
        <f>AP496-fix1_oam1!AE497</f>
        <v>11</v>
      </c>
      <c r="BM496">
        <f>AQ496-fix1_oam1!AF497</f>
        <v>11</v>
      </c>
      <c r="BN496">
        <f>AR496-fix1_oam1!AG497</f>
        <v>0</v>
      </c>
      <c r="BO496">
        <f>AS496-fix1_oam1!AH497</f>
        <v>-8</v>
      </c>
      <c r="BP496">
        <f>AT496-fix1_oam1!AI497</f>
        <v>-10</v>
      </c>
      <c r="BQ496">
        <f>AU496-fix1_oam1!AJ497</f>
        <v>21</v>
      </c>
      <c r="BR496">
        <f>AV496-fix1_oam1!AK497</f>
        <v>-6</v>
      </c>
      <c r="BS496">
        <f>AW496-fix1_oam1!AL497</f>
        <v>0</v>
      </c>
      <c r="BT496">
        <f>AX496-fix1_oam1!AM497</f>
        <v>-5</v>
      </c>
      <c r="BU496">
        <f>AY496-fix1_oam1!AN497</f>
        <v>-11</v>
      </c>
      <c r="BV496">
        <f>AZ496-fix1_oam1!AO497</f>
        <v>-11</v>
      </c>
      <c r="BY496" s="10" t="s">
        <v>1156</v>
      </c>
      <c r="BZ496" s="11">
        <v>27</v>
      </c>
      <c r="CA496" s="11">
        <v>44</v>
      </c>
      <c r="CB496" s="11">
        <v>11</v>
      </c>
      <c r="CC496" s="11">
        <v>1</v>
      </c>
      <c r="CD496" s="11">
        <v>42</v>
      </c>
      <c r="CE496" s="11">
        <v>13</v>
      </c>
      <c r="CF496" s="11">
        <v>34</v>
      </c>
      <c r="CG496" s="11">
        <v>11</v>
      </c>
      <c r="CH496" s="11">
        <v>13</v>
      </c>
      <c r="CI496" s="11">
        <v>29</v>
      </c>
      <c r="CJ496" s="11">
        <v>12</v>
      </c>
      <c r="CK496" s="11">
        <v>45</v>
      </c>
      <c r="CL496" s="11">
        <v>55</v>
      </c>
      <c r="CM496" s="11">
        <v>14</v>
      </c>
      <c r="CN496" s="11">
        <v>43</v>
      </c>
      <c r="CO496" s="11">
        <v>22</v>
      </c>
      <c r="CP496" s="11">
        <v>45</v>
      </c>
      <c r="CQ496" s="11">
        <v>43</v>
      </c>
      <c r="CR496" s="11">
        <v>3000000</v>
      </c>
    </row>
    <row r="497" spans="1:96" ht="15" thickBot="1" x14ac:dyDescent="0.35">
      <c r="A497" s="1" t="s">
        <v>494</v>
      </c>
      <c r="B497" s="1" t="s">
        <v>602</v>
      </c>
      <c r="C497" s="2">
        <v>53</v>
      </c>
      <c r="D497" s="2">
        <v>12</v>
      </c>
      <c r="E497" s="2">
        <v>18</v>
      </c>
      <c r="F497" s="2">
        <v>100</v>
      </c>
      <c r="G497" s="2">
        <v>4</v>
      </c>
      <c r="H497" s="1">
        <f t="shared" si="684"/>
        <v>100</v>
      </c>
      <c r="I497" s="1">
        <f>HLOOKUP(H497,C497:$F$603,J497,0)</f>
        <v>4</v>
      </c>
      <c r="J497" s="1">
        <v>107</v>
      </c>
      <c r="K497" s="1" t="str">
        <f t="shared" si="685"/>
        <v>44</v>
      </c>
      <c r="M497" s="46">
        <f t="shared" si="686"/>
        <v>1</v>
      </c>
      <c r="N497" s="44">
        <f t="shared" si="678"/>
        <v>0.2896174863387978</v>
      </c>
      <c r="O497" s="44">
        <f t="shared" si="679"/>
        <v>6.5573770491803282E-2</v>
      </c>
      <c r="P497" s="44">
        <f t="shared" si="680"/>
        <v>9.8360655737704916E-2</v>
      </c>
      <c r="Q497" s="44">
        <f t="shared" si="681"/>
        <v>0.54644808743169404</v>
      </c>
      <c r="R497">
        <f t="shared" si="716"/>
        <v>4</v>
      </c>
      <c r="S497" s="1">
        <f t="shared" si="687"/>
        <v>0.54644808743169404</v>
      </c>
      <c r="T497" s="1">
        <f>HLOOKUP(S497,N497:$Q$603,U497,0)</f>
        <v>4</v>
      </c>
      <c r="U497" s="1">
        <v>107</v>
      </c>
      <c r="V497" s="1" t="str">
        <f t="shared" si="688"/>
        <v>44</v>
      </c>
      <c r="X497" s="5">
        <f t="shared" si="689"/>
        <v>4</v>
      </c>
      <c r="Y497" s="4">
        <f t="shared" si="690"/>
        <v>0.45355191256830596</v>
      </c>
      <c r="Z497" s="4">
        <f t="shared" si="691"/>
        <v>0.22095138124681263</v>
      </c>
      <c r="AA497" s="4">
        <f t="shared" si="692"/>
        <v>0.25</v>
      </c>
      <c r="AB497" s="4">
        <f t="shared" si="693"/>
        <v>0.19398907103825136</v>
      </c>
      <c r="AC497" s="4">
        <f t="shared" si="694"/>
        <v>5.6010928961748641E-2</v>
      </c>
      <c r="AD497" s="4">
        <f t="shared" si="695"/>
        <v>6.5573770491803282E-2</v>
      </c>
      <c r="AE497" s="4">
        <f t="shared" si="696"/>
        <v>0.54644808743169404</v>
      </c>
      <c r="AF497" s="4">
        <f t="shared" si="697"/>
        <v>0.48087431693989074</v>
      </c>
      <c r="AG497">
        <f t="shared" si="698"/>
        <v>4000000</v>
      </c>
      <c r="AI497">
        <f t="shared" si="699"/>
        <v>1</v>
      </c>
      <c r="AJ497">
        <f t="shared" si="718"/>
        <v>49</v>
      </c>
      <c r="AK497">
        <f t="shared" si="719"/>
        <v>8</v>
      </c>
      <c r="AL497">
        <f t="shared" si="720"/>
        <v>1</v>
      </c>
      <c r="AM497">
        <f t="shared" si="721"/>
        <v>49</v>
      </c>
      <c r="AN497">
        <f t="shared" si="722"/>
        <v>6</v>
      </c>
      <c r="AO497">
        <f t="shared" si="723"/>
        <v>33</v>
      </c>
      <c r="AP497">
        <f t="shared" si="724"/>
        <v>7</v>
      </c>
      <c r="AQ497">
        <f t="shared" si="725"/>
        <v>9</v>
      </c>
      <c r="AR497">
        <f t="shared" ref="AR497:AZ497" si="756">MAX(AI$3:AQ$542)+1-AI497</f>
        <v>55</v>
      </c>
      <c r="AS497">
        <f t="shared" si="756"/>
        <v>7</v>
      </c>
      <c r="AT497">
        <f t="shared" si="756"/>
        <v>48</v>
      </c>
      <c r="AU497">
        <f t="shared" si="756"/>
        <v>55</v>
      </c>
      <c r="AV497">
        <f t="shared" si="756"/>
        <v>7</v>
      </c>
      <c r="AW497">
        <f t="shared" si="756"/>
        <v>50</v>
      </c>
      <c r="AX497">
        <f t="shared" si="756"/>
        <v>23</v>
      </c>
      <c r="AY497">
        <f t="shared" si="756"/>
        <v>49</v>
      </c>
      <c r="AZ497">
        <f t="shared" si="756"/>
        <v>47</v>
      </c>
      <c r="BA497">
        <f t="shared" si="683"/>
        <v>4000000</v>
      </c>
      <c r="BB497">
        <f t="shared" si="701"/>
        <v>2933752.8</v>
      </c>
      <c r="BC497">
        <f t="shared" si="702"/>
        <v>3</v>
      </c>
      <c r="BE497">
        <f>AI497-fix1_oam1!X498</f>
        <v>0</v>
      </c>
      <c r="BF497">
        <f>AJ497-fix1_oam1!Y498</f>
        <v>8</v>
      </c>
      <c r="BG497">
        <f>AK497-fix1_oam1!Z498</f>
        <v>2</v>
      </c>
      <c r="BH497">
        <f>AL497-fix1_oam1!AA498</f>
        <v>-33</v>
      </c>
      <c r="BI497">
        <f>AM497-fix1_oam1!AB498</f>
        <v>8</v>
      </c>
      <c r="BJ497">
        <f>AN497-fix1_oam1!AC498</f>
        <v>2</v>
      </c>
      <c r="BK497">
        <f>AO497-fix1_oam1!AD498</f>
        <v>1</v>
      </c>
      <c r="BL497">
        <f>AP497-fix1_oam1!AE498</f>
        <v>6</v>
      </c>
      <c r="BM497">
        <f>AQ497-fix1_oam1!AF498</f>
        <v>4</v>
      </c>
      <c r="BN497">
        <f>AR497-fix1_oam1!AG498</f>
        <v>0</v>
      </c>
      <c r="BO497">
        <f>AS497-fix1_oam1!AH498</f>
        <v>-8</v>
      </c>
      <c r="BP497">
        <f>AT497-fix1_oam1!AI498</f>
        <v>-2</v>
      </c>
      <c r="BQ497">
        <f>AU497-fix1_oam1!AJ498</f>
        <v>33</v>
      </c>
      <c r="BR497">
        <f>AV497-fix1_oam1!AK498</f>
        <v>-8</v>
      </c>
      <c r="BS497">
        <f>AW497-fix1_oam1!AL498</f>
        <v>-2</v>
      </c>
      <c r="BT497">
        <f>AX497-fix1_oam1!AM498</f>
        <v>-1</v>
      </c>
      <c r="BU497">
        <f>AY497-fix1_oam1!AN498</f>
        <v>-6</v>
      </c>
      <c r="BV497">
        <f>AZ497-fix1_oam1!AO498</f>
        <v>-4</v>
      </c>
      <c r="BY497" s="10" t="s">
        <v>1157</v>
      </c>
      <c r="BZ497" s="11">
        <v>14</v>
      </c>
      <c r="CA497" s="11">
        <v>51</v>
      </c>
      <c r="CB497" s="11">
        <v>8</v>
      </c>
      <c r="CC497" s="11">
        <v>1</v>
      </c>
      <c r="CD497" s="11">
        <v>50</v>
      </c>
      <c r="CE497" s="11">
        <v>5</v>
      </c>
      <c r="CF497" s="11">
        <v>36</v>
      </c>
      <c r="CG497" s="11">
        <v>4</v>
      </c>
      <c r="CH497" s="11">
        <v>6</v>
      </c>
      <c r="CI497" s="11">
        <v>42</v>
      </c>
      <c r="CJ497" s="11">
        <v>5</v>
      </c>
      <c r="CK497" s="11">
        <v>48</v>
      </c>
      <c r="CL497" s="11">
        <v>55</v>
      </c>
      <c r="CM497" s="11">
        <v>6</v>
      </c>
      <c r="CN497" s="11">
        <v>51</v>
      </c>
      <c r="CO497" s="11">
        <v>20</v>
      </c>
      <c r="CP497" s="11">
        <v>52</v>
      </c>
      <c r="CQ497" s="11">
        <v>50</v>
      </c>
      <c r="CR497" s="11">
        <v>1000000</v>
      </c>
    </row>
    <row r="498" spans="1:96" ht="15" thickBot="1" x14ac:dyDescent="0.35">
      <c r="A498" s="1" t="s">
        <v>495</v>
      </c>
      <c r="B498" s="1" t="s">
        <v>602</v>
      </c>
      <c r="C498" s="2">
        <v>83</v>
      </c>
      <c r="D498" s="2">
        <v>0</v>
      </c>
      <c r="E498" s="2">
        <v>85</v>
      </c>
      <c r="F498" s="2">
        <v>69</v>
      </c>
      <c r="G498" s="2">
        <v>3</v>
      </c>
      <c r="H498" s="1">
        <f t="shared" si="684"/>
        <v>85</v>
      </c>
      <c r="I498" s="1">
        <f>HLOOKUP(H498,C498:$F$603,J498,0)</f>
        <v>3</v>
      </c>
      <c r="J498" s="1">
        <v>106</v>
      </c>
      <c r="K498" s="1" t="str">
        <f t="shared" si="685"/>
        <v>33</v>
      </c>
      <c r="M498" s="46">
        <f t="shared" si="686"/>
        <v>1</v>
      </c>
      <c r="N498" s="44">
        <f t="shared" si="678"/>
        <v>0.35021097046413502</v>
      </c>
      <c r="O498" s="44">
        <f t="shared" si="679"/>
        <v>0</v>
      </c>
      <c r="P498" s="44">
        <f t="shared" si="680"/>
        <v>0.35864978902953587</v>
      </c>
      <c r="Q498" s="44">
        <f t="shared" si="681"/>
        <v>0.29113924050632911</v>
      </c>
      <c r="R498">
        <f t="shared" si="716"/>
        <v>3</v>
      </c>
      <c r="S498" s="1">
        <f t="shared" si="687"/>
        <v>0.35864978902953587</v>
      </c>
      <c r="T498" s="1">
        <f>HLOOKUP(S498,N498:$Q$603,U498,0)</f>
        <v>3</v>
      </c>
      <c r="U498" s="1">
        <v>106</v>
      </c>
      <c r="V498" s="1" t="str">
        <f t="shared" si="688"/>
        <v>33</v>
      </c>
      <c r="X498" s="5">
        <f t="shared" si="689"/>
        <v>3</v>
      </c>
      <c r="Y498" s="4">
        <f t="shared" si="690"/>
        <v>0.64135021097046407</v>
      </c>
      <c r="Z498" s="4">
        <f t="shared" si="691"/>
        <v>0.16935116608885414</v>
      </c>
      <c r="AA498" s="4">
        <f t="shared" si="692"/>
        <v>0.25</v>
      </c>
      <c r="AB498" s="4">
        <f t="shared" si="693"/>
        <v>0.32067510548523204</v>
      </c>
      <c r="AC498" s="4">
        <f t="shared" si="694"/>
        <v>-7.0675105485232037E-2</v>
      </c>
      <c r="AD498" s="4">
        <f t="shared" si="695"/>
        <v>0</v>
      </c>
      <c r="AE498" s="4">
        <f t="shared" si="696"/>
        <v>0.35864978902953587</v>
      </c>
      <c r="AF498" s="4">
        <f t="shared" si="697"/>
        <v>0.35864978902953587</v>
      </c>
      <c r="AG498">
        <f t="shared" si="698"/>
        <v>3000000</v>
      </c>
      <c r="AI498">
        <f t="shared" si="699"/>
        <v>14</v>
      </c>
      <c r="AJ498">
        <f t="shared" si="718"/>
        <v>16</v>
      </c>
      <c r="AK498">
        <f t="shared" si="719"/>
        <v>21</v>
      </c>
      <c r="AL498">
        <f t="shared" si="720"/>
        <v>1</v>
      </c>
      <c r="AM498">
        <f t="shared" si="721"/>
        <v>1</v>
      </c>
      <c r="AN498">
        <f t="shared" si="722"/>
        <v>55</v>
      </c>
      <c r="AO498">
        <f t="shared" si="723"/>
        <v>53</v>
      </c>
      <c r="AP498">
        <f t="shared" si="724"/>
        <v>40</v>
      </c>
      <c r="AQ498">
        <f t="shared" si="725"/>
        <v>23</v>
      </c>
      <c r="AR498">
        <f t="shared" ref="AR498:AZ498" si="757">MAX(AI$3:AQ$542)+1-AI498</f>
        <v>42</v>
      </c>
      <c r="AS498">
        <f t="shared" si="757"/>
        <v>40</v>
      </c>
      <c r="AT498">
        <f t="shared" si="757"/>
        <v>35</v>
      </c>
      <c r="AU498">
        <f t="shared" si="757"/>
        <v>55</v>
      </c>
      <c r="AV498">
        <f t="shared" si="757"/>
        <v>55</v>
      </c>
      <c r="AW498">
        <f t="shared" si="757"/>
        <v>1</v>
      </c>
      <c r="AX498">
        <f t="shared" si="757"/>
        <v>3</v>
      </c>
      <c r="AY498">
        <f t="shared" si="757"/>
        <v>16</v>
      </c>
      <c r="AZ498">
        <f t="shared" si="757"/>
        <v>33</v>
      </c>
      <c r="BA498">
        <f t="shared" si="683"/>
        <v>3000000</v>
      </c>
      <c r="BB498">
        <f t="shared" si="701"/>
        <v>2732217.9</v>
      </c>
      <c r="BC498">
        <f t="shared" si="702"/>
        <v>3</v>
      </c>
      <c r="BE498">
        <f>AI498-fix1_oam1!X499</f>
        <v>0</v>
      </c>
      <c r="BF498">
        <f>AJ498-fix1_oam1!Y499</f>
        <v>2</v>
      </c>
      <c r="BG498">
        <f>AK498-fix1_oam1!Z499</f>
        <v>15</v>
      </c>
      <c r="BH498">
        <f>AL498-fix1_oam1!AA499</f>
        <v>-15</v>
      </c>
      <c r="BI498">
        <f>AM498-fix1_oam1!AB499</f>
        <v>-4</v>
      </c>
      <c r="BJ498">
        <f>AN498-fix1_oam1!AC499</f>
        <v>1</v>
      </c>
      <c r="BK498">
        <f>AO498-fix1_oam1!AD499</f>
        <v>0</v>
      </c>
      <c r="BL498">
        <f>AP498-fix1_oam1!AE499</f>
        <v>13</v>
      </c>
      <c r="BM498">
        <f>AQ498-fix1_oam1!AF499</f>
        <v>16</v>
      </c>
      <c r="BN498">
        <f>AR498-fix1_oam1!AG499</f>
        <v>0</v>
      </c>
      <c r="BO498">
        <f>AS498-fix1_oam1!AH499</f>
        <v>-2</v>
      </c>
      <c r="BP498">
        <f>AT498-fix1_oam1!AI499</f>
        <v>-15</v>
      </c>
      <c r="BQ498">
        <f>AU498-fix1_oam1!AJ499</f>
        <v>15</v>
      </c>
      <c r="BR498">
        <f>AV498-fix1_oam1!AK499</f>
        <v>4</v>
      </c>
      <c r="BS498">
        <f>AW498-fix1_oam1!AL499</f>
        <v>-1</v>
      </c>
      <c r="BT498">
        <f>AX498-fix1_oam1!AM499</f>
        <v>0</v>
      </c>
      <c r="BU498">
        <f>AY498-fix1_oam1!AN499</f>
        <v>-13</v>
      </c>
      <c r="BV498">
        <f>AZ498-fix1_oam1!AO499</f>
        <v>-16</v>
      </c>
      <c r="BY498" s="10" t="s">
        <v>1158</v>
      </c>
      <c r="BZ498" s="11">
        <v>1</v>
      </c>
      <c r="CA498" s="11">
        <v>21</v>
      </c>
      <c r="CB498" s="11">
        <v>28</v>
      </c>
      <c r="CC498" s="11">
        <v>51</v>
      </c>
      <c r="CD498" s="11">
        <v>7</v>
      </c>
      <c r="CE498" s="11">
        <v>48</v>
      </c>
      <c r="CF498" s="11">
        <v>35</v>
      </c>
      <c r="CG498" s="11">
        <v>34</v>
      </c>
      <c r="CH498" s="11">
        <v>29</v>
      </c>
      <c r="CI498" s="11">
        <v>55</v>
      </c>
      <c r="CJ498" s="11">
        <v>35</v>
      </c>
      <c r="CK498" s="11">
        <v>28</v>
      </c>
      <c r="CL498" s="11">
        <v>5</v>
      </c>
      <c r="CM498" s="11">
        <v>49</v>
      </c>
      <c r="CN498" s="11">
        <v>8</v>
      </c>
      <c r="CO498" s="11">
        <v>21</v>
      </c>
      <c r="CP498" s="11">
        <v>22</v>
      </c>
      <c r="CQ498" s="11">
        <v>27</v>
      </c>
      <c r="CR498" s="11">
        <v>4000000</v>
      </c>
    </row>
    <row r="499" spans="1:96" ht="15" thickBot="1" x14ac:dyDescent="0.35">
      <c r="A499" s="1" t="s">
        <v>496</v>
      </c>
      <c r="B499" s="1" t="s">
        <v>602</v>
      </c>
      <c r="C499" s="2">
        <v>54</v>
      </c>
      <c r="D499" s="2">
        <v>7</v>
      </c>
      <c r="E499" s="2">
        <v>12</v>
      </c>
      <c r="F499" s="2">
        <v>4</v>
      </c>
      <c r="G499" s="2">
        <v>4</v>
      </c>
      <c r="H499" s="1">
        <f t="shared" si="684"/>
        <v>54</v>
      </c>
      <c r="I499" s="1">
        <f>HLOOKUP(H499,C499:$F$603,J499,0)</f>
        <v>1</v>
      </c>
      <c r="J499" s="1">
        <v>105</v>
      </c>
      <c r="K499" s="1" t="str">
        <f t="shared" si="685"/>
        <v>41</v>
      </c>
      <c r="M499" s="46">
        <f t="shared" si="686"/>
        <v>1</v>
      </c>
      <c r="N499" s="44">
        <f t="shared" si="678"/>
        <v>0.70129870129870131</v>
      </c>
      <c r="O499" s="44">
        <f t="shared" si="679"/>
        <v>9.0909090909090912E-2</v>
      </c>
      <c r="P499" s="44">
        <f t="shared" si="680"/>
        <v>0.15584415584415584</v>
      </c>
      <c r="Q499" s="44">
        <f t="shared" si="681"/>
        <v>5.1948051948051951E-2</v>
      </c>
      <c r="R499">
        <f t="shared" si="716"/>
        <v>4</v>
      </c>
      <c r="S499" s="1">
        <f t="shared" si="687"/>
        <v>0.70129870129870131</v>
      </c>
      <c r="T499" s="1">
        <f>HLOOKUP(S499,N499:$Q$603,U499,0)</f>
        <v>1</v>
      </c>
      <c r="U499" s="1">
        <v>105</v>
      </c>
      <c r="V499" s="1" t="str">
        <f t="shared" si="688"/>
        <v>41</v>
      </c>
      <c r="X499" s="5">
        <f t="shared" si="689"/>
        <v>1</v>
      </c>
      <c r="Y499" s="4">
        <f t="shared" si="690"/>
        <v>0.29870129870129869</v>
      </c>
      <c r="Z499" s="4">
        <f t="shared" si="691"/>
        <v>0.30390257883360006</v>
      </c>
      <c r="AA499" s="4">
        <f t="shared" si="692"/>
        <v>0.25</v>
      </c>
      <c r="AB499" s="4">
        <f t="shared" si="693"/>
        <v>0.12337662337662338</v>
      </c>
      <c r="AC499" s="4">
        <f t="shared" si="694"/>
        <v>0.12662337662337664</v>
      </c>
      <c r="AD499" s="4">
        <f t="shared" si="695"/>
        <v>5.1948051948051951E-2</v>
      </c>
      <c r="AE499" s="4">
        <f t="shared" si="696"/>
        <v>0.70129870129870131</v>
      </c>
      <c r="AF499" s="4">
        <f t="shared" si="697"/>
        <v>0.64935064935064934</v>
      </c>
      <c r="AG499">
        <f t="shared" si="698"/>
        <v>4000000</v>
      </c>
      <c r="AI499">
        <f t="shared" si="699"/>
        <v>41</v>
      </c>
      <c r="AJ499">
        <f t="shared" si="718"/>
        <v>53</v>
      </c>
      <c r="AK499">
        <f t="shared" si="719"/>
        <v>2</v>
      </c>
      <c r="AL499">
        <f t="shared" si="720"/>
        <v>1</v>
      </c>
      <c r="AM499">
        <f t="shared" si="721"/>
        <v>54</v>
      </c>
      <c r="AN499">
        <f t="shared" si="722"/>
        <v>1</v>
      </c>
      <c r="AO499">
        <f t="shared" si="723"/>
        <v>37</v>
      </c>
      <c r="AP499">
        <f t="shared" si="724"/>
        <v>2</v>
      </c>
      <c r="AQ499">
        <f t="shared" si="725"/>
        <v>2</v>
      </c>
      <c r="AR499">
        <f t="shared" ref="AR499:AZ499" si="758">MAX(AI$3:AQ$542)+1-AI499</f>
        <v>15</v>
      </c>
      <c r="AS499">
        <f t="shared" si="758"/>
        <v>3</v>
      </c>
      <c r="AT499">
        <f t="shared" si="758"/>
        <v>54</v>
      </c>
      <c r="AU499">
        <f t="shared" si="758"/>
        <v>55</v>
      </c>
      <c r="AV499">
        <f t="shared" si="758"/>
        <v>2</v>
      </c>
      <c r="AW499">
        <f t="shared" si="758"/>
        <v>55</v>
      </c>
      <c r="AX499">
        <f t="shared" si="758"/>
        <v>19</v>
      </c>
      <c r="AY499">
        <f t="shared" si="758"/>
        <v>54</v>
      </c>
      <c r="AZ499">
        <f t="shared" si="758"/>
        <v>54</v>
      </c>
      <c r="BA499">
        <f t="shared" si="683"/>
        <v>4000000</v>
      </c>
      <c r="BB499">
        <f t="shared" si="701"/>
        <v>2951745.5</v>
      </c>
      <c r="BC499">
        <f t="shared" si="702"/>
        <v>3</v>
      </c>
      <c r="BE499">
        <f>AI499-fix1_oam1!X500</f>
        <v>0</v>
      </c>
      <c r="BF499">
        <f>AJ499-fix1_oam1!Y500</f>
        <v>-1</v>
      </c>
      <c r="BG499">
        <f>AK499-fix1_oam1!Z500</f>
        <v>-34</v>
      </c>
      <c r="BH499">
        <f>AL499-fix1_oam1!AA500</f>
        <v>-52</v>
      </c>
      <c r="BI499">
        <f>AM499-fix1_oam1!AB500</f>
        <v>0</v>
      </c>
      <c r="BJ499">
        <f>AN499-fix1_oam1!AC500</f>
        <v>-4</v>
      </c>
      <c r="BK499">
        <f>AO499-fix1_oam1!AD500</f>
        <v>-9</v>
      </c>
      <c r="BL499">
        <f>AP499-fix1_oam1!AE500</f>
        <v>-48</v>
      </c>
      <c r="BM499">
        <f>AQ499-fix1_oam1!AF500</f>
        <v>-36</v>
      </c>
      <c r="BN499">
        <f>AR499-fix1_oam1!AG500</f>
        <v>0</v>
      </c>
      <c r="BO499">
        <f>AS499-fix1_oam1!AH500</f>
        <v>1</v>
      </c>
      <c r="BP499">
        <f>AT499-fix1_oam1!AI500</f>
        <v>34</v>
      </c>
      <c r="BQ499">
        <f>AU499-fix1_oam1!AJ500</f>
        <v>52</v>
      </c>
      <c r="BR499">
        <f>AV499-fix1_oam1!AK500</f>
        <v>0</v>
      </c>
      <c r="BS499">
        <f>AW499-fix1_oam1!AL500</f>
        <v>4</v>
      </c>
      <c r="BT499">
        <f>AX499-fix1_oam1!AM500</f>
        <v>9</v>
      </c>
      <c r="BU499">
        <f>AY499-fix1_oam1!AN500</f>
        <v>48</v>
      </c>
      <c r="BV499">
        <f>AZ499-fix1_oam1!AO500</f>
        <v>36</v>
      </c>
      <c r="BY499" s="10" t="s">
        <v>1159</v>
      </c>
      <c r="BZ499" s="11">
        <v>14</v>
      </c>
      <c r="CA499" s="11">
        <v>13</v>
      </c>
      <c r="CB499" s="11">
        <v>37</v>
      </c>
      <c r="CC499" s="11">
        <v>1</v>
      </c>
      <c r="CD499" s="11">
        <v>8</v>
      </c>
      <c r="CE499" s="11">
        <v>47</v>
      </c>
      <c r="CF499" s="11">
        <v>26</v>
      </c>
      <c r="CG499" s="11">
        <v>42</v>
      </c>
      <c r="CH499" s="11">
        <v>37</v>
      </c>
      <c r="CI499" s="11">
        <v>42</v>
      </c>
      <c r="CJ499" s="11">
        <v>43</v>
      </c>
      <c r="CK499" s="11">
        <v>19</v>
      </c>
      <c r="CL499" s="11">
        <v>55</v>
      </c>
      <c r="CM499" s="11">
        <v>48</v>
      </c>
      <c r="CN499" s="11">
        <v>9</v>
      </c>
      <c r="CO499" s="11">
        <v>30</v>
      </c>
      <c r="CP499" s="11">
        <v>14</v>
      </c>
      <c r="CQ499" s="11">
        <v>19</v>
      </c>
      <c r="CR499" s="11">
        <v>4000000</v>
      </c>
    </row>
    <row r="500" spans="1:96" ht="15" thickBot="1" x14ac:dyDescent="0.35">
      <c r="A500" s="1" t="s">
        <v>497</v>
      </c>
      <c r="B500" s="1" t="s">
        <v>602</v>
      </c>
      <c r="C500" s="2">
        <v>73</v>
      </c>
      <c r="D500" s="2">
        <v>74</v>
      </c>
      <c r="E500" s="2">
        <v>96</v>
      </c>
      <c r="F500" s="2">
        <v>24</v>
      </c>
      <c r="G500" s="2">
        <v>2</v>
      </c>
      <c r="H500" s="1">
        <f t="shared" si="684"/>
        <v>96</v>
      </c>
      <c r="I500" s="1">
        <f>HLOOKUP(H500,C500:$F$603,J500,0)</f>
        <v>3</v>
      </c>
      <c r="J500" s="1">
        <v>104</v>
      </c>
      <c r="K500" s="1" t="str">
        <f t="shared" si="685"/>
        <v>23</v>
      </c>
      <c r="M500" s="46">
        <f t="shared" si="686"/>
        <v>1</v>
      </c>
      <c r="N500" s="44">
        <f t="shared" si="678"/>
        <v>0.27340823970037453</v>
      </c>
      <c r="O500" s="44">
        <f t="shared" si="679"/>
        <v>0.27715355805243447</v>
      </c>
      <c r="P500" s="44">
        <f t="shared" si="680"/>
        <v>0.3595505617977528</v>
      </c>
      <c r="Q500" s="44">
        <f t="shared" si="681"/>
        <v>8.98876404494382E-2</v>
      </c>
      <c r="R500">
        <f t="shared" si="716"/>
        <v>2</v>
      </c>
      <c r="S500" s="1">
        <f t="shared" si="687"/>
        <v>0.3595505617977528</v>
      </c>
      <c r="T500" s="1">
        <f>HLOOKUP(S500,N500:$Q$603,U500,0)</f>
        <v>3</v>
      </c>
      <c r="U500" s="1">
        <v>104</v>
      </c>
      <c r="V500" s="1" t="str">
        <f t="shared" si="688"/>
        <v>23</v>
      </c>
      <c r="X500" s="5">
        <f t="shared" si="689"/>
        <v>3</v>
      </c>
      <c r="Y500" s="4">
        <f t="shared" si="690"/>
        <v>0.6404494382022472</v>
      </c>
      <c r="Z500" s="4">
        <f t="shared" si="691"/>
        <v>0.11390427950963733</v>
      </c>
      <c r="AA500" s="4">
        <f t="shared" si="692"/>
        <v>0.25</v>
      </c>
      <c r="AB500" s="4">
        <f t="shared" si="693"/>
        <v>0.2752808988764045</v>
      </c>
      <c r="AC500" s="4">
        <f t="shared" si="694"/>
        <v>-2.5280898876404501E-2</v>
      </c>
      <c r="AD500" s="4">
        <f t="shared" si="695"/>
        <v>8.98876404494382E-2</v>
      </c>
      <c r="AE500" s="4">
        <f t="shared" si="696"/>
        <v>0.3595505617977528</v>
      </c>
      <c r="AF500" s="4">
        <f t="shared" si="697"/>
        <v>0.2696629213483146</v>
      </c>
      <c r="AG500">
        <f t="shared" si="698"/>
        <v>2000000</v>
      </c>
      <c r="AI500">
        <f t="shared" si="699"/>
        <v>14</v>
      </c>
      <c r="AJ500">
        <f t="shared" si="718"/>
        <v>16</v>
      </c>
      <c r="AK500">
        <f t="shared" si="719"/>
        <v>38</v>
      </c>
      <c r="AL500">
        <f t="shared" si="720"/>
        <v>1</v>
      </c>
      <c r="AM500">
        <f t="shared" si="721"/>
        <v>10</v>
      </c>
      <c r="AN500">
        <f t="shared" si="722"/>
        <v>45</v>
      </c>
      <c r="AO500">
        <f t="shared" si="723"/>
        <v>27</v>
      </c>
      <c r="AP500">
        <f t="shared" si="724"/>
        <v>39</v>
      </c>
      <c r="AQ500">
        <f t="shared" si="725"/>
        <v>36</v>
      </c>
      <c r="AR500">
        <f t="shared" ref="AR500:AZ500" si="759">MAX(AI$3:AQ$542)+1-AI500</f>
        <v>42</v>
      </c>
      <c r="AS500">
        <f t="shared" si="759"/>
        <v>40</v>
      </c>
      <c r="AT500">
        <f t="shared" si="759"/>
        <v>18</v>
      </c>
      <c r="AU500">
        <f t="shared" si="759"/>
        <v>55</v>
      </c>
      <c r="AV500">
        <f t="shared" si="759"/>
        <v>46</v>
      </c>
      <c r="AW500">
        <f t="shared" si="759"/>
        <v>11</v>
      </c>
      <c r="AX500">
        <f t="shared" si="759"/>
        <v>29</v>
      </c>
      <c r="AY500">
        <f t="shared" si="759"/>
        <v>17</v>
      </c>
      <c r="AZ500">
        <f t="shared" si="759"/>
        <v>20</v>
      </c>
      <c r="BA500">
        <f t="shared" si="683"/>
        <v>2000000</v>
      </c>
      <c r="BB500">
        <f t="shared" si="701"/>
        <v>2389610</v>
      </c>
      <c r="BC500">
        <f t="shared" si="702"/>
        <v>2</v>
      </c>
      <c r="BE500">
        <f>AI500-fix1_oam1!X501</f>
        <v>0</v>
      </c>
      <c r="BF500">
        <f>AJ500-fix1_oam1!Y501</f>
        <v>8</v>
      </c>
      <c r="BG500">
        <f>AK500-fix1_oam1!Z501</f>
        <v>15</v>
      </c>
      <c r="BH500">
        <f>AL500-fix1_oam1!AA501</f>
        <v>-6</v>
      </c>
      <c r="BI500">
        <f>AM500-fix1_oam1!AB501</f>
        <v>4</v>
      </c>
      <c r="BJ500">
        <f>AN500-fix1_oam1!AC501</f>
        <v>-2</v>
      </c>
      <c r="BK500">
        <f>AO500-fix1_oam1!AD501</f>
        <v>8</v>
      </c>
      <c r="BL500">
        <f>AP500-fix1_oam1!AE501</f>
        <v>31</v>
      </c>
      <c r="BM500">
        <f>AQ500-fix1_oam1!AF501</f>
        <v>18</v>
      </c>
      <c r="BN500">
        <f>AR500-fix1_oam1!AG501</f>
        <v>0</v>
      </c>
      <c r="BO500">
        <f>AS500-fix1_oam1!AH501</f>
        <v>-8</v>
      </c>
      <c r="BP500">
        <f>AT500-fix1_oam1!AI501</f>
        <v>-15</v>
      </c>
      <c r="BQ500">
        <f>AU500-fix1_oam1!AJ501</f>
        <v>6</v>
      </c>
      <c r="BR500">
        <f>AV500-fix1_oam1!AK501</f>
        <v>-4</v>
      </c>
      <c r="BS500">
        <f>AW500-fix1_oam1!AL501</f>
        <v>2</v>
      </c>
      <c r="BT500">
        <f>AX500-fix1_oam1!AM501</f>
        <v>-8</v>
      </c>
      <c r="BU500">
        <f>AY500-fix1_oam1!AN501</f>
        <v>-31</v>
      </c>
      <c r="BV500">
        <f>AZ500-fix1_oam1!AO501</f>
        <v>-18</v>
      </c>
      <c r="BY500" s="10" t="s">
        <v>1160</v>
      </c>
      <c r="BZ500" s="11">
        <v>41</v>
      </c>
      <c r="CA500" s="11">
        <v>17</v>
      </c>
      <c r="CB500" s="11">
        <v>38</v>
      </c>
      <c r="CC500" s="11">
        <v>1</v>
      </c>
      <c r="CD500" s="11">
        <v>19</v>
      </c>
      <c r="CE500" s="11">
        <v>36</v>
      </c>
      <c r="CF500" s="11">
        <v>20</v>
      </c>
      <c r="CG500" s="11">
        <v>38</v>
      </c>
      <c r="CH500" s="11">
        <v>38</v>
      </c>
      <c r="CI500" s="11">
        <v>15</v>
      </c>
      <c r="CJ500" s="11">
        <v>39</v>
      </c>
      <c r="CK500" s="11">
        <v>18</v>
      </c>
      <c r="CL500" s="11">
        <v>55</v>
      </c>
      <c r="CM500" s="11">
        <v>37</v>
      </c>
      <c r="CN500" s="11">
        <v>20</v>
      </c>
      <c r="CO500" s="11">
        <v>36</v>
      </c>
      <c r="CP500" s="11">
        <v>18</v>
      </c>
      <c r="CQ500" s="11">
        <v>18</v>
      </c>
      <c r="CR500" s="11">
        <v>2000000</v>
      </c>
    </row>
    <row r="501" spans="1:96" ht="15" thickBot="1" x14ac:dyDescent="0.35">
      <c r="A501" s="1" t="s">
        <v>498</v>
      </c>
      <c r="B501" s="1" t="s">
        <v>602</v>
      </c>
      <c r="C501" s="2">
        <v>34</v>
      </c>
      <c r="D501" s="2">
        <v>34</v>
      </c>
      <c r="E501" s="2">
        <v>23</v>
      </c>
      <c r="F501" s="2">
        <v>13</v>
      </c>
      <c r="G501" s="2">
        <v>2</v>
      </c>
      <c r="H501" s="1">
        <f t="shared" si="684"/>
        <v>34</v>
      </c>
      <c r="I501" s="1">
        <f>HLOOKUP(H501,C501:$F$603,J501,0)</f>
        <v>1</v>
      </c>
      <c r="J501" s="1">
        <v>103</v>
      </c>
      <c r="K501" s="1" t="str">
        <f t="shared" si="685"/>
        <v>21</v>
      </c>
      <c r="M501" s="46">
        <f t="shared" si="686"/>
        <v>1</v>
      </c>
      <c r="N501" s="44">
        <f t="shared" si="678"/>
        <v>0.32692307692307693</v>
      </c>
      <c r="O501" s="44">
        <f t="shared" si="679"/>
        <v>0.32692307692307693</v>
      </c>
      <c r="P501" s="44">
        <f t="shared" si="680"/>
        <v>0.22115384615384615</v>
      </c>
      <c r="Q501" s="44">
        <f t="shared" si="681"/>
        <v>0.125</v>
      </c>
      <c r="R501">
        <f t="shared" si="716"/>
        <v>2</v>
      </c>
      <c r="S501" s="1">
        <f t="shared" si="687"/>
        <v>0.32692307692307693</v>
      </c>
      <c r="T501" s="1">
        <f>HLOOKUP(S501,N501:$Q$603,U501,0)</f>
        <v>1</v>
      </c>
      <c r="U501" s="1">
        <v>103</v>
      </c>
      <c r="V501" s="1" t="str">
        <f t="shared" si="688"/>
        <v>21</v>
      </c>
      <c r="X501" s="5">
        <f t="shared" si="689"/>
        <v>1</v>
      </c>
      <c r="Y501" s="4">
        <f t="shared" si="690"/>
        <v>0.67307692307692313</v>
      </c>
      <c r="Z501" s="4">
        <f t="shared" si="691"/>
        <v>9.711062440732765E-2</v>
      </c>
      <c r="AA501" s="4">
        <f t="shared" si="692"/>
        <v>0.25</v>
      </c>
      <c r="AB501" s="4">
        <f t="shared" si="693"/>
        <v>0.27403846153846156</v>
      </c>
      <c r="AC501" s="4">
        <f t="shared" si="694"/>
        <v>-2.4038461538461564E-2</v>
      </c>
      <c r="AD501" s="4">
        <f t="shared" si="695"/>
        <v>0.125</v>
      </c>
      <c r="AE501" s="4">
        <f t="shared" si="696"/>
        <v>0.32692307692307693</v>
      </c>
      <c r="AF501" s="4">
        <f t="shared" si="697"/>
        <v>0.20192307692307693</v>
      </c>
      <c r="AG501">
        <f t="shared" si="698"/>
        <v>2000000</v>
      </c>
      <c r="AI501">
        <f t="shared" si="699"/>
        <v>41</v>
      </c>
      <c r="AJ501">
        <f t="shared" si="718"/>
        <v>9</v>
      </c>
      <c r="AK501">
        <f t="shared" si="719"/>
        <v>42</v>
      </c>
      <c r="AL501">
        <f t="shared" si="720"/>
        <v>1</v>
      </c>
      <c r="AM501">
        <f t="shared" si="721"/>
        <v>10</v>
      </c>
      <c r="AN501">
        <f t="shared" si="722"/>
        <v>45</v>
      </c>
      <c r="AO501">
        <f t="shared" si="723"/>
        <v>17</v>
      </c>
      <c r="AP501">
        <f t="shared" si="724"/>
        <v>46</v>
      </c>
      <c r="AQ501">
        <f t="shared" si="725"/>
        <v>43</v>
      </c>
      <c r="AR501">
        <f t="shared" ref="AR501:AZ501" si="760">MAX(AI$3:AQ$542)+1-AI501</f>
        <v>15</v>
      </c>
      <c r="AS501">
        <f t="shared" si="760"/>
        <v>47</v>
      </c>
      <c r="AT501">
        <f t="shared" si="760"/>
        <v>14</v>
      </c>
      <c r="AU501">
        <f t="shared" si="760"/>
        <v>55</v>
      </c>
      <c r="AV501">
        <f t="shared" si="760"/>
        <v>46</v>
      </c>
      <c r="AW501">
        <f t="shared" si="760"/>
        <v>11</v>
      </c>
      <c r="AX501">
        <f t="shared" si="760"/>
        <v>39</v>
      </c>
      <c r="AY501">
        <f t="shared" si="760"/>
        <v>10</v>
      </c>
      <c r="AZ501">
        <f t="shared" si="760"/>
        <v>13</v>
      </c>
      <c r="BA501">
        <f t="shared" si="683"/>
        <v>2000000</v>
      </c>
      <c r="BB501">
        <f t="shared" si="701"/>
        <v>2750214.3</v>
      </c>
      <c r="BC501">
        <f t="shared" si="702"/>
        <v>3</v>
      </c>
      <c r="BE501">
        <f>AI501-fix1_oam1!X502</f>
        <v>0</v>
      </c>
      <c r="BF501">
        <f>AJ501-fix1_oam1!Y502</f>
        <v>-36</v>
      </c>
      <c r="BG501">
        <f>AK501-fix1_oam1!Z502</f>
        <v>-11</v>
      </c>
      <c r="BH501">
        <f>AL501-fix1_oam1!AA502</f>
        <v>-51</v>
      </c>
      <c r="BI501">
        <f>AM501-fix1_oam1!AB502</f>
        <v>-37</v>
      </c>
      <c r="BJ501">
        <f>AN501-fix1_oam1!AC502</f>
        <v>8</v>
      </c>
      <c r="BK501">
        <f>AO501-fix1_oam1!AD502</f>
        <v>-13</v>
      </c>
      <c r="BL501">
        <f>AP501-fix1_oam1!AE502</f>
        <v>-8</v>
      </c>
      <c r="BM501">
        <f>AQ501-fix1_oam1!AF502</f>
        <v>-10</v>
      </c>
      <c r="BN501">
        <f>AR501-fix1_oam1!AG502</f>
        <v>0</v>
      </c>
      <c r="BO501">
        <f>AS501-fix1_oam1!AH502</f>
        <v>36</v>
      </c>
      <c r="BP501">
        <f>AT501-fix1_oam1!AI502</f>
        <v>11</v>
      </c>
      <c r="BQ501">
        <f>AU501-fix1_oam1!AJ502</f>
        <v>51</v>
      </c>
      <c r="BR501">
        <f>AV501-fix1_oam1!AK502</f>
        <v>37</v>
      </c>
      <c r="BS501">
        <f>AW501-fix1_oam1!AL502</f>
        <v>-8</v>
      </c>
      <c r="BT501">
        <f>AX501-fix1_oam1!AM502</f>
        <v>13</v>
      </c>
      <c r="BU501">
        <f>AY501-fix1_oam1!AN502</f>
        <v>8</v>
      </c>
      <c r="BV501">
        <f>AZ501-fix1_oam1!AO502</f>
        <v>10</v>
      </c>
      <c r="BY501" s="10" t="s">
        <v>1161</v>
      </c>
      <c r="BZ501" s="11">
        <v>41</v>
      </c>
      <c r="CA501" s="11">
        <v>34</v>
      </c>
      <c r="CB501" s="11">
        <v>16</v>
      </c>
      <c r="CC501" s="11">
        <v>1</v>
      </c>
      <c r="CD501" s="11">
        <v>30</v>
      </c>
      <c r="CE501" s="11">
        <v>25</v>
      </c>
      <c r="CF501" s="11">
        <v>31</v>
      </c>
      <c r="CG501" s="11">
        <v>21</v>
      </c>
      <c r="CH501" s="11">
        <v>23</v>
      </c>
      <c r="CI501" s="11">
        <v>15</v>
      </c>
      <c r="CJ501" s="11">
        <v>22</v>
      </c>
      <c r="CK501" s="11">
        <v>40</v>
      </c>
      <c r="CL501" s="11">
        <v>55</v>
      </c>
      <c r="CM501" s="11">
        <v>26</v>
      </c>
      <c r="CN501" s="11">
        <v>31</v>
      </c>
      <c r="CO501" s="11">
        <v>25</v>
      </c>
      <c r="CP501" s="11">
        <v>35</v>
      </c>
      <c r="CQ501" s="11">
        <v>33</v>
      </c>
      <c r="CR501" s="11">
        <v>1000000</v>
      </c>
    </row>
    <row r="502" spans="1:96" ht="15" thickBot="1" x14ac:dyDescent="0.35">
      <c r="A502" s="1" t="s">
        <v>499</v>
      </c>
      <c r="B502" s="1" t="s">
        <v>602</v>
      </c>
      <c r="C502" s="2">
        <v>89</v>
      </c>
      <c r="D502" s="2">
        <v>40</v>
      </c>
      <c r="E502" s="2">
        <v>58</v>
      </c>
      <c r="F502" s="2">
        <v>99</v>
      </c>
      <c r="G502" s="2">
        <v>1</v>
      </c>
      <c r="H502" s="1">
        <f t="shared" si="684"/>
        <v>99</v>
      </c>
      <c r="I502" s="1">
        <f>HLOOKUP(H502,C502:$F$603,J502,0)</f>
        <v>4</v>
      </c>
      <c r="J502" s="1">
        <v>102</v>
      </c>
      <c r="K502" s="1" t="str">
        <f t="shared" si="685"/>
        <v>14</v>
      </c>
      <c r="M502" s="46">
        <f t="shared" si="686"/>
        <v>1</v>
      </c>
      <c r="N502" s="44">
        <f t="shared" si="678"/>
        <v>0.3111888111888112</v>
      </c>
      <c r="O502" s="44">
        <f t="shared" si="679"/>
        <v>0.13986013986013987</v>
      </c>
      <c r="P502" s="44">
        <f t="shared" si="680"/>
        <v>0.20279720279720279</v>
      </c>
      <c r="Q502" s="44">
        <f t="shared" si="681"/>
        <v>0.34615384615384615</v>
      </c>
      <c r="R502">
        <f t="shared" si="716"/>
        <v>1</v>
      </c>
      <c r="S502" s="1">
        <f t="shared" si="687"/>
        <v>0.34615384615384615</v>
      </c>
      <c r="T502" s="1">
        <f>HLOOKUP(S502,N502:$Q$603,U502,0)</f>
        <v>4</v>
      </c>
      <c r="U502" s="1">
        <v>102</v>
      </c>
      <c r="V502" s="1" t="str">
        <f t="shared" si="688"/>
        <v>14</v>
      </c>
      <c r="X502" s="5">
        <f t="shared" si="689"/>
        <v>4</v>
      </c>
      <c r="Y502" s="4">
        <f t="shared" si="690"/>
        <v>0.65384615384615385</v>
      </c>
      <c r="Z502" s="4">
        <f t="shared" si="691"/>
        <v>9.54786635855953E-2</v>
      </c>
      <c r="AA502" s="4">
        <f t="shared" si="692"/>
        <v>0.25</v>
      </c>
      <c r="AB502" s="4">
        <f t="shared" si="693"/>
        <v>0.25699300699300698</v>
      </c>
      <c r="AC502" s="4">
        <f t="shared" si="694"/>
        <v>-6.9930069930069783E-3</v>
      </c>
      <c r="AD502" s="4">
        <f t="shared" si="695"/>
        <v>0.13986013986013987</v>
      </c>
      <c r="AE502" s="4">
        <f t="shared" si="696"/>
        <v>0.34615384615384615</v>
      </c>
      <c r="AF502" s="4">
        <f t="shared" si="697"/>
        <v>0.20629370629370627</v>
      </c>
      <c r="AG502">
        <f t="shared" si="698"/>
        <v>1000000</v>
      </c>
      <c r="AI502">
        <f t="shared" si="699"/>
        <v>1</v>
      </c>
      <c r="AJ502">
        <f t="shared" si="718"/>
        <v>12</v>
      </c>
      <c r="AK502">
        <f t="shared" si="719"/>
        <v>42</v>
      </c>
      <c r="AL502">
        <f t="shared" si="720"/>
        <v>1</v>
      </c>
      <c r="AM502">
        <f t="shared" si="721"/>
        <v>22</v>
      </c>
      <c r="AN502">
        <f t="shared" si="722"/>
        <v>33</v>
      </c>
      <c r="AO502">
        <f t="shared" si="723"/>
        <v>14</v>
      </c>
      <c r="AP502">
        <f t="shared" si="724"/>
        <v>43</v>
      </c>
      <c r="AQ502">
        <f t="shared" si="725"/>
        <v>43</v>
      </c>
      <c r="AR502">
        <f t="shared" ref="AR502:AZ502" si="761">MAX(AI$3:AQ$542)+1-AI502</f>
        <v>55</v>
      </c>
      <c r="AS502">
        <f t="shared" si="761"/>
        <v>44</v>
      </c>
      <c r="AT502">
        <f t="shared" si="761"/>
        <v>14</v>
      </c>
      <c r="AU502">
        <f t="shared" si="761"/>
        <v>55</v>
      </c>
      <c r="AV502">
        <f t="shared" si="761"/>
        <v>34</v>
      </c>
      <c r="AW502">
        <f t="shared" si="761"/>
        <v>23</v>
      </c>
      <c r="AX502">
        <f t="shared" si="761"/>
        <v>42</v>
      </c>
      <c r="AY502">
        <f t="shared" si="761"/>
        <v>13</v>
      </c>
      <c r="AZ502">
        <f t="shared" si="761"/>
        <v>13</v>
      </c>
      <c r="BA502">
        <f t="shared" si="683"/>
        <v>1000000</v>
      </c>
      <c r="BB502">
        <f t="shared" si="701"/>
        <v>2902803.2</v>
      </c>
      <c r="BC502">
        <f t="shared" si="702"/>
        <v>3</v>
      </c>
      <c r="BE502">
        <f>AI502-fix1_oam1!X503</f>
        <v>0</v>
      </c>
      <c r="BF502">
        <f>AJ502-fix1_oam1!Y503</f>
        <v>7</v>
      </c>
      <c r="BG502">
        <f>AK502-fix1_oam1!Z503</f>
        <v>12</v>
      </c>
      <c r="BH502">
        <f>AL502-fix1_oam1!AA503</f>
        <v>-3</v>
      </c>
      <c r="BI502">
        <f>AM502-fix1_oam1!AB503</f>
        <v>16</v>
      </c>
      <c r="BJ502">
        <f>AN502-fix1_oam1!AC503</f>
        <v>-1</v>
      </c>
      <c r="BK502">
        <f>AO502-fix1_oam1!AD503</f>
        <v>6</v>
      </c>
      <c r="BL502">
        <f>AP502-fix1_oam1!AE503</f>
        <v>41</v>
      </c>
      <c r="BM502">
        <f>AQ502-fix1_oam1!AF503</f>
        <v>13</v>
      </c>
      <c r="BN502">
        <f>AR502-fix1_oam1!AG503</f>
        <v>0</v>
      </c>
      <c r="BO502">
        <f>AS502-fix1_oam1!AH503</f>
        <v>-7</v>
      </c>
      <c r="BP502">
        <f>AT502-fix1_oam1!AI503</f>
        <v>-12</v>
      </c>
      <c r="BQ502">
        <f>AU502-fix1_oam1!AJ503</f>
        <v>3</v>
      </c>
      <c r="BR502">
        <f>AV502-fix1_oam1!AK503</f>
        <v>-16</v>
      </c>
      <c r="BS502">
        <f>AW502-fix1_oam1!AL503</f>
        <v>1</v>
      </c>
      <c r="BT502">
        <f>AX502-fix1_oam1!AM503</f>
        <v>-6</v>
      </c>
      <c r="BU502">
        <f>AY502-fix1_oam1!AN503</f>
        <v>-41</v>
      </c>
      <c r="BV502">
        <f>AZ502-fix1_oam1!AO503</f>
        <v>-13</v>
      </c>
      <c r="BY502" s="10" t="s">
        <v>1162</v>
      </c>
      <c r="BZ502" s="11">
        <v>1</v>
      </c>
      <c r="CA502" s="11">
        <v>49</v>
      </c>
      <c r="CB502" s="11">
        <v>8</v>
      </c>
      <c r="CC502" s="11">
        <v>1</v>
      </c>
      <c r="CD502" s="11">
        <v>49</v>
      </c>
      <c r="CE502" s="11">
        <v>6</v>
      </c>
      <c r="CF502" s="11">
        <v>33</v>
      </c>
      <c r="CG502" s="11">
        <v>7</v>
      </c>
      <c r="CH502" s="11">
        <v>9</v>
      </c>
      <c r="CI502" s="11">
        <v>55</v>
      </c>
      <c r="CJ502" s="11">
        <v>7</v>
      </c>
      <c r="CK502" s="11">
        <v>48</v>
      </c>
      <c r="CL502" s="11">
        <v>55</v>
      </c>
      <c r="CM502" s="11">
        <v>7</v>
      </c>
      <c r="CN502" s="11">
        <v>50</v>
      </c>
      <c r="CO502" s="11">
        <v>23</v>
      </c>
      <c r="CP502" s="11">
        <v>49</v>
      </c>
      <c r="CQ502" s="11">
        <v>47</v>
      </c>
      <c r="CR502" s="11">
        <v>4000000</v>
      </c>
    </row>
    <row r="503" spans="1:96" ht="15" thickBot="1" x14ac:dyDescent="0.35">
      <c r="A503" s="1" t="s">
        <v>500</v>
      </c>
      <c r="B503" s="1" t="s">
        <v>602</v>
      </c>
      <c r="C503" s="2">
        <v>57</v>
      </c>
      <c r="D503" s="2">
        <v>47</v>
      </c>
      <c r="E503" s="2">
        <v>57</v>
      </c>
      <c r="F503" s="2">
        <v>92</v>
      </c>
      <c r="G503" s="2">
        <v>4</v>
      </c>
      <c r="H503" s="1">
        <f t="shared" si="684"/>
        <v>92</v>
      </c>
      <c r="I503" s="1">
        <f>HLOOKUP(H503,C503:$F$603,J503,0)</f>
        <v>4</v>
      </c>
      <c r="J503" s="1">
        <v>101</v>
      </c>
      <c r="K503" s="1" t="str">
        <f t="shared" si="685"/>
        <v>44</v>
      </c>
      <c r="M503" s="46">
        <f t="shared" si="686"/>
        <v>1</v>
      </c>
      <c r="N503" s="44">
        <f t="shared" si="678"/>
        <v>0.22529644268774704</v>
      </c>
      <c r="O503" s="44">
        <f t="shared" si="679"/>
        <v>0.1857707509881423</v>
      </c>
      <c r="P503" s="44">
        <f t="shared" si="680"/>
        <v>0.22529644268774704</v>
      </c>
      <c r="Q503" s="44">
        <f t="shared" si="681"/>
        <v>0.36363636363636365</v>
      </c>
      <c r="R503">
        <f t="shared" si="716"/>
        <v>4</v>
      </c>
      <c r="S503" s="1">
        <f t="shared" si="687"/>
        <v>0.36363636363636365</v>
      </c>
      <c r="T503" s="1">
        <f>HLOOKUP(S503,N503:$Q$603,U503,0)</f>
        <v>4</v>
      </c>
      <c r="U503" s="1">
        <v>101</v>
      </c>
      <c r="V503" s="1" t="str">
        <f t="shared" si="688"/>
        <v>44</v>
      </c>
      <c r="X503" s="5">
        <f t="shared" si="689"/>
        <v>4</v>
      </c>
      <c r="Y503" s="4">
        <f t="shared" si="690"/>
        <v>0.63636363636363635</v>
      </c>
      <c r="Z503" s="4">
        <f t="shared" si="691"/>
        <v>7.801527853970365E-2</v>
      </c>
      <c r="AA503" s="4">
        <f t="shared" si="692"/>
        <v>0.25</v>
      </c>
      <c r="AB503" s="4">
        <f t="shared" si="693"/>
        <v>0.22529644268774704</v>
      </c>
      <c r="AC503" s="4">
        <f t="shared" si="694"/>
        <v>2.4703557312252961E-2</v>
      </c>
      <c r="AD503" s="4">
        <f t="shared" si="695"/>
        <v>0.1857707509881423</v>
      </c>
      <c r="AE503" s="4">
        <f t="shared" si="696"/>
        <v>0.36363636363636365</v>
      </c>
      <c r="AF503" s="4">
        <f t="shared" si="697"/>
        <v>0.17786561264822134</v>
      </c>
      <c r="AG503">
        <f t="shared" si="698"/>
        <v>4000000</v>
      </c>
      <c r="AI503">
        <f t="shared" si="699"/>
        <v>1</v>
      </c>
      <c r="AJ503">
        <f t="shared" si="718"/>
        <v>17</v>
      </c>
      <c r="AK503">
        <f t="shared" si="719"/>
        <v>47</v>
      </c>
      <c r="AL503">
        <f t="shared" si="720"/>
        <v>1</v>
      </c>
      <c r="AM503">
        <f t="shared" si="721"/>
        <v>40</v>
      </c>
      <c r="AN503">
        <f t="shared" si="722"/>
        <v>15</v>
      </c>
      <c r="AO503">
        <f t="shared" si="723"/>
        <v>5</v>
      </c>
      <c r="AP503">
        <f t="shared" si="724"/>
        <v>38</v>
      </c>
      <c r="AQ503">
        <f t="shared" si="725"/>
        <v>46</v>
      </c>
      <c r="AR503">
        <f t="shared" ref="AR503:AZ503" si="762">MAX(AI$3:AQ$542)+1-AI503</f>
        <v>55</v>
      </c>
      <c r="AS503">
        <f t="shared" si="762"/>
        <v>39</v>
      </c>
      <c r="AT503">
        <f t="shared" si="762"/>
        <v>9</v>
      </c>
      <c r="AU503">
        <f t="shared" si="762"/>
        <v>55</v>
      </c>
      <c r="AV503">
        <f t="shared" si="762"/>
        <v>16</v>
      </c>
      <c r="AW503">
        <f t="shared" si="762"/>
        <v>41</v>
      </c>
      <c r="AX503">
        <f t="shared" si="762"/>
        <v>51</v>
      </c>
      <c r="AY503">
        <f t="shared" si="762"/>
        <v>18</v>
      </c>
      <c r="AZ503">
        <f t="shared" si="762"/>
        <v>10</v>
      </c>
      <c r="BA503">
        <f t="shared" si="683"/>
        <v>4000000</v>
      </c>
      <c r="BB503">
        <f t="shared" si="701"/>
        <v>2933753.5</v>
      </c>
      <c r="BC503">
        <f t="shared" si="702"/>
        <v>3</v>
      </c>
      <c r="BE503">
        <f>AI503-fix1_oam1!X504</f>
        <v>0</v>
      </c>
      <c r="BF503">
        <f>AJ503-fix1_oam1!Y504</f>
        <v>5</v>
      </c>
      <c r="BG503">
        <f>AK503-fix1_oam1!Z504</f>
        <v>4</v>
      </c>
      <c r="BH503">
        <f>AL503-fix1_oam1!AA504</f>
        <v>-10</v>
      </c>
      <c r="BI503">
        <f>AM503-fix1_oam1!AB504</f>
        <v>19</v>
      </c>
      <c r="BJ503">
        <f>AN503-fix1_oam1!AC504</f>
        <v>6</v>
      </c>
      <c r="BK503">
        <f>AO503-fix1_oam1!AD504</f>
        <v>-1</v>
      </c>
      <c r="BL503">
        <f>AP503-fix1_oam1!AE504</f>
        <v>22</v>
      </c>
      <c r="BM503">
        <f>AQ503-fix1_oam1!AF504</f>
        <v>4</v>
      </c>
      <c r="BN503">
        <f>AR503-fix1_oam1!AG504</f>
        <v>0</v>
      </c>
      <c r="BO503">
        <f>AS503-fix1_oam1!AH504</f>
        <v>-5</v>
      </c>
      <c r="BP503">
        <f>AT503-fix1_oam1!AI504</f>
        <v>-4</v>
      </c>
      <c r="BQ503">
        <f>AU503-fix1_oam1!AJ504</f>
        <v>10</v>
      </c>
      <c r="BR503">
        <f>AV503-fix1_oam1!AK504</f>
        <v>-19</v>
      </c>
      <c r="BS503">
        <f>AW503-fix1_oam1!AL504</f>
        <v>-6</v>
      </c>
      <c r="BT503">
        <f>AX503-fix1_oam1!AM504</f>
        <v>1</v>
      </c>
      <c r="BU503">
        <f>AY503-fix1_oam1!AN504</f>
        <v>-22</v>
      </c>
      <c r="BV503">
        <f>AZ503-fix1_oam1!AO504</f>
        <v>-4</v>
      </c>
      <c r="BY503" s="10" t="s">
        <v>1163</v>
      </c>
      <c r="BZ503" s="11">
        <v>14</v>
      </c>
      <c r="CA503" s="11">
        <v>16</v>
      </c>
      <c r="CB503" s="11">
        <v>21</v>
      </c>
      <c r="CC503" s="11">
        <v>1</v>
      </c>
      <c r="CD503" s="11">
        <v>1</v>
      </c>
      <c r="CE503" s="11">
        <v>55</v>
      </c>
      <c r="CF503" s="11">
        <v>53</v>
      </c>
      <c r="CG503" s="11">
        <v>40</v>
      </c>
      <c r="CH503" s="11">
        <v>23</v>
      </c>
      <c r="CI503" s="11">
        <v>42</v>
      </c>
      <c r="CJ503" s="11">
        <v>40</v>
      </c>
      <c r="CK503" s="11">
        <v>35</v>
      </c>
      <c r="CL503" s="11">
        <v>55</v>
      </c>
      <c r="CM503" s="11">
        <v>55</v>
      </c>
      <c r="CN503" s="11">
        <v>1</v>
      </c>
      <c r="CO503" s="11">
        <v>3</v>
      </c>
      <c r="CP503" s="11">
        <v>16</v>
      </c>
      <c r="CQ503" s="11">
        <v>33</v>
      </c>
      <c r="CR503" s="11">
        <v>3000000</v>
      </c>
    </row>
    <row r="504" spans="1:96" ht="15" thickBot="1" x14ac:dyDescent="0.35">
      <c r="A504" s="1" t="s">
        <v>501</v>
      </c>
      <c r="B504" s="1" t="s">
        <v>602</v>
      </c>
      <c r="C504" s="2">
        <v>88</v>
      </c>
      <c r="D504" s="2">
        <v>15</v>
      </c>
      <c r="E504" s="2">
        <v>75</v>
      </c>
      <c r="F504" s="2">
        <v>72</v>
      </c>
      <c r="G504" s="2">
        <v>1</v>
      </c>
      <c r="H504" s="1">
        <f t="shared" si="684"/>
        <v>88</v>
      </c>
      <c r="I504" s="1">
        <f>HLOOKUP(H504,C504:$F$603,J504,0)</f>
        <v>1</v>
      </c>
      <c r="J504" s="1">
        <v>100</v>
      </c>
      <c r="K504" s="1" t="str">
        <f t="shared" si="685"/>
        <v>11</v>
      </c>
      <c r="M504" s="46">
        <f t="shared" si="686"/>
        <v>1</v>
      </c>
      <c r="N504" s="44">
        <f t="shared" si="678"/>
        <v>0.35199999999999998</v>
      </c>
      <c r="O504" s="44">
        <f t="shared" si="679"/>
        <v>0.06</v>
      </c>
      <c r="P504" s="44">
        <f t="shared" si="680"/>
        <v>0.3</v>
      </c>
      <c r="Q504" s="44">
        <f t="shared" si="681"/>
        <v>0.28799999999999998</v>
      </c>
      <c r="R504">
        <f t="shared" si="716"/>
        <v>1</v>
      </c>
      <c r="S504" s="1">
        <f t="shared" si="687"/>
        <v>0.35199999999999998</v>
      </c>
      <c r="T504" s="1">
        <f>HLOOKUP(S504,N504:$Q$603,U504,0)</f>
        <v>1</v>
      </c>
      <c r="U504" s="1">
        <v>100</v>
      </c>
      <c r="V504" s="1" t="str">
        <f t="shared" si="688"/>
        <v>11</v>
      </c>
      <c r="X504" s="5">
        <f t="shared" si="689"/>
        <v>1</v>
      </c>
      <c r="Y504" s="4">
        <f t="shared" si="690"/>
        <v>0.64800000000000002</v>
      </c>
      <c r="Z504" s="4">
        <f t="shared" si="691"/>
        <v>0.12967652061957854</v>
      </c>
      <c r="AA504" s="4">
        <f t="shared" si="692"/>
        <v>0.25</v>
      </c>
      <c r="AB504" s="4">
        <f t="shared" si="693"/>
        <v>0.29399999999999998</v>
      </c>
      <c r="AC504" s="4">
        <f t="shared" si="694"/>
        <v>-4.3999999999999984E-2</v>
      </c>
      <c r="AD504" s="4">
        <f t="shared" si="695"/>
        <v>0.06</v>
      </c>
      <c r="AE504" s="4">
        <f t="shared" si="696"/>
        <v>0.35199999999999998</v>
      </c>
      <c r="AF504" s="4">
        <f t="shared" si="697"/>
        <v>0.29199999999999998</v>
      </c>
      <c r="AG504">
        <f t="shared" si="698"/>
        <v>1000000</v>
      </c>
      <c r="AI504">
        <f t="shared" si="699"/>
        <v>41</v>
      </c>
      <c r="AJ504">
        <f t="shared" si="718"/>
        <v>14</v>
      </c>
      <c r="AK504">
        <f t="shared" si="719"/>
        <v>33</v>
      </c>
      <c r="AL504">
        <f t="shared" si="720"/>
        <v>1</v>
      </c>
      <c r="AM504">
        <f t="shared" si="721"/>
        <v>3</v>
      </c>
      <c r="AN504">
        <f t="shared" si="722"/>
        <v>52</v>
      </c>
      <c r="AO504">
        <f t="shared" si="723"/>
        <v>35</v>
      </c>
      <c r="AP504">
        <f t="shared" si="724"/>
        <v>42</v>
      </c>
      <c r="AQ504">
        <f t="shared" si="725"/>
        <v>33</v>
      </c>
      <c r="AR504">
        <f t="shared" ref="AR504:AZ504" si="763">MAX(AI$3:AQ$542)+1-AI504</f>
        <v>15</v>
      </c>
      <c r="AS504">
        <f t="shared" si="763"/>
        <v>42</v>
      </c>
      <c r="AT504">
        <f t="shared" si="763"/>
        <v>23</v>
      </c>
      <c r="AU504">
        <f t="shared" si="763"/>
        <v>55</v>
      </c>
      <c r="AV504">
        <f t="shared" si="763"/>
        <v>53</v>
      </c>
      <c r="AW504">
        <f t="shared" si="763"/>
        <v>4</v>
      </c>
      <c r="AX504">
        <f t="shared" si="763"/>
        <v>21</v>
      </c>
      <c r="AY504">
        <f t="shared" si="763"/>
        <v>14</v>
      </c>
      <c r="AZ504">
        <f t="shared" si="763"/>
        <v>23</v>
      </c>
      <c r="BA504">
        <f t="shared" si="683"/>
        <v>1000000</v>
      </c>
      <c r="BB504">
        <f t="shared" si="701"/>
        <v>2887689.2</v>
      </c>
      <c r="BC504">
        <f t="shared" si="702"/>
        <v>3</v>
      </c>
      <c r="BE504">
        <f>AI504-fix1_oam1!X505</f>
        <v>0</v>
      </c>
      <c r="BF504">
        <f>AJ504-fix1_oam1!Y505</f>
        <v>2</v>
      </c>
      <c r="BG504">
        <f>AK504-fix1_oam1!Z505</f>
        <v>15</v>
      </c>
      <c r="BH504">
        <f>AL504-fix1_oam1!AA505</f>
        <v>-11</v>
      </c>
      <c r="BI504">
        <f>AM504-fix1_oam1!AB505</f>
        <v>-3</v>
      </c>
      <c r="BJ504">
        <f>AN504-fix1_oam1!AC505</f>
        <v>0</v>
      </c>
      <c r="BK504">
        <f>AO504-fix1_oam1!AD505</f>
        <v>8</v>
      </c>
      <c r="BL504">
        <f>AP504-fix1_oam1!AE505</f>
        <v>19</v>
      </c>
      <c r="BM504">
        <f>AQ504-fix1_oam1!AF505</f>
        <v>16</v>
      </c>
      <c r="BN504">
        <f>AR504-fix1_oam1!AG505</f>
        <v>0</v>
      </c>
      <c r="BO504">
        <f>AS504-fix1_oam1!AH505</f>
        <v>-2</v>
      </c>
      <c r="BP504">
        <f>AT504-fix1_oam1!AI505</f>
        <v>-15</v>
      </c>
      <c r="BQ504">
        <f>AU504-fix1_oam1!AJ505</f>
        <v>11</v>
      </c>
      <c r="BR504">
        <f>AV504-fix1_oam1!AK505</f>
        <v>3</v>
      </c>
      <c r="BS504">
        <f>AW504-fix1_oam1!AL505</f>
        <v>0</v>
      </c>
      <c r="BT504">
        <f>AX504-fix1_oam1!AM505</f>
        <v>-8</v>
      </c>
      <c r="BU504">
        <f>AY504-fix1_oam1!AN505</f>
        <v>-19</v>
      </c>
      <c r="BV504">
        <f>AZ504-fix1_oam1!AO505</f>
        <v>-16</v>
      </c>
      <c r="BY504" s="10" t="s">
        <v>1164</v>
      </c>
      <c r="BZ504" s="11">
        <v>41</v>
      </c>
      <c r="CA504" s="11">
        <v>53</v>
      </c>
      <c r="CB504" s="11">
        <v>2</v>
      </c>
      <c r="CC504" s="11">
        <v>1</v>
      </c>
      <c r="CD504" s="11">
        <v>54</v>
      </c>
      <c r="CE504" s="11">
        <v>1</v>
      </c>
      <c r="CF504" s="11">
        <v>37</v>
      </c>
      <c r="CG504" s="11">
        <v>2</v>
      </c>
      <c r="CH504" s="11">
        <v>2</v>
      </c>
      <c r="CI504" s="11">
        <v>15</v>
      </c>
      <c r="CJ504" s="11">
        <v>3</v>
      </c>
      <c r="CK504" s="11">
        <v>54</v>
      </c>
      <c r="CL504" s="11">
        <v>55</v>
      </c>
      <c r="CM504" s="11">
        <v>2</v>
      </c>
      <c r="CN504" s="11">
        <v>55</v>
      </c>
      <c r="CO504" s="11">
        <v>19</v>
      </c>
      <c r="CP504" s="11">
        <v>54</v>
      </c>
      <c r="CQ504" s="11">
        <v>54</v>
      </c>
      <c r="CR504" s="11">
        <v>4000000</v>
      </c>
    </row>
    <row r="505" spans="1:96" ht="15" thickBot="1" x14ac:dyDescent="0.35">
      <c r="A505" s="1" t="s">
        <v>502</v>
      </c>
      <c r="B505" s="1" t="s">
        <v>602</v>
      </c>
      <c r="C505" s="2">
        <v>1</v>
      </c>
      <c r="D505" s="2">
        <v>27</v>
      </c>
      <c r="E505" s="2">
        <v>72</v>
      </c>
      <c r="F505" s="2">
        <v>55</v>
      </c>
      <c r="G505" s="2">
        <v>1</v>
      </c>
      <c r="H505" s="1">
        <f t="shared" si="684"/>
        <v>72</v>
      </c>
      <c r="I505" s="1">
        <f>HLOOKUP(H505,C505:$F$603,J505,0)</f>
        <v>3</v>
      </c>
      <c r="J505" s="1">
        <v>99</v>
      </c>
      <c r="K505" s="1" t="str">
        <f t="shared" si="685"/>
        <v>13</v>
      </c>
      <c r="M505" s="46">
        <f t="shared" si="686"/>
        <v>1</v>
      </c>
      <c r="N505" s="44">
        <f t="shared" si="678"/>
        <v>6.4516129032258064E-3</v>
      </c>
      <c r="O505" s="44">
        <f t="shared" si="679"/>
        <v>0.17419354838709677</v>
      </c>
      <c r="P505" s="44">
        <f t="shared" si="680"/>
        <v>0.46451612903225808</v>
      </c>
      <c r="Q505" s="44">
        <f t="shared" si="681"/>
        <v>0.35483870967741937</v>
      </c>
      <c r="R505">
        <f t="shared" si="716"/>
        <v>1</v>
      </c>
      <c r="S505" s="1">
        <f t="shared" si="687"/>
        <v>0.46451612903225808</v>
      </c>
      <c r="T505" s="1">
        <f>HLOOKUP(S505,N505:$Q$603,U505,0)</f>
        <v>3</v>
      </c>
      <c r="U505" s="1">
        <v>99</v>
      </c>
      <c r="V505" s="1" t="str">
        <f t="shared" si="688"/>
        <v>13</v>
      </c>
      <c r="X505" s="5">
        <f t="shared" si="689"/>
        <v>3</v>
      </c>
      <c r="Y505" s="4">
        <f t="shared" si="690"/>
        <v>0.53548387096774186</v>
      </c>
      <c r="Z505" s="4">
        <f t="shared" si="691"/>
        <v>0.20171825204592525</v>
      </c>
      <c r="AA505" s="4">
        <f t="shared" si="692"/>
        <v>0.25</v>
      </c>
      <c r="AB505" s="4">
        <f t="shared" si="693"/>
        <v>0.26451612903225807</v>
      </c>
      <c r="AC505" s="4">
        <f t="shared" si="694"/>
        <v>-1.4516129032258074E-2</v>
      </c>
      <c r="AD505" s="4">
        <f t="shared" si="695"/>
        <v>6.4516129032258064E-3</v>
      </c>
      <c r="AE505" s="4">
        <f t="shared" si="696"/>
        <v>0.46451612903225808</v>
      </c>
      <c r="AF505" s="4">
        <f t="shared" si="697"/>
        <v>0.45806451612903226</v>
      </c>
      <c r="AG505">
        <f t="shared" si="698"/>
        <v>1000000</v>
      </c>
      <c r="AI505">
        <f t="shared" si="699"/>
        <v>14</v>
      </c>
      <c r="AJ505">
        <f t="shared" si="718"/>
        <v>39</v>
      </c>
      <c r="AK505">
        <f t="shared" si="719"/>
        <v>12</v>
      </c>
      <c r="AL505">
        <f t="shared" si="720"/>
        <v>1</v>
      </c>
      <c r="AM505">
        <f t="shared" si="721"/>
        <v>16</v>
      </c>
      <c r="AN505">
        <f t="shared" si="722"/>
        <v>39</v>
      </c>
      <c r="AO505">
        <f t="shared" si="723"/>
        <v>52</v>
      </c>
      <c r="AP505">
        <f t="shared" si="724"/>
        <v>16</v>
      </c>
      <c r="AQ505">
        <f t="shared" si="725"/>
        <v>10</v>
      </c>
      <c r="AR505">
        <f t="shared" ref="AR505:AZ505" si="764">MAX(AI$3:AQ$542)+1-AI505</f>
        <v>42</v>
      </c>
      <c r="AS505">
        <f t="shared" si="764"/>
        <v>17</v>
      </c>
      <c r="AT505">
        <f t="shared" si="764"/>
        <v>44</v>
      </c>
      <c r="AU505">
        <f t="shared" si="764"/>
        <v>55</v>
      </c>
      <c r="AV505">
        <f t="shared" si="764"/>
        <v>40</v>
      </c>
      <c r="AW505">
        <f t="shared" si="764"/>
        <v>17</v>
      </c>
      <c r="AX505">
        <f t="shared" si="764"/>
        <v>4</v>
      </c>
      <c r="AY505">
        <f t="shared" si="764"/>
        <v>40</v>
      </c>
      <c r="AZ505">
        <f t="shared" si="764"/>
        <v>46</v>
      </c>
      <c r="BA505">
        <f t="shared" si="683"/>
        <v>1000000</v>
      </c>
      <c r="BB505">
        <f t="shared" si="701"/>
        <v>2667440</v>
      </c>
      <c r="BC505">
        <f t="shared" si="702"/>
        <v>3</v>
      </c>
      <c r="BE505">
        <f>AI505-fix1_oam1!X506</f>
        <v>0</v>
      </c>
      <c r="BF505">
        <f>AJ505-fix1_oam1!Y506</f>
        <v>-2</v>
      </c>
      <c r="BG505">
        <f>AK505-fix1_oam1!Z506</f>
        <v>-9</v>
      </c>
      <c r="BH505">
        <f>AL505-fix1_oam1!AA506</f>
        <v>-41</v>
      </c>
      <c r="BI505">
        <f>AM505-fix1_oam1!AB506</f>
        <v>-21</v>
      </c>
      <c r="BJ505">
        <f>AN505-fix1_oam1!AC506</f>
        <v>4</v>
      </c>
      <c r="BK505">
        <f>AO505-fix1_oam1!AD506</f>
        <v>1</v>
      </c>
      <c r="BL505">
        <f>AP505-fix1_oam1!AE506</f>
        <v>-25</v>
      </c>
      <c r="BM505">
        <f>AQ505-fix1_oam1!AF506</f>
        <v>-10</v>
      </c>
      <c r="BN505">
        <f>AR505-fix1_oam1!AG506</f>
        <v>0</v>
      </c>
      <c r="BO505">
        <f>AS505-fix1_oam1!AH506</f>
        <v>2</v>
      </c>
      <c r="BP505">
        <f>AT505-fix1_oam1!AI506</f>
        <v>9</v>
      </c>
      <c r="BQ505">
        <f>AU505-fix1_oam1!AJ506</f>
        <v>41</v>
      </c>
      <c r="BR505">
        <f>AV505-fix1_oam1!AK506</f>
        <v>21</v>
      </c>
      <c r="BS505">
        <f>AW505-fix1_oam1!AL506</f>
        <v>-4</v>
      </c>
      <c r="BT505">
        <f>AX505-fix1_oam1!AM506</f>
        <v>-1</v>
      </c>
      <c r="BU505">
        <f>AY505-fix1_oam1!AN506</f>
        <v>25</v>
      </c>
      <c r="BV505">
        <f>AZ505-fix1_oam1!AO506</f>
        <v>10</v>
      </c>
      <c r="BY505" s="10" t="s">
        <v>1165</v>
      </c>
      <c r="BZ505" s="11">
        <v>14</v>
      </c>
      <c r="CA505" s="11">
        <v>16</v>
      </c>
      <c r="CB505" s="11">
        <v>38</v>
      </c>
      <c r="CC505" s="11">
        <v>1</v>
      </c>
      <c r="CD505" s="11">
        <v>10</v>
      </c>
      <c r="CE505" s="11">
        <v>45</v>
      </c>
      <c r="CF505" s="11">
        <v>27</v>
      </c>
      <c r="CG505" s="11">
        <v>39</v>
      </c>
      <c r="CH505" s="11">
        <v>36</v>
      </c>
      <c r="CI505" s="11">
        <v>42</v>
      </c>
      <c r="CJ505" s="11">
        <v>40</v>
      </c>
      <c r="CK505" s="11">
        <v>18</v>
      </c>
      <c r="CL505" s="11">
        <v>55</v>
      </c>
      <c r="CM505" s="11">
        <v>46</v>
      </c>
      <c r="CN505" s="11">
        <v>11</v>
      </c>
      <c r="CO505" s="11">
        <v>29</v>
      </c>
      <c r="CP505" s="11">
        <v>17</v>
      </c>
      <c r="CQ505" s="11">
        <v>20</v>
      </c>
      <c r="CR505" s="11">
        <v>2000000</v>
      </c>
    </row>
    <row r="506" spans="1:96" ht="15" thickBot="1" x14ac:dyDescent="0.35">
      <c r="A506" s="1" t="s">
        <v>503</v>
      </c>
      <c r="B506" s="1" t="s">
        <v>602</v>
      </c>
      <c r="C506" s="2">
        <v>64</v>
      </c>
      <c r="D506" s="2">
        <v>2</v>
      </c>
      <c r="E506" s="2">
        <v>2</v>
      </c>
      <c r="F506" s="2">
        <v>18</v>
      </c>
      <c r="G506" s="2">
        <v>2</v>
      </c>
      <c r="H506" s="1">
        <f t="shared" si="684"/>
        <v>64</v>
      </c>
      <c r="I506" s="1">
        <f>HLOOKUP(H506,C506:$F$603,J506,0)</f>
        <v>1</v>
      </c>
      <c r="J506" s="1">
        <v>98</v>
      </c>
      <c r="K506" s="1" t="str">
        <f t="shared" si="685"/>
        <v>21</v>
      </c>
      <c r="M506" s="46">
        <f t="shared" si="686"/>
        <v>1</v>
      </c>
      <c r="N506" s="44">
        <f t="shared" si="678"/>
        <v>0.7441860465116279</v>
      </c>
      <c r="O506" s="44">
        <f t="shared" si="679"/>
        <v>2.3255813953488372E-2</v>
      </c>
      <c r="P506" s="44">
        <f t="shared" si="680"/>
        <v>2.3255813953488372E-2</v>
      </c>
      <c r="Q506" s="44">
        <f t="shared" si="681"/>
        <v>0.20930232558139536</v>
      </c>
      <c r="R506">
        <f t="shared" si="716"/>
        <v>2</v>
      </c>
      <c r="S506" s="1">
        <f t="shared" si="687"/>
        <v>0.7441860465116279</v>
      </c>
      <c r="T506" s="1">
        <f>HLOOKUP(S506,N506:$Q$603,U506,0)</f>
        <v>1</v>
      </c>
      <c r="U506" s="1">
        <v>98</v>
      </c>
      <c r="V506" s="1" t="str">
        <f t="shared" si="688"/>
        <v>21</v>
      </c>
      <c r="X506" s="5">
        <f t="shared" si="689"/>
        <v>1</v>
      </c>
      <c r="Y506" s="4">
        <f t="shared" si="690"/>
        <v>0.2558139534883721</v>
      </c>
      <c r="Z506" s="4">
        <f t="shared" si="691"/>
        <v>0.34093107860762012</v>
      </c>
      <c r="AA506" s="4">
        <f t="shared" si="692"/>
        <v>0.25</v>
      </c>
      <c r="AB506" s="4">
        <f t="shared" si="693"/>
        <v>0.11627906976744186</v>
      </c>
      <c r="AC506" s="4">
        <f t="shared" si="694"/>
        <v>0.13372093023255816</v>
      </c>
      <c r="AD506" s="4">
        <f t="shared" si="695"/>
        <v>2.3255813953488372E-2</v>
      </c>
      <c r="AE506" s="4">
        <f t="shared" si="696"/>
        <v>0.7441860465116279</v>
      </c>
      <c r="AF506" s="4">
        <f t="shared" si="697"/>
        <v>0.72093023255813948</v>
      </c>
      <c r="AG506">
        <f t="shared" si="698"/>
        <v>2000000</v>
      </c>
      <c r="AI506">
        <f t="shared" si="699"/>
        <v>41</v>
      </c>
      <c r="AJ506">
        <f t="shared" si="718"/>
        <v>54</v>
      </c>
      <c r="AK506">
        <f t="shared" si="719"/>
        <v>1</v>
      </c>
      <c r="AL506">
        <f t="shared" si="720"/>
        <v>1</v>
      </c>
      <c r="AM506">
        <f t="shared" si="721"/>
        <v>54</v>
      </c>
      <c r="AN506">
        <f t="shared" si="722"/>
        <v>1</v>
      </c>
      <c r="AO506">
        <f t="shared" si="723"/>
        <v>46</v>
      </c>
      <c r="AP506">
        <f t="shared" si="724"/>
        <v>1</v>
      </c>
      <c r="AQ506">
        <f t="shared" si="725"/>
        <v>1</v>
      </c>
      <c r="AR506">
        <f t="shared" ref="AR506:AZ506" si="765">MAX(AI$3:AQ$542)+1-AI506</f>
        <v>15</v>
      </c>
      <c r="AS506">
        <f t="shared" si="765"/>
        <v>2</v>
      </c>
      <c r="AT506">
        <f t="shared" si="765"/>
        <v>55</v>
      </c>
      <c r="AU506">
        <f t="shared" si="765"/>
        <v>55</v>
      </c>
      <c r="AV506">
        <f t="shared" si="765"/>
        <v>2</v>
      </c>
      <c r="AW506">
        <f t="shared" si="765"/>
        <v>55</v>
      </c>
      <c r="AX506">
        <f t="shared" si="765"/>
        <v>10</v>
      </c>
      <c r="AY506">
        <f t="shared" si="765"/>
        <v>55</v>
      </c>
      <c r="AZ506">
        <f t="shared" si="765"/>
        <v>55</v>
      </c>
      <c r="BA506">
        <f t="shared" si="683"/>
        <v>2000000</v>
      </c>
      <c r="BB506">
        <f t="shared" si="701"/>
        <v>2951745.5</v>
      </c>
      <c r="BC506">
        <f t="shared" si="702"/>
        <v>3</v>
      </c>
      <c r="BE506">
        <f>AI506-fix1_oam1!X507</f>
        <v>0</v>
      </c>
      <c r="BF506">
        <f>AJ506-fix1_oam1!Y507</f>
        <v>0</v>
      </c>
      <c r="BG506">
        <f>AK506-fix1_oam1!Z507</f>
        <v>-24</v>
      </c>
      <c r="BH506">
        <f>AL506-fix1_oam1!AA507</f>
        <v>-52</v>
      </c>
      <c r="BI506">
        <f>AM506-fix1_oam1!AB507</f>
        <v>0</v>
      </c>
      <c r="BJ506">
        <f>AN506-fix1_oam1!AC507</f>
        <v>-2</v>
      </c>
      <c r="BK506">
        <f>AO506-fix1_oam1!AD507</f>
        <v>-3</v>
      </c>
      <c r="BL506">
        <f>AP506-fix1_oam1!AE507</f>
        <v>-45</v>
      </c>
      <c r="BM506">
        <f>AQ506-fix1_oam1!AF507</f>
        <v>-26</v>
      </c>
      <c r="BN506">
        <f>AR506-fix1_oam1!AG507</f>
        <v>0</v>
      </c>
      <c r="BO506">
        <f>AS506-fix1_oam1!AH507</f>
        <v>0</v>
      </c>
      <c r="BP506">
        <f>AT506-fix1_oam1!AI507</f>
        <v>24</v>
      </c>
      <c r="BQ506">
        <f>AU506-fix1_oam1!AJ507</f>
        <v>52</v>
      </c>
      <c r="BR506">
        <f>AV506-fix1_oam1!AK507</f>
        <v>0</v>
      </c>
      <c r="BS506">
        <f>AW506-fix1_oam1!AL507</f>
        <v>2</v>
      </c>
      <c r="BT506">
        <f>AX506-fix1_oam1!AM507</f>
        <v>3</v>
      </c>
      <c r="BU506">
        <f>AY506-fix1_oam1!AN507</f>
        <v>45</v>
      </c>
      <c r="BV506">
        <f>AZ506-fix1_oam1!AO507</f>
        <v>26</v>
      </c>
      <c r="BY506" s="10" t="s">
        <v>1166</v>
      </c>
      <c r="BZ506" s="11">
        <v>41</v>
      </c>
      <c r="CA506" s="11">
        <v>9</v>
      </c>
      <c r="CB506" s="11">
        <v>42</v>
      </c>
      <c r="CC506" s="11">
        <v>1</v>
      </c>
      <c r="CD506" s="11">
        <v>10</v>
      </c>
      <c r="CE506" s="11">
        <v>45</v>
      </c>
      <c r="CF506" s="11">
        <v>17</v>
      </c>
      <c r="CG506" s="11">
        <v>46</v>
      </c>
      <c r="CH506" s="11">
        <v>43</v>
      </c>
      <c r="CI506" s="11">
        <v>15</v>
      </c>
      <c r="CJ506" s="11">
        <v>47</v>
      </c>
      <c r="CK506" s="11">
        <v>14</v>
      </c>
      <c r="CL506" s="11">
        <v>55</v>
      </c>
      <c r="CM506" s="11">
        <v>46</v>
      </c>
      <c r="CN506" s="11">
        <v>11</v>
      </c>
      <c r="CO506" s="11">
        <v>39</v>
      </c>
      <c r="CP506" s="11">
        <v>10</v>
      </c>
      <c r="CQ506" s="11">
        <v>13</v>
      </c>
      <c r="CR506" s="11">
        <v>2000000</v>
      </c>
    </row>
    <row r="507" spans="1:96" ht="15" thickBot="1" x14ac:dyDescent="0.35">
      <c r="A507" s="1" t="s">
        <v>504</v>
      </c>
      <c r="B507" s="1" t="s">
        <v>602</v>
      </c>
      <c r="C507" s="2">
        <v>41</v>
      </c>
      <c r="D507" s="2">
        <v>44</v>
      </c>
      <c r="E507" s="2">
        <v>36</v>
      </c>
      <c r="F507" s="2">
        <v>29</v>
      </c>
      <c r="G507" s="2">
        <v>3</v>
      </c>
      <c r="H507" s="1">
        <f t="shared" si="684"/>
        <v>44</v>
      </c>
      <c r="I507" s="1">
        <f>HLOOKUP(H507,C507:$F$603,J507,0)</f>
        <v>2</v>
      </c>
      <c r="J507" s="1">
        <v>97</v>
      </c>
      <c r="K507" s="1" t="str">
        <f t="shared" si="685"/>
        <v>32</v>
      </c>
      <c r="M507" s="46">
        <f t="shared" si="686"/>
        <v>1</v>
      </c>
      <c r="N507" s="44">
        <f t="shared" si="678"/>
        <v>0.27333333333333332</v>
      </c>
      <c r="O507" s="44">
        <f t="shared" si="679"/>
        <v>0.29333333333333333</v>
      </c>
      <c r="P507" s="44">
        <f t="shared" si="680"/>
        <v>0.24</v>
      </c>
      <c r="Q507" s="44">
        <f t="shared" si="681"/>
        <v>0.19333333333333333</v>
      </c>
      <c r="R507">
        <f t="shared" si="716"/>
        <v>3</v>
      </c>
      <c r="S507" s="1">
        <f t="shared" si="687"/>
        <v>0.29333333333333333</v>
      </c>
      <c r="T507" s="1">
        <f>HLOOKUP(S507,N507:$Q$603,U507,0)</f>
        <v>2</v>
      </c>
      <c r="U507" s="1">
        <v>97</v>
      </c>
      <c r="V507" s="1" t="str">
        <f t="shared" si="688"/>
        <v>32</v>
      </c>
      <c r="X507" s="5">
        <f t="shared" si="689"/>
        <v>2</v>
      </c>
      <c r="Y507" s="4">
        <f t="shared" si="690"/>
        <v>0.70666666666666667</v>
      </c>
      <c r="Z507" s="4">
        <f t="shared" si="691"/>
        <v>4.3716256828679925E-2</v>
      </c>
      <c r="AA507" s="4">
        <f t="shared" si="692"/>
        <v>0.25</v>
      </c>
      <c r="AB507" s="4">
        <f t="shared" si="693"/>
        <v>0.25666666666666665</v>
      </c>
      <c r="AC507" s="4">
        <f t="shared" si="694"/>
        <v>-6.6666666666666541E-3</v>
      </c>
      <c r="AD507" s="4">
        <f t="shared" si="695"/>
        <v>0.19333333333333333</v>
      </c>
      <c r="AE507" s="4">
        <f t="shared" si="696"/>
        <v>0.29333333333333333</v>
      </c>
      <c r="AF507" s="4">
        <f t="shared" si="697"/>
        <v>0.1</v>
      </c>
      <c r="AG507">
        <f t="shared" si="698"/>
        <v>3000000</v>
      </c>
      <c r="AI507">
        <f t="shared" si="699"/>
        <v>27</v>
      </c>
      <c r="AJ507">
        <f t="shared" si="718"/>
        <v>3</v>
      </c>
      <c r="AK507">
        <f t="shared" si="719"/>
        <v>52</v>
      </c>
      <c r="AL507">
        <f t="shared" si="720"/>
        <v>1</v>
      </c>
      <c r="AM507">
        <f t="shared" si="721"/>
        <v>22</v>
      </c>
      <c r="AN507">
        <f t="shared" si="722"/>
        <v>33</v>
      </c>
      <c r="AO507">
        <f t="shared" si="723"/>
        <v>4</v>
      </c>
      <c r="AP507">
        <f t="shared" si="724"/>
        <v>52</v>
      </c>
      <c r="AQ507">
        <f t="shared" si="725"/>
        <v>52</v>
      </c>
      <c r="AR507">
        <f t="shared" ref="AR507:AZ507" si="766">MAX(AI$3:AQ$542)+1-AI507</f>
        <v>29</v>
      </c>
      <c r="AS507">
        <f t="shared" si="766"/>
        <v>53</v>
      </c>
      <c r="AT507">
        <f t="shared" si="766"/>
        <v>4</v>
      </c>
      <c r="AU507">
        <f t="shared" si="766"/>
        <v>55</v>
      </c>
      <c r="AV507">
        <f t="shared" si="766"/>
        <v>34</v>
      </c>
      <c r="AW507">
        <f t="shared" si="766"/>
        <v>23</v>
      </c>
      <c r="AX507">
        <f t="shared" si="766"/>
        <v>52</v>
      </c>
      <c r="AY507">
        <f t="shared" si="766"/>
        <v>4</v>
      </c>
      <c r="AZ507">
        <f t="shared" si="766"/>
        <v>4</v>
      </c>
      <c r="BA507">
        <f t="shared" si="683"/>
        <v>3000000</v>
      </c>
      <c r="BB507">
        <f t="shared" si="701"/>
        <v>2951747.7</v>
      </c>
      <c r="BC507">
        <f t="shared" si="702"/>
        <v>3</v>
      </c>
      <c r="BE507">
        <f>AI507-fix1_oam1!X508</f>
        <v>0</v>
      </c>
      <c r="BF507">
        <f>AJ507-fix1_oam1!Y508</f>
        <v>-30</v>
      </c>
      <c r="BG507">
        <f>AK507-fix1_oam1!Z508</f>
        <v>-2</v>
      </c>
      <c r="BH507">
        <f>AL507-fix1_oam1!AA508</f>
        <v>-43</v>
      </c>
      <c r="BI507">
        <f>AM507-fix1_oam1!AB508</f>
        <v>-17</v>
      </c>
      <c r="BJ507">
        <f>AN507-fix1_oam1!AC508</f>
        <v>1</v>
      </c>
      <c r="BK507">
        <f>AO507-fix1_oam1!AD508</f>
        <v>-11</v>
      </c>
      <c r="BL507">
        <f>AP507-fix1_oam1!AE508</f>
        <v>0</v>
      </c>
      <c r="BM507">
        <f>AQ507-fix1_oam1!AF508</f>
        <v>-2</v>
      </c>
      <c r="BN507">
        <f>AR507-fix1_oam1!AG508</f>
        <v>0</v>
      </c>
      <c r="BO507">
        <f>AS507-fix1_oam1!AH508</f>
        <v>30</v>
      </c>
      <c r="BP507">
        <f>AT507-fix1_oam1!AI508</f>
        <v>2</v>
      </c>
      <c r="BQ507">
        <f>AU507-fix1_oam1!AJ508</f>
        <v>43</v>
      </c>
      <c r="BR507">
        <f>AV507-fix1_oam1!AK508</f>
        <v>17</v>
      </c>
      <c r="BS507">
        <f>AW507-fix1_oam1!AL508</f>
        <v>-1</v>
      </c>
      <c r="BT507">
        <f>AX507-fix1_oam1!AM508</f>
        <v>11</v>
      </c>
      <c r="BU507">
        <f>AY507-fix1_oam1!AN508</f>
        <v>0</v>
      </c>
      <c r="BV507">
        <f>AZ507-fix1_oam1!AO508</f>
        <v>2</v>
      </c>
      <c r="BY507" s="10" t="s">
        <v>1167</v>
      </c>
      <c r="BZ507" s="11">
        <v>1</v>
      </c>
      <c r="CA507" s="11">
        <v>12</v>
      </c>
      <c r="CB507" s="11">
        <v>42</v>
      </c>
      <c r="CC507" s="11">
        <v>1</v>
      </c>
      <c r="CD507" s="11">
        <v>22</v>
      </c>
      <c r="CE507" s="11">
        <v>33</v>
      </c>
      <c r="CF507" s="11">
        <v>14</v>
      </c>
      <c r="CG507" s="11">
        <v>43</v>
      </c>
      <c r="CH507" s="11">
        <v>43</v>
      </c>
      <c r="CI507" s="11">
        <v>55</v>
      </c>
      <c r="CJ507" s="11">
        <v>44</v>
      </c>
      <c r="CK507" s="11">
        <v>14</v>
      </c>
      <c r="CL507" s="11">
        <v>55</v>
      </c>
      <c r="CM507" s="11">
        <v>34</v>
      </c>
      <c r="CN507" s="11">
        <v>23</v>
      </c>
      <c r="CO507" s="11">
        <v>42</v>
      </c>
      <c r="CP507" s="11">
        <v>13</v>
      </c>
      <c r="CQ507" s="11">
        <v>13</v>
      </c>
      <c r="CR507" s="11">
        <v>1000000</v>
      </c>
    </row>
    <row r="508" spans="1:96" ht="15" thickBot="1" x14ac:dyDescent="0.35">
      <c r="A508" s="1" t="s">
        <v>505</v>
      </c>
      <c r="B508" s="1" t="s">
        <v>602</v>
      </c>
      <c r="C508" s="2">
        <v>43</v>
      </c>
      <c r="D508" s="2">
        <v>2</v>
      </c>
      <c r="E508" s="2">
        <v>22</v>
      </c>
      <c r="F508" s="2">
        <v>77</v>
      </c>
      <c r="G508" s="2">
        <v>1</v>
      </c>
      <c r="H508" s="1">
        <f t="shared" si="684"/>
        <v>77</v>
      </c>
      <c r="I508" s="1">
        <f>HLOOKUP(H508,C508:$F$603,J508,0)</f>
        <v>4</v>
      </c>
      <c r="J508" s="1">
        <v>96</v>
      </c>
      <c r="K508" s="1" t="str">
        <f t="shared" si="685"/>
        <v>14</v>
      </c>
      <c r="M508" s="46">
        <f t="shared" si="686"/>
        <v>1</v>
      </c>
      <c r="N508" s="44">
        <f t="shared" si="678"/>
        <v>0.2986111111111111</v>
      </c>
      <c r="O508" s="44">
        <f t="shared" si="679"/>
        <v>1.3888888888888888E-2</v>
      </c>
      <c r="P508" s="44">
        <f t="shared" si="680"/>
        <v>0.15277777777777779</v>
      </c>
      <c r="Q508" s="44">
        <f t="shared" si="681"/>
        <v>0.53472222222222221</v>
      </c>
      <c r="R508">
        <f t="shared" si="716"/>
        <v>1</v>
      </c>
      <c r="S508" s="1">
        <f t="shared" si="687"/>
        <v>0.53472222222222221</v>
      </c>
      <c r="T508" s="1">
        <f>HLOOKUP(S508,N508:$Q$603,U508,0)</f>
        <v>4</v>
      </c>
      <c r="U508" s="1">
        <v>96</v>
      </c>
      <c r="V508" s="1" t="str">
        <f t="shared" si="688"/>
        <v>14</v>
      </c>
      <c r="X508" s="5">
        <f t="shared" si="689"/>
        <v>4</v>
      </c>
      <c r="Y508" s="4">
        <f t="shared" si="690"/>
        <v>0.46527777777777779</v>
      </c>
      <c r="Z508" s="4">
        <f t="shared" si="691"/>
        <v>0.22258361817121514</v>
      </c>
      <c r="AA508" s="4">
        <f t="shared" si="692"/>
        <v>0.25</v>
      </c>
      <c r="AB508" s="4">
        <f t="shared" si="693"/>
        <v>0.22569444444444445</v>
      </c>
      <c r="AC508" s="4">
        <f t="shared" si="694"/>
        <v>2.4305555555555552E-2</v>
      </c>
      <c r="AD508" s="4">
        <f t="shared" si="695"/>
        <v>1.3888888888888888E-2</v>
      </c>
      <c r="AE508" s="4">
        <f t="shared" si="696"/>
        <v>0.53472222222222221</v>
      </c>
      <c r="AF508" s="4">
        <f t="shared" si="697"/>
        <v>0.52083333333333337</v>
      </c>
      <c r="AG508">
        <f t="shared" si="698"/>
        <v>1000000</v>
      </c>
      <c r="AI508">
        <f t="shared" si="699"/>
        <v>1</v>
      </c>
      <c r="AJ508">
        <f t="shared" si="718"/>
        <v>48</v>
      </c>
      <c r="AK508">
        <f t="shared" si="719"/>
        <v>8</v>
      </c>
      <c r="AL508">
        <f t="shared" si="720"/>
        <v>1</v>
      </c>
      <c r="AM508">
        <f t="shared" si="721"/>
        <v>40</v>
      </c>
      <c r="AN508">
        <f t="shared" si="722"/>
        <v>15</v>
      </c>
      <c r="AO508">
        <f t="shared" si="723"/>
        <v>50</v>
      </c>
      <c r="AP508">
        <f t="shared" si="724"/>
        <v>7</v>
      </c>
      <c r="AQ508">
        <f t="shared" si="725"/>
        <v>6</v>
      </c>
      <c r="AR508">
        <f t="shared" ref="AR508:AZ508" si="767">MAX(AI$3:AQ$542)+1-AI508</f>
        <v>55</v>
      </c>
      <c r="AS508">
        <f t="shared" si="767"/>
        <v>8</v>
      </c>
      <c r="AT508">
        <f t="shared" si="767"/>
        <v>48</v>
      </c>
      <c r="AU508">
        <f t="shared" si="767"/>
        <v>55</v>
      </c>
      <c r="AV508">
        <f t="shared" si="767"/>
        <v>16</v>
      </c>
      <c r="AW508">
        <f t="shared" si="767"/>
        <v>41</v>
      </c>
      <c r="AX508">
        <f t="shared" si="767"/>
        <v>6</v>
      </c>
      <c r="AY508">
        <f t="shared" si="767"/>
        <v>49</v>
      </c>
      <c r="AZ508">
        <f t="shared" si="767"/>
        <v>50</v>
      </c>
      <c r="BA508">
        <f t="shared" si="683"/>
        <v>1000000</v>
      </c>
      <c r="BB508">
        <f t="shared" si="701"/>
        <v>3046755.8</v>
      </c>
      <c r="BC508">
        <f t="shared" si="702"/>
        <v>3</v>
      </c>
      <c r="BE508">
        <f>AI508-fix1_oam1!X509</f>
        <v>0</v>
      </c>
      <c r="BF508">
        <f>AJ508-fix1_oam1!Y509</f>
        <v>2</v>
      </c>
      <c r="BG508">
        <f>AK508-fix1_oam1!Z509</f>
        <v>-11</v>
      </c>
      <c r="BH508">
        <f>AL508-fix1_oam1!AA509</f>
        <v>-44</v>
      </c>
      <c r="BI508">
        <f>AM508-fix1_oam1!AB509</f>
        <v>-4</v>
      </c>
      <c r="BJ508">
        <f>AN508-fix1_oam1!AC509</f>
        <v>-1</v>
      </c>
      <c r="BK508">
        <f>AO508-fix1_oam1!AD509</f>
        <v>1</v>
      </c>
      <c r="BL508">
        <f>AP508-fix1_oam1!AE509</f>
        <v>-30</v>
      </c>
      <c r="BM508">
        <f>AQ508-fix1_oam1!AF509</f>
        <v>-9</v>
      </c>
      <c r="BN508">
        <f>AR508-fix1_oam1!AG509</f>
        <v>0</v>
      </c>
      <c r="BO508">
        <f>AS508-fix1_oam1!AH509</f>
        <v>-2</v>
      </c>
      <c r="BP508">
        <f>AT508-fix1_oam1!AI509</f>
        <v>11</v>
      </c>
      <c r="BQ508">
        <f>AU508-fix1_oam1!AJ509</f>
        <v>44</v>
      </c>
      <c r="BR508">
        <f>AV508-fix1_oam1!AK509</f>
        <v>4</v>
      </c>
      <c r="BS508">
        <f>AW508-fix1_oam1!AL509</f>
        <v>1</v>
      </c>
      <c r="BT508">
        <f>AX508-fix1_oam1!AM509</f>
        <v>-1</v>
      </c>
      <c r="BU508">
        <f>AY508-fix1_oam1!AN509</f>
        <v>30</v>
      </c>
      <c r="BV508">
        <f>AZ508-fix1_oam1!AO509</f>
        <v>9</v>
      </c>
      <c r="BY508" s="10" t="s">
        <v>1168</v>
      </c>
      <c r="BZ508" s="11">
        <v>1</v>
      </c>
      <c r="CA508" s="11">
        <v>17</v>
      </c>
      <c r="CB508" s="11">
        <v>47</v>
      </c>
      <c r="CC508" s="11">
        <v>1</v>
      </c>
      <c r="CD508" s="11">
        <v>40</v>
      </c>
      <c r="CE508" s="11">
        <v>15</v>
      </c>
      <c r="CF508" s="11">
        <v>5</v>
      </c>
      <c r="CG508" s="11">
        <v>38</v>
      </c>
      <c r="CH508" s="11">
        <v>46</v>
      </c>
      <c r="CI508" s="11">
        <v>55</v>
      </c>
      <c r="CJ508" s="11">
        <v>39</v>
      </c>
      <c r="CK508" s="11">
        <v>9</v>
      </c>
      <c r="CL508" s="11">
        <v>55</v>
      </c>
      <c r="CM508" s="11">
        <v>16</v>
      </c>
      <c r="CN508" s="11">
        <v>41</v>
      </c>
      <c r="CO508" s="11">
        <v>51</v>
      </c>
      <c r="CP508" s="11">
        <v>18</v>
      </c>
      <c r="CQ508" s="11">
        <v>10</v>
      </c>
      <c r="CR508" s="11">
        <v>4000000</v>
      </c>
    </row>
    <row r="509" spans="1:96" ht="15" thickBot="1" x14ac:dyDescent="0.35">
      <c r="A509" s="1" t="s">
        <v>506</v>
      </c>
      <c r="B509" s="1" t="s">
        <v>602</v>
      </c>
      <c r="C509" s="2">
        <v>30</v>
      </c>
      <c r="D509" s="2">
        <v>42</v>
      </c>
      <c r="E509" s="2">
        <v>59</v>
      </c>
      <c r="F509" s="2">
        <v>21</v>
      </c>
      <c r="G509" s="2">
        <v>2</v>
      </c>
      <c r="H509" s="1">
        <f t="shared" si="684"/>
        <v>59</v>
      </c>
      <c r="I509" s="1">
        <f>HLOOKUP(H509,C509:$F$603,J509,0)</f>
        <v>3</v>
      </c>
      <c r="J509" s="1">
        <v>95</v>
      </c>
      <c r="K509" s="1" t="str">
        <f t="shared" si="685"/>
        <v>23</v>
      </c>
      <c r="M509" s="46">
        <f t="shared" si="686"/>
        <v>1</v>
      </c>
      <c r="N509" s="44">
        <f t="shared" si="678"/>
        <v>0.19736842105263158</v>
      </c>
      <c r="O509" s="44">
        <f t="shared" si="679"/>
        <v>0.27631578947368424</v>
      </c>
      <c r="P509" s="44">
        <f t="shared" si="680"/>
        <v>0.38815789473684209</v>
      </c>
      <c r="Q509" s="44">
        <f t="shared" si="681"/>
        <v>0.13815789473684212</v>
      </c>
      <c r="R509">
        <f t="shared" si="716"/>
        <v>2</v>
      </c>
      <c r="S509" s="1">
        <f t="shared" si="687"/>
        <v>0.38815789473684209</v>
      </c>
      <c r="T509" s="1">
        <f>HLOOKUP(S509,N509:$Q$603,U509,0)</f>
        <v>3</v>
      </c>
      <c r="U509" s="1">
        <v>95</v>
      </c>
      <c r="V509" s="1" t="str">
        <f t="shared" si="688"/>
        <v>23</v>
      </c>
      <c r="X509" s="5">
        <f t="shared" si="689"/>
        <v>3</v>
      </c>
      <c r="Y509" s="4">
        <f t="shared" si="690"/>
        <v>0.61184210526315796</v>
      </c>
      <c r="Z509" s="4">
        <f t="shared" si="691"/>
        <v>0.10810313634970391</v>
      </c>
      <c r="AA509" s="4">
        <f t="shared" si="692"/>
        <v>0.25</v>
      </c>
      <c r="AB509" s="4">
        <f t="shared" si="693"/>
        <v>0.23684210526315791</v>
      </c>
      <c r="AC509" s="4">
        <f t="shared" si="694"/>
        <v>1.3157894736842091E-2</v>
      </c>
      <c r="AD509" s="4">
        <f t="shared" si="695"/>
        <v>0.13815789473684212</v>
      </c>
      <c r="AE509" s="4">
        <f t="shared" si="696"/>
        <v>0.38815789473684209</v>
      </c>
      <c r="AF509" s="4">
        <f t="shared" si="697"/>
        <v>0.24999999999999997</v>
      </c>
      <c r="AG509">
        <f t="shared" si="698"/>
        <v>2000000</v>
      </c>
      <c r="AI509">
        <f t="shared" si="699"/>
        <v>14</v>
      </c>
      <c r="AJ509">
        <f t="shared" si="718"/>
        <v>25</v>
      </c>
      <c r="AK509">
        <f t="shared" si="719"/>
        <v>40</v>
      </c>
      <c r="AL509">
        <f t="shared" si="720"/>
        <v>1</v>
      </c>
      <c r="AM509">
        <f t="shared" si="721"/>
        <v>36</v>
      </c>
      <c r="AN509">
        <f t="shared" si="722"/>
        <v>19</v>
      </c>
      <c r="AO509">
        <f t="shared" si="723"/>
        <v>15</v>
      </c>
      <c r="AP509">
        <f t="shared" si="724"/>
        <v>31</v>
      </c>
      <c r="AQ509">
        <f t="shared" si="725"/>
        <v>38</v>
      </c>
      <c r="AR509">
        <f t="shared" ref="AR509:AZ509" si="768">MAX(AI$3:AQ$542)+1-AI509</f>
        <v>42</v>
      </c>
      <c r="AS509">
        <f t="shared" si="768"/>
        <v>31</v>
      </c>
      <c r="AT509">
        <f t="shared" si="768"/>
        <v>16</v>
      </c>
      <c r="AU509">
        <f t="shared" si="768"/>
        <v>55</v>
      </c>
      <c r="AV509">
        <f t="shared" si="768"/>
        <v>20</v>
      </c>
      <c r="AW509">
        <f t="shared" si="768"/>
        <v>37</v>
      </c>
      <c r="AX509">
        <f t="shared" si="768"/>
        <v>41</v>
      </c>
      <c r="AY509">
        <f t="shared" si="768"/>
        <v>25</v>
      </c>
      <c r="AZ509">
        <f t="shared" si="768"/>
        <v>18</v>
      </c>
      <c r="BA509">
        <f t="shared" si="683"/>
        <v>2000000</v>
      </c>
      <c r="BB509">
        <f t="shared" si="701"/>
        <v>2734379.4</v>
      </c>
      <c r="BC509">
        <f t="shared" si="702"/>
        <v>3</v>
      </c>
      <c r="BE509">
        <f>AI509-fix1_oam1!X510</f>
        <v>0</v>
      </c>
      <c r="BF509">
        <f>AJ509-fix1_oam1!Y510</f>
        <v>-13</v>
      </c>
      <c r="BG509">
        <f>AK509-fix1_oam1!Z510</f>
        <v>-7</v>
      </c>
      <c r="BH509">
        <f>AL509-fix1_oam1!AA510</f>
        <v>-42</v>
      </c>
      <c r="BI509">
        <f>AM509-fix1_oam1!AB510</f>
        <v>-5</v>
      </c>
      <c r="BJ509">
        <f>AN509-fix1_oam1!AC510</f>
        <v>-1</v>
      </c>
      <c r="BK509">
        <f>AO509-fix1_oam1!AD510</f>
        <v>-6</v>
      </c>
      <c r="BL509">
        <f>AP509-fix1_oam1!AE510</f>
        <v>-18</v>
      </c>
      <c r="BM509">
        <f>AQ509-fix1_oam1!AF510</f>
        <v>-8</v>
      </c>
      <c r="BN509">
        <f>AR509-fix1_oam1!AG510</f>
        <v>0</v>
      </c>
      <c r="BO509">
        <f>AS509-fix1_oam1!AH510</f>
        <v>13</v>
      </c>
      <c r="BP509">
        <f>AT509-fix1_oam1!AI510</f>
        <v>7</v>
      </c>
      <c r="BQ509">
        <f>AU509-fix1_oam1!AJ510</f>
        <v>42</v>
      </c>
      <c r="BR509">
        <f>AV509-fix1_oam1!AK510</f>
        <v>5</v>
      </c>
      <c r="BS509">
        <f>AW509-fix1_oam1!AL510</f>
        <v>1</v>
      </c>
      <c r="BT509">
        <f>AX509-fix1_oam1!AM510</f>
        <v>6</v>
      </c>
      <c r="BU509">
        <f>AY509-fix1_oam1!AN510</f>
        <v>18</v>
      </c>
      <c r="BV509">
        <f>AZ509-fix1_oam1!AO510</f>
        <v>8</v>
      </c>
      <c r="BY509" s="10" t="s">
        <v>1169</v>
      </c>
      <c r="BZ509" s="11">
        <v>41</v>
      </c>
      <c r="CA509" s="11">
        <v>14</v>
      </c>
      <c r="CB509" s="11">
        <v>33</v>
      </c>
      <c r="CC509" s="11">
        <v>1</v>
      </c>
      <c r="CD509" s="11">
        <v>3</v>
      </c>
      <c r="CE509" s="11">
        <v>52</v>
      </c>
      <c r="CF509" s="11">
        <v>35</v>
      </c>
      <c r="CG509" s="11">
        <v>42</v>
      </c>
      <c r="CH509" s="11">
        <v>33</v>
      </c>
      <c r="CI509" s="11">
        <v>15</v>
      </c>
      <c r="CJ509" s="11">
        <v>42</v>
      </c>
      <c r="CK509" s="11">
        <v>23</v>
      </c>
      <c r="CL509" s="11">
        <v>55</v>
      </c>
      <c r="CM509" s="11">
        <v>53</v>
      </c>
      <c r="CN509" s="11">
        <v>4</v>
      </c>
      <c r="CO509" s="11">
        <v>21</v>
      </c>
      <c r="CP509" s="11">
        <v>14</v>
      </c>
      <c r="CQ509" s="11">
        <v>23</v>
      </c>
      <c r="CR509" s="11">
        <v>1000000</v>
      </c>
    </row>
    <row r="510" spans="1:96" ht="15" thickBot="1" x14ac:dyDescent="0.35">
      <c r="A510" s="1" t="s">
        <v>507</v>
      </c>
      <c r="B510" s="1" t="s">
        <v>602</v>
      </c>
      <c r="C510" s="2">
        <v>83</v>
      </c>
      <c r="D510" s="2">
        <v>91</v>
      </c>
      <c r="E510" s="2">
        <v>62</v>
      </c>
      <c r="F510" s="2">
        <v>83</v>
      </c>
      <c r="G510" s="2">
        <v>2</v>
      </c>
      <c r="H510" s="1">
        <f t="shared" si="684"/>
        <v>91</v>
      </c>
      <c r="I510" s="1">
        <f>HLOOKUP(H510,C510:$F$603,J510,0)</f>
        <v>2</v>
      </c>
      <c r="J510" s="1">
        <v>94</v>
      </c>
      <c r="K510" s="1" t="str">
        <f t="shared" si="685"/>
        <v>22</v>
      </c>
      <c r="M510" s="46">
        <f t="shared" si="686"/>
        <v>1</v>
      </c>
      <c r="N510" s="44">
        <f t="shared" si="678"/>
        <v>0.2601880877742947</v>
      </c>
      <c r="O510" s="44">
        <f t="shared" si="679"/>
        <v>0.28526645768025077</v>
      </c>
      <c r="P510" s="44">
        <f t="shared" si="680"/>
        <v>0.19435736677115986</v>
      </c>
      <c r="Q510" s="44">
        <f t="shared" si="681"/>
        <v>0.2601880877742947</v>
      </c>
      <c r="R510">
        <f t="shared" si="716"/>
        <v>2</v>
      </c>
      <c r="S510" s="1">
        <f t="shared" si="687"/>
        <v>0.28526645768025077</v>
      </c>
      <c r="T510" s="1">
        <f>HLOOKUP(S510,N510:$Q$603,U510,0)</f>
        <v>2</v>
      </c>
      <c r="U510" s="1">
        <v>94</v>
      </c>
      <c r="V510" s="1" t="str">
        <f t="shared" si="688"/>
        <v>22</v>
      </c>
      <c r="X510" s="5">
        <f t="shared" si="689"/>
        <v>2</v>
      </c>
      <c r="Y510" s="4">
        <f t="shared" si="690"/>
        <v>0.71473354231974917</v>
      </c>
      <c r="Z510" s="4">
        <f t="shared" si="691"/>
        <v>3.8933361593649636E-2</v>
      </c>
      <c r="AA510" s="4">
        <f t="shared" si="692"/>
        <v>0.25</v>
      </c>
      <c r="AB510" s="4">
        <f t="shared" si="693"/>
        <v>0.2601880877742947</v>
      </c>
      <c r="AC510" s="4">
        <f t="shared" si="694"/>
        <v>-1.0188087774294696E-2</v>
      </c>
      <c r="AD510" s="4">
        <f t="shared" si="695"/>
        <v>0.19435736677115986</v>
      </c>
      <c r="AE510" s="4">
        <f t="shared" si="696"/>
        <v>0.28526645768025077</v>
      </c>
      <c r="AF510" s="4">
        <f t="shared" si="697"/>
        <v>9.0909090909090912E-2</v>
      </c>
      <c r="AG510">
        <f t="shared" si="698"/>
        <v>2000000</v>
      </c>
      <c r="AI510">
        <f t="shared" si="699"/>
        <v>27</v>
      </c>
      <c r="AJ510">
        <f t="shared" si="718"/>
        <v>2</v>
      </c>
      <c r="AK510">
        <f t="shared" si="719"/>
        <v>53</v>
      </c>
      <c r="AL510">
        <f t="shared" si="720"/>
        <v>1</v>
      </c>
      <c r="AM510">
        <f t="shared" si="721"/>
        <v>20</v>
      </c>
      <c r="AN510">
        <f t="shared" si="722"/>
        <v>35</v>
      </c>
      <c r="AO510">
        <f t="shared" si="723"/>
        <v>4</v>
      </c>
      <c r="AP510">
        <f t="shared" si="724"/>
        <v>53</v>
      </c>
      <c r="AQ510">
        <f t="shared" si="725"/>
        <v>53</v>
      </c>
      <c r="AR510">
        <f t="shared" ref="AR510:AZ510" si="769">MAX(AI$3:AQ$542)+1-AI510</f>
        <v>29</v>
      </c>
      <c r="AS510">
        <f t="shared" si="769"/>
        <v>54</v>
      </c>
      <c r="AT510">
        <f t="shared" si="769"/>
        <v>3</v>
      </c>
      <c r="AU510">
        <f t="shared" si="769"/>
        <v>55</v>
      </c>
      <c r="AV510">
        <f t="shared" si="769"/>
        <v>36</v>
      </c>
      <c r="AW510">
        <f t="shared" si="769"/>
        <v>21</v>
      </c>
      <c r="AX510">
        <f t="shared" si="769"/>
        <v>52</v>
      </c>
      <c r="AY510">
        <f t="shared" si="769"/>
        <v>3</v>
      </c>
      <c r="AZ510">
        <f t="shared" si="769"/>
        <v>3</v>
      </c>
      <c r="BA510">
        <f t="shared" si="683"/>
        <v>2000000</v>
      </c>
      <c r="BB510">
        <f t="shared" si="701"/>
        <v>2940951.5</v>
      </c>
      <c r="BC510">
        <f t="shared" si="702"/>
        <v>3</v>
      </c>
      <c r="BE510">
        <f>AI510-fix1_oam1!X511</f>
        <v>0</v>
      </c>
      <c r="BF510">
        <f>AJ510-fix1_oam1!Y511</f>
        <v>1</v>
      </c>
      <c r="BG510">
        <f>AK510-fix1_oam1!Z511</f>
        <v>2</v>
      </c>
      <c r="BH510">
        <f>AL510-fix1_oam1!AA511</f>
        <v>0</v>
      </c>
      <c r="BI510">
        <f>AM510-fix1_oam1!AB511</f>
        <v>18</v>
      </c>
      <c r="BJ510">
        <f>AN510-fix1_oam1!AC511</f>
        <v>-4</v>
      </c>
      <c r="BK510">
        <f>AO510-fix1_oam1!AD511</f>
        <v>3</v>
      </c>
      <c r="BL510">
        <f>AP510-fix1_oam1!AE511</f>
        <v>36</v>
      </c>
      <c r="BM510">
        <f>AQ510-fix1_oam1!AF511</f>
        <v>3</v>
      </c>
      <c r="BN510">
        <f>AR510-fix1_oam1!AG511</f>
        <v>0</v>
      </c>
      <c r="BO510">
        <f>AS510-fix1_oam1!AH511</f>
        <v>-1</v>
      </c>
      <c r="BP510">
        <f>AT510-fix1_oam1!AI511</f>
        <v>-2</v>
      </c>
      <c r="BQ510">
        <f>AU510-fix1_oam1!AJ511</f>
        <v>0</v>
      </c>
      <c r="BR510">
        <f>AV510-fix1_oam1!AK511</f>
        <v>-18</v>
      </c>
      <c r="BS510">
        <f>AW510-fix1_oam1!AL511</f>
        <v>4</v>
      </c>
      <c r="BT510">
        <f>AX510-fix1_oam1!AM511</f>
        <v>-3</v>
      </c>
      <c r="BU510">
        <f>AY510-fix1_oam1!AN511</f>
        <v>-36</v>
      </c>
      <c r="BV510">
        <f>AZ510-fix1_oam1!AO511</f>
        <v>-3</v>
      </c>
      <c r="BY510" s="10" t="s">
        <v>1170</v>
      </c>
      <c r="BZ510" s="11">
        <v>14</v>
      </c>
      <c r="CA510" s="11">
        <v>39</v>
      </c>
      <c r="CB510" s="11">
        <v>12</v>
      </c>
      <c r="CC510" s="11">
        <v>1</v>
      </c>
      <c r="CD510" s="11">
        <v>16</v>
      </c>
      <c r="CE510" s="11">
        <v>39</v>
      </c>
      <c r="CF510" s="11">
        <v>52</v>
      </c>
      <c r="CG510" s="11">
        <v>16</v>
      </c>
      <c r="CH510" s="11">
        <v>10</v>
      </c>
      <c r="CI510" s="11">
        <v>42</v>
      </c>
      <c r="CJ510" s="11">
        <v>17</v>
      </c>
      <c r="CK510" s="11">
        <v>44</v>
      </c>
      <c r="CL510" s="11">
        <v>55</v>
      </c>
      <c r="CM510" s="11">
        <v>40</v>
      </c>
      <c r="CN510" s="11">
        <v>17</v>
      </c>
      <c r="CO510" s="11">
        <v>4</v>
      </c>
      <c r="CP510" s="11">
        <v>40</v>
      </c>
      <c r="CQ510" s="11">
        <v>46</v>
      </c>
      <c r="CR510" s="11">
        <v>1000000</v>
      </c>
    </row>
    <row r="511" spans="1:96" ht="15" thickBot="1" x14ac:dyDescent="0.35">
      <c r="A511" s="1" t="s">
        <v>508</v>
      </c>
      <c r="B511" s="1" t="s">
        <v>602</v>
      </c>
      <c r="C511" s="2">
        <v>88</v>
      </c>
      <c r="D511" s="2">
        <v>81</v>
      </c>
      <c r="E511" s="2">
        <v>47</v>
      </c>
      <c r="F511" s="2">
        <v>89</v>
      </c>
      <c r="G511" s="2">
        <v>1</v>
      </c>
      <c r="H511" s="1">
        <f t="shared" si="684"/>
        <v>89</v>
      </c>
      <c r="I511" s="1">
        <f>HLOOKUP(H511,C511:$F$603,J511,0)</f>
        <v>4</v>
      </c>
      <c r="J511" s="1">
        <v>93</v>
      </c>
      <c r="K511" s="1" t="str">
        <f t="shared" si="685"/>
        <v>14</v>
      </c>
      <c r="M511" s="46">
        <f t="shared" si="686"/>
        <v>1</v>
      </c>
      <c r="N511" s="44">
        <f t="shared" si="678"/>
        <v>0.28852459016393445</v>
      </c>
      <c r="O511" s="44">
        <f t="shared" si="679"/>
        <v>0.26557377049180325</v>
      </c>
      <c r="P511" s="44">
        <f t="shared" si="680"/>
        <v>0.1540983606557377</v>
      </c>
      <c r="Q511" s="44">
        <f t="shared" si="681"/>
        <v>0.29180327868852457</v>
      </c>
      <c r="R511">
        <f t="shared" si="716"/>
        <v>1</v>
      </c>
      <c r="S511" s="1">
        <f t="shared" si="687"/>
        <v>0.29180327868852457</v>
      </c>
      <c r="T511" s="1">
        <f>HLOOKUP(S511,N511:$Q$603,U511,0)</f>
        <v>4</v>
      </c>
      <c r="U511" s="1">
        <v>93</v>
      </c>
      <c r="V511" s="1" t="str">
        <f t="shared" si="688"/>
        <v>14</v>
      </c>
      <c r="X511" s="5">
        <f t="shared" si="689"/>
        <v>4</v>
      </c>
      <c r="Y511" s="4">
        <f t="shared" si="690"/>
        <v>0.70819672131147549</v>
      </c>
      <c r="Z511" s="4">
        <f t="shared" si="691"/>
        <v>6.4990576015957563E-2</v>
      </c>
      <c r="AA511" s="4">
        <f t="shared" si="692"/>
        <v>0.25</v>
      </c>
      <c r="AB511" s="4">
        <f t="shared" si="693"/>
        <v>0.27704918032786885</v>
      </c>
      <c r="AC511" s="4">
        <f t="shared" si="694"/>
        <v>-2.7049180327868849E-2</v>
      </c>
      <c r="AD511" s="4">
        <f t="shared" si="695"/>
        <v>0.1540983606557377</v>
      </c>
      <c r="AE511" s="4">
        <f t="shared" si="696"/>
        <v>0.29180327868852457</v>
      </c>
      <c r="AF511" s="4">
        <f t="shared" si="697"/>
        <v>0.13770491803278687</v>
      </c>
      <c r="AG511">
        <f t="shared" si="698"/>
        <v>1000000</v>
      </c>
      <c r="AI511">
        <f t="shared" si="699"/>
        <v>1</v>
      </c>
      <c r="AJ511">
        <f t="shared" si="718"/>
        <v>3</v>
      </c>
      <c r="AK511">
        <f t="shared" si="719"/>
        <v>49</v>
      </c>
      <c r="AL511">
        <f t="shared" si="720"/>
        <v>1</v>
      </c>
      <c r="AM511">
        <f t="shared" si="721"/>
        <v>9</v>
      </c>
      <c r="AN511">
        <f t="shared" si="722"/>
        <v>46</v>
      </c>
      <c r="AO511">
        <f t="shared" si="723"/>
        <v>11</v>
      </c>
      <c r="AP511">
        <f t="shared" si="724"/>
        <v>53</v>
      </c>
      <c r="AQ511">
        <f t="shared" si="725"/>
        <v>49</v>
      </c>
      <c r="AR511">
        <f t="shared" ref="AR511:AZ511" si="770">MAX(AI$3:AQ$542)+1-AI511</f>
        <v>55</v>
      </c>
      <c r="AS511">
        <f t="shared" si="770"/>
        <v>53</v>
      </c>
      <c r="AT511">
        <f t="shared" si="770"/>
        <v>7</v>
      </c>
      <c r="AU511">
        <f t="shared" si="770"/>
        <v>55</v>
      </c>
      <c r="AV511">
        <f t="shared" si="770"/>
        <v>47</v>
      </c>
      <c r="AW511">
        <f t="shared" si="770"/>
        <v>10</v>
      </c>
      <c r="AX511">
        <f t="shared" si="770"/>
        <v>45</v>
      </c>
      <c r="AY511">
        <f t="shared" si="770"/>
        <v>3</v>
      </c>
      <c r="AZ511">
        <f t="shared" si="770"/>
        <v>7</v>
      </c>
      <c r="BA511">
        <f t="shared" si="683"/>
        <v>1000000</v>
      </c>
      <c r="BB511">
        <f t="shared" si="701"/>
        <v>2933755</v>
      </c>
      <c r="BC511">
        <f t="shared" si="702"/>
        <v>3</v>
      </c>
      <c r="BE511">
        <f>AI511-fix1_oam1!X512</f>
        <v>0</v>
      </c>
      <c r="BF511">
        <f>AJ511-fix1_oam1!Y512</f>
        <v>1</v>
      </c>
      <c r="BG511">
        <f>AK511-fix1_oam1!Z512</f>
        <v>6</v>
      </c>
      <c r="BH511">
        <f>AL511-fix1_oam1!AA512</f>
        <v>-2</v>
      </c>
      <c r="BI511">
        <f>AM511-fix1_oam1!AB512</f>
        <v>7</v>
      </c>
      <c r="BJ511">
        <f>AN511-fix1_oam1!AC512</f>
        <v>-4</v>
      </c>
      <c r="BK511">
        <f>AO511-fix1_oam1!AD512</f>
        <v>5</v>
      </c>
      <c r="BL511">
        <f>AP511-fix1_oam1!AE512</f>
        <v>32</v>
      </c>
      <c r="BM511">
        <f>AQ511-fix1_oam1!AF512</f>
        <v>6</v>
      </c>
      <c r="BN511">
        <f>AR511-fix1_oam1!AG512</f>
        <v>0</v>
      </c>
      <c r="BO511">
        <f>AS511-fix1_oam1!AH512</f>
        <v>-1</v>
      </c>
      <c r="BP511">
        <f>AT511-fix1_oam1!AI512</f>
        <v>-6</v>
      </c>
      <c r="BQ511">
        <f>AU511-fix1_oam1!AJ512</f>
        <v>2</v>
      </c>
      <c r="BR511">
        <f>AV511-fix1_oam1!AK512</f>
        <v>-7</v>
      </c>
      <c r="BS511">
        <f>AW511-fix1_oam1!AL512</f>
        <v>4</v>
      </c>
      <c r="BT511">
        <f>AX511-fix1_oam1!AM512</f>
        <v>-5</v>
      </c>
      <c r="BU511">
        <f>AY511-fix1_oam1!AN512</f>
        <v>-32</v>
      </c>
      <c r="BV511">
        <f>AZ511-fix1_oam1!AO512</f>
        <v>-6</v>
      </c>
      <c r="BY511" s="10" t="s">
        <v>1171</v>
      </c>
      <c r="BZ511" s="11">
        <v>41</v>
      </c>
      <c r="CA511" s="11">
        <v>54</v>
      </c>
      <c r="CB511" s="11">
        <v>1</v>
      </c>
      <c r="CC511" s="11">
        <v>1</v>
      </c>
      <c r="CD511" s="11">
        <v>54</v>
      </c>
      <c r="CE511" s="11">
        <v>1</v>
      </c>
      <c r="CF511" s="11">
        <v>46</v>
      </c>
      <c r="CG511" s="11">
        <v>1</v>
      </c>
      <c r="CH511" s="11">
        <v>1</v>
      </c>
      <c r="CI511" s="11">
        <v>15</v>
      </c>
      <c r="CJ511" s="11">
        <v>2</v>
      </c>
      <c r="CK511" s="11">
        <v>55</v>
      </c>
      <c r="CL511" s="11">
        <v>55</v>
      </c>
      <c r="CM511" s="11">
        <v>2</v>
      </c>
      <c r="CN511" s="11">
        <v>55</v>
      </c>
      <c r="CO511" s="11">
        <v>10</v>
      </c>
      <c r="CP511" s="11">
        <v>55</v>
      </c>
      <c r="CQ511" s="11">
        <v>55</v>
      </c>
      <c r="CR511" s="11">
        <v>2000000</v>
      </c>
    </row>
    <row r="512" spans="1:96" ht="15" thickBot="1" x14ac:dyDescent="0.35">
      <c r="A512" s="1" t="s">
        <v>509</v>
      </c>
      <c r="B512" s="1" t="s">
        <v>602</v>
      </c>
      <c r="C512" s="2">
        <v>96</v>
      </c>
      <c r="D512" s="2">
        <v>68</v>
      </c>
      <c r="E512" s="2">
        <v>72</v>
      </c>
      <c r="F512" s="2">
        <v>26</v>
      </c>
      <c r="G512" s="2">
        <v>1</v>
      </c>
      <c r="H512" s="1">
        <f t="shared" si="684"/>
        <v>96</v>
      </c>
      <c r="I512" s="1">
        <f>HLOOKUP(H512,C512:$F$603,J512,0)</f>
        <v>1</v>
      </c>
      <c r="J512" s="1">
        <v>92</v>
      </c>
      <c r="K512" s="1" t="str">
        <f t="shared" si="685"/>
        <v>11</v>
      </c>
      <c r="M512" s="46">
        <f t="shared" si="686"/>
        <v>1</v>
      </c>
      <c r="N512" s="44">
        <f t="shared" si="678"/>
        <v>0.36641221374045801</v>
      </c>
      <c r="O512" s="44">
        <f t="shared" si="679"/>
        <v>0.25954198473282442</v>
      </c>
      <c r="P512" s="44">
        <f t="shared" si="680"/>
        <v>0.27480916030534353</v>
      </c>
      <c r="Q512" s="44">
        <f t="shared" si="681"/>
        <v>9.9236641221374045E-2</v>
      </c>
      <c r="R512">
        <f t="shared" si="716"/>
        <v>1</v>
      </c>
      <c r="S512" s="1">
        <f t="shared" si="687"/>
        <v>0.36641221374045801</v>
      </c>
      <c r="T512" s="1">
        <f>HLOOKUP(S512,N512:$Q$603,U512,0)</f>
        <v>1</v>
      </c>
      <c r="U512" s="1">
        <v>92</v>
      </c>
      <c r="V512" s="1" t="str">
        <f t="shared" si="688"/>
        <v>11</v>
      </c>
      <c r="X512" s="5">
        <f t="shared" si="689"/>
        <v>1</v>
      </c>
      <c r="Y512" s="4">
        <f t="shared" si="690"/>
        <v>0.63358778625954204</v>
      </c>
      <c r="Z512" s="4">
        <f t="shared" si="691"/>
        <v>0.11103743777943313</v>
      </c>
      <c r="AA512" s="4">
        <f t="shared" si="692"/>
        <v>0.25</v>
      </c>
      <c r="AB512" s="4">
        <f t="shared" si="693"/>
        <v>0.26717557251908397</v>
      </c>
      <c r="AC512" s="4">
        <f t="shared" si="694"/>
        <v>-1.717557251908397E-2</v>
      </c>
      <c r="AD512" s="4">
        <f t="shared" si="695"/>
        <v>9.9236641221374045E-2</v>
      </c>
      <c r="AE512" s="4">
        <f t="shared" si="696"/>
        <v>0.36641221374045801</v>
      </c>
      <c r="AF512" s="4">
        <f t="shared" si="697"/>
        <v>0.26717557251908397</v>
      </c>
      <c r="AG512">
        <f t="shared" si="698"/>
        <v>1000000</v>
      </c>
      <c r="AI512">
        <f t="shared" si="699"/>
        <v>41</v>
      </c>
      <c r="AJ512">
        <f t="shared" si="718"/>
        <v>18</v>
      </c>
      <c r="AK512">
        <f t="shared" si="719"/>
        <v>39</v>
      </c>
      <c r="AL512">
        <f t="shared" si="720"/>
        <v>1</v>
      </c>
      <c r="AM512">
        <f t="shared" si="721"/>
        <v>14</v>
      </c>
      <c r="AN512">
        <f t="shared" si="722"/>
        <v>41</v>
      </c>
      <c r="AO512">
        <f t="shared" si="723"/>
        <v>24</v>
      </c>
      <c r="AP512">
        <f t="shared" si="724"/>
        <v>37</v>
      </c>
      <c r="AQ512">
        <f t="shared" si="725"/>
        <v>36</v>
      </c>
      <c r="AR512">
        <f t="shared" ref="AR512:AZ512" si="771">MAX(AI$3:AQ$542)+1-AI512</f>
        <v>15</v>
      </c>
      <c r="AS512">
        <f t="shared" si="771"/>
        <v>38</v>
      </c>
      <c r="AT512">
        <f t="shared" si="771"/>
        <v>17</v>
      </c>
      <c r="AU512">
        <f t="shared" si="771"/>
        <v>55</v>
      </c>
      <c r="AV512">
        <f t="shared" si="771"/>
        <v>42</v>
      </c>
      <c r="AW512">
        <f t="shared" si="771"/>
        <v>15</v>
      </c>
      <c r="AX512">
        <f t="shared" si="771"/>
        <v>32</v>
      </c>
      <c r="AY512">
        <f t="shared" si="771"/>
        <v>19</v>
      </c>
      <c r="AZ512">
        <f t="shared" si="771"/>
        <v>20</v>
      </c>
      <c r="BA512">
        <f t="shared" si="683"/>
        <v>1000000</v>
      </c>
      <c r="BB512">
        <f t="shared" si="701"/>
        <v>2481743</v>
      </c>
      <c r="BC512">
        <f t="shared" si="702"/>
        <v>2</v>
      </c>
      <c r="BE512">
        <f>AI512-fix1_oam1!X513</f>
        <v>0</v>
      </c>
      <c r="BF512">
        <f>AJ512-fix1_oam1!Y513</f>
        <v>8</v>
      </c>
      <c r="BG512">
        <f>AK512-fix1_oam1!Z513</f>
        <v>14</v>
      </c>
      <c r="BH512">
        <f>AL512-fix1_oam1!AA513</f>
        <v>-8</v>
      </c>
      <c r="BI512">
        <f>AM512-fix1_oam1!AB513</f>
        <v>5</v>
      </c>
      <c r="BJ512">
        <f>AN512-fix1_oam1!AC513</f>
        <v>-2</v>
      </c>
      <c r="BK512">
        <f>AO512-fix1_oam1!AD513</f>
        <v>7</v>
      </c>
      <c r="BL512">
        <f>AP512-fix1_oam1!AE513</f>
        <v>29</v>
      </c>
      <c r="BM512">
        <f>AQ512-fix1_oam1!AF513</f>
        <v>16</v>
      </c>
      <c r="BN512">
        <f>AR512-fix1_oam1!AG513</f>
        <v>0</v>
      </c>
      <c r="BO512">
        <f>AS512-fix1_oam1!AH513</f>
        <v>-8</v>
      </c>
      <c r="BP512">
        <f>AT512-fix1_oam1!AI513</f>
        <v>-14</v>
      </c>
      <c r="BQ512">
        <f>AU512-fix1_oam1!AJ513</f>
        <v>8</v>
      </c>
      <c r="BR512">
        <f>AV512-fix1_oam1!AK513</f>
        <v>-5</v>
      </c>
      <c r="BS512">
        <f>AW512-fix1_oam1!AL513</f>
        <v>2</v>
      </c>
      <c r="BT512">
        <f>AX512-fix1_oam1!AM513</f>
        <v>-7</v>
      </c>
      <c r="BU512">
        <f>AY512-fix1_oam1!AN513</f>
        <v>-29</v>
      </c>
      <c r="BV512">
        <f>AZ512-fix1_oam1!AO513</f>
        <v>-16</v>
      </c>
      <c r="BY512" s="10" t="s">
        <v>1172</v>
      </c>
      <c r="BZ512" s="11">
        <v>27</v>
      </c>
      <c r="CA512" s="11">
        <v>3</v>
      </c>
      <c r="CB512" s="11">
        <v>52</v>
      </c>
      <c r="CC512" s="11">
        <v>1</v>
      </c>
      <c r="CD512" s="11">
        <v>22</v>
      </c>
      <c r="CE512" s="11">
        <v>33</v>
      </c>
      <c r="CF512" s="11">
        <v>4</v>
      </c>
      <c r="CG512" s="11">
        <v>52</v>
      </c>
      <c r="CH512" s="11">
        <v>52</v>
      </c>
      <c r="CI512" s="11">
        <v>29</v>
      </c>
      <c r="CJ512" s="11">
        <v>53</v>
      </c>
      <c r="CK512" s="11">
        <v>4</v>
      </c>
      <c r="CL512" s="11">
        <v>55</v>
      </c>
      <c r="CM512" s="11">
        <v>34</v>
      </c>
      <c r="CN512" s="11">
        <v>23</v>
      </c>
      <c r="CO512" s="11">
        <v>52</v>
      </c>
      <c r="CP512" s="11">
        <v>4</v>
      </c>
      <c r="CQ512" s="11">
        <v>4</v>
      </c>
      <c r="CR512" s="11">
        <v>3000000</v>
      </c>
    </row>
    <row r="513" spans="1:96" ht="15" thickBot="1" x14ac:dyDescent="0.35">
      <c r="A513" s="1" t="s">
        <v>510</v>
      </c>
      <c r="B513" s="1" t="s">
        <v>602</v>
      </c>
      <c r="C513" s="2">
        <v>80</v>
      </c>
      <c r="D513" s="2">
        <v>87</v>
      </c>
      <c r="E513" s="2">
        <v>70</v>
      </c>
      <c r="F513" s="2">
        <v>36</v>
      </c>
      <c r="G513" s="2">
        <v>3</v>
      </c>
      <c r="H513" s="1">
        <f t="shared" si="684"/>
        <v>87</v>
      </c>
      <c r="I513" s="1">
        <f>HLOOKUP(H513,C513:$F$603,J513,0)</f>
        <v>2</v>
      </c>
      <c r="J513" s="1">
        <v>91</v>
      </c>
      <c r="K513" s="1" t="str">
        <f t="shared" si="685"/>
        <v>32</v>
      </c>
      <c r="M513" s="46">
        <f t="shared" si="686"/>
        <v>1</v>
      </c>
      <c r="N513" s="44">
        <f t="shared" si="678"/>
        <v>0.29304029304029305</v>
      </c>
      <c r="O513" s="44">
        <f t="shared" si="679"/>
        <v>0.31868131868131866</v>
      </c>
      <c r="P513" s="44">
        <f t="shared" si="680"/>
        <v>0.25641025641025639</v>
      </c>
      <c r="Q513" s="44">
        <f t="shared" si="681"/>
        <v>0.13186813186813187</v>
      </c>
      <c r="R513">
        <f t="shared" si="716"/>
        <v>3</v>
      </c>
      <c r="S513" s="1">
        <f t="shared" si="687"/>
        <v>0.31868131868131866</v>
      </c>
      <c r="T513" s="1">
        <f>HLOOKUP(S513,N513:$Q$603,U513,0)</f>
        <v>2</v>
      </c>
      <c r="U513" s="1">
        <v>91</v>
      </c>
      <c r="V513" s="1" t="str">
        <f t="shared" si="688"/>
        <v>32</v>
      </c>
      <c r="X513" s="5">
        <f t="shared" si="689"/>
        <v>2</v>
      </c>
      <c r="Y513" s="4">
        <f t="shared" si="690"/>
        <v>0.68131868131868134</v>
      </c>
      <c r="Z513" s="4">
        <f t="shared" si="691"/>
        <v>8.2796578062078297E-2</v>
      </c>
      <c r="AA513" s="4">
        <f t="shared" si="692"/>
        <v>0.25</v>
      </c>
      <c r="AB513" s="4">
        <f t="shared" si="693"/>
        <v>0.27472527472527475</v>
      </c>
      <c r="AC513" s="4">
        <f t="shared" si="694"/>
        <v>-2.4725274725274748E-2</v>
      </c>
      <c r="AD513" s="4">
        <f t="shared" si="695"/>
        <v>0.13186813186813187</v>
      </c>
      <c r="AE513" s="4">
        <f t="shared" si="696"/>
        <v>0.31868131868131866</v>
      </c>
      <c r="AF513" s="4">
        <f t="shared" si="697"/>
        <v>0.18681318681318679</v>
      </c>
      <c r="AG513">
        <f t="shared" si="698"/>
        <v>3000000</v>
      </c>
      <c r="AI513">
        <f t="shared" si="699"/>
        <v>27</v>
      </c>
      <c r="AJ513">
        <f t="shared" si="718"/>
        <v>7</v>
      </c>
      <c r="AK513">
        <f t="shared" si="719"/>
        <v>46</v>
      </c>
      <c r="AL513">
        <f t="shared" si="720"/>
        <v>1</v>
      </c>
      <c r="AM513">
        <f t="shared" si="721"/>
        <v>10</v>
      </c>
      <c r="AN513">
        <f t="shared" si="722"/>
        <v>45</v>
      </c>
      <c r="AO513">
        <f t="shared" si="723"/>
        <v>16</v>
      </c>
      <c r="AP513">
        <f t="shared" si="724"/>
        <v>48</v>
      </c>
      <c r="AQ513">
        <f t="shared" si="725"/>
        <v>45</v>
      </c>
      <c r="AR513">
        <f t="shared" ref="AR513:AZ513" si="772">MAX(AI$3:AQ$542)+1-AI513</f>
        <v>29</v>
      </c>
      <c r="AS513">
        <f t="shared" si="772"/>
        <v>49</v>
      </c>
      <c r="AT513">
        <f t="shared" si="772"/>
        <v>10</v>
      </c>
      <c r="AU513">
        <f t="shared" si="772"/>
        <v>55</v>
      </c>
      <c r="AV513">
        <f t="shared" si="772"/>
        <v>46</v>
      </c>
      <c r="AW513">
        <f t="shared" si="772"/>
        <v>11</v>
      </c>
      <c r="AX513">
        <f t="shared" si="772"/>
        <v>40</v>
      </c>
      <c r="AY513">
        <f t="shared" si="772"/>
        <v>8</v>
      </c>
      <c r="AZ513">
        <f t="shared" si="772"/>
        <v>11</v>
      </c>
      <c r="BA513">
        <f t="shared" si="683"/>
        <v>3000000</v>
      </c>
      <c r="BB513">
        <f t="shared" si="701"/>
        <v>2933754.2</v>
      </c>
      <c r="BC513">
        <f t="shared" si="702"/>
        <v>3</v>
      </c>
      <c r="BE513">
        <f>AI513-fix1_oam1!X514</f>
        <v>0</v>
      </c>
      <c r="BF513">
        <f>AJ513-fix1_oam1!Y514</f>
        <v>1</v>
      </c>
      <c r="BG513">
        <f>AK513-fix1_oam1!Z514</f>
        <v>7</v>
      </c>
      <c r="BH513">
        <f>AL513-fix1_oam1!AA514</f>
        <v>-5</v>
      </c>
      <c r="BI513">
        <f>AM513-fix1_oam1!AB514</f>
        <v>5</v>
      </c>
      <c r="BJ513">
        <f>AN513-fix1_oam1!AC514</f>
        <v>-2</v>
      </c>
      <c r="BK513">
        <f>AO513-fix1_oam1!AD514</f>
        <v>6</v>
      </c>
      <c r="BL513">
        <f>AP513-fix1_oam1!AE514</f>
        <v>23</v>
      </c>
      <c r="BM513">
        <f>AQ513-fix1_oam1!AF514</f>
        <v>8</v>
      </c>
      <c r="BN513">
        <f>AR513-fix1_oam1!AG514</f>
        <v>0</v>
      </c>
      <c r="BO513">
        <f>AS513-fix1_oam1!AH514</f>
        <v>-1</v>
      </c>
      <c r="BP513">
        <f>AT513-fix1_oam1!AI514</f>
        <v>-7</v>
      </c>
      <c r="BQ513">
        <f>AU513-fix1_oam1!AJ514</f>
        <v>5</v>
      </c>
      <c r="BR513">
        <f>AV513-fix1_oam1!AK514</f>
        <v>-5</v>
      </c>
      <c r="BS513">
        <f>AW513-fix1_oam1!AL514</f>
        <v>2</v>
      </c>
      <c r="BT513">
        <f>AX513-fix1_oam1!AM514</f>
        <v>-6</v>
      </c>
      <c r="BU513">
        <f>AY513-fix1_oam1!AN514</f>
        <v>-23</v>
      </c>
      <c r="BV513">
        <f>AZ513-fix1_oam1!AO514</f>
        <v>-8</v>
      </c>
      <c r="BY513" s="10" t="s">
        <v>1173</v>
      </c>
      <c r="BZ513" s="11">
        <v>1</v>
      </c>
      <c r="CA513" s="11">
        <v>48</v>
      </c>
      <c r="CB513" s="11">
        <v>8</v>
      </c>
      <c r="CC513" s="11">
        <v>1</v>
      </c>
      <c r="CD513" s="11">
        <v>40</v>
      </c>
      <c r="CE513" s="11">
        <v>15</v>
      </c>
      <c r="CF513" s="11">
        <v>50</v>
      </c>
      <c r="CG513" s="11">
        <v>7</v>
      </c>
      <c r="CH513" s="11">
        <v>6</v>
      </c>
      <c r="CI513" s="11">
        <v>55</v>
      </c>
      <c r="CJ513" s="11">
        <v>8</v>
      </c>
      <c r="CK513" s="11">
        <v>48</v>
      </c>
      <c r="CL513" s="11">
        <v>55</v>
      </c>
      <c r="CM513" s="11">
        <v>16</v>
      </c>
      <c r="CN513" s="11">
        <v>41</v>
      </c>
      <c r="CO513" s="11">
        <v>6</v>
      </c>
      <c r="CP513" s="11">
        <v>49</v>
      </c>
      <c r="CQ513" s="11">
        <v>50</v>
      </c>
      <c r="CR513" s="11">
        <v>1000000</v>
      </c>
    </row>
    <row r="514" spans="1:96" ht="15" thickBot="1" x14ac:dyDescent="0.35">
      <c r="A514" s="1" t="s">
        <v>511</v>
      </c>
      <c r="B514" s="1" t="s">
        <v>602</v>
      </c>
      <c r="C514" s="2">
        <v>80</v>
      </c>
      <c r="D514" s="2">
        <v>65</v>
      </c>
      <c r="E514" s="2">
        <v>57</v>
      </c>
      <c r="F514" s="2">
        <v>78</v>
      </c>
      <c r="G514" s="2">
        <v>3</v>
      </c>
      <c r="H514" s="1">
        <f t="shared" si="684"/>
        <v>80</v>
      </c>
      <c r="I514" s="1">
        <f>HLOOKUP(H514,C514:$F$603,J514,0)</f>
        <v>1</v>
      </c>
      <c r="J514" s="1">
        <v>90</v>
      </c>
      <c r="K514" s="1" t="str">
        <f t="shared" si="685"/>
        <v>31</v>
      </c>
      <c r="M514" s="46">
        <f t="shared" si="686"/>
        <v>0.99999999999999989</v>
      </c>
      <c r="N514" s="44">
        <f t="shared" si="678"/>
        <v>0.2857142857142857</v>
      </c>
      <c r="O514" s="44">
        <f t="shared" si="679"/>
        <v>0.23214285714285715</v>
      </c>
      <c r="P514" s="44">
        <f t="shared" si="680"/>
        <v>0.20357142857142857</v>
      </c>
      <c r="Q514" s="44">
        <f t="shared" si="681"/>
        <v>0.27857142857142858</v>
      </c>
      <c r="R514">
        <f t="shared" si="716"/>
        <v>3</v>
      </c>
      <c r="S514" s="1">
        <f t="shared" si="687"/>
        <v>0.2857142857142857</v>
      </c>
      <c r="T514" s="1">
        <f>HLOOKUP(S514,N514:$Q$603,U514,0)</f>
        <v>1</v>
      </c>
      <c r="U514" s="1">
        <v>90</v>
      </c>
      <c r="V514" s="1" t="str">
        <f t="shared" si="688"/>
        <v>31</v>
      </c>
      <c r="X514" s="5">
        <f t="shared" si="689"/>
        <v>1</v>
      </c>
      <c r="Y514" s="4">
        <f t="shared" si="690"/>
        <v>0.71428571428571419</v>
      </c>
      <c r="Z514" s="4">
        <f t="shared" si="691"/>
        <v>3.9014213352795271E-2</v>
      </c>
      <c r="AA514" s="4">
        <f t="shared" si="692"/>
        <v>0.24999999999999997</v>
      </c>
      <c r="AB514" s="4">
        <f t="shared" si="693"/>
        <v>0.25535714285714284</v>
      </c>
      <c r="AC514" s="4">
        <f t="shared" si="694"/>
        <v>-5.3571428571428659E-3</v>
      </c>
      <c r="AD514" s="4">
        <f t="shared" si="695"/>
        <v>0.20357142857142857</v>
      </c>
      <c r="AE514" s="4">
        <f t="shared" si="696"/>
        <v>0.2857142857142857</v>
      </c>
      <c r="AF514" s="4">
        <f t="shared" si="697"/>
        <v>8.2142857142857129E-2</v>
      </c>
      <c r="AG514">
        <f t="shared" si="698"/>
        <v>3000000</v>
      </c>
      <c r="AI514">
        <f t="shared" si="699"/>
        <v>41</v>
      </c>
      <c r="AJ514">
        <f t="shared" si="718"/>
        <v>2</v>
      </c>
      <c r="AK514">
        <f t="shared" si="719"/>
        <v>53</v>
      </c>
      <c r="AL514">
        <f t="shared" si="720"/>
        <v>51</v>
      </c>
      <c r="AM514">
        <f t="shared" si="721"/>
        <v>23</v>
      </c>
      <c r="AN514">
        <f t="shared" si="722"/>
        <v>32</v>
      </c>
      <c r="AO514">
        <f t="shared" si="723"/>
        <v>3</v>
      </c>
      <c r="AP514">
        <f t="shared" si="724"/>
        <v>53</v>
      </c>
      <c r="AQ514">
        <f t="shared" si="725"/>
        <v>53</v>
      </c>
      <c r="AR514">
        <f t="shared" ref="AR514:AZ514" si="773">MAX(AI$3:AQ$542)+1-AI514</f>
        <v>15</v>
      </c>
      <c r="AS514">
        <f t="shared" si="773"/>
        <v>54</v>
      </c>
      <c r="AT514">
        <f t="shared" si="773"/>
        <v>3</v>
      </c>
      <c r="AU514">
        <f t="shared" si="773"/>
        <v>5</v>
      </c>
      <c r="AV514">
        <f t="shared" si="773"/>
        <v>33</v>
      </c>
      <c r="AW514">
        <f t="shared" si="773"/>
        <v>24</v>
      </c>
      <c r="AX514">
        <f t="shared" si="773"/>
        <v>53</v>
      </c>
      <c r="AY514">
        <f t="shared" si="773"/>
        <v>3</v>
      </c>
      <c r="AZ514">
        <f t="shared" si="773"/>
        <v>3</v>
      </c>
      <c r="BA514">
        <f t="shared" si="683"/>
        <v>3000000</v>
      </c>
      <c r="BB514">
        <f t="shared" si="701"/>
        <v>2969741.8</v>
      </c>
      <c r="BC514">
        <f t="shared" si="702"/>
        <v>3</v>
      </c>
      <c r="BE514">
        <f>AI514-fix1_oam1!X515</f>
        <v>0</v>
      </c>
      <c r="BF514">
        <f>AJ514-fix1_oam1!Y515</f>
        <v>-2</v>
      </c>
      <c r="BG514">
        <f>AK514-fix1_oam1!Z515</f>
        <v>1</v>
      </c>
      <c r="BH514">
        <f>AL514-fix1_oam1!AA515</f>
        <v>46</v>
      </c>
      <c r="BI514">
        <f>AM514-fix1_oam1!AB515</f>
        <v>15</v>
      </c>
      <c r="BJ514">
        <f>AN514-fix1_oam1!AC515</f>
        <v>-1</v>
      </c>
      <c r="BK514">
        <f>AO514-fix1_oam1!AD515</f>
        <v>1</v>
      </c>
      <c r="BL514">
        <f>AP514-fix1_oam1!AE515</f>
        <v>20</v>
      </c>
      <c r="BM514">
        <f>AQ514-fix1_oam1!AF515</f>
        <v>1</v>
      </c>
      <c r="BN514">
        <f>AR514-fix1_oam1!AG515</f>
        <v>0</v>
      </c>
      <c r="BO514">
        <f>AS514-fix1_oam1!AH515</f>
        <v>2</v>
      </c>
      <c r="BP514">
        <f>AT514-fix1_oam1!AI515</f>
        <v>-1</v>
      </c>
      <c r="BQ514">
        <f>AU514-fix1_oam1!AJ515</f>
        <v>-46</v>
      </c>
      <c r="BR514">
        <f>AV514-fix1_oam1!AK515</f>
        <v>-15</v>
      </c>
      <c r="BS514">
        <f>AW514-fix1_oam1!AL515</f>
        <v>1</v>
      </c>
      <c r="BT514">
        <f>AX514-fix1_oam1!AM515</f>
        <v>-1</v>
      </c>
      <c r="BU514">
        <f>AY514-fix1_oam1!AN515</f>
        <v>-20</v>
      </c>
      <c r="BV514">
        <f>AZ514-fix1_oam1!AO515</f>
        <v>-1</v>
      </c>
      <c r="BY514" s="10" t="s">
        <v>1174</v>
      </c>
      <c r="BZ514" s="11">
        <v>14</v>
      </c>
      <c r="CA514" s="11">
        <v>25</v>
      </c>
      <c r="CB514" s="11">
        <v>40</v>
      </c>
      <c r="CC514" s="11">
        <v>1</v>
      </c>
      <c r="CD514" s="11">
        <v>36</v>
      </c>
      <c r="CE514" s="11">
        <v>19</v>
      </c>
      <c r="CF514" s="11">
        <v>15</v>
      </c>
      <c r="CG514" s="11">
        <v>31</v>
      </c>
      <c r="CH514" s="11">
        <v>38</v>
      </c>
      <c r="CI514" s="11">
        <v>42</v>
      </c>
      <c r="CJ514" s="11">
        <v>31</v>
      </c>
      <c r="CK514" s="11">
        <v>16</v>
      </c>
      <c r="CL514" s="11">
        <v>55</v>
      </c>
      <c r="CM514" s="11">
        <v>20</v>
      </c>
      <c r="CN514" s="11">
        <v>37</v>
      </c>
      <c r="CO514" s="11">
        <v>41</v>
      </c>
      <c r="CP514" s="11">
        <v>25</v>
      </c>
      <c r="CQ514" s="11">
        <v>18</v>
      </c>
      <c r="CR514" s="11">
        <v>2000000</v>
      </c>
    </row>
    <row r="515" spans="1:96" ht="15" thickBot="1" x14ac:dyDescent="0.35">
      <c r="A515" s="1" t="s">
        <v>512</v>
      </c>
      <c r="B515" s="1" t="s">
        <v>602</v>
      </c>
      <c r="C515" s="2">
        <v>25</v>
      </c>
      <c r="D515" s="2">
        <v>21</v>
      </c>
      <c r="E515" s="2">
        <v>62</v>
      </c>
      <c r="F515" s="2">
        <v>95</v>
      </c>
      <c r="G515" s="2">
        <v>4</v>
      </c>
      <c r="H515" s="1">
        <f t="shared" si="684"/>
        <v>95</v>
      </c>
      <c r="I515" s="1">
        <f>HLOOKUP(H515,C515:$F$603,J515,0)</f>
        <v>4</v>
      </c>
      <c r="J515" s="1">
        <v>89</v>
      </c>
      <c r="K515" s="1" t="str">
        <f t="shared" si="685"/>
        <v>44</v>
      </c>
      <c r="M515" s="46">
        <f t="shared" si="686"/>
        <v>1</v>
      </c>
      <c r="N515" s="44">
        <f t="shared" ref="N515:N578" si="774">C515/(SUM($C515:$F515))</f>
        <v>0.12315270935960591</v>
      </c>
      <c r="O515" s="44">
        <f t="shared" ref="O515:O578" si="775">D515/(SUM($C515:$F515))</f>
        <v>0.10344827586206896</v>
      </c>
      <c r="P515" s="44">
        <f t="shared" ref="P515:P578" si="776">E515/(SUM($C515:$F515))</f>
        <v>0.30541871921182268</v>
      </c>
      <c r="Q515" s="44">
        <f t="shared" ref="Q515:Q578" si="777">F515/(SUM($C515:$F515))</f>
        <v>0.46798029556650245</v>
      </c>
      <c r="R515">
        <f t="shared" si="716"/>
        <v>4</v>
      </c>
      <c r="S515" s="1">
        <f t="shared" si="687"/>
        <v>0.46798029556650245</v>
      </c>
      <c r="T515" s="1">
        <f>HLOOKUP(S515,N515:$Q$603,U515,0)</f>
        <v>4</v>
      </c>
      <c r="U515" s="1">
        <v>89</v>
      </c>
      <c r="V515" s="1" t="str">
        <f t="shared" si="688"/>
        <v>44</v>
      </c>
      <c r="X515" s="5">
        <f t="shared" si="689"/>
        <v>4</v>
      </c>
      <c r="Y515" s="4">
        <f t="shared" si="690"/>
        <v>0.53201970443349755</v>
      </c>
      <c r="Z515" s="4">
        <f t="shared" si="691"/>
        <v>0.17141984199128121</v>
      </c>
      <c r="AA515" s="4">
        <f t="shared" si="692"/>
        <v>0.25</v>
      </c>
      <c r="AB515" s="4">
        <f t="shared" si="693"/>
        <v>0.2142857142857143</v>
      </c>
      <c r="AC515" s="4">
        <f t="shared" si="694"/>
        <v>3.5714285714285698E-2</v>
      </c>
      <c r="AD515" s="4">
        <f t="shared" si="695"/>
        <v>0.10344827586206896</v>
      </c>
      <c r="AE515" s="4">
        <f t="shared" si="696"/>
        <v>0.46798029556650245</v>
      </c>
      <c r="AF515" s="4">
        <f t="shared" si="697"/>
        <v>0.3645320197044335</v>
      </c>
      <c r="AG515">
        <f t="shared" si="698"/>
        <v>4000000</v>
      </c>
      <c r="AI515">
        <f t="shared" si="699"/>
        <v>1</v>
      </c>
      <c r="AJ515">
        <f t="shared" si="718"/>
        <v>40</v>
      </c>
      <c r="AK515">
        <f t="shared" si="719"/>
        <v>20</v>
      </c>
      <c r="AL515">
        <f t="shared" si="720"/>
        <v>1</v>
      </c>
      <c r="AM515">
        <f t="shared" si="721"/>
        <v>45</v>
      </c>
      <c r="AN515">
        <f t="shared" si="722"/>
        <v>10</v>
      </c>
      <c r="AO515">
        <f t="shared" si="723"/>
        <v>23</v>
      </c>
      <c r="AP515">
        <f t="shared" si="724"/>
        <v>15</v>
      </c>
      <c r="AQ515">
        <f t="shared" si="725"/>
        <v>22</v>
      </c>
      <c r="AR515">
        <f t="shared" ref="AR515:AZ515" si="778">MAX(AI$3:AQ$542)+1-AI515</f>
        <v>55</v>
      </c>
      <c r="AS515">
        <f t="shared" si="778"/>
        <v>16</v>
      </c>
      <c r="AT515">
        <f t="shared" si="778"/>
        <v>36</v>
      </c>
      <c r="AU515">
        <f t="shared" si="778"/>
        <v>55</v>
      </c>
      <c r="AV515">
        <f t="shared" si="778"/>
        <v>11</v>
      </c>
      <c r="AW515">
        <f t="shared" si="778"/>
        <v>46</v>
      </c>
      <c r="AX515">
        <f t="shared" si="778"/>
        <v>33</v>
      </c>
      <c r="AY515">
        <f t="shared" si="778"/>
        <v>41</v>
      </c>
      <c r="AZ515">
        <f t="shared" si="778"/>
        <v>34</v>
      </c>
      <c r="BA515">
        <f t="shared" ref="BA515:BA542" si="779">AG515</f>
        <v>4000000</v>
      </c>
      <c r="BB515">
        <f t="shared" si="701"/>
        <v>2933752</v>
      </c>
      <c r="BC515">
        <f t="shared" si="702"/>
        <v>3</v>
      </c>
      <c r="BE515">
        <f>AI515-fix1_oam1!X516</f>
        <v>0</v>
      </c>
      <c r="BF515">
        <f>AJ515-fix1_oam1!Y516</f>
        <v>8</v>
      </c>
      <c r="BG515">
        <f>AK515-fix1_oam1!Z516</f>
        <v>6</v>
      </c>
      <c r="BH515">
        <f>AL515-fix1_oam1!AA516</f>
        <v>-27</v>
      </c>
      <c r="BI515">
        <f>AM515-fix1_oam1!AB516</f>
        <v>10</v>
      </c>
      <c r="BJ515">
        <f>AN515-fix1_oam1!AC516</f>
        <v>2</v>
      </c>
      <c r="BK515">
        <f>AO515-fix1_oam1!AD516</f>
        <v>2</v>
      </c>
      <c r="BL515">
        <f>AP515-fix1_oam1!AE516</f>
        <v>5</v>
      </c>
      <c r="BM515">
        <f>AQ515-fix1_oam1!AF516</f>
        <v>6</v>
      </c>
      <c r="BN515">
        <f>AR515-fix1_oam1!AG516</f>
        <v>0</v>
      </c>
      <c r="BO515">
        <f>AS515-fix1_oam1!AH516</f>
        <v>-8</v>
      </c>
      <c r="BP515">
        <f>AT515-fix1_oam1!AI516</f>
        <v>-6</v>
      </c>
      <c r="BQ515">
        <f>AU515-fix1_oam1!AJ516</f>
        <v>27</v>
      </c>
      <c r="BR515">
        <f>AV515-fix1_oam1!AK516</f>
        <v>-10</v>
      </c>
      <c r="BS515">
        <f>AW515-fix1_oam1!AL516</f>
        <v>-2</v>
      </c>
      <c r="BT515">
        <f>AX515-fix1_oam1!AM516</f>
        <v>-2</v>
      </c>
      <c r="BU515">
        <f>AY515-fix1_oam1!AN516</f>
        <v>-5</v>
      </c>
      <c r="BV515">
        <f>AZ515-fix1_oam1!AO516</f>
        <v>-6</v>
      </c>
      <c r="BY515" s="10" t="s">
        <v>1175</v>
      </c>
      <c r="BZ515" s="11">
        <v>27</v>
      </c>
      <c r="CA515" s="11">
        <v>2</v>
      </c>
      <c r="CB515" s="11">
        <v>53</v>
      </c>
      <c r="CC515" s="11">
        <v>1</v>
      </c>
      <c r="CD515" s="11">
        <v>20</v>
      </c>
      <c r="CE515" s="11">
        <v>35</v>
      </c>
      <c r="CF515" s="11">
        <v>4</v>
      </c>
      <c r="CG515" s="11">
        <v>53</v>
      </c>
      <c r="CH515" s="11">
        <v>53</v>
      </c>
      <c r="CI515" s="11">
        <v>29</v>
      </c>
      <c r="CJ515" s="11">
        <v>54</v>
      </c>
      <c r="CK515" s="11">
        <v>3</v>
      </c>
      <c r="CL515" s="11">
        <v>55</v>
      </c>
      <c r="CM515" s="11">
        <v>36</v>
      </c>
      <c r="CN515" s="11">
        <v>21</v>
      </c>
      <c r="CO515" s="11">
        <v>52</v>
      </c>
      <c r="CP515" s="11">
        <v>3</v>
      </c>
      <c r="CQ515" s="11">
        <v>3</v>
      </c>
      <c r="CR515" s="11">
        <v>2000000</v>
      </c>
    </row>
    <row r="516" spans="1:96" ht="15" thickBot="1" x14ac:dyDescent="0.35">
      <c r="A516" s="1" t="s">
        <v>513</v>
      </c>
      <c r="B516" s="1" t="s">
        <v>602</v>
      </c>
      <c r="C516" s="2">
        <v>23</v>
      </c>
      <c r="D516" s="2">
        <v>25</v>
      </c>
      <c r="E516" s="2">
        <v>95</v>
      </c>
      <c r="F516" s="2">
        <v>96</v>
      </c>
      <c r="G516" s="2">
        <v>2</v>
      </c>
      <c r="H516" s="1">
        <f t="shared" ref="H516:H579" si="780">MAX(C516:F516)</f>
        <v>96</v>
      </c>
      <c r="I516" s="1">
        <f>HLOOKUP(H516,C516:$F$603,J516,0)</f>
        <v>4</v>
      </c>
      <c r="J516" s="1">
        <v>88</v>
      </c>
      <c r="K516" s="1" t="str">
        <f t="shared" ref="K516:K579" si="781">G516&amp;I516</f>
        <v>24</v>
      </c>
      <c r="M516" s="46">
        <f t="shared" ref="M516:M579" si="782">SUM(N516:Q516)</f>
        <v>1</v>
      </c>
      <c r="N516" s="44">
        <f t="shared" si="774"/>
        <v>9.6234309623430964E-2</v>
      </c>
      <c r="O516" s="44">
        <f t="shared" si="775"/>
        <v>0.10460251046025104</v>
      </c>
      <c r="P516" s="44">
        <f t="shared" si="776"/>
        <v>0.39748953974895396</v>
      </c>
      <c r="Q516" s="44">
        <f t="shared" si="777"/>
        <v>0.40167364016736401</v>
      </c>
      <c r="R516">
        <f t="shared" si="716"/>
        <v>2</v>
      </c>
      <c r="S516" s="1">
        <f t="shared" ref="S516:S579" si="783">MAX(N516:Q516)</f>
        <v>0.40167364016736401</v>
      </c>
      <c r="T516" s="1">
        <f>HLOOKUP(S516,N516:$Q$603,U516,0)</f>
        <v>4</v>
      </c>
      <c r="U516" s="1">
        <v>88</v>
      </c>
      <c r="V516" s="1" t="str">
        <f t="shared" ref="V516:V579" si="784">R516&amp;T516</f>
        <v>24</v>
      </c>
      <c r="X516" s="5">
        <f t="shared" ref="X516:X542" si="785">T516</f>
        <v>4</v>
      </c>
      <c r="Y516" s="4">
        <f t="shared" ref="Y516:Y542" si="786">SUM(N516:Q516)-S516</f>
        <v>0.59832635983263605</v>
      </c>
      <c r="Z516" s="4">
        <f t="shared" ref="Z516:Z542" si="787">STDEV(N516:Q516)</f>
        <v>0.17276416966337044</v>
      </c>
      <c r="AA516" s="4">
        <f t="shared" ref="AA516:AA542" si="788">AVERAGE(N516:Q516)</f>
        <v>0.25</v>
      </c>
      <c r="AB516" s="4">
        <f t="shared" ref="AB516:AB542" si="789">MEDIAN(N516:Q516)</f>
        <v>0.2510460251046025</v>
      </c>
      <c r="AC516" s="4">
        <f t="shared" ref="AC516:AC542" si="790">AA516-AB516</f>
        <v>-1.0460251046024993E-3</v>
      </c>
      <c r="AD516" s="4">
        <f t="shared" ref="AD516:AD542" si="791">MIN(N516:Q516)</f>
        <v>9.6234309623430964E-2</v>
      </c>
      <c r="AE516" s="4">
        <f t="shared" ref="AE516:AE542" si="792">S516</f>
        <v>0.40167364016736401</v>
      </c>
      <c r="AF516" s="4">
        <f t="shared" ref="AF516:AF542" si="793">AE516-AD516</f>
        <v>0.30543933054393302</v>
      </c>
      <c r="AG516">
        <f t="shared" ref="AG516:AG542" si="794">R516*1000000</f>
        <v>2000000</v>
      </c>
      <c r="AI516">
        <f t="shared" ref="AI516:AI542" si="795">INT(RANK(X516,X$3:X$542,0)/10)+1</f>
        <v>1</v>
      </c>
      <c r="AJ516">
        <f t="shared" si="718"/>
        <v>28</v>
      </c>
      <c r="AK516">
        <f t="shared" si="719"/>
        <v>19</v>
      </c>
      <c r="AL516">
        <f t="shared" si="720"/>
        <v>1</v>
      </c>
      <c r="AM516">
        <f t="shared" si="721"/>
        <v>26</v>
      </c>
      <c r="AN516">
        <f t="shared" si="722"/>
        <v>29</v>
      </c>
      <c r="AO516">
        <f t="shared" si="723"/>
        <v>25</v>
      </c>
      <c r="AP516">
        <f t="shared" si="724"/>
        <v>27</v>
      </c>
      <c r="AQ516">
        <f t="shared" si="725"/>
        <v>30</v>
      </c>
      <c r="AR516">
        <f t="shared" ref="AR516:AZ516" si="796">MAX(AI$3:AQ$542)+1-AI516</f>
        <v>55</v>
      </c>
      <c r="AS516">
        <f t="shared" si="796"/>
        <v>28</v>
      </c>
      <c r="AT516">
        <f t="shared" si="796"/>
        <v>37</v>
      </c>
      <c r="AU516">
        <f t="shared" si="796"/>
        <v>55</v>
      </c>
      <c r="AV516">
        <f t="shared" si="796"/>
        <v>30</v>
      </c>
      <c r="AW516">
        <f t="shared" si="796"/>
        <v>27</v>
      </c>
      <c r="AX516">
        <f t="shared" si="796"/>
        <v>31</v>
      </c>
      <c r="AY516">
        <f t="shared" si="796"/>
        <v>29</v>
      </c>
      <c r="AZ516">
        <f t="shared" si="796"/>
        <v>26</v>
      </c>
      <c r="BA516">
        <f t="shared" si="779"/>
        <v>2000000</v>
      </c>
      <c r="BB516">
        <f t="shared" ref="BB516:BB542" si="797">CR1177</f>
        <v>2085151.8</v>
      </c>
      <c r="BC516">
        <f t="shared" ref="BC516:BC542" si="798">ROUND(BB516/1000000,0)</f>
        <v>2</v>
      </c>
      <c r="BE516">
        <f>AI516-fix1_oam1!X517</f>
        <v>0</v>
      </c>
      <c r="BF516">
        <f>AJ516-fix1_oam1!Y517</f>
        <v>10</v>
      </c>
      <c r="BG516">
        <f>AK516-fix1_oam1!Z517</f>
        <v>15</v>
      </c>
      <c r="BH516">
        <f>AL516-fix1_oam1!AA517</f>
        <v>-14</v>
      </c>
      <c r="BI516">
        <f>AM516-fix1_oam1!AB517</f>
        <v>8</v>
      </c>
      <c r="BJ516">
        <f>AN516-fix1_oam1!AC517</f>
        <v>0</v>
      </c>
      <c r="BK516">
        <f>AO516-fix1_oam1!AD517</f>
        <v>6</v>
      </c>
      <c r="BL516">
        <f>AP516-fix1_oam1!AE517</f>
        <v>19</v>
      </c>
      <c r="BM516">
        <f>AQ516-fix1_oam1!AF517</f>
        <v>13</v>
      </c>
      <c r="BN516">
        <f>AR516-fix1_oam1!AG517</f>
        <v>0</v>
      </c>
      <c r="BO516">
        <f>AS516-fix1_oam1!AH517</f>
        <v>-10</v>
      </c>
      <c r="BP516">
        <f>AT516-fix1_oam1!AI517</f>
        <v>-15</v>
      </c>
      <c r="BQ516">
        <f>AU516-fix1_oam1!AJ517</f>
        <v>14</v>
      </c>
      <c r="BR516">
        <f>AV516-fix1_oam1!AK517</f>
        <v>-8</v>
      </c>
      <c r="BS516">
        <f>AW516-fix1_oam1!AL517</f>
        <v>0</v>
      </c>
      <c r="BT516">
        <f>AX516-fix1_oam1!AM517</f>
        <v>-6</v>
      </c>
      <c r="BU516">
        <f>AY516-fix1_oam1!AN517</f>
        <v>-19</v>
      </c>
      <c r="BV516">
        <f>AZ516-fix1_oam1!AO517</f>
        <v>-13</v>
      </c>
      <c r="BY516" s="10" t="s">
        <v>1176</v>
      </c>
      <c r="BZ516" s="11">
        <v>1</v>
      </c>
      <c r="CA516" s="11">
        <v>3</v>
      </c>
      <c r="CB516" s="11">
        <v>49</v>
      </c>
      <c r="CC516" s="11">
        <v>1</v>
      </c>
      <c r="CD516" s="11">
        <v>9</v>
      </c>
      <c r="CE516" s="11">
        <v>46</v>
      </c>
      <c r="CF516" s="11">
        <v>11</v>
      </c>
      <c r="CG516" s="11">
        <v>53</v>
      </c>
      <c r="CH516" s="11">
        <v>49</v>
      </c>
      <c r="CI516" s="11">
        <v>55</v>
      </c>
      <c r="CJ516" s="11">
        <v>53</v>
      </c>
      <c r="CK516" s="11">
        <v>7</v>
      </c>
      <c r="CL516" s="11">
        <v>55</v>
      </c>
      <c r="CM516" s="11">
        <v>47</v>
      </c>
      <c r="CN516" s="11">
        <v>10</v>
      </c>
      <c r="CO516" s="11">
        <v>45</v>
      </c>
      <c r="CP516" s="11">
        <v>3</v>
      </c>
      <c r="CQ516" s="11">
        <v>7</v>
      </c>
      <c r="CR516" s="11">
        <v>1000000</v>
      </c>
    </row>
    <row r="517" spans="1:96" ht="15" thickBot="1" x14ac:dyDescent="0.35">
      <c r="A517" s="1" t="s">
        <v>514</v>
      </c>
      <c r="B517" s="1" t="s">
        <v>602</v>
      </c>
      <c r="C517" s="2">
        <v>48</v>
      </c>
      <c r="D517" s="2">
        <v>59</v>
      </c>
      <c r="E517" s="2">
        <v>42</v>
      </c>
      <c r="F517" s="2">
        <v>12</v>
      </c>
      <c r="G517" s="2">
        <v>1</v>
      </c>
      <c r="H517" s="1">
        <f t="shared" si="780"/>
        <v>59</v>
      </c>
      <c r="I517" s="1">
        <f>HLOOKUP(H517,C517:$F$603,J517,0)</f>
        <v>2</v>
      </c>
      <c r="J517" s="1">
        <v>87</v>
      </c>
      <c r="K517" s="1" t="str">
        <f t="shared" si="781"/>
        <v>12</v>
      </c>
      <c r="M517" s="46">
        <f t="shared" si="782"/>
        <v>1</v>
      </c>
      <c r="N517" s="44">
        <f t="shared" si="774"/>
        <v>0.29813664596273293</v>
      </c>
      <c r="O517" s="44">
        <f t="shared" si="775"/>
        <v>0.36645962732919257</v>
      </c>
      <c r="P517" s="44">
        <f t="shared" si="776"/>
        <v>0.2608695652173913</v>
      </c>
      <c r="Q517" s="44">
        <f t="shared" si="777"/>
        <v>7.4534161490683232E-2</v>
      </c>
      <c r="R517">
        <f t="shared" si="716"/>
        <v>1</v>
      </c>
      <c r="S517" s="1">
        <f t="shared" si="783"/>
        <v>0.36645962732919257</v>
      </c>
      <c r="T517" s="1">
        <f>HLOOKUP(S517,N517:$Q$603,U517,0)</f>
        <v>2</v>
      </c>
      <c r="U517" s="1">
        <v>87</v>
      </c>
      <c r="V517" s="1" t="str">
        <f t="shared" si="784"/>
        <v>12</v>
      </c>
      <c r="X517" s="5">
        <f t="shared" si="785"/>
        <v>2</v>
      </c>
      <c r="Y517" s="4">
        <f t="shared" si="786"/>
        <v>0.63354037267080743</v>
      </c>
      <c r="Z517" s="4">
        <f t="shared" si="787"/>
        <v>0.1248817966638702</v>
      </c>
      <c r="AA517" s="4">
        <f t="shared" si="788"/>
        <v>0.25</v>
      </c>
      <c r="AB517" s="4">
        <f t="shared" si="789"/>
        <v>0.27950310559006208</v>
      </c>
      <c r="AC517" s="4">
        <f t="shared" si="790"/>
        <v>-2.9503105590062084E-2</v>
      </c>
      <c r="AD517" s="4">
        <f t="shared" si="791"/>
        <v>7.4534161490683232E-2</v>
      </c>
      <c r="AE517" s="4">
        <f t="shared" si="792"/>
        <v>0.36645962732919257</v>
      </c>
      <c r="AF517" s="4">
        <f t="shared" si="793"/>
        <v>0.29192546583850931</v>
      </c>
      <c r="AG517">
        <f t="shared" si="794"/>
        <v>1000000</v>
      </c>
      <c r="AI517">
        <f t="shared" si="795"/>
        <v>27</v>
      </c>
      <c r="AJ517">
        <f t="shared" si="718"/>
        <v>18</v>
      </c>
      <c r="AK517">
        <f t="shared" si="719"/>
        <v>35</v>
      </c>
      <c r="AL517">
        <f t="shared" si="720"/>
        <v>1</v>
      </c>
      <c r="AM517">
        <f t="shared" si="721"/>
        <v>8</v>
      </c>
      <c r="AN517">
        <f t="shared" si="722"/>
        <v>47</v>
      </c>
      <c r="AO517">
        <f t="shared" si="723"/>
        <v>31</v>
      </c>
      <c r="AP517">
        <f t="shared" si="724"/>
        <v>37</v>
      </c>
      <c r="AQ517">
        <f t="shared" si="725"/>
        <v>33</v>
      </c>
      <c r="AR517">
        <f t="shared" ref="AR517:AZ517" si="799">MAX(AI$3:AQ$542)+1-AI517</f>
        <v>29</v>
      </c>
      <c r="AS517">
        <f t="shared" si="799"/>
        <v>38</v>
      </c>
      <c r="AT517">
        <f t="shared" si="799"/>
        <v>21</v>
      </c>
      <c r="AU517">
        <f t="shared" si="799"/>
        <v>55</v>
      </c>
      <c r="AV517">
        <f t="shared" si="799"/>
        <v>48</v>
      </c>
      <c r="AW517">
        <f t="shared" si="799"/>
        <v>9</v>
      </c>
      <c r="AX517">
        <f t="shared" si="799"/>
        <v>25</v>
      </c>
      <c r="AY517">
        <f t="shared" si="799"/>
        <v>19</v>
      </c>
      <c r="AZ517">
        <f t="shared" si="799"/>
        <v>23</v>
      </c>
      <c r="BA517">
        <f t="shared" si="779"/>
        <v>1000000</v>
      </c>
      <c r="BB517">
        <f t="shared" si="797"/>
        <v>2591147</v>
      </c>
      <c r="BC517">
        <f t="shared" si="798"/>
        <v>3</v>
      </c>
      <c r="BE517">
        <f>AI517-fix1_oam1!X518</f>
        <v>0</v>
      </c>
      <c r="BF517">
        <f>AJ517-fix1_oam1!Y518</f>
        <v>-17</v>
      </c>
      <c r="BG517">
        <f>AK517-fix1_oam1!Z518</f>
        <v>-8</v>
      </c>
      <c r="BH517">
        <f>AL517-fix1_oam1!AA518</f>
        <v>-40</v>
      </c>
      <c r="BI517">
        <f>AM517-fix1_oam1!AB518</f>
        <v>-25</v>
      </c>
      <c r="BJ517">
        <f>AN517-fix1_oam1!AC518</f>
        <v>3</v>
      </c>
      <c r="BK517">
        <f>AO517-fix1_oam1!AD518</f>
        <v>-1</v>
      </c>
      <c r="BL517">
        <f>AP517-fix1_oam1!AE518</f>
        <v>-12</v>
      </c>
      <c r="BM517">
        <f>AQ517-fix1_oam1!AF518</f>
        <v>-7</v>
      </c>
      <c r="BN517">
        <f>AR517-fix1_oam1!AG518</f>
        <v>0</v>
      </c>
      <c r="BO517">
        <f>AS517-fix1_oam1!AH518</f>
        <v>17</v>
      </c>
      <c r="BP517">
        <f>AT517-fix1_oam1!AI518</f>
        <v>8</v>
      </c>
      <c r="BQ517">
        <f>AU517-fix1_oam1!AJ518</f>
        <v>40</v>
      </c>
      <c r="BR517">
        <f>AV517-fix1_oam1!AK518</f>
        <v>25</v>
      </c>
      <c r="BS517">
        <f>AW517-fix1_oam1!AL518</f>
        <v>-3</v>
      </c>
      <c r="BT517">
        <f>AX517-fix1_oam1!AM518</f>
        <v>1</v>
      </c>
      <c r="BU517">
        <f>AY517-fix1_oam1!AN518</f>
        <v>12</v>
      </c>
      <c r="BV517">
        <f>AZ517-fix1_oam1!AO518</f>
        <v>7</v>
      </c>
      <c r="BY517" s="10" t="s">
        <v>1177</v>
      </c>
      <c r="BZ517" s="11">
        <v>41</v>
      </c>
      <c r="CA517" s="11">
        <v>18</v>
      </c>
      <c r="CB517" s="11">
        <v>39</v>
      </c>
      <c r="CC517" s="11">
        <v>1</v>
      </c>
      <c r="CD517" s="11">
        <v>14</v>
      </c>
      <c r="CE517" s="11">
        <v>41</v>
      </c>
      <c r="CF517" s="11">
        <v>24</v>
      </c>
      <c r="CG517" s="11">
        <v>37</v>
      </c>
      <c r="CH517" s="11">
        <v>36</v>
      </c>
      <c r="CI517" s="11">
        <v>15</v>
      </c>
      <c r="CJ517" s="11">
        <v>38</v>
      </c>
      <c r="CK517" s="11">
        <v>17</v>
      </c>
      <c r="CL517" s="11">
        <v>55</v>
      </c>
      <c r="CM517" s="11">
        <v>42</v>
      </c>
      <c r="CN517" s="11">
        <v>15</v>
      </c>
      <c r="CO517" s="11">
        <v>32</v>
      </c>
      <c r="CP517" s="11">
        <v>19</v>
      </c>
      <c r="CQ517" s="11">
        <v>20</v>
      </c>
      <c r="CR517" s="11">
        <v>1000000</v>
      </c>
    </row>
    <row r="518" spans="1:96" ht="15" thickBot="1" x14ac:dyDescent="0.35">
      <c r="A518" s="1" t="s">
        <v>515</v>
      </c>
      <c r="B518" s="1" t="s">
        <v>602</v>
      </c>
      <c r="C518" s="2">
        <v>45</v>
      </c>
      <c r="D518" s="2">
        <v>74</v>
      </c>
      <c r="E518" s="2">
        <v>67</v>
      </c>
      <c r="F518" s="2">
        <v>43</v>
      </c>
      <c r="G518" s="2">
        <v>4</v>
      </c>
      <c r="H518" s="1">
        <f t="shared" si="780"/>
        <v>74</v>
      </c>
      <c r="I518" s="1">
        <f>HLOOKUP(H518,C518:$F$603,J518,0)</f>
        <v>2</v>
      </c>
      <c r="J518" s="1">
        <v>86</v>
      </c>
      <c r="K518" s="1" t="str">
        <f t="shared" si="781"/>
        <v>42</v>
      </c>
      <c r="M518" s="46">
        <f t="shared" si="782"/>
        <v>1</v>
      </c>
      <c r="N518" s="44">
        <f t="shared" si="774"/>
        <v>0.1965065502183406</v>
      </c>
      <c r="O518" s="44">
        <f t="shared" si="775"/>
        <v>0.32314410480349343</v>
      </c>
      <c r="P518" s="44">
        <f t="shared" si="776"/>
        <v>0.29257641921397382</v>
      </c>
      <c r="Q518" s="44">
        <f t="shared" si="777"/>
        <v>0.18777292576419213</v>
      </c>
      <c r="R518">
        <f t="shared" si="716"/>
        <v>4</v>
      </c>
      <c r="S518" s="1">
        <f t="shared" si="783"/>
        <v>0.32314410480349343</v>
      </c>
      <c r="T518" s="1">
        <f>HLOOKUP(S518,N518:$Q$603,U518,0)</f>
        <v>2</v>
      </c>
      <c r="U518" s="1">
        <v>86</v>
      </c>
      <c r="V518" s="1" t="str">
        <f t="shared" si="784"/>
        <v>42</v>
      </c>
      <c r="X518" s="5">
        <f t="shared" si="785"/>
        <v>2</v>
      </c>
      <c r="Y518" s="4">
        <f t="shared" si="786"/>
        <v>0.67685589519650657</v>
      </c>
      <c r="Z518" s="4">
        <f t="shared" si="787"/>
        <v>6.8060192668157354E-2</v>
      </c>
      <c r="AA518" s="4">
        <f t="shared" si="788"/>
        <v>0.25</v>
      </c>
      <c r="AB518" s="4">
        <f t="shared" si="789"/>
        <v>0.24454148471615722</v>
      </c>
      <c r="AC518" s="4">
        <f t="shared" si="790"/>
        <v>5.4585152838427797E-3</v>
      </c>
      <c r="AD518" s="4">
        <f t="shared" si="791"/>
        <v>0.18777292576419213</v>
      </c>
      <c r="AE518" s="4">
        <f t="shared" si="792"/>
        <v>0.32314410480349343</v>
      </c>
      <c r="AF518" s="4">
        <f t="shared" si="793"/>
        <v>0.13537117903930129</v>
      </c>
      <c r="AG518">
        <f t="shared" si="794"/>
        <v>4000000</v>
      </c>
      <c r="AI518">
        <f t="shared" si="795"/>
        <v>27</v>
      </c>
      <c r="AJ518">
        <f t="shared" si="718"/>
        <v>8</v>
      </c>
      <c r="AK518">
        <f t="shared" si="719"/>
        <v>49</v>
      </c>
      <c r="AL518">
        <f t="shared" si="720"/>
        <v>1</v>
      </c>
      <c r="AM518">
        <f t="shared" si="721"/>
        <v>31</v>
      </c>
      <c r="AN518">
        <f t="shared" si="722"/>
        <v>24</v>
      </c>
      <c r="AO518">
        <f t="shared" si="723"/>
        <v>5</v>
      </c>
      <c r="AP518">
        <f t="shared" si="724"/>
        <v>47</v>
      </c>
      <c r="AQ518">
        <f t="shared" si="725"/>
        <v>50</v>
      </c>
      <c r="AR518">
        <f t="shared" ref="AR518:AZ518" si="800">MAX(AI$3:AQ$542)+1-AI518</f>
        <v>29</v>
      </c>
      <c r="AS518">
        <f t="shared" si="800"/>
        <v>48</v>
      </c>
      <c r="AT518">
        <f t="shared" si="800"/>
        <v>7</v>
      </c>
      <c r="AU518">
        <f t="shared" si="800"/>
        <v>55</v>
      </c>
      <c r="AV518">
        <f t="shared" si="800"/>
        <v>25</v>
      </c>
      <c r="AW518">
        <f t="shared" si="800"/>
        <v>32</v>
      </c>
      <c r="AX518">
        <f t="shared" si="800"/>
        <v>51</v>
      </c>
      <c r="AY518">
        <f t="shared" si="800"/>
        <v>9</v>
      </c>
      <c r="AZ518">
        <f t="shared" si="800"/>
        <v>6</v>
      </c>
      <c r="BA518">
        <f t="shared" si="779"/>
        <v>4000000</v>
      </c>
      <c r="BB518">
        <f t="shared" si="797"/>
        <v>3030921.6</v>
      </c>
      <c r="BC518">
        <f t="shared" si="798"/>
        <v>3</v>
      </c>
      <c r="BE518">
        <f>AI518-fix1_oam1!X519</f>
        <v>0</v>
      </c>
      <c r="BF518">
        <f>AJ518-fix1_oam1!Y519</f>
        <v>-6</v>
      </c>
      <c r="BG518">
        <f>AK518-fix1_oam1!Z519</f>
        <v>0</v>
      </c>
      <c r="BH518">
        <f>AL518-fix1_oam1!AA519</f>
        <v>-17</v>
      </c>
      <c r="BI518">
        <f>AM518-fix1_oam1!AB519</f>
        <v>9</v>
      </c>
      <c r="BJ518">
        <f>AN518-fix1_oam1!AC519</f>
        <v>1</v>
      </c>
      <c r="BK518">
        <f>AO518-fix1_oam1!AD519</f>
        <v>-2</v>
      </c>
      <c r="BL518">
        <f>AP518-fix1_oam1!AE519</f>
        <v>8</v>
      </c>
      <c r="BM518">
        <f>AQ518-fix1_oam1!AF519</f>
        <v>0</v>
      </c>
      <c r="BN518">
        <f>AR518-fix1_oam1!AG519</f>
        <v>0</v>
      </c>
      <c r="BO518">
        <f>AS518-fix1_oam1!AH519</f>
        <v>6</v>
      </c>
      <c r="BP518">
        <f>AT518-fix1_oam1!AI519</f>
        <v>0</v>
      </c>
      <c r="BQ518">
        <f>AU518-fix1_oam1!AJ519</f>
        <v>17</v>
      </c>
      <c r="BR518">
        <f>AV518-fix1_oam1!AK519</f>
        <v>-9</v>
      </c>
      <c r="BS518">
        <f>AW518-fix1_oam1!AL519</f>
        <v>-1</v>
      </c>
      <c r="BT518">
        <f>AX518-fix1_oam1!AM519</f>
        <v>2</v>
      </c>
      <c r="BU518">
        <f>AY518-fix1_oam1!AN519</f>
        <v>-8</v>
      </c>
      <c r="BV518">
        <f>AZ518-fix1_oam1!AO519</f>
        <v>0</v>
      </c>
      <c r="BY518" s="10" t="s">
        <v>1178</v>
      </c>
      <c r="BZ518" s="11">
        <v>27</v>
      </c>
      <c r="CA518" s="11">
        <v>7</v>
      </c>
      <c r="CB518" s="11">
        <v>46</v>
      </c>
      <c r="CC518" s="11">
        <v>1</v>
      </c>
      <c r="CD518" s="11">
        <v>10</v>
      </c>
      <c r="CE518" s="11">
        <v>45</v>
      </c>
      <c r="CF518" s="11">
        <v>16</v>
      </c>
      <c r="CG518" s="11">
        <v>48</v>
      </c>
      <c r="CH518" s="11">
        <v>45</v>
      </c>
      <c r="CI518" s="11">
        <v>29</v>
      </c>
      <c r="CJ518" s="11">
        <v>49</v>
      </c>
      <c r="CK518" s="11">
        <v>10</v>
      </c>
      <c r="CL518" s="11">
        <v>55</v>
      </c>
      <c r="CM518" s="11">
        <v>46</v>
      </c>
      <c r="CN518" s="11">
        <v>11</v>
      </c>
      <c r="CO518" s="11">
        <v>40</v>
      </c>
      <c r="CP518" s="11">
        <v>8</v>
      </c>
      <c r="CQ518" s="11">
        <v>11</v>
      </c>
      <c r="CR518" s="11">
        <v>3000000</v>
      </c>
    </row>
    <row r="519" spans="1:96" ht="15" thickBot="1" x14ac:dyDescent="0.35">
      <c r="A519" s="1" t="s">
        <v>516</v>
      </c>
      <c r="B519" s="1" t="s">
        <v>602</v>
      </c>
      <c r="C519" s="2">
        <v>52</v>
      </c>
      <c r="D519" s="2">
        <v>91</v>
      </c>
      <c r="E519" s="2">
        <v>33</v>
      </c>
      <c r="F519" s="2">
        <v>27</v>
      </c>
      <c r="G519" s="2">
        <v>3</v>
      </c>
      <c r="H519" s="1">
        <f t="shared" si="780"/>
        <v>91</v>
      </c>
      <c r="I519" s="1">
        <f>HLOOKUP(H519,C519:$F$603,J519,0)</f>
        <v>2</v>
      </c>
      <c r="J519" s="1">
        <v>85</v>
      </c>
      <c r="K519" s="1" t="str">
        <f t="shared" si="781"/>
        <v>32</v>
      </c>
      <c r="M519" s="46">
        <f t="shared" si="782"/>
        <v>1</v>
      </c>
      <c r="N519" s="44">
        <f t="shared" si="774"/>
        <v>0.25615763546798032</v>
      </c>
      <c r="O519" s="44">
        <f t="shared" si="775"/>
        <v>0.44827586206896552</v>
      </c>
      <c r="P519" s="44">
        <f t="shared" si="776"/>
        <v>0.1625615763546798</v>
      </c>
      <c r="Q519" s="44">
        <f t="shared" si="777"/>
        <v>0.13300492610837439</v>
      </c>
      <c r="R519">
        <f t="shared" si="716"/>
        <v>3</v>
      </c>
      <c r="S519" s="1">
        <f t="shared" si="783"/>
        <v>0.44827586206896552</v>
      </c>
      <c r="T519" s="1">
        <f>HLOOKUP(S519,N519:$Q$603,U519,0)</f>
        <v>2</v>
      </c>
      <c r="U519" s="1">
        <v>85</v>
      </c>
      <c r="V519" s="1" t="str">
        <f t="shared" si="784"/>
        <v>32</v>
      </c>
      <c r="X519" s="5">
        <f t="shared" si="785"/>
        <v>2</v>
      </c>
      <c r="Y519" s="4">
        <f t="shared" si="786"/>
        <v>0.55172413793103448</v>
      </c>
      <c r="Z519" s="4">
        <f t="shared" si="787"/>
        <v>0.14222582887580987</v>
      </c>
      <c r="AA519" s="4">
        <f t="shared" si="788"/>
        <v>0.25</v>
      </c>
      <c r="AB519" s="4">
        <f t="shared" si="789"/>
        <v>0.20935960591133007</v>
      </c>
      <c r="AC519" s="4">
        <f t="shared" si="790"/>
        <v>4.0640394088669929E-2</v>
      </c>
      <c r="AD519" s="4">
        <f t="shared" si="791"/>
        <v>0.13300492610837439</v>
      </c>
      <c r="AE519" s="4">
        <f t="shared" si="792"/>
        <v>0.44827586206896552</v>
      </c>
      <c r="AF519" s="4">
        <f t="shared" si="793"/>
        <v>0.31527093596059114</v>
      </c>
      <c r="AG519">
        <f t="shared" si="794"/>
        <v>3000000</v>
      </c>
      <c r="AI519">
        <f t="shared" si="795"/>
        <v>27</v>
      </c>
      <c r="AJ519">
        <f t="shared" si="718"/>
        <v>36</v>
      </c>
      <c r="AK519">
        <f t="shared" si="719"/>
        <v>30</v>
      </c>
      <c r="AL519">
        <f t="shared" si="720"/>
        <v>1</v>
      </c>
      <c r="AM519">
        <f t="shared" si="721"/>
        <v>47</v>
      </c>
      <c r="AN519">
        <f t="shared" si="722"/>
        <v>9</v>
      </c>
      <c r="AO519">
        <f t="shared" si="723"/>
        <v>16</v>
      </c>
      <c r="AP519">
        <f t="shared" si="724"/>
        <v>19</v>
      </c>
      <c r="AQ519">
        <f t="shared" si="725"/>
        <v>29</v>
      </c>
      <c r="AR519">
        <f t="shared" ref="AR519:AZ519" si="801">MAX(AI$3:AQ$542)+1-AI519</f>
        <v>29</v>
      </c>
      <c r="AS519">
        <f t="shared" si="801"/>
        <v>20</v>
      </c>
      <c r="AT519">
        <f t="shared" si="801"/>
        <v>26</v>
      </c>
      <c r="AU519">
        <f t="shared" si="801"/>
        <v>55</v>
      </c>
      <c r="AV519">
        <f t="shared" si="801"/>
        <v>9</v>
      </c>
      <c r="AW519">
        <f t="shared" si="801"/>
        <v>47</v>
      </c>
      <c r="AX519">
        <f t="shared" si="801"/>
        <v>40</v>
      </c>
      <c r="AY519">
        <f t="shared" si="801"/>
        <v>37</v>
      </c>
      <c r="AZ519">
        <f t="shared" si="801"/>
        <v>27</v>
      </c>
      <c r="BA519">
        <f t="shared" si="779"/>
        <v>3000000</v>
      </c>
      <c r="BB519">
        <f t="shared" si="797"/>
        <v>2703429.8</v>
      </c>
      <c r="BC519">
        <f t="shared" si="798"/>
        <v>3</v>
      </c>
      <c r="BE519">
        <f>AI519-fix1_oam1!X520</f>
        <v>0</v>
      </c>
      <c r="BF519">
        <f>AJ519-fix1_oam1!Y520</f>
        <v>6</v>
      </c>
      <c r="BG519">
        <f>AK519-fix1_oam1!Z520</f>
        <v>4</v>
      </c>
      <c r="BH519">
        <f>AL519-fix1_oam1!AA520</f>
        <v>-27</v>
      </c>
      <c r="BI519">
        <f>AM519-fix1_oam1!AB520</f>
        <v>11</v>
      </c>
      <c r="BJ519">
        <f>AN519-fix1_oam1!AC520</f>
        <v>3</v>
      </c>
      <c r="BK519">
        <f>AO519-fix1_oam1!AD520</f>
        <v>0</v>
      </c>
      <c r="BL519">
        <f>AP519-fix1_oam1!AE520</f>
        <v>2</v>
      </c>
      <c r="BM519">
        <f>AQ519-fix1_oam1!AF520</f>
        <v>4</v>
      </c>
      <c r="BN519">
        <f>AR519-fix1_oam1!AG520</f>
        <v>0</v>
      </c>
      <c r="BO519">
        <f>AS519-fix1_oam1!AH520</f>
        <v>-6</v>
      </c>
      <c r="BP519">
        <f>AT519-fix1_oam1!AI520</f>
        <v>-4</v>
      </c>
      <c r="BQ519">
        <f>AU519-fix1_oam1!AJ520</f>
        <v>27</v>
      </c>
      <c r="BR519">
        <f>AV519-fix1_oam1!AK520</f>
        <v>-11</v>
      </c>
      <c r="BS519">
        <f>AW519-fix1_oam1!AL520</f>
        <v>-3</v>
      </c>
      <c r="BT519">
        <f>AX519-fix1_oam1!AM520</f>
        <v>0</v>
      </c>
      <c r="BU519">
        <f>AY519-fix1_oam1!AN520</f>
        <v>-2</v>
      </c>
      <c r="BV519">
        <f>AZ519-fix1_oam1!AO520</f>
        <v>-4</v>
      </c>
      <c r="BY519" s="10" t="s">
        <v>1179</v>
      </c>
      <c r="BZ519" s="11">
        <v>41</v>
      </c>
      <c r="CA519" s="11">
        <v>2</v>
      </c>
      <c r="CB519" s="11">
        <v>53</v>
      </c>
      <c r="CC519" s="11">
        <v>51</v>
      </c>
      <c r="CD519" s="11">
        <v>23</v>
      </c>
      <c r="CE519" s="11">
        <v>32</v>
      </c>
      <c r="CF519" s="11">
        <v>3</v>
      </c>
      <c r="CG519" s="11">
        <v>53</v>
      </c>
      <c r="CH519" s="11">
        <v>53</v>
      </c>
      <c r="CI519" s="11">
        <v>15</v>
      </c>
      <c r="CJ519" s="11">
        <v>54</v>
      </c>
      <c r="CK519" s="11">
        <v>3</v>
      </c>
      <c r="CL519" s="11">
        <v>5</v>
      </c>
      <c r="CM519" s="11">
        <v>33</v>
      </c>
      <c r="CN519" s="11">
        <v>24</v>
      </c>
      <c r="CO519" s="11">
        <v>53</v>
      </c>
      <c r="CP519" s="11">
        <v>3</v>
      </c>
      <c r="CQ519" s="11">
        <v>3</v>
      </c>
      <c r="CR519" s="11">
        <v>3000000</v>
      </c>
    </row>
    <row r="520" spans="1:96" ht="15" thickBot="1" x14ac:dyDescent="0.35">
      <c r="A520" s="1" t="s">
        <v>517</v>
      </c>
      <c r="B520" s="1" t="s">
        <v>602</v>
      </c>
      <c r="C520" s="2">
        <v>97</v>
      </c>
      <c r="D520" s="2">
        <v>35</v>
      </c>
      <c r="E520" s="2">
        <v>67</v>
      </c>
      <c r="F520" s="2">
        <v>39</v>
      </c>
      <c r="G520" s="2">
        <v>3</v>
      </c>
      <c r="H520" s="1">
        <f t="shared" si="780"/>
        <v>97</v>
      </c>
      <c r="I520" s="1">
        <f>HLOOKUP(H520,C520:$F$603,J520,0)</f>
        <v>1</v>
      </c>
      <c r="J520" s="1">
        <v>84</v>
      </c>
      <c r="K520" s="1" t="str">
        <f t="shared" si="781"/>
        <v>31</v>
      </c>
      <c r="M520" s="46">
        <f t="shared" si="782"/>
        <v>1</v>
      </c>
      <c r="N520" s="44">
        <f t="shared" si="774"/>
        <v>0.40756302521008403</v>
      </c>
      <c r="O520" s="44">
        <f t="shared" si="775"/>
        <v>0.14705882352941177</v>
      </c>
      <c r="P520" s="44">
        <f t="shared" si="776"/>
        <v>0.28151260504201681</v>
      </c>
      <c r="Q520" s="44">
        <f t="shared" si="777"/>
        <v>0.1638655462184874</v>
      </c>
      <c r="R520">
        <f t="shared" si="716"/>
        <v>3</v>
      </c>
      <c r="S520" s="1">
        <f t="shared" si="783"/>
        <v>0.40756302521008403</v>
      </c>
      <c r="T520" s="1">
        <f>HLOOKUP(S520,N520:$Q$603,U520,0)</f>
        <v>1</v>
      </c>
      <c r="U520" s="1">
        <v>84</v>
      </c>
      <c r="V520" s="1" t="str">
        <f t="shared" si="784"/>
        <v>31</v>
      </c>
      <c r="X520" s="5">
        <f t="shared" si="785"/>
        <v>1</v>
      </c>
      <c r="Y520" s="4">
        <f t="shared" si="786"/>
        <v>0.59243697478991597</v>
      </c>
      <c r="Z520" s="4">
        <f t="shared" si="787"/>
        <v>0.12087897684774918</v>
      </c>
      <c r="AA520" s="4">
        <f t="shared" si="788"/>
        <v>0.25</v>
      </c>
      <c r="AB520" s="4">
        <f t="shared" si="789"/>
        <v>0.22268907563025209</v>
      </c>
      <c r="AC520" s="4">
        <f t="shared" si="790"/>
        <v>2.7310924369747913E-2</v>
      </c>
      <c r="AD520" s="4">
        <f t="shared" si="791"/>
        <v>0.14705882352941177</v>
      </c>
      <c r="AE520" s="4">
        <f t="shared" si="792"/>
        <v>0.40756302521008403</v>
      </c>
      <c r="AF520" s="4">
        <f t="shared" si="793"/>
        <v>0.26050420168067223</v>
      </c>
      <c r="AG520">
        <f t="shared" si="794"/>
        <v>3000000</v>
      </c>
      <c r="AI520">
        <f t="shared" si="795"/>
        <v>41</v>
      </c>
      <c r="AJ520">
        <f t="shared" si="718"/>
        <v>29</v>
      </c>
      <c r="AK520">
        <f t="shared" si="719"/>
        <v>36</v>
      </c>
      <c r="AL520">
        <f t="shared" si="720"/>
        <v>1</v>
      </c>
      <c r="AM520">
        <f t="shared" si="721"/>
        <v>41</v>
      </c>
      <c r="AN520">
        <f t="shared" si="722"/>
        <v>14</v>
      </c>
      <c r="AO520">
        <f t="shared" si="723"/>
        <v>13</v>
      </c>
      <c r="AP520">
        <f t="shared" si="724"/>
        <v>26</v>
      </c>
      <c r="AQ520">
        <f t="shared" si="725"/>
        <v>37</v>
      </c>
      <c r="AR520">
        <f t="shared" ref="AR520:AZ520" si="802">MAX(AI$3:AQ$542)+1-AI520</f>
        <v>15</v>
      </c>
      <c r="AS520">
        <f t="shared" si="802"/>
        <v>27</v>
      </c>
      <c r="AT520">
        <f t="shared" si="802"/>
        <v>20</v>
      </c>
      <c r="AU520">
        <f t="shared" si="802"/>
        <v>55</v>
      </c>
      <c r="AV520">
        <f t="shared" si="802"/>
        <v>15</v>
      </c>
      <c r="AW520">
        <f t="shared" si="802"/>
        <v>42</v>
      </c>
      <c r="AX520">
        <f t="shared" si="802"/>
        <v>43</v>
      </c>
      <c r="AY520">
        <f t="shared" si="802"/>
        <v>30</v>
      </c>
      <c r="AZ520">
        <f t="shared" si="802"/>
        <v>19</v>
      </c>
      <c r="BA520">
        <f t="shared" si="779"/>
        <v>3000000</v>
      </c>
      <c r="BB520">
        <f t="shared" si="797"/>
        <v>2689754.8</v>
      </c>
      <c r="BC520">
        <f t="shared" si="798"/>
        <v>3</v>
      </c>
      <c r="BE520">
        <f>AI520-fix1_oam1!X521</f>
        <v>0</v>
      </c>
      <c r="BF520">
        <f>AJ520-fix1_oam1!Y521</f>
        <v>10</v>
      </c>
      <c r="BG520">
        <f>AK520-fix1_oam1!Z521</f>
        <v>10</v>
      </c>
      <c r="BH520">
        <f>AL520-fix1_oam1!AA521</f>
        <v>-15</v>
      </c>
      <c r="BI520">
        <f>AM520-fix1_oam1!AB521</f>
        <v>16</v>
      </c>
      <c r="BJ520">
        <f>AN520-fix1_oam1!AC521</f>
        <v>5</v>
      </c>
      <c r="BK520">
        <f>AO520-fix1_oam1!AD521</f>
        <v>1</v>
      </c>
      <c r="BL520">
        <f>AP520-fix1_oam1!AE521</f>
        <v>19</v>
      </c>
      <c r="BM520">
        <f>AQ520-fix1_oam1!AF521</f>
        <v>10</v>
      </c>
      <c r="BN520">
        <f>AR520-fix1_oam1!AG521</f>
        <v>0</v>
      </c>
      <c r="BO520">
        <f>AS520-fix1_oam1!AH521</f>
        <v>-10</v>
      </c>
      <c r="BP520">
        <f>AT520-fix1_oam1!AI521</f>
        <v>-10</v>
      </c>
      <c r="BQ520">
        <f>AU520-fix1_oam1!AJ521</f>
        <v>15</v>
      </c>
      <c r="BR520">
        <f>AV520-fix1_oam1!AK521</f>
        <v>-16</v>
      </c>
      <c r="BS520">
        <f>AW520-fix1_oam1!AL521</f>
        <v>-5</v>
      </c>
      <c r="BT520">
        <f>AX520-fix1_oam1!AM521</f>
        <v>-1</v>
      </c>
      <c r="BU520">
        <f>AY520-fix1_oam1!AN521</f>
        <v>-19</v>
      </c>
      <c r="BV520">
        <f>AZ520-fix1_oam1!AO521</f>
        <v>-10</v>
      </c>
      <c r="BY520" s="10" t="s">
        <v>1180</v>
      </c>
      <c r="BZ520" s="11">
        <v>1</v>
      </c>
      <c r="CA520" s="11">
        <v>40</v>
      </c>
      <c r="CB520" s="11">
        <v>20</v>
      </c>
      <c r="CC520" s="11">
        <v>1</v>
      </c>
      <c r="CD520" s="11">
        <v>45</v>
      </c>
      <c r="CE520" s="11">
        <v>10</v>
      </c>
      <c r="CF520" s="11">
        <v>23</v>
      </c>
      <c r="CG520" s="11">
        <v>15</v>
      </c>
      <c r="CH520" s="11">
        <v>22</v>
      </c>
      <c r="CI520" s="11">
        <v>55</v>
      </c>
      <c r="CJ520" s="11">
        <v>16</v>
      </c>
      <c r="CK520" s="11">
        <v>36</v>
      </c>
      <c r="CL520" s="11">
        <v>55</v>
      </c>
      <c r="CM520" s="11">
        <v>11</v>
      </c>
      <c r="CN520" s="11">
        <v>46</v>
      </c>
      <c r="CO520" s="11">
        <v>33</v>
      </c>
      <c r="CP520" s="11">
        <v>41</v>
      </c>
      <c r="CQ520" s="11">
        <v>34</v>
      </c>
      <c r="CR520" s="11">
        <v>4000000</v>
      </c>
    </row>
    <row r="521" spans="1:96" ht="15" thickBot="1" x14ac:dyDescent="0.35">
      <c r="A521" s="1" t="s">
        <v>518</v>
      </c>
      <c r="B521" s="1" t="s">
        <v>602</v>
      </c>
      <c r="C521" s="2">
        <v>85</v>
      </c>
      <c r="D521" s="2">
        <v>65</v>
      </c>
      <c r="E521" s="2">
        <v>19</v>
      </c>
      <c r="F521" s="2">
        <v>42</v>
      </c>
      <c r="G521" s="2">
        <v>2</v>
      </c>
      <c r="H521" s="1">
        <f t="shared" si="780"/>
        <v>85</v>
      </c>
      <c r="I521" s="1">
        <f>HLOOKUP(H521,C521:$F$603,J521,0)</f>
        <v>1</v>
      </c>
      <c r="J521" s="1">
        <v>83</v>
      </c>
      <c r="K521" s="1" t="str">
        <f t="shared" si="781"/>
        <v>21</v>
      </c>
      <c r="M521" s="46">
        <f t="shared" si="782"/>
        <v>1</v>
      </c>
      <c r="N521" s="44">
        <f t="shared" si="774"/>
        <v>0.40284360189573459</v>
      </c>
      <c r="O521" s="44">
        <f t="shared" si="775"/>
        <v>0.30805687203791471</v>
      </c>
      <c r="P521" s="44">
        <f t="shared" si="776"/>
        <v>9.004739336492891E-2</v>
      </c>
      <c r="Q521" s="44">
        <f t="shared" si="777"/>
        <v>0.1990521327014218</v>
      </c>
      <c r="R521">
        <f t="shared" si="716"/>
        <v>2</v>
      </c>
      <c r="S521" s="1">
        <f t="shared" si="783"/>
        <v>0.40284360189573459</v>
      </c>
      <c r="T521" s="1">
        <f>HLOOKUP(S521,N521:$Q$603,U521,0)</f>
        <v>1</v>
      </c>
      <c r="U521" s="1">
        <v>83</v>
      </c>
      <c r="V521" s="1" t="str">
        <f t="shared" si="784"/>
        <v>21</v>
      </c>
      <c r="X521" s="5">
        <f t="shared" si="785"/>
        <v>1</v>
      </c>
      <c r="Y521" s="4">
        <f t="shared" si="786"/>
        <v>0.59715639810426535</v>
      </c>
      <c r="Z521" s="4">
        <f t="shared" si="787"/>
        <v>0.13529263170736722</v>
      </c>
      <c r="AA521" s="4">
        <f t="shared" si="788"/>
        <v>0.25</v>
      </c>
      <c r="AB521" s="4">
        <f t="shared" si="789"/>
        <v>0.25355450236966826</v>
      </c>
      <c r="AC521" s="4">
        <f t="shared" si="790"/>
        <v>-3.5545023696682554E-3</v>
      </c>
      <c r="AD521" s="4">
        <f t="shared" si="791"/>
        <v>9.004739336492891E-2</v>
      </c>
      <c r="AE521" s="4">
        <f t="shared" si="792"/>
        <v>0.40284360189573459</v>
      </c>
      <c r="AF521" s="4">
        <f t="shared" si="793"/>
        <v>0.3127962085308057</v>
      </c>
      <c r="AG521">
        <f t="shared" si="794"/>
        <v>2000000</v>
      </c>
      <c r="AI521">
        <f t="shared" si="795"/>
        <v>41</v>
      </c>
      <c r="AJ521">
        <f t="shared" si="718"/>
        <v>28</v>
      </c>
      <c r="AK521">
        <f t="shared" si="719"/>
        <v>32</v>
      </c>
      <c r="AL521">
        <f t="shared" si="720"/>
        <v>1</v>
      </c>
      <c r="AM521">
        <f t="shared" si="721"/>
        <v>24</v>
      </c>
      <c r="AN521">
        <f t="shared" si="722"/>
        <v>31</v>
      </c>
      <c r="AO521">
        <f t="shared" si="723"/>
        <v>26</v>
      </c>
      <c r="AP521">
        <f t="shared" si="724"/>
        <v>27</v>
      </c>
      <c r="AQ521">
        <f t="shared" si="725"/>
        <v>29</v>
      </c>
      <c r="AR521">
        <f t="shared" ref="AR521:AZ521" si="803">MAX(AI$3:AQ$542)+1-AI521</f>
        <v>15</v>
      </c>
      <c r="AS521">
        <f t="shared" si="803"/>
        <v>28</v>
      </c>
      <c r="AT521">
        <f t="shared" si="803"/>
        <v>24</v>
      </c>
      <c r="AU521">
        <f t="shared" si="803"/>
        <v>55</v>
      </c>
      <c r="AV521">
        <f t="shared" si="803"/>
        <v>32</v>
      </c>
      <c r="AW521">
        <f t="shared" si="803"/>
        <v>25</v>
      </c>
      <c r="AX521">
        <f t="shared" si="803"/>
        <v>30</v>
      </c>
      <c r="AY521">
        <f t="shared" si="803"/>
        <v>29</v>
      </c>
      <c r="AZ521">
        <f t="shared" si="803"/>
        <v>27</v>
      </c>
      <c r="BA521">
        <f t="shared" si="779"/>
        <v>2000000</v>
      </c>
      <c r="BB521">
        <f t="shared" si="797"/>
        <v>2319076.7000000002</v>
      </c>
      <c r="BC521">
        <f t="shared" si="798"/>
        <v>2</v>
      </c>
      <c r="BE521">
        <f>AI521-fix1_oam1!X522</f>
        <v>0</v>
      </c>
      <c r="BF521">
        <f>AJ521-fix1_oam1!Y522</f>
        <v>3</v>
      </c>
      <c r="BG521">
        <f>AK521-fix1_oam1!Z522</f>
        <v>5</v>
      </c>
      <c r="BH521">
        <f>AL521-fix1_oam1!AA522</f>
        <v>-23</v>
      </c>
      <c r="BI521">
        <f>AM521-fix1_oam1!AB522</f>
        <v>0</v>
      </c>
      <c r="BJ521">
        <f>AN521-fix1_oam1!AC522</f>
        <v>0</v>
      </c>
      <c r="BK521">
        <f>AO521-fix1_oam1!AD522</f>
        <v>3</v>
      </c>
      <c r="BL521">
        <f>AP521-fix1_oam1!AE522</f>
        <v>0</v>
      </c>
      <c r="BM521">
        <f>AQ521-fix1_oam1!AF522</f>
        <v>6</v>
      </c>
      <c r="BN521">
        <f>AR521-fix1_oam1!AG522</f>
        <v>0</v>
      </c>
      <c r="BO521">
        <f>AS521-fix1_oam1!AH522</f>
        <v>-3</v>
      </c>
      <c r="BP521">
        <f>AT521-fix1_oam1!AI522</f>
        <v>-5</v>
      </c>
      <c r="BQ521">
        <f>AU521-fix1_oam1!AJ522</f>
        <v>23</v>
      </c>
      <c r="BR521">
        <f>AV521-fix1_oam1!AK522</f>
        <v>0</v>
      </c>
      <c r="BS521">
        <f>AW521-fix1_oam1!AL522</f>
        <v>0</v>
      </c>
      <c r="BT521">
        <f>AX521-fix1_oam1!AM522</f>
        <v>-3</v>
      </c>
      <c r="BU521">
        <f>AY521-fix1_oam1!AN522</f>
        <v>0</v>
      </c>
      <c r="BV521">
        <f>AZ521-fix1_oam1!AO522</f>
        <v>-6</v>
      </c>
      <c r="BY521" s="10" t="s">
        <v>1181</v>
      </c>
      <c r="BZ521" s="11">
        <v>1</v>
      </c>
      <c r="CA521" s="11">
        <v>28</v>
      </c>
      <c r="CB521" s="11">
        <v>19</v>
      </c>
      <c r="CC521" s="11">
        <v>1</v>
      </c>
      <c r="CD521" s="11">
        <v>26</v>
      </c>
      <c r="CE521" s="11">
        <v>29</v>
      </c>
      <c r="CF521" s="11">
        <v>25</v>
      </c>
      <c r="CG521" s="11">
        <v>27</v>
      </c>
      <c r="CH521" s="11">
        <v>30</v>
      </c>
      <c r="CI521" s="11">
        <v>55</v>
      </c>
      <c r="CJ521" s="11">
        <v>28</v>
      </c>
      <c r="CK521" s="11">
        <v>37</v>
      </c>
      <c r="CL521" s="11">
        <v>55</v>
      </c>
      <c r="CM521" s="11">
        <v>30</v>
      </c>
      <c r="CN521" s="11">
        <v>27</v>
      </c>
      <c r="CO521" s="11">
        <v>31</v>
      </c>
      <c r="CP521" s="11">
        <v>29</v>
      </c>
      <c r="CQ521" s="11">
        <v>26</v>
      </c>
      <c r="CR521" s="11">
        <v>2000000</v>
      </c>
    </row>
    <row r="522" spans="1:96" ht="15" thickBot="1" x14ac:dyDescent="0.35">
      <c r="A522" s="1" t="s">
        <v>519</v>
      </c>
      <c r="B522" s="1" t="s">
        <v>602</v>
      </c>
      <c r="C522" s="2">
        <v>47</v>
      </c>
      <c r="D522" s="2">
        <v>15</v>
      </c>
      <c r="E522" s="2">
        <v>2</v>
      </c>
      <c r="F522" s="2">
        <v>98</v>
      </c>
      <c r="G522" s="2">
        <v>3</v>
      </c>
      <c r="H522" s="1">
        <f t="shared" si="780"/>
        <v>98</v>
      </c>
      <c r="I522" s="1">
        <f>HLOOKUP(H522,C522:$F$603,J522,0)</f>
        <v>4</v>
      </c>
      <c r="J522" s="1">
        <v>82</v>
      </c>
      <c r="K522" s="1" t="str">
        <f t="shared" si="781"/>
        <v>34</v>
      </c>
      <c r="M522" s="46">
        <f t="shared" si="782"/>
        <v>1</v>
      </c>
      <c r="N522" s="44">
        <f t="shared" si="774"/>
        <v>0.29012345679012347</v>
      </c>
      <c r="O522" s="44">
        <f t="shared" si="775"/>
        <v>9.2592592592592587E-2</v>
      </c>
      <c r="P522" s="44">
        <f t="shared" si="776"/>
        <v>1.2345679012345678E-2</v>
      </c>
      <c r="Q522" s="44">
        <f t="shared" si="777"/>
        <v>0.60493827160493829</v>
      </c>
      <c r="R522">
        <f t="shared" si="716"/>
        <v>3</v>
      </c>
      <c r="S522" s="1">
        <f t="shared" si="783"/>
        <v>0.60493827160493829</v>
      </c>
      <c r="T522" s="1">
        <f>HLOOKUP(S522,N522:$Q$603,U522,0)</f>
        <v>4</v>
      </c>
      <c r="U522" s="1">
        <v>82</v>
      </c>
      <c r="V522" s="1" t="str">
        <f t="shared" si="784"/>
        <v>34</v>
      </c>
      <c r="X522" s="5">
        <f t="shared" si="785"/>
        <v>4</v>
      </c>
      <c r="Y522" s="4">
        <f t="shared" si="786"/>
        <v>0.39506172839506171</v>
      </c>
      <c r="Z522" s="4">
        <f t="shared" si="787"/>
        <v>0.26384827497731494</v>
      </c>
      <c r="AA522" s="4">
        <f t="shared" si="788"/>
        <v>0.25</v>
      </c>
      <c r="AB522" s="4">
        <f t="shared" si="789"/>
        <v>0.19135802469135804</v>
      </c>
      <c r="AC522" s="4">
        <f t="shared" si="790"/>
        <v>5.8641975308641958E-2</v>
      </c>
      <c r="AD522" s="4">
        <f t="shared" si="791"/>
        <v>1.2345679012345678E-2</v>
      </c>
      <c r="AE522" s="4">
        <f t="shared" si="792"/>
        <v>0.60493827160493829</v>
      </c>
      <c r="AF522" s="4">
        <f t="shared" si="793"/>
        <v>0.59259259259259256</v>
      </c>
      <c r="AG522">
        <f t="shared" si="794"/>
        <v>3000000</v>
      </c>
      <c r="AI522">
        <f t="shared" si="795"/>
        <v>1</v>
      </c>
      <c r="AJ522">
        <f t="shared" si="718"/>
        <v>52</v>
      </c>
      <c r="AK522">
        <f t="shared" si="719"/>
        <v>3</v>
      </c>
      <c r="AL522">
        <f t="shared" si="720"/>
        <v>1</v>
      </c>
      <c r="AM522">
        <f t="shared" si="721"/>
        <v>49</v>
      </c>
      <c r="AN522">
        <f t="shared" si="722"/>
        <v>6</v>
      </c>
      <c r="AO522">
        <f t="shared" si="723"/>
        <v>50</v>
      </c>
      <c r="AP522">
        <f t="shared" si="724"/>
        <v>4</v>
      </c>
      <c r="AQ522">
        <f t="shared" si="725"/>
        <v>3</v>
      </c>
      <c r="AR522">
        <f t="shared" ref="AR522:AZ522" si="804">MAX(AI$3:AQ$542)+1-AI522</f>
        <v>55</v>
      </c>
      <c r="AS522">
        <f t="shared" si="804"/>
        <v>4</v>
      </c>
      <c r="AT522">
        <f t="shared" si="804"/>
        <v>53</v>
      </c>
      <c r="AU522">
        <f t="shared" si="804"/>
        <v>55</v>
      </c>
      <c r="AV522">
        <f t="shared" si="804"/>
        <v>7</v>
      </c>
      <c r="AW522">
        <f t="shared" si="804"/>
        <v>50</v>
      </c>
      <c r="AX522">
        <f t="shared" si="804"/>
        <v>6</v>
      </c>
      <c r="AY522">
        <f t="shared" si="804"/>
        <v>52</v>
      </c>
      <c r="AZ522">
        <f t="shared" si="804"/>
        <v>53</v>
      </c>
      <c r="BA522">
        <f t="shared" si="779"/>
        <v>3000000</v>
      </c>
      <c r="BB522">
        <f t="shared" si="797"/>
        <v>2921517.6</v>
      </c>
      <c r="BC522">
        <f t="shared" si="798"/>
        <v>3</v>
      </c>
      <c r="BE522">
        <f>AI522-fix1_oam1!X523</f>
        <v>0</v>
      </c>
      <c r="BF522">
        <f>AJ522-fix1_oam1!Y523</f>
        <v>5</v>
      </c>
      <c r="BG522">
        <f>AK522-fix1_oam1!Z523</f>
        <v>0</v>
      </c>
      <c r="BH522">
        <f>AL522-fix1_oam1!AA523</f>
        <v>-40</v>
      </c>
      <c r="BI522">
        <f>AM522-fix1_oam1!AB523</f>
        <v>4</v>
      </c>
      <c r="BJ522">
        <f>AN522-fix1_oam1!AC523</f>
        <v>1</v>
      </c>
      <c r="BK522">
        <f>AO522-fix1_oam1!AD523</f>
        <v>1</v>
      </c>
      <c r="BL522">
        <f>AP522-fix1_oam1!AE523</f>
        <v>-1</v>
      </c>
      <c r="BM522">
        <f>AQ522-fix1_oam1!AF523</f>
        <v>2</v>
      </c>
      <c r="BN522">
        <f>AR522-fix1_oam1!AG523</f>
        <v>0</v>
      </c>
      <c r="BO522">
        <f>AS522-fix1_oam1!AH523</f>
        <v>-5</v>
      </c>
      <c r="BP522">
        <f>AT522-fix1_oam1!AI523</f>
        <v>0</v>
      </c>
      <c r="BQ522">
        <f>AU522-fix1_oam1!AJ523</f>
        <v>40</v>
      </c>
      <c r="BR522">
        <f>AV522-fix1_oam1!AK523</f>
        <v>-4</v>
      </c>
      <c r="BS522">
        <f>AW522-fix1_oam1!AL523</f>
        <v>-1</v>
      </c>
      <c r="BT522">
        <f>AX522-fix1_oam1!AM523</f>
        <v>-1</v>
      </c>
      <c r="BU522">
        <f>AY522-fix1_oam1!AN523</f>
        <v>1</v>
      </c>
      <c r="BV522">
        <f>AZ522-fix1_oam1!AO523</f>
        <v>-2</v>
      </c>
      <c r="BY522" s="10" t="s">
        <v>1182</v>
      </c>
      <c r="BZ522" s="11">
        <v>27</v>
      </c>
      <c r="CA522" s="11">
        <v>18</v>
      </c>
      <c r="CB522" s="11">
        <v>35</v>
      </c>
      <c r="CC522" s="11">
        <v>1</v>
      </c>
      <c r="CD522" s="11">
        <v>8</v>
      </c>
      <c r="CE522" s="11">
        <v>47</v>
      </c>
      <c r="CF522" s="11">
        <v>31</v>
      </c>
      <c r="CG522" s="11">
        <v>37</v>
      </c>
      <c r="CH522" s="11">
        <v>33</v>
      </c>
      <c r="CI522" s="11">
        <v>29</v>
      </c>
      <c r="CJ522" s="11">
        <v>38</v>
      </c>
      <c r="CK522" s="11">
        <v>21</v>
      </c>
      <c r="CL522" s="11">
        <v>55</v>
      </c>
      <c r="CM522" s="11">
        <v>48</v>
      </c>
      <c r="CN522" s="11">
        <v>9</v>
      </c>
      <c r="CO522" s="11">
        <v>25</v>
      </c>
      <c r="CP522" s="11">
        <v>19</v>
      </c>
      <c r="CQ522" s="11">
        <v>23</v>
      </c>
      <c r="CR522" s="11">
        <v>1000000</v>
      </c>
    </row>
    <row r="523" spans="1:96" ht="15" thickBot="1" x14ac:dyDescent="0.35">
      <c r="A523" s="1" t="s">
        <v>520</v>
      </c>
      <c r="B523" s="1" t="s">
        <v>602</v>
      </c>
      <c r="C523" s="2">
        <v>57</v>
      </c>
      <c r="D523" s="2">
        <v>47</v>
      </c>
      <c r="E523" s="2">
        <v>0</v>
      </c>
      <c r="F523" s="2">
        <v>3</v>
      </c>
      <c r="G523" s="2">
        <v>2</v>
      </c>
      <c r="H523" s="1">
        <f t="shared" si="780"/>
        <v>57</v>
      </c>
      <c r="I523" s="1">
        <f>HLOOKUP(H523,C523:$F$603,J523,0)</f>
        <v>1</v>
      </c>
      <c r="J523" s="1">
        <v>81</v>
      </c>
      <c r="K523" s="1" t="str">
        <f t="shared" si="781"/>
        <v>21</v>
      </c>
      <c r="M523" s="46">
        <f t="shared" si="782"/>
        <v>0.99999999999999989</v>
      </c>
      <c r="N523" s="44">
        <f t="shared" si="774"/>
        <v>0.53271028037383172</v>
      </c>
      <c r="O523" s="44">
        <f t="shared" si="775"/>
        <v>0.43925233644859812</v>
      </c>
      <c r="P523" s="44">
        <f t="shared" si="776"/>
        <v>0</v>
      </c>
      <c r="Q523" s="44">
        <f t="shared" si="777"/>
        <v>2.8037383177570093E-2</v>
      </c>
      <c r="R523">
        <f t="shared" si="716"/>
        <v>2</v>
      </c>
      <c r="S523" s="1">
        <f t="shared" si="783"/>
        <v>0.53271028037383172</v>
      </c>
      <c r="T523" s="1">
        <f>HLOOKUP(S523,N523:$Q$603,U523,0)</f>
        <v>1</v>
      </c>
      <c r="U523" s="1">
        <v>81</v>
      </c>
      <c r="V523" s="1" t="str">
        <f t="shared" si="784"/>
        <v>21</v>
      </c>
      <c r="X523" s="5">
        <f t="shared" si="785"/>
        <v>1</v>
      </c>
      <c r="Y523" s="4">
        <f t="shared" si="786"/>
        <v>0.46728971962616817</v>
      </c>
      <c r="Z523" s="4">
        <f t="shared" si="787"/>
        <v>0.27538394575995456</v>
      </c>
      <c r="AA523" s="4">
        <f t="shared" si="788"/>
        <v>0.24999999999999997</v>
      </c>
      <c r="AB523" s="4">
        <f t="shared" si="789"/>
        <v>0.23364485981308411</v>
      </c>
      <c r="AC523" s="4">
        <f t="shared" si="790"/>
        <v>1.6355140186915862E-2</v>
      </c>
      <c r="AD523" s="4">
        <f t="shared" si="791"/>
        <v>0</v>
      </c>
      <c r="AE523" s="4">
        <f t="shared" si="792"/>
        <v>0.53271028037383172</v>
      </c>
      <c r="AF523" s="4">
        <f t="shared" si="793"/>
        <v>0.53271028037383172</v>
      </c>
      <c r="AG523">
        <f t="shared" si="794"/>
        <v>2000000</v>
      </c>
      <c r="AI523">
        <f t="shared" si="795"/>
        <v>41</v>
      </c>
      <c r="AJ523">
        <f t="shared" si="718"/>
        <v>48</v>
      </c>
      <c r="AK523">
        <f t="shared" si="719"/>
        <v>3</v>
      </c>
      <c r="AL523">
        <f t="shared" si="720"/>
        <v>51</v>
      </c>
      <c r="AM523">
        <f t="shared" si="721"/>
        <v>37</v>
      </c>
      <c r="AN523">
        <f t="shared" si="722"/>
        <v>18</v>
      </c>
      <c r="AO523">
        <f t="shared" si="723"/>
        <v>53</v>
      </c>
      <c r="AP523">
        <f t="shared" si="724"/>
        <v>8</v>
      </c>
      <c r="AQ523">
        <f t="shared" si="725"/>
        <v>5</v>
      </c>
      <c r="AR523">
        <f t="shared" ref="AR523:AZ523" si="805">MAX(AI$3:AQ$542)+1-AI523</f>
        <v>15</v>
      </c>
      <c r="AS523">
        <f t="shared" si="805"/>
        <v>8</v>
      </c>
      <c r="AT523">
        <f t="shared" si="805"/>
        <v>53</v>
      </c>
      <c r="AU523">
        <f t="shared" si="805"/>
        <v>5</v>
      </c>
      <c r="AV523">
        <f t="shared" si="805"/>
        <v>19</v>
      </c>
      <c r="AW523">
        <f t="shared" si="805"/>
        <v>38</v>
      </c>
      <c r="AX523">
        <f t="shared" si="805"/>
        <v>3</v>
      </c>
      <c r="AY523">
        <f t="shared" si="805"/>
        <v>48</v>
      </c>
      <c r="AZ523">
        <f t="shared" si="805"/>
        <v>51</v>
      </c>
      <c r="BA523">
        <f t="shared" si="779"/>
        <v>2000000</v>
      </c>
      <c r="BB523">
        <f t="shared" si="797"/>
        <v>2944549.7</v>
      </c>
      <c r="BC523">
        <f t="shared" si="798"/>
        <v>3</v>
      </c>
      <c r="BE523">
        <f>AI523-fix1_oam1!X524</f>
        <v>0</v>
      </c>
      <c r="BF523">
        <f>AJ523-fix1_oam1!Y524</f>
        <v>-3</v>
      </c>
      <c r="BG523">
        <f>AK523-fix1_oam1!Z524</f>
        <v>-22</v>
      </c>
      <c r="BH523">
        <f>AL523-fix1_oam1!AA524</f>
        <v>-1</v>
      </c>
      <c r="BI523">
        <f>AM523-fix1_oam1!AB524</f>
        <v>-13</v>
      </c>
      <c r="BJ523">
        <f>AN523-fix1_oam1!AC524</f>
        <v>-3</v>
      </c>
      <c r="BK523">
        <f>AO523-fix1_oam1!AD524</f>
        <v>0</v>
      </c>
      <c r="BL523">
        <f>AP523-fix1_oam1!AE524</f>
        <v>-41</v>
      </c>
      <c r="BM523">
        <f>AQ523-fix1_oam1!AF524</f>
        <v>-27</v>
      </c>
      <c r="BN523">
        <f>AR523-fix1_oam1!AG524</f>
        <v>0</v>
      </c>
      <c r="BO523">
        <f>AS523-fix1_oam1!AH524</f>
        <v>3</v>
      </c>
      <c r="BP523">
        <f>AT523-fix1_oam1!AI524</f>
        <v>22</v>
      </c>
      <c r="BQ523">
        <f>AU523-fix1_oam1!AJ524</f>
        <v>1</v>
      </c>
      <c r="BR523">
        <f>AV523-fix1_oam1!AK524</f>
        <v>13</v>
      </c>
      <c r="BS523">
        <f>AW523-fix1_oam1!AL524</f>
        <v>3</v>
      </c>
      <c r="BT523">
        <f>AX523-fix1_oam1!AM524</f>
        <v>0</v>
      </c>
      <c r="BU523">
        <f>AY523-fix1_oam1!AN524</f>
        <v>41</v>
      </c>
      <c r="BV523">
        <f>AZ523-fix1_oam1!AO524</f>
        <v>27</v>
      </c>
      <c r="BY523" s="10" t="s">
        <v>1183</v>
      </c>
      <c r="BZ523" s="11">
        <v>27</v>
      </c>
      <c r="CA523" s="11">
        <v>8</v>
      </c>
      <c r="CB523" s="11">
        <v>49</v>
      </c>
      <c r="CC523" s="11">
        <v>1</v>
      </c>
      <c r="CD523" s="11">
        <v>31</v>
      </c>
      <c r="CE523" s="11">
        <v>24</v>
      </c>
      <c r="CF523" s="11">
        <v>5</v>
      </c>
      <c r="CG523" s="11">
        <v>47</v>
      </c>
      <c r="CH523" s="11">
        <v>50</v>
      </c>
      <c r="CI523" s="11">
        <v>29</v>
      </c>
      <c r="CJ523" s="11">
        <v>48</v>
      </c>
      <c r="CK523" s="11">
        <v>7</v>
      </c>
      <c r="CL523" s="11">
        <v>55</v>
      </c>
      <c r="CM523" s="11">
        <v>25</v>
      </c>
      <c r="CN523" s="11">
        <v>32</v>
      </c>
      <c r="CO523" s="11">
        <v>51</v>
      </c>
      <c r="CP523" s="11">
        <v>9</v>
      </c>
      <c r="CQ523" s="11">
        <v>6</v>
      </c>
      <c r="CR523" s="11">
        <v>4000000</v>
      </c>
    </row>
    <row r="524" spans="1:96" ht="15" thickBot="1" x14ac:dyDescent="0.35">
      <c r="A524" s="1" t="s">
        <v>521</v>
      </c>
      <c r="B524" s="1" t="s">
        <v>602</v>
      </c>
      <c r="C524" s="2">
        <v>53</v>
      </c>
      <c r="D524" s="2">
        <v>45</v>
      </c>
      <c r="E524" s="2">
        <v>54</v>
      </c>
      <c r="F524" s="2">
        <v>48</v>
      </c>
      <c r="G524" s="2">
        <v>3</v>
      </c>
      <c r="H524" s="1">
        <f t="shared" si="780"/>
        <v>54</v>
      </c>
      <c r="I524" s="1">
        <f>HLOOKUP(H524,C524:$F$603,J524,0)</f>
        <v>3</v>
      </c>
      <c r="J524" s="1">
        <v>80</v>
      </c>
      <c r="K524" s="1" t="str">
        <f t="shared" si="781"/>
        <v>33</v>
      </c>
      <c r="M524" s="46">
        <f t="shared" si="782"/>
        <v>1</v>
      </c>
      <c r="N524" s="44">
        <f t="shared" si="774"/>
        <v>0.26500000000000001</v>
      </c>
      <c r="O524" s="44">
        <f t="shared" si="775"/>
        <v>0.22500000000000001</v>
      </c>
      <c r="P524" s="44">
        <f t="shared" si="776"/>
        <v>0.27</v>
      </c>
      <c r="Q524" s="44">
        <f t="shared" si="777"/>
        <v>0.24</v>
      </c>
      <c r="R524">
        <f t="shared" si="716"/>
        <v>3</v>
      </c>
      <c r="S524" s="1">
        <f t="shared" si="783"/>
        <v>0.27</v>
      </c>
      <c r="T524" s="1">
        <f>HLOOKUP(S524,N524:$Q$603,U524,0)</f>
        <v>3</v>
      </c>
      <c r="U524" s="1">
        <v>80</v>
      </c>
      <c r="V524" s="1" t="str">
        <f t="shared" si="784"/>
        <v>33</v>
      </c>
      <c r="X524" s="5">
        <f t="shared" si="785"/>
        <v>3</v>
      </c>
      <c r="Y524" s="4">
        <f t="shared" si="786"/>
        <v>0.73</v>
      </c>
      <c r="Z524" s="4">
        <f t="shared" si="787"/>
        <v>2.1213203435596434E-2</v>
      </c>
      <c r="AA524" s="4">
        <f t="shared" si="788"/>
        <v>0.25</v>
      </c>
      <c r="AB524" s="4">
        <f t="shared" si="789"/>
        <v>0.2525</v>
      </c>
      <c r="AC524" s="4">
        <f t="shared" si="790"/>
        <v>-2.5000000000000022E-3</v>
      </c>
      <c r="AD524" s="4">
        <f t="shared" si="791"/>
        <v>0.22500000000000001</v>
      </c>
      <c r="AE524" s="4">
        <f t="shared" si="792"/>
        <v>0.27</v>
      </c>
      <c r="AF524" s="4">
        <f t="shared" si="793"/>
        <v>4.5000000000000012E-2</v>
      </c>
      <c r="AG524">
        <f t="shared" si="794"/>
        <v>3000000</v>
      </c>
      <c r="AI524">
        <f t="shared" si="795"/>
        <v>14</v>
      </c>
      <c r="AJ524">
        <f t="shared" si="718"/>
        <v>1</v>
      </c>
      <c r="AK524">
        <f t="shared" si="719"/>
        <v>54</v>
      </c>
      <c r="AL524">
        <f t="shared" si="720"/>
        <v>1</v>
      </c>
      <c r="AM524">
        <f t="shared" si="721"/>
        <v>25</v>
      </c>
      <c r="AN524">
        <f t="shared" si="722"/>
        <v>31</v>
      </c>
      <c r="AO524">
        <f t="shared" si="723"/>
        <v>1</v>
      </c>
      <c r="AP524">
        <f t="shared" si="724"/>
        <v>54</v>
      </c>
      <c r="AQ524">
        <f t="shared" si="725"/>
        <v>54</v>
      </c>
      <c r="AR524">
        <f t="shared" ref="AR524:AZ524" si="806">MAX(AI$3:AQ$542)+1-AI524</f>
        <v>42</v>
      </c>
      <c r="AS524">
        <f t="shared" si="806"/>
        <v>55</v>
      </c>
      <c r="AT524">
        <f t="shared" si="806"/>
        <v>2</v>
      </c>
      <c r="AU524">
        <f t="shared" si="806"/>
        <v>55</v>
      </c>
      <c r="AV524">
        <f t="shared" si="806"/>
        <v>31</v>
      </c>
      <c r="AW524">
        <f t="shared" si="806"/>
        <v>25</v>
      </c>
      <c r="AX524">
        <f t="shared" si="806"/>
        <v>55</v>
      </c>
      <c r="AY524">
        <f t="shared" si="806"/>
        <v>2</v>
      </c>
      <c r="AZ524">
        <f t="shared" si="806"/>
        <v>2</v>
      </c>
      <c r="BA524">
        <f t="shared" si="779"/>
        <v>3000000</v>
      </c>
      <c r="BB524">
        <f t="shared" si="797"/>
        <v>2836585.4</v>
      </c>
      <c r="BC524">
        <f t="shared" si="798"/>
        <v>3</v>
      </c>
      <c r="BE524">
        <f>AI524-fix1_oam1!X525</f>
        <v>0</v>
      </c>
      <c r="BF524">
        <f>AJ524-fix1_oam1!Y525</f>
        <v>-16</v>
      </c>
      <c r="BG524">
        <f>AK524-fix1_oam1!Z525</f>
        <v>0</v>
      </c>
      <c r="BH524">
        <f>AL524-fix1_oam1!AA525</f>
        <v>-28</v>
      </c>
      <c r="BI524">
        <f>AM524-fix1_oam1!AB525</f>
        <v>-3</v>
      </c>
      <c r="BJ524">
        <f>AN524-fix1_oam1!AC525</f>
        <v>1</v>
      </c>
      <c r="BK524">
        <f>AO524-fix1_oam1!AD525</f>
        <v>-5</v>
      </c>
      <c r="BL524">
        <f>AP524-fix1_oam1!AE525</f>
        <v>4</v>
      </c>
      <c r="BM524">
        <f>AQ524-fix1_oam1!AF525</f>
        <v>-1</v>
      </c>
      <c r="BN524">
        <f>AR524-fix1_oam1!AG525</f>
        <v>0</v>
      </c>
      <c r="BO524">
        <f>AS524-fix1_oam1!AH525</f>
        <v>16</v>
      </c>
      <c r="BP524">
        <f>AT524-fix1_oam1!AI525</f>
        <v>0</v>
      </c>
      <c r="BQ524">
        <f>AU524-fix1_oam1!AJ525</f>
        <v>28</v>
      </c>
      <c r="BR524">
        <f>AV524-fix1_oam1!AK525</f>
        <v>3</v>
      </c>
      <c r="BS524">
        <f>AW524-fix1_oam1!AL525</f>
        <v>-1</v>
      </c>
      <c r="BT524">
        <f>AX524-fix1_oam1!AM525</f>
        <v>5</v>
      </c>
      <c r="BU524">
        <f>AY524-fix1_oam1!AN525</f>
        <v>-4</v>
      </c>
      <c r="BV524">
        <f>AZ524-fix1_oam1!AO525</f>
        <v>1</v>
      </c>
      <c r="BY524" s="10" t="s">
        <v>1184</v>
      </c>
      <c r="BZ524" s="11">
        <v>27</v>
      </c>
      <c r="CA524" s="11">
        <v>36</v>
      </c>
      <c r="CB524" s="11">
        <v>30</v>
      </c>
      <c r="CC524" s="11">
        <v>1</v>
      </c>
      <c r="CD524" s="11">
        <v>47</v>
      </c>
      <c r="CE524" s="11">
        <v>9</v>
      </c>
      <c r="CF524" s="11">
        <v>16</v>
      </c>
      <c r="CG524" s="11">
        <v>19</v>
      </c>
      <c r="CH524" s="11">
        <v>29</v>
      </c>
      <c r="CI524" s="11">
        <v>29</v>
      </c>
      <c r="CJ524" s="11">
        <v>20</v>
      </c>
      <c r="CK524" s="11">
        <v>26</v>
      </c>
      <c r="CL524" s="11">
        <v>55</v>
      </c>
      <c r="CM524" s="11">
        <v>9</v>
      </c>
      <c r="CN524" s="11">
        <v>47</v>
      </c>
      <c r="CO524" s="11">
        <v>40</v>
      </c>
      <c r="CP524" s="11">
        <v>37</v>
      </c>
      <c r="CQ524" s="11">
        <v>27</v>
      </c>
      <c r="CR524" s="11">
        <v>3000000</v>
      </c>
    </row>
    <row r="525" spans="1:96" ht="15" thickBot="1" x14ac:dyDescent="0.35">
      <c r="A525" s="1" t="s">
        <v>522</v>
      </c>
      <c r="B525" s="1" t="s">
        <v>602</v>
      </c>
      <c r="C525" s="2">
        <v>15</v>
      </c>
      <c r="D525" s="2">
        <v>4</v>
      </c>
      <c r="E525" s="2">
        <v>89</v>
      </c>
      <c r="F525" s="2">
        <v>80</v>
      </c>
      <c r="G525" s="2">
        <v>3</v>
      </c>
      <c r="H525" s="1">
        <f t="shared" si="780"/>
        <v>89</v>
      </c>
      <c r="I525" s="1">
        <f>HLOOKUP(H525,C525:$F$603,J525,0)</f>
        <v>3</v>
      </c>
      <c r="J525" s="1">
        <v>79</v>
      </c>
      <c r="K525" s="1" t="str">
        <f t="shared" si="781"/>
        <v>33</v>
      </c>
      <c r="M525" s="46">
        <f t="shared" si="782"/>
        <v>1</v>
      </c>
      <c r="N525" s="44">
        <f t="shared" si="774"/>
        <v>7.9787234042553196E-2</v>
      </c>
      <c r="O525" s="44">
        <f t="shared" si="775"/>
        <v>2.1276595744680851E-2</v>
      </c>
      <c r="P525" s="44">
        <f t="shared" si="776"/>
        <v>0.47340425531914893</v>
      </c>
      <c r="Q525" s="44">
        <f t="shared" si="777"/>
        <v>0.42553191489361702</v>
      </c>
      <c r="R525">
        <f t="shared" si="716"/>
        <v>3</v>
      </c>
      <c r="S525" s="1">
        <f t="shared" si="783"/>
        <v>0.47340425531914893</v>
      </c>
      <c r="T525" s="1">
        <f>HLOOKUP(S525,N525:$Q$603,U525,0)</f>
        <v>3</v>
      </c>
      <c r="U525" s="1">
        <v>79</v>
      </c>
      <c r="V525" s="1" t="str">
        <f t="shared" si="784"/>
        <v>33</v>
      </c>
      <c r="X525" s="5">
        <f t="shared" si="785"/>
        <v>3</v>
      </c>
      <c r="Y525" s="4">
        <f t="shared" si="786"/>
        <v>0.52659574468085113</v>
      </c>
      <c r="Z525" s="4">
        <f t="shared" si="787"/>
        <v>0.23238452027473069</v>
      </c>
      <c r="AA525" s="4">
        <f t="shared" si="788"/>
        <v>0.25</v>
      </c>
      <c r="AB525" s="4">
        <f t="shared" si="789"/>
        <v>0.25265957446808507</v>
      </c>
      <c r="AC525" s="4">
        <f t="shared" si="790"/>
        <v>-2.6595744680850686E-3</v>
      </c>
      <c r="AD525" s="4">
        <f t="shared" si="791"/>
        <v>2.1276595744680851E-2</v>
      </c>
      <c r="AE525" s="4">
        <f t="shared" si="792"/>
        <v>0.47340425531914893</v>
      </c>
      <c r="AF525" s="4">
        <f t="shared" si="793"/>
        <v>0.4521276595744681</v>
      </c>
      <c r="AG525">
        <f t="shared" si="794"/>
        <v>3000000</v>
      </c>
      <c r="AI525">
        <f t="shared" si="795"/>
        <v>14</v>
      </c>
      <c r="AJ525">
        <f t="shared" si="718"/>
        <v>41</v>
      </c>
      <c r="AK525">
        <f t="shared" si="719"/>
        <v>7</v>
      </c>
      <c r="AL525">
        <f t="shared" si="720"/>
        <v>1</v>
      </c>
      <c r="AM525">
        <f t="shared" si="721"/>
        <v>24</v>
      </c>
      <c r="AN525">
        <f t="shared" si="722"/>
        <v>31</v>
      </c>
      <c r="AO525">
        <f t="shared" si="723"/>
        <v>47</v>
      </c>
      <c r="AP525">
        <f t="shared" si="724"/>
        <v>15</v>
      </c>
      <c r="AQ525">
        <f t="shared" si="725"/>
        <v>11</v>
      </c>
      <c r="AR525">
        <f t="shared" ref="AR525:AZ525" si="807">MAX(AI$3:AQ$542)+1-AI525</f>
        <v>42</v>
      </c>
      <c r="AS525">
        <f t="shared" si="807"/>
        <v>15</v>
      </c>
      <c r="AT525">
        <f t="shared" si="807"/>
        <v>49</v>
      </c>
      <c r="AU525">
        <f t="shared" si="807"/>
        <v>55</v>
      </c>
      <c r="AV525">
        <f t="shared" si="807"/>
        <v>32</v>
      </c>
      <c r="AW525">
        <f t="shared" si="807"/>
        <v>25</v>
      </c>
      <c r="AX525">
        <f t="shared" si="807"/>
        <v>9</v>
      </c>
      <c r="AY525">
        <f t="shared" si="807"/>
        <v>41</v>
      </c>
      <c r="AZ525">
        <f t="shared" si="807"/>
        <v>45</v>
      </c>
      <c r="BA525">
        <f t="shared" si="779"/>
        <v>3000000</v>
      </c>
      <c r="BB525">
        <f t="shared" si="797"/>
        <v>2687593.4</v>
      </c>
      <c r="BC525">
        <f t="shared" si="798"/>
        <v>3</v>
      </c>
      <c r="BE525">
        <f>AI525-fix1_oam1!X526</f>
        <v>0</v>
      </c>
      <c r="BF525">
        <f>AJ525-fix1_oam1!Y526</f>
        <v>5</v>
      </c>
      <c r="BG525">
        <f>AK525-fix1_oam1!Z526</f>
        <v>5</v>
      </c>
      <c r="BH525">
        <f>AL525-fix1_oam1!AA526</f>
        <v>-32</v>
      </c>
      <c r="BI525">
        <f>AM525-fix1_oam1!AB526</f>
        <v>-7</v>
      </c>
      <c r="BJ525">
        <f>AN525-fix1_oam1!AC526</f>
        <v>1</v>
      </c>
      <c r="BK525">
        <f>AO525-fix1_oam1!AD526</f>
        <v>1</v>
      </c>
      <c r="BL525">
        <f>AP525-fix1_oam1!AE526</f>
        <v>-6</v>
      </c>
      <c r="BM525">
        <f>AQ525-fix1_oam1!AF526</f>
        <v>4</v>
      </c>
      <c r="BN525">
        <f>AR525-fix1_oam1!AG526</f>
        <v>0</v>
      </c>
      <c r="BO525">
        <f>AS525-fix1_oam1!AH526</f>
        <v>-5</v>
      </c>
      <c r="BP525">
        <f>AT525-fix1_oam1!AI526</f>
        <v>-5</v>
      </c>
      <c r="BQ525">
        <f>AU525-fix1_oam1!AJ526</f>
        <v>32</v>
      </c>
      <c r="BR525">
        <f>AV525-fix1_oam1!AK526</f>
        <v>7</v>
      </c>
      <c r="BS525">
        <f>AW525-fix1_oam1!AL526</f>
        <v>-1</v>
      </c>
      <c r="BT525">
        <f>AX525-fix1_oam1!AM526</f>
        <v>-1</v>
      </c>
      <c r="BU525">
        <f>AY525-fix1_oam1!AN526</f>
        <v>6</v>
      </c>
      <c r="BV525">
        <f>AZ525-fix1_oam1!AO526</f>
        <v>-4</v>
      </c>
      <c r="BY525" s="10" t="s">
        <v>1185</v>
      </c>
      <c r="BZ525" s="11">
        <v>41</v>
      </c>
      <c r="CA525" s="11">
        <v>29</v>
      </c>
      <c r="CB525" s="11">
        <v>36</v>
      </c>
      <c r="CC525" s="11">
        <v>1</v>
      </c>
      <c r="CD525" s="11">
        <v>41</v>
      </c>
      <c r="CE525" s="11">
        <v>14</v>
      </c>
      <c r="CF525" s="11">
        <v>13</v>
      </c>
      <c r="CG525" s="11">
        <v>26</v>
      </c>
      <c r="CH525" s="11">
        <v>37</v>
      </c>
      <c r="CI525" s="11">
        <v>15</v>
      </c>
      <c r="CJ525" s="11">
        <v>27</v>
      </c>
      <c r="CK525" s="11">
        <v>20</v>
      </c>
      <c r="CL525" s="11">
        <v>55</v>
      </c>
      <c r="CM525" s="11">
        <v>15</v>
      </c>
      <c r="CN525" s="11">
        <v>42</v>
      </c>
      <c r="CO525" s="11">
        <v>43</v>
      </c>
      <c r="CP525" s="11">
        <v>30</v>
      </c>
      <c r="CQ525" s="11">
        <v>19</v>
      </c>
      <c r="CR525" s="11">
        <v>3000000</v>
      </c>
    </row>
    <row r="526" spans="1:96" ht="15" thickBot="1" x14ac:dyDescent="0.35">
      <c r="A526" s="1" t="s">
        <v>523</v>
      </c>
      <c r="B526" s="1" t="s">
        <v>602</v>
      </c>
      <c r="C526" s="2">
        <v>100</v>
      </c>
      <c r="D526" s="2">
        <v>88</v>
      </c>
      <c r="E526" s="2">
        <v>70</v>
      </c>
      <c r="F526" s="2">
        <v>63</v>
      </c>
      <c r="G526" s="2">
        <v>2</v>
      </c>
      <c r="H526" s="1">
        <f t="shared" si="780"/>
        <v>100</v>
      </c>
      <c r="I526" s="1">
        <f>HLOOKUP(H526,C526:$F$603,J526,0)</f>
        <v>1</v>
      </c>
      <c r="J526" s="1">
        <v>78</v>
      </c>
      <c r="K526" s="1" t="str">
        <f t="shared" si="781"/>
        <v>21</v>
      </c>
      <c r="M526" s="46">
        <f t="shared" si="782"/>
        <v>1</v>
      </c>
      <c r="N526" s="44">
        <f t="shared" si="774"/>
        <v>0.3115264797507788</v>
      </c>
      <c r="O526" s="44">
        <f t="shared" si="775"/>
        <v>0.27414330218068533</v>
      </c>
      <c r="P526" s="44">
        <f t="shared" si="776"/>
        <v>0.21806853582554517</v>
      </c>
      <c r="Q526" s="44">
        <f t="shared" si="777"/>
        <v>0.19626168224299065</v>
      </c>
      <c r="R526">
        <f t="shared" si="716"/>
        <v>2</v>
      </c>
      <c r="S526" s="1">
        <f t="shared" si="783"/>
        <v>0.3115264797507788</v>
      </c>
      <c r="T526" s="1">
        <f>HLOOKUP(S526,N526:$Q$603,U526,0)</f>
        <v>1</v>
      </c>
      <c r="U526" s="1">
        <v>78</v>
      </c>
      <c r="V526" s="1" t="str">
        <f t="shared" si="784"/>
        <v>21</v>
      </c>
      <c r="X526" s="5">
        <f t="shared" si="785"/>
        <v>1</v>
      </c>
      <c r="Y526" s="4">
        <f t="shared" si="786"/>
        <v>0.68847352024922115</v>
      </c>
      <c r="Z526" s="4">
        <f t="shared" si="787"/>
        <v>5.2522477570365406E-2</v>
      </c>
      <c r="AA526" s="4">
        <f t="shared" si="788"/>
        <v>0.25</v>
      </c>
      <c r="AB526" s="4">
        <f t="shared" si="789"/>
        <v>0.24610591900311524</v>
      </c>
      <c r="AC526" s="4">
        <f t="shared" si="790"/>
        <v>3.8940809968847634E-3</v>
      </c>
      <c r="AD526" s="4">
        <f t="shared" si="791"/>
        <v>0.19626168224299065</v>
      </c>
      <c r="AE526" s="4">
        <f t="shared" si="792"/>
        <v>0.3115264797507788</v>
      </c>
      <c r="AF526" s="4">
        <f t="shared" si="793"/>
        <v>0.11526479750778815</v>
      </c>
      <c r="AG526">
        <f t="shared" si="794"/>
        <v>2000000</v>
      </c>
      <c r="AI526">
        <f t="shared" si="795"/>
        <v>41</v>
      </c>
      <c r="AJ526">
        <f t="shared" si="718"/>
        <v>5</v>
      </c>
      <c r="AK526">
        <f t="shared" si="719"/>
        <v>51</v>
      </c>
      <c r="AL526">
        <f t="shared" si="720"/>
        <v>1</v>
      </c>
      <c r="AM526">
        <f t="shared" si="721"/>
        <v>29</v>
      </c>
      <c r="AN526">
        <f t="shared" si="722"/>
        <v>26</v>
      </c>
      <c r="AO526">
        <f t="shared" si="723"/>
        <v>3</v>
      </c>
      <c r="AP526">
        <f t="shared" si="724"/>
        <v>50</v>
      </c>
      <c r="AQ526">
        <f t="shared" si="725"/>
        <v>51</v>
      </c>
      <c r="AR526">
        <f t="shared" ref="AR526:AZ526" si="808">MAX(AI$3:AQ$542)+1-AI526</f>
        <v>15</v>
      </c>
      <c r="AS526">
        <f t="shared" si="808"/>
        <v>51</v>
      </c>
      <c r="AT526">
        <f t="shared" si="808"/>
        <v>5</v>
      </c>
      <c r="AU526">
        <f t="shared" si="808"/>
        <v>55</v>
      </c>
      <c r="AV526">
        <f t="shared" si="808"/>
        <v>27</v>
      </c>
      <c r="AW526">
        <f t="shared" si="808"/>
        <v>30</v>
      </c>
      <c r="AX526">
        <f t="shared" si="808"/>
        <v>53</v>
      </c>
      <c r="AY526">
        <f t="shared" si="808"/>
        <v>6</v>
      </c>
      <c r="AZ526">
        <f t="shared" si="808"/>
        <v>5</v>
      </c>
      <c r="BA526">
        <f t="shared" si="779"/>
        <v>2000000</v>
      </c>
      <c r="BB526">
        <f t="shared" si="797"/>
        <v>3016526.4</v>
      </c>
      <c r="BC526">
        <f t="shared" si="798"/>
        <v>3</v>
      </c>
      <c r="BE526">
        <f>AI526-fix1_oam1!X527</f>
        <v>0</v>
      </c>
      <c r="BF526">
        <f>AJ526-fix1_oam1!Y527</f>
        <v>3</v>
      </c>
      <c r="BG526">
        <f>AK526-fix1_oam1!Z527</f>
        <v>4</v>
      </c>
      <c r="BH526">
        <f>AL526-fix1_oam1!AA527</f>
        <v>0</v>
      </c>
      <c r="BI526">
        <f>AM526-fix1_oam1!AB527</f>
        <v>26</v>
      </c>
      <c r="BJ526">
        <f>AN526-fix1_oam1!AC527</f>
        <v>3</v>
      </c>
      <c r="BK526">
        <f>AO526-fix1_oam1!AD527</f>
        <v>2</v>
      </c>
      <c r="BL526">
        <f>AP526-fix1_oam1!AE527</f>
        <v>49</v>
      </c>
      <c r="BM526">
        <f>AQ526-fix1_oam1!AF527</f>
        <v>4</v>
      </c>
      <c r="BN526">
        <f>AR526-fix1_oam1!AG527</f>
        <v>0</v>
      </c>
      <c r="BO526">
        <f>AS526-fix1_oam1!AH527</f>
        <v>-3</v>
      </c>
      <c r="BP526">
        <f>AT526-fix1_oam1!AI527</f>
        <v>-4</v>
      </c>
      <c r="BQ526">
        <f>AU526-fix1_oam1!AJ527</f>
        <v>0</v>
      </c>
      <c r="BR526">
        <f>AV526-fix1_oam1!AK527</f>
        <v>-26</v>
      </c>
      <c r="BS526">
        <f>AW526-fix1_oam1!AL527</f>
        <v>-3</v>
      </c>
      <c r="BT526">
        <f>AX526-fix1_oam1!AM527</f>
        <v>-2</v>
      </c>
      <c r="BU526">
        <f>AY526-fix1_oam1!AN527</f>
        <v>-49</v>
      </c>
      <c r="BV526">
        <f>AZ526-fix1_oam1!AO527</f>
        <v>-4</v>
      </c>
      <c r="BY526" s="10" t="s">
        <v>1186</v>
      </c>
      <c r="BZ526" s="11">
        <v>41</v>
      </c>
      <c r="CA526" s="11">
        <v>28</v>
      </c>
      <c r="CB526" s="11">
        <v>32</v>
      </c>
      <c r="CC526" s="11">
        <v>1</v>
      </c>
      <c r="CD526" s="11">
        <v>24</v>
      </c>
      <c r="CE526" s="11">
        <v>31</v>
      </c>
      <c r="CF526" s="11">
        <v>26</v>
      </c>
      <c r="CG526" s="11">
        <v>27</v>
      </c>
      <c r="CH526" s="11">
        <v>29</v>
      </c>
      <c r="CI526" s="11">
        <v>15</v>
      </c>
      <c r="CJ526" s="11">
        <v>28</v>
      </c>
      <c r="CK526" s="11">
        <v>24</v>
      </c>
      <c r="CL526" s="11">
        <v>55</v>
      </c>
      <c r="CM526" s="11">
        <v>32</v>
      </c>
      <c r="CN526" s="11">
        <v>25</v>
      </c>
      <c r="CO526" s="11">
        <v>30</v>
      </c>
      <c r="CP526" s="11">
        <v>29</v>
      </c>
      <c r="CQ526" s="11">
        <v>27</v>
      </c>
      <c r="CR526" s="11">
        <v>2000000</v>
      </c>
    </row>
    <row r="527" spans="1:96" ht="15" thickBot="1" x14ac:dyDescent="0.35">
      <c r="A527" s="1" t="s">
        <v>524</v>
      </c>
      <c r="B527" s="1" t="s">
        <v>602</v>
      </c>
      <c r="C527" s="2">
        <v>50</v>
      </c>
      <c r="D527" s="2">
        <v>6</v>
      </c>
      <c r="E527" s="2">
        <v>90</v>
      </c>
      <c r="F527" s="2">
        <v>23</v>
      </c>
      <c r="G527" s="2">
        <v>1</v>
      </c>
      <c r="H527" s="1">
        <f t="shared" si="780"/>
        <v>90</v>
      </c>
      <c r="I527" s="1">
        <f>HLOOKUP(H527,C527:$F$603,J527,0)</f>
        <v>3</v>
      </c>
      <c r="J527" s="1">
        <v>77</v>
      </c>
      <c r="K527" s="1" t="str">
        <f t="shared" si="781"/>
        <v>13</v>
      </c>
      <c r="M527" s="46">
        <f t="shared" si="782"/>
        <v>1</v>
      </c>
      <c r="N527" s="44">
        <f t="shared" si="774"/>
        <v>0.29585798816568049</v>
      </c>
      <c r="O527" s="44">
        <f t="shared" si="775"/>
        <v>3.5502958579881658E-2</v>
      </c>
      <c r="P527" s="44">
        <f t="shared" si="776"/>
        <v>0.53254437869822491</v>
      </c>
      <c r="Q527" s="44">
        <f t="shared" si="777"/>
        <v>0.13609467455621302</v>
      </c>
      <c r="R527">
        <f t="shared" si="716"/>
        <v>1</v>
      </c>
      <c r="S527" s="1">
        <f t="shared" si="783"/>
        <v>0.53254437869822491</v>
      </c>
      <c r="T527" s="1">
        <f>HLOOKUP(S527,N527:$Q$603,U527,0)</f>
        <v>3</v>
      </c>
      <c r="U527" s="1">
        <v>77</v>
      </c>
      <c r="V527" s="1" t="str">
        <f t="shared" si="784"/>
        <v>13</v>
      </c>
      <c r="X527" s="5">
        <f t="shared" si="785"/>
        <v>3</v>
      </c>
      <c r="Y527" s="4">
        <f t="shared" si="786"/>
        <v>0.46745562130177509</v>
      </c>
      <c r="Z527" s="4">
        <f t="shared" si="787"/>
        <v>0.21673154281661344</v>
      </c>
      <c r="AA527" s="4">
        <f t="shared" si="788"/>
        <v>0.25</v>
      </c>
      <c r="AB527" s="4">
        <f t="shared" si="789"/>
        <v>0.21597633136094674</v>
      </c>
      <c r="AC527" s="4">
        <f t="shared" si="790"/>
        <v>3.4023668639053262E-2</v>
      </c>
      <c r="AD527" s="4">
        <f t="shared" si="791"/>
        <v>3.5502958579881658E-2</v>
      </c>
      <c r="AE527" s="4">
        <f t="shared" si="792"/>
        <v>0.53254437869822491</v>
      </c>
      <c r="AF527" s="4">
        <f t="shared" si="793"/>
        <v>0.49704142011834324</v>
      </c>
      <c r="AG527">
        <f t="shared" si="794"/>
        <v>1000000</v>
      </c>
      <c r="AI527">
        <f t="shared" si="795"/>
        <v>14</v>
      </c>
      <c r="AJ527">
        <f t="shared" si="718"/>
        <v>47</v>
      </c>
      <c r="AK527">
        <f t="shared" si="719"/>
        <v>9</v>
      </c>
      <c r="AL527">
        <f t="shared" si="720"/>
        <v>1</v>
      </c>
      <c r="AM527">
        <f t="shared" si="721"/>
        <v>44</v>
      </c>
      <c r="AN527">
        <f t="shared" si="722"/>
        <v>11</v>
      </c>
      <c r="AO527">
        <f t="shared" si="723"/>
        <v>42</v>
      </c>
      <c r="AP527">
        <f t="shared" si="724"/>
        <v>8</v>
      </c>
      <c r="AQ527">
        <f t="shared" si="725"/>
        <v>7</v>
      </c>
      <c r="AR527">
        <f t="shared" ref="AR527:AZ527" si="809">MAX(AI$3:AQ$542)+1-AI527</f>
        <v>42</v>
      </c>
      <c r="AS527">
        <f t="shared" si="809"/>
        <v>9</v>
      </c>
      <c r="AT527">
        <f t="shared" si="809"/>
        <v>47</v>
      </c>
      <c r="AU527">
        <f t="shared" si="809"/>
        <v>55</v>
      </c>
      <c r="AV527">
        <f t="shared" si="809"/>
        <v>12</v>
      </c>
      <c r="AW527">
        <f t="shared" si="809"/>
        <v>45</v>
      </c>
      <c r="AX527">
        <f t="shared" si="809"/>
        <v>14</v>
      </c>
      <c r="AY527">
        <f t="shared" si="809"/>
        <v>48</v>
      </c>
      <c r="AZ527">
        <f t="shared" si="809"/>
        <v>49</v>
      </c>
      <c r="BA527">
        <f t="shared" si="779"/>
        <v>1000000</v>
      </c>
      <c r="BB527">
        <f t="shared" si="797"/>
        <v>2989174.3</v>
      </c>
      <c r="BC527">
        <f t="shared" si="798"/>
        <v>3</v>
      </c>
      <c r="BE527">
        <f>AI527-fix1_oam1!X528</f>
        <v>0</v>
      </c>
      <c r="BF527">
        <f>AJ527-fix1_oam1!Y528</f>
        <v>5</v>
      </c>
      <c r="BG527">
        <f>AK527-fix1_oam1!Z528</f>
        <v>-2</v>
      </c>
      <c r="BH527">
        <f>AL527-fix1_oam1!AA528</f>
        <v>-38</v>
      </c>
      <c r="BI527">
        <f>AM527-fix1_oam1!AB528</f>
        <v>3</v>
      </c>
      <c r="BJ527">
        <f>AN527-fix1_oam1!AC528</f>
        <v>1</v>
      </c>
      <c r="BK527">
        <f>AO527-fix1_oam1!AD528</f>
        <v>1</v>
      </c>
      <c r="BL527">
        <f>AP527-fix1_oam1!AE528</f>
        <v>-11</v>
      </c>
      <c r="BM527">
        <f>AQ527-fix1_oam1!AF528</f>
        <v>-1</v>
      </c>
      <c r="BN527">
        <f>AR527-fix1_oam1!AG528</f>
        <v>0</v>
      </c>
      <c r="BO527">
        <f>AS527-fix1_oam1!AH528</f>
        <v>-5</v>
      </c>
      <c r="BP527">
        <f>AT527-fix1_oam1!AI528</f>
        <v>2</v>
      </c>
      <c r="BQ527">
        <f>AU527-fix1_oam1!AJ528</f>
        <v>38</v>
      </c>
      <c r="BR527">
        <f>AV527-fix1_oam1!AK528</f>
        <v>-3</v>
      </c>
      <c r="BS527">
        <f>AW527-fix1_oam1!AL528</f>
        <v>-1</v>
      </c>
      <c r="BT527">
        <f>AX527-fix1_oam1!AM528</f>
        <v>-1</v>
      </c>
      <c r="BU527">
        <f>AY527-fix1_oam1!AN528</f>
        <v>11</v>
      </c>
      <c r="BV527">
        <f>AZ527-fix1_oam1!AO528</f>
        <v>1</v>
      </c>
      <c r="BY527" s="10" t="s">
        <v>1187</v>
      </c>
      <c r="BZ527" s="11">
        <v>1</v>
      </c>
      <c r="CA527" s="11">
        <v>52</v>
      </c>
      <c r="CB527" s="11">
        <v>3</v>
      </c>
      <c r="CC527" s="11">
        <v>1</v>
      </c>
      <c r="CD527" s="11">
        <v>49</v>
      </c>
      <c r="CE527" s="11">
        <v>6</v>
      </c>
      <c r="CF527" s="11">
        <v>50</v>
      </c>
      <c r="CG527" s="11">
        <v>4</v>
      </c>
      <c r="CH527" s="11">
        <v>3</v>
      </c>
      <c r="CI527" s="11">
        <v>55</v>
      </c>
      <c r="CJ527" s="11">
        <v>4</v>
      </c>
      <c r="CK527" s="11">
        <v>53</v>
      </c>
      <c r="CL527" s="11">
        <v>55</v>
      </c>
      <c r="CM527" s="11">
        <v>7</v>
      </c>
      <c r="CN527" s="11">
        <v>50</v>
      </c>
      <c r="CO527" s="11">
        <v>6</v>
      </c>
      <c r="CP527" s="11">
        <v>52</v>
      </c>
      <c r="CQ527" s="11">
        <v>53</v>
      </c>
      <c r="CR527" s="11">
        <v>3000000</v>
      </c>
    </row>
    <row r="528" spans="1:96" ht="15" thickBot="1" x14ac:dyDescent="0.35">
      <c r="A528" s="1" t="s">
        <v>525</v>
      </c>
      <c r="B528" s="1" t="s">
        <v>602</v>
      </c>
      <c r="C528" s="2">
        <v>19</v>
      </c>
      <c r="D528" s="2">
        <v>32</v>
      </c>
      <c r="E528" s="2">
        <v>35</v>
      </c>
      <c r="F528" s="2">
        <v>82</v>
      </c>
      <c r="G528" s="2">
        <v>4</v>
      </c>
      <c r="H528" s="1">
        <f t="shared" si="780"/>
        <v>82</v>
      </c>
      <c r="I528" s="1">
        <f>HLOOKUP(H528,C528:$F$603,J528,0)</f>
        <v>4</v>
      </c>
      <c r="J528" s="1">
        <v>76</v>
      </c>
      <c r="K528" s="1" t="str">
        <f t="shared" si="781"/>
        <v>44</v>
      </c>
      <c r="M528" s="46">
        <f t="shared" si="782"/>
        <v>1</v>
      </c>
      <c r="N528" s="44">
        <f t="shared" si="774"/>
        <v>0.1130952380952381</v>
      </c>
      <c r="O528" s="44">
        <f t="shared" si="775"/>
        <v>0.19047619047619047</v>
      </c>
      <c r="P528" s="44">
        <f t="shared" si="776"/>
        <v>0.20833333333333334</v>
      </c>
      <c r="Q528" s="44">
        <f t="shared" si="777"/>
        <v>0.48809523809523808</v>
      </c>
      <c r="R528">
        <f t="shared" si="716"/>
        <v>4</v>
      </c>
      <c r="S528" s="1">
        <f t="shared" si="783"/>
        <v>0.48809523809523808</v>
      </c>
      <c r="T528" s="1">
        <f>HLOOKUP(S528,N528:$Q$603,U528,0)</f>
        <v>4</v>
      </c>
      <c r="U528" s="1">
        <v>76</v>
      </c>
      <c r="V528" s="1" t="str">
        <f t="shared" si="784"/>
        <v>44</v>
      </c>
      <c r="X528" s="5">
        <f t="shared" si="785"/>
        <v>4</v>
      </c>
      <c r="Y528" s="4">
        <f t="shared" si="786"/>
        <v>0.51190476190476186</v>
      </c>
      <c r="Z528" s="4">
        <f t="shared" si="787"/>
        <v>0.16402383083682839</v>
      </c>
      <c r="AA528" s="4">
        <f t="shared" si="788"/>
        <v>0.25</v>
      </c>
      <c r="AB528" s="4">
        <f t="shared" si="789"/>
        <v>0.19940476190476192</v>
      </c>
      <c r="AC528" s="4">
        <f t="shared" si="790"/>
        <v>5.0595238095238082E-2</v>
      </c>
      <c r="AD528" s="4">
        <f t="shared" si="791"/>
        <v>0.1130952380952381</v>
      </c>
      <c r="AE528" s="4">
        <f t="shared" si="792"/>
        <v>0.48809523809523808</v>
      </c>
      <c r="AF528" s="4">
        <f t="shared" si="793"/>
        <v>0.375</v>
      </c>
      <c r="AG528">
        <f t="shared" si="794"/>
        <v>4000000</v>
      </c>
      <c r="AI528">
        <f t="shared" si="795"/>
        <v>1</v>
      </c>
      <c r="AJ528">
        <f t="shared" si="718"/>
        <v>43</v>
      </c>
      <c r="AK528">
        <f t="shared" si="719"/>
        <v>22</v>
      </c>
      <c r="AL528">
        <f t="shared" si="720"/>
        <v>1</v>
      </c>
      <c r="AM528">
        <f t="shared" si="721"/>
        <v>48</v>
      </c>
      <c r="AN528">
        <f t="shared" si="722"/>
        <v>8</v>
      </c>
      <c r="AO528">
        <f t="shared" si="723"/>
        <v>21</v>
      </c>
      <c r="AP528">
        <f t="shared" si="724"/>
        <v>12</v>
      </c>
      <c r="AQ528">
        <f t="shared" si="725"/>
        <v>20</v>
      </c>
      <c r="AR528">
        <f t="shared" ref="AR528:AZ528" si="810">MAX(AI$3:AQ$542)+1-AI528</f>
        <v>55</v>
      </c>
      <c r="AS528">
        <f t="shared" si="810"/>
        <v>13</v>
      </c>
      <c r="AT528">
        <f t="shared" si="810"/>
        <v>34</v>
      </c>
      <c r="AU528">
        <f t="shared" si="810"/>
        <v>55</v>
      </c>
      <c r="AV528">
        <f t="shared" si="810"/>
        <v>8</v>
      </c>
      <c r="AW528">
        <f t="shared" si="810"/>
        <v>48</v>
      </c>
      <c r="AX528">
        <f t="shared" si="810"/>
        <v>35</v>
      </c>
      <c r="AY528">
        <f t="shared" si="810"/>
        <v>44</v>
      </c>
      <c r="AZ528">
        <f t="shared" si="810"/>
        <v>36</v>
      </c>
      <c r="BA528">
        <f t="shared" si="779"/>
        <v>4000000</v>
      </c>
      <c r="BB528">
        <f t="shared" si="797"/>
        <v>2933752</v>
      </c>
      <c r="BC528">
        <f t="shared" si="798"/>
        <v>3</v>
      </c>
      <c r="BE528">
        <f>AI528-fix1_oam1!X529</f>
        <v>0</v>
      </c>
      <c r="BF528">
        <f>AJ528-fix1_oam1!Y529</f>
        <v>3</v>
      </c>
      <c r="BG528">
        <f>AK528-fix1_oam1!Z529</f>
        <v>-7</v>
      </c>
      <c r="BH528">
        <f>AL528-fix1_oam1!AA529</f>
        <v>-38</v>
      </c>
      <c r="BI528">
        <f>AM528-fix1_oam1!AB529</f>
        <v>5</v>
      </c>
      <c r="BJ528">
        <f>AN528-fix1_oam1!AC529</f>
        <v>2</v>
      </c>
      <c r="BK528">
        <f>AO528-fix1_oam1!AD529</f>
        <v>-2</v>
      </c>
      <c r="BL528">
        <f>AP528-fix1_oam1!AE529</f>
        <v>-18</v>
      </c>
      <c r="BM528">
        <f>AQ528-fix1_oam1!AF529</f>
        <v>-6</v>
      </c>
      <c r="BN528">
        <f>AR528-fix1_oam1!AG529</f>
        <v>0</v>
      </c>
      <c r="BO528">
        <f>AS528-fix1_oam1!AH529</f>
        <v>-3</v>
      </c>
      <c r="BP528">
        <f>AT528-fix1_oam1!AI529</f>
        <v>7</v>
      </c>
      <c r="BQ528">
        <f>AU528-fix1_oam1!AJ529</f>
        <v>38</v>
      </c>
      <c r="BR528">
        <f>AV528-fix1_oam1!AK529</f>
        <v>-5</v>
      </c>
      <c r="BS528">
        <f>AW528-fix1_oam1!AL529</f>
        <v>-2</v>
      </c>
      <c r="BT528">
        <f>AX528-fix1_oam1!AM529</f>
        <v>2</v>
      </c>
      <c r="BU528">
        <f>AY528-fix1_oam1!AN529</f>
        <v>18</v>
      </c>
      <c r="BV528">
        <f>AZ528-fix1_oam1!AO529</f>
        <v>6</v>
      </c>
      <c r="BY528" s="10" t="s">
        <v>1188</v>
      </c>
      <c r="BZ528" s="11">
        <v>41</v>
      </c>
      <c r="CA528" s="11">
        <v>48</v>
      </c>
      <c r="CB528" s="11">
        <v>3</v>
      </c>
      <c r="CC528" s="11">
        <v>51</v>
      </c>
      <c r="CD528" s="11">
        <v>37</v>
      </c>
      <c r="CE528" s="11">
        <v>18</v>
      </c>
      <c r="CF528" s="11">
        <v>53</v>
      </c>
      <c r="CG528" s="11">
        <v>8</v>
      </c>
      <c r="CH528" s="11">
        <v>5</v>
      </c>
      <c r="CI528" s="11">
        <v>15</v>
      </c>
      <c r="CJ528" s="11">
        <v>8</v>
      </c>
      <c r="CK528" s="11">
        <v>53</v>
      </c>
      <c r="CL528" s="11">
        <v>5</v>
      </c>
      <c r="CM528" s="11">
        <v>19</v>
      </c>
      <c r="CN528" s="11">
        <v>38</v>
      </c>
      <c r="CO528" s="11">
        <v>3</v>
      </c>
      <c r="CP528" s="11">
        <v>48</v>
      </c>
      <c r="CQ528" s="11">
        <v>51</v>
      </c>
      <c r="CR528" s="11">
        <v>2000000</v>
      </c>
    </row>
    <row r="529" spans="1:96" ht="15" thickBot="1" x14ac:dyDescent="0.35">
      <c r="A529" s="1" t="s">
        <v>526</v>
      </c>
      <c r="B529" s="1" t="s">
        <v>602</v>
      </c>
      <c r="C529" s="2">
        <v>15</v>
      </c>
      <c r="D529" s="2">
        <v>38</v>
      </c>
      <c r="E529" s="2">
        <v>23</v>
      </c>
      <c r="F529" s="2">
        <v>79</v>
      </c>
      <c r="G529" s="2">
        <v>1</v>
      </c>
      <c r="H529" s="1">
        <f t="shared" si="780"/>
        <v>79</v>
      </c>
      <c r="I529" s="1">
        <f>HLOOKUP(H529,C529:$F$603,J529,0)</f>
        <v>4</v>
      </c>
      <c r="J529" s="1">
        <v>75</v>
      </c>
      <c r="K529" s="1" t="str">
        <f t="shared" si="781"/>
        <v>14</v>
      </c>
      <c r="M529" s="46">
        <f t="shared" si="782"/>
        <v>1</v>
      </c>
      <c r="N529" s="44">
        <f t="shared" si="774"/>
        <v>9.6774193548387094E-2</v>
      </c>
      <c r="O529" s="44">
        <f t="shared" si="775"/>
        <v>0.24516129032258063</v>
      </c>
      <c r="P529" s="44">
        <f t="shared" si="776"/>
        <v>0.14838709677419354</v>
      </c>
      <c r="Q529" s="44">
        <f t="shared" si="777"/>
        <v>0.50967741935483868</v>
      </c>
      <c r="R529">
        <f t="shared" si="716"/>
        <v>1</v>
      </c>
      <c r="S529" s="1">
        <f t="shared" si="783"/>
        <v>0.50967741935483868</v>
      </c>
      <c r="T529" s="1">
        <f>HLOOKUP(S529,N529:$Q$603,U529,0)</f>
        <v>4</v>
      </c>
      <c r="U529" s="1">
        <v>75</v>
      </c>
      <c r="V529" s="1" t="str">
        <f t="shared" si="784"/>
        <v>14</v>
      </c>
      <c r="X529" s="5">
        <f t="shared" si="785"/>
        <v>4</v>
      </c>
      <c r="Y529" s="4">
        <f t="shared" si="786"/>
        <v>0.49032258064516132</v>
      </c>
      <c r="Z529" s="4">
        <f t="shared" si="787"/>
        <v>0.1837199908364677</v>
      </c>
      <c r="AA529" s="4">
        <f t="shared" si="788"/>
        <v>0.25</v>
      </c>
      <c r="AB529" s="4">
        <f t="shared" si="789"/>
        <v>0.1967741935483871</v>
      </c>
      <c r="AC529" s="4">
        <f t="shared" si="790"/>
        <v>5.32258064516129E-2</v>
      </c>
      <c r="AD529" s="4">
        <f t="shared" si="791"/>
        <v>9.6774193548387094E-2</v>
      </c>
      <c r="AE529" s="4">
        <f t="shared" si="792"/>
        <v>0.50967741935483868</v>
      </c>
      <c r="AF529" s="4">
        <f t="shared" si="793"/>
        <v>0.41290322580645156</v>
      </c>
      <c r="AG529">
        <f t="shared" si="794"/>
        <v>1000000</v>
      </c>
      <c r="AI529">
        <f t="shared" si="795"/>
        <v>1</v>
      </c>
      <c r="AJ529">
        <f t="shared" si="718"/>
        <v>45</v>
      </c>
      <c r="AK529">
        <f t="shared" si="719"/>
        <v>15</v>
      </c>
      <c r="AL529">
        <f t="shared" si="720"/>
        <v>1</v>
      </c>
      <c r="AM529">
        <f t="shared" si="721"/>
        <v>49</v>
      </c>
      <c r="AN529">
        <f t="shared" si="722"/>
        <v>6</v>
      </c>
      <c r="AO529">
        <f t="shared" si="723"/>
        <v>24</v>
      </c>
      <c r="AP529">
        <f t="shared" si="724"/>
        <v>10</v>
      </c>
      <c r="AQ529">
        <f t="shared" si="725"/>
        <v>15</v>
      </c>
      <c r="AR529">
        <f t="shared" ref="AR529:AZ529" si="811">MAX(AI$3:AQ$542)+1-AI529</f>
        <v>55</v>
      </c>
      <c r="AS529">
        <f t="shared" si="811"/>
        <v>11</v>
      </c>
      <c r="AT529">
        <f t="shared" si="811"/>
        <v>41</v>
      </c>
      <c r="AU529">
        <f t="shared" si="811"/>
        <v>55</v>
      </c>
      <c r="AV529">
        <f t="shared" si="811"/>
        <v>7</v>
      </c>
      <c r="AW529">
        <f t="shared" si="811"/>
        <v>50</v>
      </c>
      <c r="AX529">
        <f t="shared" si="811"/>
        <v>32</v>
      </c>
      <c r="AY529">
        <f t="shared" si="811"/>
        <v>46</v>
      </c>
      <c r="AZ529">
        <f t="shared" si="811"/>
        <v>41</v>
      </c>
      <c r="BA529">
        <f t="shared" si="779"/>
        <v>1000000</v>
      </c>
      <c r="BB529">
        <f t="shared" si="797"/>
        <v>2788359.7</v>
      </c>
      <c r="BC529">
        <f t="shared" si="798"/>
        <v>3</v>
      </c>
      <c r="BE529">
        <f>AI529-fix1_oam1!X530</f>
        <v>0</v>
      </c>
      <c r="BF529">
        <f>AJ529-fix1_oam1!Y530</f>
        <v>1</v>
      </c>
      <c r="BG529">
        <f>AK529-fix1_oam1!Z530</f>
        <v>-12</v>
      </c>
      <c r="BH529">
        <f>AL529-fix1_oam1!AA530</f>
        <v>-41</v>
      </c>
      <c r="BI529">
        <f>AM529-fix1_oam1!AB530</f>
        <v>4</v>
      </c>
      <c r="BJ529">
        <f>AN529-fix1_oam1!AC530</f>
        <v>0</v>
      </c>
      <c r="BK529">
        <f>AO529-fix1_oam1!AD530</f>
        <v>-3</v>
      </c>
      <c r="BL529">
        <f>AP529-fix1_oam1!AE530</f>
        <v>-24</v>
      </c>
      <c r="BM529">
        <f>AQ529-fix1_oam1!AF530</f>
        <v>-10</v>
      </c>
      <c r="BN529">
        <f>AR529-fix1_oam1!AG530</f>
        <v>0</v>
      </c>
      <c r="BO529">
        <f>AS529-fix1_oam1!AH530</f>
        <v>-1</v>
      </c>
      <c r="BP529">
        <f>AT529-fix1_oam1!AI530</f>
        <v>12</v>
      </c>
      <c r="BQ529">
        <f>AU529-fix1_oam1!AJ530</f>
        <v>41</v>
      </c>
      <c r="BR529">
        <f>AV529-fix1_oam1!AK530</f>
        <v>-4</v>
      </c>
      <c r="BS529">
        <f>AW529-fix1_oam1!AL530</f>
        <v>0</v>
      </c>
      <c r="BT529">
        <f>AX529-fix1_oam1!AM530</f>
        <v>3</v>
      </c>
      <c r="BU529">
        <f>AY529-fix1_oam1!AN530</f>
        <v>24</v>
      </c>
      <c r="BV529">
        <f>AZ529-fix1_oam1!AO530</f>
        <v>10</v>
      </c>
      <c r="BY529" s="10" t="s">
        <v>1189</v>
      </c>
      <c r="BZ529" s="11">
        <v>14</v>
      </c>
      <c r="CA529" s="11">
        <v>1</v>
      </c>
      <c r="CB529" s="11">
        <v>54</v>
      </c>
      <c r="CC529" s="11">
        <v>1</v>
      </c>
      <c r="CD529" s="11">
        <v>25</v>
      </c>
      <c r="CE529" s="11">
        <v>31</v>
      </c>
      <c r="CF529" s="11">
        <v>1</v>
      </c>
      <c r="CG529" s="11">
        <v>54</v>
      </c>
      <c r="CH529" s="11">
        <v>54</v>
      </c>
      <c r="CI529" s="11">
        <v>42</v>
      </c>
      <c r="CJ529" s="11">
        <v>55</v>
      </c>
      <c r="CK529" s="11">
        <v>2</v>
      </c>
      <c r="CL529" s="11">
        <v>55</v>
      </c>
      <c r="CM529" s="11">
        <v>31</v>
      </c>
      <c r="CN529" s="11">
        <v>25</v>
      </c>
      <c r="CO529" s="11">
        <v>55</v>
      </c>
      <c r="CP529" s="11">
        <v>2</v>
      </c>
      <c r="CQ529" s="11">
        <v>2</v>
      </c>
      <c r="CR529" s="11">
        <v>3000000</v>
      </c>
    </row>
    <row r="530" spans="1:96" ht="15" thickBot="1" x14ac:dyDescent="0.35">
      <c r="A530" s="1" t="s">
        <v>527</v>
      </c>
      <c r="B530" s="1" t="s">
        <v>602</v>
      </c>
      <c r="C530" s="2">
        <v>64</v>
      </c>
      <c r="D530" s="2">
        <v>82</v>
      </c>
      <c r="E530" s="2">
        <v>8</v>
      </c>
      <c r="F530" s="2">
        <v>31</v>
      </c>
      <c r="G530" s="2">
        <v>4</v>
      </c>
      <c r="H530" s="1">
        <f t="shared" si="780"/>
        <v>82</v>
      </c>
      <c r="I530" s="1">
        <f>HLOOKUP(H530,C530:$F$603,J530,0)</f>
        <v>2</v>
      </c>
      <c r="J530" s="1">
        <v>74</v>
      </c>
      <c r="K530" s="1" t="str">
        <f t="shared" si="781"/>
        <v>42</v>
      </c>
      <c r="M530" s="46">
        <f t="shared" si="782"/>
        <v>1</v>
      </c>
      <c r="N530" s="44">
        <f t="shared" si="774"/>
        <v>0.34594594594594597</v>
      </c>
      <c r="O530" s="44">
        <f t="shared" si="775"/>
        <v>0.44324324324324327</v>
      </c>
      <c r="P530" s="44">
        <f t="shared" si="776"/>
        <v>4.3243243243243246E-2</v>
      </c>
      <c r="Q530" s="44">
        <f t="shared" si="777"/>
        <v>0.16756756756756758</v>
      </c>
      <c r="R530">
        <f t="shared" ref="R530:R593" si="812">G530</f>
        <v>4</v>
      </c>
      <c r="S530" s="1">
        <f t="shared" si="783"/>
        <v>0.44324324324324327</v>
      </c>
      <c r="T530" s="1">
        <f>HLOOKUP(S530,N530:$Q$603,U530,0)</f>
        <v>2</v>
      </c>
      <c r="U530" s="1">
        <v>74</v>
      </c>
      <c r="V530" s="1" t="str">
        <f t="shared" si="784"/>
        <v>42</v>
      </c>
      <c r="X530" s="5">
        <f t="shared" si="785"/>
        <v>2</v>
      </c>
      <c r="Y530" s="4">
        <f t="shared" si="786"/>
        <v>0.55675675675675673</v>
      </c>
      <c r="Z530" s="4">
        <f t="shared" si="787"/>
        <v>0.17897116898533302</v>
      </c>
      <c r="AA530" s="4">
        <f t="shared" si="788"/>
        <v>0.25</v>
      </c>
      <c r="AB530" s="4">
        <f t="shared" si="789"/>
        <v>0.2567567567567568</v>
      </c>
      <c r="AC530" s="4">
        <f t="shared" si="790"/>
        <v>-6.7567567567567988E-3</v>
      </c>
      <c r="AD530" s="4">
        <f t="shared" si="791"/>
        <v>4.3243243243243246E-2</v>
      </c>
      <c r="AE530" s="4">
        <f t="shared" si="792"/>
        <v>0.44324324324324327</v>
      </c>
      <c r="AF530" s="4">
        <f t="shared" si="793"/>
        <v>0.4</v>
      </c>
      <c r="AG530">
        <f t="shared" si="794"/>
        <v>4000000</v>
      </c>
      <c r="AI530">
        <f t="shared" si="795"/>
        <v>27</v>
      </c>
      <c r="AJ530">
        <f t="shared" si="718"/>
        <v>35</v>
      </c>
      <c r="AK530">
        <f t="shared" si="719"/>
        <v>17</v>
      </c>
      <c r="AL530">
        <f t="shared" si="720"/>
        <v>1</v>
      </c>
      <c r="AM530">
        <f t="shared" si="721"/>
        <v>22</v>
      </c>
      <c r="AN530">
        <f t="shared" si="722"/>
        <v>33</v>
      </c>
      <c r="AO530">
        <f t="shared" si="723"/>
        <v>39</v>
      </c>
      <c r="AP530">
        <f t="shared" si="724"/>
        <v>20</v>
      </c>
      <c r="AQ530">
        <f t="shared" si="725"/>
        <v>16</v>
      </c>
      <c r="AR530">
        <f t="shared" ref="AR530:AZ530" si="813">MAX(AI$3:AQ$542)+1-AI530</f>
        <v>29</v>
      </c>
      <c r="AS530">
        <f t="shared" si="813"/>
        <v>21</v>
      </c>
      <c r="AT530">
        <f t="shared" si="813"/>
        <v>39</v>
      </c>
      <c r="AU530">
        <f t="shared" si="813"/>
        <v>55</v>
      </c>
      <c r="AV530">
        <f t="shared" si="813"/>
        <v>34</v>
      </c>
      <c r="AW530">
        <f t="shared" si="813"/>
        <v>23</v>
      </c>
      <c r="AX530">
        <f t="shared" si="813"/>
        <v>17</v>
      </c>
      <c r="AY530">
        <f t="shared" si="813"/>
        <v>36</v>
      </c>
      <c r="AZ530">
        <f t="shared" si="813"/>
        <v>40</v>
      </c>
      <c r="BA530">
        <f t="shared" si="779"/>
        <v>4000000</v>
      </c>
      <c r="BB530">
        <f t="shared" si="797"/>
        <v>2933752</v>
      </c>
      <c r="BC530">
        <f t="shared" si="798"/>
        <v>3</v>
      </c>
      <c r="BE530">
        <f>AI530-fix1_oam1!X531</f>
        <v>0</v>
      </c>
      <c r="BF530">
        <f>AJ530-fix1_oam1!Y531</f>
        <v>1</v>
      </c>
      <c r="BG530">
        <f>AK530-fix1_oam1!Z531</f>
        <v>0</v>
      </c>
      <c r="BH530">
        <f>AL530-fix1_oam1!AA531</f>
        <v>-33</v>
      </c>
      <c r="BI530">
        <f>AM530-fix1_oam1!AB531</f>
        <v>-9</v>
      </c>
      <c r="BJ530">
        <f>AN530-fix1_oam1!AC531</f>
        <v>1</v>
      </c>
      <c r="BK530">
        <f>AO530-fix1_oam1!AD531</f>
        <v>1</v>
      </c>
      <c r="BL530">
        <f>AP530-fix1_oam1!AE531</f>
        <v>-10</v>
      </c>
      <c r="BM530">
        <f>AQ530-fix1_oam1!AF531</f>
        <v>0</v>
      </c>
      <c r="BN530">
        <f>AR530-fix1_oam1!AG531</f>
        <v>0</v>
      </c>
      <c r="BO530">
        <f>AS530-fix1_oam1!AH531</f>
        <v>-1</v>
      </c>
      <c r="BP530">
        <f>AT530-fix1_oam1!AI531</f>
        <v>0</v>
      </c>
      <c r="BQ530">
        <f>AU530-fix1_oam1!AJ531</f>
        <v>33</v>
      </c>
      <c r="BR530">
        <f>AV530-fix1_oam1!AK531</f>
        <v>9</v>
      </c>
      <c r="BS530">
        <f>AW530-fix1_oam1!AL531</f>
        <v>-1</v>
      </c>
      <c r="BT530">
        <f>AX530-fix1_oam1!AM531</f>
        <v>-1</v>
      </c>
      <c r="BU530">
        <f>AY530-fix1_oam1!AN531</f>
        <v>10</v>
      </c>
      <c r="BV530">
        <f>AZ530-fix1_oam1!AO531</f>
        <v>0</v>
      </c>
      <c r="BY530" s="10" t="s">
        <v>1190</v>
      </c>
      <c r="BZ530" s="11">
        <v>14</v>
      </c>
      <c r="CA530" s="11">
        <v>41</v>
      </c>
      <c r="CB530" s="11">
        <v>7</v>
      </c>
      <c r="CC530" s="11">
        <v>1</v>
      </c>
      <c r="CD530" s="11">
        <v>24</v>
      </c>
      <c r="CE530" s="11">
        <v>31</v>
      </c>
      <c r="CF530" s="11">
        <v>47</v>
      </c>
      <c r="CG530" s="11">
        <v>15</v>
      </c>
      <c r="CH530" s="11">
        <v>11</v>
      </c>
      <c r="CI530" s="11">
        <v>42</v>
      </c>
      <c r="CJ530" s="11">
        <v>15</v>
      </c>
      <c r="CK530" s="11">
        <v>49</v>
      </c>
      <c r="CL530" s="11">
        <v>55</v>
      </c>
      <c r="CM530" s="11">
        <v>32</v>
      </c>
      <c r="CN530" s="11">
        <v>25</v>
      </c>
      <c r="CO530" s="11">
        <v>9</v>
      </c>
      <c r="CP530" s="11">
        <v>41</v>
      </c>
      <c r="CQ530" s="11">
        <v>45</v>
      </c>
      <c r="CR530" s="11">
        <v>3000000</v>
      </c>
    </row>
    <row r="531" spans="1:96" ht="15" thickBot="1" x14ac:dyDescent="0.35">
      <c r="A531" s="1" t="s">
        <v>528</v>
      </c>
      <c r="B531" s="1" t="s">
        <v>602</v>
      </c>
      <c r="C531" s="2">
        <v>19</v>
      </c>
      <c r="D531" s="2">
        <v>78</v>
      </c>
      <c r="E531" s="2">
        <v>21</v>
      </c>
      <c r="F531" s="2">
        <v>5</v>
      </c>
      <c r="G531" s="2">
        <v>2</v>
      </c>
      <c r="H531" s="1">
        <f t="shared" si="780"/>
        <v>78</v>
      </c>
      <c r="I531" s="1">
        <f>HLOOKUP(H531,C531:$F$603,J531,0)</f>
        <v>2</v>
      </c>
      <c r="J531" s="1">
        <v>73</v>
      </c>
      <c r="K531" s="1" t="str">
        <f t="shared" si="781"/>
        <v>22</v>
      </c>
      <c r="M531" s="46">
        <f t="shared" si="782"/>
        <v>1</v>
      </c>
      <c r="N531" s="44">
        <f t="shared" si="774"/>
        <v>0.15447154471544716</v>
      </c>
      <c r="O531" s="44">
        <f t="shared" si="775"/>
        <v>0.63414634146341464</v>
      </c>
      <c r="P531" s="44">
        <f t="shared" si="776"/>
        <v>0.17073170731707318</v>
      </c>
      <c r="Q531" s="44">
        <f t="shared" si="777"/>
        <v>4.065040650406504E-2</v>
      </c>
      <c r="R531">
        <f t="shared" si="812"/>
        <v>2</v>
      </c>
      <c r="S531" s="1">
        <f t="shared" si="783"/>
        <v>0.63414634146341464</v>
      </c>
      <c r="T531" s="1">
        <f>HLOOKUP(S531,N531:$Q$603,U531,0)</f>
        <v>2</v>
      </c>
      <c r="U531" s="1">
        <v>73</v>
      </c>
      <c r="V531" s="1" t="str">
        <f t="shared" si="784"/>
        <v>22</v>
      </c>
      <c r="X531" s="5">
        <f t="shared" si="785"/>
        <v>2</v>
      </c>
      <c r="Y531" s="4">
        <f t="shared" si="786"/>
        <v>0.36585365853658536</v>
      </c>
      <c r="Z531" s="4">
        <f t="shared" si="787"/>
        <v>0.26255463682222951</v>
      </c>
      <c r="AA531" s="4">
        <f t="shared" si="788"/>
        <v>0.25</v>
      </c>
      <c r="AB531" s="4">
        <f t="shared" si="789"/>
        <v>0.16260162601626016</v>
      </c>
      <c r="AC531" s="4">
        <f t="shared" si="790"/>
        <v>8.7398373983739841E-2</v>
      </c>
      <c r="AD531" s="4">
        <f t="shared" si="791"/>
        <v>4.065040650406504E-2</v>
      </c>
      <c r="AE531" s="4">
        <f t="shared" si="792"/>
        <v>0.63414634146341464</v>
      </c>
      <c r="AF531" s="4">
        <f t="shared" si="793"/>
        <v>0.5934959349593496</v>
      </c>
      <c r="AG531">
        <f t="shared" si="794"/>
        <v>2000000</v>
      </c>
      <c r="AI531">
        <f t="shared" si="795"/>
        <v>27</v>
      </c>
      <c r="AJ531">
        <f t="shared" ref="AJ531:AJ542" si="814">INT(RANK(Y531,Y$3:Y$542,0)/10)+1</f>
        <v>53</v>
      </c>
      <c r="AK531">
        <f t="shared" ref="AK531:AK542" si="815">INT(RANK(Z531,Z$3:Z$542,0)/10)+1</f>
        <v>4</v>
      </c>
      <c r="AL531">
        <f t="shared" ref="AL531:AL542" si="816">INT(RANK(AA531,AA$3:AA$542,0)/10)+1</f>
        <v>1</v>
      </c>
      <c r="AM531">
        <f t="shared" ref="AM531:AM542" si="817">INT(RANK(AB531,AB$3:AB$542,0)/10)+1</f>
        <v>53</v>
      </c>
      <c r="AN531">
        <f t="shared" ref="AN531:AN542" si="818">INT(RANK(AC531,AC$3:AC$542,0)/10)+1</f>
        <v>3</v>
      </c>
      <c r="AO531">
        <f t="shared" ref="AO531:AO542" si="819">INT(RANK(AD531,AD$3:AD$542,0)/10)+1</f>
        <v>40</v>
      </c>
      <c r="AP531">
        <f t="shared" ref="AP531:AP542" si="820">INT(RANK(AE531,AE$3:AE$542,0)/10)+1</f>
        <v>3</v>
      </c>
      <c r="AQ531">
        <f t="shared" ref="AQ531:AQ542" si="821">INT(RANK(AF531,AF$3:AF$542,0)/10)+1</f>
        <v>3</v>
      </c>
      <c r="AR531">
        <f t="shared" ref="AR531:AZ531" si="822">MAX(AI$3:AQ$542)+1-AI531</f>
        <v>29</v>
      </c>
      <c r="AS531">
        <f t="shared" si="822"/>
        <v>3</v>
      </c>
      <c r="AT531">
        <f t="shared" si="822"/>
        <v>52</v>
      </c>
      <c r="AU531">
        <f t="shared" si="822"/>
        <v>55</v>
      </c>
      <c r="AV531">
        <f t="shared" si="822"/>
        <v>3</v>
      </c>
      <c r="AW531">
        <f t="shared" si="822"/>
        <v>53</v>
      </c>
      <c r="AX531">
        <f t="shared" si="822"/>
        <v>16</v>
      </c>
      <c r="AY531">
        <f t="shared" si="822"/>
        <v>53</v>
      </c>
      <c r="AZ531">
        <f t="shared" si="822"/>
        <v>53</v>
      </c>
      <c r="BA531">
        <f t="shared" si="779"/>
        <v>2000000</v>
      </c>
      <c r="BB531">
        <f t="shared" si="797"/>
        <v>2933751.3</v>
      </c>
      <c r="BC531">
        <f t="shared" si="798"/>
        <v>3</v>
      </c>
      <c r="BE531">
        <f>AI531-fix1_oam1!X532</f>
        <v>0</v>
      </c>
      <c r="BF531">
        <f>AJ531-fix1_oam1!Y532</f>
        <v>2</v>
      </c>
      <c r="BG531">
        <f>AK531-fix1_oam1!Z532</f>
        <v>-15</v>
      </c>
      <c r="BH531">
        <f>AL531-fix1_oam1!AA532</f>
        <v>-49</v>
      </c>
      <c r="BI531">
        <f>AM531-fix1_oam1!AB532</f>
        <v>2</v>
      </c>
      <c r="BJ531">
        <f>AN531-fix1_oam1!AC532</f>
        <v>0</v>
      </c>
      <c r="BK531">
        <f>AO531-fix1_oam1!AD532</f>
        <v>-4</v>
      </c>
      <c r="BL531">
        <f>AP531-fix1_oam1!AE532</f>
        <v>-32</v>
      </c>
      <c r="BM531">
        <f>AQ531-fix1_oam1!AF532</f>
        <v>-14</v>
      </c>
      <c r="BN531">
        <f>AR531-fix1_oam1!AG532</f>
        <v>0</v>
      </c>
      <c r="BO531">
        <f>AS531-fix1_oam1!AH532</f>
        <v>-2</v>
      </c>
      <c r="BP531">
        <f>AT531-fix1_oam1!AI532</f>
        <v>15</v>
      </c>
      <c r="BQ531">
        <f>AU531-fix1_oam1!AJ532</f>
        <v>49</v>
      </c>
      <c r="BR531">
        <f>AV531-fix1_oam1!AK532</f>
        <v>-2</v>
      </c>
      <c r="BS531">
        <f>AW531-fix1_oam1!AL532</f>
        <v>0</v>
      </c>
      <c r="BT531">
        <f>AX531-fix1_oam1!AM532</f>
        <v>4</v>
      </c>
      <c r="BU531">
        <f>AY531-fix1_oam1!AN532</f>
        <v>32</v>
      </c>
      <c r="BV531">
        <f>AZ531-fix1_oam1!AO532</f>
        <v>14</v>
      </c>
      <c r="BY531" s="10" t="s">
        <v>1191</v>
      </c>
      <c r="BZ531" s="11">
        <v>41</v>
      </c>
      <c r="CA531" s="11">
        <v>5</v>
      </c>
      <c r="CB531" s="11">
        <v>51</v>
      </c>
      <c r="CC531" s="11">
        <v>1</v>
      </c>
      <c r="CD531" s="11">
        <v>29</v>
      </c>
      <c r="CE531" s="11">
        <v>26</v>
      </c>
      <c r="CF531" s="11">
        <v>3</v>
      </c>
      <c r="CG531" s="11">
        <v>50</v>
      </c>
      <c r="CH531" s="11">
        <v>51</v>
      </c>
      <c r="CI531" s="11">
        <v>15</v>
      </c>
      <c r="CJ531" s="11">
        <v>51</v>
      </c>
      <c r="CK531" s="11">
        <v>5</v>
      </c>
      <c r="CL531" s="11">
        <v>55</v>
      </c>
      <c r="CM531" s="11">
        <v>27</v>
      </c>
      <c r="CN531" s="11">
        <v>30</v>
      </c>
      <c r="CO531" s="11">
        <v>53</v>
      </c>
      <c r="CP531" s="11">
        <v>6</v>
      </c>
      <c r="CQ531" s="11">
        <v>5</v>
      </c>
      <c r="CR531" s="11">
        <v>2000000</v>
      </c>
    </row>
    <row r="532" spans="1:96" ht="15" thickBot="1" x14ac:dyDescent="0.35">
      <c r="A532" s="1" t="s">
        <v>529</v>
      </c>
      <c r="B532" s="1" t="s">
        <v>602</v>
      </c>
      <c r="C532" s="2">
        <v>25</v>
      </c>
      <c r="D532" s="2">
        <v>66</v>
      </c>
      <c r="E532" s="2">
        <v>9</v>
      </c>
      <c r="F532" s="2">
        <v>32</v>
      </c>
      <c r="G532" s="2">
        <v>4</v>
      </c>
      <c r="H532" s="1">
        <f t="shared" si="780"/>
        <v>66</v>
      </c>
      <c r="I532" s="1">
        <f>HLOOKUP(H532,C532:$F$603,J532,0)</f>
        <v>2</v>
      </c>
      <c r="J532" s="1">
        <v>72</v>
      </c>
      <c r="K532" s="1" t="str">
        <f t="shared" si="781"/>
        <v>42</v>
      </c>
      <c r="M532" s="46">
        <f t="shared" si="782"/>
        <v>1</v>
      </c>
      <c r="N532" s="44">
        <f t="shared" si="774"/>
        <v>0.18939393939393939</v>
      </c>
      <c r="O532" s="44">
        <f t="shared" si="775"/>
        <v>0.5</v>
      </c>
      <c r="P532" s="44">
        <f t="shared" si="776"/>
        <v>6.8181818181818177E-2</v>
      </c>
      <c r="Q532" s="44">
        <f t="shared" si="777"/>
        <v>0.24242424242424243</v>
      </c>
      <c r="R532">
        <f t="shared" si="812"/>
        <v>4</v>
      </c>
      <c r="S532" s="1">
        <f t="shared" si="783"/>
        <v>0.5</v>
      </c>
      <c r="T532" s="1">
        <f>HLOOKUP(S532,N532:$Q$603,U532,0)</f>
        <v>2</v>
      </c>
      <c r="U532" s="1">
        <v>72</v>
      </c>
      <c r="V532" s="1" t="str">
        <f t="shared" si="784"/>
        <v>42</v>
      </c>
      <c r="X532" s="5">
        <f t="shared" si="785"/>
        <v>2</v>
      </c>
      <c r="Y532" s="4">
        <f t="shared" si="786"/>
        <v>0.5</v>
      </c>
      <c r="Z532" s="4">
        <f t="shared" si="787"/>
        <v>0.18192337024573615</v>
      </c>
      <c r="AA532" s="4">
        <f t="shared" si="788"/>
        <v>0.25</v>
      </c>
      <c r="AB532" s="4">
        <f t="shared" si="789"/>
        <v>0.21590909090909091</v>
      </c>
      <c r="AC532" s="4">
        <f t="shared" si="790"/>
        <v>3.4090909090909088E-2</v>
      </c>
      <c r="AD532" s="4">
        <f t="shared" si="791"/>
        <v>6.8181818181818177E-2</v>
      </c>
      <c r="AE532" s="4">
        <f t="shared" si="792"/>
        <v>0.5</v>
      </c>
      <c r="AF532" s="4">
        <f t="shared" si="793"/>
        <v>0.43181818181818182</v>
      </c>
      <c r="AG532">
        <f t="shared" si="794"/>
        <v>4000000</v>
      </c>
      <c r="AI532">
        <f t="shared" si="795"/>
        <v>27</v>
      </c>
      <c r="AJ532">
        <f t="shared" si="814"/>
        <v>44</v>
      </c>
      <c r="AK532">
        <f t="shared" si="815"/>
        <v>16</v>
      </c>
      <c r="AL532">
        <f t="shared" si="816"/>
        <v>1</v>
      </c>
      <c r="AM532">
        <f t="shared" si="817"/>
        <v>44</v>
      </c>
      <c r="AN532">
        <f t="shared" si="818"/>
        <v>11</v>
      </c>
      <c r="AO532">
        <f t="shared" si="819"/>
        <v>33</v>
      </c>
      <c r="AP532">
        <f t="shared" si="820"/>
        <v>11</v>
      </c>
      <c r="AQ532">
        <f t="shared" si="821"/>
        <v>13</v>
      </c>
      <c r="AR532">
        <f t="shared" ref="AR532:AZ532" si="823">MAX(AI$3:AQ$542)+1-AI532</f>
        <v>29</v>
      </c>
      <c r="AS532">
        <f t="shared" si="823"/>
        <v>12</v>
      </c>
      <c r="AT532">
        <f t="shared" si="823"/>
        <v>40</v>
      </c>
      <c r="AU532">
        <f t="shared" si="823"/>
        <v>55</v>
      </c>
      <c r="AV532">
        <f t="shared" si="823"/>
        <v>12</v>
      </c>
      <c r="AW532">
        <f t="shared" si="823"/>
        <v>45</v>
      </c>
      <c r="AX532">
        <f t="shared" si="823"/>
        <v>23</v>
      </c>
      <c r="AY532">
        <f t="shared" si="823"/>
        <v>45</v>
      </c>
      <c r="AZ532">
        <f t="shared" si="823"/>
        <v>43</v>
      </c>
      <c r="BA532">
        <f t="shared" si="779"/>
        <v>4000000</v>
      </c>
      <c r="BB532">
        <f t="shared" si="797"/>
        <v>2933752</v>
      </c>
      <c r="BC532">
        <f t="shared" si="798"/>
        <v>3</v>
      </c>
      <c r="BE532">
        <f>AI532-fix1_oam1!X533</f>
        <v>0</v>
      </c>
      <c r="BF532">
        <f>AJ532-fix1_oam1!Y533</f>
        <v>-3</v>
      </c>
      <c r="BG532">
        <f>AK532-fix1_oam1!Z533</f>
        <v>-20</v>
      </c>
      <c r="BH532">
        <f>AL532-fix1_oam1!AA533</f>
        <v>-47</v>
      </c>
      <c r="BI532">
        <f>AM532-fix1_oam1!AB533</f>
        <v>-3</v>
      </c>
      <c r="BJ532">
        <f>AN532-fix1_oam1!AC533</f>
        <v>-3</v>
      </c>
      <c r="BK532">
        <f>AO532-fix1_oam1!AD533</f>
        <v>-3</v>
      </c>
      <c r="BL532">
        <f>AP532-fix1_oam1!AE533</f>
        <v>-34</v>
      </c>
      <c r="BM532">
        <f>AQ532-fix1_oam1!AF533</f>
        <v>-19</v>
      </c>
      <c r="BN532">
        <f>AR532-fix1_oam1!AG533</f>
        <v>0</v>
      </c>
      <c r="BO532">
        <f>AS532-fix1_oam1!AH533</f>
        <v>3</v>
      </c>
      <c r="BP532">
        <f>AT532-fix1_oam1!AI533</f>
        <v>20</v>
      </c>
      <c r="BQ532">
        <f>AU532-fix1_oam1!AJ533</f>
        <v>47</v>
      </c>
      <c r="BR532">
        <f>AV532-fix1_oam1!AK533</f>
        <v>3</v>
      </c>
      <c r="BS532">
        <f>AW532-fix1_oam1!AL533</f>
        <v>3</v>
      </c>
      <c r="BT532">
        <f>AX532-fix1_oam1!AM533</f>
        <v>3</v>
      </c>
      <c r="BU532">
        <f>AY532-fix1_oam1!AN533</f>
        <v>34</v>
      </c>
      <c r="BV532">
        <f>AZ532-fix1_oam1!AO533</f>
        <v>19</v>
      </c>
      <c r="BY532" s="10" t="s">
        <v>1192</v>
      </c>
      <c r="BZ532" s="11">
        <v>14</v>
      </c>
      <c r="CA532" s="11">
        <v>47</v>
      </c>
      <c r="CB532" s="11">
        <v>9</v>
      </c>
      <c r="CC532" s="11">
        <v>1</v>
      </c>
      <c r="CD532" s="11">
        <v>44</v>
      </c>
      <c r="CE532" s="11">
        <v>11</v>
      </c>
      <c r="CF532" s="11">
        <v>42</v>
      </c>
      <c r="CG532" s="11">
        <v>8</v>
      </c>
      <c r="CH532" s="11">
        <v>7</v>
      </c>
      <c r="CI532" s="11">
        <v>42</v>
      </c>
      <c r="CJ532" s="11">
        <v>9</v>
      </c>
      <c r="CK532" s="11">
        <v>47</v>
      </c>
      <c r="CL532" s="11">
        <v>55</v>
      </c>
      <c r="CM532" s="11">
        <v>12</v>
      </c>
      <c r="CN532" s="11">
        <v>45</v>
      </c>
      <c r="CO532" s="11">
        <v>14</v>
      </c>
      <c r="CP532" s="11">
        <v>48</v>
      </c>
      <c r="CQ532" s="11">
        <v>49</v>
      </c>
      <c r="CR532" s="11">
        <v>1000000</v>
      </c>
    </row>
    <row r="533" spans="1:96" ht="15" thickBot="1" x14ac:dyDescent="0.35">
      <c r="A533" s="1" t="s">
        <v>530</v>
      </c>
      <c r="B533" s="1" t="s">
        <v>602</v>
      </c>
      <c r="C533" s="2">
        <v>82</v>
      </c>
      <c r="D533" s="2">
        <v>0</v>
      </c>
      <c r="E533" s="2">
        <v>70</v>
      </c>
      <c r="F533" s="2">
        <v>57</v>
      </c>
      <c r="G533" s="2">
        <v>2</v>
      </c>
      <c r="H533" s="1">
        <f t="shared" si="780"/>
        <v>82</v>
      </c>
      <c r="I533" s="1">
        <f>HLOOKUP(H533,C533:$F$603,J533,0)</f>
        <v>1</v>
      </c>
      <c r="J533" s="1">
        <v>71</v>
      </c>
      <c r="K533" s="1" t="str">
        <f t="shared" si="781"/>
        <v>21</v>
      </c>
      <c r="M533" s="46">
        <f t="shared" si="782"/>
        <v>1</v>
      </c>
      <c r="N533" s="44">
        <f t="shared" si="774"/>
        <v>0.3923444976076555</v>
      </c>
      <c r="O533" s="44">
        <f t="shared" si="775"/>
        <v>0</v>
      </c>
      <c r="P533" s="44">
        <f t="shared" si="776"/>
        <v>0.3349282296650718</v>
      </c>
      <c r="Q533" s="44">
        <f t="shared" si="777"/>
        <v>0.27272727272727271</v>
      </c>
      <c r="R533">
        <f t="shared" si="812"/>
        <v>2</v>
      </c>
      <c r="S533" s="1">
        <f t="shared" si="783"/>
        <v>0.3923444976076555</v>
      </c>
      <c r="T533" s="1">
        <f>HLOOKUP(S533,N533:$Q$603,U533,0)</f>
        <v>1</v>
      </c>
      <c r="U533" s="1">
        <v>71</v>
      </c>
      <c r="V533" s="1" t="str">
        <f t="shared" si="784"/>
        <v>21</v>
      </c>
      <c r="X533" s="5">
        <f t="shared" si="785"/>
        <v>1</v>
      </c>
      <c r="Y533" s="4">
        <f t="shared" si="786"/>
        <v>0.60765550239234445</v>
      </c>
      <c r="Z533" s="4">
        <f t="shared" si="787"/>
        <v>0.17367718053795367</v>
      </c>
      <c r="AA533" s="4">
        <f t="shared" si="788"/>
        <v>0.25</v>
      </c>
      <c r="AB533" s="4">
        <f t="shared" si="789"/>
        <v>0.30382775119617222</v>
      </c>
      <c r="AC533" s="4">
        <f t="shared" si="790"/>
        <v>-5.3827751196172224E-2</v>
      </c>
      <c r="AD533" s="4">
        <f t="shared" si="791"/>
        <v>0</v>
      </c>
      <c r="AE533" s="4">
        <f t="shared" si="792"/>
        <v>0.3923444976076555</v>
      </c>
      <c r="AF533" s="4">
        <f t="shared" si="793"/>
        <v>0.3923444976076555</v>
      </c>
      <c r="AG533">
        <f t="shared" si="794"/>
        <v>2000000</v>
      </c>
      <c r="AI533">
        <f t="shared" si="795"/>
        <v>41</v>
      </c>
      <c r="AJ533">
        <f t="shared" si="814"/>
        <v>26</v>
      </c>
      <c r="AK533">
        <f t="shared" si="815"/>
        <v>19</v>
      </c>
      <c r="AL533">
        <f t="shared" si="816"/>
        <v>1</v>
      </c>
      <c r="AM533">
        <f t="shared" si="817"/>
        <v>2</v>
      </c>
      <c r="AN533">
        <f t="shared" si="818"/>
        <v>54</v>
      </c>
      <c r="AO533">
        <f t="shared" si="819"/>
        <v>53</v>
      </c>
      <c r="AP533">
        <f t="shared" si="820"/>
        <v>30</v>
      </c>
      <c r="AQ533">
        <f t="shared" si="821"/>
        <v>18</v>
      </c>
      <c r="AR533">
        <f t="shared" ref="AR533:AZ533" si="824">MAX(AI$3:AQ$542)+1-AI533</f>
        <v>15</v>
      </c>
      <c r="AS533">
        <f t="shared" si="824"/>
        <v>30</v>
      </c>
      <c r="AT533">
        <f t="shared" si="824"/>
        <v>37</v>
      </c>
      <c r="AU533">
        <f t="shared" si="824"/>
        <v>55</v>
      </c>
      <c r="AV533">
        <f t="shared" si="824"/>
        <v>54</v>
      </c>
      <c r="AW533">
        <f t="shared" si="824"/>
        <v>2</v>
      </c>
      <c r="AX533">
        <f t="shared" si="824"/>
        <v>3</v>
      </c>
      <c r="AY533">
        <f t="shared" si="824"/>
        <v>26</v>
      </c>
      <c r="AZ533">
        <f t="shared" si="824"/>
        <v>38</v>
      </c>
      <c r="BA533">
        <f t="shared" si="779"/>
        <v>2000000</v>
      </c>
      <c r="BB533">
        <f t="shared" si="797"/>
        <v>2897764.4</v>
      </c>
      <c r="BC533">
        <f t="shared" si="798"/>
        <v>3</v>
      </c>
      <c r="BE533">
        <f>AI533-fix1_oam1!X534</f>
        <v>0</v>
      </c>
      <c r="BF533">
        <f>AJ533-fix1_oam1!Y534</f>
        <v>1</v>
      </c>
      <c r="BG533">
        <f>AK533-fix1_oam1!Z534</f>
        <v>7</v>
      </c>
      <c r="BH533">
        <f>AL533-fix1_oam1!AA534</f>
        <v>-25</v>
      </c>
      <c r="BI533">
        <f>AM533-fix1_oam1!AB534</f>
        <v>-12</v>
      </c>
      <c r="BJ533">
        <f>AN533-fix1_oam1!AC534</f>
        <v>1</v>
      </c>
      <c r="BK533">
        <f>AO533-fix1_oam1!AD534</f>
        <v>0</v>
      </c>
      <c r="BL533">
        <f>AP533-fix1_oam1!AE534</f>
        <v>0</v>
      </c>
      <c r="BM533">
        <f>AQ533-fix1_oam1!AF534</f>
        <v>9</v>
      </c>
      <c r="BN533">
        <f>AR533-fix1_oam1!AG534</f>
        <v>0</v>
      </c>
      <c r="BO533">
        <f>AS533-fix1_oam1!AH534</f>
        <v>-1</v>
      </c>
      <c r="BP533">
        <f>AT533-fix1_oam1!AI534</f>
        <v>-7</v>
      </c>
      <c r="BQ533">
        <f>AU533-fix1_oam1!AJ534</f>
        <v>25</v>
      </c>
      <c r="BR533">
        <f>AV533-fix1_oam1!AK534</f>
        <v>12</v>
      </c>
      <c r="BS533">
        <f>AW533-fix1_oam1!AL534</f>
        <v>-1</v>
      </c>
      <c r="BT533">
        <f>AX533-fix1_oam1!AM534</f>
        <v>0</v>
      </c>
      <c r="BU533">
        <f>AY533-fix1_oam1!AN534</f>
        <v>0</v>
      </c>
      <c r="BV533">
        <f>AZ533-fix1_oam1!AO534</f>
        <v>-9</v>
      </c>
      <c r="BY533" s="10" t="s">
        <v>1193</v>
      </c>
      <c r="BZ533" s="11">
        <v>1</v>
      </c>
      <c r="CA533" s="11">
        <v>43</v>
      </c>
      <c r="CB533" s="11">
        <v>22</v>
      </c>
      <c r="CC533" s="11">
        <v>1</v>
      </c>
      <c r="CD533" s="11">
        <v>48</v>
      </c>
      <c r="CE533" s="11">
        <v>8</v>
      </c>
      <c r="CF533" s="11">
        <v>21</v>
      </c>
      <c r="CG533" s="11">
        <v>12</v>
      </c>
      <c r="CH533" s="11">
        <v>20</v>
      </c>
      <c r="CI533" s="11">
        <v>55</v>
      </c>
      <c r="CJ533" s="11">
        <v>13</v>
      </c>
      <c r="CK533" s="11">
        <v>34</v>
      </c>
      <c r="CL533" s="11">
        <v>55</v>
      </c>
      <c r="CM533" s="11">
        <v>8</v>
      </c>
      <c r="CN533" s="11">
        <v>48</v>
      </c>
      <c r="CO533" s="11">
        <v>35</v>
      </c>
      <c r="CP533" s="11">
        <v>44</v>
      </c>
      <c r="CQ533" s="11">
        <v>36</v>
      </c>
      <c r="CR533" s="11">
        <v>4000000</v>
      </c>
    </row>
    <row r="534" spans="1:96" ht="15" thickBot="1" x14ac:dyDescent="0.35">
      <c r="A534" s="1" t="s">
        <v>531</v>
      </c>
      <c r="B534" s="1" t="s">
        <v>602</v>
      </c>
      <c r="C534" s="2">
        <v>22</v>
      </c>
      <c r="D534" s="2">
        <v>68</v>
      </c>
      <c r="E534" s="2">
        <v>82</v>
      </c>
      <c r="F534" s="2">
        <v>54</v>
      </c>
      <c r="G534" s="2">
        <v>3</v>
      </c>
      <c r="H534" s="1">
        <f t="shared" si="780"/>
        <v>82</v>
      </c>
      <c r="I534" s="1">
        <f>HLOOKUP(H534,C534:$F$603,J534,0)</f>
        <v>3</v>
      </c>
      <c r="J534" s="1">
        <v>70</v>
      </c>
      <c r="K534" s="1" t="str">
        <f t="shared" si="781"/>
        <v>33</v>
      </c>
      <c r="M534" s="46">
        <f t="shared" si="782"/>
        <v>1</v>
      </c>
      <c r="N534" s="44">
        <f t="shared" si="774"/>
        <v>9.7345132743362831E-2</v>
      </c>
      <c r="O534" s="44">
        <f t="shared" si="775"/>
        <v>0.30088495575221241</v>
      </c>
      <c r="P534" s="44">
        <f t="shared" si="776"/>
        <v>0.36283185840707965</v>
      </c>
      <c r="Q534" s="44">
        <f t="shared" si="777"/>
        <v>0.23893805309734514</v>
      </c>
      <c r="R534">
        <f t="shared" si="812"/>
        <v>3</v>
      </c>
      <c r="S534" s="1">
        <f t="shared" si="783"/>
        <v>0.36283185840707965</v>
      </c>
      <c r="T534" s="1">
        <f>HLOOKUP(S534,N534:$Q$603,U534,0)</f>
        <v>3</v>
      </c>
      <c r="U534" s="1">
        <v>70</v>
      </c>
      <c r="V534" s="1" t="str">
        <f t="shared" si="784"/>
        <v>33</v>
      </c>
      <c r="X534" s="5">
        <f t="shared" si="785"/>
        <v>3</v>
      </c>
      <c r="Y534" s="4">
        <f t="shared" si="786"/>
        <v>0.63716814159292035</v>
      </c>
      <c r="Z534" s="4">
        <f t="shared" si="787"/>
        <v>0.11364591525130235</v>
      </c>
      <c r="AA534" s="4">
        <f t="shared" si="788"/>
        <v>0.25</v>
      </c>
      <c r="AB534" s="4">
        <f t="shared" si="789"/>
        <v>0.26991150442477879</v>
      </c>
      <c r="AC534" s="4">
        <f t="shared" si="790"/>
        <v>-1.9911504424778792E-2</v>
      </c>
      <c r="AD534" s="4">
        <f t="shared" si="791"/>
        <v>9.7345132743362831E-2</v>
      </c>
      <c r="AE534" s="4">
        <f t="shared" si="792"/>
        <v>0.36283185840707965</v>
      </c>
      <c r="AF534" s="4">
        <f t="shared" si="793"/>
        <v>0.26548672566371684</v>
      </c>
      <c r="AG534">
        <f t="shared" si="794"/>
        <v>3000000</v>
      </c>
      <c r="AI534">
        <f t="shared" si="795"/>
        <v>14</v>
      </c>
      <c r="AJ534">
        <f t="shared" si="814"/>
        <v>17</v>
      </c>
      <c r="AK534">
        <f t="shared" si="815"/>
        <v>38</v>
      </c>
      <c r="AL534">
        <f t="shared" si="816"/>
        <v>1</v>
      </c>
      <c r="AM534">
        <f t="shared" si="817"/>
        <v>13</v>
      </c>
      <c r="AN534">
        <f t="shared" si="818"/>
        <v>43</v>
      </c>
      <c r="AO534">
        <f t="shared" si="819"/>
        <v>24</v>
      </c>
      <c r="AP534">
        <f t="shared" si="820"/>
        <v>39</v>
      </c>
      <c r="AQ534">
        <f t="shared" si="821"/>
        <v>36</v>
      </c>
      <c r="AR534">
        <f t="shared" ref="AR534:AZ534" si="825">MAX(AI$3:AQ$542)+1-AI534</f>
        <v>42</v>
      </c>
      <c r="AS534">
        <f t="shared" si="825"/>
        <v>39</v>
      </c>
      <c r="AT534">
        <f t="shared" si="825"/>
        <v>18</v>
      </c>
      <c r="AU534">
        <f t="shared" si="825"/>
        <v>55</v>
      </c>
      <c r="AV534">
        <f t="shared" si="825"/>
        <v>43</v>
      </c>
      <c r="AW534">
        <f t="shared" si="825"/>
        <v>13</v>
      </c>
      <c r="AX534">
        <f t="shared" si="825"/>
        <v>32</v>
      </c>
      <c r="AY534">
        <f t="shared" si="825"/>
        <v>17</v>
      </c>
      <c r="AZ534">
        <f t="shared" si="825"/>
        <v>20</v>
      </c>
      <c r="BA534">
        <f t="shared" si="779"/>
        <v>3000000</v>
      </c>
      <c r="BB534">
        <f t="shared" si="797"/>
        <v>2274447.7000000002</v>
      </c>
      <c r="BC534">
        <f t="shared" si="798"/>
        <v>2</v>
      </c>
      <c r="BE534">
        <f>AI534-fix1_oam1!X535</f>
        <v>0</v>
      </c>
      <c r="BF534">
        <f>AJ534-fix1_oam1!Y535</f>
        <v>0</v>
      </c>
      <c r="BG534">
        <f>AK534-fix1_oam1!Z535</f>
        <v>6</v>
      </c>
      <c r="BH534">
        <f>AL534-fix1_oam1!AA535</f>
        <v>-18</v>
      </c>
      <c r="BI534">
        <f>AM534-fix1_oam1!AB535</f>
        <v>-4</v>
      </c>
      <c r="BJ534">
        <f>AN534-fix1_oam1!AC535</f>
        <v>0</v>
      </c>
      <c r="BK534">
        <f>AO534-fix1_oam1!AD535</f>
        <v>4</v>
      </c>
      <c r="BL534">
        <f>AP534-fix1_oam1!AE535</f>
        <v>9</v>
      </c>
      <c r="BM534">
        <f>AQ534-fix1_oam1!AF535</f>
        <v>7</v>
      </c>
      <c r="BN534">
        <f>AR534-fix1_oam1!AG535</f>
        <v>0</v>
      </c>
      <c r="BO534">
        <f>AS534-fix1_oam1!AH535</f>
        <v>0</v>
      </c>
      <c r="BP534">
        <f>AT534-fix1_oam1!AI535</f>
        <v>-6</v>
      </c>
      <c r="BQ534">
        <f>AU534-fix1_oam1!AJ535</f>
        <v>18</v>
      </c>
      <c r="BR534">
        <f>AV534-fix1_oam1!AK535</f>
        <v>4</v>
      </c>
      <c r="BS534">
        <f>AW534-fix1_oam1!AL535</f>
        <v>0</v>
      </c>
      <c r="BT534">
        <f>AX534-fix1_oam1!AM535</f>
        <v>-4</v>
      </c>
      <c r="BU534">
        <f>AY534-fix1_oam1!AN535</f>
        <v>-9</v>
      </c>
      <c r="BV534">
        <f>AZ534-fix1_oam1!AO535</f>
        <v>-7</v>
      </c>
      <c r="BY534" s="10" t="s">
        <v>1194</v>
      </c>
      <c r="BZ534" s="11">
        <v>1</v>
      </c>
      <c r="CA534" s="11">
        <v>45</v>
      </c>
      <c r="CB534" s="11">
        <v>15</v>
      </c>
      <c r="CC534" s="11">
        <v>1</v>
      </c>
      <c r="CD534" s="11">
        <v>49</v>
      </c>
      <c r="CE534" s="11">
        <v>6</v>
      </c>
      <c r="CF534" s="11">
        <v>24</v>
      </c>
      <c r="CG534" s="11">
        <v>10</v>
      </c>
      <c r="CH534" s="11">
        <v>15</v>
      </c>
      <c r="CI534" s="11">
        <v>55</v>
      </c>
      <c r="CJ534" s="11">
        <v>11</v>
      </c>
      <c r="CK534" s="11">
        <v>41</v>
      </c>
      <c r="CL534" s="11">
        <v>55</v>
      </c>
      <c r="CM534" s="11">
        <v>7</v>
      </c>
      <c r="CN534" s="11">
        <v>50</v>
      </c>
      <c r="CO534" s="11">
        <v>32</v>
      </c>
      <c r="CP534" s="11">
        <v>46</v>
      </c>
      <c r="CQ534" s="11">
        <v>41</v>
      </c>
      <c r="CR534" s="11">
        <v>1000000</v>
      </c>
    </row>
    <row r="535" spans="1:96" ht="15" thickBot="1" x14ac:dyDescent="0.35">
      <c r="A535" s="1" t="s">
        <v>532</v>
      </c>
      <c r="B535" s="1" t="s">
        <v>602</v>
      </c>
      <c r="C535" s="2">
        <v>20</v>
      </c>
      <c r="D535" s="2">
        <v>51</v>
      </c>
      <c r="E535" s="2">
        <v>67</v>
      </c>
      <c r="F535" s="2">
        <v>22</v>
      </c>
      <c r="G535" s="2">
        <v>4</v>
      </c>
      <c r="H535" s="1">
        <f t="shared" si="780"/>
        <v>67</v>
      </c>
      <c r="I535" s="1">
        <f>HLOOKUP(H535,C535:$F$603,J535,0)</f>
        <v>3</v>
      </c>
      <c r="J535" s="1">
        <v>69</v>
      </c>
      <c r="K535" s="1" t="str">
        <f t="shared" si="781"/>
        <v>43</v>
      </c>
      <c r="M535" s="46">
        <f t="shared" si="782"/>
        <v>1</v>
      </c>
      <c r="N535" s="44">
        <f t="shared" si="774"/>
        <v>0.125</v>
      </c>
      <c r="O535" s="44">
        <f t="shared" si="775"/>
        <v>0.31874999999999998</v>
      </c>
      <c r="P535" s="44">
        <f t="shared" si="776"/>
        <v>0.41875000000000001</v>
      </c>
      <c r="Q535" s="44">
        <f t="shared" si="777"/>
        <v>0.13750000000000001</v>
      </c>
      <c r="R535">
        <f t="shared" si="812"/>
        <v>4</v>
      </c>
      <c r="S535" s="1">
        <f t="shared" si="783"/>
        <v>0.41875000000000001</v>
      </c>
      <c r="T535" s="1">
        <f>HLOOKUP(S535,N535:$Q$603,U535,0)</f>
        <v>3</v>
      </c>
      <c r="U535" s="1">
        <v>69</v>
      </c>
      <c r="V535" s="1" t="str">
        <f t="shared" si="784"/>
        <v>43</v>
      </c>
      <c r="X535" s="5">
        <f t="shared" si="785"/>
        <v>3</v>
      </c>
      <c r="Y535" s="4">
        <f t="shared" si="786"/>
        <v>0.58125000000000004</v>
      </c>
      <c r="Z535" s="4">
        <f t="shared" si="787"/>
        <v>0.14316002118841237</v>
      </c>
      <c r="AA535" s="4">
        <f t="shared" si="788"/>
        <v>0.25</v>
      </c>
      <c r="AB535" s="4">
        <f t="shared" si="789"/>
        <v>0.22812499999999999</v>
      </c>
      <c r="AC535" s="4">
        <f t="shared" si="790"/>
        <v>2.1875000000000006E-2</v>
      </c>
      <c r="AD535" s="4">
        <f t="shared" si="791"/>
        <v>0.125</v>
      </c>
      <c r="AE535" s="4">
        <f t="shared" si="792"/>
        <v>0.41875000000000001</v>
      </c>
      <c r="AF535" s="4">
        <f t="shared" si="793"/>
        <v>0.29375000000000001</v>
      </c>
      <c r="AG535">
        <f t="shared" si="794"/>
        <v>4000000</v>
      </c>
      <c r="AI535">
        <f t="shared" si="795"/>
        <v>14</v>
      </c>
      <c r="AJ535">
        <f t="shared" si="814"/>
        <v>32</v>
      </c>
      <c r="AK535">
        <f t="shared" si="815"/>
        <v>29</v>
      </c>
      <c r="AL535">
        <f t="shared" si="816"/>
        <v>1</v>
      </c>
      <c r="AM535">
        <f t="shared" si="817"/>
        <v>40</v>
      </c>
      <c r="AN535">
        <f t="shared" si="818"/>
        <v>16</v>
      </c>
      <c r="AO535">
        <f t="shared" si="819"/>
        <v>17</v>
      </c>
      <c r="AP535">
        <f t="shared" si="820"/>
        <v>24</v>
      </c>
      <c r="AQ535">
        <f t="shared" si="821"/>
        <v>32</v>
      </c>
      <c r="AR535">
        <f t="shared" ref="AR535:AZ535" si="826">MAX(AI$3:AQ$542)+1-AI535</f>
        <v>42</v>
      </c>
      <c r="AS535">
        <f t="shared" si="826"/>
        <v>24</v>
      </c>
      <c r="AT535">
        <f t="shared" si="826"/>
        <v>27</v>
      </c>
      <c r="AU535">
        <f t="shared" si="826"/>
        <v>55</v>
      </c>
      <c r="AV535">
        <f t="shared" si="826"/>
        <v>16</v>
      </c>
      <c r="AW535">
        <f t="shared" si="826"/>
        <v>40</v>
      </c>
      <c r="AX535">
        <f t="shared" si="826"/>
        <v>39</v>
      </c>
      <c r="AY535">
        <f t="shared" si="826"/>
        <v>32</v>
      </c>
      <c r="AZ535">
        <f t="shared" si="826"/>
        <v>24</v>
      </c>
      <c r="BA535">
        <f t="shared" si="779"/>
        <v>4000000</v>
      </c>
      <c r="BB535">
        <f t="shared" si="797"/>
        <v>3204384.1</v>
      </c>
      <c r="BC535">
        <f t="shared" si="798"/>
        <v>3</v>
      </c>
      <c r="BE535">
        <f>AI535-fix1_oam1!X536</f>
        <v>0</v>
      </c>
      <c r="BF535">
        <f>AJ535-fix1_oam1!Y536</f>
        <v>-6</v>
      </c>
      <c r="BG535">
        <f>AK535-fix1_oam1!Z536</f>
        <v>-9</v>
      </c>
      <c r="BH535">
        <f>AL535-fix1_oam1!AA536</f>
        <v>-40</v>
      </c>
      <c r="BI535">
        <f>AM535-fix1_oam1!AB536</f>
        <v>-1</v>
      </c>
      <c r="BJ535">
        <f>AN535-fix1_oam1!AC536</f>
        <v>0</v>
      </c>
      <c r="BK535">
        <f>AO535-fix1_oam1!AD536</f>
        <v>-5</v>
      </c>
      <c r="BL535">
        <f>AP535-fix1_oam1!AE536</f>
        <v>-20</v>
      </c>
      <c r="BM535">
        <f>AQ535-fix1_oam1!AF536</f>
        <v>-8</v>
      </c>
      <c r="BN535">
        <f>AR535-fix1_oam1!AG536</f>
        <v>0</v>
      </c>
      <c r="BO535">
        <f>AS535-fix1_oam1!AH536</f>
        <v>6</v>
      </c>
      <c r="BP535">
        <f>AT535-fix1_oam1!AI536</f>
        <v>9</v>
      </c>
      <c r="BQ535">
        <f>AU535-fix1_oam1!AJ536</f>
        <v>40</v>
      </c>
      <c r="BR535">
        <f>AV535-fix1_oam1!AK536</f>
        <v>1</v>
      </c>
      <c r="BS535">
        <f>AW535-fix1_oam1!AL536</f>
        <v>0</v>
      </c>
      <c r="BT535">
        <f>AX535-fix1_oam1!AM536</f>
        <v>5</v>
      </c>
      <c r="BU535">
        <f>AY535-fix1_oam1!AN536</f>
        <v>20</v>
      </c>
      <c r="BV535">
        <f>AZ535-fix1_oam1!AO536</f>
        <v>8</v>
      </c>
      <c r="BY535" s="10" t="s">
        <v>1195</v>
      </c>
      <c r="BZ535" s="11">
        <v>27</v>
      </c>
      <c r="CA535" s="11">
        <v>35</v>
      </c>
      <c r="CB535" s="11">
        <v>17</v>
      </c>
      <c r="CC535" s="11">
        <v>1</v>
      </c>
      <c r="CD535" s="11">
        <v>22</v>
      </c>
      <c r="CE535" s="11">
        <v>33</v>
      </c>
      <c r="CF535" s="11">
        <v>39</v>
      </c>
      <c r="CG535" s="11">
        <v>20</v>
      </c>
      <c r="CH535" s="11">
        <v>16</v>
      </c>
      <c r="CI535" s="11">
        <v>29</v>
      </c>
      <c r="CJ535" s="11">
        <v>21</v>
      </c>
      <c r="CK535" s="11">
        <v>39</v>
      </c>
      <c r="CL535" s="11">
        <v>55</v>
      </c>
      <c r="CM535" s="11">
        <v>34</v>
      </c>
      <c r="CN535" s="11">
        <v>23</v>
      </c>
      <c r="CO535" s="11">
        <v>17</v>
      </c>
      <c r="CP535" s="11">
        <v>36</v>
      </c>
      <c r="CQ535" s="11">
        <v>40</v>
      </c>
      <c r="CR535" s="11">
        <v>4000000</v>
      </c>
    </row>
    <row r="536" spans="1:96" ht="15" thickBot="1" x14ac:dyDescent="0.35">
      <c r="A536" s="1" t="s">
        <v>533</v>
      </c>
      <c r="B536" s="1" t="s">
        <v>602</v>
      </c>
      <c r="C536" s="2">
        <v>48</v>
      </c>
      <c r="D536" s="2">
        <v>49</v>
      </c>
      <c r="E536" s="2">
        <v>47</v>
      </c>
      <c r="F536" s="2">
        <v>66</v>
      </c>
      <c r="G536" s="2">
        <v>4</v>
      </c>
      <c r="H536" s="1">
        <f t="shared" si="780"/>
        <v>66</v>
      </c>
      <c r="I536" s="1">
        <f>HLOOKUP(H536,C536:$F$603,J536,0)</f>
        <v>4</v>
      </c>
      <c r="J536" s="1">
        <v>68</v>
      </c>
      <c r="K536" s="1" t="str">
        <f t="shared" si="781"/>
        <v>44</v>
      </c>
      <c r="M536" s="46">
        <f t="shared" si="782"/>
        <v>1</v>
      </c>
      <c r="N536" s="44">
        <f t="shared" si="774"/>
        <v>0.22857142857142856</v>
      </c>
      <c r="O536" s="44">
        <f t="shared" si="775"/>
        <v>0.23333333333333334</v>
      </c>
      <c r="P536" s="44">
        <f t="shared" si="776"/>
        <v>0.22380952380952382</v>
      </c>
      <c r="Q536" s="44">
        <f t="shared" si="777"/>
        <v>0.31428571428571428</v>
      </c>
      <c r="R536">
        <f t="shared" si="812"/>
        <v>4</v>
      </c>
      <c r="S536" s="1">
        <f t="shared" si="783"/>
        <v>0.31428571428571428</v>
      </c>
      <c r="T536" s="1">
        <f>HLOOKUP(S536,N536:$Q$603,U536,0)</f>
        <v>4</v>
      </c>
      <c r="U536" s="1">
        <v>68</v>
      </c>
      <c r="V536" s="1" t="str">
        <f t="shared" si="784"/>
        <v>44</v>
      </c>
      <c r="X536" s="5">
        <f t="shared" si="785"/>
        <v>4</v>
      </c>
      <c r="Y536" s="4">
        <f t="shared" si="786"/>
        <v>0.68571428571428572</v>
      </c>
      <c r="Z536" s="4">
        <f t="shared" si="787"/>
        <v>4.3033148291193445E-2</v>
      </c>
      <c r="AA536" s="4">
        <f t="shared" si="788"/>
        <v>0.25</v>
      </c>
      <c r="AB536" s="4">
        <f t="shared" si="789"/>
        <v>0.23095238095238096</v>
      </c>
      <c r="AC536" s="4">
        <f t="shared" si="790"/>
        <v>1.9047619047619035E-2</v>
      </c>
      <c r="AD536" s="4">
        <f t="shared" si="791"/>
        <v>0.22380952380952382</v>
      </c>
      <c r="AE536" s="4">
        <f t="shared" si="792"/>
        <v>0.31428571428571428</v>
      </c>
      <c r="AF536" s="4">
        <f t="shared" si="793"/>
        <v>9.047619047619046E-2</v>
      </c>
      <c r="AG536">
        <f t="shared" si="794"/>
        <v>4000000</v>
      </c>
      <c r="AI536">
        <f t="shared" si="795"/>
        <v>1</v>
      </c>
      <c r="AJ536">
        <f t="shared" si="814"/>
        <v>6</v>
      </c>
      <c r="AK536">
        <f t="shared" si="815"/>
        <v>52</v>
      </c>
      <c r="AL536">
        <f t="shared" si="816"/>
        <v>1</v>
      </c>
      <c r="AM536">
        <f t="shared" si="817"/>
        <v>39</v>
      </c>
      <c r="AN536">
        <f t="shared" si="818"/>
        <v>17</v>
      </c>
      <c r="AO536">
        <f t="shared" si="819"/>
        <v>1</v>
      </c>
      <c r="AP536">
        <f t="shared" si="820"/>
        <v>49</v>
      </c>
      <c r="AQ536">
        <f t="shared" si="821"/>
        <v>53</v>
      </c>
      <c r="AR536">
        <f t="shared" ref="AR536:AZ536" si="827">MAX(AI$3:AQ$542)+1-AI536</f>
        <v>55</v>
      </c>
      <c r="AS536">
        <f t="shared" si="827"/>
        <v>50</v>
      </c>
      <c r="AT536">
        <f t="shared" si="827"/>
        <v>4</v>
      </c>
      <c r="AU536">
        <f t="shared" si="827"/>
        <v>55</v>
      </c>
      <c r="AV536">
        <f t="shared" si="827"/>
        <v>17</v>
      </c>
      <c r="AW536">
        <f t="shared" si="827"/>
        <v>39</v>
      </c>
      <c r="AX536">
        <f t="shared" si="827"/>
        <v>55</v>
      </c>
      <c r="AY536">
        <f t="shared" si="827"/>
        <v>7</v>
      </c>
      <c r="AZ536">
        <f t="shared" si="827"/>
        <v>3</v>
      </c>
      <c r="BA536">
        <f t="shared" si="779"/>
        <v>4000000</v>
      </c>
      <c r="BB536">
        <f t="shared" si="797"/>
        <v>2944549.7</v>
      </c>
      <c r="BC536">
        <f t="shared" si="798"/>
        <v>3</v>
      </c>
      <c r="BE536">
        <f>AI536-fix1_oam1!X537</f>
        <v>0</v>
      </c>
      <c r="BF536">
        <f>AJ536-fix1_oam1!Y537</f>
        <v>-11</v>
      </c>
      <c r="BG536">
        <f>AK536-fix1_oam1!Z537</f>
        <v>-1</v>
      </c>
      <c r="BH536">
        <f>AL536-fix1_oam1!AA537</f>
        <v>-24</v>
      </c>
      <c r="BI536">
        <f>AM536-fix1_oam1!AB537</f>
        <v>9</v>
      </c>
      <c r="BJ536">
        <f>AN536-fix1_oam1!AC537</f>
        <v>2</v>
      </c>
      <c r="BK536">
        <f>AO536-fix1_oam1!AD537</f>
        <v>-5</v>
      </c>
      <c r="BL536">
        <f>AP536-fix1_oam1!AE537</f>
        <v>4</v>
      </c>
      <c r="BM536">
        <f>AQ536-fix1_oam1!AF537</f>
        <v>0</v>
      </c>
      <c r="BN536">
        <f>AR536-fix1_oam1!AG537</f>
        <v>0</v>
      </c>
      <c r="BO536">
        <f>AS536-fix1_oam1!AH537</f>
        <v>11</v>
      </c>
      <c r="BP536">
        <f>AT536-fix1_oam1!AI537</f>
        <v>1</v>
      </c>
      <c r="BQ536">
        <f>AU536-fix1_oam1!AJ537</f>
        <v>24</v>
      </c>
      <c r="BR536">
        <f>AV536-fix1_oam1!AK537</f>
        <v>-9</v>
      </c>
      <c r="BS536">
        <f>AW536-fix1_oam1!AL537</f>
        <v>-2</v>
      </c>
      <c r="BT536">
        <f>AX536-fix1_oam1!AM537</f>
        <v>5</v>
      </c>
      <c r="BU536">
        <f>AY536-fix1_oam1!AN537</f>
        <v>-4</v>
      </c>
      <c r="BV536">
        <f>AZ536-fix1_oam1!AO537</f>
        <v>0</v>
      </c>
      <c r="BY536" s="10" t="s">
        <v>1196</v>
      </c>
      <c r="BZ536" s="11">
        <v>27</v>
      </c>
      <c r="CA536" s="11">
        <v>53</v>
      </c>
      <c r="CB536" s="11">
        <v>4</v>
      </c>
      <c r="CC536" s="11">
        <v>1</v>
      </c>
      <c r="CD536" s="11">
        <v>53</v>
      </c>
      <c r="CE536" s="11">
        <v>3</v>
      </c>
      <c r="CF536" s="11">
        <v>40</v>
      </c>
      <c r="CG536" s="11">
        <v>3</v>
      </c>
      <c r="CH536" s="11">
        <v>3</v>
      </c>
      <c r="CI536" s="11">
        <v>29</v>
      </c>
      <c r="CJ536" s="11">
        <v>3</v>
      </c>
      <c r="CK536" s="11">
        <v>52</v>
      </c>
      <c r="CL536" s="11">
        <v>55</v>
      </c>
      <c r="CM536" s="11">
        <v>3</v>
      </c>
      <c r="CN536" s="11">
        <v>53</v>
      </c>
      <c r="CO536" s="11">
        <v>16</v>
      </c>
      <c r="CP536" s="11">
        <v>53</v>
      </c>
      <c r="CQ536" s="11">
        <v>53</v>
      </c>
      <c r="CR536" s="11">
        <v>2000000</v>
      </c>
    </row>
    <row r="537" spans="1:96" ht="15" thickBot="1" x14ac:dyDescent="0.35">
      <c r="A537" s="1" t="s">
        <v>534</v>
      </c>
      <c r="B537" s="1" t="s">
        <v>602</v>
      </c>
      <c r="C537" s="2">
        <v>69</v>
      </c>
      <c r="D537" s="2">
        <v>46</v>
      </c>
      <c r="E537" s="2">
        <v>72</v>
      </c>
      <c r="F537" s="2">
        <v>63</v>
      </c>
      <c r="G537" s="2">
        <v>3</v>
      </c>
      <c r="H537" s="1">
        <f t="shared" si="780"/>
        <v>72</v>
      </c>
      <c r="I537" s="1">
        <f>HLOOKUP(H537,C537:$F$603,J537,0)</f>
        <v>3</v>
      </c>
      <c r="J537" s="1">
        <v>67</v>
      </c>
      <c r="K537" s="1" t="str">
        <f t="shared" si="781"/>
        <v>33</v>
      </c>
      <c r="M537" s="46">
        <f t="shared" si="782"/>
        <v>1</v>
      </c>
      <c r="N537" s="44">
        <f t="shared" si="774"/>
        <v>0.27600000000000002</v>
      </c>
      <c r="O537" s="44">
        <f t="shared" si="775"/>
        <v>0.184</v>
      </c>
      <c r="P537" s="44">
        <f t="shared" si="776"/>
        <v>0.28799999999999998</v>
      </c>
      <c r="Q537" s="44">
        <f t="shared" si="777"/>
        <v>0.252</v>
      </c>
      <c r="R537">
        <f t="shared" si="812"/>
        <v>3</v>
      </c>
      <c r="S537" s="1">
        <f t="shared" si="783"/>
        <v>0.28799999999999998</v>
      </c>
      <c r="T537" s="1">
        <f>HLOOKUP(S537,N537:$Q$603,U537,0)</f>
        <v>3</v>
      </c>
      <c r="U537" s="1">
        <v>67</v>
      </c>
      <c r="V537" s="1" t="str">
        <f t="shared" si="784"/>
        <v>33</v>
      </c>
      <c r="X537" s="5">
        <f t="shared" si="785"/>
        <v>3</v>
      </c>
      <c r="Y537" s="4">
        <f t="shared" si="786"/>
        <v>0.71199999999999997</v>
      </c>
      <c r="Z537" s="4">
        <f t="shared" si="787"/>
        <v>4.6475800154488954E-2</v>
      </c>
      <c r="AA537" s="4">
        <f t="shared" si="788"/>
        <v>0.25</v>
      </c>
      <c r="AB537" s="4">
        <f t="shared" si="789"/>
        <v>0.26400000000000001</v>
      </c>
      <c r="AC537" s="4">
        <f t="shared" si="790"/>
        <v>-1.4000000000000012E-2</v>
      </c>
      <c r="AD537" s="4">
        <f t="shared" si="791"/>
        <v>0.184</v>
      </c>
      <c r="AE537" s="4">
        <f t="shared" si="792"/>
        <v>0.28799999999999998</v>
      </c>
      <c r="AF537" s="4">
        <f t="shared" si="793"/>
        <v>0.10399999999999998</v>
      </c>
      <c r="AG537">
        <f t="shared" si="794"/>
        <v>3000000</v>
      </c>
      <c r="AI537">
        <f t="shared" si="795"/>
        <v>14</v>
      </c>
      <c r="AJ537">
        <f t="shared" si="814"/>
        <v>2</v>
      </c>
      <c r="AK537">
        <f t="shared" si="815"/>
        <v>52</v>
      </c>
      <c r="AL537">
        <f t="shared" si="816"/>
        <v>1</v>
      </c>
      <c r="AM537">
        <f t="shared" si="817"/>
        <v>16</v>
      </c>
      <c r="AN537">
        <f t="shared" si="818"/>
        <v>39</v>
      </c>
      <c r="AO537">
        <f t="shared" si="819"/>
        <v>5</v>
      </c>
      <c r="AP537">
        <f t="shared" si="820"/>
        <v>53</v>
      </c>
      <c r="AQ537">
        <f t="shared" si="821"/>
        <v>52</v>
      </c>
      <c r="AR537">
        <f t="shared" ref="AR537:AZ537" si="828">MAX(AI$3:AQ$542)+1-AI537</f>
        <v>42</v>
      </c>
      <c r="AS537">
        <f t="shared" si="828"/>
        <v>54</v>
      </c>
      <c r="AT537">
        <f t="shared" si="828"/>
        <v>4</v>
      </c>
      <c r="AU537">
        <f t="shared" si="828"/>
        <v>55</v>
      </c>
      <c r="AV537">
        <f t="shared" si="828"/>
        <v>40</v>
      </c>
      <c r="AW537">
        <f t="shared" si="828"/>
        <v>17</v>
      </c>
      <c r="AX537">
        <f t="shared" si="828"/>
        <v>51</v>
      </c>
      <c r="AY537">
        <f t="shared" si="828"/>
        <v>3</v>
      </c>
      <c r="AZ537">
        <f t="shared" si="828"/>
        <v>4</v>
      </c>
      <c r="BA537">
        <f t="shared" si="779"/>
        <v>3000000</v>
      </c>
      <c r="BB537">
        <f t="shared" si="797"/>
        <v>2937353.2</v>
      </c>
      <c r="BC537">
        <f t="shared" si="798"/>
        <v>3</v>
      </c>
      <c r="BE537">
        <f>AI537-fix1_oam1!X538</f>
        <v>0</v>
      </c>
      <c r="BF537">
        <f>AJ537-fix1_oam1!Y538</f>
        <v>-5</v>
      </c>
      <c r="BG537">
        <f>AK537-fix1_oam1!Z538</f>
        <v>0</v>
      </c>
      <c r="BH537">
        <f>AL537-fix1_oam1!AA538</f>
        <v>-11</v>
      </c>
      <c r="BI537">
        <f>AM537-fix1_oam1!AB538</f>
        <v>4</v>
      </c>
      <c r="BJ537">
        <f>AN537-fix1_oam1!AC538</f>
        <v>-1</v>
      </c>
      <c r="BK537">
        <f>AO537-fix1_oam1!AD538</f>
        <v>-1</v>
      </c>
      <c r="BL537">
        <f>AP537-fix1_oam1!AE538</f>
        <v>12</v>
      </c>
      <c r="BM537">
        <f>AQ537-fix1_oam1!AF538</f>
        <v>1</v>
      </c>
      <c r="BN537">
        <f>AR537-fix1_oam1!AG538</f>
        <v>0</v>
      </c>
      <c r="BO537">
        <f>AS537-fix1_oam1!AH538</f>
        <v>5</v>
      </c>
      <c r="BP537">
        <f>AT537-fix1_oam1!AI538</f>
        <v>0</v>
      </c>
      <c r="BQ537">
        <f>AU537-fix1_oam1!AJ538</f>
        <v>11</v>
      </c>
      <c r="BR537">
        <f>AV537-fix1_oam1!AK538</f>
        <v>-4</v>
      </c>
      <c r="BS537">
        <f>AW537-fix1_oam1!AL538</f>
        <v>1</v>
      </c>
      <c r="BT537">
        <f>AX537-fix1_oam1!AM538</f>
        <v>1</v>
      </c>
      <c r="BU537">
        <f>AY537-fix1_oam1!AN538</f>
        <v>-12</v>
      </c>
      <c r="BV537">
        <f>AZ537-fix1_oam1!AO538</f>
        <v>-1</v>
      </c>
      <c r="BY537" s="10" t="s">
        <v>1197</v>
      </c>
      <c r="BZ537" s="11">
        <v>27</v>
      </c>
      <c r="CA537" s="11">
        <v>44</v>
      </c>
      <c r="CB537" s="11">
        <v>16</v>
      </c>
      <c r="CC537" s="11">
        <v>1</v>
      </c>
      <c r="CD537" s="11">
        <v>44</v>
      </c>
      <c r="CE537" s="11">
        <v>11</v>
      </c>
      <c r="CF537" s="11">
        <v>33</v>
      </c>
      <c r="CG537" s="11">
        <v>11</v>
      </c>
      <c r="CH537" s="11">
        <v>13</v>
      </c>
      <c r="CI537" s="11">
        <v>29</v>
      </c>
      <c r="CJ537" s="11">
        <v>12</v>
      </c>
      <c r="CK537" s="11">
        <v>40</v>
      </c>
      <c r="CL537" s="11">
        <v>55</v>
      </c>
      <c r="CM537" s="11">
        <v>12</v>
      </c>
      <c r="CN537" s="11">
        <v>45</v>
      </c>
      <c r="CO537" s="11">
        <v>23</v>
      </c>
      <c r="CP537" s="11">
        <v>45</v>
      </c>
      <c r="CQ537" s="11">
        <v>43</v>
      </c>
      <c r="CR537" s="11">
        <v>4000000</v>
      </c>
    </row>
    <row r="538" spans="1:96" ht="15" thickBot="1" x14ac:dyDescent="0.35">
      <c r="A538" s="1" t="s">
        <v>535</v>
      </c>
      <c r="B538" s="1" t="s">
        <v>602</v>
      </c>
      <c r="C538" s="2">
        <v>23</v>
      </c>
      <c r="D538" s="2">
        <v>57</v>
      </c>
      <c r="E538" s="2">
        <v>89</v>
      </c>
      <c r="F538" s="2">
        <v>18</v>
      </c>
      <c r="G538" s="2">
        <v>3</v>
      </c>
      <c r="H538" s="1">
        <f t="shared" si="780"/>
        <v>89</v>
      </c>
      <c r="I538" s="1">
        <f>HLOOKUP(H538,C538:$F$603,J538,0)</f>
        <v>3</v>
      </c>
      <c r="J538" s="1">
        <v>66</v>
      </c>
      <c r="K538" s="1" t="str">
        <f t="shared" si="781"/>
        <v>33</v>
      </c>
      <c r="M538" s="46">
        <f t="shared" si="782"/>
        <v>1</v>
      </c>
      <c r="N538" s="44">
        <f t="shared" si="774"/>
        <v>0.12299465240641712</v>
      </c>
      <c r="O538" s="44">
        <f t="shared" si="775"/>
        <v>0.30481283422459893</v>
      </c>
      <c r="P538" s="44">
        <f t="shared" si="776"/>
        <v>0.47593582887700536</v>
      </c>
      <c r="Q538" s="44">
        <f t="shared" si="777"/>
        <v>9.6256684491978606E-2</v>
      </c>
      <c r="R538">
        <f t="shared" si="812"/>
        <v>3</v>
      </c>
      <c r="S538" s="1">
        <f t="shared" si="783"/>
        <v>0.47593582887700536</v>
      </c>
      <c r="T538" s="1">
        <f>HLOOKUP(S538,N538:$Q$603,U538,0)</f>
        <v>3</v>
      </c>
      <c r="U538" s="1">
        <v>66</v>
      </c>
      <c r="V538" s="1" t="str">
        <f t="shared" si="784"/>
        <v>33</v>
      </c>
      <c r="X538" s="5">
        <f t="shared" si="785"/>
        <v>3</v>
      </c>
      <c r="Y538" s="4">
        <f t="shared" si="786"/>
        <v>0.52406417112299464</v>
      </c>
      <c r="Z538" s="4">
        <f t="shared" si="787"/>
        <v>0.17684155897944223</v>
      </c>
      <c r="AA538" s="4">
        <f t="shared" si="788"/>
        <v>0.25</v>
      </c>
      <c r="AB538" s="4">
        <f t="shared" si="789"/>
        <v>0.21390374331550804</v>
      </c>
      <c r="AC538" s="4">
        <f t="shared" si="790"/>
        <v>3.6096256684491956E-2</v>
      </c>
      <c r="AD538" s="4">
        <f t="shared" si="791"/>
        <v>9.6256684491978606E-2</v>
      </c>
      <c r="AE538" s="4">
        <f t="shared" si="792"/>
        <v>0.47593582887700536</v>
      </c>
      <c r="AF538" s="4">
        <f t="shared" si="793"/>
        <v>0.37967914438502676</v>
      </c>
      <c r="AG538">
        <f t="shared" si="794"/>
        <v>3000000</v>
      </c>
      <c r="AI538">
        <f t="shared" si="795"/>
        <v>14</v>
      </c>
      <c r="AJ538">
        <f t="shared" si="814"/>
        <v>41</v>
      </c>
      <c r="AK538">
        <f t="shared" si="815"/>
        <v>18</v>
      </c>
      <c r="AL538">
        <f t="shared" si="816"/>
        <v>1</v>
      </c>
      <c r="AM538">
        <f t="shared" si="817"/>
        <v>45</v>
      </c>
      <c r="AN538">
        <f t="shared" si="818"/>
        <v>10</v>
      </c>
      <c r="AO538">
        <f t="shared" si="819"/>
        <v>25</v>
      </c>
      <c r="AP538">
        <f t="shared" si="820"/>
        <v>14</v>
      </c>
      <c r="AQ538">
        <f t="shared" si="821"/>
        <v>19</v>
      </c>
      <c r="AR538">
        <f t="shared" ref="AR538:AZ538" si="829">MAX(AI$3:AQ$542)+1-AI538</f>
        <v>42</v>
      </c>
      <c r="AS538">
        <f t="shared" si="829"/>
        <v>15</v>
      </c>
      <c r="AT538">
        <f t="shared" si="829"/>
        <v>38</v>
      </c>
      <c r="AU538">
        <f t="shared" si="829"/>
        <v>55</v>
      </c>
      <c r="AV538">
        <f t="shared" si="829"/>
        <v>11</v>
      </c>
      <c r="AW538">
        <f t="shared" si="829"/>
        <v>46</v>
      </c>
      <c r="AX538">
        <f t="shared" si="829"/>
        <v>31</v>
      </c>
      <c r="AY538">
        <f t="shared" si="829"/>
        <v>42</v>
      </c>
      <c r="AZ538">
        <f t="shared" si="829"/>
        <v>37</v>
      </c>
      <c r="BA538">
        <f t="shared" si="779"/>
        <v>3000000</v>
      </c>
      <c r="BB538">
        <f t="shared" si="797"/>
        <v>2915757.9</v>
      </c>
      <c r="BC538">
        <f t="shared" si="798"/>
        <v>3</v>
      </c>
      <c r="BE538">
        <f>AI538-fix1_oam1!X539</f>
        <v>0</v>
      </c>
      <c r="BF538">
        <f>AJ538-fix1_oam1!Y539</f>
        <v>5</v>
      </c>
      <c r="BG538">
        <f>AK538-fix1_oam1!Z539</f>
        <v>1</v>
      </c>
      <c r="BH538">
        <f>AL538-fix1_oam1!AA539</f>
        <v>-32</v>
      </c>
      <c r="BI538">
        <f>AM538-fix1_oam1!AB539</f>
        <v>7</v>
      </c>
      <c r="BJ538">
        <f>AN538-fix1_oam1!AC539</f>
        <v>1</v>
      </c>
      <c r="BK538">
        <f>AO538-fix1_oam1!AD539</f>
        <v>1</v>
      </c>
      <c r="BL538">
        <f>AP538-fix1_oam1!AE539</f>
        <v>-7</v>
      </c>
      <c r="BM538">
        <f>AQ538-fix1_oam1!AF539</f>
        <v>-1</v>
      </c>
      <c r="BN538">
        <f>AR538-fix1_oam1!AG539</f>
        <v>0</v>
      </c>
      <c r="BO538">
        <f>AS538-fix1_oam1!AH539</f>
        <v>-5</v>
      </c>
      <c r="BP538">
        <f>AT538-fix1_oam1!AI539</f>
        <v>-1</v>
      </c>
      <c r="BQ538">
        <f>AU538-fix1_oam1!AJ539</f>
        <v>32</v>
      </c>
      <c r="BR538">
        <f>AV538-fix1_oam1!AK539</f>
        <v>-7</v>
      </c>
      <c r="BS538">
        <f>AW538-fix1_oam1!AL539</f>
        <v>-1</v>
      </c>
      <c r="BT538">
        <f>AX538-fix1_oam1!AM539</f>
        <v>-1</v>
      </c>
      <c r="BU538">
        <f>AY538-fix1_oam1!AN539</f>
        <v>7</v>
      </c>
      <c r="BV538">
        <f>AZ538-fix1_oam1!AO539</f>
        <v>1</v>
      </c>
      <c r="BY538" s="10" t="s">
        <v>1198</v>
      </c>
      <c r="BZ538" s="11">
        <v>41</v>
      </c>
      <c r="CA538" s="11">
        <v>26</v>
      </c>
      <c r="CB538" s="11">
        <v>19</v>
      </c>
      <c r="CC538" s="11">
        <v>1</v>
      </c>
      <c r="CD538" s="11">
        <v>2</v>
      </c>
      <c r="CE538" s="11">
        <v>54</v>
      </c>
      <c r="CF538" s="11">
        <v>53</v>
      </c>
      <c r="CG538" s="11">
        <v>30</v>
      </c>
      <c r="CH538" s="11">
        <v>18</v>
      </c>
      <c r="CI538" s="11">
        <v>15</v>
      </c>
      <c r="CJ538" s="11">
        <v>30</v>
      </c>
      <c r="CK538" s="11">
        <v>37</v>
      </c>
      <c r="CL538" s="11">
        <v>55</v>
      </c>
      <c r="CM538" s="11">
        <v>54</v>
      </c>
      <c r="CN538" s="11">
        <v>2</v>
      </c>
      <c r="CO538" s="11">
        <v>3</v>
      </c>
      <c r="CP538" s="11">
        <v>26</v>
      </c>
      <c r="CQ538" s="11">
        <v>38</v>
      </c>
      <c r="CR538" s="11">
        <v>2000000</v>
      </c>
    </row>
    <row r="539" spans="1:96" ht="15" thickBot="1" x14ac:dyDescent="0.35">
      <c r="A539" s="1" t="s">
        <v>536</v>
      </c>
      <c r="B539" s="1" t="s">
        <v>602</v>
      </c>
      <c r="C539" s="2">
        <v>36</v>
      </c>
      <c r="D539" s="2">
        <v>85</v>
      </c>
      <c r="E539" s="2">
        <v>29</v>
      </c>
      <c r="F539" s="2">
        <v>38</v>
      </c>
      <c r="G539" s="2">
        <v>3</v>
      </c>
      <c r="H539" s="1">
        <f t="shared" si="780"/>
        <v>85</v>
      </c>
      <c r="I539" s="1">
        <f>HLOOKUP(H539,C539:$F$603,J539,0)</f>
        <v>2</v>
      </c>
      <c r="J539" s="1">
        <v>65</v>
      </c>
      <c r="K539" s="1" t="str">
        <f t="shared" si="781"/>
        <v>32</v>
      </c>
      <c r="M539" s="46">
        <f t="shared" si="782"/>
        <v>1</v>
      </c>
      <c r="N539" s="44">
        <f t="shared" si="774"/>
        <v>0.19148936170212766</v>
      </c>
      <c r="O539" s="44">
        <f t="shared" si="775"/>
        <v>0.4521276595744681</v>
      </c>
      <c r="P539" s="44">
        <f t="shared" si="776"/>
        <v>0.15425531914893617</v>
      </c>
      <c r="Q539" s="44">
        <f t="shared" si="777"/>
        <v>0.20212765957446807</v>
      </c>
      <c r="R539">
        <f t="shared" si="812"/>
        <v>3</v>
      </c>
      <c r="S539" s="1">
        <f t="shared" si="783"/>
        <v>0.4521276595744681</v>
      </c>
      <c r="T539" s="1">
        <f>HLOOKUP(S539,N539:$Q$603,U539,0)</f>
        <v>2</v>
      </c>
      <c r="U539" s="1">
        <v>65</v>
      </c>
      <c r="V539" s="1" t="str">
        <f t="shared" si="784"/>
        <v>32</v>
      </c>
      <c r="X539" s="5">
        <f t="shared" si="785"/>
        <v>2</v>
      </c>
      <c r="Y539" s="4">
        <f t="shared" si="786"/>
        <v>0.5478723404255319</v>
      </c>
      <c r="Z539" s="4">
        <f t="shared" si="787"/>
        <v>0.13630589428214593</v>
      </c>
      <c r="AA539" s="4">
        <f t="shared" si="788"/>
        <v>0.25</v>
      </c>
      <c r="AB539" s="4">
        <f t="shared" si="789"/>
        <v>0.19680851063829785</v>
      </c>
      <c r="AC539" s="4">
        <f t="shared" si="790"/>
        <v>5.3191489361702149E-2</v>
      </c>
      <c r="AD539" s="4">
        <f t="shared" si="791"/>
        <v>0.15425531914893617</v>
      </c>
      <c r="AE539" s="4">
        <f t="shared" si="792"/>
        <v>0.4521276595744681</v>
      </c>
      <c r="AF539" s="4">
        <f t="shared" si="793"/>
        <v>0.2978723404255319</v>
      </c>
      <c r="AG539">
        <f t="shared" si="794"/>
        <v>3000000</v>
      </c>
      <c r="AI539">
        <f t="shared" si="795"/>
        <v>27</v>
      </c>
      <c r="AJ539">
        <f t="shared" si="814"/>
        <v>37</v>
      </c>
      <c r="AK539">
        <f t="shared" si="815"/>
        <v>32</v>
      </c>
      <c r="AL539">
        <f t="shared" si="816"/>
        <v>1</v>
      </c>
      <c r="AM539">
        <f t="shared" si="817"/>
        <v>49</v>
      </c>
      <c r="AN539">
        <f t="shared" si="818"/>
        <v>7</v>
      </c>
      <c r="AO539">
        <f t="shared" si="819"/>
        <v>11</v>
      </c>
      <c r="AP539">
        <f t="shared" si="820"/>
        <v>18</v>
      </c>
      <c r="AQ539">
        <f t="shared" si="821"/>
        <v>31</v>
      </c>
      <c r="AR539">
        <f t="shared" ref="AR539:AZ539" si="830">MAX(AI$3:AQ$542)+1-AI539</f>
        <v>29</v>
      </c>
      <c r="AS539">
        <f t="shared" si="830"/>
        <v>19</v>
      </c>
      <c r="AT539">
        <f t="shared" si="830"/>
        <v>24</v>
      </c>
      <c r="AU539">
        <f t="shared" si="830"/>
        <v>55</v>
      </c>
      <c r="AV539">
        <f t="shared" si="830"/>
        <v>7</v>
      </c>
      <c r="AW539">
        <f t="shared" si="830"/>
        <v>49</v>
      </c>
      <c r="AX539">
        <f t="shared" si="830"/>
        <v>45</v>
      </c>
      <c r="AY539">
        <f t="shared" si="830"/>
        <v>38</v>
      </c>
      <c r="AZ539">
        <f t="shared" si="830"/>
        <v>25</v>
      </c>
      <c r="BA539">
        <f t="shared" si="779"/>
        <v>3000000</v>
      </c>
      <c r="BB539">
        <f t="shared" si="797"/>
        <v>2833706.7</v>
      </c>
      <c r="BC539">
        <f t="shared" si="798"/>
        <v>3</v>
      </c>
      <c r="BE539">
        <f>AI539-fix1_oam1!X540</f>
        <v>0</v>
      </c>
      <c r="BF539">
        <f>AJ539-fix1_oam1!Y540</f>
        <v>3</v>
      </c>
      <c r="BG539">
        <f>AK539-fix1_oam1!Z540</f>
        <v>0</v>
      </c>
      <c r="BH539">
        <f>AL539-fix1_oam1!AA540</f>
        <v>-32</v>
      </c>
      <c r="BI539">
        <f>AM539-fix1_oam1!AB540</f>
        <v>9</v>
      </c>
      <c r="BJ539">
        <f>AN539-fix1_oam1!AC540</f>
        <v>3</v>
      </c>
      <c r="BK539">
        <f>AO539-fix1_oam1!AD540</f>
        <v>-4</v>
      </c>
      <c r="BL539">
        <f>AP539-fix1_oam1!AE540</f>
        <v>-9</v>
      </c>
      <c r="BM539">
        <f>AQ539-fix1_oam1!AF540</f>
        <v>-2</v>
      </c>
      <c r="BN539">
        <f>AR539-fix1_oam1!AG540</f>
        <v>0</v>
      </c>
      <c r="BO539">
        <f>AS539-fix1_oam1!AH540</f>
        <v>-3</v>
      </c>
      <c r="BP539">
        <f>AT539-fix1_oam1!AI540</f>
        <v>0</v>
      </c>
      <c r="BQ539">
        <f>AU539-fix1_oam1!AJ540</f>
        <v>32</v>
      </c>
      <c r="BR539">
        <f>AV539-fix1_oam1!AK540</f>
        <v>-9</v>
      </c>
      <c r="BS539">
        <f>AW539-fix1_oam1!AL540</f>
        <v>-3</v>
      </c>
      <c r="BT539">
        <f>AX539-fix1_oam1!AM540</f>
        <v>4</v>
      </c>
      <c r="BU539">
        <f>AY539-fix1_oam1!AN540</f>
        <v>9</v>
      </c>
      <c r="BV539">
        <f>AZ539-fix1_oam1!AO540</f>
        <v>2</v>
      </c>
      <c r="BY539" s="10" t="s">
        <v>1199</v>
      </c>
      <c r="BZ539" s="11">
        <v>14</v>
      </c>
      <c r="CA539" s="11">
        <v>17</v>
      </c>
      <c r="CB539" s="11">
        <v>38</v>
      </c>
      <c r="CC539" s="11">
        <v>1</v>
      </c>
      <c r="CD539" s="11">
        <v>13</v>
      </c>
      <c r="CE539" s="11">
        <v>43</v>
      </c>
      <c r="CF539" s="11">
        <v>24</v>
      </c>
      <c r="CG539" s="11">
        <v>39</v>
      </c>
      <c r="CH539" s="11">
        <v>36</v>
      </c>
      <c r="CI539" s="11">
        <v>42</v>
      </c>
      <c r="CJ539" s="11">
        <v>39</v>
      </c>
      <c r="CK539" s="11">
        <v>18</v>
      </c>
      <c r="CL539" s="11">
        <v>55</v>
      </c>
      <c r="CM539" s="11">
        <v>43</v>
      </c>
      <c r="CN539" s="11">
        <v>13</v>
      </c>
      <c r="CO539" s="11">
        <v>32</v>
      </c>
      <c r="CP539" s="11">
        <v>17</v>
      </c>
      <c r="CQ539" s="11">
        <v>20</v>
      </c>
      <c r="CR539" s="11">
        <v>3000000</v>
      </c>
    </row>
    <row r="540" spans="1:96" ht="15" thickBot="1" x14ac:dyDescent="0.35">
      <c r="A540" s="1" t="s">
        <v>537</v>
      </c>
      <c r="B540" s="1" t="s">
        <v>602</v>
      </c>
      <c r="C540" s="2">
        <v>39</v>
      </c>
      <c r="D540" s="2">
        <v>0</v>
      </c>
      <c r="E540" s="2">
        <v>32</v>
      </c>
      <c r="F540" s="2">
        <v>2</v>
      </c>
      <c r="G540" s="2">
        <v>4</v>
      </c>
      <c r="H540" s="1">
        <f t="shared" si="780"/>
        <v>39</v>
      </c>
      <c r="I540" s="1">
        <f>HLOOKUP(H540,C540:$F$603,J540,0)</f>
        <v>1</v>
      </c>
      <c r="J540" s="1">
        <v>64</v>
      </c>
      <c r="K540" s="1" t="str">
        <f t="shared" si="781"/>
        <v>41</v>
      </c>
      <c r="M540" s="46">
        <f t="shared" si="782"/>
        <v>1</v>
      </c>
      <c r="N540" s="44">
        <f t="shared" si="774"/>
        <v>0.53424657534246578</v>
      </c>
      <c r="O540" s="44">
        <f t="shared" si="775"/>
        <v>0</v>
      </c>
      <c r="P540" s="44">
        <f t="shared" si="776"/>
        <v>0.43835616438356162</v>
      </c>
      <c r="Q540" s="44">
        <f t="shared" si="777"/>
        <v>2.7397260273972601E-2</v>
      </c>
      <c r="R540">
        <f t="shared" si="812"/>
        <v>4</v>
      </c>
      <c r="S540" s="1">
        <f t="shared" si="783"/>
        <v>0.53424657534246578</v>
      </c>
      <c r="T540" s="1">
        <f>HLOOKUP(S540,N540:$Q$603,U540,0)</f>
        <v>1</v>
      </c>
      <c r="U540" s="1">
        <v>64</v>
      </c>
      <c r="V540" s="1" t="str">
        <f t="shared" si="784"/>
        <v>41</v>
      </c>
      <c r="X540" s="5">
        <f t="shared" si="785"/>
        <v>1</v>
      </c>
      <c r="Y540" s="4">
        <f t="shared" si="786"/>
        <v>0.46575342465753422</v>
      </c>
      <c r="Z540" s="4">
        <f t="shared" si="787"/>
        <v>0.27587807692816096</v>
      </c>
      <c r="AA540" s="4">
        <f t="shared" si="788"/>
        <v>0.25</v>
      </c>
      <c r="AB540" s="4">
        <f t="shared" si="789"/>
        <v>0.23287671232876711</v>
      </c>
      <c r="AC540" s="4">
        <f t="shared" si="790"/>
        <v>1.712328767123289E-2</v>
      </c>
      <c r="AD540" s="4">
        <f t="shared" si="791"/>
        <v>0</v>
      </c>
      <c r="AE540" s="4">
        <f t="shared" si="792"/>
        <v>0.53424657534246578</v>
      </c>
      <c r="AF540" s="4">
        <f t="shared" si="793"/>
        <v>0.53424657534246578</v>
      </c>
      <c r="AG540">
        <f t="shared" si="794"/>
        <v>4000000</v>
      </c>
      <c r="AI540">
        <f t="shared" si="795"/>
        <v>41</v>
      </c>
      <c r="AJ540">
        <f t="shared" si="814"/>
        <v>48</v>
      </c>
      <c r="AK540">
        <f t="shared" si="815"/>
        <v>3</v>
      </c>
      <c r="AL540">
        <f t="shared" si="816"/>
        <v>1</v>
      </c>
      <c r="AM540">
        <f t="shared" si="817"/>
        <v>38</v>
      </c>
      <c r="AN540">
        <f t="shared" si="818"/>
        <v>17</v>
      </c>
      <c r="AO540">
        <f t="shared" si="819"/>
        <v>53</v>
      </c>
      <c r="AP540">
        <f t="shared" si="820"/>
        <v>7</v>
      </c>
      <c r="AQ540">
        <f t="shared" si="821"/>
        <v>5</v>
      </c>
      <c r="AR540">
        <f t="shared" ref="AR540:AZ540" si="831">MAX(AI$3:AQ$542)+1-AI540</f>
        <v>15</v>
      </c>
      <c r="AS540">
        <f t="shared" si="831"/>
        <v>8</v>
      </c>
      <c r="AT540">
        <f t="shared" si="831"/>
        <v>53</v>
      </c>
      <c r="AU540">
        <f t="shared" si="831"/>
        <v>55</v>
      </c>
      <c r="AV540">
        <f t="shared" si="831"/>
        <v>18</v>
      </c>
      <c r="AW540">
        <f t="shared" si="831"/>
        <v>39</v>
      </c>
      <c r="AX540">
        <f t="shared" si="831"/>
        <v>3</v>
      </c>
      <c r="AY540">
        <f t="shared" si="831"/>
        <v>49</v>
      </c>
      <c r="AZ540">
        <f t="shared" si="831"/>
        <v>51</v>
      </c>
      <c r="BA540">
        <f t="shared" si="779"/>
        <v>4000000</v>
      </c>
      <c r="BB540">
        <f t="shared" si="797"/>
        <v>2933753.5</v>
      </c>
      <c r="BC540">
        <f t="shared" si="798"/>
        <v>3</v>
      </c>
      <c r="BE540">
        <f>AI540-fix1_oam1!X541</f>
        <v>0</v>
      </c>
      <c r="BF540">
        <f>AJ540-fix1_oam1!Y541</f>
        <v>-5</v>
      </c>
      <c r="BG540">
        <f>AK540-fix1_oam1!Z541</f>
        <v>-40</v>
      </c>
      <c r="BH540">
        <f>AL540-fix1_oam1!AA541</f>
        <v>-53</v>
      </c>
      <c r="BI540">
        <f>AM540-fix1_oam1!AB541</f>
        <v>-14</v>
      </c>
      <c r="BJ540">
        <f>AN540-fix1_oam1!AC541</f>
        <v>-6</v>
      </c>
      <c r="BK540">
        <f>AO540-fix1_oam1!AD541</f>
        <v>0</v>
      </c>
      <c r="BL540">
        <f>AP540-fix1_oam1!AE541</f>
        <v>-46</v>
      </c>
      <c r="BM540">
        <f>AQ540-fix1_oam1!AF541</f>
        <v>-40</v>
      </c>
      <c r="BN540">
        <f>AR540-fix1_oam1!AG541</f>
        <v>0</v>
      </c>
      <c r="BO540">
        <f>AS540-fix1_oam1!AH541</f>
        <v>5</v>
      </c>
      <c r="BP540">
        <f>AT540-fix1_oam1!AI541</f>
        <v>40</v>
      </c>
      <c r="BQ540">
        <f>AU540-fix1_oam1!AJ541</f>
        <v>53</v>
      </c>
      <c r="BR540">
        <f>AV540-fix1_oam1!AK541</f>
        <v>14</v>
      </c>
      <c r="BS540">
        <f>AW540-fix1_oam1!AL541</f>
        <v>6</v>
      </c>
      <c r="BT540">
        <f>AX540-fix1_oam1!AM541</f>
        <v>0</v>
      </c>
      <c r="BU540">
        <f>AY540-fix1_oam1!AN541</f>
        <v>46</v>
      </c>
      <c r="BV540">
        <f>AZ540-fix1_oam1!AO541</f>
        <v>40</v>
      </c>
      <c r="BY540" s="10" t="s">
        <v>1200</v>
      </c>
      <c r="BZ540" s="11">
        <v>14</v>
      </c>
      <c r="CA540" s="11">
        <v>32</v>
      </c>
      <c r="CB540" s="11">
        <v>29</v>
      </c>
      <c r="CC540" s="11">
        <v>1</v>
      </c>
      <c r="CD540" s="11">
        <v>40</v>
      </c>
      <c r="CE540" s="11">
        <v>16</v>
      </c>
      <c r="CF540" s="11">
        <v>17</v>
      </c>
      <c r="CG540" s="11">
        <v>24</v>
      </c>
      <c r="CH540" s="11">
        <v>32</v>
      </c>
      <c r="CI540" s="11">
        <v>42</v>
      </c>
      <c r="CJ540" s="11">
        <v>24</v>
      </c>
      <c r="CK540" s="11">
        <v>27</v>
      </c>
      <c r="CL540" s="11">
        <v>55</v>
      </c>
      <c r="CM540" s="11">
        <v>16</v>
      </c>
      <c r="CN540" s="11">
        <v>40</v>
      </c>
      <c r="CO540" s="11">
        <v>39</v>
      </c>
      <c r="CP540" s="11">
        <v>32</v>
      </c>
      <c r="CQ540" s="11">
        <v>24</v>
      </c>
      <c r="CR540" s="11">
        <v>4000000</v>
      </c>
    </row>
    <row r="541" spans="1:96" ht="15" thickBot="1" x14ac:dyDescent="0.35">
      <c r="A541" s="1" t="s">
        <v>538</v>
      </c>
      <c r="B541" s="1" t="s">
        <v>602</v>
      </c>
      <c r="C541" s="2">
        <v>40</v>
      </c>
      <c r="D541" s="2">
        <v>52</v>
      </c>
      <c r="E541" s="2">
        <v>95</v>
      </c>
      <c r="F541" s="2">
        <v>51</v>
      </c>
      <c r="G541" s="2">
        <v>1</v>
      </c>
      <c r="H541" s="1">
        <f t="shared" si="780"/>
        <v>95</v>
      </c>
      <c r="I541" s="1">
        <f>HLOOKUP(H541,C541:$F$603,J541,0)</f>
        <v>3</v>
      </c>
      <c r="J541" s="1">
        <v>63</v>
      </c>
      <c r="K541" s="1" t="str">
        <f t="shared" si="781"/>
        <v>13</v>
      </c>
      <c r="M541" s="46">
        <f t="shared" si="782"/>
        <v>1</v>
      </c>
      <c r="N541" s="44">
        <f t="shared" si="774"/>
        <v>0.16806722689075632</v>
      </c>
      <c r="O541" s="44">
        <f t="shared" si="775"/>
        <v>0.21848739495798319</v>
      </c>
      <c r="P541" s="44">
        <f t="shared" si="776"/>
        <v>0.39915966386554624</v>
      </c>
      <c r="Q541" s="44">
        <f t="shared" si="777"/>
        <v>0.21428571428571427</v>
      </c>
      <c r="R541">
        <f t="shared" si="812"/>
        <v>1</v>
      </c>
      <c r="S541" s="1">
        <f t="shared" si="783"/>
        <v>0.39915966386554624</v>
      </c>
      <c r="T541" s="1">
        <f>HLOOKUP(S541,N541:$Q$603,U541,0)</f>
        <v>3</v>
      </c>
      <c r="U541" s="1">
        <v>63</v>
      </c>
      <c r="V541" s="1" t="str">
        <f t="shared" si="784"/>
        <v>13</v>
      </c>
      <c r="X541" s="5">
        <f t="shared" si="785"/>
        <v>3</v>
      </c>
      <c r="Y541" s="4">
        <f t="shared" si="786"/>
        <v>0.60084033613445376</v>
      </c>
      <c r="Z541" s="4">
        <f t="shared" si="787"/>
        <v>0.10202963477093206</v>
      </c>
      <c r="AA541" s="4">
        <f t="shared" si="788"/>
        <v>0.25</v>
      </c>
      <c r="AB541" s="4">
        <f t="shared" si="789"/>
        <v>0.21638655462184875</v>
      </c>
      <c r="AC541" s="4">
        <f t="shared" si="790"/>
        <v>3.3613445378151252E-2</v>
      </c>
      <c r="AD541" s="4">
        <f t="shared" si="791"/>
        <v>0.16806722689075632</v>
      </c>
      <c r="AE541" s="4">
        <f t="shared" si="792"/>
        <v>0.39915966386554624</v>
      </c>
      <c r="AF541" s="4">
        <f t="shared" si="793"/>
        <v>0.23109243697478993</v>
      </c>
      <c r="AG541">
        <f t="shared" si="794"/>
        <v>1000000</v>
      </c>
      <c r="AI541">
        <f t="shared" si="795"/>
        <v>14</v>
      </c>
      <c r="AJ541">
        <f t="shared" si="814"/>
        <v>28</v>
      </c>
      <c r="AK541">
        <f t="shared" si="815"/>
        <v>41</v>
      </c>
      <c r="AL541">
        <f t="shared" si="816"/>
        <v>1</v>
      </c>
      <c r="AM541">
        <f t="shared" si="817"/>
        <v>44</v>
      </c>
      <c r="AN541">
        <f t="shared" si="818"/>
        <v>11</v>
      </c>
      <c r="AO541">
        <f t="shared" si="819"/>
        <v>8</v>
      </c>
      <c r="AP541">
        <f t="shared" si="820"/>
        <v>28</v>
      </c>
      <c r="AQ541">
        <f t="shared" si="821"/>
        <v>41</v>
      </c>
      <c r="AR541">
        <f t="shared" ref="AR541:AZ541" si="832">MAX(AI$3:AQ$542)+1-AI541</f>
        <v>42</v>
      </c>
      <c r="AS541">
        <f t="shared" si="832"/>
        <v>28</v>
      </c>
      <c r="AT541">
        <f t="shared" si="832"/>
        <v>15</v>
      </c>
      <c r="AU541">
        <f t="shared" si="832"/>
        <v>55</v>
      </c>
      <c r="AV541">
        <f t="shared" si="832"/>
        <v>12</v>
      </c>
      <c r="AW541">
        <f t="shared" si="832"/>
        <v>45</v>
      </c>
      <c r="AX541">
        <f t="shared" si="832"/>
        <v>48</v>
      </c>
      <c r="AY541">
        <f t="shared" si="832"/>
        <v>28</v>
      </c>
      <c r="AZ541">
        <f t="shared" si="832"/>
        <v>15</v>
      </c>
      <c r="BA541">
        <f t="shared" si="779"/>
        <v>1000000</v>
      </c>
      <c r="BB541">
        <f t="shared" si="797"/>
        <v>2872574.5</v>
      </c>
      <c r="BC541">
        <f t="shared" si="798"/>
        <v>3</v>
      </c>
      <c r="BE541">
        <f>AI541-fix1_oam1!X542</f>
        <v>0</v>
      </c>
      <c r="BF541">
        <f>AJ541-fix1_oam1!Y542</f>
        <v>10</v>
      </c>
      <c r="BG541">
        <f>AK541-fix1_oam1!Z542</f>
        <v>6</v>
      </c>
      <c r="BH541">
        <f>AL541-fix1_oam1!AA542</f>
        <v>-15</v>
      </c>
      <c r="BI541">
        <f>AM541-fix1_oam1!AB542</f>
        <v>17</v>
      </c>
      <c r="BJ541">
        <f>AN541-fix1_oam1!AC542</f>
        <v>4</v>
      </c>
      <c r="BK541">
        <f>AO541-fix1_oam1!AD542</f>
        <v>0</v>
      </c>
      <c r="BL541">
        <f>AP541-fix1_oam1!AE542</f>
        <v>18</v>
      </c>
      <c r="BM541">
        <f>AQ541-fix1_oam1!AF542</f>
        <v>8</v>
      </c>
      <c r="BN541">
        <f>AR541-fix1_oam1!AG542</f>
        <v>0</v>
      </c>
      <c r="BO541">
        <f>AS541-fix1_oam1!AH542</f>
        <v>-10</v>
      </c>
      <c r="BP541">
        <f>AT541-fix1_oam1!AI542</f>
        <v>-6</v>
      </c>
      <c r="BQ541">
        <f>AU541-fix1_oam1!AJ542</f>
        <v>15</v>
      </c>
      <c r="BR541">
        <f>AV541-fix1_oam1!AK542</f>
        <v>-17</v>
      </c>
      <c r="BS541">
        <f>AW541-fix1_oam1!AL542</f>
        <v>-4</v>
      </c>
      <c r="BT541">
        <f>AX541-fix1_oam1!AM542</f>
        <v>0</v>
      </c>
      <c r="BU541">
        <f>AY541-fix1_oam1!AN542</f>
        <v>-18</v>
      </c>
      <c r="BV541">
        <f>AZ541-fix1_oam1!AO542</f>
        <v>-8</v>
      </c>
      <c r="BY541" s="10" t="s">
        <v>1201</v>
      </c>
      <c r="BZ541" s="11">
        <v>1</v>
      </c>
      <c r="CA541" s="11">
        <v>6</v>
      </c>
      <c r="CB541" s="11">
        <v>52</v>
      </c>
      <c r="CC541" s="11">
        <v>1</v>
      </c>
      <c r="CD541" s="11">
        <v>39</v>
      </c>
      <c r="CE541" s="11">
        <v>17</v>
      </c>
      <c r="CF541" s="11">
        <v>1</v>
      </c>
      <c r="CG541" s="11">
        <v>49</v>
      </c>
      <c r="CH541" s="11">
        <v>53</v>
      </c>
      <c r="CI541" s="11">
        <v>55</v>
      </c>
      <c r="CJ541" s="11">
        <v>50</v>
      </c>
      <c r="CK541" s="11">
        <v>4</v>
      </c>
      <c r="CL541" s="11">
        <v>55</v>
      </c>
      <c r="CM541" s="11">
        <v>17</v>
      </c>
      <c r="CN541" s="11">
        <v>39</v>
      </c>
      <c r="CO541" s="11">
        <v>55</v>
      </c>
      <c r="CP541" s="11">
        <v>7</v>
      </c>
      <c r="CQ541" s="11">
        <v>3</v>
      </c>
      <c r="CR541" s="11">
        <v>4000000</v>
      </c>
    </row>
    <row r="542" spans="1:96" ht="15" thickBot="1" x14ac:dyDescent="0.35">
      <c r="A542" s="1" t="s">
        <v>539</v>
      </c>
      <c r="B542" s="1" t="s">
        <v>602</v>
      </c>
      <c r="C542" s="2">
        <v>90</v>
      </c>
      <c r="D542" s="2">
        <v>62</v>
      </c>
      <c r="E542" s="2">
        <v>84</v>
      </c>
      <c r="F542" s="2">
        <v>37</v>
      </c>
      <c r="G542" s="2">
        <v>3</v>
      </c>
      <c r="H542" s="1">
        <f t="shared" si="780"/>
        <v>90</v>
      </c>
      <c r="I542" s="1">
        <f>HLOOKUP(H542,C542:$F$603,J542,0)</f>
        <v>1</v>
      </c>
      <c r="J542" s="1">
        <v>62</v>
      </c>
      <c r="K542" s="1" t="str">
        <f t="shared" si="781"/>
        <v>31</v>
      </c>
      <c r="M542" s="46">
        <f t="shared" si="782"/>
        <v>1</v>
      </c>
      <c r="N542" s="44">
        <f t="shared" si="774"/>
        <v>0.32967032967032966</v>
      </c>
      <c r="O542" s="44">
        <f t="shared" si="775"/>
        <v>0.2271062271062271</v>
      </c>
      <c r="P542" s="44">
        <f t="shared" si="776"/>
        <v>0.30769230769230771</v>
      </c>
      <c r="Q542" s="44">
        <f t="shared" si="777"/>
        <v>0.13553113553113552</v>
      </c>
      <c r="R542">
        <f t="shared" si="812"/>
        <v>3</v>
      </c>
      <c r="S542" s="1">
        <f t="shared" si="783"/>
        <v>0.32967032967032966</v>
      </c>
      <c r="T542" s="1">
        <f>HLOOKUP(S542,N542:$Q$603,U542,0)</f>
        <v>1</v>
      </c>
      <c r="U542" s="1">
        <v>62</v>
      </c>
      <c r="V542" s="1" t="str">
        <f t="shared" si="784"/>
        <v>31</v>
      </c>
      <c r="X542" s="5">
        <f t="shared" si="785"/>
        <v>1</v>
      </c>
      <c r="Y542" s="4">
        <f t="shared" si="786"/>
        <v>0.67032967032967039</v>
      </c>
      <c r="Z542" s="4">
        <f t="shared" si="787"/>
        <v>8.8134385205673002E-2</v>
      </c>
      <c r="AA542" s="4">
        <f t="shared" si="788"/>
        <v>0.25</v>
      </c>
      <c r="AB542" s="4">
        <f t="shared" si="789"/>
        <v>0.26739926739926739</v>
      </c>
      <c r="AC542" s="4">
        <f t="shared" si="790"/>
        <v>-1.7399267399267393E-2</v>
      </c>
      <c r="AD542" s="4">
        <f t="shared" si="791"/>
        <v>0.13553113553113552</v>
      </c>
      <c r="AE542" s="4">
        <f t="shared" si="792"/>
        <v>0.32967032967032966</v>
      </c>
      <c r="AF542" s="4">
        <f t="shared" si="793"/>
        <v>0.19413919413919414</v>
      </c>
      <c r="AG542">
        <f t="shared" si="794"/>
        <v>3000000</v>
      </c>
      <c r="AI542">
        <f t="shared" si="795"/>
        <v>41</v>
      </c>
      <c r="AJ542">
        <f t="shared" si="814"/>
        <v>9</v>
      </c>
      <c r="AK542">
        <f t="shared" si="815"/>
        <v>44</v>
      </c>
      <c r="AL542">
        <f t="shared" si="816"/>
        <v>1</v>
      </c>
      <c r="AM542">
        <f t="shared" si="817"/>
        <v>14</v>
      </c>
      <c r="AN542">
        <f t="shared" si="818"/>
        <v>41</v>
      </c>
      <c r="AO542">
        <f t="shared" si="819"/>
        <v>15</v>
      </c>
      <c r="AP542">
        <f t="shared" si="820"/>
        <v>46</v>
      </c>
      <c r="AQ542">
        <f t="shared" si="821"/>
        <v>44</v>
      </c>
      <c r="AR542">
        <f t="shared" ref="AR542:AZ542" si="833">MAX(AI$3:AQ$542)+1-AI542</f>
        <v>15</v>
      </c>
      <c r="AS542">
        <f t="shared" si="833"/>
        <v>47</v>
      </c>
      <c r="AT542">
        <f t="shared" si="833"/>
        <v>12</v>
      </c>
      <c r="AU542">
        <f t="shared" si="833"/>
        <v>55</v>
      </c>
      <c r="AV542">
        <f t="shared" si="833"/>
        <v>42</v>
      </c>
      <c r="AW542">
        <f t="shared" si="833"/>
        <v>15</v>
      </c>
      <c r="AX542">
        <f t="shared" si="833"/>
        <v>41</v>
      </c>
      <c r="AY542">
        <f t="shared" si="833"/>
        <v>10</v>
      </c>
      <c r="AZ542">
        <f t="shared" si="833"/>
        <v>12</v>
      </c>
      <c r="BA542">
        <f t="shared" si="779"/>
        <v>3000000</v>
      </c>
      <c r="BB542">
        <f t="shared" si="797"/>
        <v>2915755.7</v>
      </c>
      <c r="BC542">
        <f t="shared" si="798"/>
        <v>3</v>
      </c>
      <c r="BE542">
        <f>AI542-fix1_oam1!X543</f>
        <v>0</v>
      </c>
      <c r="BF542">
        <f>AJ542-fix1_oam1!Y543</f>
        <v>3</v>
      </c>
      <c r="BG542">
        <f>AK542-fix1_oam1!Z543</f>
        <v>9</v>
      </c>
      <c r="BH542">
        <f>AL542-fix1_oam1!AA543</f>
        <v>-5</v>
      </c>
      <c r="BI542">
        <f>AM542-fix1_oam1!AB543</f>
        <v>7</v>
      </c>
      <c r="BJ542">
        <f>AN542-fix1_oam1!AC543</f>
        <v>-3</v>
      </c>
      <c r="BK542">
        <f>AO542-fix1_oam1!AD543</f>
        <v>5</v>
      </c>
      <c r="BL542">
        <f>AP542-fix1_oam1!AE543</f>
        <v>27</v>
      </c>
      <c r="BM542">
        <f>AQ542-fix1_oam1!AF543</f>
        <v>9</v>
      </c>
      <c r="BN542">
        <f>AR542-fix1_oam1!AG543</f>
        <v>0</v>
      </c>
      <c r="BO542">
        <f>AS542-fix1_oam1!AH543</f>
        <v>-3</v>
      </c>
      <c r="BP542">
        <f>AT542-fix1_oam1!AI543</f>
        <v>-9</v>
      </c>
      <c r="BQ542">
        <f>AU542-fix1_oam1!AJ543</f>
        <v>5</v>
      </c>
      <c r="BR542">
        <f>AV542-fix1_oam1!AK543</f>
        <v>-7</v>
      </c>
      <c r="BS542">
        <f>AW542-fix1_oam1!AL543</f>
        <v>3</v>
      </c>
      <c r="BT542">
        <f>AX542-fix1_oam1!AM543</f>
        <v>-5</v>
      </c>
      <c r="BU542">
        <f>AY542-fix1_oam1!AN543</f>
        <v>-27</v>
      </c>
      <c r="BV542">
        <f>AZ542-fix1_oam1!AO543</f>
        <v>-9</v>
      </c>
      <c r="BY542" s="10" t="s">
        <v>1202</v>
      </c>
      <c r="BZ542" s="11">
        <v>14</v>
      </c>
      <c r="CA542" s="11">
        <v>2</v>
      </c>
      <c r="CB542" s="11">
        <v>52</v>
      </c>
      <c r="CC542" s="11">
        <v>1</v>
      </c>
      <c r="CD542" s="11">
        <v>16</v>
      </c>
      <c r="CE542" s="11">
        <v>39</v>
      </c>
      <c r="CF542" s="11">
        <v>5</v>
      </c>
      <c r="CG542" s="11">
        <v>53</v>
      </c>
      <c r="CH542" s="11">
        <v>52</v>
      </c>
      <c r="CI542" s="11">
        <v>42</v>
      </c>
      <c r="CJ542" s="11">
        <v>54</v>
      </c>
      <c r="CK542" s="11">
        <v>4</v>
      </c>
      <c r="CL542" s="11">
        <v>55</v>
      </c>
      <c r="CM542" s="11">
        <v>40</v>
      </c>
      <c r="CN542" s="11">
        <v>17</v>
      </c>
      <c r="CO542" s="11">
        <v>51</v>
      </c>
      <c r="CP542" s="11">
        <v>3</v>
      </c>
      <c r="CQ542" s="11">
        <v>4</v>
      </c>
      <c r="CR542" s="11">
        <v>3000000</v>
      </c>
    </row>
    <row r="543" spans="1:96" ht="15" thickBot="1" x14ac:dyDescent="0.35">
      <c r="A543" s="1" t="s">
        <v>540</v>
      </c>
      <c r="B543" s="1" t="s">
        <v>603</v>
      </c>
      <c r="C543" s="2">
        <v>20</v>
      </c>
      <c r="D543" s="2">
        <v>10</v>
      </c>
      <c r="E543" s="2">
        <v>45</v>
      </c>
      <c r="F543" s="2">
        <v>48</v>
      </c>
      <c r="G543" s="2">
        <v>4</v>
      </c>
      <c r="H543" s="1">
        <f t="shared" si="780"/>
        <v>48</v>
      </c>
      <c r="I543" s="1">
        <f>HLOOKUP(H543,C543:$F$603,J543,0)</f>
        <v>4</v>
      </c>
      <c r="J543" s="1">
        <v>61</v>
      </c>
      <c r="K543" s="1" t="str">
        <f t="shared" si="781"/>
        <v>44</v>
      </c>
      <c r="M543" s="46">
        <f t="shared" si="782"/>
        <v>1</v>
      </c>
      <c r="N543" s="44">
        <f t="shared" si="774"/>
        <v>0.16260162601626016</v>
      </c>
      <c r="O543" s="44">
        <f t="shared" si="775"/>
        <v>8.1300813008130079E-2</v>
      </c>
      <c r="P543" s="44">
        <f t="shared" si="776"/>
        <v>0.36585365853658536</v>
      </c>
      <c r="Q543" s="44">
        <f t="shared" si="777"/>
        <v>0.3902439024390244</v>
      </c>
      <c r="R543">
        <f t="shared" si="812"/>
        <v>4</v>
      </c>
      <c r="S543" s="1">
        <f t="shared" si="783"/>
        <v>0.3902439024390244</v>
      </c>
      <c r="T543" s="1">
        <f>HLOOKUP(S543,N543:$Q$603,U543,0)</f>
        <v>4</v>
      </c>
      <c r="U543" s="1">
        <v>61</v>
      </c>
      <c r="V543" s="1" t="str">
        <f t="shared" si="784"/>
        <v>44</v>
      </c>
      <c r="X543" s="5"/>
      <c r="Y543" s="4"/>
      <c r="Z543" s="4"/>
      <c r="AA543" s="4"/>
      <c r="AB543" s="4"/>
      <c r="AC543" s="4"/>
      <c r="AD543" s="4"/>
      <c r="AE543" s="4"/>
      <c r="AF543" s="4"/>
      <c r="BY543" s="10" t="s">
        <v>1203</v>
      </c>
      <c r="BZ543" s="11">
        <v>14</v>
      </c>
      <c r="CA543" s="11">
        <v>41</v>
      </c>
      <c r="CB543" s="11">
        <v>18</v>
      </c>
      <c r="CC543" s="11">
        <v>1</v>
      </c>
      <c r="CD543" s="11">
        <v>45</v>
      </c>
      <c r="CE543" s="11">
        <v>10</v>
      </c>
      <c r="CF543" s="11">
        <v>25</v>
      </c>
      <c r="CG543" s="11">
        <v>14</v>
      </c>
      <c r="CH543" s="11">
        <v>19</v>
      </c>
      <c r="CI543" s="11">
        <v>42</v>
      </c>
      <c r="CJ543" s="11">
        <v>15</v>
      </c>
      <c r="CK543" s="11">
        <v>38</v>
      </c>
      <c r="CL543" s="11">
        <v>55</v>
      </c>
      <c r="CM543" s="11">
        <v>11</v>
      </c>
      <c r="CN543" s="11">
        <v>46</v>
      </c>
      <c r="CO543" s="11">
        <v>31</v>
      </c>
      <c r="CP543" s="11">
        <v>42</v>
      </c>
      <c r="CQ543" s="11">
        <v>37</v>
      </c>
      <c r="CR543" s="11">
        <v>3000000</v>
      </c>
    </row>
    <row r="544" spans="1:96" ht="15" thickBot="1" x14ac:dyDescent="0.35">
      <c r="A544" s="1" t="s">
        <v>541</v>
      </c>
      <c r="B544" s="1" t="s">
        <v>603</v>
      </c>
      <c r="C544" s="2">
        <v>65</v>
      </c>
      <c r="D544" s="2">
        <v>55</v>
      </c>
      <c r="E544" s="2">
        <v>27</v>
      </c>
      <c r="F544" s="2">
        <v>98</v>
      </c>
      <c r="G544" s="2">
        <v>2</v>
      </c>
      <c r="H544" s="1">
        <f t="shared" si="780"/>
        <v>98</v>
      </c>
      <c r="I544" s="1">
        <f>HLOOKUP(H544,C544:$F$603,J544,0)</f>
        <v>4</v>
      </c>
      <c r="J544" s="1">
        <v>60</v>
      </c>
      <c r="K544" s="1" t="str">
        <f t="shared" si="781"/>
        <v>24</v>
      </c>
      <c r="M544" s="46">
        <f t="shared" si="782"/>
        <v>1</v>
      </c>
      <c r="N544" s="44">
        <f t="shared" si="774"/>
        <v>0.26530612244897961</v>
      </c>
      <c r="O544" s="44">
        <f t="shared" si="775"/>
        <v>0.22448979591836735</v>
      </c>
      <c r="P544" s="44">
        <f t="shared" si="776"/>
        <v>0.11020408163265306</v>
      </c>
      <c r="Q544" s="44">
        <f t="shared" si="777"/>
        <v>0.4</v>
      </c>
      <c r="R544">
        <f t="shared" si="812"/>
        <v>2</v>
      </c>
      <c r="S544" s="1">
        <f t="shared" si="783"/>
        <v>0.4</v>
      </c>
      <c r="T544" s="1">
        <f>HLOOKUP(S544,N544:$Q$603,U544,0)</f>
        <v>4</v>
      </c>
      <c r="U544" s="1">
        <v>60</v>
      </c>
      <c r="V544" s="1" t="str">
        <f t="shared" si="784"/>
        <v>24</v>
      </c>
      <c r="BY544" s="10" t="s">
        <v>1204</v>
      </c>
      <c r="BZ544" s="11">
        <v>27</v>
      </c>
      <c r="CA544" s="11">
        <v>37</v>
      </c>
      <c r="CB544" s="11">
        <v>32</v>
      </c>
      <c r="CC544" s="11">
        <v>1</v>
      </c>
      <c r="CD544" s="11">
        <v>49</v>
      </c>
      <c r="CE544" s="11">
        <v>7</v>
      </c>
      <c r="CF544" s="11">
        <v>11</v>
      </c>
      <c r="CG544" s="11">
        <v>18</v>
      </c>
      <c r="CH544" s="11">
        <v>31</v>
      </c>
      <c r="CI544" s="11">
        <v>29</v>
      </c>
      <c r="CJ544" s="11">
        <v>19</v>
      </c>
      <c r="CK544" s="11">
        <v>24</v>
      </c>
      <c r="CL544" s="11">
        <v>55</v>
      </c>
      <c r="CM544" s="11">
        <v>7</v>
      </c>
      <c r="CN544" s="11">
        <v>49</v>
      </c>
      <c r="CO544" s="11">
        <v>45</v>
      </c>
      <c r="CP544" s="11">
        <v>38</v>
      </c>
      <c r="CQ544" s="11">
        <v>25</v>
      </c>
      <c r="CR544" s="11">
        <v>3000000</v>
      </c>
    </row>
    <row r="545" spans="1:96" ht="15" thickBot="1" x14ac:dyDescent="0.35">
      <c r="A545" s="1" t="s">
        <v>542</v>
      </c>
      <c r="B545" s="1" t="s">
        <v>603</v>
      </c>
      <c r="C545" s="2">
        <v>71</v>
      </c>
      <c r="D545" s="2">
        <v>26</v>
      </c>
      <c r="E545" s="2">
        <v>29</v>
      </c>
      <c r="F545" s="2">
        <v>92</v>
      </c>
      <c r="G545" s="2">
        <v>4</v>
      </c>
      <c r="H545" s="1">
        <f t="shared" si="780"/>
        <v>92</v>
      </c>
      <c r="I545" s="1">
        <f>HLOOKUP(H545,C545:$F$603,J545,0)</f>
        <v>4</v>
      </c>
      <c r="J545" s="1">
        <v>59</v>
      </c>
      <c r="K545" s="1" t="str">
        <f t="shared" si="781"/>
        <v>44</v>
      </c>
      <c r="M545" s="46">
        <f t="shared" si="782"/>
        <v>1</v>
      </c>
      <c r="N545" s="44">
        <f t="shared" si="774"/>
        <v>0.3256880733944954</v>
      </c>
      <c r="O545" s="44">
        <f t="shared" si="775"/>
        <v>0.11926605504587157</v>
      </c>
      <c r="P545" s="44">
        <f t="shared" si="776"/>
        <v>0.13302752293577982</v>
      </c>
      <c r="Q545" s="44">
        <f t="shared" si="777"/>
        <v>0.42201834862385323</v>
      </c>
      <c r="R545">
        <f t="shared" si="812"/>
        <v>4</v>
      </c>
      <c r="S545" s="1">
        <f t="shared" si="783"/>
        <v>0.42201834862385323</v>
      </c>
      <c r="T545" s="1">
        <f>HLOOKUP(S545,N545:$Q$603,U545,0)</f>
        <v>4</v>
      </c>
      <c r="U545" s="1">
        <v>59</v>
      </c>
      <c r="V545" s="1" t="str">
        <f t="shared" si="784"/>
        <v>44</v>
      </c>
      <c r="BY545" s="10" t="s">
        <v>1205</v>
      </c>
      <c r="BZ545" s="11">
        <v>41</v>
      </c>
      <c r="CA545" s="11">
        <v>48</v>
      </c>
      <c r="CB545" s="11">
        <v>3</v>
      </c>
      <c r="CC545" s="11">
        <v>1</v>
      </c>
      <c r="CD545" s="11">
        <v>38</v>
      </c>
      <c r="CE545" s="11">
        <v>17</v>
      </c>
      <c r="CF545" s="11">
        <v>53</v>
      </c>
      <c r="CG545" s="11">
        <v>7</v>
      </c>
      <c r="CH545" s="11">
        <v>5</v>
      </c>
      <c r="CI545" s="11">
        <v>15</v>
      </c>
      <c r="CJ545" s="11">
        <v>8</v>
      </c>
      <c r="CK545" s="11">
        <v>53</v>
      </c>
      <c r="CL545" s="11">
        <v>55</v>
      </c>
      <c r="CM545" s="11">
        <v>18</v>
      </c>
      <c r="CN545" s="11">
        <v>39</v>
      </c>
      <c r="CO545" s="11">
        <v>3</v>
      </c>
      <c r="CP545" s="11">
        <v>49</v>
      </c>
      <c r="CQ545" s="11">
        <v>51</v>
      </c>
      <c r="CR545" s="11">
        <v>4000000</v>
      </c>
    </row>
    <row r="546" spans="1:96" ht="15" thickBot="1" x14ac:dyDescent="0.35">
      <c r="A546" s="1" t="s">
        <v>543</v>
      </c>
      <c r="B546" s="1" t="s">
        <v>603</v>
      </c>
      <c r="C546" s="2">
        <v>25</v>
      </c>
      <c r="D546" s="2">
        <v>2</v>
      </c>
      <c r="E546" s="2">
        <v>81</v>
      </c>
      <c r="F546" s="2">
        <v>38</v>
      </c>
      <c r="G546" s="2">
        <v>3</v>
      </c>
      <c r="H546" s="1">
        <f t="shared" si="780"/>
        <v>81</v>
      </c>
      <c r="I546" s="1">
        <f>HLOOKUP(H546,C546:$F$603,J546,0)</f>
        <v>3</v>
      </c>
      <c r="J546" s="1">
        <v>58</v>
      </c>
      <c r="K546" s="1" t="str">
        <f t="shared" si="781"/>
        <v>33</v>
      </c>
      <c r="M546" s="46">
        <f t="shared" si="782"/>
        <v>1</v>
      </c>
      <c r="N546" s="44">
        <f t="shared" si="774"/>
        <v>0.17123287671232876</v>
      </c>
      <c r="O546" s="44">
        <f t="shared" si="775"/>
        <v>1.3698630136986301E-2</v>
      </c>
      <c r="P546" s="44">
        <f t="shared" si="776"/>
        <v>0.5547945205479452</v>
      </c>
      <c r="Q546" s="44">
        <f t="shared" si="777"/>
        <v>0.26027397260273971</v>
      </c>
      <c r="R546">
        <f t="shared" si="812"/>
        <v>3</v>
      </c>
      <c r="S546" s="1">
        <f t="shared" si="783"/>
        <v>0.5547945205479452</v>
      </c>
      <c r="T546" s="1">
        <f>HLOOKUP(S546,N546:$Q$603,U546,0)</f>
        <v>3</v>
      </c>
      <c r="U546" s="1">
        <v>58</v>
      </c>
      <c r="V546" s="1" t="str">
        <f t="shared" si="784"/>
        <v>33</v>
      </c>
      <c r="BY546" s="10" t="s">
        <v>1206</v>
      </c>
      <c r="BZ546" s="11">
        <v>14</v>
      </c>
      <c r="CA546" s="11">
        <v>28</v>
      </c>
      <c r="CB546" s="11">
        <v>41</v>
      </c>
      <c r="CC546" s="11">
        <v>1</v>
      </c>
      <c r="CD546" s="11">
        <v>44</v>
      </c>
      <c r="CE546" s="11">
        <v>11</v>
      </c>
      <c r="CF546" s="11">
        <v>8</v>
      </c>
      <c r="CG546" s="11">
        <v>28</v>
      </c>
      <c r="CH546" s="11">
        <v>41</v>
      </c>
      <c r="CI546" s="11">
        <v>42</v>
      </c>
      <c r="CJ546" s="11">
        <v>28</v>
      </c>
      <c r="CK546" s="11">
        <v>15</v>
      </c>
      <c r="CL546" s="11">
        <v>55</v>
      </c>
      <c r="CM546" s="11">
        <v>12</v>
      </c>
      <c r="CN546" s="11">
        <v>45</v>
      </c>
      <c r="CO546" s="11">
        <v>48</v>
      </c>
      <c r="CP546" s="11">
        <v>28</v>
      </c>
      <c r="CQ546" s="11">
        <v>15</v>
      </c>
      <c r="CR546" s="11">
        <v>1000000</v>
      </c>
    </row>
    <row r="547" spans="1:96" ht="15" thickBot="1" x14ac:dyDescent="0.35">
      <c r="A547" s="1" t="s">
        <v>544</v>
      </c>
      <c r="B547" s="1" t="s">
        <v>603</v>
      </c>
      <c r="C547" s="2">
        <v>83</v>
      </c>
      <c r="D547" s="2">
        <v>57</v>
      </c>
      <c r="E547" s="2">
        <v>50</v>
      </c>
      <c r="F547" s="2">
        <v>46</v>
      </c>
      <c r="G547" s="2">
        <v>4</v>
      </c>
      <c r="H547" s="1">
        <f t="shared" si="780"/>
        <v>83</v>
      </c>
      <c r="I547" s="1">
        <f>HLOOKUP(H547,C547:$F$603,J547,0)</f>
        <v>1</v>
      </c>
      <c r="J547" s="1">
        <v>57</v>
      </c>
      <c r="K547" s="1" t="str">
        <f t="shared" si="781"/>
        <v>41</v>
      </c>
      <c r="M547" s="46">
        <f t="shared" si="782"/>
        <v>1</v>
      </c>
      <c r="N547" s="44">
        <f t="shared" si="774"/>
        <v>0.35169491525423729</v>
      </c>
      <c r="O547" s="44">
        <f t="shared" si="775"/>
        <v>0.24152542372881355</v>
      </c>
      <c r="P547" s="44">
        <f t="shared" si="776"/>
        <v>0.21186440677966101</v>
      </c>
      <c r="Q547" s="44">
        <f t="shared" si="777"/>
        <v>0.19491525423728814</v>
      </c>
      <c r="R547">
        <f t="shared" si="812"/>
        <v>4</v>
      </c>
      <c r="S547" s="1">
        <f t="shared" si="783"/>
        <v>0.35169491525423729</v>
      </c>
      <c r="T547" s="1">
        <f>HLOOKUP(S547,N547:$Q$603,U547,0)</f>
        <v>1</v>
      </c>
      <c r="U547" s="1">
        <v>57</v>
      </c>
      <c r="V547" s="1" t="str">
        <f t="shared" si="784"/>
        <v>41</v>
      </c>
      <c r="BY547" s="10" t="s">
        <v>1207</v>
      </c>
      <c r="BZ547" s="11">
        <v>41</v>
      </c>
      <c r="CA547" s="11">
        <v>9</v>
      </c>
      <c r="CB547" s="11">
        <v>44</v>
      </c>
      <c r="CC547" s="11">
        <v>1</v>
      </c>
      <c r="CD547" s="11">
        <v>14</v>
      </c>
      <c r="CE547" s="11">
        <v>41</v>
      </c>
      <c r="CF547" s="11">
        <v>15</v>
      </c>
      <c r="CG547" s="11">
        <v>46</v>
      </c>
      <c r="CH547" s="11">
        <v>44</v>
      </c>
      <c r="CI547" s="11">
        <v>15</v>
      </c>
      <c r="CJ547" s="11">
        <v>47</v>
      </c>
      <c r="CK547" s="11">
        <v>12</v>
      </c>
      <c r="CL547" s="11">
        <v>55</v>
      </c>
      <c r="CM547" s="11">
        <v>42</v>
      </c>
      <c r="CN547" s="11">
        <v>15</v>
      </c>
      <c r="CO547" s="11">
        <v>41</v>
      </c>
      <c r="CP547" s="11">
        <v>10</v>
      </c>
      <c r="CQ547" s="11">
        <v>12</v>
      </c>
      <c r="CR547" s="11">
        <v>3000000</v>
      </c>
    </row>
    <row r="548" spans="1:96" ht="18.600000000000001" thickBot="1" x14ac:dyDescent="0.35">
      <c r="A548" s="1" t="s">
        <v>545</v>
      </c>
      <c r="B548" s="1" t="s">
        <v>603</v>
      </c>
      <c r="C548" s="2">
        <v>72</v>
      </c>
      <c r="D548" s="2">
        <v>23</v>
      </c>
      <c r="E548" s="2">
        <v>10</v>
      </c>
      <c r="F548" s="2">
        <v>65</v>
      </c>
      <c r="G548" s="2">
        <v>1</v>
      </c>
      <c r="H548" s="1">
        <f t="shared" si="780"/>
        <v>72</v>
      </c>
      <c r="I548" s="1">
        <f>HLOOKUP(H548,C548:$F$603,J548,0)</f>
        <v>1</v>
      </c>
      <c r="J548" s="1">
        <v>56</v>
      </c>
      <c r="K548" s="1" t="str">
        <f t="shared" si="781"/>
        <v>11</v>
      </c>
      <c r="M548" s="46">
        <f t="shared" si="782"/>
        <v>1</v>
      </c>
      <c r="N548" s="44">
        <f t="shared" si="774"/>
        <v>0.42352941176470588</v>
      </c>
      <c r="O548" s="44">
        <f t="shared" si="775"/>
        <v>0.13529411764705881</v>
      </c>
      <c r="P548" s="44">
        <f t="shared" si="776"/>
        <v>5.8823529411764705E-2</v>
      </c>
      <c r="Q548" s="44">
        <f t="shared" si="777"/>
        <v>0.38235294117647056</v>
      </c>
      <c r="R548">
        <f t="shared" si="812"/>
        <v>1</v>
      </c>
      <c r="S548" s="1">
        <f t="shared" si="783"/>
        <v>0.42352941176470588</v>
      </c>
      <c r="T548" s="1">
        <f>HLOOKUP(S548,N548:$Q$603,U548,0)</f>
        <v>1</v>
      </c>
      <c r="U548" s="1">
        <v>56</v>
      </c>
      <c r="V548" s="1" t="str">
        <f t="shared" si="784"/>
        <v>11</v>
      </c>
      <c r="BY548" s="6"/>
    </row>
    <row r="549" spans="1:96" ht="15" thickBot="1" x14ac:dyDescent="0.35">
      <c r="A549" s="1" t="s">
        <v>546</v>
      </c>
      <c r="B549" s="1" t="s">
        <v>603</v>
      </c>
      <c r="C549" s="2">
        <v>23</v>
      </c>
      <c r="D549" s="2">
        <v>67</v>
      </c>
      <c r="E549" s="2">
        <v>79</v>
      </c>
      <c r="F549" s="2">
        <v>4</v>
      </c>
      <c r="G549" s="2">
        <v>3</v>
      </c>
      <c r="H549" s="1">
        <f t="shared" si="780"/>
        <v>79</v>
      </c>
      <c r="I549" s="1">
        <f>HLOOKUP(H549,C549:$F$603,J549,0)</f>
        <v>3</v>
      </c>
      <c r="J549" s="1">
        <v>55</v>
      </c>
      <c r="K549" s="1" t="str">
        <f t="shared" si="781"/>
        <v>33</v>
      </c>
      <c r="M549" s="46">
        <f t="shared" si="782"/>
        <v>1</v>
      </c>
      <c r="N549" s="44">
        <f t="shared" si="774"/>
        <v>0.13294797687861271</v>
      </c>
      <c r="O549" s="44">
        <f t="shared" si="775"/>
        <v>0.38728323699421963</v>
      </c>
      <c r="P549" s="44">
        <f t="shared" si="776"/>
        <v>0.45664739884393063</v>
      </c>
      <c r="Q549" s="44">
        <f t="shared" si="777"/>
        <v>2.3121387283236993E-2</v>
      </c>
      <c r="R549">
        <f t="shared" si="812"/>
        <v>3</v>
      </c>
      <c r="S549" s="1">
        <f t="shared" si="783"/>
        <v>0.45664739884393063</v>
      </c>
      <c r="T549" s="1">
        <f>HLOOKUP(S549,N549:$Q$603,U549,0)</f>
        <v>3</v>
      </c>
      <c r="U549" s="1">
        <v>55</v>
      </c>
      <c r="V549" s="1" t="str">
        <f t="shared" si="784"/>
        <v>33</v>
      </c>
      <c r="BY549" s="10" t="s">
        <v>1208</v>
      </c>
      <c r="BZ549" s="10" t="s">
        <v>649</v>
      </c>
      <c r="CA549" s="10" t="s">
        <v>650</v>
      </c>
      <c r="CB549" s="10" t="s">
        <v>651</v>
      </c>
      <c r="CC549" s="10" t="s">
        <v>652</v>
      </c>
      <c r="CD549" s="10" t="s">
        <v>653</v>
      </c>
      <c r="CE549" s="10" t="s">
        <v>654</v>
      </c>
      <c r="CF549" s="10" t="s">
        <v>655</v>
      </c>
      <c r="CG549" s="10" t="s">
        <v>656</v>
      </c>
      <c r="CH549" s="10" t="s">
        <v>657</v>
      </c>
      <c r="CI549" s="10" t="s">
        <v>658</v>
      </c>
      <c r="CJ549" s="10" t="s">
        <v>659</v>
      </c>
      <c r="CK549" s="10" t="s">
        <v>660</v>
      </c>
      <c r="CL549" s="10" t="s">
        <v>661</v>
      </c>
      <c r="CM549" s="10" t="s">
        <v>662</v>
      </c>
      <c r="CN549" s="10" t="s">
        <v>663</v>
      </c>
      <c r="CO549" s="10" t="s">
        <v>664</v>
      </c>
      <c r="CP549" s="10" t="s">
        <v>665</v>
      </c>
      <c r="CQ549" s="10" t="s">
        <v>666</v>
      </c>
    </row>
    <row r="550" spans="1:96" ht="15" thickBot="1" x14ac:dyDescent="0.35">
      <c r="A550" s="1" t="s">
        <v>547</v>
      </c>
      <c r="B550" s="1" t="s">
        <v>603</v>
      </c>
      <c r="C550" s="2">
        <v>87</v>
      </c>
      <c r="D550" s="2">
        <v>49</v>
      </c>
      <c r="E550" s="2">
        <v>25</v>
      </c>
      <c r="F550" s="2">
        <v>22</v>
      </c>
      <c r="G550" s="2">
        <v>2</v>
      </c>
      <c r="H550" s="1">
        <f t="shared" si="780"/>
        <v>87</v>
      </c>
      <c r="I550" s="1">
        <f>HLOOKUP(H550,C550:$F$603,J550,0)</f>
        <v>1</v>
      </c>
      <c r="J550" s="1">
        <v>54</v>
      </c>
      <c r="K550" s="1" t="str">
        <f t="shared" si="781"/>
        <v>21</v>
      </c>
      <c r="M550" s="46">
        <f t="shared" si="782"/>
        <v>1</v>
      </c>
      <c r="N550" s="44">
        <f t="shared" si="774"/>
        <v>0.47540983606557374</v>
      </c>
      <c r="O550" s="44">
        <f t="shared" si="775"/>
        <v>0.26775956284153007</v>
      </c>
      <c r="P550" s="44">
        <f t="shared" si="776"/>
        <v>0.13661202185792351</v>
      </c>
      <c r="Q550" s="44">
        <f t="shared" si="777"/>
        <v>0.12021857923497267</v>
      </c>
      <c r="R550">
        <f t="shared" si="812"/>
        <v>2</v>
      </c>
      <c r="S550" s="1">
        <f t="shared" si="783"/>
        <v>0.47540983606557374</v>
      </c>
      <c r="T550" s="1">
        <f>HLOOKUP(S550,N550:$Q$603,U550,0)</f>
        <v>1</v>
      </c>
      <c r="U550" s="1">
        <v>54</v>
      </c>
      <c r="V550" s="1" t="str">
        <f t="shared" si="784"/>
        <v>21</v>
      </c>
      <c r="BY550" s="10" t="s">
        <v>1209</v>
      </c>
      <c r="BZ550" s="11" t="s">
        <v>1211</v>
      </c>
      <c r="CA550" s="11" t="s">
        <v>1951</v>
      </c>
      <c r="CB550" s="11" t="s">
        <v>1952</v>
      </c>
      <c r="CC550" s="11" t="s">
        <v>1211</v>
      </c>
      <c r="CD550" s="11" t="s">
        <v>1953</v>
      </c>
      <c r="CE550" s="11" t="s">
        <v>1954</v>
      </c>
      <c r="CF550" s="11" t="s">
        <v>1955</v>
      </c>
      <c r="CG550" s="11" t="s">
        <v>1956</v>
      </c>
      <c r="CH550" s="11" t="s">
        <v>1957</v>
      </c>
      <c r="CI550" s="11" t="s">
        <v>1958</v>
      </c>
      <c r="CJ550" s="11" t="s">
        <v>1959</v>
      </c>
      <c r="CK550" s="11" t="s">
        <v>1960</v>
      </c>
      <c r="CL550" s="11" t="s">
        <v>1961</v>
      </c>
      <c r="CM550" s="11" t="s">
        <v>1962</v>
      </c>
      <c r="CN550" s="11" t="s">
        <v>1963</v>
      </c>
      <c r="CO550" s="11" t="s">
        <v>1964</v>
      </c>
      <c r="CP550" s="11" t="s">
        <v>1965</v>
      </c>
      <c r="CQ550" s="11" t="s">
        <v>1966</v>
      </c>
    </row>
    <row r="551" spans="1:96" ht="15" thickBot="1" x14ac:dyDescent="0.35">
      <c r="A551" s="1" t="s">
        <v>548</v>
      </c>
      <c r="B551" s="1" t="s">
        <v>603</v>
      </c>
      <c r="C551" s="2">
        <v>17</v>
      </c>
      <c r="D551" s="2">
        <v>13</v>
      </c>
      <c r="E551" s="2">
        <v>78</v>
      </c>
      <c r="F551" s="2">
        <v>88</v>
      </c>
      <c r="G551" s="2">
        <v>4</v>
      </c>
      <c r="H551" s="1">
        <f t="shared" si="780"/>
        <v>88</v>
      </c>
      <c r="I551" s="1">
        <f>HLOOKUP(H551,C551:$F$603,J551,0)</f>
        <v>4</v>
      </c>
      <c r="J551" s="1">
        <v>53</v>
      </c>
      <c r="K551" s="1" t="str">
        <f t="shared" si="781"/>
        <v>44</v>
      </c>
      <c r="M551" s="46">
        <f t="shared" si="782"/>
        <v>1</v>
      </c>
      <c r="N551" s="44">
        <f t="shared" si="774"/>
        <v>8.673469387755102E-2</v>
      </c>
      <c r="O551" s="44">
        <f t="shared" si="775"/>
        <v>6.6326530612244902E-2</v>
      </c>
      <c r="P551" s="44">
        <f t="shared" si="776"/>
        <v>0.39795918367346939</v>
      </c>
      <c r="Q551" s="44">
        <f t="shared" si="777"/>
        <v>0.44897959183673469</v>
      </c>
      <c r="R551">
        <f t="shared" si="812"/>
        <v>4</v>
      </c>
      <c r="S551" s="1">
        <f t="shared" si="783"/>
        <v>0.44897959183673469</v>
      </c>
      <c r="T551" s="1">
        <f>HLOOKUP(S551,N551:$Q$603,U551,0)</f>
        <v>4</v>
      </c>
      <c r="U551" s="1">
        <v>53</v>
      </c>
      <c r="V551" s="1" t="str">
        <f t="shared" si="784"/>
        <v>44</v>
      </c>
      <c r="BY551" s="10" t="s">
        <v>1210</v>
      </c>
      <c r="BZ551" s="11" t="s">
        <v>1211</v>
      </c>
      <c r="CA551" s="11" t="s">
        <v>1951</v>
      </c>
      <c r="CB551" s="11" t="s">
        <v>1952</v>
      </c>
      <c r="CC551" s="11" t="s">
        <v>1211</v>
      </c>
      <c r="CD551" s="11" t="s">
        <v>1953</v>
      </c>
      <c r="CE551" s="11" t="s">
        <v>1954</v>
      </c>
      <c r="CF551" s="11" t="s">
        <v>1955</v>
      </c>
      <c r="CG551" s="11" t="s">
        <v>1956</v>
      </c>
      <c r="CH551" s="11" t="s">
        <v>1957</v>
      </c>
      <c r="CI551" s="11" t="s">
        <v>1958</v>
      </c>
      <c r="CJ551" s="11" t="s">
        <v>1959</v>
      </c>
      <c r="CK551" s="11" t="s">
        <v>1960</v>
      </c>
      <c r="CL551" s="11" t="s">
        <v>1961</v>
      </c>
      <c r="CM551" s="11" t="s">
        <v>1962</v>
      </c>
      <c r="CN551" s="11" t="s">
        <v>1963</v>
      </c>
      <c r="CO551" s="11" t="s">
        <v>1964</v>
      </c>
      <c r="CP551" s="11" t="s">
        <v>1965</v>
      </c>
      <c r="CQ551" s="11" t="s">
        <v>1966</v>
      </c>
    </row>
    <row r="552" spans="1:96" ht="15" thickBot="1" x14ac:dyDescent="0.35">
      <c r="A552" s="1" t="s">
        <v>549</v>
      </c>
      <c r="B552" s="1" t="s">
        <v>603</v>
      </c>
      <c r="C552" s="2">
        <v>51</v>
      </c>
      <c r="D552" s="2">
        <v>33</v>
      </c>
      <c r="E552" s="2">
        <v>14</v>
      </c>
      <c r="F552" s="2">
        <v>48</v>
      </c>
      <c r="G552" s="2">
        <v>3</v>
      </c>
      <c r="H552" s="1">
        <f t="shared" si="780"/>
        <v>51</v>
      </c>
      <c r="I552" s="1">
        <f>HLOOKUP(H552,C552:$F$603,J552,0)</f>
        <v>1</v>
      </c>
      <c r="J552" s="1">
        <v>52</v>
      </c>
      <c r="K552" s="1" t="str">
        <f t="shared" si="781"/>
        <v>31</v>
      </c>
      <c r="M552" s="46">
        <f t="shared" si="782"/>
        <v>1</v>
      </c>
      <c r="N552" s="44">
        <f t="shared" si="774"/>
        <v>0.34931506849315069</v>
      </c>
      <c r="O552" s="44">
        <f t="shared" si="775"/>
        <v>0.22602739726027396</v>
      </c>
      <c r="P552" s="44">
        <f t="shared" si="776"/>
        <v>9.5890410958904104E-2</v>
      </c>
      <c r="Q552" s="44">
        <f t="shared" si="777"/>
        <v>0.32876712328767121</v>
      </c>
      <c r="R552">
        <f t="shared" si="812"/>
        <v>3</v>
      </c>
      <c r="S552" s="1">
        <f t="shared" si="783"/>
        <v>0.34931506849315069</v>
      </c>
      <c r="T552" s="1">
        <f>HLOOKUP(S552,N552:$Q$603,U552,0)</f>
        <v>1</v>
      </c>
      <c r="U552" s="1">
        <v>52</v>
      </c>
      <c r="V552" s="1" t="str">
        <f t="shared" si="784"/>
        <v>31</v>
      </c>
      <c r="BY552" s="10" t="s">
        <v>1212</v>
      </c>
      <c r="BZ552" s="11" t="s">
        <v>1211</v>
      </c>
      <c r="CA552" s="11" t="s">
        <v>1951</v>
      </c>
      <c r="CB552" s="11" t="s">
        <v>1952</v>
      </c>
      <c r="CC552" s="11" t="s">
        <v>1211</v>
      </c>
      <c r="CD552" s="11" t="s">
        <v>1953</v>
      </c>
      <c r="CE552" s="11" t="s">
        <v>1954</v>
      </c>
      <c r="CF552" s="11" t="s">
        <v>1955</v>
      </c>
      <c r="CG552" s="11" t="s">
        <v>1956</v>
      </c>
      <c r="CH552" s="11" t="s">
        <v>1957</v>
      </c>
      <c r="CI552" s="11" t="s">
        <v>1958</v>
      </c>
      <c r="CJ552" s="11" t="s">
        <v>1959</v>
      </c>
      <c r="CK552" s="11" t="s">
        <v>1960</v>
      </c>
      <c r="CL552" s="11" t="s">
        <v>1961</v>
      </c>
      <c r="CM552" s="11" t="s">
        <v>1962</v>
      </c>
      <c r="CN552" s="11" t="s">
        <v>1963</v>
      </c>
      <c r="CO552" s="11" t="s">
        <v>1964</v>
      </c>
      <c r="CP552" s="11" t="s">
        <v>1965</v>
      </c>
      <c r="CQ552" s="11" t="s">
        <v>1966</v>
      </c>
    </row>
    <row r="553" spans="1:96" ht="15" thickBot="1" x14ac:dyDescent="0.35">
      <c r="A553" s="1" t="s">
        <v>550</v>
      </c>
      <c r="B553" s="1" t="s">
        <v>603</v>
      </c>
      <c r="C553" s="2">
        <v>50</v>
      </c>
      <c r="D553" s="2">
        <v>30</v>
      </c>
      <c r="E553" s="2">
        <v>58</v>
      </c>
      <c r="F553" s="2">
        <v>100</v>
      </c>
      <c r="G553" s="2">
        <v>3</v>
      </c>
      <c r="H553" s="1">
        <f t="shared" si="780"/>
        <v>100</v>
      </c>
      <c r="I553" s="1">
        <f>HLOOKUP(H553,C553:$F$603,J553,0)</f>
        <v>4</v>
      </c>
      <c r="J553" s="1">
        <v>51</v>
      </c>
      <c r="K553" s="1" t="str">
        <f t="shared" si="781"/>
        <v>34</v>
      </c>
      <c r="M553" s="46">
        <f t="shared" si="782"/>
        <v>1</v>
      </c>
      <c r="N553" s="44">
        <f t="shared" si="774"/>
        <v>0.21008403361344538</v>
      </c>
      <c r="O553" s="44">
        <f t="shared" si="775"/>
        <v>0.12605042016806722</v>
      </c>
      <c r="P553" s="44">
        <f t="shared" si="776"/>
        <v>0.24369747899159663</v>
      </c>
      <c r="Q553" s="44">
        <f t="shared" si="777"/>
        <v>0.42016806722689076</v>
      </c>
      <c r="R553">
        <f t="shared" si="812"/>
        <v>3</v>
      </c>
      <c r="S553" s="1">
        <f t="shared" si="783"/>
        <v>0.42016806722689076</v>
      </c>
      <c r="T553" s="1">
        <f>HLOOKUP(S553,N553:$Q$603,U553,0)</f>
        <v>4</v>
      </c>
      <c r="U553" s="1">
        <v>51</v>
      </c>
      <c r="V553" s="1" t="str">
        <f t="shared" si="784"/>
        <v>34</v>
      </c>
      <c r="BY553" s="10" t="s">
        <v>1213</v>
      </c>
      <c r="BZ553" s="11" t="s">
        <v>1211</v>
      </c>
      <c r="CA553" s="11" t="s">
        <v>1951</v>
      </c>
      <c r="CB553" s="11" t="s">
        <v>1952</v>
      </c>
      <c r="CC553" s="11" t="s">
        <v>1211</v>
      </c>
      <c r="CD553" s="11" t="s">
        <v>1953</v>
      </c>
      <c r="CE553" s="11" t="s">
        <v>1954</v>
      </c>
      <c r="CF553" s="11" t="s">
        <v>1955</v>
      </c>
      <c r="CG553" s="11" t="s">
        <v>1967</v>
      </c>
      <c r="CH553" s="11" t="s">
        <v>1957</v>
      </c>
      <c r="CI553" s="11" t="s">
        <v>1958</v>
      </c>
      <c r="CJ553" s="11" t="s">
        <v>1959</v>
      </c>
      <c r="CK553" s="11" t="s">
        <v>1960</v>
      </c>
      <c r="CL553" s="11" t="s">
        <v>1961</v>
      </c>
      <c r="CM553" s="11" t="s">
        <v>1962</v>
      </c>
      <c r="CN553" s="11" t="s">
        <v>1963</v>
      </c>
      <c r="CO553" s="11" t="s">
        <v>1964</v>
      </c>
      <c r="CP553" s="11" t="s">
        <v>1965</v>
      </c>
      <c r="CQ553" s="11" t="s">
        <v>1966</v>
      </c>
    </row>
    <row r="554" spans="1:96" ht="15" thickBot="1" x14ac:dyDescent="0.35">
      <c r="A554" s="1" t="s">
        <v>551</v>
      </c>
      <c r="B554" s="1" t="s">
        <v>603</v>
      </c>
      <c r="C554" s="2">
        <v>5</v>
      </c>
      <c r="D554" s="2">
        <v>64</v>
      </c>
      <c r="E554" s="2">
        <v>42</v>
      </c>
      <c r="F554" s="2">
        <v>1</v>
      </c>
      <c r="G554" s="2">
        <v>4</v>
      </c>
      <c r="H554" s="1">
        <f t="shared" si="780"/>
        <v>64</v>
      </c>
      <c r="I554" s="1">
        <f>HLOOKUP(H554,C554:$F$603,J554,0)</f>
        <v>2</v>
      </c>
      <c r="J554" s="1">
        <v>50</v>
      </c>
      <c r="K554" s="1" t="str">
        <f t="shared" si="781"/>
        <v>42</v>
      </c>
      <c r="M554" s="46">
        <f t="shared" si="782"/>
        <v>0.99999999999999989</v>
      </c>
      <c r="N554" s="44">
        <f t="shared" si="774"/>
        <v>4.4642857142857144E-2</v>
      </c>
      <c r="O554" s="44">
        <f t="shared" si="775"/>
        <v>0.5714285714285714</v>
      </c>
      <c r="P554" s="44">
        <f t="shared" si="776"/>
        <v>0.375</v>
      </c>
      <c r="Q554" s="44">
        <f t="shared" si="777"/>
        <v>8.9285714285714281E-3</v>
      </c>
      <c r="R554">
        <f t="shared" si="812"/>
        <v>4</v>
      </c>
      <c r="S554" s="1">
        <f t="shared" si="783"/>
        <v>0.5714285714285714</v>
      </c>
      <c r="T554" s="1">
        <f>HLOOKUP(S554,N554:$Q$603,U554,0)</f>
        <v>2</v>
      </c>
      <c r="U554" s="1">
        <v>50</v>
      </c>
      <c r="V554" s="1" t="str">
        <f t="shared" si="784"/>
        <v>42</v>
      </c>
      <c r="BY554" s="10" t="s">
        <v>1214</v>
      </c>
      <c r="BZ554" s="11" t="s">
        <v>1211</v>
      </c>
      <c r="CA554" s="11" t="s">
        <v>1951</v>
      </c>
      <c r="CB554" s="11" t="s">
        <v>1968</v>
      </c>
      <c r="CC554" s="11" t="s">
        <v>1211</v>
      </c>
      <c r="CD554" s="11" t="s">
        <v>1953</v>
      </c>
      <c r="CE554" s="11" t="s">
        <v>1954</v>
      </c>
      <c r="CF554" s="11" t="s">
        <v>1955</v>
      </c>
      <c r="CG554" s="11" t="s">
        <v>1967</v>
      </c>
      <c r="CH554" s="11" t="s">
        <v>1957</v>
      </c>
      <c r="CI554" s="11" t="s">
        <v>1958</v>
      </c>
      <c r="CJ554" s="11" t="s">
        <v>1959</v>
      </c>
      <c r="CK554" s="11" t="s">
        <v>1960</v>
      </c>
      <c r="CL554" s="11" t="s">
        <v>1961</v>
      </c>
      <c r="CM554" s="11" t="s">
        <v>1962</v>
      </c>
      <c r="CN554" s="11" t="s">
        <v>1963</v>
      </c>
      <c r="CO554" s="11" t="s">
        <v>1964</v>
      </c>
      <c r="CP554" s="11" t="s">
        <v>1965</v>
      </c>
      <c r="CQ554" s="11" t="s">
        <v>1966</v>
      </c>
    </row>
    <row r="555" spans="1:96" ht="15" thickBot="1" x14ac:dyDescent="0.35">
      <c r="A555" s="1" t="s">
        <v>552</v>
      </c>
      <c r="B555" s="1" t="s">
        <v>603</v>
      </c>
      <c r="C555" s="2">
        <v>49</v>
      </c>
      <c r="D555" s="2">
        <v>95</v>
      </c>
      <c r="E555" s="2">
        <v>30</v>
      </c>
      <c r="F555" s="2">
        <v>27</v>
      </c>
      <c r="G555" s="2">
        <v>4</v>
      </c>
      <c r="H555" s="1">
        <f t="shared" si="780"/>
        <v>95</v>
      </c>
      <c r="I555" s="1">
        <f>HLOOKUP(H555,C555:$F$603,J555,0)</f>
        <v>2</v>
      </c>
      <c r="J555" s="1">
        <v>49</v>
      </c>
      <c r="K555" s="1" t="str">
        <f t="shared" si="781"/>
        <v>42</v>
      </c>
      <c r="M555" s="46">
        <f t="shared" si="782"/>
        <v>1</v>
      </c>
      <c r="N555" s="44">
        <f t="shared" si="774"/>
        <v>0.24378109452736318</v>
      </c>
      <c r="O555" s="44">
        <f t="shared" si="775"/>
        <v>0.47263681592039802</v>
      </c>
      <c r="P555" s="44">
        <f t="shared" si="776"/>
        <v>0.14925373134328357</v>
      </c>
      <c r="Q555" s="44">
        <f t="shared" si="777"/>
        <v>0.13432835820895522</v>
      </c>
      <c r="R555">
        <f t="shared" si="812"/>
        <v>4</v>
      </c>
      <c r="S555" s="1">
        <f t="shared" si="783"/>
        <v>0.47263681592039802</v>
      </c>
      <c r="T555" s="1">
        <f>HLOOKUP(S555,N555:$Q$603,U555,0)</f>
        <v>2</v>
      </c>
      <c r="U555" s="1">
        <v>49</v>
      </c>
      <c r="V555" s="1" t="str">
        <f t="shared" si="784"/>
        <v>42</v>
      </c>
      <c r="BY555" s="10" t="s">
        <v>1215</v>
      </c>
      <c r="BZ555" s="11" t="s">
        <v>1211</v>
      </c>
      <c r="CA555" s="11" t="s">
        <v>1951</v>
      </c>
      <c r="CB555" s="11" t="s">
        <v>1968</v>
      </c>
      <c r="CC555" s="11" t="s">
        <v>1211</v>
      </c>
      <c r="CD555" s="11" t="s">
        <v>1953</v>
      </c>
      <c r="CE555" s="11" t="s">
        <v>1954</v>
      </c>
      <c r="CF555" s="11" t="s">
        <v>1969</v>
      </c>
      <c r="CG555" s="11" t="s">
        <v>1967</v>
      </c>
      <c r="CH555" s="11" t="s">
        <v>1970</v>
      </c>
      <c r="CI555" s="11" t="s">
        <v>1958</v>
      </c>
      <c r="CJ555" s="11" t="s">
        <v>1959</v>
      </c>
      <c r="CK555" s="11" t="s">
        <v>1960</v>
      </c>
      <c r="CL555" s="11" t="s">
        <v>1211</v>
      </c>
      <c r="CM555" s="11" t="s">
        <v>1962</v>
      </c>
      <c r="CN555" s="11" t="s">
        <v>1963</v>
      </c>
      <c r="CO555" s="11" t="s">
        <v>1964</v>
      </c>
      <c r="CP555" s="11" t="s">
        <v>1965</v>
      </c>
      <c r="CQ555" s="11" t="s">
        <v>1966</v>
      </c>
    </row>
    <row r="556" spans="1:96" ht="15" thickBot="1" x14ac:dyDescent="0.35">
      <c r="A556" s="1" t="s">
        <v>553</v>
      </c>
      <c r="B556" s="1" t="s">
        <v>603</v>
      </c>
      <c r="C556" s="2">
        <v>20</v>
      </c>
      <c r="D556" s="2">
        <v>43</v>
      </c>
      <c r="E556" s="2">
        <v>16</v>
      </c>
      <c r="F556" s="2">
        <v>84</v>
      </c>
      <c r="G556" s="2">
        <v>2</v>
      </c>
      <c r="H556" s="1">
        <f t="shared" si="780"/>
        <v>84</v>
      </c>
      <c r="I556" s="1">
        <f>HLOOKUP(H556,C556:$F$603,J556,0)</f>
        <v>4</v>
      </c>
      <c r="J556" s="1">
        <v>48</v>
      </c>
      <c r="K556" s="1" t="str">
        <f t="shared" si="781"/>
        <v>24</v>
      </c>
      <c r="M556" s="46">
        <f t="shared" si="782"/>
        <v>1</v>
      </c>
      <c r="N556" s="44">
        <f t="shared" si="774"/>
        <v>0.12269938650306748</v>
      </c>
      <c r="O556" s="44">
        <f t="shared" si="775"/>
        <v>0.26380368098159507</v>
      </c>
      <c r="P556" s="44">
        <f t="shared" si="776"/>
        <v>9.815950920245399E-2</v>
      </c>
      <c r="Q556" s="44">
        <f t="shared" si="777"/>
        <v>0.51533742331288346</v>
      </c>
      <c r="R556">
        <f t="shared" si="812"/>
        <v>2</v>
      </c>
      <c r="S556" s="1">
        <f t="shared" si="783"/>
        <v>0.51533742331288346</v>
      </c>
      <c r="T556" s="1">
        <f>HLOOKUP(S556,N556:$Q$603,U556,0)</f>
        <v>4</v>
      </c>
      <c r="U556" s="1">
        <v>48</v>
      </c>
      <c r="V556" s="1" t="str">
        <f t="shared" si="784"/>
        <v>24</v>
      </c>
      <c r="BY556" s="10" t="s">
        <v>1216</v>
      </c>
      <c r="BZ556" s="11" t="s">
        <v>1211</v>
      </c>
      <c r="CA556" s="11" t="s">
        <v>1951</v>
      </c>
      <c r="CB556" s="11" t="s">
        <v>1968</v>
      </c>
      <c r="CC556" s="11" t="s">
        <v>1211</v>
      </c>
      <c r="CD556" s="11" t="s">
        <v>1953</v>
      </c>
      <c r="CE556" s="11" t="s">
        <v>1954</v>
      </c>
      <c r="CF556" s="11" t="s">
        <v>1969</v>
      </c>
      <c r="CG556" s="11" t="s">
        <v>1967</v>
      </c>
      <c r="CH556" s="11" t="s">
        <v>1971</v>
      </c>
      <c r="CI556" s="11" t="s">
        <v>1958</v>
      </c>
      <c r="CJ556" s="11" t="s">
        <v>1959</v>
      </c>
      <c r="CK556" s="11" t="s">
        <v>1960</v>
      </c>
      <c r="CL556" s="11" t="s">
        <v>1211</v>
      </c>
      <c r="CM556" s="11" t="s">
        <v>1962</v>
      </c>
      <c r="CN556" s="11" t="s">
        <v>1963</v>
      </c>
      <c r="CO556" s="11" t="s">
        <v>1964</v>
      </c>
      <c r="CP556" s="11" t="s">
        <v>1965</v>
      </c>
      <c r="CQ556" s="11" t="s">
        <v>1966</v>
      </c>
    </row>
    <row r="557" spans="1:96" ht="15" thickBot="1" x14ac:dyDescent="0.35">
      <c r="A557" s="1" t="s">
        <v>554</v>
      </c>
      <c r="B557" s="1" t="s">
        <v>603</v>
      </c>
      <c r="C557" s="2">
        <v>55</v>
      </c>
      <c r="D557" s="2">
        <v>97</v>
      </c>
      <c r="E557" s="2">
        <v>35</v>
      </c>
      <c r="F557" s="2">
        <v>77</v>
      </c>
      <c r="G557" s="2">
        <v>3</v>
      </c>
      <c r="H557" s="1">
        <f t="shared" si="780"/>
        <v>97</v>
      </c>
      <c r="I557" s="1">
        <f>HLOOKUP(H557,C557:$F$603,J557,0)</f>
        <v>2</v>
      </c>
      <c r="J557" s="1">
        <v>47</v>
      </c>
      <c r="K557" s="1" t="str">
        <f t="shared" si="781"/>
        <v>32</v>
      </c>
      <c r="M557" s="46">
        <f t="shared" si="782"/>
        <v>1</v>
      </c>
      <c r="N557" s="44">
        <f t="shared" si="774"/>
        <v>0.20833333333333334</v>
      </c>
      <c r="O557" s="44">
        <f t="shared" si="775"/>
        <v>0.36742424242424243</v>
      </c>
      <c r="P557" s="44">
        <f t="shared" si="776"/>
        <v>0.13257575757575757</v>
      </c>
      <c r="Q557" s="44">
        <f t="shared" si="777"/>
        <v>0.29166666666666669</v>
      </c>
      <c r="R557">
        <f t="shared" si="812"/>
        <v>3</v>
      </c>
      <c r="S557" s="1">
        <f t="shared" si="783"/>
        <v>0.36742424242424243</v>
      </c>
      <c r="T557" s="1">
        <f>HLOOKUP(S557,N557:$Q$603,U557,0)</f>
        <v>2</v>
      </c>
      <c r="U557" s="1">
        <v>47</v>
      </c>
      <c r="V557" s="1" t="str">
        <f t="shared" si="784"/>
        <v>32</v>
      </c>
      <c r="BY557" s="10" t="s">
        <v>1217</v>
      </c>
      <c r="BZ557" s="11" t="s">
        <v>1211</v>
      </c>
      <c r="CA557" s="11" t="s">
        <v>1951</v>
      </c>
      <c r="CB557" s="11" t="s">
        <v>1968</v>
      </c>
      <c r="CC557" s="11" t="s">
        <v>1211</v>
      </c>
      <c r="CD557" s="11" t="s">
        <v>1953</v>
      </c>
      <c r="CE557" s="11" t="s">
        <v>1954</v>
      </c>
      <c r="CF557" s="11" t="s">
        <v>1969</v>
      </c>
      <c r="CG557" s="11" t="s">
        <v>1967</v>
      </c>
      <c r="CH557" s="11" t="s">
        <v>1971</v>
      </c>
      <c r="CI557" s="11" t="s">
        <v>1958</v>
      </c>
      <c r="CJ557" s="11" t="s">
        <v>1959</v>
      </c>
      <c r="CK557" s="11" t="s">
        <v>1960</v>
      </c>
      <c r="CL557" s="11" t="s">
        <v>1211</v>
      </c>
      <c r="CM557" s="11" t="s">
        <v>1962</v>
      </c>
      <c r="CN557" s="11" t="s">
        <v>1963</v>
      </c>
      <c r="CO557" s="11" t="s">
        <v>1964</v>
      </c>
      <c r="CP557" s="11" t="s">
        <v>1965</v>
      </c>
      <c r="CQ557" s="11" t="s">
        <v>1966</v>
      </c>
    </row>
    <row r="558" spans="1:96" ht="15" thickBot="1" x14ac:dyDescent="0.35">
      <c r="A558" s="1" t="s">
        <v>555</v>
      </c>
      <c r="B558" s="1" t="s">
        <v>603</v>
      </c>
      <c r="C558" s="2">
        <v>71</v>
      </c>
      <c r="D558" s="2">
        <v>40</v>
      </c>
      <c r="E558" s="2">
        <v>4</v>
      </c>
      <c r="F558" s="2">
        <v>84</v>
      </c>
      <c r="G558" s="2">
        <v>2</v>
      </c>
      <c r="H558" s="1">
        <f t="shared" si="780"/>
        <v>84</v>
      </c>
      <c r="I558" s="1">
        <f>HLOOKUP(H558,C558:$F$603,J558,0)</f>
        <v>4</v>
      </c>
      <c r="J558" s="1">
        <v>46</v>
      </c>
      <c r="K558" s="1" t="str">
        <f t="shared" si="781"/>
        <v>24</v>
      </c>
      <c r="M558" s="46">
        <f t="shared" si="782"/>
        <v>1</v>
      </c>
      <c r="N558" s="44">
        <f t="shared" si="774"/>
        <v>0.35678391959798994</v>
      </c>
      <c r="O558" s="44">
        <f t="shared" si="775"/>
        <v>0.20100502512562815</v>
      </c>
      <c r="P558" s="44">
        <f t="shared" si="776"/>
        <v>2.0100502512562814E-2</v>
      </c>
      <c r="Q558" s="44">
        <f t="shared" si="777"/>
        <v>0.42211055276381909</v>
      </c>
      <c r="R558">
        <f t="shared" si="812"/>
        <v>2</v>
      </c>
      <c r="S558" s="1">
        <f t="shared" si="783"/>
        <v>0.42211055276381909</v>
      </c>
      <c r="T558" s="1">
        <f>HLOOKUP(S558,N558:$Q$603,U558,0)</f>
        <v>4</v>
      </c>
      <c r="U558" s="1">
        <v>46</v>
      </c>
      <c r="V558" s="1" t="str">
        <f t="shared" si="784"/>
        <v>24</v>
      </c>
      <c r="BY558" s="10" t="s">
        <v>1218</v>
      </c>
      <c r="BZ558" s="11" t="s">
        <v>1211</v>
      </c>
      <c r="CA558" s="11" t="s">
        <v>1951</v>
      </c>
      <c r="CB558" s="11" t="s">
        <v>1968</v>
      </c>
      <c r="CC558" s="11" t="s">
        <v>1211</v>
      </c>
      <c r="CD558" s="11" t="s">
        <v>1972</v>
      </c>
      <c r="CE558" s="11" t="s">
        <v>1954</v>
      </c>
      <c r="CF558" s="11" t="s">
        <v>1969</v>
      </c>
      <c r="CG558" s="11" t="s">
        <v>1973</v>
      </c>
      <c r="CH558" s="11" t="s">
        <v>1971</v>
      </c>
      <c r="CI558" s="11" t="s">
        <v>1958</v>
      </c>
      <c r="CJ558" s="11" t="s">
        <v>1959</v>
      </c>
      <c r="CK558" s="11" t="s">
        <v>1960</v>
      </c>
      <c r="CL558" s="11" t="s">
        <v>1211</v>
      </c>
      <c r="CM558" s="11" t="s">
        <v>1962</v>
      </c>
      <c r="CN558" s="11" t="s">
        <v>1974</v>
      </c>
      <c r="CO558" s="11" t="s">
        <v>1964</v>
      </c>
      <c r="CP558" s="11" t="s">
        <v>1965</v>
      </c>
      <c r="CQ558" s="11" t="s">
        <v>1966</v>
      </c>
    </row>
    <row r="559" spans="1:96" ht="15" thickBot="1" x14ac:dyDescent="0.35">
      <c r="A559" s="1" t="s">
        <v>556</v>
      </c>
      <c r="B559" s="1" t="s">
        <v>603</v>
      </c>
      <c r="C559" s="2">
        <v>53</v>
      </c>
      <c r="D559" s="2">
        <v>30</v>
      </c>
      <c r="E559" s="2">
        <v>21</v>
      </c>
      <c r="F559" s="2">
        <v>14</v>
      </c>
      <c r="G559" s="2">
        <v>1</v>
      </c>
      <c r="H559" s="1">
        <f t="shared" si="780"/>
        <v>53</v>
      </c>
      <c r="I559" s="1">
        <f>HLOOKUP(H559,C559:$F$603,J559,0)</f>
        <v>1</v>
      </c>
      <c r="J559" s="1">
        <v>45</v>
      </c>
      <c r="K559" s="1" t="str">
        <f t="shared" si="781"/>
        <v>11</v>
      </c>
      <c r="M559" s="46">
        <f t="shared" si="782"/>
        <v>1</v>
      </c>
      <c r="N559" s="44">
        <f t="shared" si="774"/>
        <v>0.44915254237288138</v>
      </c>
      <c r="O559" s="44">
        <f t="shared" si="775"/>
        <v>0.25423728813559321</v>
      </c>
      <c r="P559" s="44">
        <f t="shared" si="776"/>
        <v>0.17796610169491525</v>
      </c>
      <c r="Q559" s="44">
        <f t="shared" si="777"/>
        <v>0.11864406779661017</v>
      </c>
      <c r="R559">
        <f t="shared" si="812"/>
        <v>1</v>
      </c>
      <c r="S559" s="1">
        <f t="shared" si="783"/>
        <v>0.44915254237288138</v>
      </c>
      <c r="T559" s="1">
        <f>HLOOKUP(S559,N559:$Q$603,U559,0)</f>
        <v>1</v>
      </c>
      <c r="U559" s="1">
        <v>45</v>
      </c>
      <c r="V559" s="1" t="str">
        <f t="shared" si="784"/>
        <v>11</v>
      </c>
      <c r="BY559" s="10" t="s">
        <v>1219</v>
      </c>
      <c r="BZ559" s="11" t="s">
        <v>1211</v>
      </c>
      <c r="CA559" s="11" t="s">
        <v>1951</v>
      </c>
      <c r="CB559" s="11" t="s">
        <v>1968</v>
      </c>
      <c r="CC559" s="11" t="s">
        <v>1211</v>
      </c>
      <c r="CD559" s="11" t="s">
        <v>1972</v>
      </c>
      <c r="CE559" s="11" t="s">
        <v>1954</v>
      </c>
      <c r="CF559" s="11" t="s">
        <v>1969</v>
      </c>
      <c r="CG559" s="11" t="s">
        <v>1975</v>
      </c>
      <c r="CH559" s="11" t="s">
        <v>1971</v>
      </c>
      <c r="CI559" s="11" t="s">
        <v>1958</v>
      </c>
      <c r="CJ559" s="11" t="s">
        <v>1959</v>
      </c>
      <c r="CK559" s="11" t="s">
        <v>1960</v>
      </c>
      <c r="CL559" s="11" t="s">
        <v>1211</v>
      </c>
      <c r="CM559" s="11" t="s">
        <v>1962</v>
      </c>
      <c r="CN559" s="11" t="s">
        <v>1974</v>
      </c>
      <c r="CO559" s="11" t="s">
        <v>1964</v>
      </c>
      <c r="CP559" s="11" t="s">
        <v>1965</v>
      </c>
      <c r="CQ559" s="11" t="s">
        <v>1966</v>
      </c>
    </row>
    <row r="560" spans="1:96" ht="15" thickBot="1" x14ac:dyDescent="0.35">
      <c r="A560" s="1" t="s">
        <v>557</v>
      </c>
      <c r="B560" s="1" t="s">
        <v>603</v>
      </c>
      <c r="C560" s="2">
        <v>18</v>
      </c>
      <c r="D560" s="2">
        <v>4</v>
      </c>
      <c r="E560" s="2">
        <v>48</v>
      </c>
      <c r="F560" s="2">
        <v>21</v>
      </c>
      <c r="G560" s="2">
        <v>2</v>
      </c>
      <c r="H560" s="1">
        <f t="shared" si="780"/>
        <v>48</v>
      </c>
      <c r="I560" s="1">
        <f>HLOOKUP(H560,C560:$F$603,J560,0)</f>
        <v>3</v>
      </c>
      <c r="J560" s="1">
        <v>44</v>
      </c>
      <c r="K560" s="1" t="str">
        <f t="shared" si="781"/>
        <v>23</v>
      </c>
      <c r="M560" s="46">
        <f t="shared" si="782"/>
        <v>1</v>
      </c>
      <c r="N560" s="44">
        <f t="shared" si="774"/>
        <v>0.19780219780219779</v>
      </c>
      <c r="O560" s="44">
        <f t="shared" si="775"/>
        <v>4.3956043956043959E-2</v>
      </c>
      <c r="P560" s="44">
        <f t="shared" si="776"/>
        <v>0.52747252747252749</v>
      </c>
      <c r="Q560" s="44">
        <f t="shared" si="777"/>
        <v>0.23076923076923078</v>
      </c>
      <c r="R560">
        <f t="shared" si="812"/>
        <v>2</v>
      </c>
      <c r="S560" s="1">
        <f t="shared" si="783"/>
        <v>0.52747252747252749</v>
      </c>
      <c r="T560" s="1">
        <f>HLOOKUP(S560,N560:$Q$603,U560,0)</f>
        <v>3</v>
      </c>
      <c r="U560" s="1">
        <v>44</v>
      </c>
      <c r="V560" s="1" t="str">
        <f t="shared" si="784"/>
        <v>23</v>
      </c>
      <c r="BY560" s="10" t="s">
        <v>1220</v>
      </c>
      <c r="BZ560" s="11" t="s">
        <v>1211</v>
      </c>
      <c r="CA560" s="11" t="s">
        <v>1951</v>
      </c>
      <c r="CB560" s="11" t="s">
        <v>1976</v>
      </c>
      <c r="CC560" s="11" t="s">
        <v>1211</v>
      </c>
      <c r="CD560" s="11" t="s">
        <v>1972</v>
      </c>
      <c r="CE560" s="11" t="s">
        <v>1954</v>
      </c>
      <c r="CF560" s="11" t="s">
        <v>1969</v>
      </c>
      <c r="CG560" s="11" t="s">
        <v>1975</v>
      </c>
      <c r="CH560" s="11" t="s">
        <v>1971</v>
      </c>
      <c r="CI560" s="11" t="s">
        <v>1958</v>
      </c>
      <c r="CJ560" s="11" t="s">
        <v>1959</v>
      </c>
      <c r="CK560" s="11" t="s">
        <v>1960</v>
      </c>
      <c r="CL560" s="11" t="s">
        <v>1211</v>
      </c>
      <c r="CM560" s="11" t="s">
        <v>1962</v>
      </c>
      <c r="CN560" s="11" t="s">
        <v>1974</v>
      </c>
      <c r="CO560" s="11" t="s">
        <v>1964</v>
      </c>
      <c r="CP560" s="11" t="s">
        <v>1965</v>
      </c>
      <c r="CQ560" s="11" t="s">
        <v>1966</v>
      </c>
    </row>
    <row r="561" spans="1:95" ht="15" thickBot="1" x14ac:dyDescent="0.35">
      <c r="A561" s="1" t="s">
        <v>558</v>
      </c>
      <c r="B561" s="1" t="s">
        <v>603</v>
      </c>
      <c r="C561" s="2">
        <v>18</v>
      </c>
      <c r="D561" s="2">
        <v>10</v>
      </c>
      <c r="E561" s="2">
        <v>2</v>
      </c>
      <c r="F561" s="2">
        <v>84</v>
      </c>
      <c r="G561" s="2">
        <v>4</v>
      </c>
      <c r="H561" s="1">
        <f t="shared" si="780"/>
        <v>84</v>
      </c>
      <c r="I561" s="1">
        <f>HLOOKUP(H561,C561:$F$603,J561,0)</f>
        <v>4</v>
      </c>
      <c r="J561" s="1">
        <v>43</v>
      </c>
      <c r="K561" s="1" t="str">
        <f t="shared" si="781"/>
        <v>44</v>
      </c>
      <c r="M561" s="46">
        <f t="shared" si="782"/>
        <v>1</v>
      </c>
      <c r="N561" s="44">
        <f t="shared" si="774"/>
        <v>0.15789473684210525</v>
      </c>
      <c r="O561" s="44">
        <f t="shared" si="775"/>
        <v>8.771929824561403E-2</v>
      </c>
      <c r="P561" s="44">
        <f t="shared" si="776"/>
        <v>1.7543859649122806E-2</v>
      </c>
      <c r="Q561" s="44">
        <f t="shared" si="777"/>
        <v>0.73684210526315785</v>
      </c>
      <c r="R561">
        <f t="shared" si="812"/>
        <v>4</v>
      </c>
      <c r="S561" s="1">
        <f t="shared" si="783"/>
        <v>0.73684210526315785</v>
      </c>
      <c r="T561" s="1">
        <f>HLOOKUP(S561,N561:$Q$603,U561,0)</f>
        <v>4</v>
      </c>
      <c r="U561" s="1">
        <v>43</v>
      </c>
      <c r="V561" s="1" t="str">
        <f t="shared" si="784"/>
        <v>44</v>
      </c>
      <c r="BY561" s="10" t="s">
        <v>1221</v>
      </c>
      <c r="BZ561" s="11" t="s">
        <v>1211</v>
      </c>
      <c r="CA561" s="11" t="s">
        <v>1951</v>
      </c>
      <c r="CB561" s="11" t="s">
        <v>1976</v>
      </c>
      <c r="CC561" s="11" t="s">
        <v>1211</v>
      </c>
      <c r="CD561" s="11" t="s">
        <v>1972</v>
      </c>
      <c r="CE561" s="11" t="s">
        <v>1954</v>
      </c>
      <c r="CF561" s="11" t="s">
        <v>1969</v>
      </c>
      <c r="CG561" s="11" t="s">
        <v>1975</v>
      </c>
      <c r="CH561" s="11" t="s">
        <v>1971</v>
      </c>
      <c r="CI561" s="11" t="s">
        <v>1958</v>
      </c>
      <c r="CJ561" s="11" t="s">
        <v>1959</v>
      </c>
      <c r="CK561" s="11" t="s">
        <v>1977</v>
      </c>
      <c r="CL561" s="11" t="s">
        <v>1211</v>
      </c>
      <c r="CM561" s="11" t="s">
        <v>1962</v>
      </c>
      <c r="CN561" s="11" t="s">
        <v>1974</v>
      </c>
      <c r="CO561" s="11" t="s">
        <v>1964</v>
      </c>
      <c r="CP561" s="11" t="s">
        <v>1965</v>
      </c>
      <c r="CQ561" s="11" t="s">
        <v>1966</v>
      </c>
    </row>
    <row r="562" spans="1:95" ht="15" thickBot="1" x14ac:dyDescent="0.35">
      <c r="A562" s="1" t="s">
        <v>559</v>
      </c>
      <c r="B562" s="1" t="s">
        <v>603</v>
      </c>
      <c r="C562" s="2">
        <v>5</v>
      </c>
      <c r="D562" s="2">
        <v>65</v>
      </c>
      <c r="E562" s="2">
        <v>0</v>
      </c>
      <c r="F562" s="2">
        <v>74</v>
      </c>
      <c r="G562" s="2">
        <v>1</v>
      </c>
      <c r="H562" s="1">
        <f t="shared" si="780"/>
        <v>74</v>
      </c>
      <c r="I562" s="1">
        <f>HLOOKUP(H562,C562:$F$603,J562,0)</f>
        <v>4</v>
      </c>
      <c r="J562" s="1">
        <v>42</v>
      </c>
      <c r="K562" s="1" t="str">
        <f t="shared" si="781"/>
        <v>14</v>
      </c>
      <c r="M562" s="46">
        <f t="shared" si="782"/>
        <v>1</v>
      </c>
      <c r="N562" s="44">
        <f t="shared" si="774"/>
        <v>3.4722222222222224E-2</v>
      </c>
      <c r="O562" s="44">
        <f t="shared" si="775"/>
        <v>0.4513888888888889</v>
      </c>
      <c r="P562" s="44">
        <f t="shared" si="776"/>
        <v>0</v>
      </c>
      <c r="Q562" s="44">
        <f t="shared" si="777"/>
        <v>0.51388888888888884</v>
      </c>
      <c r="R562">
        <f t="shared" si="812"/>
        <v>1</v>
      </c>
      <c r="S562" s="1">
        <f t="shared" si="783"/>
        <v>0.51388888888888884</v>
      </c>
      <c r="T562" s="1">
        <f>HLOOKUP(S562,N562:$Q$603,U562,0)</f>
        <v>4</v>
      </c>
      <c r="U562" s="1">
        <v>42</v>
      </c>
      <c r="V562" s="1" t="str">
        <f t="shared" si="784"/>
        <v>14</v>
      </c>
      <c r="BY562" s="10" t="s">
        <v>1222</v>
      </c>
      <c r="BZ562" s="11" t="s">
        <v>1211</v>
      </c>
      <c r="CA562" s="11" t="s">
        <v>1951</v>
      </c>
      <c r="CB562" s="11" t="s">
        <v>1976</v>
      </c>
      <c r="CC562" s="11" t="s">
        <v>1211</v>
      </c>
      <c r="CD562" s="11" t="s">
        <v>1978</v>
      </c>
      <c r="CE562" s="11" t="s">
        <v>1954</v>
      </c>
      <c r="CF562" s="11" t="s">
        <v>1969</v>
      </c>
      <c r="CG562" s="11" t="s">
        <v>1975</v>
      </c>
      <c r="CH562" s="11" t="s">
        <v>1971</v>
      </c>
      <c r="CI562" s="11" t="s">
        <v>1958</v>
      </c>
      <c r="CJ562" s="11" t="s">
        <v>1959</v>
      </c>
      <c r="CK562" s="11" t="s">
        <v>1979</v>
      </c>
      <c r="CL562" s="11" t="s">
        <v>1211</v>
      </c>
      <c r="CM562" s="11" t="s">
        <v>1962</v>
      </c>
      <c r="CN562" s="11" t="s">
        <v>1974</v>
      </c>
      <c r="CO562" s="11" t="s">
        <v>1964</v>
      </c>
      <c r="CP562" s="11" t="s">
        <v>1965</v>
      </c>
      <c r="CQ562" s="11" t="s">
        <v>1966</v>
      </c>
    </row>
    <row r="563" spans="1:95" ht="15" thickBot="1" x14ac:dyDescent="0.35">
      <c r="A563" s="1" t="s">
        <v>560</v>
      </c>
      <c r="B563" s="1" t="s">
        <v>603</v>
      </c>
      <c r="C563" s="2">
        <v>7</v>
      </c>
      <c r="D563" s="2">
        <v>80</v>
      </c>
      <c r="E563" s="2">
        <v>54</v>
      </c>
      <c r="F563" s="2">
        <v>37</v>
      </c>
      <c r="G563" s="2">
        <v>4</v>
      </c>
      <c r="H563" s="1">
        <f t="shared" si="780"/>
        <v>80</v>
      </c>
      <c r="I563" s="1">
        <f>HLOOKUP(H563,C563:$F$603,J563,0)</f>
        <v>2</v>
      </c>
      <c r="J563" s="1">
        <v>41</v>
      </c>
      <c r="K563" s="1" t="str">
        <f t="shared" si="781"/>
        <v>42</v>
      </c>
      <c r="M563" s="46">
        <f t="shared" si="782"/>
        <v>1</v>
      </c>
      <c r="N563" s="44">
        <f t="shared" si="774"/>
        <v>3.9325842696629212E-2</v>
      </c>
      <c r="O563" s="44">
        <f t="shared" si="775"/>
        <v>0.449438202247191</v>
      </c>
      <c r="P563" s="44">
        <f t="shared" si="776"/>
        <v>0.30337078651685395</v>
      </c>
      <c r="Q563" s="44">
        <f t="shared" si="777"/>
        <v>0.20786516853932585</v>
      </c>
      <c r="R563">
        <f t="shared" si="812"/>
        <v>4</v>
      </c>
      <c r="S563" s="1">
        <f t="shared" si="783"/>
        <v>0.449438202247191</v>
      </c>
      <c r="T563" s="1">
        <f>HLOOKUP(S563,N563:$Q$603,U563,0)</f>
        <v>2</v>
      </c>
      <c r="U563" s="1">
        <v>41</v>
      </c>
      <c r="V563" s="1" t="str">
        <f t="shared" si="784"/>
        <v>42</v>
      </c>
      <c r="BY563" s="10" t="s">
        <v>1223</v>
      </c>
      <c r="BZ563" s="11" t="s">
        <v>1211</v>
      </c>
      <c r="CA563" s="11" t="s">
        <v>1951</v>
      </c>
      <c r="CB563" s="11" t="s">
        <v>1976</v>
      </c>
      <c r="CC563" s="11" t="s">
        <v>1211</v>
      </c>
      <c r="CD563" s="11" t="s">
        <v>1978</v>
      </c>
      <c r="CE563" s="11" t="s">
        <v>1954</v>
      </c>
      <c r="CF563" s="11" t="s">
        <v>1980</v>
      </c>
      <c r="CG563" s="11" t="s">
        <v>1975</v>
      </c>
      <c r="CH563" s="11" t="s">
        <v>1971</v>
      </c>
      <c r="CI563" s="11" t="s">
        <v>1958</v>
      </c>
      <c r="CJ563" s="11" t="s">
        <v>1959</v>
      </c>
      <c r="CK563" s="11" t="s">
        <v>1981</v>
      </c>
      <c r="CL563" s="11" t="s">
        <v>1211</v>
      </c>
      <c r="CM563" s="11" t="s">
        <v>1982</v>
      </c>
      <c r="CN563" s="11" t="s">
        <v>1974</v>
      </c>
      <c r="CO563" s="11" t="s">
        <v>1964</v>
      </c>
      <c r="CP563" s="11" t="s">
        <v>1965</v>
      </c>
      <c r="CQ563" s="11" t="s">
        <v>1966</v>
      </c>
    </row>
    <row r="564" spans="1:95" ht="15" thickBot="1" x14ac:dyDescent="0.35">
      <c r="A564" s="1" t="s">
        <v>561</v>
      </c>
      <c r="B564" s="1" t="s">
        <v>603</v>
      </c>
      <c r="C564" s="2">
        <v>96</v>
      </c>
      <c r="D564" s="2">
        <v>35</v>
      </c>
      <c r="E564" s="2">
        <v>61</v>
      </c>
      <c r="F564" s="2">
        <v>65</v>
      </c>
      <c r="G564" s="2">
        <v>1</v>
      </c>
      <c r="H564" s="1">
        <f t="shared" si="780"/>
        <v>96</v>
      </c>
      <c r="I564" s="1">
        <f>HLOOKUP(H564,C564:$F$603,J564,0)</f>
        <v>1</v>
      </c>
      <c r="J564" s="1">
        <v>40</v>
      </c>
      <c r="K564" s="1" t="str">
        <f t="shared" si="781"/>
        <v>11</v>
      </c>
      <c r="M564" s="46">
        <f t="shared" si="782"/>
        <v>1</v>
      </c>
      <c r="N564" s="44">
        <f t="shared" si="774"/>
        <v>0.37354085603112841</v>
      </c>
      <c r="O564" s="44">
        <f t="shared" si="775"/>
        <v>0.13618677042801555</v>
      </c>
      <c r="P564" s="44">
        <f t="shared" si="776"/>
        <v>0.23735408560311283</v>
      </c>
      <c r="Q564" s="44">
        <f t="shared" si="777"/>
        <v>0.25291828793774318</v>
      </c>
      <c r="R564">
        <f t="shared" si="812"/>
        <v>1</v>
      </c>
      <c r="S564" s="1">
        <f t="shared" si="783"/>
        <v>0.37354085603112841</v>
      </c>
      <c r="T564" s="1">
        <f>HLOOKUP(S564,N564:$Q$603,U564,0)</f>
        <v>1</v>
      </c>
      <c r="U564" s="1">
        <v>40</v>
      </c>
      <c r="V564" s="1" t="str">
        <f t="shared" si="784"/>
        <v>11</v>
      </c>
      <c r="BY564" s="10" t="s">
        <v>1224</v>
      </c>
      <c r="BZ564" s="11" t="s">
        <v>1211</v>
      </c>
      <c r="CA564" s="11" t="s">
        <v>1983</v>
      </c>
      <c r="CB564" s="11" t="s">
        <v>1976</v>
      </c>
      <c r="CC564" s="11" t="s">
        <v>1211</v>
      </c>
      <c r="CD564" s="11" t="s">
        <v>1984</v>
      </c>
      <c r="CE564" s="11" t="s">
        <v>1954</v>
      </c>
      <c r="CF564" s="11" t="s">
        <v>1985</v>
      </c>
      <c r="CG564" s="11" t="s">
        <v>1975</v>
      </c>
      <c r="CH564" s="11" t="s">
        <v>1971</v>
      </c>
      <c r="CI564" s="11" t="s">
        <v>1958</v>
      </c>
      <c r="CJ564" s="11" t="s">
        <v>1959</v>
      </c>
      <c r="CK564" s="11" t="s">
        <v>1981</v>
      </c>
      <c r="CL564" s="11" t="s">
        <v>1211</v>
      </c>
      <c r="CM564" s="11" t="s">
        <v>1982</v>
      </c>
      <c r="CN564" s="11" t="s">
        <v>1974</v>
      </c>
      <c r="CO564" s="11" t="s">
        <v>1964</v>
      </c>
      <c r="CP564" s="11" t="s">
        <v>1965</v>
      </c>
      <c r="CQ564" s="11" t="s">
        <v>1966</v>
      </c>
    </row>
    <row r="565" spans="1:95" ht="15" thickBot="1" x14ac:dyDescent="0.35">
      <c r="A565" s="1" t="s">
        <v>562</v>
      </c>
      <c r="B565" s="1" t="s">
        <v>603</v>
      </c>
      <c r="C565" s="2">
        <v>69</v>
      </c>
      <c r="D565" s="2">
        <v>58</v>
      </c>
      <c r="E565" s="2">
        <v>86</v>
      </c>
      <c r="F565" s="2">
        <v>20</v>
      </c>
      <c r="G565" s="2">
        <v>1</v>
      </c>
      <c r="H565" s="1">
        <f t="shared" si="780"/>
        <v>86</v>
      </c>
      <c r="I565" s="1">
        <f>HLOOKUP(H565,C565:$F$603,J565,0)</f>
        <v>3</v>
      </c>
      <c r="J565" s="1">
        <v>39</v>
      </c>
      <c r="K565" s="1" t="str">
        <f t="shared" si="781"/>
        <v>13</v>
      </c>
      <c r="M565" s="46">
        <f t="shared" si="782"/>
        <v>1</v>
      </c>
      <c r="N565" s="44">
        <f t="shared" si="774"/>
        <v>0.29613733905579398</v>
      </c>
      <c r="O565" s="44">
        <f t="shared" si="775"/>
        <v>0.24892703862660945</v>
      </c>
      <c r="P565" s="44">
        <f t="shared" si="776"/>
        <v>0.36909871244635195</v>
      </c>
      <c r="Q565" s="44">
        <f t="shared" si="777"/>
        <v>8.5836909871244635E-2</v>
      </c>
      <c r="R565">
        <f t="shared" si="812"/>
        <v>1</v>
      </c>
      <c r="S565" s="1">
        <f t="shared" si="783"/>
        <v>0.36909871244635195</v>
      </c>
      <c r="T565" s="1">
        <f>HLOOKUP(S565,N565:$Q$603,U565,0)</f>
        <v>3</v>
      </c>
      <c r="U565" s="1">
        <v>39</v>
      </c>
      <c r="V565" s="1" t="str">
        <f t="shared" si="784"/>
        <v>13</v>
      </c>
      <c r="BY565" s="10" t="s">
        <v>1225</v>
      </c>
      <c r="BZ565" s="11" t="s">
        <v>1211</v>
      </c>
      <c r="CA565" s="11" t="s">
        <v>1983</v>
      </c>
      <c r="CB565" s="11" t="s">
        <v>1976</v>
      </c>
      <c r="CC565" s="11" t="s">
        <v>1211</v>
      </c>
      <c r="CD565" s="11" t="s">
        <v>1984</v>
      </c>
      <c r="CE565" s="11" t="s">
        <v>1986</v>
      </c>
      <c r="CF565" s="11" t="s">
        <v>1985</v>
      </c>
      <c r="CG565" s="11" t="s">
        <v>1975</v>
      </c>
      <c r="CH565" s="11" t="s">
        <v>1971</v>
      </c>
      <c r="CI565" s="11" t="s">
        <v>1958</v>
      </c>
      <c r="CJ565" s="11" t="s">
        <v>1959</v>
      </c>
      <c r="CK565" s="11" t="s">
        <v>1981</v>
      </c>
      <c r="CL565" s="11" t="s">
        <v>1211</v>
      </c>
      <c r="CM565" s="11" t="s">
        <v>1982</v>
      </c>
      <c r="CN565" s="11" t="s">
        <v>1974</v>
      </c>
      <c r="CO565" s="11" t="s">
        <v>1964</v>
      </c>
      <c r="CP565" s="11" t="s">
        <v>1965</v>
      </c>
      <c r="CQ565" s="11" t="s">
        <v>1966</v>
      </c>
    </row>
    <row r="566" spans="1:95" ht="15" thickBot="1" x14ac:dyDescent="0.35">
      <c r="A566" s="1" t="s">
        <v>563</v>
      </c>
      <c r="B566" s="1" t="s">
        <v>603</v>
      </c>
      <c r="C566" s="2">
        <v>89</v>
      </c>
      <c r="D566" s="2">
        <v>38</v>
      </c>
      <c r="E566" s="2">
        <v>10</v>
      </c>
      <c r="F566" s="2">
        <v>25</v>
      </c>
      <c r="G566" s="2">
        <v>4</v>
      </c>
      <c r="H566" s="1">
        <f t="shared" si="780"/>
        <v>89</v>
      </c>
      <c r="I566" s="1">
        <f>HLOOKUP(H566,C566:$F$603,J566,0)</f>
        <v>1</v>
      </c>
      <c r="J566" s="1">
        <v>38</v>
      </c>
      <c r="K566" s="1" t="str">
        <f t="shared" si="781"/>
        <v>41</v>
      </c>
      <c r="M566" s="46">
        <f t="shared" si="782"/>
        <v>1</v>
      </c>
      <c r="N566" s="44">
        <f t="shared" si="774"/>
        <v>0.54938271604938271</v>
      </c>
      <c r="O566" s="44">
        <f t="shared" si="775"/>
        <v>0.23456790123456789</v>
      </c>
      <c r="P566" s="44">
        <f t="shared" si="776"/>
        <v>6.1728395061728392E-2</v>
      </c>
      <c r="Q566" s="44">
        <f t="shared" si="777"/>
        <v>0.15432098765432098</v>
      </c>
      <c r="R566">
        <f t="shared" si="812"/>
        <v>4</v>
      </c>
      <c r="S566" s="1">
        <f t="shared" si="783"/>
        <v>0.54938271604938271</v>
      </c>
      <c r="T566" s="1">
        <f>HLOOKUP(S566,N566:$Q$603,U566,0)</f>
        <v>1</v>
      </c>
      <c r="U566" s="1">
        <v>38</v>
      </c>
      <c r="V566" s="1" t="str">
        <f t="shared" si="784"/>
        <v>41</v>
      </c>
      <c r="BY566" s="10" t="s">
        <v>1226</v>
      </c>
      <c r="BZ566" s="11" t="s">
        <v>1211</v>
      </c>
      <c r="CA566" s="11" t="s">
        <v>1983</v>
      </c>
      <c r="CB566" s="11" t="s">
        <v>1976</v>
      </c>
      <c r="CC566" s="11" t="s">
        <v>1211</v>
      </c>
      <c r="CD566" s="11" t="s">
        <v>1984</v>
      </c>
      <c r="CE566" s="11" t="s">
        <v>1986</v>
      </c>
      <c r="CF566" s="11" t="s">
        <v>1985</v>
      </c>
      <c r="CG566" s="11" t="s">
        <v>1975</v>
      </c>
      <c r="CH566" s="11" t="s">
        <v>1971</v>
      </c>
      <c r="CI566" s="11" t="s">
        <v>1958</v>
      </c>
      <c r="CJ566" s="11" t="s">
        <v>1959</v>
      </c>
      <c r="CK566" s="11" t="s">
        <v>1981</v>
      </c>
      <c r="CL566" s="11" t="s">
        <v>1211</v>
      </c>
      <c r="CM566" s="11" t="s">
        <v>1982</v>
      </c>
      <c r="CN566" s="11" t="s">
        <v>1974</v>
      </c>
      <c r="CO566" s="11" t="s">
        <v>1964</v>
      </c>
      <c r="CP566" s="11" t="s">
        <v>1965</v>
      </c>
      <c r="CQ566" s="11" t="s">
        <v>1966</v>
      </c>
    </row>
    <row r="567" spans="1:95" ht="15" thickBot="1" x14ac:dyDescent="0.35">
      <c r="A567" s="1" t="s">
        <v>564</v>
      </c>
      <c r="B567" s="1" t="s">
        <v>603</v>
      </c>
      <c r="C567" s="2">
        <v>74</v>
      </c>
      <c r="D567" s="2">
        <v>36</v>
      </c>
      <c r="E567" s="2">
        <v>40</v>
      </c>
      <c r="F567" s="2">
        <v>18</v>
      </c>
      <c r="G567" s="2">
        <v>1</v>
      </c>
      <c r="H567" s="1">
        <f t="shared" si="780"/>
        <v>74</v>
      </c>
      <c r="I567" s="1">
        <f>HLOOKUP(H567,C567:$F$603,J567,0)</f>
        <v>1</v>
      </c>
      <c r="J567" s="1">
        <v>37</v>
      </c>
      <c r="K567" s="1" t="str">
        <f t="shared" si="781"/>
        <v>11</v>
      </c>
      <c r="M567" s="46">
        <f t="shared" si="782"/>
        <v>0.99999999999999989</v>
      </c>
      <c r="N567" s="44">
        <f t="shared" si="774"/>
        <v>0.44047619047619047</v>
      </c>
      <c r="O567" s="44">
        <f t="shared" si="775"/>
        <v>0.21428571428571427</v>
      </c>
      <c r="P567" s="44">
        <f t="shared" si="776"/>
        <v>0.23809523809523808</v>
      </c>
      <c r="Q567" s="44">
        <f t="shared" si="777"/>
        <v>0.10714285714285714</v>
      </c>
      <c r="R567">
        <f t="shared" si="812"/>
        <v>1</v>
      </c>
      <c r="S567" s="1">
        <f t="shared" si="783"/>
        <v>0.44047619047619047</v>
      </c>
      <c r="T567" s="1">
        <f>HLOOKUP(S567,N567:$Q$603,U567,0)</f>
        <v>1</v>
      </c>
      <c r="U567" s="1">
        <v>37</v>
      </c>
      <c r="V567" s="1" t="str">
        <f t="shared" si="784"/>
        <v>11</v>
      </c>
      <c r="BY567" s="10" t="s">
        <v>1227</v>
      </c>
      <c r="BZ567" s="11" t="s">
        <v>1211</v>
      </c>
      <c r="CA567" s="11" t="s">
        <v>1983</v>
      </c>
      <c r="CB567" s="11" t="s">
        <v>1976</v>
      </c>
      <c r="CC567" s="11" t="s">
        <v>1211</v>
      </c>
      <c r="CD567" s="11" t="s">
        <v>1984</v>
      </c>
      <c r="CE567" s="11" t="s">
        <v>1986</v>
      </c>
      <c r="CF567" s="11" t="s">
        <v>1985</v>
      </c>
      <c r="CG567" s="11" t="s">
        <v>1975</v>
      </c>
      <c r="CH567" s="11" t="s">
        <v>1971</v>
      </c>
      <c r="CI567" s="11" t="s">
        <v>1958</v>
      </c>
      <c r="CJ567" s="11" t="s">
        <v>1959</v>
      </c>
      <c r="CK567" s="11" t="s">
        <v>1987</v>
      </c>
      <c r="CL567" s="11" t="s">
        <v>1211</v>
      </c>
      <c r="CM567" s="11" t="s">
        <v>1982</v>
      </c>
      <c r="CN567" s="11" t="s">
        <v>1974</v>
      </c>
      <c r="CO567" s="11" t="s">
        <v>1964</v>
      </c>
      <c r="CP567" s="11" t="s">
        <v>1965</v>
      </c>
      <c r="CQ567" s="11" t="s">
        <v>1988</v>
      </c>
    </row>
    <row r="568" spans="1:95" ht="15" thickBot="1" x14ac:dyDescent="0.35">
      <c r="A568" s="1" t="s">
        <v>565</v>
      </c>
      <c r="B568" s="1" t="s">
        <v>603</v>
      </c>
      <c r="C568" s="2">
        <v>97</v>
      </c>
      <c r="D568" s="2">
        <v>50</v>
      </c>
      <c r="E568" s="2">
        <v>61</v>
      </c>
      <c r="F568" s="2">
        <v>6</v>
      </c>
      <c r="G568" s="2">
        <v>4</v>
      </c>
      <c r="H568" s="1">
        <f t="shared" si="780"/>
        <v>97</v>
      </c>
      <c r="I568" s="1">
        <f>HLOOKUP(H568,C568:$F$603,J568,0)</f>
        <v>1</v>
      </c>
      <c r="J568" s="1">
        <v>36</v>
      </c>
      <c r="K568" s="1" t="str">
        <f t="shared" si="781"/>
        <v>41</v>
      </c>
      <c r="M568" s="46">
        <f t="shared" si="782"/>
        <v>1</v>
      </c>
      <c r="N568" s="44">
        <f t="shared" si="774"/>
        <v>0.45327102803738317</v>
      </c>
      <c r="O568" s="44">
        <f t="shared" si="775"/>
        <v>0.23364485981308411</v>
      </c>
      <c r="P568" s="44">
        <f t="shared" si="776"/>
        <v>0.28504672897196259</v>
      </c>
      <c r="Q568" s="44">
        <f t="shared" si="777"/>
        <v>2.8037383177570093E-2</v>
      </c>
      <c r="R568">
        <f t="shared" si="812"/>
        <v>4</v>
      </c>
      <c r="S568" s="1">
        <f t="shared" si="783"/>
        <v>0.45327102803738317</v>
      </c>
      <c r="T568" s="1">
        <f>HLOOKUP(S568,N568:$Q$603,U568,0)</f>
        <v>1</v>
      </c>
      <c r="U568" s="1">
        <v>36</v>
      </c>
      <c r="V568" s="1" t="str">
        <f t="shared" si="784"/>
        <v>41</v>
      </c>
      <c r="BY568" s="10" t="s">
        <v>1228</v>
      </c>
      <c r="BZ568" s="11" t="s">
        <v>1211</v>
      </c>
      <c r="CA568" s="11" t="s">
        <v>1989</v>
      </c>
      <c r="CB568" s="11" t="s">
        <v>1976</v>
      </c>
      <c r="CC568" s="11" t="s">
        <v>1211</v>
      </c>
      <c r="CD568" s="11" t="s">
        <v>1984</v>
      </c>
      <c r="CE568" s="11" t="s">
        <v>1986</v>
      </c>
      <c r="CF568" s="11" t="s">
        <v>1985</v>
      </c>
      <c r="CG568" s="11" t="s">
        <v>1975</v>
      </c>
      <c r="CH568" s="11" t="s">
        <v>1971</v>
      </c>
      <c r="CI568" s="11" t="s">
        <v>1958</v>
      </c>
      <c r="CJ568" s="11" t="s">
        <v>1959</v>
      </c>
      <c r="CK568" s="11" t="s">
        <v>1990</v>
      </c>
      <c r="CL568" s="11" t="s">
        <v>1211</v>
      </c>
      <c r="CM568" s="11" t="s">
        <v>1982</v>
      </c>
      <c r="CN568" s="11" t="s">
        <v>1974</v>
      </c>
      <c r="CO568" s="11" t="s">
        <v>1964</v>
      </c>
      <c r="CP568" s="11" t="s">
        <v>1958</v>
      </c>
      <c r="CQ568" s="11" t="s">
        <v>1991</v>
      </c>
    </row>
    <row r="569" spans="1:95" ht="15" thickBot="1" x14ac:dyDescent="0.35">
      <c r="A569" s="1" t="s">
        <v>566</v>
      </c>
      <c r="B569" s="1" t="s">
        <v>603</v>
      </c>
      <c r="C569" s="2">
        <v>70</v>
      </c>
      <c r="D569" s="2">
        <v>25</v>
      </c>
      <c r="E569" s="2">
        <v>41</v>
      </c>
      <c r="F569" s="2">
        <v>22</v>
      </c>
      <c r="G569" s="2">
        <v>3</v>
      </c>
      <c r="H569" s="1">
        <f t="shared" si="780"/>
        <v>70</v>
      </c>
      <c r="I569" s="1">
        <f>HLOOKUP(H569,C569:$F$603,J569,0)</f>
        <v>1</v>
      </c>
      <c r="J569" s="1">
        <v>35</v>
      </c>
      <c r="K569" s="1" t="str">
        <f t="shared" si="781"/>
        <v>31</v>
      </c>
      <c r="M569" s="46">
        <f t="shared" si="782"/>
        <v>0.99999999999999989</v>
      </c>
      <c r="N569" s="44">
        <f t="shared" si="774"/>
        <v>0.44303797468354428</v>
      </c>
      <c r="O569" s="44">
        <f t="shared" si="775"/>
        <v>0.15822784810126583</v>
      </c>
      <c r="P569" s="44">
        <f t="shared" si="776"/>
        <v>0.25949367088607594</v>
      </c>
      <c r="Q569" s="44">
        <f t="shared" si="777"/>
        <v>0.13924050632911392</v>
      </c>
      <c r="R569">
        <f t="shared" si="812"/>
        <v>3</v>
      </c>
      <c r="S569" s="1">
        <f t="shared" si="783"/>
        <v>0.44303797468354428</v>
      </c>
      <c r="T569" s="1">
        <f>HLOOKUP(S569,N569:$Q$603,U569,0)</f>
        <v>1</v>
      </c>
      <c r="U569" s="1">
        <v>35</v>
      </c>
      <c r="V569" s="1" t="str">
        <f t="shared" si="784"/>
        <v>31</v>
      </c>
      <c r="BY569" s="10" t="s">
        <v>1229</v>
      </c>
      <c r="BZ569" s="11" t="s">
        <v>1211</v>
      </c>
      <c r="CA569" s="11" t="s">
        <v>1989</v>
      </c>
      <c r="CB569" s="11" t="s">
        <v>1976</v>
      </c>
      <c r="CC569" s="11" t="s">
        <v>1211</v>
      </c>
      <c r="CD569" s="11" t="s">
        <v>1984</v>
      </c>
      <c r="CE569" s="11" t="s">
        <v>1986</v>
      </c>
      <c r="CF569" s="11" t="s">
        <v>1985</v>
      </c>
      <c r="CG569" s="11" t="s">
        <v>1975</v>
      </c>
      <c r="CH569" s="11" t="s">
        <v>1971</v>
      </c>
      <c r="CI569" s="11" t="s">
        <v>1211</v>
      </c>
      <c r="CJ569" s="11" t="s">
        <v>1959</v>
      </c>
      <c r="CK569" s="11" t="s">
        <v>1992</v>
      </c>
      <c r="CL569" s="11" t="s">
        <v>1211</v>
      </c>
      <c r="CM569" s="11" t="s">
        <v>1982</v>
      </c>
      <c r="CN569" s="11" t="s">
        <v>1974</v>
      </c>
      <c r="CO569" s="11" t="s">
        <v>1964</v>
      </c>
      <c r="CP569" s="11" t="s">
        <v>1958</v>
      </c>
      <c r="CQ569" s="11" t="s">
        <v>1993</v>
      </c>
    </row>
    <row r="570" spans="1:95" ht="15" thickBot="1" x14ac:dyDescent="0.35">
      <c r="A570" s="1" t="s">
        <v>567</v>
      </c>
      <c r="B570" s="1" t="s">
        <v>603</v>
      </c>
      <c r="C570" s="2">
        <v>65</v>
      </c>
      <c r="D570" s="2">
        <v>18</v>
      </c>
      <c r="E570" s="2">
        <v>13</v>
      </c>
      <c r="F570" s="2">
        <v>15</v>
      </c>
      <c r="G570" s="2">
        <v>3</v>
      </c>
      <c r="H570" s="1">
        <f t="shared" si="780"/>
        <v>65</v>
      </c>
      <c r="I570" s="1">
        <f>HLOOKUP(H570,C570:$F$603,J570,0)</f>
        <v>1</v>
      </c>
      <c r="J570" s="1">
        <v>34</v>
      </c>
      <c r="K570" s="1" t="str">
        <f t="shared" si="781"/>
        <v>31</v>
      </c>
      <c r="M570" s="46">
        <f t="shared" si="782"/>
        <v>1</v>
      </c>
      <c r="N570" s="44">
        <f t="shared" si="774"/>
        <v>0.5855855855855856</v>
      </c>
      <c r="O570" s="44">
        <f t="shared" si="775"/>
        <v>0.16216216216216217</v>
      </c>
      <c r="P570" s="44">
        <f t="shared" si="776"/>
        <v>0.11711711711711711</v>
      </c>
      <c r="Q570" s="44">
        <f t="shared" si="777"/>
        <v>0.13513513513513514</v>
      </c>
      <c r="R570">
        <f t="shared" si="812"/>
        <v>3</v>
      </c>
      <c r="S570" s="1">
        <f t="shared" si="783"/>
        <v>0.5855855855855856</v>
      </c>
      <c r="T570" s="1">
        <f>HLOOKUP(S570,N570:$Q$603,U570,0)</f>
        <v>1</v>
      </c>
      <c r="U570" s="1">
        <v>34</v>
      </c>
      <c r="V570" s="1" t="str">
        <f t="shared" si="784"/>
        <v>31</v>
      </c>
      <c r="BY570" s="10" t="s">
        <v>1230</v>
      </c>
      <c r="BZ570" s="11" t="s">
        <v>1211</v>
      </c>
      <c r="CA570" s="11" t="s">
        <v>1989</v>
      </c>
      <c r="CB570" s="11" t="s">
        <v>1976</v>
      </c>
      <c r="CC570" s="11" t="s">
        <v>1211</v>
      </c>
      <c r="CD570" s="11" t="s">
        <v>1984</v>
      </c>
      <c r="CE570" s="11" t="s">
        <v>1994</v>
      </c>
      <c r="CF570" s="11" t="s">
        <v>1982</v>
      </c>
      <c r="CG570" s="11" t="s">
        <v>1975</v>
      </c>
      <c r="CH570" s="11" t="s">
        <v>1971</v>
      </c>
      <c r="CI570" s="11" t="s">
        <v>1211</v>
      </c>
      <c r="CJ570" s="11" t="s">
        <v>1959</v>
      </c>
      <c r="CK570" s="11" t="s">
        <v>1992</v>
      </c>
      <c r="CL570" s="11" t="s">
        <v>1211</v>
      </c>
      <c r="CM570" s="11" t="s">
        <v>1995</v>
      </c>
      <c r="CN570" s="11" t="s">
        <v>1974</v>
      </c>
      <c r="CO570" s="11" t="s">
        <v>1964</v>
      </c>
      <c r="CP570" s="11" t="s">
        <v>1958</v>
      </c>
      <c r="CQ570" s="11" t="s">
        <v>1993</v>
      </c>
    </row>
    <row r="571" spans="1:95" ht="15" thickBot="1" x14ac:dyDescent="0.35">
      <c r="A571" s="1" t="s">
        <v>568</v>
      </c>
      <c r="B571" s="1" t="s">
        <v>603</v>
      </c>
      <c r="C571" s="2">
        <v>8</v>
      </c>
      <c r="D571" s="2">
        <v>96</v>
      </c>
      <c r="E571" s="2">
        <v>10</v>
      </c>
      <c r="F571" s="2">
        <v>40</v>
      </c>
      <c r="G571" s="2">
        <v>3</v>
      </c>
      <c r="H571" s="1">
        <f t="shared" si="780"/>
        <v>96</v>
      </c>
      <c r="I571" s="1">
        <f>HLOOKUP(H571,C571:$F$603,J571,0)</f>
        <v>2</v>
      </c>
      <c r="J571" s="1">
        <v>33</v>
      </c>
      <c r="K571" s="1" t="str">
        <f t="shared" si="781"/>
        <v>32</v>
      </c>
      <c r="M571" s="46">
        <f t="shared" si="782"/>
        <v>1</v>
      </c>
      <c r="N571" s="44">
        <f t="shared" si="774"/>
        <v>5.1948051948051951E-2</v>
      </c>
      <c r="O571" s="44">
        <f t="shared" si="775"/>
        <v>0.62337662337662336</v>
      </c>
      <c r="P571" s="44">
        <f t="shared" si="776"/>
        <v>6.4935064935064929E-2</v>
      </c>
      <c r="Q571" s="44">
        <f t="shared" si="777"/>
        <v>0.25974025974025972</v>
      </c>
      <c r="R571">
        <f t="shared" si="812"/>
        <v>3</v>
      </c>
      <c r="S571" s="1">
        <f t="shared" si="783"/>
        <v>0.62337662337662336</v>
      </c>
      <c r="T571" s="1">
        <f>HLOOKUP(S571,N571:$Q$603,U571,0)</f>
        <v>2</v>
      </c>
      <c r="U571" s="1">
        <v>33</v>
      </c>
      <c r="V571" s="1" t="str">
        <f t="shared" si="784"/>
        <v>32</v>
      </c>
      <c r="BY571" s="10" t="s">
        <v>1231</v>
      </c>
      <c r="BZ571" s="11" t="s">
        <v>1211</v>
      </c>
      <c r="CA571" s="11" t="s">
        <v>1989</v>
      </c>
      <c r="CB571" s="11" t="s">
        <v>1976</v>
      </c>
      <c r="CC571" s="11" t="s">
        <v>1211</v>
      </c>
      <c r="CD571" s="11" t="s">
        <v>1984</v>
      </c>
      <c r="CE571" s="11" t="s">
        <v>1994</v>
      </c>
      <c r="CF571" s="11" t="s">
        <v>1211</v>
      </c>
      <c r="CG571" s="11" t="s">
        <v>1996</v>
      </c>
      <c r="CH571" s="11" t="s">
        <v>1971</v>
      </c>
      <c r="CI571" s="11" t="s">
        <v>1211</v>
      </c>
      <c r="CJ571" s="11" t="s">
        <v>1959</v>
      </c>
      <c r="CK571" s="11" t="s">
        <v>1992</v>
      </c>
      <c r="CL571" s="11" t="s">
        <v>1211</v>
      </c>
      <c r="CM571" s="11" t="s">
        <v>1995</v>
      </c>
      <c r="CN571" s="11" t="s">
        <v>1974</v>
      </c>
      <c r="CO571" s="11" t="s">
        <v>1964</v>
      </c>
      <c r="CP571" s="11" t="s">
        <v>1958</v>
      </c>
      <c r="CQ571" s="11" t="s">
        <v>1997</v>
      </c>
    </row>
    <row r="572" spans="1:95" ht="15" thickBot="1" x14ac:dyDescent="0.35">
      <c r="A572" s="1" t="s">
        <v>569</v>
      </c>
      <c r="B572" s="1" t="s">
        <v>603</v>
      </c>
      <c r="C572" s="2">
        <v>53</v>
      </c>
      <c r="D572" s="2">
        <v>85</v>
      </c>
      <c r="E572" s="2">
        <v>18</v>
      </c>
      <c r="F572" s="2">
        <v>12</v>
      </c>
      <c r="G572" s="2">
        <v>2</v>
      </c>
      <c r="H572" s="1">
        <f t="shared" si="780"/>
        <v>85</v>
      </c>
      <c r="I572" s="1">
        <f>HLOOKUP(H572,C572:$F$603,J572,0)</f>
        <v>2</v>
      </c>
      <c r="J572" s="1">
        <v>32</v>
      </c>
      <c r="K572" s="1" t="str">
        <f t="shared" si="781"/>
        <v>22</v>
      </c>
      <c r="M572" s="46">
        <f t="shared" si="782"/>
        <v>0.99999999999999989</v>
      </c>
      <c r="N572" s="44">
        <f t="shared" si="774"/>
        <v>0.31547619047619047</v>
      </c>
      <c r="O572" s="44">
        <f t="shared" si="775"/>
        <v>0.50595238095238093</v>
      </c>
      <c r="P572" s="44">
        <f t="shared" si="776"/>
        <v>0.10714285714285714</v>
      </c>
      <c r="Q572" s="44">
        <f t="shared" si="777"/>
        <v>7.1428571428571425E-2</v>
      </c>
      <c r="R572">
        <f t="shared" si="812"/>
        <v>2</v>
      </c>
      <c r="S572" s="1">
        <f t="shared" si="783"/>
        <v>0.50595238095238093</v>
      </c>
      <c r="T572" s="1">
        <f>HLOOKUP(S572,N572:$Q$603,U572,0)</f>
        <v>2</v>
      </c>
      <c r="U572" s="1">
        <v>32</v>
      </c>
      <c r="V572" s="1" t="str">
        <f t="shared" si="784"/>
        <v>22</v>
      </c>
      <c r="BY572" s="10" t="s">
        <v>1232</v>
      </c>
      <c r="BZ572" s="11" t="s">
        <v>1211</v>
      </c>
      <c r="CA572" s="11" t="s">
        <v>1989</v>
      </c>
      <c r="CB572" s="11" t="s">
        <v>1976</v>
      </c>
      <c r="CC572" s="11" t="s">
        <v>1211</v>
      </c>
      <c r="CD572" s="11" t="s">
        <v>1998</v>
      </c>
      <c r="CE572" s="11" t="s">
        <v>1994</v>
      </c>
      <c r="CF572" s="11" t="s">
        <v>1211</v>
      </c>
      <c r="CG572" s="11" t="s">
        <v>1996</v>
      </c>
      <c r="CH572" s="11" t="s">
        <v>1971</v>
      </c>
      <c r="CI572" s="11" t="s">
        <v>1211</v>
      </c>
      <c r="CJ572" s="11" t="s">
        <v>1959</v>
      </c>
      <c r="CK572" s="11" t="s">
        <v>1992</v>
      </c>
      <c r="CL572" s="11" t="s">
        <v>1211</v>
      </c>
      <c r="CM572" s="11" t="s">
        <v>1995</v>
      </c>
      <c r="CN572" s="11" t="s">
        <v>1974</v>
      </c>
      <c r="CO572" s="11" t="s">
        <v>1964</v>
      </c>
      <c r="CP572" s="11" t="s">
        <v>1958</v>
      </c>
      <c r="CQ572" s="11" t="s">
        <v>1997</v>
      </c>
    </row>
    <row r="573" spans="1:95" ht="15" thickBot="1" x14ac:dyDescent="0.35">
      <c r="A573" s="1" t="s">
        <v>570</v>
      </c>
      <c r="B573" s="1" t="s">
        <v>603</v>
      </c>
      <c r="C573" s="2">
        <v>79</v>
      </c>
      <c r="D573" s="2">
        <v>30</v>
      </c>
      <c r="E573" s="2">
        <v>73</v>
      </c>
      <c r="F573" s="2">
        <v>45</v>
      </c>
      <c r="G573" s="2">
        <v>2</v>
      </c>
      <c r="H573" s="1">
        <f t="shared" si="780"/>
        <v>79</v>
      </c>
      <c r="I573" s="1">
        <f>HLOOKUP(H573,C573:$F$603,J573,0)</f>
        <v>1</v>
      </c>
      <c r="J573" s="1">
        <v>31</v>
      </c>
      <c r="K573" s="1" t="str">
        <f t="shared" si="781"/>
        <v>21</v>
      </c>
      <c r="M573" s="46">
        <f t="shared" si="782"/>
        <v>1</v>
      </c>
      <c r="N573" s="44">
        <f t="shared" si="774"/>
        <v>0.34801762114537443</v>
      </c>
      <c r="O573" s="44">
        <f t="shared" si="775"/>
        <v>0.13215859030837004</v>
      </c>
      <c r="P573" s="44">
        <f t="shared" si="776"/>
        <v>0.32158590308370044</v>
      </c>
      <c r="Q573" s="44">
        <f t="shared" si="777"/>
        <v>0.19823788546255505</v>
      </c>
      <c r="R573">
        <f t="shared" si="812"/>
        <v>2</v>
      </c>
      <c r="S573" s="1">
        <f t="shared" si="783"/>
        <v>0.34801762114537443</v>
      </c>
      <c r="T573" s="1">
        <f>HLOOKUP(S573,N573:$Q$603,U573,0)</f>
        <v>1</v>
      </c>
      <c r="U573" s="1">
        <v>31</v>
      </c>
      <c r="V573" s="1" t="str">
        <f t="shared" si="784"/>
        <v>21</v>
      </c>
      <c r="BY573" s="10" t="s">
        <v>1233</v>
      </c>
      <c r="BZ573" s="11" t="s">
        <v>1211</v>
      </c>
      <c r="CA573" s="11" t="s">
        <v>1989</v>
      </c>
      <c r="CB573" s="11" t="s">
        <v>1976</v>
      </c>
      <c r="CC573" s="11" t="s">
        <v>1211</v>
      </c>
      <c r="CD573" s="11" t="s">
        <v>1999</v>
      </c>
      <c r="CE573" s="11" t="s">
        <v>1994</v>
      </c>
      <c r="CF573" s="11" t="s">
        <v>1211</v>
      </c>
      <c r="CG573" s="11" t="s">
        <v>1996</v>
      </c>
      <c r="CH573" s="11" t="s">
        <v>2000</v>
      </c>
      <c r="CI573" s="11" t="s">
        <v>1211</v>
      </c>
      <c r="CJ573" s="11" t="s">
        <v>1959</v>
      </c>
      <c r="CK573" s="11" t="s">
        <v>1992</v>
      </c>
      <c r="CL573" s="11" t="s">
        <v>1211</v>
      </c>
      <c r="CM573" s="11" t="s">
        <v>1995</v>
      </c>
      <c r="CN573" s="11" t="s">
        <v>1974</v>
      </c>
      <c r="CO573" s="11" t="s">
        <v>1964</v>
      </c>
      <c r="CP573" s="11" t="s">
        <v>1958</v>
      </c>
      <c r="CQ573" s="11" t="s">
        <v>1997</v>
      </c>
    </row>
    <row r="574" spans="1:95" ht="15" thickBot="1" x14ac:dyDescent="0.35">
      <c r="A574" s="1" t="s">
        <v>571</v>
      </c>
      <c r="B574" s="1" t="s">
        <v>603</v>
      </c>
      <c r="C574" s="2">
        <v>65</v>
      </c>
      <c r="D574" s="2">
        <v>67</v>
      </c>
      <c r="E574" s="2">
        <v>96</v>
      </c>
      <c r="F574" s="2">
        <v>17</v>
      </c>
      <c r="G574" s="2">
        <v>3</v>
      </c>
      <c r="H574" s="1">
        <f t="shared" si="780"/>
        <v>96</v>
      </c>
      <c r="I574" s="1">
        <f>HLOOKUP(H574,C574:$F$603,J574,0)</f>
        <v>3</v>
      </c>
      <c r="J574" s="1">
        <v>30</v>
      </c>
      <c r="K574" s="1" t="str">
        <f t="shared" si="781"/>
        <v>33</v>
      </c>
      <c r="M574" s="46">
        <f t="shared" si="782"/>
        <v>1</v>
      </c>
      <c r="N574" s="44">
        <f t="shared" si="774"/>
        <v>0.26530612244897961</v>
      </c>
      <c r="O574" s="44">
        <f t="shared" si="775"/>
        <v>0.27346938775510204</v>
      </c>
      <c r="P574" s="44">
        <f t="shared" si="776"/>
        <v>0.39183673469387753</v>
      </c>
      <c r="Q574" s="44">
        <f t="shared" si="777"/>
        <v>6.9387755102040816E-2</v>
      </c>
      <c r="R574">
        <f t="shared" si="812"/>
        <v>3</v>
      </c>
      <c r="S574" s="1">
        <f t="shared" si="783"/>
        <v>0.39183673469387753</v>
      </c>
      <c r="T574" s="1">
        <f>HLOOKUP(S574,N574:$Q$603,U574,0)</f>
        <v>3</v>
      </c>
      <c r="U574" s="1">
        <v>30</v>
      </c>
      <c r="V574" s="1" t="str">
        <f t="shared" si="784"/>
        <v>33</v>
      </c>
      <c r="BY574" s="10" t="s">
        <v>1234</v>
      </c>
      <c r="BZ574" s="11" t="s">
        <v>1211</v>
      </c>
      <c r="CA574" s="11" t="s">
        <v>1989</v>
      </c>
      <c r="CB574" s="11" t="s">
        <v>1976</v>
      </c>
      <c r="CC574" s="11" t="s">
        <v>1211</v>
      </c>
      <c r="CD574" s="11" t="s">
        <v>1999</v>
      </c>
      <c r="CE574" s="11" t="s">
        <v>1994</v>
      </c>
      <c r="CF574" s="11" t="s">
        <v>1211</v>
      </c>
      <c r="CG574" s="11" t="s">
        <v>1996</v>
      </c>
      <c r="CH574" s="11" t="s">
        <v>2001</v>
      </c>
      <c r="CI574" s="11" t="s">
        <v>1211</v>
      </c>
      <c r="CJ574" s="11" t="s">
        <v>1959</v>
      </c>
      <c r="CK574" s="11" t="s">
        <v>1992</v>
      </c>
      <c r="CL574" s="11" t="s">
        <v>1211</v>
      </c>
      <c r="CM574" s="11" t="s">
        <v>1995</v>
      </c>
      <c r="CN574" s="11" t="s">
        <v>1974</v>
      </c>
      <c r="CO574" s="11" t="s">
        <v>1964</v>
      </c>
      <c r="CP574" s="11" t="s">
        <v>1958</v>
      </c>
      <c r="CQ574" s="11" t="s">
        <v>2002</v>
      </c>
    </row>
    <row r="575" spans="1:95" ht="15" thickBot="1" x14ac:dyDescent="0.35">
      <c r="A575" s="1" t="s">
        <v>572</v>
      </c>
      <c r="B575" s="1" t="s">
        <v>603</v>
      </c>
      <c r="C575" s="2">
        <v>11</v>
      </c>
      <c r="D575" s="2">
        <v>13</v>
      </c>
      <c r="E575" s="2">
        <v>13</v>
      </c>
      <c r="F575" s="2">
        <v>100</v>
      </c>
      <c r="G575" s="2">
        <v>3</v>
      </c>
      <c r="H575" s="1">
        <f t="shared" si="780"/>
        <v>100</v>
      </c>
      <c r="I575" s="1">
        <f>HLOOKUP(H575,C575:$F$603,J575,0)</f>
        <v>4</v>
      </c>
      <c r="J575" s="1">
        <v>29</v>
      </c>
      <c r="K575" s="1" t="str">
        <f t="shared" si="781"/>
        <v>34</v>
      </c>
      <c r="M575" s="46">
        <f t="shared" si="782"/>
        <v>1</v>
      </c>
      <c r="N575" s="44">
        <f t="shared" si="774"/>
        <v>8.0291970802919707E-2</v>
      </c>
      <c r="O575" s="44">
        <f t="shared" si="775"/>
        <v>9.4890510948905105E-2</v>
      </c>
      <c r="P575" s="44">
        <f t="shared" si="776"/>
        <v>9.4890510948905105E-2</v>
      </c>
      <c r="Q575" s="44">
        <f t="shared" si="777"/>
        <v>0.72992700729927007</v>
      </c>
      <c r="R575">
        <f t="shared" si="812"/>
        <v>3</v>
      </c>
      <c r="S575" s="1">
        <f t="shared" si="783"/>
        <v>0.72992700729927007</v>
      </c>
      <c r="T575" s="1">
        <f>HLOOKUP(S575,N575:$Q$603,U575,0)</f>
        <v>4</v>
      </c>
      <c r="U575" s="1">
        <v>29</v>
      </c>
      <c r="V575" s="1" t="str">
        <f t="shared" si="784"/>
        <v>34</v>
      </c>
      <c r="BY575" s="10" t="s">
        <v>1235</v>
      </c>
      <c r="BZ575" s="11" t="s">
        <v>1211</v>
      </c>
      <c r="CA575" s="11" t="s">
        <v>1989</v>
      </c>
      <c r="CB575" s="11" t="s">
        <v>2003</v>
      </c>
      <c r="CC575" s="11" t="s">
        <v>1211</v>
      </c>
      <c r="CD575" s="11" t="s">
        <v>1999</v>
      </c>
      <c r="CE575" s="11" t="s">
        <v>1994</v>
      </c>
      <c r="CF575" s="11" t="s">
        <v>1211</v>
      </c>
      <c r="CG575" s="11" t="s">
        <v>2004</v>
      </c>
      <c r="CH575" s="11" t="s">
        <v>2005</v>
      </c>
      <c r="CI575" s="11" t="s">
        <v>1211</v>
      </c>
      <c r="CJ575" s="11" t="s">
        <v>1959</v>
      </c>
      <c r="CK575" s="11" t="s">
        <v>1992</v>
      </c>
      <c r="CL575" s="11" t="s">
        <v>1211</v>
      </c>
      <c r="CM575" s="11" t="s">
        <v>1995</v>
      </c>
      <c r="CN575" s="11" t="s">
        <v>1974</v>
      </c>
      <c r="CO575" s="11" t="s">
        <v>1964</v>
      </c>
      <c r="CP575" s="11" t="s">
        <v>1958</v>
      </c>
      <c r="CQ575" s="11" t="s">
        <v>1972</v>
      </c>
    </row>
    <row r="576" spans="1:95" ht="15" thickBot="1" x14ac:dyDescent="0.35">
      <c r="A576" s="1" t="s">
        <v>573</v>
      </c>
      <c r="B576" s="1" t="s">
        <v>603</v>
      </c>
      <c r="C576" s="2">
        <v>72</v>
      </c>
      <c r="D576" s="2">
        <v>78</v>
      </c>
      <c r="E576" s="2">
        <v>83</v>
      </c>
      <c r="F576" s="2">
        <v>80</v>
      </c>
      <c r="G576" s="2">
        <v>4</v>
      </c>
      <c r="H576" s="1">
        <f t="shared" si="780"/>
        <v>83</v>
      </c>
      <c r="I576" s="1">
        <f>HLOOKUP(H576,C576:$F$603,J576,0)</f>
        <v>3</v>
      </c>
      <c r="J576" s="1">
        <v>28</v>
      </c>
      <c r="K576" s="1" t="str">
        <f t="shared" si="781"/>
        <v>43</v>
      </c>
      <c r="M576" s="46">
        <f t="shared" si="782"/>
        <v>1</v>
      </c>
      <c r="N576" s="44">
        <f t="shared" si="774"/>
        <v>0.23003194888178913</v>
      </c>
      <c r="O576" s="44">
        <f t="shared" si="775"/>
        <v>0.24920127795527156</v>
      </c>
      <c r="P576" s="44">
        <f t="shared" si="776"/>
        <v>0.26517571884984026</v>
      </c>
      <c r="Q576" s="44">
        <f t="shared" si="777"/>
        <v>0.25559105431309903</v>
      </c>
      <c r="R576">
        <f t="shared" si="812"/>
        <v>4</v>
      </c>
      <c r="S576" s="1">
        <f t="shared" si="783"/>
        <v>0.26517571884984026</v>
      </c>
      <c r="T576" s="1">
        <f>HLOOKUP(S576,N576:$Q$603,U576,0)</f>
        <v>3</v>
      </c>
      <c r="U576" s="1">
        <v>28</v>
      </c>
      <c r="V576" s="1" t="str">
        <f t="shared" si="784"/>
        <v>43</v>
      </c>
      <c r="BY576" s="10" t="s">
        <v>1236</v>
      </c>
      <c r="BZ576" s="11" t="s">
        <v>1211</v>
      </c>
      <c r="CA576" s="11" t="s">
        <v>1989</v>
      </c>
      <c r="CB576" s="11" t="s">
        <v>2003</v>
      </c>
      <c r="CC576" s="11" t="s">
        <v>1211</v>
      </c>
      <c r="CD576" s="11" t="s">
        <v>1999</v>
      </c>
      <c r="CE576" s="11" t="s">
        <v>1994</v>
      </c>
      <c r="CF576" s="11" t="s">
        <v>1211</v>
      </c>
      <c r="CG576" s="11" t="s">
        <v>2004</v>
      </c>
      <c r="CH576" s="11" t="s">
        <v>2005</v>
      </c>
      <c r="CI576" s="11" t="s">
        <v>1211</v>
      </c>
      <c r="CJ576" s="11" t="s">
        <v>1959</v>
      </c>
      <c r="CK576" s="11" t="s">
        <v>1992</v>
      </c>
      <c r="CL576" s="11" t="s">
        <v>1211</v>
      </c>
      <c r="CM576" s="11" t="s">
        <v>1995</v>
      </c>
      <c r="CN576" s="11" t="s">
        <v>1974</v>
      </c>
      <c r="CO576" s="11" t="s">
        <v>1964</v>
      </c>
      <c r="CP576" s="11" t="s">
        <v>1958</v>
      </c>
      <c r="CQ576" s="11" t="s">
        <v>2006</v>
      </c>
    </row>
    <row r="577" spans="1:95" ht="15" thickBot="1" x14ac:dyDescent="0.35">
      <c r="A577" s="1" t="s">
        <v>574</v>
      </c>
      <c r="B577" s="1" t="s">
        <v>603</v>
      </c>
      <c r="C577" s="2">
        <v>11</v>
      </c>
      <c r="D577" s="2">
        <v>71</v>
      </c>
      <c r="E577" s="2">
        <v>92</v>
      </c>
      <c r="F577" s="2">
        <v>43</v>
      </c>
      <c r="G577" s="2">
        <v>2</v>
      </c>
      <c r="H577" s="1">
        <f t="shared" si="780"/>
        <v>92</v>
      </c>
      <c r="I577" s="1">
        <f>HLOOKUP(H577,C577:$F$603,J577,0)</f>
        <v>3</v>
      </c>
      <c r="J577" s="1">
        <v>27</v>
      </c>
      <c r="K577" s="1" t="str">
        <f t="shared" si="781"/>
        <v>23</v>
      </c>
      <c r="M577" s="46">
        <f t="shared" si="782"/>
        <v>1</v>
      </c>
      <c r="N577" s="44">
        <f t="shared" si="774"/>
        <v>5.0691244239631339E-2</v>
      </c>
      <c r="O577" s="44">
        <f t="shared" si="775"/>
        <v>0.32718894009216593</v>
      </c>
      <c r="P577" s="44">
        <f t="shared" si="776"/>
        <v>0.42396313364055299</v>
      </c>
      <c r="Q577" s="44">
        <f t="shared" si="777"/>
        <v>0.19815668202764977</v>
      </c>
      <c r="R577">
        <f t="shared" si="812"/>
        <v>2</v>
      </c>
      <c r="S577" s="1">
        <f t="shared" si="783"/>
        <v>0.42396313364055299</v>
      </c>
      <c r="T577" s="1">
        <f>HLOOKUP(S577,N577:$Q$603,U577,0)</f>
        <v>3</v>
      </c>
      <c r="U577" s="1">
        <v>27</v>
      </c>
      <c r="V577" s="1" t="str">
        <f t="shared" si="784"/>
        <v>23</v>
      </c>
      <c r="BY577" s="10" t="s">
        <v>1237</v>
      </c>
      <c r="BZ577" s="11" t="s">
        <v>1211</v>
      </c>
      <c r="CA577" s="11" t="s">
        <v>1989</v>
      </c>
      <c r="CB577" s="11" t="s">
        <v>2003</v>
      </c>
      <c r="CC577" s="11" t="s">
        <v>1211</v>
      </c>
      <c r="CD577" s="11" t="s">
        <v>1999</v>
      </c>
      <c r="CE577" s="11" t="s">
        <v>2007</v>
      </c>
      <c r="CF577" s="11" t="s">
        <v>1211</v>
      </c>
      <c r="CG577" s="11" t="s">
        <v>2008</v>
      </c>
      <c r="CH577" s="11" t="s">
        <v>2005</v>
      </c>
      <c r="CI577" s="11" t="s">
        <v>1211</v>
      </c>
      <c r="CJ577" s="11" t="s">
        <v>1959</v>
      </c>
      <c r="CK577" s="11" t="s">
        <v>1992</v>
      </c>
      <c r="CL577" s="11" t="s">
        <v>1211</v>
      </c>
      <c r="CM577" s="11" t="s">
        <v>1995</v>
      </c>
      <c r="CN577" s="11" t="s">
        <v>1974</v>
      </c>
      <c r="CO577" s="11" t="s">
        <v>1964</v>
      </c>
      <c r="CP577" s="11" t="s">
        <v>1958</v>
      </c>
      <c r="CQ577" s="11" t="s">
        <v>2006</v>
      </c>
    </row>
    <row r="578" spans="1:95" ht="15" thickBot="1" x14ac:dyDescent="0.35">
      <c r="A578" s="1" t="s">
        <v>575</v>
      </c>
      <c r="B578" s="1" t="s">
        <v>603</v>
      </c>
      <c r="C578" s="2">
        <v>6</v>
      </c>
      <c r="D578" s="2">
        <v>13</v>
      </c>
      <c r="E578" s="2">
        <v>85</v>
      </c>
      <c r="F578" s="2">
        <v>43</v>
      </c>
      <c r="G578" s="2">
        <v>4</v>
      </c>
      <c r="H578" s="1">
        <f t="shared" si="780"/>
        <v>85</v>
      </c>
      <c r="I578" s="1">
        <f>HLOOKUP(H578,C578:$F$603,J578,0)</f>
        <v>3</v>
      </c>
      <c r="J578" s="1">
        <v>26</v>
      </c>
      <c r="K578" s="1" t="str">
        <f t="shared" si="781"/>
        <v>43</v>
      </c>
      <c r="M578" s="46">
        <f t="shared" si="782"/>
        <v>1</v>
      </c>
      <c r="N578" s="44">
        <f t="shared" si="774"/>
        <v>4.0816326530612242E-2</v>
      </c>
      <c r="O578" s="44">
        <f t="shared" si="775"/>
        <v>8.8435374149659865E-2</v>
      </c>
      <c r="P578" s="44">
        <f t="shared" si="776"/>
        <v>0.57823129251700678</v>
      </c>
      <c r="Q578" s="44">
        <f t="shared" si="777"/>
        <v>0.29251700680272108</v>
      </c>
      <c r="R578">
        <f t="shared" si="812"/>
        <v>4</v>
      </c>
      <c r="S578" s="1">
        <f t="shared" si="783"/>
        <v>0.57823129251700678</v>
      </c>
      <c r="T578" s="1">
        <f>HLOOKUP(S578,N578:$Q$603,U578,0)</f>
        <v>3</v>
      </c>
      <c r="U578" s="1">
        <v>26</v>
      </c>
      <c r="V578" s="1" t="str">
        <f t="shared" si="784"/>
        <v>43</v>
      </c>
      <c r="BY578" s="10" t="s">
        <v>1238</v>
      </c>
      <c r="BZ578" s="11" t="s">
        <v>1211</v>
      </c>
      <c r="CA578" s="11" t="s">
        <v>1989</v>
      </c>
      <c r="CB578" s="11" t="s">
        <v>2003</v>
      </c>
      <c r="CC578" s="11" t="s">
        <v>1211</v>
      </c>
      <c r="CD578" s="11" t="s">
        <v>2009</v>
      </c>
      <c r="CE578" s="11" t="s">
        <v>2010</v>
      </c>
      <c r="CF578" s="11" t="s">
        <v>1211</v>
      </c>
      <c r="CG578" s="11" t="s">
        <v>2008</v>
      </c>
      <c r="CH578" s="11" t="s">
        <v>2005</v>
      </c>
      <c r="CI578" s="11" t="s">
        <v>1211</v>
      </c>
      <c r="CJ578" s="11" t="s">
        <v>1959</v>
      </c>
      <c r="CK578" s="11" t="s">
        <v>2011</v>
      </c>
      <c r="CL578" s="11" t="s">
        <v>1211</v>
      </c>
      <c r="CM578" s="11" t="s">
        <v>1995</v>
      </c>
      <c r="CN578" s="11" t="s">
        <v>1974</v>
      </c>
      <c r="CO578" s="11" t="s">
        <v>1964</v>
      </c>
      <c r="CP578" s="11" t="s">
        <v>1958</v>
      </c>
      <c r="CQ578" s="11" t="s">
        <v>2006</v>
      </c>
    </row>
    <row r="579" spans="1:95" ht="15" thickBot="1" x14ac:dyDescent="0.35">
      <c r="A579" s="1" t="s">
        <v>576</v>
      </c>
      <c r="B579" s="1" t="s">
        <v>603</v>
      </c>
      <c r="C579" s="2">
        <v>87</v>
      </c>
      <c r="D579" s="2">
        <v>92</v>
      </c>
      <c r="E579" s="2">
        <v>77</v>
      </c>
      <c r="F579" s="2">
        <v>59</v>
      </c>
      <c r="G579" s="2">
        <v>1</v>
      </c>
      <c r="H579" s="1">
        <f t="shared" si="780"/>
        <v>92</v>
      </c>
      <c r="I579" s="1">
        <f>HLOOKUP(H579,C579:$F$603,J579,0)</f>
        <v>2</v>
      </c>
      <c r="J579" s="1">
        <v>25</v>
      </c>
      <c r="K579" s="1" t="str">
        <f t="shared" si="781"/>
        <v>12</v>
      </c>
      <c r="M579" s="46">
        <f t="shared" si="782"/>
        <v>1</v>
      </c>
      <c r="N579" s="44">
        <f t="shared" ref="N579:N602" si="834">C579/(SUM($C579:$F579))</f>
        <v>0.27619047619047621</v>
      </c>
      <c r="O579" s="44">
        <f t="shared" ref="O579:O602" si="835">D579/(SUM($C579:$F579))</f>
        <v>0.29206349206349208</v>
      </c>
      <c r="P579" s="44">
        <f t="shared" ref="P579:P602" si="836">E579/(SUM($C579:$F579))</f>
        <v>0.24444444444444444</v>
      </c>
      <c r="Q579" s="44">
        <f t="shared" ref="Q579:Q602" si="837">F579/(SUM($C579:$F579))</f>
        <v>0.1873015873015873</v>
      </c>
      <c r="R579">
        <f t="shared" si="812"/>
        <v>1</v>
      </c>
      <c r="S579" s="1">
        <f t="shared" si="783"/>
        <v>0.29206349206349208</v>
      </c>
      <c r="T579" s="1">
        <f>HLOOKUP(S579,N579:$Q$603,U579,0)</f>
        <v>2</v>
      </c>
      <c r="U579" s="1">
        <v>25</v>
      </c>
      <c r="V579" s="1" t="str">
        <f t="shared" si="784"/>
        <v>12</v>
      </c>
      <c r="BY579" s="10" t="s">
        <v>1239</v>
      </c>
      <c r="BZ579" s="11" t="s">
        <v>1211</v>
      </c>
      <c r="CA579" s="11" t="s">
        <v>1989</v>
      </c>
      <c r="CB579" s="11" t="s">
        <v>2012</v>
      </c>
      <c r="CC579" s="11" t="s">
        <v>1211</v>
      </c>
      <c r="CD579" s="11" t="s">
        <v>2009</v>
      </c>
      <c r="CE579" s="11" t="s">
        <v>2010</v>
      </c>
      <c r="CF579" s="11" t="s">
        <v>1211</v>
      </c>
      <c r="CG579" s="11" t="s">
        <v>2013</v>
      </c>
      <c r="CH579" s="11" t="s">
        <v>2005</v>
      </c>
      <c r="CI579" s="11" t="s">
        <v>1211</v>
      </c>
      <c r="CJ579" s="11" t="s">
        <v>1959</v>
      </c>
      <c r="CK579" s="11" t="s">
        <v>2011</v>
      </c>
      <c r="CL579" s="11" t="s">
        <v>1211</v>
      </c>
      <c r="CM579" s="11" t="s">
        <v>1961</v>
      </c>
      <c r="CN579" s="11" t="s">
        <v>1974</v>
      </c>
      <c r="CO579" s="11" t="s">
        <v>1964</v>
      </c>
      <c r="CP579" s="11" t="s">
        <v>1958</v>
      </c>
      <c r="CQ579" s="11" t="s">
        <v>2006</v>
      </c>
    </row>
    <row r="580" spans="1:95" ht="15" thickBot="1" x14ac:dyDescent="0.35">
      <c r="A580" s="1" t="s">
        <v>577</v>
      </c>
      <c r="B580" s="1" t="s">
        <v>603</v>
      </c>
      <c r="C580" s="2">
        <v>2</v>
      </c>
      <c r="D580" s="2">
        <v>16</v>
      </c>
      <c r="E580" s="2">
        <v>29</v>
      </c>
      <c r="F580" s="2">
        <v>49</v>
      </c>
      <c r="G580" s="2">
        <v>1</v>
      </c>
      <c r="H580" s="1">
        <f t="shared" ref="H580:H602" si="838">MAX(C580:F580)</f>
        <v>49</v>
      </c>
      <c r="I580" s="1">
        <f>HLOOKUP(H580,C580:$F$603,J580,0)</f>
        <v>4</v>
      </c>
      <c r="J580" s="1">
        <v>24</v>
      </c>
      <c r="K580" s="1" t="str">
        <f t="shared" ref="K580:K602" si="839">G580&amp;I580</f>
        <v>14</v>
      </c>
      <c r="M580" s="46">
        <f t="shared" ref="M580:M602" si="840">SUM(N580:Q580)</f>
        <v>1</v>
      </c>
      <c r="N580" s="44">
        <f t="shared" si="834"/>
        <v>2.0833333333333332E-2</v>
      </c>
      <c r="O580" s="44">
        <f t="shared" si="835"/>
        <v>0.16666666666666666</v>
      </c>
      <c r="P580" s="44">
        <f t="shared" si="836"/>
        <v>0.30208333333333331</v>
      </c>
      <c r="Q580" s="44">
        <f t="shared" si="837"/>
        <v>0.51041666666666663</v>
      </c>
      <c r="R580">
        <f t="shared" si="812"/>
        <v>1</v>
      </c>
      <c r="S580" s="1">
        <f t="shared" ref="S580:S602" si="841">MAX(N580:Q580)</f>
        <v>0.51041666666666663</v>
      </c>
      <c r="T580" s="1">
        <f>HLOOKUP(S580,N580:$Q$603,U580,0)</f>
        <v>4</v>
      </c>
      <c r="U580" s="1">
        <v>24</v>
      </c>
      <c r="V580" s="1" t="str">
        <f t="shared" ref="V580:V602" si="842">R580&amp;T580</f>
        <v>14</v>
      </c>
      <c r="BY580" s="10" t="s">
        <v>1240</v>
      </c>
      <c r="BZ580" s="11" t="s">
        <v>1211</v>
      </c>
      <c r="CA580" s="11" t="s">
        <v>1989</v>
      </c>
      <c r="CB580" s="11" t="s">
        <v>2012</v>
      </c>
      <c r="CC580" s="11" t="s">
        <v>1211</v>
      </c>
      <c r="CD580" s="11" t="s">
        <v>2009</v>
      </c>
      <c r="CE580" s="11" t="s">
        <v>2010</v>
      </c>
      <c r="CF580" s="11" t="s">
        <v>1211</v>
      </c>
      <c r="CG580" s="11" t="s">
        <v>2013</v>
      </c>
      <c r="CH580" s="11" t="s">
        <v>2005</v>
      </c>
      <c r="CI580" s="11" t="s">
        <v>1211</v>
      </c>
      <c r="CJ580" s="11" t="s">
        <v>1959</v>
      </c>
      <c r="CK580" s="11" t="s">
        <v>2011</v>
      </c>
      <c r="CL580" s="11" t="s">
        <v>1211</v>
      </c>
      <c r="CM580" s="11" t="s">
        <v>1961</v>
      </c>
      <c r="CN580" s="11" t="s">
        <v>1974</v>
      </c>
      <c r="CO580" s="11" t="s">
        <v>2014</v>
      </c>
      <c r="CP580" s="11" t="s">
        <v>1958</v>
      </c>
      <c r="CQ580" s="11" t="s">
        <v>2006</v>
      </c>
    </row>
    <row r="581" spans="1:95" ht="15" thickBot="1" x14ac:dyDescent="0.35">
      <c r="A581" s="1" t="s">
        <v>578</v>
      </c>
      <c r="B581" s="1" t="s">
        <v>603</v>
      </c>
      <c r="C581" s="2">
        <v>74</v>
      </c>
      <c r="D581" s="2">
        <v>94</v>
      </c>
      <c r="E581" s="2">
        <v>52</v>
      </c>
      <c r="F581" s="2">
        <v>52</v>
      </c>
      <c r="G581" s="2">
        <v>1</v>
      </c>
      <c r="H581" s="1">
        <f t="shared" si="838"/>
        <v>94</v>
      </c>
      <c r="I581" s="1">
        <f>HLOOKUP(H581,C581:$F$603,J581,0)</f>
        <v>2</v>
      </c>
      <c r="J581" s="1">
        <v>23</v>
      </c>
      <c r="K581" s="1" t="str">
        <f t="shared" si="839"/>
        <v>12</v>
      </c>
      <c r="M581" s="46">
        <f t="shared" si="840"/>
        <v>1</v>
      </c>
      <c r="N581" s="44">
        <f t="shared" si="834"/>
        <v>0.27205882352941174</v>
      </c>
      <c r="O581" s="44">
        <f t="shared" si="835"/>
        <v>0.34558823529411764</v>
      </c>
      <c r="P581" s="44">
        <f t="shared" si="836"/>
        <v>0.19117647058823528</v>
      </c>
      <c r="Q581" s="44">
        <f t="shared" si="837"/>
        <v>0.19117647058823528</v>
      </c>
      <c r="R581">
        <f t="shared" si="812"/>
        <v>1</v>
      </c>
      <c r="S581" s="1">
        <f t="shared" si="841"/>
        <v>0.34558823529411764</v>
      </c>
      <c r="T581" s="1">
        <f>HLOOKUP(S581,N581:$Q$603,U581,0)</f>
        <v>2</v>
      </c>
      <c r="U581" s="1">
        <v>23</v>
      </c>
      <c r="V581" s="1" t="str">
        <f t="shared" si="842"/>
        <v>12</v>
      </c>
      <c r="BY581" s="10" t="s">
        <v>1241</v>
      </c>
      <c r="BZ581" s="11" t="s">
        <v>1211</v>
      </c>
      <c r="CA581" s="11" t="s">
        <v>1989</v>
      </c>
      <c r="CB581" s="11" t="s">
        <v>2012</v>
      </c>
      <c r="CC581" s="11" t="s">
        <v>1211</v>
      </c>
      <c r="CD581" s="11" t="s">
        <v>2015</v>
      </c>
      <c r="CE581" s="11" t="s">
        <v>2010</v>
      </c>
      <c r="CF581" s="11" t="s">
        <v>1211</v>
      </c>
      <c r="CG581" s="11" t="s">
        <v>2016</v>
      </c>
      <c r="CH581" s="11" t="s">
        <v>2005</v>
      </c>
      <c r="CI581" s="11" t="s">
        <v>1211</v>
      </c>
      <c r="CJ581" s="11" t="s">
        <v>1959</v>
      </c>
      <c r="CK581" s="11" t="s">
        <v>2011</v>
      </c>
      <c r="CL581" s="11" t="s">
        <v>1211</v>
      </c>
      <c r="CM581" s="11" t="s">
        <v>1961</v>
      </c>
      <c r="CN581" s="11" t="s">
        <v>1974</v>
      </c>
      <c r="CO581" s="11" t="s">
        <v>2014</v>
      </c>
      <c r="CP581" s="11" t="s">
        <v>1958</v>
      </c>
      <c r="CQ581" s="11" t="s">
        <v>2006</v>
      </c>
    </row>
    <row r="582" spans="1:95" ht="15" thickBot="1" x14ac:dyDescent="0.35">
      <c r="A582" s="1" t="s">
        <v>579</v>
      </c>
      <c r="B582" s="1" t="s">
        <v>603</v>
      </c>
      <c r="C582" s="2">
        <v>14</v>
      </c>
      <c r="D582" s="2">
        <v>13</v>
      </c>
      <c r="E582" s="2">
        <v>25</v>
      </c>
      <c r="F582" s="2">
        <v>66</v>
      </c>
      <c r="G582" s="2">
        <v>1</v>
      </c>
      <c r="H582" s="1">
        <f t="shared" si="838"/>
        <v>66</v>
      </c>
      <c r="I582" s="1">
        <f>HLOOKUP(H582,C582:$F$603,J582,0)</f>
        <v>4</v>
      </c>
      <c r="J582" s="1">
        <v>22</v>
      </c>
      <c r="K582" s="1" t="str">
        <f t="shared" si="839"/>
        <v>14</v>
      </c>
      <c r="M582" s="46">
        <f t="shared" si="840"/>
        <v>1</v>
      </c>
      <c r="N582" s="44">
        <f t="shared" si="834"/>
        <v>0.11864406779661017</v>
      </c>
      <c r="O582" s="44">
        <f t="shared" si="835"/>
        <v>0.11016949152542373</v>
      </c>
      <c r="P582" s="44">
        <f t="shared" si="836"/>
        <v>0.21186440677966101</v>
      </c>
      <c r="Q582" s="44">
        <f t="shared" si="837"/>
        <v>0.55932203389830504</v>
      </c>
      <c r="R582">
        <f t="shared" si="812"/>
        <v>1</v>
      </c>
      <c r="S582" s="1">
        <f t="shared" si="841"/>
        <v>0.55932203389830504</v>
      </c>
      <c r="T582" s="1">
        <f>HLOOKUP(S582,N582:$Q$603,U582,0)</f>
        <v>4</v>
      </c>
      <c r="U582" s="1">
        <v>22</v>
      </c>
      <c r="V582" s="1" t="str">
        <f t="shared" si="842"/>
        <v>14</v>
      </c>
      <c r="BY582" s="10" t="s">
        <v>1242</v>
      </c>
      <c r="BZ582" s="11" t="s">
        <v>1211</v>
      </c>
      <c r="CA582" s="11" t="s">
        <v>1989</v>
      </c>
      <c r="CB582" s="11" t="s">
        <v>2017</v>
      </c>
      <c r="CC582" s="11" t="s">
        <v>1211</v>
      </c>
      <c r="CD582" s="11" t="s">
        <v>2015</v>
      </c>
      <c r="CE582" s="11" t="s">
        <v>2010</v>
      </c>
      <c r="CF582" s="11" t="s">
        <v>1211</v>
      </c>
      <c r="CG582" s="11" t="s">
        <v>2016</v>
      </c>
      <c r="CH582" s="11" t="s">
        <v>1211</v>
      </c>
      <c r="CI582" s="11" t="s">
        <v>1211</v>
      </c>
      <c r="CJ582" s="11" t="s">
        <v>1961</v>
      </c>
      <c r="CK582" s="11" t="s">
        <v>2011</v>
      </c>
      <c r="CL582" s="11" t="s">
        <v>1211</v>
      </c>
      <c r="CM582" s="11" t="s">
        <v>1961</v>
      </c>
      <c r="CN582" s="11" t="s">
        <v>1974</v>
      </c>
      <c r="CO582" s="11" t="s">
        <v>2014</v>
      </c>
      <c r="CP582" s="11" t="s">
        <v>1958</v>
      </c>
      <c r="CQ582" s="11" t="s">
        <v>2006</v>
      </c>
    </row>
    <row r="583" spans="1:95" ht="15" thickBot="1" x14ac:dyDescent="0.35">
      <c r="A583" s="1" t="s">
        <v>580</v>
      </c>
      <c r="B583" s="1" t="s">
        <v>603</v>
      </c>
      <c r="C583" s="2">
        <v>20</v>
      </c>
      <c r="D583" s="2">
        <v>22</v>
      </c>
      <c r="E583" s="2">
        <v>89</v>
      </c>
      <c r="F583" s="2">
        <v>3</v>
      </c>
      <c r="G583" s="2">
        <v>3</v>
      </c>
      <c r="H583" s="1">
        <f t="shared" si="838"/>
        <v>89</v>
      </c>
      <c r="I583" s="1">
        <f>HLOOKUP(H583,C583:$F$603,J583,0)</f>
        <v>3</v>
      </c>
      <c r="J583" s="1">
        <v>21</v>
      </c>
      <c r="K583" s="1" t="str">
        <f t="shared" si="839"/>
        <v>33</v>
      </c>
      <c r="M583" s="46">
        <f t="shared" si="840"/>
        <v>1</v>
      </c>
      <c r="N583" s="44">
        <f t="shared" si="834"/>
        <v>0.14925373134328357</v>
      </c>
      <c r="O583" s="44">
        <f t="shared" si="835"/>
        <v>0.16417910447761194</v>
      </c>
      <c r="P583" s="44">
        <f t="shared" si="836"/>
        <v>0.66417910447761197</v>
      </c>
      <c r="Q583" s="44">
        <f t="shared" si="837"/>
        <v>2.2388059701492536E-2</v>
      </c>
      <c r="R583">
        <f t="shared" si="812"/>
        <v>3</v>
      </c>
      <c r="S583" s="1">
        <f t="shared" si="841"/>
        <v>0.66417910447761197</v>
      </c>
      <c r="T583" s="1">
        <f>HLOOKUP(S583,N583:$Q$603,U583,0)</f>
        <v>3</v>
      </c>
      <c r="U583" s="1">
        <v>21</v>
      </c>
      <c r="V583" s="1" t="str">
        <f t="shared" si="842"/>
        <v>33</v>
      </c>
      <c r="BY583" s="10" t="s">
        <v>1243</v>
      </c>
      <c r="BZ583" s="11" t="s">
        <v>1211</v>
      </c>
      <c r="CA583" s="11" t="s">
        <v>1989</v>
      </c>
      <c r="CB583" s="11" t="s">
        <v>2017</v>
      </c>
      <c r="CC583" s="11" t="s">
        <v>1211</v>
      </c>
      <c r="CD583" s="11" t="s">
        <v>2015</v>
      </c>
      <c r="CE583" s="11" t="s">
        <v>2010</v>
      </c>
      <c r="CF583" s="11" t="s">
        <v>1211</v>
      </c>
      <c r="CG583" s="11" t="s">
        <v>2016</v>
      </c>
      <c r="CH583" s="11" t="s">
        <v>1211</v>
      </c>
      <c r="CI583" s="11" t="s">
        <v>1211</v>
      </c>
      <c r="CJ583" s="11" t="s">
        <v>1961</v>
      </c>
      <c r="CK583" s="11" t="s">
        <v>2011</v>
      </c>
      <c r="CL583" s="11" t="s">
        <v>1211</v>
      </c>
      <c r="CM583" s="11" t="s">
        <v>1961</v>
      </c>
      <c r="CN583" s="11" t="s">
        <v>1974</v>
      </c>
      <c r="CO583" s="11" t="s">
        <v>2014</v>
      </c>
      <c r="CP583" s="11" t="s">
        <v>1958</v>
      </c>
      <c r="CQ583" s="11" t="s">
        <v>2006</v>
      </c>
    </row>
    <row r="584" spans="1:95" ht="15" thickBot="1" x14ac:dyDescent="0.35">
      <c r="A584" s="1" t="s">
        <v>581</v>
      </c>
      <c r="B584" s="1" t="s">
        <v>603</v>
      </c>
      <c r="C584" s="2">
        <v>18</v>
      </c>
      <c r="D584" s="2">
        <v>55</v>
      </c>
      <c r="E584" s="2">
        <v>47</v>
      </c>
      <c r="F584" s="2">
        <v>28</v>
      </c>
      <c r="G584" s="2">
        <v>1</v>
      </c>
      <c r="H584" s="1">
        <f t="shared" si="838"/>
        <v>55</v>
      </c>
      <c r="I584" s="1">
        <f>HLOOKUP(H584,C584:$F$603,J584,0)</f>
        <v>2</v>
      </c>
      <c r="J584" s="1">
        <v>20</v>
      </c>
      <c r="K584" s="1" t="str">
        <f t="shared" si="839"/>
        <v>12</v>
      </c>
      <c r="M584" s="46">
        <f t="shared" si="840"/>
        <v>1</v>
      </c>
      <c r="N584" s="44">
        <f t="shared" si="834"/>
        <v>0.12162162162162163</v>
      </c>
      <c r="O584" s="44">
        <f t="shared" si="835"/>
        <v>0.3716216216216216</v>
      </c>
      <c r="P584" s="44">
        <f t="shared" si="836"/>
        <v>0.31756756756756754</v>
      </c>
      <c r="Q584" s="44">
        <f t="shared" si="837"/>
        <v>0.1891891891891892</v>
      </c>
      <c r="R584">
        <f t="shared" si="812"/>
        <v>1</v>
      </c>
      <c r="S584" s="1">
        <f t="shared" si="841"/>
        <v>0.3716216216216216</v>
      </c>
      <c r="T584" s="1">
        <f>HLOOKUP(S584,N584:$Q$603,U584,0)</f>
        <v>2</v>
      </c>
      <c r="U584" s="1">
        <v>20</v>
      </c>
      <c r="V584" s="1" t="str">
        <f t="shared" si="842"/>
        <v>12</v>
      </c>
      <c r="BY584" s="10" t="s">
        <v>1244</v>
      </c>
      <c r="BZ584" s="11" t="s">
        <v>1211</v>
      </c>
      <c r="CA584" s="11" t="s">
        <v>1989</v>
      </c>
      <c r="CB584" s="11" t="s">
        <v>2017</v>
      </c>
      <c r="CC584" s="11" t="s">
        <v>1211</v>
      </c>
      <c r="CD584" s="11" t="s">
        <v>2015</v>
      </c>
      <c r="CE584" s="11" t="s">
        <v>2010</v>
      </c>
      <c r="CF584" s="11" t="s">
        <v>1211</v>
      </c>
      <c r="CG584" s="11" t="s">
        <v>2016</v>
      </c>
      <c r="CH584" s="11" t="s">
        <v>1211</v>
      </c>
      <c r="CI584" s="11" t="s">
        <v>1211</v>
      </c>
      <c r="CJ584" s="11" t="s">
        <v>1961</v>
      </c>
      <c r="CK584" s="11" t="s">
        <v>2018</v>
      </c>
      <c r="CL584" s="11" t="s">
        <v>1211</v>
      </c>
      <c r="CM584" s="11" t="s">
        <v>1211</v>
      </c>
      <c r="CN584" s="11" t="s">
        <v>1974</v>
      </c>
      <c r="CO584" s="11" t="s">
        <v>2014</v>
      </c>
      <c r="CP584" s="11" t="s">
        <v>1958</v>
      </c>
      <c r="CQ584" s="11" t="s">
        <v>2006</v>
      </c>
    </row>
    <row r="585" spans="1:95" ht="15" thickBot="1" x14ac:dyDescent="0.35">
      <c r="A585" s="1" t="s">
        <v>582</v>
      </c>
      <c r="B585" s="1" t="s">
        <v>603</v>
      </c>
      <c r="C585" s="2">
        <v>47</v>
      </c>
      <c r="D585" s="2">
        <v>53</v>
      </c>
      <c r="E585" s="2">
        <v>78</v>
      </c>
      <c r="F585" s="2">
        <v>66</v>
      </c>
      <c r="G585" s="2">
        <v>3</v>
      </c>
      <c r="H585" s="1">
        <f t="shared" si="838"/>
        <v>78</v>
      </c>
      <c r="I585" s="1">
        <f>HLOOKUP(H585,C585:$F$603,J585,0)</f>
        <v>3</v>
      </c>
      <c r="J585" s="1">
        <v>19</v>
      </c>
      <c r="K585" s="1" t="str">
        <f t="shared" si="839"/>
        <v>33</v>
      </c>
      <c r="M585" s="46">
        <f t="shared" si="840"/>
        <v>1</v>
      </c>
      <c r="N585" s="44">
        <f t="shared" si="834"/>
        <v>0.19262295081967212</v>
      </c>
      <c r="O585" s="44">
        <f t="shared" si="835"/>
        <v>0.21721311475409835</v>
      </c>
      <c r="P585" s="44">
        <f t="shared" si="836"/>
        <v>0.31967213114754101</v>
      </c>
      <c r="Q585" s="44">
        <f t="shared" si="837"/>
        <v>0.27049180327868855</v>
      </c>
      <c r="R585">
        <f t="shared" si="812"/>
        <v>3</v>
      </c>
      <c r="S585" s="1">
        <f t="shared" si="841"/>
        <v>0.31967213114754101</v>
      </c>
      <c r="T585" s="1">
        <f>HLOOKUP(S585,N585:$Q$603,U585,0)</f>
        <v>3</v>
      </c>
      <c r="U585" s="1">
        <v>19</v>
      </c>
      <c r="V585" s="1" t="str">
        <f t="shared" si="842"/>
        <v>33</v>
      </c>
      <c r="BY585" s="10" t="s">
        <v>1245</v>
      </c>
      <c r="BZ585" s="11" t="s">
        <v>1211</v>
      </c>
      <c r="CA585" s="11" t="s">
        <v>1989</v>
      </c>
      <c r="CB585" s="11" t="s">
        <v>2017</v>
      </c>
      <c r="CC585" s="11" t="s">
        <v>1211</v>
      </c>
      <c r="CD585" s="11" t="s">
        <v>2015</v>
      </c>
      <c r="CE585" s="11" t="s">
        <v>2010</v>
      </c>
      <c r="CF585" s="11" t="s">
        <v>1211</v>
      </c>
      <c r="CG585" s="11" t="s">
        <v>2016</v>
      </c>
      <c r="CH585" s="11" t="s">
        <v>1211</v>
      </c>
      <c r="CI585" s="11" t="s">
        <v>1211</v>
      </c>
      <c r="CJ585" s="11" t="s">
        <v>1961</v>
      </c>
      <c r="CK585" s="11" t="s">
        <v>2018</v>
      </c>
      <c r="CL585" s="11" t="s">
        <v>1211</v>
      </c>
      <c r="CM585" s="11" t="s">
        <v>1211</v>
      </c>
      <c r="CN585" s="11" t="s">
        <v>1974</v>
      </c>
      <c r="CO585" s="11" t="s">
        <v>2014</v>
      </c>
      <c r="CP585" s="11" t="s">
        <v>1958</v>
      </c>
      <c r="CQ585" s="11" t="s">
        <v>2006</v>
      </c>
    </row>
    <row r="586" spans="1:95" ht="15" thickBot="1" x14ac:dyDescent="0.35">
      <c r="A586" s="1" t="s">
        <v>583</v>
      </c>
      <c r="B586" s="1" t="s">
        <v>603</v>
      </c>
      <c r="C586" s="2">
        <v>52</v>
      </c>
      <c r="D586" s="2">
        <v>4</v>
      </c>
      <c r="E586" s="2">
        <v>75</v>
      </c>
      <c r="F586" s="2">
        <v>13</v>
      </c>
      <c r="G586" s="2">
        <v>2</v>
      </c>
      <c r="H586" s="1">
        <f t="shared" si="838"/>
        <v>75</v>
      </c>
      <c r="I586" s="1">
        <f>HLOOKUP(H586,C586:$F$603,J586,0)</f>
        <v>3</v>
      </c>
      <c r="J586" s="1">
        <v>18</v>
      </c>
      <c r="K586" s="1" t="str">
        <f t="shared" si="839"/>
        <v>23</v>
      </c>
      <c r="M586" s="46">
        <f t="shared" si="840"/>
        <v>1</v>
      </c>
      <c r="N586" s="44">
        <f t="shared" si="834"/>
        <v>0.3611111111111111</v>
      </c>
      <c r="O586" s="44">
        <f t="shared" si="835"/>
        <v>2.7777777777777776E-2</v>
      </c>
      <c r="P586" s="44">
        <f t="shared" si="836"/>
        <v>0.52083333333333337</v>
      </c>
      <c r="Q586" s="44">
        <f t="shared" si="837"/>
        <v>9.0277777777777776E-2</v>
      </c>
      <c r="R586">
        <f t="shared" si="812"/>
        <v>2</v>
      </c>
      <c r="S586" s="1">
        <f t="shared" si="841"/>
        <v>0.52083333333333337</v>
      </c>
      <c r="T586" s="1">
        <f>HLOOKUP(S586,N586:$Q$603,U586,0)</f>
        <v>3</v>
      </c>
      <c r="U586" s="1">
        <v>18</v>
      </c>
      <c r="V586" s="1" t="str">
        <f t="shared" si="842"/>
        <v>23</v>
      </c>
      <c r="BY586" s="10" t="s">
        <v>1246</v>
      </c>
      <c r="BZ586" s="11" t="s">
        <v>1211</v>
      </c>
      <c r="CA586" s="11" t="s">
        <v>1989</v>
      </c>
      <c r="CB586" s="11" t="s">
        <v>2017</v>
      </c>
      <c r="CC586" s="11" t="s">
        <v>1211</v>
      </c>
      <c r="CD586" s="11" t="s">
        <v>2015</v>
      </c>
      <c r="CE586" s="11" t="s">
        <v>2019</v>
      </c>
      <c r="CF586" s="11" t="s">
        <v>1211</v>
      </c>
      <c r="CG586" s="11" t="s">
        <v>2016</v>
      </c>
      <c r="CH586" s="11" t="s">
        <v>1211</v>
      </c>
      <c r="CI586" s="11" t="s">
        <v>1211</v>
      </c>
      <c r="CJ586" s="11" t="s">
        <v>1961</v>
      </c>
      <c r="CK586" s="11" t="s">
        <v>2018</v>
      </c>
      <c r="CL586" s="11" t="s">
        <v>1211</v>
      </c>
      <c r="CM586" s="11" t="s">
        <v>1211</v>
      </c>
      <c r="CN586" s="11" t="s">
        <v>1974</v>
      </c>
      <c r="CO586" s="11" t="s">
        <v>2014</v>
      </c>
      <c r="CP586" s="11" t="s">
        <v>1958</v>
      </c>
      <c r="CQ586" s="11" t="s">
        <v>2020</v>
      </c>
    </row>
    <row r="587" spans="1:95" ht="15" thickBot="1" x14ac:dyDescent="0.35">
      <c r="A587" s="1" t="s">
        <v>584</v>
      </c>
      <c r="B587" s="1" t="s">
        <v>603</v>
      </c>
      <c r="C587" s="2">
        <v>21</v>
      </c>
      <c r="D587" s="2">
        <v>49</v>
      </c>
      <c r="E587" s="2">
        <v>23</v>
      </c>
      <c r="F587" s="2">
        <v>4</v>
      </c>
      <c r="G587" s="2">
        <v>4</v>
      </c>
      <c r="H587" s="1">
        <f t="shared" si="838"/>
        <v>49</v>
      </c>
      <c r="I587" s="1">
        <f>HLOOKUP(H587,C587:$F$603,J587,0)</f>
        <v>2</v>
      </c>
      <c r="J587" s="1">
        <v>17</v>
      </c>
      <c r="K587" s="1" t="str">
        <f t="shared" si="839"/>
        <v>42</v>
      </c>
      <c r="M587" s="46">
        <f t="shared" si="840"/>
        <v>0.99999999999999989</v>
      </c>
      <c r="N587" s="44">
        <f t="shared" si="834"/>
        <v>0.21649484536082475</v>
      </c>
      <c r="O587" s="44">
        <f t="shared" si="835"/>
        <v>0.50515463917525771</v>
      </c>
      <c r="P587" s="44">
        <f t="shared" si="836"/>
        <v>0.23711340206185566</v>
      </c>
      <c r="Q587" s="44">
        <f t="shared" si="837"/>
        <v>4.1237113402061855E-2</v>
      </c>
      <c r="R587">
        <f t="shared" si="812"/>
        <v>4</v>
      </c>
      <c r="S587" s="1">
        <f t="shared" si="841"/>
        <v>0.50515463917525771</v>
      </c>
      <c r="T587" s="1">
        <f>HLOOKUP(S587,N587:$Q$603,U587,0)</f>
        <v>2</v>
      </c>
      <c r="U587" s="1">
        <v>17</v>
      </c>
      <c r="V587" s="1" t="str">
        <f t="shared" si="842"/>
        <v>42</v>
      </c>
      <c r="BY587" s="10" t="s">
        <v>1247</v>
      </c>
      <c r="BZ587" s="11" t="s">
        <v>1211</v>
      </c>
      <c r="CA587" s="11" t="s">
        <v>1989</v>
      </c>
      <c r="CB587" s="11" t="s">
        <v>2017</v>
      </c>
      <c r="CC587" s="11" t="s">
        <v>1211</v>
      </c>
      <c r="CD587" s="11" t="s">
        <v>2015</v>
      </c>
      <c r="CE587" s="11" t="s">
        <v>2019</v>
      </c>
      <c r="CF587" s="11" t="s">
        <v>1211</v>
      </c>
      <c r="CG587" s="11" t="s">
        <v>2016</v>
      </c>
      <c r="CH587" s="11" t="s">
        <v>1211</v>
      </c>
      <c r="CI587" s="11" t="s">
        <v>1211</v>
      </c>
      <c r="CJ587" s="11" t="s">
        <v>1961</v>
      </c>
      <c r="CK587" s="11" t="s">
        <v>2018</v>
      </c>
      <c r="CL587" s="11" t="s">
        <v>1211</v>
      </c>
      <c r="CM587" s="11" t="s">
        <v>1211</v>
      </c>
      <c r="CN587" s="11" t="s">
        <v>1974</v>
      </c>
      <c r="CO587" s="11" t="s">
        <v>2021</v>
      </c>
      <c r="CP587" s="11" t="s">
        <v>1958</v>
      </c>
      <c r="CQ587" s="11" t="s">
        <v>2020</v>
      </c>
    </row>
    <row r="588" spans="1:95" ht="15" thickBot="1" x14ac:dyDescent="0.35">
      <c r="A588" s="1" t="s">
        <v>585</v>
      </c>
      <c r="B588" s="1" t="s">
        <v>603</v>
      </c>
      <c r="C588" s="2">
        <v>72</v>
      </c>
      <c r="D588" s="2">
        <v>95</v>
      </c>
      <c r="E588" s="2">
        <v>38</v>
      </c>
      <c r="F588" s="2">
        <v>24</v>
      </c>
      <c r="G588" s="2">
        <v>4</v>
      </c>
      <c r="H588" s="1">
        <f t="shared" si="838"/>
        <v>95</v>
      </c>
      <c r="I588" s="1">
        <f>HLOOKUP(H588,C588:$F$603,J588,0)</f>
        <v>2</v>
      </c>
      <c r="J588" s="1">
        <v>16</v>
      </c>
      <c r="K588" s="1" t="str">
        <f t="shared" si="839"/>
        <v>42</v>
      </c>
      <c r="M588" s="46">
        <f t="shared" si="840"/>
        <v>1</v>
      </c>
      <c r="N588" s="44">
        <f t="shared" si="834"/>
        <v>0.31441048034934499</v>
      </c>
      <c r="O588" s="44">
        <f t="shared" si="835"/>
        <v>0.41484716157205243</v>
      </c>
      <c r="P588" s="44">
        <f t="shared" si="836"/>
        <v>0.16593886462882096</v>
      </c>
      <c r="Q588" s="44">
        <f t="shared" si="837"/>
        <v>0.10480349344978165</v>
      </c>
      <c r="R588">
        <f t="shared" si="812"/>
        <v>4</v>
      </c>
      <c r="S588" s="1">
        <f t="shared" si="841"/>
        <v>0.41484716157205243</v>
      </c>
      <c r="T588" s="1">
        <f>HLOOKUP(S588,N588:$Q$603,U588,0)</f>
        <v>2</v>
      </c>
      <c r="U588" s="1">
        <v>16</v>
      </c>
      <c r="V588" s="1" t="str">
        <f t="shared" si="842"/>
        <v>42</v>
      </c>
      <c r="BY588" s="10" t="s">
        <v>1248</v>
      </c>
      <c r="BZ588" s="11" t="s">
        <v>1211</v>
      </c>
      <c r="CA588" s="11" t="s">
        <v>1989</v>
      </c>
      <c r="CB588" s="11" t="s">
        <v>2017</v>
      </c>
      <c r="CC588" s="11" t="s">
        <v>1211</v>
      </c>
      <c r="CD588" s="11" t="s">
        <v>2015</v>
      </c>
      <c r="CE588" s="11" t="s">
        <v>2019</v>
      </c>
      <c r="CF588" s="11" t="s">
        <v>1211</v>
      </c>
      <c r="CG588" s="11" t="s">
        <v>2016</v>
      </c>
      <c r="CH588" s="11" t="s">
        <v>1211</v>
      </c>
      <c r="CI588" s="11" t="s">
        <v>1211</v>
      </c>
      <c r="CJ588" s="11" t="s">
        <v>1961</v>
      </c>
      <c r="CK588" s="11" t="s">
        <v>2018</v>
      </c>
      <c r="CL588" s="11" t="s">
        <v>1211</v>
      </c>
      <c r="CM588" s="11" t="s">
        <v>1211</v>
      </c>
      <c r="CN588" s="11" t="s">
        <v>1974</v>
      </c>
      <c r="CO588" s="11" t="s">
        <v>2021</v>
      </c>
      <c r="CP588" s="11" t="s">
        <v>1958</v>
      </c>
      <c r="CQ588" s="11" t="s">
        <v>2020</v>
      </c>
    </row>
    <row r="589" spans="1:95" ht="15" thickBot="1" x14ac:dyDescent="0.35">
      <c r="A589" s="1" t="s">
        <v>586</v>
      </c>
      <c r="B589" s="1" t="s">
        <v>603</v>
      </c>
      <c r="C589" s="2">
        <v>97</v>
      </c>
      <c r="D589" s="2">
        <v>86</v>
      </c>
      <c r="E589" s="2">
        <v>18</v>
      </c>
      <c r="F589" s="2">
        <v>46</v>
      </c>
      <c r="G589" s="2">
        <v>1</v>
      </c>
      <c r="H589" s="1">
        <f t="shared" si="838"/>
        <v>97</v>
      </c>
      <c r="I589" s="1">
        <f>HLOOKUP(H589,C589:$F$603,J589,0)</f>
        <v>1</v>
      </c>
      <c r="J589" s="1">
        <v>15</v>
      </c>
      <c r="K589" s="1" t="str">
        <f t="shared" si="839"/>
        <v>11</v>
      </c>
      <c r="M589" s="46">
        <f t="shared" si="840"/>
        <v>1</v>
      </c>
      <c r="N589" s="44">
        <f t="shared" si="834"/>
        <v>0.39271255060728744</v>
      </c>
      <c r="O589" s="44">
        <f t="shared" si="835"/>
        <v>0.34817813765182187</v>
      </c>
      <c r="P589" s="44">
        <f t="shared" si="836"/>
        <v>7.28744939271255E-2</v>
      </c>
      <c r="Q589" s="44">
        <f t="shared" si="837"/>
        <v>0.18623481781376519</v>
      </c>
      <c r="R589">
        <f t="shared" si="812"/>
        <v>1</v>
      </c>
      <c r="S589" s="1">
        <f t="shared" si="841"/>
        <v>0.39271255060728744</v>
      </c>
      <c r="T589" s="1">
        <f>HLOOKUP(S589,N589:$Q$603,U589,0)</f>
        <v>1</v>
      </c>
      <c r="U589" s="1">
        <v>15</v>
      </c>
      <c r="V589" s="1" t="str">
        <f t="shared" si="842"/>
        <v>11</v>
      </c>
      <c r="BY589" s="10" t="s">
        <v>1249</v>
      </c>
      <c r="BZ589" s="11" t="s">
        <v>1211</v>
      </c>
      <c r="CA589" s="11" t="s">
        <v>1989</v>
      </c>
      <c r="CB589" s="11" t="s">
        <v>2017</v>
      </c>
      <c r="CC589" s="11" t="s">
        <v>1211</v>
      </c>
      <c r="CD589" s="11" t="s">
        <v>2015</v>
      </c>
      <c r="CE589" s="11" t="s">
        <v>2019</v>
      </c>
      <c r="CF589" s="11" t="s">
        <v>1211</v>
      </c>
      <c r="CG589" s="11" t="s">
        <v>2016</v>
      </c>
      <c r="CH589" s="11" t="s">
        <v>1211</v>
      </c>
      <c r="CI589" s="11" t="s">
        <v>1211</v>
      </c>
      <c r="CJ589" s="11" t="s">
        <v>1961</v>
      </c>
      <c r="CK589" s="11" t="s">
        <v>2018</v>
      </c>
      <c r="CL589" s="11" t="s">
        <v>1211</v>
      </c>
      <c r="CM589" s="11" t="s">
        <v>1211</v>
      </c>
      <c r="CN589" s="11" t="s">
        <v>1974</v>
      </c>
      <c r="CO589" s="11" t="s">
        <v>2021</v>
      </c>
      <c r="CP589" s="11" t="s">
        <v>1958</v>
      </c>
      <c r="CQ589" s="11" t="s">
        <v>2022</v>
      </c>
    </row>
    <row r="590" spans="1:95" ht="15" thickBot="1" x14ac:dyDescent="0.35">
      <c r="A590" s="1" t="s">
        <v>587</v>
      </c>
      <c r="B590" s="1" t="s">
        <v>603</v>
      </c>
      <c r="C590" s="2">
        <v>61</v>
      </c>
      <c r="D590" s="2">
        <v>28</v>
      </c>
      <c r="E590" s="2">
        <v>42</v>
      </c>
      <c r="F590" s="2">
        <v>22</v>
      </c>
      <c r="G590" s="2">
        <v>2</v>
      </c>
      <c r="H590" s="1">
        <f t="shared" si="838"/>
        <v>61</v>
      </c>
      <c r="I590" s="1">
        <f>HLOOKUP(H590,C590:$F$603,J590,0)</f>
        <v>1</v>
      </c>
      <c r="J590" s="1">
        <v>14</v>
      </c>
      <c r="K590" s="1" t="str">
        <f t="shared" si="839"/>
        <v>21</v>
      </c>
      <c r="M590" s="46">
        <f t="shared" si="840"/>
        <v>1</v>
      </c>
      <c r="N590" s="44">
        <f t="shared" si="834"/>
        <v>0.39869281045751637</v>
      </c>
      <c r="O590" s="44">
        <f t="shared" si="835"/>
        <v>0.18300653594771241</v>
      </c>
      <c r="P590" s="44">
        <f t="shared" si="836"/>
        <v>0.27450980392156865</v>
      </c>
      <c r="Q590" s="44">
        <f t="shared" si="837"/>
        <v>0.1437908496732026</v>
      </c>
      <c r="R590">
        <f t="shared" si="812"/>
        <v>2</v>
      </c>
      <c r="S590" s="1">
        <f t="shared" si="841"/>
        <v>0.39869281045751637</v>
      </c>
      <c r="T590" s="1">
        <f>HLOOKUP(S590,N590:$Q$603,U590,0)</f>
        <v>1</v>
      </c>
      <c r="U590" s="1">
        <v>14</v>
      </c>
      <c r="V590" s="1" t="str">
        <f t="shared" si="842"/>
        <v>21</v>
      </c>
      <c r="BY590" s="10" t="s">
        <v>1250</v>
      </c>
      <c r="BZ590" s="11" t="s">
        <v>1211</v>
      </c>
      <c r="CA590" s="11" t="s">
        <v>1989</v>
      </c>
      <c r="CB590" s="11" t="s">
        <v>2017</v>
      </c>
      <c r="CC590" s="11" t="s">
        <v>1211</v>
      </c>
      <c r="CD590" s="11" t="s">
        <v>2015</v>
      </c>
      <c r="CE590" s="11" t="s">
        <v>2019</v>
      </c>
      <c r="CF590" s="11" t="s">
        <v>1211</v>
      </c>
      <c r="CG590" s="11" t="s">
        <v>2016</v>
      </c>
      <c r="CH590" s="11" t="s">
        <v>1211</v>
      </c>
      <c r="CI590" s="11" t="s">
        <v>1211</v>
      </c>
      <c r="CJ590" s="11" t="s">
        <v>1961</v>
      </c>
      <c r="CK590" s="11" t="s">
        <v>2018</v>
      </c>
      <c r="CL590" s="11" t="s">
        <v>1211</v>
      </c>
      <c r="CM590" s="11" t="s">
        <v>1211</v>
      </c>
      <c r="CN590" s="11" t="s">
        <v>1974</v>
      </c>
      <c r="CO590" s="11" t="s">
        <v>2021</v>
      </c>
      <c r="CP590" s="11" t="s">
        <v>1958</v>
      </c>
      <c r="CQ590" s="11" t="s">
        <v>2022</v>
      </c>
    </row>
    <row r="591" spans="1:95" ht="15" thickBot="1" x14ac:dyDescent="0.35">
      <c r="A591" s="1" t="s">
        <v>588</v>
      </c>
      <c r="B591" s="1" t="s">
        <v>603</v>
      </c>
      <c r="C591" s="2">
        <v>44</v>
      </c>
      <c r="D591" s="2">
        <v>74</v>
      </c>
      <c r="E591" s="2">
        <v>52</v>
      </c>
      <c r="F591" s="2">
        <v>95</v>
      </c>
      <c r="G591" s="2">
        <v>4</v>
      </c>
      <c r="H591" s="1">
        <f t="shared" si="838"/>
        <v>95</v>
      </c>
      <c r="I591" s="1">
        <f>HLOOKUP(H591,C591:$F$603,J591,0)</f>
        <v>4</v>
      </c>
      <c r="J591" s="1">
        <v>13</v>
      </c>
      <c r="K591" s="1" t="str">
        <f t="shared" si="839"/>
        <v>44</v>
      </c>
      <c r="M591" s="46">
        <f t="shared" si="840"/>
        <v>1</v>
      </c>
      <c r="N591" s="44">
        <f t="shared" si="834"/>
        <v>0.16603773584905659</v>
      </c>
      <c r="O591" s="44">
        <f t="shared" si="835"/>
        <v>0.27924528301886792</v>
      </c>
      <c r="P591" s="44">
        <f t="shared" si="836"/>
        <v>0.19622641509433963</v>
      </c>
      <c r="Q591" s="44">
        <f t="shared" si="837"/>
        <v>0.35849056603773582</v>
      </c>
      <c r="R591">
        <f t="shared" si="812"/>
        <v>4</v>
      </c>
      <c r="S591" s="1">
        <f t="shared" si="841"/>
        <v>0.35849056603773582</v>
      </c>
      <c r="T591" s="1">
        <f>HLOOKUP(S591,N591:$Q$603,U591,0)</f>
        <v>4</v>
      </c>
      <c r="U591" s="1">
        <v>13</v>
      </c>
      <c r="V591" s="1" t="str">
        <f t="shared" si="842"/>
        <v>44</v>
      </c>
      <c r="BY591" s="10" t="s">
        <v>1251</v>
      </c>
      <c r="BZ591" s="11" t="s">
        <v>1211</v>
      </c>
      <c r="CA591" s="11" t="s">
        <v>1211</v>
      </c>
      <c r="CB591" s="11" t="s">
        <v>2017</v>
      </c>
      <c r="CC591" s="11" t="s">
        <v>1211</v>
      </c>
      <c r="CD591" s="11" t="s">
        <v>2015</v>
      </c>
      <c r="CE591" s="11" t="s">
        <v>2019</v>
      </c>
      <c r="CF591" s="11" t="s">
        <v>1211</v>
      </c>
      <c r="CG591" s="11" t="s">
        <v>2023</v>
      </c>
      <c r="CH591" s="11" t="s">
        <v>1211</v>
      </c>
      <c r="CI591" s="11" t="s">
        <v>1211</v>
      </c>
      <c r="CJ591" s="11" t="s">
        <v>1961</v>
      </c>
      <c r="CK591" s="11" t="s">
        <v>2018</v>
      </c>
      <c r="CL591" s="11" t="s">
        <v>1211</v>
      </c>
      <c r="CM591" s="11" t="s">
        <v>1211</v>
      </c>
      <c r="CN591" s="11" t="s">
        <v>1974</v>
      </c>
      <c r="CO591" s="11" t="s">
        <v>2021</v>
      </c>
      <c r="CP591" s="11" t="s">
        <v>1958</v>
      </c>
      <c r="CQ591" s="11" t="s">
        <v>2024</v>
      </c>
    </row>
    <row r="592" spans="1:95" ht="15" thickBot="1" x14ac:dyDescent="0.35">
      <c r="A592" s="1" t="s">
        <v>589</v>
      </c>
      <c r="B592" s="1" t="s">
        <v>603</v>
      </c>
      <c r="C592" s="2">
        <v>2</v>
      </c>
      <c r="D592" s="2">
        <v>53</v>
      </c>
      <c r="E592" s="2">
        <v>30</v>
      </c>
      <c r="F592" s="2">
        <v>62</v>
      </c>
      <c r="G592" s="2">
        <v>3</v>
      </c>
      <c r="H592" s="1">
        <f t="shared" si="838"/>
        <v>62</v>
      </c>
      <c r="I592" s="1">
        <f>HLOOKUP(H592,C592:$F$603,J592,0)</f>
        <v>4</v>
      </c>
      <c r="J592" s="1">
        <v>12</v>
      </c>
      <c r="K592" s="1" t="str">
        <f t="shared" si="839"/>
        <v>34</v>
      </c>
      <c r="M592" s="46">
        <f t="shared" si="840"/>
        <v>1</v>
      </c>
      <c r="N592" s="44">
        <f t="shared" si="834"/>
        <v>1.3605442176870748E-2</v>
      </c>
      <c r="O592" s="44">
        <f t="shared" si="835"/>
        <v>0.36054421768707484</v>
      </c>
      <c r="P592" s="44">
        <f t="shared" si="836"/>
        <v>0.20408163265306123</v>
      </c>
      <c r="Q592" s="44">
        <f t="shared" si="837"/>
        <v>0.42176870748299322</v>
      </c>
      <c r="R592">
        <f t="shared" si="812"/>
        <v>3</v>
      </c>
      <c r="S592" s="1">
        <f t="shared" si="841"/>
        <v>0.42176870748299322</v>
      </c>
      <c r="T592" s="1">
        <f>HLOOKUP(S592,N592:$Q$603,U592,0)</f>
        <v>4</v>
      </c>
      <c r="U592" s="1">
        <v>12</v>
      </c>
      <c r="V592" s="1" t="str">
        <f t="shared" si="842"/>
        <v>34</v>
      </c>
      <c r="BY592" s="10" t="s">
        <v>1252</v>
      </c>
      <c r="BZ592" s="11" t="s">
        <v>1211</v>
      </c>
      <c r="CA592" s="11" t="s">
        <v>1211</v>
      </c>
      <c r="CB592" s="11" t="s">
        <v>2017</v>
      </c>
      <c r="CC592" s="11" t="s">
        <v>1211</v>
      </c>
      <c r="CD592" s="11" t="s">
        <v>2015</v>
      </c>
      <c r="CE592" s="11" t="s">
        <v>2019</v>
      </c>
      <c r="CF592" s="11" t="s">
        <v>1211</v>
      </c>
      <c r="CG592" s="11" t="s">
        <v>2019</v>
      </c>
      <c r="CH592" s="11" t="s">
        <v>1211</v>
      </c>
      <c r="CI592" s="11" t="s">
        <v>1211</v>
      </c>
      <c r="CJ592" s="11" t="s">
        <v>1961</v>
      </c>
      <c r="CK592" s="11" t="s">
        <v>2025</v>
      </c>
      <c r="CL592" s="11" t="s">
        <v>1211</v>
      </c>
      <c r="CM592" s="11" t="s">
        <v>1211</v>
      </c>
      <c r="CN592" s="11" t="s">
        <v>1974</v>
      </c>
      <c r="CO592" s="11" t="s">
        <v>2021</v>
      </c>
      <c r="CP592" s="11" t="s">
        <v>1958</v>
      </c>
      <c r="CQ592" s="11" t="s">
        <v>2024</v>
      </c>
    </row>
    <row r="593" spans="1:95" ht="15" thickBot="1" x14ac:dyDescent="0.35">
      <c r="A593" s="1" t="s">
        <v>590</v>
      </c>
      <c r="B593" s="1" t="s">
        <v>603</v>
      </c>
      <c r="C593" s="2">
        <v>41</v>
      </c>
      <c r="D593" s="2">
        <v>65</v>
      </c>
      <c r="E593" s="2">
        <v>99</v>
      </c>
      <c r="F593" s="2">
        <v>6</v>
      </c>
      <c r="G593" s="2">
        <v>4</v>
      </c>
      <c r="H593" s="1">
        <f t="shared" si="838"/>
        <v>99</v>
      </c>
      <c r="I593" s="1">
        <f>HLOOKUP(H593,C593:$F$603,J593,0)</f>
        <v>3</v>
      </c>
      <c r="J593" s="1">
        <v>11</v>
      </c>
      <c r="K593" s="1" t="str">
        <f t="shared" si="839"/>
        <v>43</v>
      </c>
      <c r="M593" s="46">
        <f t="shared" si="840"/>
        <v>1.0000000000000002</v>
      </c>
      <c r="N593" s="44">
        <f t="shared" si="834"/>
        <v>0.19431279620853081</v>
      </c>
      <c r="O593" s="44">
        <f t="shared" si="835"/>
        <v>0.30805687203791471</v>
      </c>
      <c r="P593" s="44">
        <f t="shared" si="836"/>
        <v>0.46919431279620855</v>
      </c>
      <c r="Q593" s="44">
        <f t="shared" si="837"/>
        <v>2.843601895734597E-2</v>
      </c>
      <c r="R593">
        <f t="shared" si="812"/>
        <v>4</v>
      </c>
      <c r="S593" s="1">
        <f t="shared" si="841"/>
        <v>0.46919431279620855</v>
      </c>
      <c r="T593" s="1">
        <f>HLOOKUP(S593,N593:$Q$603,U593,0)</f>
        <v>3</v>
      </c>
      <c r="U593" s="1">
        <v>11</v>
      </c>
      <c r="V593" s="1" t="str">
        <f t="shared" si="842"/>
        <v>43</v>
      </c>
      <c r="BY593" s="10" t="s">
        <v>1253</v>
      </c>
      <c r="BZ593" s="11" t="s">
        <v>1211</v>
      </c>
      <c r="CA593" s="11" t="s">
        <v>1211</v>
      </c>
      <c r="CB593" s="11" t="s">
        <v>2017</v>
      </c>
      <c r="CC593" s="11" t="s">
        <v>1211</v>
      </c>
      <c r="CD593" s="11" t="s">
        <v>2026</v>
      </c>
      <c r="CE593" s="11" t="s">
        <v>2019</v>
      </c>
      <c r="CF593" s="11" t="s">
        <v>1211</v>
      </c>
      <c r="CG593" s="11" t="s">
        <v>2019</v>
      </c>
      <c r="CH593" s="11" t="s">
        <v>1211</v>
      </c>
      <c r="CI593" s="11" t="s">
        <v>1211</v>
      </c>
      <c r="CJ593" s="11" t="s">
        <v>1961</v>
      </c>
      <c r="CK593" s="11" t="s">
        <v>2025</v>
      </c>
      <c r="CL593" s="11" t="s">
        <v>1211</v>
      </c>
      <c r="CM593" s="11" t="s">
        <v>1211</v>
      </c>
      <c r="CN593" s="11" t="s">
        <v>1974</v>
      </c>
      <c r="CO593" s="11" t="s">
        <v>2027</v>
      </c>
      <c r="CP593" s="11" t="s">
        <v>1958</v>
      </c>
      <c r="CQ593" s="11" t="s">
        <v>2024</v>
      </c>
    </row>
    <row r="594" spans="1:95" ht="15" thickBot="1" x14ac:dyDescent="0.35">
      <c r="A594" s="1" t="s">
        <v>591</v>
      </c>
      <c r="B594" s="1" t="s">
        <v>603</v>
      </c>
      <c r="C594" s="2">
        <v>14</v>
      </c>
      <c r="D594" s="2">
        <v>9</v>
      </c>
      <c r="E594" s="2">
        <v>45</v>
      </c>
      <c r="F594" s="2">
        <v>60</v>
      </c>
      <c r="G594" s="2">
        <v>1</v>
      </c>
      <c r="H594" s="1">
        <f t="shared" si="838"/>
        <v>60</v>
      </c>
      <c r="I594" s="1">
        <f>HLOOKUP(H594,C594:$F$603,J594,0)</f>
        <v>4</v>
      </c>
      <c r="J594" s="1">
        <v>10</v>
      </c>
      <c r="K594" s="1" t="str">
        <f t="shared" si="839"/>
        <v>14</v>
      </c>
      <c r="M594" s="46">
        <f t="shared" si="840"/>
        <v>1</v>
      </c>
      <c r="N594" s="44">
        <f t="shared" si="834"/>
        <v>0.109375</v>
      </c>
      <c r="O594" s="44">
        <f t="shared" si="835"/>
        <v>7.03125E-2</v>
      </c>
      <c r="P594" s="44">
        <f t="shared" si="836"/>
        <v>0.3515625</v>
      </c>
      <c r="Q594" s="44">
        <f t="shared" si="837"/>
        <v>0.46875</v>
      </c>
      <c r="R594">
        <f t="shared" ref="R594:R602" si="843">G594</f>
        <v>1</v>
      </c>
      <c r="S594" s="1">
        <f t="shared" si="841"/>
        <v>0.46875</v>
      </c>
      <c r="T594" s="1">
        <f>HLOOKUP(S594,N594:$Q$603,U594,0)</f>
        <v>4</v>
      </c>
      <c r="U594" s="1">
        <v>10</v>
      </c>
      <c r="V594" s="1" t="str">
        <f t="shared" si="842"/>
        <v>14</v>
      </c>
      <c r="BY594" s="10" t="s">
        <v>1254</v>
      </c>
      <c r="BZ594" s="11" t="s">
        <v>1211</v>
      </c>
      <c r="CA594" s="11" t="s">
        <v>1211</v>
      </c>
      <c r="CB594" s="11" t="s">
        <v>2017</v>
      </c>
      <c r="CC594" s="11" t="s">
        <v>1211</v>
      </c>
      <c r="CD594" s="11" t="s">
        <v>2026</v>
      </c>
      <c r="CE594" s="11" t="s">
        <v>2019</v>
      </c>
      <c r="CF594" s="11" t="s">
        <v>1211</v>
      </c>
      <c r="CG594" s="11" t="s">
        <v>2019</v>
      </c>
      <c r="CH594" s="11" t="s">
        <v>1211</v>
      </c>
      <c r="CI594" s="11" t="s">
        <v>1211</v>
      </c>
      <c r="CJ594" s="11" t="s">
        <v>1961</v>
      </c>
      <c r="CK594" s="11" t="s">
        <v>2025</v>
      </c>
      <c r="CL594" s="11" t="s">
        <v>1211</v>
      </c>
      <c r="CM594" s="11" t="s">
        <v>1211</v>
      </c>
      <c r="CN594" s="11" t="s">
        <v>1974</v>
      </c>
      <c r="CO594" s="11" t="s">
        <v>2028</v>
      </c>
      <c r="CP594" s="11" t="s">
        <v>1958</v>
      </c>
      <c r="CQ594" s="11" t="s">
        <v>2024</v>
      </c>
    </row>
    <row r="595" spans="1:95" ht="15" thickBot="1" x14ac:dyDescent="0.35">
      <c r="A595" s="1" t="s">
        <v>592</v>
      </c>
      <c r="B595" s="1" t="s">
        <v>603</v>
      </c>
      <c r="C595" s="2">
        <v>36</v>
      </c>
      <c r="D595" s="2">
        <v>14</v>
      </c>
      <c r="E595" s="2">
        <v>69</v>
      </c>
      <c r="F595" s="2">
        <v>35</v>
      </c>
      <c r="G595" s="2">
        <v>1</v>
      </c>
      <c r="H595" s="1">
        <f t="shared" si="838"/>
        <v>69</v>
      </c>
      <c r="I595" s="1">
        <f>HLOOKUP(H595,C595:$F$603,J595,0)</f>
        <v>3</v>
      </c>
      <c r="J595" s="1">
        <v>9</v>
      </c>
      <c r="K595" s="1" t="str">
        <f t="shared" si="839"/>
        <v>13</v>
      </c>
      <c r="M595" s="46">
        <f t="shared" si="840"/>
        <v>1</v>
      </c>
      <c r="N595" s="44">
        <f t="shared" si="834"/>
        <v>0.23376623376623376</v>
      </c>
      <c r="O595" s="44">
        <f t="shared" si="835"/>
        <v>9.0909090909090912E-2</v>
      </c>
      <c r="P595" s="44">
        <f t="shared" si="836"/>
        <v>0.44805194805194803</v>
      </c>
      <c r="Q595" s="44">
        <f t="shared" si="837"/>
        <v>0.22727272727272727</v>
      </c>
      <c r="R595">
        <f t="shared" si="843"/>
        <v>1</v>
      </c>
      <c r="S595" s="1">
        <f t="shared" si="841"/>
        <v>0.44805194805194803</v>
      </c>
      <c r="T595" s="1">
        <f>HLOOKUP(S595,N595:$Q$603,U595,0)</f>
        <v>3</v>
      </c>
      <c r="U595" s="1">
        <v>9</v>
      </c>
      <c r="V595" s="1" t="str">
        <f t="shared" si="842"/>
        <v>13</v>
      </c>
      <c r="BY595" s="10" t="s">
        <v>1255</v>
      </c>
      <c r="BZ595" s="11" t="s">
        <v>1211</v>
      </c>
      <c r="CA595" s="11" t="s">
        <v>1211</v>
      </c>
      <c r="CB595" s="11" t="s">
        <v>2017</v>
      </c>
      <c r="CC595" s="11" t="s">
        <v>1211</v>
      </c>
      <c r="CD595" s="11" t="s">
        <v>1211</v>
      </c>
      <c r="CE595" s="11" t="s">
        <v>2019</v>
      </c>
      <c r="CF595" s="11" t="s">
        <v>1211</v>
      </c>
      <c r="CG595" s="11" t="s">
        <v>1211</v>
      </c>
      <c r="CH595" s="11" t="s">
        <v>1211</v>
      </c>
      <c r="CI595" s="11" t="s">
        <v>1211</v>
      </c>
      <c r="CJ595" s="11" t="s">
        <v>1961</v>
      </c>
      <c r="CK595" s="11" t="s">
        <v>2025</v>
      </c>
      <c r="CL595" s="11" t="s">
        <v>1211</v>
      </c>
      <c r="CM595" s="11" t="s">
        <v>1211</v>
      </c>
      <c r="CN595" s="11" t="s">
        <v>1974</v>
      </c>
      <c r="CO595" s="11" t="s">
        <v>2028</v>
      </c>
      <c r="CP595" s="11" t="s">
        <v>1958</v>
      </c>
      <c r="CQ595" s="11" t="s">
        <v>1211</v>
      </c>
    </row>
    <row r="596" spans="1:95" ht="15" thickBot="1" x14ac:dyDescent="0.35">
      <c r="A596" s="1" t="s">
        <v>593</v>
      </c>
      <c r="B596" s="1" t="s">
        <v>603</v>
      </c>
      <c r="C596" s="2">
        <v>37</v>
      </c>
      <c r="D596" s="2">
        <v>28</v>
      </c>
      <c r="E596" s="2">
        <v>54</v>
      </c>
      <c r="F596" s="2">
        <v>21</v>
      </c>
      <c r="G596" s="2">
        <v>4</v>
      </c>
      <c r="H596" s="1">
        <f t="shared" si="838"/>
        <v>54</v>
      </c>
      <c r="I596" s="1">
        <f>HLOOKUP(H596,C596:$F$603,J596,0)</f>
        <v>3</v>
      </c>
      <c r="J596" s="1">
        <v>8</v>
      </c>
      <c r="K596" s="1" t="str">
        <f t="shared" si="839"/>
        <v>43</v>
      </c>
      <c r="M596" s="46">
        <f t="shared" si="840"/>
        <v>1</v>
      </c>
      <c r="N596" s="44">
        <f t="shared" si="834"/>
        <v>0.26428571428571429</v>
      </c>
      <c r="O596" s="44">
        <f t="shared" si="835"/>
        <v>0.2</v>
      </c>
      <c r="P596" s="44">
        <f t="shared" si="836"/>
        <v>0.38571428571428573</v>
      </c>
      <c r="Q596" s="44">
        <f t="shared" si="837"/>
        <v>0.15</v>
      </c>
      <c r="R596">
        <f t="shared" si="843"/>
        <v>4</v>
      </c>
      <c r="S596" s="1">
        <f t="shared" si="841"/>
        <v>0.38571428571428573</v>
      </c>
      <c r="T596" s="1">
        <f>HLOOKUP(S596,N596:$Q$603,U596,0)</f>
        <v>3</v>
      </c>
      <c r="U596" s="1">
        <v>8</v>
      </c>
      <c r="V596" s="1" t="str">
        <f t="shared" si="842"/>
        <v>43</v>
      </c>
      <c r="BY596" s="10" t="s">
        <v>1256</v>
      </c>
      <c r="BZ596" s="11" t="s">
        <v>1211</v>
      </c>
      <c r="CA596" s="11" t="s">
        <v>1211</v>
      </c>
      <c r="CB596" s="11" t="s">
        <v>2017</v>
      </c>
      <c r="CC596" s="11" t="s">
        <v>1211</v>
      </c>
      <c r="CD596" s="11" t="s">
        <v>1211</v>
      </c>
      <c r="CE596" s="11" t="s">
        <v>2019</v>
      </c>
      <c r="CF596" s="11" t="s">
        <v>1211</v>
      </c>
      <c r="CG596" s="11" t="s">
        <v>1211</v>
      </c>
      <c r="CH596" s="11" t="s">
        <v>1211</v>
      </c>
      <c r="CI596" s="11" t="s">
        <v>1211</v>
      </c>
      <c r="CJ596" s="11" t="s">
        <v>1961</v>
      </c>
      <c r="CK596" s="11" t="s">
        <v>2025</v>
      </c>
      <c r="CL596" s="11" t="s">
        <v>1211</v>
      </c>
      <c r="CM596" s="11" t="s">
        <v>1211</v>
      </c>
      <c r="CN596" s="11" t="s">
        <v>1974</v>
      </c>
      <c r="CO596" s="11" t="s">
        <v>2028</v>
      </c>
      <c r="CP596" s="11" t="s">
        <v>1958</v>
      </c>
      <c r="CQ596" s="11" t="s">
        <v>1211</v>
      </c>
    </row>
    <row r="597" spans="1:95" ht="15" thickBot="1" x14ac:dyDescent="0.35">
      <c r="A597" s="1" t="s">
        <v>594</v>
      </c>
      <c r="B597" s="1" t="s">
        <v>603</v>
      </c>
      <c r="C597" s="2">
        <v>18</v>
      </c>
      <c r="D597" s="2">
        <v>97</v>
      </c>
      <c r="E597" s="2">
        <v>95</v>
      </c>
      <c r="F597" s="2">
        <v>46</v>
      </c>
      <c r="G597" s="2">
        <v>3</v>
      </c>
      <c r="H597" s="1">
        <f t="shared" si="838"/>
        <v>97</v>
      </c>
      <c r="I597" s="1">
        <f>HLOOKUP(H597,C597:$F$603,J597,0)</f>
        <v>2</v>
      </c>
      <c r="J597" s="1">
        <v>7</v>
      </c>
      <c r="K597" s="1" t="str">
        <f t="shared" si="839"/>
        <v>32</v>
      </c>
      <c r="M597" s="46">
        <f t="shared" si="840"/>
        <v>1</v>
      </c>
      <c r="N597" s="44">
        <f t="shared" si="834"/>
        <v>7.03125E-2</v>
      </c>
      <c r="O597" s="44">
        <f t="shared" si="835"/>
        <v>0.37890625</v>
      </c>
      <c r="P597" s="44">
        <f t="shared" si="836"/>
        <v>0.37109375</v>
      </c>
      <c r="Q597" s="44">
        <f t="shared" si="837"/>
        <v>0.1796875</v>
      </c>
      <c r="R597">
        <f t="shared" si="843"/>
        <v>3</v>
      </c>
      <c r="S597" s="1">
        <f t="shared" si="841"/>
        <v>0.37890625</v>
      </c>
      <c r="T597" s="1">
        <f>HLOOKUP(S597,N597:$Q$603,U597,0)</f>
        <v>2</v>
      </c>
      <c r="U597" s="1">
        <v>7</v>
      </c>
      <c r="V597" s="1" t="str">
        <f t="shared" si="842"/>
        <v>32</v>
      </c>
      <c r="BY597" s="10" t="s">
        <v>1257</v>
      </c>
      <c r="BZ597" s="11" t="s">
        <v>1211</v>
      </c>
      <c r="CA597" s="11" t="s">
        <v>1211</v>
      </c>
      <c r="CB597" s="11" t="s">
        <v>2017</v>
      </c>
      <c r="CC597" s="11" t="s">
        <v>1211</v>
      </c>
      <c r="CD597" s="11" t="s">
        <v>1211</v>
      </c>
      <c r="CE597" s="11" t="s">
        <v>2019</v>
      </c>
      <c r="CF597" s="11" t="s">
        <v>1211</v>
      </c>
      <c r="CG597" s="11" t="s">
        <v>1211</v>
      </c>
      <c r="CH597" s="11" t="s">
        <v>1211</v>
      </c>
      <c r="CI597" s="11" t="s">
        <v>1211</v>
      </c>
      <c r="CJ597" s="11" t="s">
        <v>1961</v>
      </c>
      <c r="CK597" s="11" t="s">
        <v>2025</v>
      </c>
      <c r="CL597" s="11" t="s">
        <v>1211</v>
      </c>
      <c r="CM597" s="11" t="s">
        <v>1211</v>
      </c>
      <c r="CN597" s="11" t="s">
        <v>1974</v>
      </c>
      <c r="CO597" s="11" t="s">
        <v>2028</v>
      </c>
      <c r="CP597" s="11" t="s">
        <v>1958</v>
      </c>
      <c r="CQ597" s="11" t="s">
        <v>1211</v>
      </c>
    </row>
    <row r="598" spans="1:95" ht="15" thickBot="1" x14ac:dyDescent="0.35">
      <c r="A598" s="1" t="s">
        <v>595</v>
      </c>
      <c r="B598" s="1" t="s">
        <v>603</v>
      </c>
      <c r="C598" s="2">
        <v>82</v>
      </c>
      <c r="D598" s="2">
        <v>78</v>
      </c>
      <c r="E598" s="2">
        <v>62</v>
      </c>
      <c r="F598" s="2">
        <v>97</v>
      </c>
      <c r="G598" s="2">
        <v>1</v>
      </c>
      <c r="H598" s="1">
        <f t="shared" si="838"/>
        <v>97</v>
      </c>
      <c r="I598" s="1">
        <f>HLOOKUP(H598,C598:$F$603,J598,0)</f>
        <v>4</v>
      </c>
      <c r="J598" s="1">
        <v>6</v>
      </c>
      <c r="K598" s="1" t="str">
        <f t="shared" si="839"/>
        <v>14</v>
      </c>
      <c r="M598" s="46">
        <f t="shared" si="840"/>
        <v>1</v>
      </c>
      <c r="N598" s="44">
        <f t="shared" si="834"/>
        <v>0.25705329153605017</v>
      </c>
      <c r="O598" s="44">
        <f t="shared" si="835"/>
        <v>0.2445141065830721</v>
      </c>
      <c r="P598" s="44">
        <f t="shared" si="836"/>
        <v>0.19435736677115986</v>
      </c>
      <c r="Q598" s="44">
        <f t="shared" si="837"/>
        <v>0.30407523510971785</v>
      </c>
      <c r="R598">
        <f t="shared" si="843"/>
        <v>1</v>
      </c>
      <c r="S598" s="1">
        <f t="shared" si="841"/>
        <v>0.30407523510971785</v>
      </c>
      <c r="T598" s="1">
        <f>HLOOKUP(S598,N598:$Q$603,U598,0)</f>
        <v>4</v>
      </c>
      <c r="U598" s="1">
        <v>6</v>
      </c>
      <c r="V598" s="1" t="str">
        <f t="shared" si="842"/>
        <v>14</v>
      </c>
      <c r="BY598" s="10" t="s">
        <v>1258</v>
      </c>
      <c r="BZ598" s="11" t="s">
        <v>1211</v>
      </c>
      <c r="CA598" s="11" t="s">
        <v>1211</v>
      </c>
      <c r="CB598" s="11" t="s">
        <v>2017</v>
      </c>
      <c r="CC598" s="11" t="s">
        <v>1211</v>
      </c>
      <c r="CD598" s="11" t="s">
        <v>1211</v>
      </c>
      <c r="CE598" s="11" t="s">
        <v>1211</v>
      </c>
      <c r="CF598" s="11" t="s">
        <v>1211</v>
      </c>
      <c r="CG598" s="11" t="s">
        <v>1211</v>
      </c>
      <c r="CH598" s="11" t="s">
        <v>1211</v>
      </c>
      <c r="CI598" s="11" t="s">
        <v>1211</v>
      </c>
      <c r="CJ598" s="11" t="s">
        <v>1961</v>
      </c>
      <c r="CK598" s="11" t="s">
        <v>1211</v>
      </c>
      <c r="CL598" s="11" t="s">
        <v>1211</v>
      </c>
      <c r="CM598" s="11" t="s">
        <v>1211</v>
      </c>
      <c r="CN598" s="11" t="s">
        <v>1211</v>
      </c>
      <c r="CO598" s="11" t="s">
        <v>2028</v>
      </c>
      <c r="CP598" s="11" t="s">
        <v>1958</v>
      </c>
      <c r="CQ598" s="11" t="s">
        <v>1211</v>
      </c>
    </row>
    <row r="599" spans="1:95" ht="15" thickBot="1" x14ac:dyDescent="0.35">
      <c r="A599" s="1" t="s">
        <v>596</v>
      </c>
      <c r="B599" s="1" t="s">
        <v>603</v>
      </c>
      <c r="C599" s="2">
        <v>52</v>
      </c>
      <c r="D599" s="2">
        <v>30</v>
      </c>
      <c r="E599" s="2">
        <v>81</v>
      </c>
      <c r="F599" s="2">
        <v>0</v>
      </c>
      <c r="G599" s="2">
        <v>2</v>
      </c>
      <c r="H599" s="1">
        <f t="shared" si="838"/>
        <v>81</v>
      </c>
      <c r="I599" s="1">
        <f>HLOOKUP(H599,C599:$F$603,J599,0)</f>
        <v>3</v>
      </c>
      <c r="J599" s="1">
        <v>5</v>
      </c>
      <c r="K599" s="1" t="str">
        <f t="shared" si="839"/>
        <v>23</v>
      </c>
      <c r="M599" s="46">
        <f t="shared" si="840"/>
        <v>1</v>
      </c>
      <c r="N599" s="44">
        <f t="shared" si="834"/>
        <v>0.31901840490797545</v>
      </c>
      <c r="O599" s="44">
        <f t="shared" si="835"/>
        <v>0.18404907975460122</v>
      </c>
      <c r="P599" s="44">
        <f t="shared" si="836"/>
        <v>0.49693251533742333</v>
      </c>
      <c r="Q599" s="44">
        <f t="shared" si="837"/>
        <v>0</v>
      </c>
      <c r="R599">
        <f t="shared" si="843"/>
        <v>2</v>
      </c>
      <c r="S599" s="1">
        <f t="shared" si="841"/>
        <v>0.49693251533742333</v>
      </c>
      <c r="T599" s="1">
        <f>HLOOKUP(S599,N599:$Q$603,U599,0)</f>
        <v>3</v>
      </c>
      <c r="U599" s="1">
        <v>5</v>
      </c>
      <c r="V599" s="1" t="str">
        <f t="shared" si="842"/>
        <v>23</v>
      </c>
      <c r="BY599" s="10" t="s">
        <v>1259</v>
      </c>
      <c r="BZ599" s="11" t="s">
        <v>1211</v>
      </c>
      <c r="CA599" s="11" t="s">
        <v>1211</v>
      </c>
      <c r="CB599" s="11" t="s">
        <v>2017</v>
      </c>
      <c r="CC599" s="11" t="s">
        <v>1211</v>
      </c>
      <c r="CD599" s="11" t="s">
        <v>1211</v>
      </c>
      <c r="CE599" s="11" t="s">
        <v>1211</v>
      </c>
      <c r="CF599" s="11" t="s">
        <v>1211</v>
      </c>
      <c r="CG599" s="11" t="s">
        <v>1211</v>
      </c>
      <c r="CH599" s="11" t="s">
        <v>1211</v>
      </c>
      <c r="CI599" s="11" t="s">
        <v>1211</v>
      </c>
      <c r="CJ599" s="11" t="s">
        <v>1961</v>
      </c>
      <c r="CK599" s="11" t="s">
        <v>1211</v>
      </c>
      <c r="CL599" s="11" t="s">
        <v>1211</v>
      </c>
      <c r="CM599" s="11" t="s">
        <v>1211</v>
      </c>
      <c r="CN599" s="11" t="s">
        <v>1211</v>
      </c>
      <c r="CO599" s="11" t="s">
        <v>2028</v>
      </c>
      <c r="CP599" s="11" t="s">
        <v>1211</v>
      </c>
      <c r="CQ599" s="11" t="s">
        <v>1211</v>
      </c>
    </row>
    <row r="600" spans="1:95" ht="15" thickBot="1" x14ac:dyDescent="0.35">
      <c r="A600" s="1" t="s">
        <v>597</v>
      </c>
      <c r="B600" s="1" t="s">
        <v>603</v>
      </c>
      <c r="C600" s="2">
        <v>38</v>
      </c>
      <c r="D600" s="2">
        <v>4</v>
      </c>
      <c r="E600" s="2">
        <v>62</v>
      </c>
      <c r="F600" s="2">
        <v>64</v>
      </c>
      <c r="G600" s="2">
        <v>3</v>
      </c>
      <c r="H600" s="1">
        <f t="shared" si="838"/>
        <v>64</v>
      </c>
      <c r="I600" s="1">
        <f>HLOOKUP(H600,C600:$F$603,J600,0)</f>
        <v>4</v>
      </c>
      <c r="J600" s="1">
        <v>4</v>
      </c>
      <c r="K600" s="1" t="str">
        <f t="shared" si="839"/>
        <v>34</v>
      </c>
      <c r="M600" s="46">
        <f t="shared" si="840"/>
        <v>1</v>
      </c>
      <c r="N600" s="44">
        <f t="shared" si="834"/>
        <v>0.22619047619047619</v>
      </c>
      <c r="O600" s="44">
        <f t="shared" si="835"/>
        <v>2.3809523809523808E-2</v>
      </c>
      <c r="P600" s="44">
        <f t="shared" si="836"/>
        <v>0.36904761904761907</v>
      </c>
      <c r="Q600" s="44">
        <f t="shared" si="837"/>
        <v>0.38095238095238093</v>
      </c>
      <c r="R600">
        <f t="shared" si="843"/>
        <v>3</v>
      </c>
      <c r="S600" s="1">
        <f t="shared" si="841"/>
        <v>0.38095238095238093</v>
      </c>
      <c r="T600" s="1">
        <f>HLOOKUP(S600,N600:$Q$603,U600,0)</f>
        <v>4</v>
      </c>
      <c r="U600" s="1">
        <v>4</v>
      </c>
      <c r="V600" s="1" t="str">
        <f t="shared" si="842"/>
        <v>34</v>
      </c>
      <c r="BY600" s="10" t="s">
        <v>1260</v>
      </c>
      <c r="BZ600" s="11" t="s">
        <v>1211</v>
      </c>
      <c r="CA600" s="11" t="s">
        <v>1211</v>
      </c>
      <c r="CB600" s="11" t="s">
        <v>1989</v>
      </c>
      <c r="CC600" s="11" t="s">
        <v>1211</v>
      </c>
      <c r="CD600" s="11" t="s">
        <v>1211</v>
      </c>
      <c r="CE600" s="11" t="s">
        <v>1211</v>
      </c>
      <c r="CF600" s="11" t="s">
        <v>1211</v>
      </c>
      <c r="CG600" s="11" t="s">
        <v>1211</v>
      </c>
      <c r="CH600" s="11" t="s">
        <v>1211</v>
      </c>
      <c r="CI600" s="11" t="s">
        <v>1211</v>
      </c>
      <c r="CJ600" s="11" t="s">
        <v>1961</v>
      </c>
      <c r="CK600" s="11" t="s">
        <v>1211</v>
      </c>
      <c r="CL600" s="11" t="s">
        <v>1211</v>
      </c>
      <c r="CM600" s="11" t="s">
        <v>1211</v>
      </c>
      <c r="CN600" s="11" t="s">
        <v>1211</v>
      </c>
      <c r="CO600" s="11" t="s">
        <v>2028</v>
      </c>
      <c r="CP600" s="11" t="s">
        <v>1211</v>
      </c>
      <c r="CQ600" s="11" t="s">
        <v>1211</v>
      </c>
    </row>
    <row r="601" spans="1:95" ht="15" thickBot="1" x14ac:dyDescent="0.35">
      <c r="A601" s="1" t="s">
        <v>598</v>
      </c>
      <c r="B601" s="1" t="s">
        <v>603</v>
      </c>
      <c r="C601" s="2">
        <v>69</v>
      </c>
      <c r="D601" s="2">
        <v>68</v>
      </c>
      <c r="E601" s="2">
        <v>87</v>
      </c>
      <c r="F601" s="2">
        <v>29</v>
      </c>
      <c r="G601" s="2">
        <v>2</v>
      </c>
      <c r="H601" s="1">
        <f t="shared" si="838"/>
        <v>87</v>
      </c>
      <c r="I601" s="1">
        <f>HLOOKUP(H601,C601:$F$603,J601,0)</f>
        <v>3</v>
      </c>
      <c r="J601" s="1">
        <v>3</v>
      </c>
      <c r="K601" s="1" t="str">
        <f t="shared" si="839"/>
        <v>23</v>
      </c>
      <c r="M601" s="46">
        <f t="shared" si="840"/>
        <v>1</v>
      </c>
      <c r="N601" s="44">
        <f t="shared" si="834"/>
        <v>0.27272727272727271</v>
      </c>
      <c r="O601" s="44">
        <f t="shared" si="835"/>
        <v>0.26877470355731226</v>
      </c>
      <c r="P601" s="44">
        <f t="shared" si="836"/>
        <v>0.34387351778656128</v>
      </c>
      <c r="Q601" s="44">
        <f t="shared" si="837"/>
        <v>0.11462450592885376</v>
      </c>
      <c r="R601">
        <f t="shared" si="843"/>
        <v>2</v>
      </c>
      <c r="S601" s="1">
        <f t="shared" si="841"/>
        <v>0.34387351778656128</v>
      </c>
      <c r="T601" s="1">
        <f>HLOOKUP(S601,N601:$Q$603,U601,0)</f>
        <v>3</v>
      </c>
      <c r="U601" s="1">
        <v>3</v>
      </c>
      <c r="V601" s="1" t="str">
        <f t="shared" si="842"/>
        <v>23</v>
      </c>
      <c r="BY601" s="10" t="s">
        <v>1261</v>
      </c>
      <c r="BZ601" s="11" t="s">
        <v>1211</v>
      </c>
      <c r="CA601" s="11" t="s">
        <v>1211</v>
      </c>
      <c r="CB601" s="11" t="s">
        <v>1211</v>
      </c>
      <c r="CC601" s="11" t="s">
        <v>1211</v>
      </c>
      <c r="CD601" s="11" t="s">
        <v>1211</v>
      </c>
      <c r="CE601" s="11" t="s">
        <v>1211</v>
      </c>
      <c r="CF601" s="11" t="s">
        <v>1211</v>
      </c>
      <c r="CG601" s="11" t="s">
        <v>1211</v>
      </c>
      <c r="CH601" s="11" t="s">
        <v>1211</v>
      </c>
      <c r="CI601" s="11" t="s">
        <v>1211</v>
      </c>
      <c r="CJ601" s="11" t="s">
        <v>1211</v>
      </c>
      <c r="CK601" s="11" t="s">
        <v>1211</v>
      </c>
      <c r="CL601" s="11" t="s">
        <v>1211</v>
      </c>
      <c r="CM601" s="11" t="s">
        <v>1211</v>
      </c>
      <c r="CN601" s="11" t="s">
        <v>1211</v>
      </c>
      <c r="CO601" s="11" t="s">
        <v>1211</v>
      </c>
      <c r="CP601" s="11" t="s">
        <v>1211</v>
      </c>
      <c r="CQ601" s="11" t="s">
        <v>1211</v>
      </c>
    </row>
    <row r="602" spans="1:95" ht="15" thickBot="1" x14ac:dyDescent="0.35">
      <c r="A602" s="1" t="s">
        <v>599</v>
      </c>
      <c r="B602" s="1" t="s">
        <v>603</v>
      </c>
      <c r="C602" s="2">
        <v>20</v>
      </c>
      <c r="D602" s="2">
        <v>6</v>
      </c>
      <c r="E602" s="2">
        <v>70</v>
      </c>
      <c r="F602" s="2">
        <v>26</v>
      </c>
      <c r="G602" s="2">
        <v>3</v>
      </c>
      <c r="H602" s="1">
        <f t="shared" si="838"/>
        <v>70</v>
      </c>
      <c r="I602" s="1">
        <f>HLOOKUP(H602,C602:$F$603,J602,0)</f>
        <v>3</v>
      </c>
      <c r="J602" s="1">
        <v>2</v>
      </c>
      <c r="K602" s="1" t="str">
        <f t="shared" si="839"/>
        <v>33</v>
      </c>
      <c r="M602" s="46">
        <f t="shared" si="840"/>
        <v>1</v>
      </c>
      <c r="N602" s="44">
        <f t="shared" si="834"/>
        <v>0.16393442622950818</v>
      </c>
      <c r="O602" s="44">
        <f t="shared" si="835"/>
        <v>4.9180327868852458E-2</v>
      </c>
      <c r="P602" s="44">
        <f t="shared" si="836"/>
        <v>0.57377049180327866</v>
      </c>
      <c r="Q602" s="44">
        <f t="shared" si="837"/>
        <v>0.21311475409836064</v>
      </c>
      <c r="R602">
        <f t="shared" si="843"/>
        <v>3</v>
      </c>
      <c r="S602" s="1">
        <f t="shared" si="841"/>
        <v>0.57377049180327866</v>
      </c>
      <c r="T602" s="1">
        <f>HLOOKUP(S602,N602:$Q$603,U602,0)</f>
        <v>3</v>
      </c>
      <c r="U602" s="1">
        <v>2</v>
      </c>
      <c r="V602" s="1" t="str">
        <f t="shared" si="842"/>
        <v>33</v>
      </c>
      <c r="BY602" s="10" t="s">
        <v>1262</v>
      </c>
      <c r="BZ602" s="11" t="s">
        <v>1211</v>
      </c>
      <c r="CA602" s="11" t="s">
        <v>1211</v>
      </c>
      <c r="CB602" s="11" t="s">
        <v>1211</v>
      </c>
      <c r="CC602" s="11" t="s">
        <v>1211</v>
      </c>
      <c r="CD602" s="11" t="s">
        <v>1211</v>
      </c>
      <c r="CE602" s="11" t="s">
        <v>1211</v>
      </c>
      <c r="CF602" s="11" t="s">
        <v>1211</v>
      </c>
      <c r="CG602" s="11" t="s">
        <v>1211</v>
      </c>
      <c r="CH602" s="11" t="s">
        <v>1211</v>
      </c>
      <c r="CI602" s="11" t="s">
        <v>1211</v>
      </c>
      <c r="CJ602" s="11" t="s">
        <v>1211</v>
      </c>
      <c r="CK602" s="11" t="s">
        <v>1211</v>
      </c>
      <c r="CL602" s="11" t="s">
        <v>1211</v>
      </c>
      <c r="CM602" s="11" t="s">
        <v>1211</v>
      </c>
      <c r="CN602" s="11" t="s">
        <v>1211</v>
      </c>
      <c r="CO602" s="11" t="s">
        <v>1211</v>
      </c>
      <c r="CP602" s="11" t="s">
        <v>1211</v>
      </c>
      <c r="CQ602" s="11" t="s">
        <v>1211</v>
      </c>
    </row>
    <row r="603" spans="1:95" ht="15" thickBot="1" x14ac:dyDescent="0.35">
      <c r="C603" s="3">
        <v>1</v>
      </c>
      <c r="D603" s="3">
        <v>2</v>
      </c>
      <c r="E603" s="3">
        <v>3</v>
      </c>
      <c r="F603" s="3">
        <v>4</v>
      </c>
      <c r="M603" s="46"/>
      <c r="N603" s="47">
        <v>1</v>
      </c>
      <c r="O603" s="47">
        <v>2</v>
      </c>
      <c r="P603" s="47">
        <v>3</v>
      </c>
      <c r="Q603" s="47">
        <v>4</v>
      </c>
      <c r="BY603" s="10" t="s">
        <v>1263</v>
      </c>
      <c r="BZ603" s="11" t="s">
        <v>1211</v>
      </c>
      <c r="CA603" s="11" t="s">
        <v>1211</v>
      </c>
      <c r="CB603" s="11" t="s">
        <v>1211</v>
      </c>
      <c r="CC603" s="11" t="s">
        <v>1211</v>
      </c>
      <c r="CD603" s="11" t="s">
        <v>1211</v>
      </c>
      <c r="CE603" s="11" t="s">
        <v>1211</v>
      </c>
      <c r="CF603" s="11" t="s">
        <v>1211</v>
      </c>
      <c r="CG603" s="11" t="s">
        <v>1211</v>
      </c>
      <c r="CH603" s="11" t="s">
        <v>1211</v>
      </c>
      <c r="CI603" s="11" t="s">
        <v>1211</v>
      </c>
      <c r="CJ603" s="11" t="s">
        <v>1211</v>
      </c>
      <c r="CK603" s="11" t="s">
        <v>1211</v>
      </c>
      <c r="CL603" s="11" t="s">
        <v>1211</v>
      </c>
      <c r="CM603" s="11" t="s">
        <v>1211</v>
      </c>
      <c r="CN603" s="11" t="s">
        <v>1211</v>
      </c>
      <c r="CO603" s="11" t="s">
        <v>1211</v>
      </c>
      <c r="CP603" s="11" t="s">
        <v>1211</v>
      </c>
      <c r="CQ603" s="11" t="s">
        <v>1211</v>
      </c>
    </row>
    <row r="604" spans="1:95" ht="15" thickBot="1" x14ac:dyDescent="0.35">
      <c r="BY604" s="10" t="s">
        <v>1264</v>
      </c>
      <c r="BZ604" s="11" t="s">
        <v>1211</v>
      </c>
      <c r="CA604" s="11" t="s">
        <v>1211</v>
      </c>
      <c r="CB604" s="11" t="s">
        <v>1211</v>
      </c>
      <c r="CC604" s="11" t="s">
        <v>1211</v>
      </c>
      <c r="CD604" s="11" t="s">
        <v>1211</v>
      </c>
      <c r="CE604" s="11" t="s">
        <v>1211</v>
      </c>
      <c r="CF604" s="11" t="s">
        <v>1211</v>
      </c>
      <c r="CG604" s="11" t="s">
        <v>1211</v>
      </c>
      <c r="CH604" s="11" t="s">
        <v>1211</v>
      </c>
      <c r="CI604" s="11" t="s">
        <v>1211</v>
      </c>
      <c r="CJ604" s="11" t="s">
        <v>1211</v>
      </c>
      <c r="CK604" s="11" t="s">
        <v>1211</v>
      </c>
      <c r="CL604" s="11" t="s">
        <v>1211</v>
      </c>
      <c r="CM604" s="11" t="s">
        <v>1211</v>
      </c>
      <c r="CN604" s="11" t="s">
        <v>1211</v>
      </c>
      <c r="CO604" s="11" t="s">
        <v>1211</v>
      </c>
      <c r="CP604" s="11" t="s">
        <v>1211</v>
      </c>
      <c r="CQ604" s="11" t="s">
        <v>1211</v>
      </c>
    </row>
    <row r="605" spans="1:95" ht="18.600000000000001" thickBot="1" x14ac:dyDescent="0.35">
      <c r="BY605" s="6"/>
    </row>
    <row r="606" spans="1:95" ht="15" thickBot="1" x14ac:dyDescent="0.35">
      <c r="BY606" s="10" t="s">
        <v>1265</v>
      </c>
      <c r="BZ606" s="10" t="s">
        <v>649</v>
      </c>
      <c r="CA606" s="10" t="s">
        <v>650</v>
      </c>
      <c r="CB606" s="10" t="s">
        <v>651</v>
      </c>
      <c r="CC606" s="10" t="s">
        <v>652</v>
      </c>
      <c r="CD606" s="10" t="s">
        <v>653</v>
      </c>
      <c r="CE606" s="10" t="s">
        <v>654</v>
      </c>
      <c r="CF606" s="10" t="s">
        <v>655</v>
      </c>
      <c r="CG606" s="10" t="s">
        <v>656</v>
      </c>
      <c r="CH606" s="10" t="s">
        <v>657</v>
      </c>
      <c r="CI606" s="10" t="s">
        <v>658</v>
      </c>
      <c r="CJ606" s="10" t="s">
        <v>659</v>
      </c>
      <c r="CK606" s="10" t="s">
        <v>660</v>
      </c>
      <c r="CL606" s="10" t="s">
        <v>661</v>
      </c>
      <c r="CM606" s="10" t="s">
        <v>662</v>
      </c>
      <c r="CN606" s="10" t="s">
        <v>663</v>
      </c>
      <c r="CO606" s="10" t="s">
        <v>664</v>
      </c>
      <c r="CP606" s="10" t="s">
        <v>665</v>
      </c>
      <c r="CQ606" s="10" t="s">
        <v>666</v>
      </c>
    </row>
    <row r="607" spans="1:95" ht="15" thickBot="1" x14ac:dyDescent="0.35">
      <c r="BY607" s="10" t="s">
        <v>1209</v>
      </c>
      <c r="BZ607" s="11">
        <v>0</v>
      </c>
      <c r="CA607" s="11">
        <v>268471.3</v>
      </c>
      <c r="CB607" s="11">
        <v>684494.2</v>
      </c>
      <c r="CC607" s="11">
        <v>0</v>
      </c>
      <c r="CD607" s="11">
        <v>638429.19999999995</v>
      </c>
      <c r="CE607" s="11">
        <v>187138.2</v>
      </c>
      <c r="CF607" s="11">
        <v>382913.3</v>
      </c>
      <c r="CG607" s="11">
        <v>925613.4</v>
      </c>
      <c r="CH607" s="11">
        <v>503114.3</v>
      </c>
      <c r="CI607" s="11">
        <v>17994.2</v>
      </c>
      <c r="CJ607" s="11">
        <v>46784.5</v>
      </c>
      <c r="CK607" s="11">
        <v>1412176.2</v>
      </c>
      <c r="CL607" s="11">
        <v>10796.2</v>
      </c>
      <c r="CM607" s="11">
        <v>146111.9</v>
      </c>
      <c r="CN607" s="11">
        <v>74855.399999999994</v>
      </c>
      <c r="CO607" s="11">
        <v>440494.8</v>
      </c>
      <c r="CP607" s="11">
        <v>81333.100000000006</v>
      </c>
      <c r="CQ607" s="11">
        <v>479361.9</v>
      </c>
    </row>
    <row r="608" spans="1:95" ht="15" thickBot="1" x14ac:dyDescent="0.35">
      <c r="BY608" s="10" t="s">
        <v>1210</v>
      </c>
      <c r="BZ608" s="11">
        <v>0</v>
      </c>
      <c r="CA608" s="11">
        <v>268471.3</v>
      </c>
      <c r="CB608" s="11">
        <v>684494.2</v>
      </c>
      <c r="CC608" s="11">
        <v>0</v>
      </c>
      <c r="CD608" s="11">
        <v>638429.19999999995</v>
      </c>
      <c r="CE608" s="11">
        <v>187138.2</v>
      </c>
      <c r="CF608" s="11">
        <v>382913.3</v>
      </c>
      <c r="CG608" s="11">
        <v>925613.4</v>
      </c>
      <c r="CH608" s="11">
        <v>503114.3</v>
      </c>
      <c r="CI608" s="11">
        <v>17994.2</v>
      </c>
      <c r="CJ608" s="11">
        <v>46784.5</v>
      </c>
      <c r="CK608" s="11">
        <v>1412176.2</v>
      </c>
      <c r="CL608" s="11">
        <v>10796.2</v>
      </c>
      <c r="CM608" s="11">
        <v>146111.9</v>
      </c>
      <c r="CN608" s="11">
        <v>74855.399999999994</v>
      </c>
      <c r="CO608" s="11">
        <v>440494.8</v>
      </c>
      <c r="CP608" s="11">
        <v>81333.100000000006</v>
      </c>
      <c r="CQ608" s="11">
        <v>479361.9</v>
      </c>
    </row>
    <row r="609" spans="77:95" ht="15" thickBot="1" x14ac:dyDescent="0.35">
      <c r="BY609" s="10" t="s">
        <v>1212</v>
      </c>
      <c r="BZ609" s="11">
        <v>0</v>
      </c>
      <c r="CA609" s="11">
        <v>268471.3</v>
      </c>
      <c r="CB609" s="11">
        <v>684494.2</v>
      </c>
      <c r="CC609" s="11">
        <v>0</v>
      </c>
      <c r="CD609" s="11">
        <v>638429.19999999995</v>
      </c>
      <c r="CE609" s="11">
        <v>187138.2</v>
      </c>
      <c r="CF609" s="11">
        <v>382913.3</v>
      </c>
      <c r="CG609" s="11">
        <v>925613.4</v>
      </c>
      <c r="CH609" s="11">
        <v>503114.3</v>
      </c>
      <c r="CI609" s="11">
        <v>17994.2</v>
      </c>
      <c r="CJ609" s="11">
        <v>46784.5</v>
      </c>
      <c r="CK609" s="11">
        <v>1412176.2</v>
      </c>
      <c r="CL609" s="11">
        <v>10796.2</v>
      </c>
      <c r="CM609" s="11">
        <v>146111.9</v>
      </c>
      <c r="CN609" s="11">
        <v>74855.399999999994</v>
      </c>
      <c r="CO609" s="11">
        <v>440494.8</v>
      </c>
      <c r="CP609" s="11">
        <v>81333.100000000006</v>
      </c>
      <c r="CQ609" s="11">
        <v>479361.9</v>
      </c>
    </row>
    <row r="610" spans="77:95" ht="15" thickBot="1" x14ac:dyDescent="0.35">
      <c r="BY610" s="10" t="s">
        <v>1213</v>
      </c>
      <c r="BZ610" s="11">
        <v>0</v>
      </c>
      <c r="CA610" s="11">
        <v>268471.3</v>
      </c>
      <c r="CB610" s="11">
        <v>684494.2</v>
      </c>
      <c r="CC610" s="11">
        <v>0</v>
      </c>
      <c r="CD610" s="11">
        <v>638429.19999999995</v>
      </c>
      <c r="CE610" s="11">
        <v>187138.2</v>
      </c>
      <c r="CF610" s="11">
        <v>382913.3</v>
      </c>
      <c r="CG610" s="11">
        <v>913379.7</v>
      </c>
      <c r="CH610" s="11">
        <v>503114.3</v>
      </c>
      <c r="CI610" s="11">
        <v>17994.2</v>
      </c>
      <c r="CJ610" s="11">
        <v>46784.5</v>
      </c>
      <c r="CK610" s="11">
        <v>1412176.2</v>
      </c>
      <c r="CL610" s="11">
        <v>10796.2</v>
      </c>
      <c r="CM610" s="11">
        <v>146111.9</v>
      </c>
      <c r="CN610" s="11">
        <v>74855.399999999994</v>
      </c>
      <c r="CO610" s="11">
        <v>440494.8</v>
      </c>
      <c r="CP610" s="11">
        <v>81333.100000000006</v>
      </c>
      <c r="CQ610" s="11">
        <v>479361.9</v>
      </c>
    </row>
    <row r="611" spans="77:95" ht="15" thickBot="1" x14ac:dyDescent="0.35">
      <c r="BY611" s="10" t="s">
        <v>1214</v>
      </c>
      <c r="BZ611" s="11">
        <v>0</v>
      </c>
      <c r="CA611" s="11">
        <v>268471.3</v>
      </c>
      <c r="CB611" s="11">
        <v>666500.1</v>
      </c>
      <c r="CC611" s="11">
        <v>0</v>
      </c>
      <c r="CD611" s="11">
        <v>638429.19999999995</v>
      </c>
      <c r="CE611" s="11">
        <v>187138.2</v>
      </c>
      <c r="CF611" s="11">
        <v>382913.3</v>
      </c>
      <c r="CG611" s="11">
        <v>913379.7</v>
      </c>
      <c r="CH611" s="11">
        <v>503114.3</v>
      </c>
      <c r="CI611" s="11">
        <v>17994.2</v>
      </c>
      <c r="CJ611" s="11">
        <v>46784.5</v>
      </c>
      <c r="CK611" s="11">
        <v>1412176.2</v>
      </c>
      <c r="CL611" s="11">
        <v>10796.2</v>
      </c>
      <c r="CM611" s="11">
        <v>146111.9</v>
      </c>
      <c r="CN611" s="11">
        <v>74855.399999999994</v>
      </c>
      <c r="CO611" s="11">
        <v>440494.8</v>
      </c>
      <c r="CP611" s="11">
        <v>81333.100000000006</v>
      </c>
      <c r="CQ611" s="11">
        <v>479361.9</v>
      </c>
    </row>
    <row r="612" spans="77:95" ht="15" thickBot="1" x14ac:dyDescent="0.35">
      <c r="BY612" s="10" t="s">
        <v>1215</v>
      </c>
      <c r="BZ612" s="11">
        <v>0</v>
      </c>
      <c r="CA612" s="11">
        <v>268471.3</v>
      </c>
      <c r="CB612" s="11">
        <v>666500.1</v>
      </c>
      <c r="CC612" s="11">
        <v>0</v>
      </c>
      <c r="CD612" s="11">
        <v>638429.19999999995</v>
      </c>
      <c r="CE612" s="11">
        <v>187138.2</v>
      </c>
      <c r="CF612" s="11">
        <v>278548</v>
      </c>
      <c r="CG612" s="11">
        <v>913379.7</v>
      </c>
      <c r="CH612" s="11">
        <v>485120.1</v>
      </c>
      <c r="CI612" s="11">
        <v>17994.2</v>
      </c>
      <c r="CJ612" s="11">
        <v>46784.5</v>
      </c>
      <c r="CK612" s="11">
        <v>1412176.2</v>
      </c>
      <c r="CL612" s="11">
        <v>0</v>
      </c>
      <c r="CM612" s="11">
        <v>146111.9</v>
      </c>
      <c r="CN612" s="11">
        <v>74855.399999999994</v>
      </c>
      <c r="CO612" s="11">
        <v>440494.8</v>
      </c>
      <c r="CP612" s="11">
        <v>81333.100000000006</v>
      </c>
      <c r="CQ612" s="11">
        <v>479361.9</v>
      </c>
    </row>
    <row r="613" spans="77:95" ht="15" thickBot="1" x14ac:dyDescent="0.35">
      <c r="BY613" s="10" t="s">
        <v>1216</v>
      </c>
      <c r="BZ613" s="11">
        <v>0</v>
      </c>
      <c r="CA613" s="11">
        <v>268471.3</v>
      </c>
      <c r="CB613" s="11">
        <v>666500.1</v>
      </c>
      <c r="CC613" s="11">
        <v>0</v>
      </c>
      <c r="CD613" s="11">
        <v>638429.19999999995</v>
      </c>
      <c r="CE613" s="11">
        <v>187138.2</v>
      </c>
      <c r="CF613" s="11">
        <v>278548</v>
      </c>
      <c r="CG613" s="11">
        <v>913379.7</v>
      </c>
      <c r="CH613" s="11">
        <v>384353.1</v>
      </c>
      <c r="CI613" s="11">
        <v>17994.2</v>
      </c>
      <c r="CJ613" s="11">
        <v>46784.5</v>
      </c>
      <c r="CK613" s="11">
        <v>1412176.2</v>
      </c>
      <c r="CL613" s="11">
        <v>0</v>
      </c>
      <c r="CM613" s="11">
        <v>146111.9</v>
      </c>
      <c r="CN613" s="11">
        <v>74855.399999999994</v>
      </c>
      <c r="CO613" s="11">
        <v>440494.8</v>
      </c>
      <c r="CP613" s="11">
        <v>81333.100000000006</v>
      </c>
      <c r="CQ613" s="11">
        <v>479361.9</v>
      </c>
    </row>
    <row r="614" spans="77:95" ht="15" thickBot="1" x14ac:dyDescent="0.35">
      <c r="BY614" s="10" t="s">
        <v>1217</v>
      </c>
      <c r="BZ614" s="11">
        <v>0</v>
      </c>
      <c r="CA614" s="11">
        <v>268471.3</v>
      </c>
      <c r="CB614" s="11">
        <v>666500.1</v>
      </c>
      <c r="CC614" s="11">
        <v>0</v>
      </c>
      <c r="CD614" s="11">
        <v>638429.19999999995</v>
      </c>
      <c r="CE614" s="11">
        <v>187138.2</v>
      </c>
      <c r="CF614" s="11">
        <v>278548</v>
      </c>
      <c r="CG614" s="11">
        <v>913379.7</v>
      </c>
      <c r="CH614" s="11">
        <v>384353.1</v>
      </c>
      <c r="CI614" s="11">
        <v>17994.2</v>
      </c>
      <c r="CJ614" s="11">
        <v>46784.5</v>
      </c>
      <c r="CK614" s="11">
        <v>1412176.2</v>
      </c>
      <c r="CL614" s="11">
        <v>0</v>
      </c>
      <c r="CM614" s="11">
        <v>146111.9</v>
      </c>
      <c r="CN614" s="11">
        <v>74855.399999999994</v>
      </c>
      <c r="CO614" s="11">
        <v>440494.8</v>
      </c>
      <c r="CP614" s="11">
        <v>81333.100000000006</v>
      </c>
      <c r="CQ614" s="11">
        <v>479361.9</v>
      </c>
    </row>
    <row r="615" spans="77:95" ht="15" thickBot="1" x14ac:dyDescent="0.35">
      <c r="BY615" s="10" t="s">
        <v>1218</v>
      </c>
      <c r="BZ615" s="11">
        <v>0</v>
      </c>
      <c r="CA615" s="11">
        <v>268471.3</v>
      </c>
      <c r="CB615" s="11">
        <v>666500.1</v>
      </c>
      <c r="CC615" s="11">
        <v>0</v>
      </c>
      <c r="CD615" s="11">
        <v>290064.5</v>
      </c>
      <c r="CE615" s="11">
        <v>187138.2</v>
      </c>
      <c r="CF615" s="11">
        <v>278548</v>
      </c>
      <c r="CG615" s="11">
        <v>901145.9</v>
      </c>
      <c r="CH615" s="11">
        <v>384353.1</v>
      </c>
      <c r="CI615" s="11">
        <v>17994.2</v>
      </c>
      <c r="CJ615" s="11">
        <v>46784.5</v>
      </c>
      <c r="CK615" s="11">
        <v>1412176.2</v>
      </c>
      <c r="CL615" s="11">
        <v>0</v>
      </c>
      <c r="CM615" s="11">
        <v>146111.9</v>
      </c>
      <c r="CN615" s="11">
        <v>30230.1</v>
      </c>
      <c r="CO615" s="11">
        <v>440494.8</v>
      </c>
      <c r="CP615" s="11">
        <v>81333.100000000006</v>
      </c>
      <c r="CQ615" s="11">
        <v>479361.9</v>
      </c>
    </row>
    <row r="616" spans="77:95" ht="15" thickBot="1" x14ac:dyDescent="0.35">
      <c r="BY616" s="10" t="s">
        <v>1219</v>
      </c>
      <c r="BZ616" s="11">
        <v>0</v>
      </c>
      <c r="CA616" s="11">
        <v>268471.3</v>
      </c>
      <c r="CB616" s="11">
        <v>666500.1</v>
      </c>
      <c r="CC616" s="11">
        <v>0</v>
      </c>
      <c r="CD616" s="11">
        <v>290064.5</v>
      </c>
      <c r="CE616" s="11">
        <v>187138.2</v>
      </c>
      <c r="CF616" s="11">
        <v>278548</v>
      </c>
      <c r="CG616" s="11">
        <v>731998.3</v>
      </c>
      <c r="CH616" s="11">
        <v>384353.1</v>
      </c>
      <c r="CI616" s="11">
        <v>17994.2</v>
      </c>
      <c r="CJ616" s="11">
        <v>46784.5</v>
      </c>
      <c r="CK616" s="11">
        <v>1412176.2</v>
      </c>
      <c r="CL616" s="11">
        <v>0</v>
      </c>
      <c r="CM616" s="11">
        <v>146111.9</v>
      </c>
      <c r="CN616" s="11">
        <v>30230.1</v>
      </c>
      <c r="CO616" s="11">
        <v>440494.8</v>
      </c>
      <c r="CP616" s="11">
        <v>81333.100000000006</v>
      </c>
      <c r="CQ616" s="11">
        <v>479361.9</v>
      </c>
    </row>
    <row r="617" spans="77:95" ht="15" thickBot="1" x14ac:dyDescent="0.35">
      <c r="BY617" s="10" t="s">
        <v>1220</v>
      </c>
      <c r="BZ617" s="11">
        <v>0</v>
      </c>
      <c r="CA617" s="11">
        <v>268471.3</v>
      </c>
      <c r="CB617" s="11">
        <v>569332</v>
      </c>
      <c r="CC617" s="11">
        <v>0</v>
      </c>
      <c r="CD617" s="11">
        <v>290064.5</v>
      </c>
      <c r="CE617" s="11">
        <v>187138.2</v>
      </c>
      <c r="CF617" s="11">
        <v>278548</v>
      </c>
      <c r="CG617" s="11">
        <v>731998.3</v>
      </c>
      <c r="CH617" s="11">
        <v>384353.1</v>
      </c>
      <c r="CI617" s="11">
        <v>17994.2</v>
      </c>
      <c r="CJ617" s="11">
        <v>46784.5</v>
      </c>
      <c r="CK617" s="11">
        <v>1412176.2</v>
      </c>
      <c r="CL617" s="11">
        <v>0</v>
      </c>
      <c r="CM617" s="11">
        <v>146111.9</v>
      </c>
      <c r="CN617" s="11">
        <v>30230.1</v>
      </c>
      <c r="CO617" s="11">
        <v>440494.8</v>
      </c>
      <c r="CP617" s="11">
        <v>81333.100000000006</v>
      </c>
      <c r="CQ617" s="11">
        <v>479361.9</v>
      </c>
    </row>
    <row r="618" spans="77:95" ht="15" thickBot="1" x14ac:dyDescent="0.35">
      <c r="BY618" s="10" t="s">
        <v>1221</v>
      </c>
      <c r="BZ618" s="11">
        <v>0</v>
      </c>
      <c r="CA618" s="11">
        <v>268471.3</v>
      </c>
      <c r="CB618" s="11">
        <v>569332</v>
      </c>
      <c r="CC618" s="11">
        <v>0</v>
      </c>
      <c r="CD618" s="11">
        <v>290064.5</v>
      </c>
      <c r="CE618" s="11">
        <v>187138.2</v>
      </c>
      <c r="CF618" s="11">
        <v>278548</v>
      </c>
      <c r="CG618" s="11">
        <v>731998.3</v>
      </c>
      <c r="CH618" s="11">
        <v>384353.1</v>
      </c>
      <c r="CI618" s="11">
        <v>17994.2</v>
      </c>
      <c r="CJ618" s="11">
        <v>46784.5</v>
      </c>
      <c r="CK618" s="11">
        <v>1394177.6</v>
      </c>
      <c r="CL618" s="11">
        <v>0</v>
      </c>
      <c r="CM618" s="11">
        <v>146111.9</v>
      </c>
      <c r="CN618" s="11">
        <v>30230.1</v>
      </c>
      <c r="CO618" s="11">
        <v>440494.8</v>
      </c>
      <c r="CP618" s="11">
        <v>81333.100000000006</v>
      </c>
      <c r="CQ618" s="11">
        <v>479361.9</v>
      </c>
    </row>
    <row r="619" spans="77:95" ht="15" thickBot="1" x14ac:dyDescent="0.35">
      <c r="BY619" s="10" t="s">
        <v>1222</v>
      </c>
      <c r="BZ619" s="11">
        <v>0</v>
      </c>
      <c r="CA619" s="11">
        <v>268471.3</v>
      </c>
      <c r="CB619" s="11">
        <v>569332</v>
      </c>
      <c r="CC619" s="11">
        <v>0</v>
      </c>
      <c r="CD619" s="11">
        <v>272070.3</v>
      </c>
      <c r="CE619" s="11">
        <v>187138.2</v>
      </c>
      <c r="CF619" s="11">
        <v>278548</v>
      </c>
      <c r="CG619" s="11">
        <v>731998.3</v>
      </c>
      <c r="CH619" s="11">
        <v>384353.1</v>
      </c>
      <c r="CI619" s="11">
        <v>17994.2</v>
      </c>
      <c r="CJ619" s="11">
        <v>46784.5</v>
      </c>
      <c r="CK619" s="11">
        <v>1376186.4</v>
      </c>
      <c r="CL619" s="11">
        <v>0</v>
      </c>
      <c r="CM619" s="11">
        <v>146111.9</v>
      </c>
      <c r="CN619" s="11">
        <v>30230.1</v>
      </c>
      <c r="CO619" s="11">
        <v>440494.8</v>
      </c>
      <c r="CP619" s="11">
        <v>81333.100000000006</v>
      </c>
      <c r="CQ619" s="11">
        <v>479361.9</v>
      </c>
    </row>
    <row r="620" spans="77:95" ht="15" thickBot="1" x14ac:dyDescent="0.35">
      <c r="BY620" s="10" t="s">
        <v>1223</v>
      </c>
      <c r="BZ620" s="11">
        <v>0</v>
      </c>
      <c r="CA620" s="11">
        <v>268471.3</v>
      </c>
      <c r="CB620" s="11">
        <v>569332</v>
      </c>
      <c r="CC620" s="11">
        <v>0</v>
      </c>
      <c r="CD620" s="11">
        <v>272070.3</v>
      </c>
      <c r="CE620" s="11">
        <v>187138.2</v>
      </c>
      <c r="CF620" s="11">
        <v>254795.6</v>
      </c>
      <c r="CG620" s="11">
        <v>731998.3</v>
      </c>
      <c r="CH620" s="11">
        <v>384353.1</v>
      </c>
      <c r="CI620" s="11">
        <v>17994.2</v>
      </c>
      <c r="CJ620" s="11">
        <v>46784.5</v>
      </c>
      <c r="CK620" s="11">
        <v>1210642.1000000001</v>
      </c>
      <c r="CL620" s="11">
        <v>0</v>
      </c>
      <c r="CM620" s="11">
        <v>61179.7</v>
      </c>
      <c r="CN620" s="11">
        <v>30230.1</v>
      </c>
      <c r="CO620" s="11">
        <v>440494.8</v>
      </c>
      <c r="CP620" s="11">
        <v>81333.100000000006</v>
      </c>
      <c r="CQ620" s="11">
        <v>479361.9</v>
      </c>
    </row>
    <row r="621" spans="77:95" ht="15" thickBot="1" x14ac:dyDescent="0.35">
      <c r="BY621" s="10" t="s">
        <v>1224</v>
      </c>
      <c r="BZ621" s="11">
        <v>0</v>
      </c>
      <c r="CA621" s="11">
        <v>71975.899999999994</v>
      </c>
      <c r="CB621" s="11">
        <v>569332</v>
      </c>
      <c r="CC621" s="11">
        <v>0</v>
      </c>
      <c r="CD621" s="11">
        <v>254076.1</v>
      </c>
      <c r="CE621" s="11">
        <v>187138.2</v>
      </c>
      <c r="CF621" s="11">
        <v>91409.8</v>
      </c>
      <c r="CG621" s="11">
        <v>731998.3</v>
      </c>
      <c r="CH621" s="11">
        <v>384353.1</v>
      </c>
      <c r="CI621" s="11">
        <v>17994.2</v>
      </c>
      <c r="CJ621" s="11">
        <v>46784.5</v>
      </c>
      <c r="CK621" s="11">
        <v>1210642.1000000001</v>
      </c>
      <c r="CL621" s="11">
        <v>0</v>
      </c>
      <c r="CM621" s="11">
        <v>61179.7</v>
      </c>
      <c r="CN621" s="11">
        <v>30230.1</v>
      </c>
      <c r="CO621" s="11">
        <v>440494.8</v>
      </c>
      <c r="CP621" s="11">
        <v>81333.100000000006</v>
      </c>
      <c r="CQ621" s="11">
        <v>479361.9</v>
      </c>
    </row>
    <row r="622" spans="77:95" ht="15" thickBot="1" x14ac:dyDescent="0.35">
      <c r="BY622" s="10" t="s">
        <v>1225</v>
      </c>
      <c r="BZ622" s="11">
        <v>0</v>
      </c>
      <c r="CA622" s="11">
        <v>71975.899999999994</v>
      </c>
      <c r="CB622" s="11">
        <v>569332</v>
      </c>
      <c r="CC622" s="11">
        <v>0</v>
      </c>
      <c r="CD622" s="11">
        <v>254076.1</v>
      </c>
      <c r="CE622" s="11">
        <v>151149.79999999999</v>
      </c>
      <c r="CF622" s="11">
        <v>91409.8</v>
      </c>
      <c r="CG622" s="11">
        <v>731998.3</v>
      </c>
      <c r="CH622" s="11">
        <v>384353.1</v>
      </c>
      <c r="CI622" s="11">
        <v>17994.2</v>
      </c>
      <c r="CJ622" s="11">
        <v>46784.5</v>
      </c>
      <c r="CK622" s="11">
        <v>1210642.1000000001</v>
      </c>
      <c r="CL622" s="11">
        <v>0</v>
      </c>
      <c r="CM622" s="11">
        <v>61179.7</v>
      </c>
      <c r="CN622" s="11">
        <v>30230.1</v>
      </c>
      <c r="CO622" s="11">
        <v>440494.8</v>
      </c>
      <c r="CP622" s="11">
        <v>81333.100000000006</v>
      </c>
      <c r="CQ622" s="11">
        <v>479361.9</v>
      </c>
    </row>
    <row r="623" spans="77:95" ht="15" thickBot="1" x14ac:dyDescent="0.35">
      <c r="BY623" s="10" t="s">
        <v>1226</v>
      </c>
      <c r="BZ623" s="11">
        <v>0</v>
      </c>
      <c r="CA623" s="11">
        <v>71975.899999999994</v>
      </c>
      <c r="CB623" s="11">
        <v>569332</v>
      </c>
      <c r="CC623" s="11">
        <v>0</v>
      </c>
      <c r="CD623" s="11">
        <v>254076.1</v>
      </c>
      <c r="CE623" s="11">
        <v>151149.79999999999</v>
      </c>
      <c r="CF623" s="11">
        <v>91409.8</v>
      </c>
      <c r="CG623" s="11">
        <v>731998.3</v>
      </c>
      <c r="CH623" s="11">
        <v>384353.1</v>
      </c>
      <c r="CI623" s="11">
        <v>17994.2</v>
      </c>
      <c r="CJ623" s="11">
        <v>46784.5</v>
      </c>
      <c r="CK623" s="11">
        <v>1210642.1000000001</v>
      </c>
      <c r="CL623" s="11">
        <v>0</v>
      </c>
      <c r="CM623" s="11">
        <v>61179.7</v>
      </c>
      <c r="CN623" s="11">
        <v>30230.1</v>
      </c>
      <c r="CO623" s="11">
        <v>440494.8</v>
      </c>
      <c r="CP623" s="11">
        <v>81333.100000000006</v>
      </c>
      <c r="CQ623" s="11">
        <v>479361.9</v>
      </c>
    </row>
    <row r="624" spans="77:95" ht="15" thickBot="1" x14ac:dyDescent="0.35">
      <c r="BY624" s="10" t="s">
        <v>1227</v>
      </c>
      <c r="BZ624" s="11">
        <v>0</v>
      </c>
      <c r="CA624" s="11">
        <v>71975.899999999994</v>
      </c>
      <c r="CB624" s="11">
        <v>569332</v>
      </c>
      <c r="CC624" s="11">
        <v>0</v>
      </c>
      <c r="CD624" s="11">
        <v>254076.1</v>
      </c>
      <c r="CE624" s="11">
        <v>151149.79999999999</v>
      </c>
      <c r="CF624" s="11">
        <v>91409.8</v>
      </c>
      <c r="CG624" s="11">
        <v>731998.3</v>
      </c>
      <c r="CH624" s="11">
        <v>384353.1</v>
      </c>
      <c r="CI624" s="11">
        <v>17994.2</v>
      </c>
      <c r="CJ624" s="11">
        <v>46784.5</v>
      </c>
      <c r="CK624" s="11">
        <v>958002.1</v>
      </c>
      <c r="CL624" s="11">
        <v>0</v>
      </c>
      <c r="CM624" s="11">
        <v>61179.7</v>
      </c>
      <c r="CN624" s="11">
        <v>30230.1</v>
      </c>
      <c r="CO624" s="11">
        <v>440494.8</v>
      </c>
      <c r="CP624" s="11">
        <v>81333.100000000006</v>
      </c>
      <c r="CQ624" s="11">
        <v>467125.9</v>
      </c>
    </row>
    <row r="625" spans="77:95" ht="15" thickBot="1" x14ac:dyDescent="0.35">
      <c r="BY625" s="10" t="s">
        <v>1228</v>
      </c>
      <c r="BZ625" s="11">
        <v>0</v>
      </c>
      <c r="CA625" s="11">
        <v>53982.5</v>
      </c>
      <c r="CB625" s="11">
        <v>569332</v>
      </c>
      <c r="CC625" s="11">
        <v>0</v>
      </c>
      <c r="CD625" s="11">
        <v>254076.1</v>
      </c>
      <c r="CE625" s="11">
        <v>151149.79999999999</v>
      </c>
      <c r="CF625" s="11">
        <v>91409.8</v>
      </c>
      <c r="CG625" s="11">
        <v>731998.3</v>
      </c>
      <c r="CH625" s="11">
        <v>384353.1</v>
      </c>
      <c r="CI625" s="11">
        <v>17994.2</v>
      </c>
      <c r="CJ625" s="11">
        <v>46784.5</v>
      </c>
      <c r="CK625" s="11">
        <v>923457.1</v>
      </c>
      <c r="CL625" s="11">
        <v>0</v>
      </c>
      <c r="CM625" s="11">
        <v>61179.7</v>
      </c>
      <c r="CN625" s="11">
        <v>30230.1</v>
      </c>
      <c r="CO625" s="11">
        <v>440494.8</v>
      </c>
      <c r="CP625" s="11">
        <v>17994.2</v>
      </c>
      <c r="CQ625" s="11">
        <v>423940.4</v>
      </c>
    </row>
    <row r="626" spans="77:95" ht="15" thickBot="1" x14ac:dyDescent="0.35">
      <c r="BY626" s="10" t="s">
        <v>1229</v>
      </c>
      <c r="BZ626" s="11">
        <v>0</v>
      </c>
      <c r="CA626" s="11">
        <v>53982.5</v>
      </c>
      <c r="CB626" s="11">
        <v>569332</v>
      </c>
      <c r="CC626" s="11">
        <v>0</v>
      </c>
      <c r="CD626" s="11">
        <v>254076.1</v>
      </c>
      <c r="CE626" s="11">
        <v>151149.79999999999</v>
      </c>
      <c r="CF626" s="11">
        <v>91409.8</v>
      </c>
      <c r="CG626" s="11">
        <v>731998.3</v>
      </c>
      <c r="CH626" s="11">
        <v>384353.1</v>
      </c>
      <c r="CI626" s="11">
        <v>0</v>
      </c>
      <c r="CJ626" s="11">
        <v>46784.5</v>
      </c>
      <c r="CK626" s="11">
        <v>912660.9</v>
      </c>
      <c r="CL626" s="11">
        <v>0</v>
      </c>
      <c r="CM626" s="11">
        <v>61179.7</v>
      </c>
      <c r="CN626" s="11">
        <v>30230.1</v>
      </c>
      <c r="CO626" s="11">
        <v>440494.8</v>
      </c>
      <c r="CP626" s="11">
        <v>17994.2</v>
      </c>
      <c r="CQ626" s="11">
        <v>371397.6</v>
      </c>
    </row>
    <row r="627" spans="77:95" ht="15" thickBot="1" x14ac:dyDescent="0.35">
      <c r="BY627" s="10" t="s">
        <v>1230</v>
      </c>
      <c r="BZ627" s="11">
        <v>0</v>
      </c>
      <c r="CA627" s="11">
        <v>53982.5</v>
      </c>
      <c r="CB627" s="11">
        <v>569332</v>
      </c>
      <c r="CC627" s="11">
        <v>0</v>
      </c>
      <c r="CD627" s="11">
        <v>254076.1</v>
      </c>
      <c r="CE627" s="11">
        <v>104365.3</v>
      </c>
      <c r="CF627" s="11">
        <v>61179.7</v>
      </c>
      <c r="CG627" s="11">
        <v>731998.3</v>
      </c>
      <c r="CH627" s="11">
        <v>384353.1</v>
      </c>
      <c r="CI627" s="11">
        <v>0</v>
      </c>
      <c r="CJ627" s="11">
        <v>46784.5</v>
      </c>
      <c r="CK627" s="11">
        <v>912660.9</v>
      </c>
      <c r="CL627" s="11">
        <v>0</v>
      </c>
      <c r="CM627" s="11">
        <v>43185.599999999999</v>
      </c>
      <c r="CN627" s="11">
        <v>30230.1</v>
      </c>
      <c r="CO627" s="11">
        <v>440494.8</v>
      </c>
      <c r="CP627" s="11">
        <v>17994.2</v>
      </c>
      <c r="CQ627" s="11">
        <v>371397.6</v>
      </c>
    </row>
    <row r="628" spans="77:95" ht="15" thickBot="1" x14ac:dyDescent="0.35">
      <c r="BY628" s="10" t="s">
        <v>1231</v>
      </c>
      <c r="BZ628" s="11">
        <v>0</v>
      </c>
      <c r="CA628" s="11">
        <v>53982.5</v>
      </c>
      <c r="CB628" s="11">
        <v>569332</v>
      </c>
      <c r="CC628" s="11">
        <v>0</v>
      </c>
      <c r="CD628" s="11">
        <v>254076.1</v>
      </c>
      <c r="CE628" s="11">
        <v>104365.3</v>
      </c>
      <c r="CF628" s="11">
        <v>0</v>
      </c>
      <c r="CG628" s="11">
        <v>714004.1</v>
      </c>
      <c r="CH628" s="11">
        <v>384353.1</v>
      </c>
      <c r="CI628" s="11">
        <v>0</v>
      </c>
      <c r="CJ628" s="11">
        <v>46784.5</v>
      </c>
      <c r="CK628" s="11">
        <v>912660.9</v>
      </c>
      <c r="CL628" s="11">
        <v>0</v>
      </c>
      <c r="CM628" s="11">
        <v>43185.599999999999</v>
      </c>
      <c r="CN628" s="11">
        <v>30230.1</v>
      </c>
      <c r="CO628" s="11">
        <v>440494.8</v>
      </c>
      <c r="CP628" s="11">
        <v>17994.2</v>
      </c>
      <c r="CQ628" s="11">
        <v>333250</v>
      </c>
    </row>
    <row r="629" spans="77:95" ht="15" thickBot="1" x14ac:dyDescent="0.35">
      <c r="BY629" s="10" t="s">
        <v>1232</v>
      </c>
      <c r="BZ629" s="11">
        <v>0</v>
      </c>
      <c r="CA629" s="11">
        <v>53982.5</v>
      </c>
      <c r="CB629" s="11">
        <v>569332</v>
      </c>
      <c r="CC629" s="11">
        <v>0</v>
      </c>
      <c r="CD629" s="11">
        <v>243279.9</v>
      </c>
      <c r="CE629" s="11">
        <v>104365.3</v>
      </c>
      <c r="CF629" s="11">
        <v>0</v>
      </c>
      <c r="CG629" s="11">
        <v>714004.1</v>
      </c>
      <c r="CH629" s="11">
        <v>384353.1</v>
      </c>
      <c r="CI629" s="11">
        <v>0</v>
      </c>
      <c r="CJ629" s="11">
        <v>46784.5</v>
      </c>
      <c r="CK629" s="11">
        <v>912660.9</v>
      </c>
      <c r="CL629" s="11">
        <v>0</v>
      </c>
      <c r="CM629" s="11">
        <v>43185.599999999999</v>
      </c>
      <c r="CN629" s="11">
        <v>30230.1</v>
      </c>
      <c r="CO629" s="11">
        <v>440494.8</v>
      </c>
      <c r="CP629" s="11">
        <v>17994.2</v>
      </c>
      <c r="CQ629" s="11">
        <v>333250</v>
      </c>
    </row>
    <row r="630" spans="77:95" ht="15" thickBot="1" x14ac:dyDescent="0.35">
      <c r="BY630" s="10" t="s">
        <v>1233</v>
      </c>
      <c r="BZ630" s="11">
        <v>0</v>
      </c>
      <c r="CA630" s="11">
        <v>53982.5</v>
      </c>
      <c r="CB630" s="11">
        <v>569332</v>
      </c>
      <c r="CC630" s="11">
        <v>0</v>
      </c>
      <c r="CD630" s="11">
        <v>138913.9</v>
      </c>
      <c r="CE630" s="11">
        <v>104365.3</v>
      </c>
      <c r="CF630" s="11">
        <v>0</v>
      </c>
      <c r="CG630" s="11">
        <v>714004.1</v>
      </c>
      <c r="CH630" s="11">
        <v>366358.9</v>
      </c>
      <c r="CI630" s="11">
        <v>0</v>
      </c>
      <c r="CJ630" s="11">
        <v>46784.5</v>
      </c>
      <c r="CK630" s="11">
        <v>912660.9</v>
      </c>
      <c r="CL630" s="11">
        <v>0</v>
      </c>
      <c r="CM630" s="11">
        <v>43185.599999999999</v>
      </c>
      <c r="CN630" s="11">
        <v>30230.1</v>
      </c>
      <c r="CO630" s="11">
        <v>440494.8</v>
      </c>
      <c r="CP630" s="11">
        <v>17994.2</v>
      </c>
      <c r="CQ630" s="11">
        <v>333250</v>
      </c>
    </row>
    <row r="631" spans="77:95" ht="15" thickBot="1" x14ac:dyDescent="0.35">
      <c r="BY631" s="10" t="s">
        <v>1234</v>
      </c>
      <c r="BZ631" s="11">
        <v>0</v>
      </c>
      <c r="CA631" s="11">
        <v>53982.5</v>
      </c>
      <c r="CB631" s="11">
        <v>569332</v>
      </c>
      <c r="CC631" s="11">
        <v>0</v>
      </c>
      <c r="CD631" s="11">
        <v>138913.9</v>
      </c>
      <c r="CE631" s="11">
        <v>104365.3</v>
      </c>
      <c r="CF631" s="11">
        <v>0</v>
      </c>
      <c r="CG631" s="11">
        <v>714004.1</v>
      </c>
      <c r="CH631" s="11">
        <v>256954.9</v>
      </c>
      <c r="CI631" s="11">
        <v>0</v>
      </c>
      <c r="CJ631" s="11">
        <v>46784.5</v>
      </c>
      <c r="CK631" s="11">
        <v>912660.9</v>
      </c>
      <c r="CL631" s="11">
        <v>0</v>
      </c>
      <c r="CM631" s="11">
        <v>43185.599999999999</v>
      </c>
      <c r="CN631" s="11">
        <v>30230.1</v>
      </c>
      <c r="CO631" s="11">
        <v>440494.8</v>
      </c>
      <c r="CP631" s="11">
        <v>17994.2</v>
      </c>
      <c r="CQ631" s="11">
        <v>326052.09999999998</v>
      </c>
    </row>
    <row r="632" spans="77:95" ht="15" thickBot="1" x14ac:dyDescent="0.35">
      <c r="BY632" s="10" t="s">
        <v>1235</v>
      </c>
      <c r="BZ632" s="11">
        <v>0</v>
      </c>
      <c r="CA632" s="11">
        <v>53982.5</v>
      </c>
      <c r="CB632" s="11">
        <v>526146.4</v>
      </c>
      <c r="CC632" s="11">
        <v>0</v>
      </c>
      <c r="CD632" s="11">
        <v>138913.9</v>
      </c>
      <c r="CE632" s="11">
        <v>104365.3</v>
      </c>
      <c r="CF632" s="11">
        <v>0</v>
      </c>
      <c r="CG632" s="11">
        <v>329651</v>
      </c>
      <c r="CH632" s="11">
        <v>719.5</v>
      </c>
      <c r="CI632" s="11">
        <v>0</v>
      </c>
      <c r="CJ632" s="11">
        <v>46784.5</v>
      </c>
      <c r="CK632" s="11">
        <v>912660.9</v>
      </c>
      <c r="CL632" s="11">
        <v>0</v>
      </c>
      <c r="CM632" s="11">
        <v>43185.599999999999</v>
      </c>
      <c r="CN632" s="11">
        <v>30230.1</v>
      </c>
      <c r="CO632" s="11">
        <v>440494.8</v>
      </c>
      <c r="CP632" s="11">
        <v>17994.2</v>
      </c>
      <c r="CQ632" s="11">
        <v>290064.5</v>
      </c>
    </row>
    <row r="633" spans="77:95" ht="15" thickBot="1" x14ac:dyDescent="0.35">
      <c r="BY633" s="10" t="s">
        <v>1236</v>
      </c>
      <c r="BZ633" s="11">
        <v>0</v>
      </c>
      <c r="CA633" s="11">
        <v>53982.5</v>
      </c>
      <c r="CB633" s="11">
        <v>526146.4</v>
      </c>
      <c r="CC633" s="11">
        <v>0</v>
      </c>
      <c r="CD633" s="11">
        <v>138913.9</v>
      </c>
      <c r="CE633" s="11">
        <v>104365.3</v>
      </c>
      <c r="CF633" s="11">
        <v>0</v>
      </c>
      <c r="CG633" s="11">
        <v>329651</v>
      </c>
      <c r="CH633" s="11">
        <v>719.5</v>
      </c>
      <c r="CI633" s="11">
        <v>0</v>
      </c>
      <c r="CJ633" s="11">
        <v>46784.5</v>
      </c>
      <c r="CK633" s="11">
        <v>912660.9</v>
      </c>
      <c r="CL633" s="11">
        <v>0</v>
      </c>
      <c r="CM633" s="11">
        <v>43185.599999999999</v>
      </c>
      <c r="CN633" s="11">
        <v>30230.1</v>
      </c>
      <c r="CO633" s="11">
        <v>440494.8</v>
      </c>
      <c r="CP633" s="11">
        <v>17994.2</v>
      </c>
      <c r="CQ633" s="11">
        <v>176342</v>
      </c>
    </row>
    <row r="634" spans="77:95" ht="15" thickBot="1" x14ac:dyDescent="0.35">
      <c r="BY634" s="10" t="s">
        <v>1237</v>
      </c>
      <c r="BZ634" s="11">
        <v>0</v>
      </c>
      <c r="CA634" s="11">
        <v>53982.5</v>
      </c>
      <c r="CB634" s="11">
        <v>526146.4</v>
      </c>
      <c r="CC634" s="11">
        <v>0</v>
      </c>
      <c r="CD634" s="11">
        <v>138913.9</v>
      </c>
      <c r="CE634" s="11">
        <v>79173.899999999994</v>
      </c>
      <c r="CF634" s="11">
        <v>0</v>
      </c>
      <c r="CG634" s="11">
        <v>310217.90000000002</v>
      </c>
      <c r="CH634" s="11">
        <v>719.5</v>
      </c>
      <c r="CI634" s="11">
        <v>0</v>
      </c>
      <c r="CJ634" s="11">
        <v>46784.5</v>
      </c>
      <c r="CK634" s="11">
        <v>912660.9</v>
      </c>
      <c r="CL634" s="11">
        <v>0</v>
      </c>
      <c r="CM634" s="11">
        <v>43185.599999999999</v>
      </c>
      <c r="CN634" s="11">
        <v>30230.1</v>
      </c>
      <c r="CO634" s="11">
        <v>440494.8</v>
      </c>
      <c r="CP634" s="11">
        <v>17994.2</v>
      </c>
      <c r="CQ634" s="11">
        <v>176342</v>
      </c>
    </row>
    <row r="635" spans="77:95" ht="15" thickBot="1" x14ac:dyDescent="0.35">
      <c r="BY635" s="10" t="s">
        <v>1238</v>
      </c>
      <c r="BZ635" s="11">
        <v>0</v>
      </c>
      <c r="CA635" s="11">
        <v>53982.5</v>
      </c>
      <c r="CB635" s="11">
        <v>526146.4</v>
      </c>
      <c r="CC635" s="11">
        <v>0</v>
      </c>
      <c r="CD635" s="11">
        <v>131716.70000000001</v>
      </c>
      <c r="CE635" s="11">
        <v>32389.4</v>
      </c>
      <c r="CF635" s="11">
        <v>0</v>
      </c>
      <c r="CG635" s="11">
        <v>310217.90000000002</v>
      </c>
      <c r="CH635" s="11">
        <v>719.5</v>
      </c>
      <c r="CI635" s="11">
        <v>0</v>
      </c>
      <c r="CJ635" s="11">
        <v>46784.5</v>
      </c>
      <c r="CK635" s="11">
        <v>238961.4</v>
      </c>
      <c r="CL635" s="11">
        <v>0</v>
      </c>
      <c r="CM635" s="11">
        <v>43185.599999999999</v>
      </c>
      <c r="CN635" s="11">
        <v>30230.1</v>
      </c>
      <c r="CO635" s="11">
        <v>440494.8</v>
      </c>
      <c r="CP635" s="11">
        <v>17994.2</v>
      </c>
      <c r="CQ635" s="11">
        <v>176342</v>
      </c>
    </row>
    <row r="636" spans="77:95" ht="15" thickBot="1" x14ac:dyDescent="0.35">
      <c r="BY636" s="10" t="s">
        <v>1239</v>
      </c>
      <c r="BZ636" s="11">
        <v>0</v>
      </c>
      <c r="CA636" s="11">
        <v>53982.5</v>
      </c>
      <c r="CB636" s="11">
        <v>110123.5</v>
      </c>
      <c r="CC636" s="11">
        <v>0</v>
      </c>
      <c r="CD636" s="11">
        <v>131716.70000000001</v>
      </c>
      <c r="CE636" s="11">
        <v>32389.4</v>
      </c>
      <c r="CF636" s="11">
        <v>0</v>
      </c>
      <c r="CG636" s="11">
        <v>274229.5</v>
      </c>
      <c r="CH636" s="11">
        <v>719.5</v>
      </c>
      <c r="CI636" s="11">
        <v>0</v>
      </c>
      <c r="CJ636" s="11">
        <v>46784.5</v>
      </c>
      <c r="CK636" s="11">
        <v>238961.4</v>
      </c>
      <c r="CL636" s="11">
        <v>0</v>
      </c>
      <c r="CM636" s="11">
        <v>10796.2</v>
      </c>
      <c r="CN636" s="11">
        <v>30230.1</v>
      </c>
      <c r="CO636" s="11">
        <v>440494.8</v>
      </c>
      <c r="CP636" s="11">
        <v>17994.2</v>
      </c>
      <c r="CQ636" s="11">
        <v>176342</v>
      </c>
    </row>
    <row r="637" spans="77:95" ht="15" thickBot="1" x14ac:dyDescent="0.35">
      <c r="BY637" s="10" t="s">
        <v>1240</v>
      </c>
      <c r="BZ637" s="11">
        <v>0</v>
      </c>
      <c r="CA637" s="11">
        <v>53982.5</v>
      </c>
      <c r="CB637" s="11">
        <v>110123.5</v>
      </c>
      <c r="CC637" s="11">
        <v>0</v>
      </c>
      <c r="CD637" s="11">
        <v>131716.70000000001</v>
      </c>
      <c r="CE637" s="11">
        <v>32389.4</v>
      </c>
      <c r="CF637" s="11">
        <v>0</v>
      </c>
      <c r="CG637" s="11">
        <v>274229.5</v>
      </c>
      <c r="CH637" s="11">
        <v>719.5</v>
      </c>
      <c r="CI637" s="11">
        <v>0</v>
      </c>
      <c r="CJ637" s="11">
        <v>46784.5</v>
      </c>
      <c r="CK637" s="11">
        <v>238961.4</v>
      </c>
      <c r="CL637" s="11">
        <v>0</v>
      </c>
      <c r="CM637" s="11">
        <v>10796.2</v>
      </c>
      <c r="CN637" s="11">
        <v>30230.1</v>
      </c>
      <c r="CO637" s="11">
        <v>343326.7</v>
      </c>
      <c r="CP637" s="11">
        <v>17994.2</v>
      </c>
      <c r="CQ637" s="11">
        <v>176342</v>
      </c>
    </row>
    <row r="638" spans="77:95" ht="15" thickBot="1" x14ac:dyDescent="0.35">
      <c r="BY638" s="10" t="s">
        <v>1241</v>
      </c>
      <c r="BZ638" s="11">
        <v>0</v>
      </c>
      <c r="CA638" s="11">
        <v>53982.5</v>
      </c>
      <c r="CB638" s="11">
        <v>110123.5</v>
      </c>
      <c r="CC638" s="11">
        <v>0</v>
      </c>
      <c r="CD638" s="11">
        <v>66938</v>
      </c>
      <c r="CE638" s="11">
        <v>32389.4</v>
      </c>
      <c r="CF638" s="11">
        <v>0</v>
      </c>
      <c r="CG638" s="11">
        <v>63339</v>
      </c>
      <c r="CH638" s="11">
        <v>719.5</v>
      </c>
      <c r="CI638" s="11">
        <v>0</v>
      </c>
      <c r="CJ638" s="11">
        <v>46784.5</v>
      </c>
      <c r="CK638" s="11">
        <v>238961.4</v>
      </c>
      <c r="CL638" s="11">
        <v>0</v>
      </c>
      <c r="CM638" s="11">
        <v>10796.2</v>
      </c>
      <c r="CN638" s="11">
        <v>30230.1</v>
      </c>
      <c r="CO638" s="11">
        <v>343326.7</v>
      </c>
      <c r="CP638" s="11">
        <v>17994.2</v>
      </c>
      <c r="CQ638" s="11">
        <v>176342</v>
      </c>
    </row>
    <row r="639" spans="77:95" ht="15" thickBot="1" x14ac:dyDescent="0.35">
      <c r="BY639" s="10" t="s">
        <v>1242</v>
      </c>
      <c r="BZ639" s="11">
        <v>0</v>
      </c>
      <c r="CA639" s="11">
        <v>53982.5</v>
      </c>
      <c r="CB639" s="11">
        <v>64778.7</v>
      </c>
      <c r="CC639" s="11">
        <v>0</v>
      </c>
      <c r="CD639" s="11">
        <v>66938</v>
      </c>
      <c r="CE639" s="11">
        <v>32389.4</v>
      </c>
      <c r="CF639" s="11">
        <v>0</v>
      </c>
      <c r="CG639" s="11">
        <v>63339</v>
      </c>
      <c r="CH639" s="11">
        <v>0</v>
      </c>
      <c r="CI639" s="11">
        <v>0</v>
      </c>
      <c r="CJ639" s="11">
        <v>10796.2</v>
      </c>
      <c r="CK639" s="11">
        <v>238961.4</v>
      </c>
      <c r="CL639" s="11">
        <v>0</v>
      </c>
      <c r="CM639" s="11">
        <v>10796.2</v>
      </c>
      <c r="CN639" s="11">
        <v>30230.1</v>
      </c>
      <c r="CO639" s="11">
        <v>343326.7</v>
      </c>
      <c r="CP639" s="11">
        <v>17994.2</v>
      </c>
      <c r="CQ639" s="11">
        <v>176342</v>
      </c>
    </row>
    <row r="640" spans="77:95" ht="15" thickBot="1" x14ac:dyDescent="0.35">
      <c r="BY640" s="10" t="s">
        <v>1243</v>
      </c>
      <c r="BZ640" s="11">
        <v>0</v>
      </c>
      <c r="CA640" s="11">
        <v>53982.5</v>
      </c>
      <c r="CB640" s="11">
        <v>64778.7</v>
      </c>
      <c r="CC640" s="11">
        <v>0</v>
      </c>
      <c r="CD640" s="11">
        <v>66938</v>
      </c>
      <c r="CE640" s="11">
        <v>32389.4</v>
      </c>
      <c r="CF640" s="11">
        <v>0</v>
      </c>
      <c r="CG640" s="11">
        <v>63339</v>
      </c>
      <c r="CH640" s="11">
        <v>0</v>
      </c>
      <c r="CI640" s="11">
        <v>0</v>
      </c>
      <c r="CJ640" s="11">
        <v>10796.2</v>
      </c>
      <c r="CK640" s="11">
        <v>238961.4</v>
      </c>
      <c r="CL640" s="11">
        <v>0</v>
      </c>
      <c r="CM640" s="11">
        <v>10796.2</v>
      </c>
      <c r="CN640" s="11">
        <v>30230.1</v>
      </c>
      <c r="CO640" s="11">
        <v>343326.7</v>
      </c>
      <c r="CP640" s="11">
        <v>17994.2</v>
      </c>
      <c r="CQ640" s="11">
        <v>176342</v>
      </c>
    </row>
    <row r="641" spans="77:95" ht="15" thickBot="1" x14ac:dyDescent="0.35">
      <c r="BY641" s="10" t="s">
        <v>1244</v>
      </c>
      <c r="BZ641" s="11">
        <v>0</v>
      </c>
      <c r="CA641" s="11">
        <v>53982.5</v>
      </c>
      <c r="CB641" s="11">
        <v>64778.7</v>
      </c>
      <c r="CC641" s="11">
        <v>0</v>
      </c>
      <c r="CD641" s="11">
        <v>66938</v>
      </c>
      <c r="CE641" s="11">
        <v>32389.4</v>
      </c>
      <c r="CF641" s="11">
        <v>0</v>
      </c>
      <c r="CG641" s="11">
        <v>63339</v>
      </c>
      <c r="CH641" s="11">
        <v>0</v>
      </c>
      <c r="CI641" s="11">
        <v>0</v>
      </c>
      <c r="CJ641" s="11">
        <v>10796.2</v>
      </c>
      <c r="CK641" s="11">
        <v>220967.3</v>
      </c>
      <c r="CL641" s="11">
        <v>0</v>
      </c>
      <c r="CM641" s="11">
        <v>0</v>
      </c>
      <c r="CN641" s="11">
        <v>30230.1</v>
      </c>
      <c r="CO641" s="11">
        <v>343326.7</v>
      </c>
      <c r="CP641" s="11">
        <v>17994.2</v>
      </c>
      <c r="CQ641" s="11">
        <v>176342</v>
      </c>
    </row>
    <row r="642" spans="77:95" ht="15" thickBot="1" x14ac:dyDescent="0.35">
      <c r="BY642" s="10" t="s">
        <v>1245</v>
      </c>
      <c r="BZ642" s="11">
        <v>0</v>
      </c>
      <c r="CA642" s="11">
        <v>53982.5</v>
      </c>
      <c r="CB642" s="11">
        <v>64778.7</v>
      </c>
      <c r="CC642" s="11">
        <v>0</v>
      </c>
      <c r="CD642" s="11">
        <v>66938</v>
      </c>
      <c r="CE642" s="11">
        <v>32389.4</v>
      </c>
      <c r="CF642" s="11">
        <v>0</v>
      </c>
      <c r="CG642" s="11">
        <v>63339</v>
      </c>
      <c r="CH642" s="11">
        <v>0</v>
      </c>
      <c r="CI642" s="11">
        <v>0</v>
      </c>
      <c r="CJ642" s="11">
        <v>10796.2</v>
      </c>
      <c r="CK642" s="11">
        <v>220967.3</v>
      </c>
      <c r="CL642" s="11">
        <v>0</v>
      </c>
      <c r="CM642" s="11">
        <v>0</v>
      </c>
      <c r="CN642" s="11">
        <v>30230.1</v>
      </c>
      <c r="CO642" s="11">
        <v>343326.7</v>
      </c>
      <c r="CP642" s="11">
        <v>17994.2</v>
      </c>
      <c r="CQ642" s="11">
        <v>176342</v>
      </c>
    </row>
    <row r="643" spans="77:95" ht="15" thickBot="1" x14ac:dyDescent="0.35">
      <c r="BY643" s="10" t="s">
        <v>1246</v>
      </c>
      <c r="BZ643" s="11">
        <v>0</v>
      </c>
      <c r="CA643" s="11">
        <v>53982.5</v>
      </c>
      <c r="CB643" s="11">
        <v>64778.7</v>
      </c>
      <c r="CC643" s="11">
        <v>0</v>
      </c>
      <c r="CD643" s="11">
        <v>66938</v>
      </c>
      <c r="CE643" s="11">
        <v>7198</v>
      </c>
      <c r="CF643" s="11">
        <v>0</v>
      </c>
      <c r="CG643" s="11">
        <v>63339</v>
      </c>
      <c r="CH643" s="11">
        <v>0</v>
      </c>
      <c r="CI643" s="11">
        <v>0</v>
      </c>
      <c r="CJ643" s="11">
        <v>10796.2</v>
      </c>
      <c r="CK643" s="11">
        <v>220967.3</v>
      </c>
      <c r="CL643" s="11">
        <v>0</v>
      </c>
      <c r="CM643" s="11">
        <v>0</v>
      </c>
      <c r="CN643" s="11">
        <v>30230.1</v>
      </c>
      <c r="CO643" s="11">
        <v>343326.7</v>
      </c>
      <c r="CP643" s="11">
        <v>17994.2</v>
      </c>
      <c r="CQ643" s="11">
        <v>158347.79999999999</v>
      </c>
    </row>
    <row r="644" spans="77:95" ht="15" thickBot="1" x14ac:dyDescent="0.35">
      <c r="BY644" s="10" t="s">
        <v>1247</v>
      </c>
      <c r="BZ644" s="11">
        <v>0</v>
      </c>
      <c r="CA644" s="11">
        <v>53982.5</v>
      </c>
      <c r="CB644" s="11">
        <v>64778.7</v>
      </c>
      <c r="CC644" s="11">
        <v>0</v>
      </c>
      <c r="CD644" s="11">
        <v>66938</v>
      </c>
      <c r="CE644" s="11">
        <v>7198</v>
      </c>
      <c r="CF644" s="11">
        <v>0</v>
      </c>
      <c r="CG644" s="11">
        <v>63339</v>
      </c>
      <c r="CH644" s="11">
        <v>0</v>
      </c>
      <c r="CI644" s="11">
        <v>0</v>
      </c>
      <c r="CJ644" s="11">
        <v>10796.2</v>
      </c>
      <c r="CK644" s="11">
        <v>220967.3</v>
      </c>
      <c r="CL644" s="11">
        <v>0</v>
      </c>
      <c r="CM644" s="11">
        <v>0</v>
      </c>
      <c r="CN644" s="11">
        <v>30230.1</v>
      </c>
      <c r="CO644" s="11">
        <v>197934.4</v>
      </c>
      <c r="CP644" s="11">
        <v>17994.2</v>
      </c>
      <c r="CQ644" s="11">
        <v>158347.79999999999</v>
      </c>
    </row>
    <row r="645" spans="77:95" ht="15" thickBot="1" x14ac:dyDescent="0.35">
      <c r="BY645" s="10" t="s">
        <v>1248</v>
      </c>
      <c r="BZ645" s="11">
        <v>0</v>
      </c>
      <c r="CA645" s="11">
        <v>53982.5</v>
      </c>
      <c r="CB645" s="11">
        <v>64778.7</v>
      </c>
      <c r="CC645" s="11">
        <v>0</v>
      </c>
      <c r="CD645" s="11">
        <v>66938</v>
      </c>
      <c r="CE645" s="11">
        <v>7198</v>
      </c>
      <c r="CF645" s="11">
        <v>0</v>
      </c>
      <c r="CG645" s="11">
        <v>63339</v>
      </c>
      <c r="CH645" s="11">
        <v>0</v>
      </c>
      <c r="CI645" s="11">
        <v>0</v>
      </c>
      <c r="CJ645" s="11">
        <v>10796.2</v>
      </c>
      <c r="CK645" s="11">
        <v>220967.3</v>
      </c>
      <c r="CL645" s="11">
        <v>0</v>
      </c>
      <c r="CM645" s="11">
        <v>0</v>
      </c>
      <c r="CN645" s="11">
        <v>30230.1</v>
      </c>
      <c r="CO645" s="11">
        <v>197934.4</v>
      </c>
      <c r="CP645" s="11">
        <v>17994.2</v>
      </c>
      <c r="CQ645" s="11">
        <v>158347.79999999999</v>
      </c>
    </row>
    <row r="646" spans="77:95" ht="15" thickBot="1" x14ac:dyDescent="0.35">
      <c r="BY646" s="10" t="s">
        <v>1249</v>
      </c>
      <c r="BZ646" s="11">
        <v>0</v>
      </c>
      <c r="CA646" s="11">
        <v>53982.5</v>
      </c>
      <c r="CB646" s="11">
        <v>64778.7</v>
      </c>
      <c r="CC646" s="11">
        <v>0</v>
      </c>
      <c r="CD646" s="11">
        <v>66938</v>
      </c>
      <c r="CE646" s="11">
        <v>7198</v>
      </c>
      <c r="CF646" s="11">
        <v>0</v>
      </c>
      <c r="CG646" s="11">
        <v>63339</v>
      </c>
      <c r="CH646" s="11">
        <v>0</v>
      </c>
      <c r="CI646" s="11">
        <v>0</v>
      </c>
      <c r="CJ646" s="11">
        <v>10796.2</v>
      </c>
      <c r="CK646" s="11">
        <v>220967.3</v>
      </c>
      <c r="CL646" s="11">
        <v>0</v>
      </c>
      <c r="CM646" s="11">
        <v>0</v>
      </c>
      <c r="CN646" s="11">
        <v>30230.1</v>
      </c>
      <c r="CO646" s="11">
        <v>197934.4</v>
      </c>
      <c r="CP646" s="11">
        <v>17994.2</v>
      </c>
      <c r="CQ646" s="11">
        <v>140353.60000000001</v>
      </c>
    </row>
    <row r="647" spans="77:95" ht="15" thickBot="1" x14ac:dyDescent="0.35">
      <c r="BY647" s="10" t="s">
        <v>1250</v>
      </c>
      <c r="BZ647" s="11">
        <v>0</v>
      </c>
      <c r="CA647" s="11">
        <v>53982.5</v>
      </c>
      <c r="CB647" s="11">
        <v>64778.7</v>
      </c>
      <c r="CC647" s="11">
        <v>0</v>
      </c>
      <c r="CD647" s="11">
        <v>66938</v>
      </c>
      <c r="CE647" s="11">
        <v>7198</v>
      </c>
      <c r="CF647" s="11">
        <v>0</v>
      </c>
      <c r="CG647" s="11">
        <v>63339</v>
      </c>
      <c r="CH647" s="11">
        <v>0</v>
      </c>
      <c r="CI647" s="11">
        <v>0</v>
      </c>
      <c r="CJ647" s="11">
        <v>10796.2</v>
      </c>
      <c r="CK647" s="11">
        <v>220967.3</v>
      </c>
      <c r="CL647" s="11">
        <v>0</v>
      </c>
      <c r="CM647" s="11">
        <v>0</v>
      </c>
      <c r="CN647" s="11">
        <v>30230.1</v>
      </c>
      <c r="CO647" s="11">
        <v>197934.4</v>
      </c>
      <c r="CP647" s="11">
        <v>17994.2</v>
      </c>
      <c r="CQ647" s="11">
        <v>140353.60000000001</v>
      </c>
    </row>
    <row r="648" spans="77:95" ht="15" thickBot="1" x14ac:dyDescent="0.35">
      <c r="BY648" s="10" t="s">
        <v>1251</v>
      </c>
      <c r="BZ648" s="11">
        <v>0</v>
      </c>
      <c r="CA648" s="11">
        <v>0</v>
      </c>
      <c r="CB648" s="11">
        <v>64778.7</v>
      </c>
      <c r="CC648" s="11">
        <v>0</v>
      </c>
      <c r="CD648" s="11">
        <v>66938</v>
      </c>
      <c r="CE648" s="11">
        <v>7198</v>
      </c>
      <c r="CF648" s="11">
        <v>0</v>
      </c>
      <c r="CG648" s="11">
        <v>44625.3</v>
      </c>
      <c r="CH648" s="11">
        <v>0</v>
      </c>
      <c r="CI648" s="11">
        <v>0</v>
      </c>
      <c r="CJ648" s="11">
        <v>10796.2</v>
      </c>
      <c r="CK648" s="11">
        <v>220967.3</v>
      </c>
      <c r="CL648" s="11">
        <v>0</v>
      </c>
      <c r="CM648" s="11">
        <v>0</v>
      </c>
      <c r="CN648" s="11">
        <v>30230.1</v>
      </c>
      <c r="CO648" s="11">
        <v>197934.4</v>
      </c>
      <c r="CP648" s="11">
        <v>17994.2</v>
      </c>
      <c r="CQ648" s="11">
        <v>133156.4</v>
      </c>
    </row>
    <row r="649" spans="77:95" ht="15" thickBot="1" x14ac:dyDescent="0.35">
      <c r="BY649" s="10" t="s">
        <v>1252</v>
      </c>
      <c r="BZ649" s="11">
        <v>0</v>
      </c>
      <c r="CA649" s="11">
        <v>0</v>
      </c>
      <c r="CB649" s="11">
        <v>64778.7</v>
      </c>
      <c r="CC649" s="11">
        <v>0</v>
      </c>
      <c r="CD649" s="11">
        <v>66938</v>
      </c>
      <c r="CE649" s="11">
        <v>7198</v>
      </c>
      <c r="CF649" s="11">
        <v>0</v>
      </c>
      <c r="CG649" s="11">
        <v>7198</v>
      </c>
      <c r="CH649" s="11">
        <v>0</v>
      </c>
      <c r="CI649" s="11">
        <v>0</v>
      </c>
      <c r="CJ649" s="11">
        <v>10796.2</v>
      </c>
      <c r="CK649" s="11">
        <v>130996.4</v>
      </c>
      <c r="CL649" s="11">
        <v>0</v>
      </c>
      <c r="CM649" s="11">
        <v>0</v>
      </c>
      <c r="CN649" s="11">
        <v>30230.1</v>
      </c>
      <c r="CO649" s="11">
        <v>197934.4</v>
      </c>
      <c r="CP649" s="11">
        <v>17994.2</v>
      </c>
      <c r="CQ649" s="11">
        <v>133156.4</v>
      </c>
    </row>
    <row r="650" spans="77:95" ht="15" thickBot="1" x14ac:dyDescent="0.35">
      <c r="BY650" s="10" t="s">
        <v>1253</v>
      </c>
      <c r="BZ650" s="11">
        <v>0</v>
      </c>
      <c r="CA650" s="11">
        <v>0</v>
      </c>
      <c r="CB650" s="11">
        <v>64778.7</v>
      </c>
      <c r="CC650" s="11">
        <v>0</v>
      </c>
      <c r="CD650" s="11">
        <v>25191.4</v>
      </c>
      <c r="CE650" s="11">
        <v>7198</v>
      </c>
      <c r="CF650" s="11">
        <v>0</v>
      </c>
      <c r="CG650" s="11">
        <v>7198</v>
      </c>
      <c r="CH650" s="11">
        <v>0</v>
      </c>
      <c r="CI650" s="11">
        <v>0</v>
      </c>
      <c r="CJ650" s="11">
        <v>10796.2</v>
      </c>
      <c r="CK650" s="11">
        <v>130996.4</v>
      </c>
      <c r="CL650" s="11">
        <v>0</v>
      </c>
      <c r="CM650" s="11">
        <v>0</v>
      </c>
      <c r="CN650" s="11">
        <v>30230.1</v>
      </c>
      <c r="CO650" s="11">
        <v>161946.79999999999</v>
      </c>
      <c r="CP650" s="11">
        <v>17994.2</v>
      </c>
      <c r="CQ650" s="11">
        <v>133156.4</v>
      </c>
    </row>
    <row r="651" spans="77:95" ht="15" thickBot="1" x14ac:dyDescent="0.35">
      <c r="BY651" s="10" t="s">
        <v>1254</v>
      </c>
      <c r="BZ651" s="11">
        <v>0</v>
      </c>
      <c r="CA651" s="11">
        <v>0</v>
      </c>
      <c r="CB651" s="11">
        <v>64778.7</v>
      </c>
      <c r="CC651" s="11">
        <v>0</v>
      </c>
      <c r="CD651" s="11">
        <v>25191.4</v>
      </c>
      <c r="CE651" s="11">
        <v>7198</v>
      </c>
      <c r="CF651" s="11">
        <v>0</v>
      </c>
      <c r="CG651" s="11">
        <v>7198</v>
      </c>
      <c r="CH651" s="11">
        <v>0</v>
      </c>
      <c r="CI651" s="11">
        <v>0</v>
      </c>
      <c r="CJ651" s="11">
        <v>10796.2</v>
      </c>
      <c r="CK651" s="11">
        <v>130996.4</v>
      </c>
      <c r="CL651" s="11">
        <v>0</v>
      </c>
      <c r="CM651" s="11">
        <v>0</v>
      </c>
      <c r="CN651" s="11">
        <v>30230.1</v>
      </c>
      <c r="CO651" s="11">
        <v>21593.1</v>
      </c>
      <c r="CP651" s="11">
        <v>17994.2</v>
      </c>
      <c r="CQ651" s="11">
        <v>133156.4</v>
      </c>
    </row>
    <row r="652" spans="77:95" ht="15" thickBot="1" x14ac:dyDescent="0.35">
      <c r="BY652" s="10" t="s">
        <v>1255</v>
      </c>
      <c r="BZ652" s="11">
        <v>0</v>
      </c>
      <c r="CA652" s="11">
        <v>0</v>
      </c>
      <c r="CB652" s="11">
        <v>64778.7</v>
      </c>
      <c r="CC652" s="11">
        <v>0</v>
      </c>
      <c r="CD652" s="11">
        <v>0</v>
      </c>
      <c r="CE652" s="11">
        <v>7198</v>
      </c>
      <c r="CF652" s="11">
        <v>0</v>
      </c>
      <c r="CG652" s="11">
        <v>0</v>
      </c>
      <c r="CH652" s="11">
        <v>0</v>
      </c>
      <c r="CI652" s="11">
        <v>0</v>
      </c>
      <c r="CJ652" s="11">
        <v>10796.2</v>
      </c>
      <c r="CK652" s="11">
        <v>130996.4</v>
      </c>
      <c r="CL652" s="11">
        <v>0</v>
      </c>
      <c r="CM652" s="11">
        <v>0</v>
      </c>
      <c r="CN652" s="11">
        <v>30230.1</v>
      </c>
      <c r="CO652" s="11">
        <v>21593.1</v>
      </c>
      <c r="CP652" s="11">
        <v>17994.2</v>
      </c>
      <c r="CQ652" s="11">
        <v>0</v>
      </c>
    </row>
    <row r="653" spans="77:95" ht="15" thickBot="1" x14ac:dyDescent="0.35">
      <c r="BY653" s="10" t="s">
        <v>1256</v>
      </c>
      <c r="BZ653" s="11">
        <v>0</v>
      </c>
      <c r="CA653" s="11">
        <v>0</v>
      </c>
      <c r="CB653" s="11">
        <v>64778.7</v>
      </c>
      <c r="CC653" s="11">
        <v>0</v>
      </c>
      <c r="CD653" s="11">
        <v>0</v>
      </c>
      <c r="CE653" s="11">
        <v>7198</v>
      </c>
      <c r="CF653" s="11">
        <v>0</v>
      </c>
      <c r="CG653" s="11">
        <v>0</v>
      </c>
      <c r="CH653" s="11">
        <v>0</v>
      </c>
      <c r="CI653" s="11">
        <v>0</v>
      </c>
      <c r="CJ653" s="11">
        <v>10796.2</v>
      </c>
      <c r="CK653" s="11">
        <v>130996.4</v>
      </c>
      <c r="CL653" s="11">
        <v>0</v>
      </c>
      <c r="CM653" s="11">
        <v>0</v>
      </c>
      <c r="CN653" s="11">
        <v>30230.1</v>
      </c>
      <c r="CO653" s="11">
        <v>21593.1</v>
      </c>
      <c r="CP653" s="11">
        <v>17994.2</v>
      </c>
      <c r="CQ653" s="11">
        <v>0</v>
      </c>
    </row>
    <row r="654" spans="77:95" ht="15" thickBot="1" x14ac:dyDescent="0.35">
      <c r="BY654" s="10" t="s">
        <v>1257</v>
      </c>
      <c r="BZ654" s="11">
        <v>0</v>
      </c>
      <c r="CA654" s="11">
        <v>0</v>
      </c>
      <c r="CB654" s="11">
        <v>64778.7</v>
      </c>
      <c r="CC654" s="11">
        <v>0</v>
      </c>
      <c r="CD654" s="11">
        <v>0</v>
      </c>
      <c r="CE654" s="11">
        <v>7198</v>
      </c>
      <c r="CF654" s="11">
        <v>0</v>
      </c>
      <c r="CG654" s="11">
        <v>0</v>
      </c>
      <c r="CH654" s="11">
        <v>0</v>
      </c>
      <c r="CI654" s="11">
        <v>0</v>
      </c>
      <c r="CJ654" s="11">
        <v>10796.2</v>
      </c>
      <c r="CK654" s="11">
        <v>130996.4</v>
      </c>
      <c r="CL654" s="11">
        <v>0</v>
      </c>
      <c r="CM654" s="11">
        <v>0</v>
      </c>
      <c r="CN654" s="11">
        <v>30230.1</v>
      </c>
      <c r="CO654" s="11">
        <v>21593.1</v>
      </c>
      <c r="CP654" s="11">
        <v>17994.2</v>
      </c>
      <c r="CQ654" s="11">
        <v>0</v>
      </c>
    </row>
    <row r="655" spans="77:95" ht="15" thickBot="1" x14ac:dyDescent="0.35">
      <c r="BY655" s="10" t="s">
        <v>1258</v>
      </c>
      <c r="BZ655" s="11">
        <v>0</v>
      </c>
      <c r="CA655" s="11">
        <v>0</v>
      </c>
      <c r="CB655" s="11">
        <v>64778.7</v>
      </c>
      <c r="CC655" s="11">
        <v>0</v>
      </c>
      <c r="CD655" s="11">
        <v>0</v>
      </c>
      <c r="CE655" s="11">
        <v>0</v>
      </c>
      <c r="CF655" s="11">
        <v>0</v>
      </c>
      <c r="CG655" s="11">
        <v>0</v>
      </c>
      <c r="CH655" s="11">
        <v>0</v>
      </c>
      <c r="CI655" s="11">
        <v>0</v>
      </c>
      <c r="CJ655" s="11">
        <v>10796.2</v>
      </c>
      <c r="CK655" s="11">
        <v>0</v>
      </c>
      <c r="CL655" s="11">
        <v>0</v>
      </c>
      <c r="CM655" s="11">
        <v>0</v>
      </c>
      <c r="CN655" s="11">
        <v>0</v>
      </c>
      <c r="CO655" s="11">
        <v>21593.1</v>
      </c>
      <c r="CP655" s="11">
        <v>17994.2</v>
      </c>
      <c r="CQ655" s="11">
        <v>0</v>
      </c>
    </row>
    <row r="656" spans="77:95" ht="15" thickBot="1" x14ac:dyDescent="0.35">
      <c r="BY656" s="10" t="s">
        <v>1259</v>
      </c>
      <c r="BZ656" s="11">
        <v>0</v>
      </c>
      <c r="CA656" s="11">
        <v>0</v>
      </c>
      <c r="CB656" s="11">
        <v>64778.7</v>
      </c>
      <c r="CC656" s="11">
        <v>0</v>
      </c>
      <c r="CD656" s="11">
        <v>0</v>
      </c>
      <c r="CE656" s="11">
        <v>0</v>
      </c>
      <c r="CF656" s="11">
        <v>0</v>
      </c>
      <c r="CG656" s="11">
        <v>0</v>
      </c>
      <c r="CH656" s="11">
        <v>0</v>
      </c>
      <c r="CI656" s="11">
        <v>0</v>
      </c>
      <c r="CJ656" s="11">
        <v>10796.2</v>
      </c>
      <c r="CK656" s="11">
        <v>0</v>
      </c>
      <c r="CL656" s="11">
        <v>0</v>
      </c>
      <c r="CM656" s="11">
        <v>0</v>
      </c>
      <c r="CN656" s="11">
        <v>0</v>
      </c>
      <c r="CO656" s="11">
        <v>21593.1</v>
      </c>
      <c r="CP656" s="11">
        <v>0</v>
      </c>
      <c r="CQ656" s="11">
        <v>0</v>
      </c>
    </row>
    <row r="657" spans="77:99" ht="15" thickBot="1" x14ac:dyDescent="0.35">
      <c r="BY657" s="10" t="s">
        <v>1260</v>
      </c>
      <c r="BZ657" s="11">
        <v>0</v>
      </c>
      <c r="CA657" s="11">
        <v>0</v>
      </c>
      <c r="CB657" s="11">
        <v>53982.5</v>
      </c>
      <c r="CC657" s="11">
        <v>0</v>
      </c>
      <c r="CD657" s="11">
        <v>0</v>
      </c>
      <c r="CE657" s="11">
        <v>0</v>
      </c>
      <c r="CF657" s="11">
        <v>0</v>
      </c>
      <c r="CG657" s="11">
        <v>0</v>
      </c>
      <c r="CH657" s="11">
        <v>0</v>
      </c>
      <c r="CI657" s="11">
        <v>0</v>
      </c>
      <c r="CJ657" s="11">
        <v>10796.2</v>
      </c>
      <c r="CK657" s="11">
        <v>0</v>
      </c>
      <c r="CL657" s="11">
        <v>0</v>
      </c>
      <c r="CM657" s="11">
        <v>0</v>
      </c>
      <c r="CN657" s="11">
        <v>0</v>
      </c>
      <c r="CO657" s="11">
        <v>21593.1</v>
      </c>
      <c r="CP657" s="11">
        <v>0</v>
      </c>
      <c r="CQ657" s="11">
        <v>0</v>
      </c>
    </row>
    <row r="658" spans="77:99" ht="15" thickBot="1" x14ac:dyDescent="0.35">
      <c r="BY658" s="10" t="s">
        <v>1261</v>
      </c>
      <c r="BZ658" s="11">
        <v>0</v>
      </c>
      <c r="CA658" s="11">
        <v>0</v>
      </c>
      <c r="CB658" s="11">
        <v>0</v>
      </c>
      <c r="CC658" s="11">
        <v>0</v>
      </c>
      <c r="CD658" s="11">
        <v>0</v>
      </c>
      <c r="CE658" s="11">
        <v>0</v>
      </c>
      <c r="CF658" s="11">
        <v>0</v>
      </c>
      <c r="CG658" s="11">
        <v>0</v>
      </c>
      <c r="CH658" s="11">
        <v>0</v>
      </c>
      <c r="CI658" s="11">
        <v>0</v>
      </c>
      <c r="CJ658" s="11">
        <v>0</v>
      </c>
      <c r="CK658" s="11">
        <v>0</v>
      </c>
      <c r="CL658" s="11">
        <v>0</v>
      </c>
      <c r="CM658" s="11">
        <v>0</v>
      </c>
      <c r="CN658" s="11">
        <v>0</v>
      </c>
      <c r="CO658" s="11">
        <v>0</v>
      </c>
      <c r="CP658" s="11">
        <v>0</v>
      </c>
      <c r="CQ658" s="11">
        <v>0</v>
      </c>
    </row>
    <row r="659" spans="77:99" ht="15" thickBot="1" x14ac:dyDescent="0.35">
      <c r="BY659" s="10" t="s">
        <v>1262</v>
      </c>
      <c r="BZ659" s="11">
        <v>0</v>
      </c>
      <c r="CA659" s="11">
        <v>0</v>
      </c>
      <c r="CB659" s="11">
        <v>0</v>
      </c>
      <c r="CC659" s="11">
        <v>0</v>
      </c>
      <c r="CD659" s="11">
        <v>0</v>
      </c>
      <c r="CE659" s="11">
        <v>0</v>
      </c>
      <c r="CF659" s="11">
        <v>0</v>
      </c>
      <c r="CG659" s="11">
        <v>0</v>
      </c>
      <c r="CH659" s="11">
        <v>0</v>
      </c>
      <c r="CI659" s="11">
        <v>0</v>
      </c>
      <c r="CJ659" s="11">
        <v>0</v>
      </c>
      <c r="CK659" s="11">
        <v>0</v>
      </c>
      <c r="CL659" s="11">
        <v>0</v>
      </c>
      <c r="CM659" s="11">
        <v>0</v>
      </c>
      <c r="CN659" s="11">
        <v>0</v>
      </c>
      <c r="CO659" s="11">
        <v>0</v>
      </c>
      <c r="CP659" s="11">
        <v>0</v>
      </c>
      <c r="CQ659" s="11">
        <v>0</v>
      </c>
    </row>
    <row r="660" spans="77:99" ht="15" thickBot="1" x14ac:dyDescent="0.35">
      <c r="BY660" s="10" t="s">
        <v>1263</v>
      </c>
      <c r="BZ660" s="11">
        <v>0</v>
      </c>
      <c r="CA660" s="11">
        <v>0</v>
      </c>
      <c r="CB660" s="11">
        <v>0</v>
      </c>
      <c r="CC660" s="11">
        <v>0</v>
      </c>
      <c r="CD660" s="11">
        <v>0</v>
      </c>
      <c r="CE660" s="11">
        <v>0</v>
      </c>
      <c r="CF660" s="11">
        <v>0</v>
      </c>
      <c r="CG660" s="11">
        <v>0</v>
      </c>
      <c r="CH660" s="11">
        <v>0</v>
      </c>
      <c r="CI660" s="11">
        <v>0</v>
      </c>
      <c r="CJ660" s="11">
        <v>0</v>
      </c>
      <c r="CK660" s="11">
        <v>0</v>
      </c>
      <c r="CL660" s="11">
        <v>0</v>
      </c>
      <c r="CM660" s="11">
        <v>0</v>
      </c>
      <c r="CN660" s="11">
        <v>0</v>
      </c>
      <c r="CO660" s="11">
        <v>0</v>
      </c>
      <c r="CP660" s="11">
        <v>0</v>
      </c>
      <c r="CQ660" s="11">
        <v>0</v>
      </c>
    </row>
    <row r="661" spans="77:99" ht="15" thickBot="1" x14ac:dyDescent="0.35">
      <c r="BY661" s="10" t="s">
        <v>1264</v>
      </c>
      <c r="BZ661" s="11">
        <v>0</v>
      </c>
      <c r="CA661" s="11">
        <v>0</v>
      </c>
      <c r="CB661" s="11">
        <v>0</v>
      </c>
      <c r="CC661" s="11">
        <v>0</v>
      </c>
      <c r="CD661" s="11">
        <v>0</v>
      </c>
      <c r="CE661" s="11">
        <v>0</v>
      </c>
      <c r="CF661" s="11">
        <v>0</v>
      </c>
      <c r="CG661" s="11">
        <v>0</v>
      </c>
      <c r="CH661" s="11">
        <v>0</v>
      </c>
      <c r="CI661" s="11">
        <v>0</v>
      </c>
      <c r="CJ661" s="11">
        <v>0</v>
      </c>
      <c r="CK661" s="11">
        <v>0</v>
      </c>
      <c r="CL661" s="11">
        <v>0</v>
      </c>
      <c r="CM661" s="11">
        <v>0</v>
      </c>
      <c r="CN661" s="11">
        <v>0</v>
      </c>
      <c r="CO661" s="11">
        <v>0</v>
      </c>
      <c r="CP661" s="11">
        <v>0</v>
      </c>
      <c r="CQ661" s="11">
        <v>0</v>
      </c>
    </row>
    <row r="662" spans="77:99" ht="18.600000000000001" thickBot="1" x14ac:dyDescent="0.35">
      <c r="BY662" s="6"/>
    </row>
    <row r="663" spans="77:99" ht="15" thickBot="1" x14ac:dyDescent="0.35">
      <c r="BY663" s="10" t="s">
        <v>1266</v>
      </c>
      <c r="BZ663" s="10" t="s">
        <v>649</v>
      </c>
      <c r="CA663" s="10" t="s">
        <v>650</v>
      </c>
      <c r="CB663" s="10" t="s">
        <v>651</v>
      </c>
      <c r="CC663" s="10" t="s">
        <v>652</v>
      </c>
      <c r="CD663" s="10" t="s">
        <v>653</v>
      </c>
      <c r="CE663" s="10" t="s">
        <v>654</v>
      </c>
      <c r="CF663" s="10" t="s">
        <v>655</v>
      </c>
      <c r="CG663" s="10" t="s">
        <v>656</v>
      </c>
      <c r="CH663" s="10" t="s">
        <v>657</v>
      </c>
      <c r="CI663" s="10" t="s">
        <v>658</v>
      </c>
      <c r="CJ663" s="10" t="s">
        <v>659</v>
      </c>
      <c r="CK663" s="10" t="s">
        <v>660</v>
      </c>
      <c r="CL663" s="10" t="s">
        <v>661</v>
      </c>
      <c r="CM663" s="10" t="s">
        <v>662</v>
      </c>
      <c r="CN663" s="10" t="s">
        <v>663</v>
      </c>
      <c r="CO663" s="10" t="s">
        <v>664</v>
      </c>
      <c r="CP663" s="10" t="s">
        <v>665</v>
      </c>
      <c r="CQ663" s="10" t="s">
        <v>666</v>
      </c>
      <c r="CR663" s="10" t="s">
        <v>1267</v>
      </c>
      <c r="CS663" s="10" t="s">
        <v>1268</v>
      </c>
      <c r="CT663" s="10" t="s">
        <v>1269</v>
      </c>
      <c r="CU663" s="10" t="s">
        <v>1270</v>
      </c>
    </row>
    <row r="664" spans="77:99" ht="15" thickBot="1" x14ac:dyDescent="0.35">
      <c r="BY664" s="10" t="s">
        <v>668</v>
      </c>
      <c r="BZ664" s="11">
        <v>0</v>
      </c>
      <c r="CA664" s="11">
        <v>0</v>
      </c>
      <c r="CB664" s="11">
        <v>666500.1</v>
      </c>
      <c r="CC664" s="11">
        <v>0</v>
      </c>
      <c r="CD664" s="11">
        <v>66938</v>
      </c>
      <c r="CE664" s="11">
        <v>187138.2</v>
      </c>
      <c r="CF664" s="11">
        <v>0</v>
      </c>
      <c r="CG664" s="11">
        <v>901145.9</v>
      </c>
      <c r="CH664" s="11">
        <v>384353.1</v>
      </c>
      <c r="CI664" s="11">
        <v>0</v>
      </c>
      <c r="CJ664" s="11">
        <v>46784.5</v>
      </c>
      <c r="CK664" s="11">
        <v>130996.4</v>
      </c>
      <c r="CL664" s="11">
        <v>0</v>
      </c>
      <c r="CM664" s="11">
        <v>61179.7</v>
      </c>
      <c r="CN664" s="11">
        <v>30230.1</v>
      </c>
      <c r="CO664" s="11">
        <v>440494.8</v>
      </c>
      <c r="CP664" s="11">
        <v>17994.2</v>
      </c>
      <c r="CQ664" s="11">
        <v>0</v>
      </c>
      <c r="CR664" s="11">
        <v>2933755</v>
      </c>
      <c r="CS664" s="11">
        <v>4000000</v>
      </c>
      <c r="CT664" s="11">
        <v>1066245</v>
      </c>
      <c r="CU664" s="11">
        <v>26.66</v>
      </c>
    </row>
    <row r="665" spans="77:99" ht="15" thickBot="1" x14ac:dyDescent="0.35">
      <c r="BY665" s="10" t="s">
        <v>669</v>
      </c>
      <c r="BZ665" s="11">
        <v>0</v>
      </c>
      <c r="CA665" s="11">
        <v>53982.5</v>
      </c>
      <c r="CB665" s="11">
        <v>569332</v>
      </c>
      <c r="CC665" s="11">
        <v>0</v>
      </c>
      <c r="CD665" s="11">
        <v>66938</v>
      </c>
      <c r="CE665" s="11">
        <v>104365.3</v>
      </c>
      <c r="CF665" s="11">
        <v>0</v>
      </c>
      <c r="CG665" s="11">
        <v>731998.3</v>
      </c>
      <c r="CH665" s="11">
        <v>384353.1</v>
      </c>
      <c r="CI665" s="11">
        <v>17994.2</v>
      </c>
      <c r="CJ665" s="11">
        <v>46784.5</v>
      </c>
      <c r="CK665" s="11">
        <v>238961.4</v>
      </c>
      <c r="CL665" s="11">
        <v>10796.2</v>
      </c>
      <c r="CM665" s="11">
        <v>43185.599999999999</v>
      </c>
      <c r="CN665" s="11">
        <v>30230.1</v>
      </c>
      <c r="CO665" s="11">
        <v>440494.8</v>
      </c>
      <c r="CP665" s="11">
        <v>17994.2</v>
      </c>
      <c r="CQ665" s="11">
        <v>176342</v>
      </c>
      <c r="CR665" s="11">
        <v>2933752</v>
      </c>
      <c r="CS665" s="11">
        <v>4000000</v>
      </c>
      <c r="CT665" s="11">
        <v>1066248</v>
      </c>
      <c r="CU665" s="11">
        <v>26.66</v>
      </c>
    </row>
    <row r="666" spans="77:99" ht="15" thickBot="1" x14ac:dyDescent="0.35">
      <c r="BY666" s="10" t="s">
        <v>670</v>
      </c>
      <c r="BZ666" s="11">
        <v>0</v>
      </c>
      <c r="CA666" s="11">
        <v>0</v>
      </c>
      <c r="CB666" s="11">
        <v>666500.1</v>
      </c>
      <c r="CC666" s="11">
        <v>0</v>
      </c>
      <c r="CD666" s="11">
        <v>0</v>
      </c>
      <c r="CE666" s="11">
        <v>187138.2</v>
      </c>
      <c r="CF666" s="11">
        <v>0</v>
      </c>
      <c r="CG666" s="11">
        <v>913379.7</v>
      </c>
      <c r="CH666" s="11">
        <v>503114.3</v>
      </c>
      <c r="CI666" s="11">
        <v>0</v>
      </c>
      <c r="CJ666" s="11">
        <v>46784.5</v>
      </c>
      <c r="CK666" s="11">
        <v>0</v>
      </c>
      <c r="CL666" s="11">
        <v>0</v>
      </c>
      <c r="CM666" s="11">
        <v>146111.9</v>
      </c>
      <c r="CN666" s="11">
        <v>30230.1</v>
      </c>
      <c r="CO666" s="11">
        <v>440494.8</v>
      </c>
      <c r="CP666" s="11">
        <v>0</v>
      </c>
      <c r="CQ666" s="11">
        <v>0</v>
      </c>
      <c r="CR666" s="11">
        <v>2933753.5</v>
      </c>
      <c r="CS666" s="11">
        <v>4000000</v>
      </c>
      <c r="CT666" s="11">
        <v>1066246.5</v>
      </c>
      <c r="CU666" s="11">
        <v>26.66</v>
      </c>
    </row>
    <row r="667" spans="77:99" ht="15" thickBot="1" x14ac:dyDescent="0.35">
      <c r="BY667" s="10" t="s">
        <v>671</v>
      </c>
      <c r="BZ667" s="11">
        <v>0</v>
      </c>
      <c r="CA667" s="11">
        <v>268471.3</v>
      </c>
      <c r="CB667" s="11">
        <v>64778.7</v>
      </c>
      <c r="CC667" s="11">
        <v>0</v>
      </c>
      <c r="CD667" s="11">
        <v>254076.1</v>
      </c>
      <c r="CE667" s="11">
        <v>7198</v>
      </c>
      <c r="CF667" s="11">
        <v>91409.8</v>
      </c>
      <c r="CG667" s="11">
        <v>44625.3</v>
      </c>
      <c r="CH667" s="11">
        <v>0</v>
      </c>
      <c r="CI667" s="11">
        <v>17994.2</v>
      </c>
      <c r="CJ667" s="11">
        <v>10796.2</v>
      </c>
      <c r="CK667" s="11">
        <v>1210642.1000000001</v>
      </c>
      <c r="CL667" s="11">
        <v>0</v>
      </c>
      <c r="CM667" s="11">
        <v>0</v>
      </c>
      <c r="CN667" s="11">
        <v>30230.1</v>
      </c>
      <c r="CO667" s="11">
        <v>343326.7</v>
      </c>
      <c r="CP667" s="11">
        <v>81333.100000000006</v>
      </c>
      <c r="CQ667" s="11">
        <v>479361.9</v>
      </c>
      <c r="CR667" s="11">
        <v>2904243.6</v>
      </c>
      <c r="CS667" s="11">
        <v>1000000</v>
      </c>
      <c r="CT667" s="11">
        <v>-1904243.6</v>
      </c>
      <c r="CU667" s="11">
        <v>-190.42</v>
      </c>
    </row>
    <row r="668" spans="77:99" ht="15" thickBot="1" x14ac:dyDescent="0.35">
      <c r="BY668" s="10" t="s">
        <v>672</v>
      </c>
      <c r="BZ668" s="11">
        <v>0</v>
      </c>
      <c r="CA668" s="11">
        <v>268471.3</v>
      </c>
      <c r="CB668" s="11">
        <v>64778.7</v>
      </c>
      <c r="CC668" s="11">
        <v>0</v>
      </c>
      <c r="CD668" s="11">
        <v>66938</v>
      </c>
      <c r="CE668" s="11">
        <v>104365.3</v>
      </c>
      <c r="CF668" s="11">
        <v>382913.3</v>
      </c>
      <c r="CG668" s="11">
        <v>0</v>
      </c>
      <c r="CH668" s="11">
        <v>0</v>
      </c>
      <c r="CI668" s="11">
        <v>17994.2</v>
      </c>
      <c r="CJ668" s="11">
        <v>10796.2</v>
      </c>
      <c r="CK668" s="11">
        <v>1412176.2</v>
      </c>
      <c r="CL668" s="11">
        <v>0</v>
      </c>
      <c r="CM668" s="11">
        <v>43185.599999999999</v>
      </c>
      <c r="CN668" s="11">
        <v>30230.1</v>
      </c>
      <c r="CO668" s="11">
        <v>0</v>
      </c>
      <c r="CP668" s="11">
        <v>81333.100000000006</v>
      </c>
      <c r="CQ668" s="11">
        <v>479361.9</v>
      </c>
      <c r="CR668" s="11">
        <v>2962543.9</v>
      </c>
      <c r="CS668" s="11">
        <v>3000000</v>
      </c>
      <c r="CT668" s="11">
        <v>37456.1</v>
      </c>
      <c r="CU668" s="11">
        <v>1.25</v>
      </c>
    </row>
    <row r="669" spans="77:99" ht="15" thickBot="1" x14ac:dyDescent="0.35">
      <c r="BY669" s="10" t="s">
        <v>673</v>
      </c>
      <c r="BZ669" s="11">
        <v>0</v>
      </c>
      <c r="CA669" s="11">
        <v>268471.3</v>
      </c>
      <c r="CB669" s="11">
        <v>64778.7</v>
      </c>
      <c r="CC669" s="11">
        <v>0</v>
      </c>
      <c r="CD669" s="11">
        <v>638429.19999999995</v>
      </c>
      <c r="CE669" s="11">
        <v>0</v>
      </c>
      <c r="CF669" s="11">
        <v>0</v>
      </c>
      <c r="CG669" s="11">
        <v>0</v>
      </c>
      <c r="CH669" s="11">
        <v>0</v>
      </c>
      <c r="CI669" s="11">
        <v>0</v>
      </c>
      <c r="CJ669" s="11">
        <v>10796.2</v>
      </c>
      <c r="CK669" s="11">
        <v>1210642.1000000001</v>
      </c>
      <c r="CL669" s="11">
        <v>0</v>
      </c>
      <c r="CM669" s="11">
        <v>0</v>
      </c>
      <c r="CN669" s="11">
        <v>74855.399999999994</v>
      </c>
      <c r="CO669" s="11">
        <v>343326.7</v>
      </c>
      <c r="CP669" s="11">
        <v>81333.100000000006</v>
      </c>
      <c r="CQ669" s="11">
        <v>479361.9</v>
      </c>
      <c r="CR669" s="11">
        <v>3171994.7</v>
      </c>
      <c r="CS669" s="11">
        <v>2000000</v>
      </c>
      <c r="CT669" s="11">
        <v>-1171994.7</v>
      </c>
      <c r="CU669" s="11">
        <v>-58.6</v>
      </c>
    </row>
    <row r="670" spans="77:99" ht="15" thickBot="1" x14ac:dyDescent="0.35">
      <c r="BY670" s="10" t="s">
        <v>674</v>
      </c>
      <c r="BZ670" s="11">
        <v>0</v>
      </c>
      <c r="CA670" s="11">
        <v>53982.5</v>
      </c>
      <c r="CB670" s="11">
        <v>666500.1</v>
      </c>
      <c r="CC670" s="11">
        <v>0</v>
      </c>
      <c r="CD670" s="11">
        <v>254076.1</v>
      </c>
      <c r="CE670" s="11">
        <v>7198</v>
      </c>
      <c r="CF670" s="11">
        <v>0</v>
      </c>
      <c r="CG670" s="11">
        <v>731998.3</v>
      </c>
      <c r="CH670" s="11">
        <v>384353.1</v>
      </c>
      <c r="CI670" s="11">
        <v>0</v>
      </c>
      <c r="CJ670" s="11">
        <v>46784.5</v>
      </c>
      <c r="CK670" s="11">
        <v>130996.4</v>
      </c>
      <c r="CL670" s="11">
        <v>0</v>
      </c>
      <c r="CM670" s="11">
        <v>0</v>
      </c>
      <c r="CN670" s="11">
        <v>30230.1</v>
      </c>
      <c r="CO670" s="11">
        <v>440494.8</v>
      </c>
      <c r="CP670" s="11">
        <v>17994.2</v>
      </c>
      <c r="CQ670" s="11">
        <v>0</v>
      </c>
      <c r="CR670" s="11">
        <v>2764608</v>
      </c>
      <c r="CS670" s="11">
        <v>3000000</v>
      </c>
      <c r="CT670" s="11">
        <v>235392</v>
      </c>
      <c r="CU670" s="11">
        <v>7.85</v>
      </c>
    </row>
    <row r="671" spans="77:99" ht="15" thickBot="1" x14ac:dyDescent="0.35">
      <c r="BY671" s="10" t="s">
        <v>675</v>
      </c>
      <c r="BZ671" s="11">
        <v>0</v>
      </c>
      <c r="CA671" s="11">
        <v>268471.3</v>
      </c>
      <c r="CB671" s="11">
        <v>0</v>
      </c>
      <c r="CC671" s="11">
        <v>0</v>
      </c>
      <c r="CD671" s="11">
        <v>254076.1</v>
      </c>
      <c r="CE671" s="11">
        <v>7198</v>
      </c>
      <c r="CF671" s="11">
        <v>382913.3</v>
      </c>
      <c r="CG671" s="11">
        <v>0</v>
      </c>
      <c r="CH671" s="11">
        <v>0</v>
      </c>
      <c r="CI671" s="11">
        <v>17994.2</v>
      </c>
      <c r="CJ671" s="11">
        <v>0</v>
      </c>
      <c r="CK671" s="11">
        <v>1412176.2</v>
      </c>
      <c r="CL671" s="11">
        <v>0</v>
      </c>
      <c r="CM671" s="11">
        <v>0</v>
      </c>
      <c r="CN671" s="11">
        <v>30230.1</v>
      </c>
      <c r="CO671" s="11">
        <v>0</v>
      </c>
      <c r="CP671" s="11">
        <v>81333.100000000006</v>
      </c>
      <c r="CQ671" s="11">
        <v>479361.9</v>
      </c>
      <c r="CR671" s="11">
        <v>2933754.2</v>
      </c>
      <c r="CS671" s="11">
        <v>4000000</v>
      </c>
      <c r="CT671" s="11">
        <v>1066245.8</v>
      </c>
      <c r="CU671" s="11">
        <v>26.66</v>
      </c>
    </row>
    <row r="672" spans="77:99" ht="15" thickBot="1" x14ac:dyDescent="0.35">
      <c r="BY672" s="10" t="s">
        <v>676</v>
      </c>
      <c r="BZ672" s="11">
        <v>0</v>
      </c>
      <c r="CA672" s="11">
        <v>71975.899999999994</v>
      </c>
      <c r="CB672" s="11">
        <v>64778.7</v>
      </c>
      <c r="CC672" s="11">
        <v>0</v>
      </c>
      <c r="CD672" s="11">
        <v>638429.19999999995</v>
      </c>
      <c r="CE672" s="11">
        <v>7198</v>
      </c>
      <c r="CF672" s="11">
        <v>0</v>
      </c>
      <c r="CG672" s="11">
        <v>63339</v>
      </c>
      <c r="CH672" s="11">
        <v>0</v>
      </c>
      <c r="CI672" s="11">
        <v>17994.2</v>
      </c>
      <c r="CJ672" s="11">
        <v>10796.2</v>
      </c>
      <c r="CK672" s="11">
        <v>912660.9</v>
      </c>
      <c r="CL672" s="11">
        <v>10796.2</v>
      </c>
      <c r="CM672" s="11">
        <v>0</v>
      </c>
      <c r="CN672" s="11">
        <v>74855.399999999994</v>
      </c>
      <c r="CO672" s="11">
        <v>440494.8</v>
      </c>
      <c r="CP672" s="11">
        <v>81333.100000000006</v>
      </c>
      <c r="CQ672" s="11">
        <v>333250</v>
      </c>
      <c r="CR672" s="11">
        <v>2727901.7</v>
      </c>
      <c r="CS672" s="11">
        <v>2000000</v>
      </c>
      <c r="CT672" s="11">
        <v>-727901.7</v>
      </c>
      <c r="CU672" s="11">
        <v>-36.4</v>
      </c>
    </row>
    <row r="673" spans="77:99" ht="15" thickBot="1" x14ac:dyDescent="0.35">
      <c r="BY673" s="10" t="s">
        <v>677</v>
      </c>
      <c r="BZ673" s="11">
        <v>0</v>
      </c>
      <c r="CA673" s="11">
        <v>53982.5</v>
      </c>
      <c r="CB673" s="11">
        <v>569332</v>
      </c>
      <c r="CC673" s="11">
        <v>0</v>
      </c>
      <c r="CD673" s="11">
        <v>638429.19999999995</v>
      </c>
      <c r="CE673" s="11">
        <v>0</v>
      </c>
      <c r="CF673" s="11">
        <v>0</v>
      </c>
      <c r="CG673" s="11">
        <v>63339</v>
      </c>
      <c r="CH673" s="11">
        <v>366358.9</v>
      </c>
      <c r="CI673" s="11">
        <v>17994.2</v>
      </c>
      <c r="CJ673" s="11">
        <v>10796.2</v>
      </c>
      <c r="CK673" s="11">
        <v>238961.4</v>
      </c>
      <c r="CL673" s="11">
        <v>0</v>
      </c>
      <c r="CM673" s="11">
        <v>0</v>
      </c>
      <c r="CN673" s="11">
        <v>74855.399999999994</v>
      </c>
      <c r="CO673" s="11">
        <v>440494.8</v>
      </c>
      <c r="CP673" s="11">
        <v>17994.2</v>
      </c>
      <c r="CQ673" s="11">
        <v>176342</v>
      </c>
      <c r="CR673" s="11">
        <v>2668879.7000000002</v>
      </c>
      <c r="CS673" s="11">
        <v>1000000</v>
      </c>
      <c r="CT673" s="11">
        <v>-1668879.7</v>
      </c>
      <c r="CU673" s="11">
        <v>-166.89</v>
      </c>
    </row>
    <row r="674" spans="77:99" ht="15" thickBot="1" x14ac:dyDescent="0.35">
      <c r="BY674" s="10" t="s">
        <v>678</v>
      </c>
      <c r="BZ674" s="11">
        <v>0</v>
      </c>
      <c r="CA674" s="11">
        <v>53982.5</v>
      </c>
      <c r="CB674" s="11">
        <v>64778.7</v>
      </c>
      <c r="CC674" s="11">
        <v>0</v>
      </c>
      <c r="CD674" s="11">
        <v>131716.70000000001</v>
      </c>
      <c r="CE674" s="11">
        <v>104365.3</v>
      </c>
      <c r="CF674" s="11">
        <v>91409.8</v>
      </c>
      <c r="CG674" s="11">
        <v>63339</v>
      </c>
      <c r="CH674" s="11">
        <v>0</v>
      </c>
      <c r="CI674" s="11">
        <v>17994.2</v>
      </c>
      <c r="CJ674" s="11">
        <v>10796.2</v>
      </c>
      <c r="CK674" s="11">
        <v>1210642.1000000001</v>
      </c>
      <c r="CL674" s="11">
        <v>0</v>
      </c>
      <c r="CM674" s="11">
        <v>43185.599999999999</v>
      </c>
      <c r="CN674" s="11">
        <v>30230.1</v>
      </c>
      <c r="CO674" s="11">
        <v>197934.4</v>
      </c>
      <c r="CP674" s="11">
        <v>17994.2</v>
      </c>
      <c r="CQ674" s="11">
        <v>423940.4</v>
      </c>
      <c r="CR674" s="11">
        <v>2462309.1</v>
      </c>
      <c r="CS674" s="11">
        <v>1000000</v>
      </c>
      <c r="CT674" s="11">
        <v>-1462309.1</v>
      </c>
      <c r="CU674" s="11">
        <v>-146.22999999999999</v>
      </c>
    </row>
    <row r="675" spans="77:99" ht="15" thickBot="1" x14ac:dyDescent="0.35">
      <c r="BY675" s="10" t="s">
        <v>679</v>
      </c>
      <c r="BZ675" s="11">
        <v>0</v>
      </c>
      <c r="CA675" s="11">
        <v>268471.3</v>
      </c>
      <c r="CB675" s="11">
        <v>0</v>
      </c>
      <c r="CC675" s="11">
        <v>0</v>
      </c>
      <c r="CD675" s="11">
        <v>243279.9</v>
      </c>
      <c r="CE675" s="11">
        <v>32389.4</v>
      </c>
      <c r="CF675" s="11">
        <v>382913.3</v>
      </c>
      <c r="CG675" s="11">
        <v>0</v>
      </c>
      <c r="CH675" s="11">
        <v>0</v>
      </c>
      <c r="CI675" s="11">
        <v>0</v>
      </c>
      <c r="CJ675" s="11">
        <v>0</v>
      </c>
      <c r="CK675" s="11">
        <v>1412176.2</v>
      </c>
      <c r="CL675" s="11">
        <v>0</v>
      </c>
      <c r="CM675" s="11">
        <v>10796.2</v>
      </c>
      <c r="CN675" s="11">
        <v>30230.1</v>
      </c>
      <c r="CO675" s="11">
        <v>0</v>
      </c>
      <c r="CP675" s="11">
        <v>81333.100000000006</v>
      </c>
      <c r="CQ675" s="11">
        <v>479361.9</v>
      </c>
      <c r="CR675" s="11">
        <v>2940951.5</v>
      </c>
      <c r="CS675" s="11">
        <v>3000000</v>
      </c>
      <c r="CT675" s="11">
        <v>59048.5</v>
      </c>
      <c r="CU675" s="11">
        <v>1.97</v>
      </c>
    </row>
    <row r="676" spans="77:99" ht="15" thickBot="1" x14ac:dyDescent="0.35">
      <c r="BY676" s="10" t="s">
        <v>680</v>
      </c>
      <c r="BZ676" s="11">
        <v>0</v>
      </c>
      <c r="CA676" s="11">
        <v>0</v>
      </c>
      <c r="CB676" s="11">
        <v>569332</v>
      </c>
      <c r="CC676" s="11">
        <v>0</v>
      </c>
      <c r="CD676" s="11">
        <v>0</v>
      </c>
      <c r="CE676" s="11">
        <v>187138.2</v>
      </c>
      <c r="CF676" s="11">
        <v>278548</v>
      </c>
      <c r="CG676" s="11">
        <v>731998.3</v>
      </c>
      <c r="CH676" s="11">
        <v>384353.1</v>
      </c>
      <c r="CI676" s="11">
        <v>17994.2</v>
      </c>
      <c r="CJ676" s="11">
        <v>46784.5</v>
      </c>
      <c r="CK676" s="11">
        <v>220967.3</v>
      </c>
      <c r="CL676" s="11">
        <v>0</v>
      </c>
      <c r="CM676" s="11">
        <v>146111.9</v>
      </c>
      <c r="CN676" s="11">
        <v>0</v>
      </c>
      <c r="CO676" s="11">
        <v>161946.79999999999</v>
      </c>
      <c r="CP676" s="11">
        <v>17994.2</v>
      </c>
      <c r="CQ676" s="11">
        <v>176342</v>
      </c>
      <c r="CR676" s="11">
        <v>2939510.3</v>
      </c>
      <c r="CS676" s="11">
        <v>3000000</v>
      </c>
      <c r="CT676" s="11">
        <v>60489.7</v>
      </c>
      <c r="CU676" s="11">
        <v>2.02</v>
      </c>
    </row>
    <row r="677" spans="77:99" ht="15" thickBot="1" x14ac:dyDescent="0.35">
      <c r="BY677" s="10" t="s">
        <v>681</v>
      </c>
      <c r="BZ677" s="11">
        <v>0</v>
      </c>
      <c r="CA677" s="11">
        <v>0</v>
      </c>
      <c r="CB677" s="11">
        <v>684494.2</v>
      </c>
      <c r="CC677" s="11">
        <v>0</v>
      </c>
      <c r="CD677" s="11">
        <v>0</v>
      </c>
      <c r="CE677" s="11">
        <v>187138.2</v>
      </c>
      <c r="CF677" s="11">
        <v>0</v>
      </c>
      <c r="CG677" s="11">
        <v>925613.4</v>
      </c>
      <c r="CH677" s="11">
        <v>503114.3</v>
      </c>
      <c r="CI677" s="11">
        <v>0</v>
      </c>
      <c r="CJ677" s="11">
        <v>46784.5</v>
      </c>
      <c r="CK677" s="11">
        <v>0</v>
      </c>
      <c r="CL677" s="11">
        <v>0</v>
      </c>
      <c r="CM677" s="11">
        <v>146111.9</v>
      </c>
      <c r="CN677" s="11">
        <v>0</v>
      </c>
      <c r="CO677" s="11">
        <v>440494.8</v>
      </c>
      <c r="CP677" s="11">
        <v>0</v>
      </c>
      <c r="CQ677" s="11">
        <v>0</v>
      </c>
      <c r="CR677" s="11">
        <v>2933751.3</v>
      </c>
      <c r="CS677" s="11">
        <v>2000000</v>
      </c>
      <c r="CT677" s="11">
        <v>-933751.3</v>
      </c>
      <c r="CU677" s="11">
        <v>-46.69</v>
      </c>
    </row>
    <row r="678" spans="77:99" ht="15" thickBot="1" x14ac:dyDescent="0.35">
      <c r="BY678" s="10" t="s">
        <v>682</v>
      </c>
      <c r="BZ678" s="11">
        <v>0</v>
      </c>
      <c r="CA678" s="11">
        <v>268471.3</v>
      </c>
      <c r="CB678" s="11">
        <v>0</v>
      </c>
      <c r="CC678" s="11">
        <v>0</v>
      </c>
      <c r="CD678" s="11">
        <v>66938</v>
      </c>
      <c r="CE678" s="11">
        <v>151149.79999999999</v>
      </c>
      <c r="CF678" s="11">
        <v>382913.3</v>
      </c>
      <c r="CG678" s="11">
        <v>0</v>
      </c>
      <c r="CH678" s="11">
        <v>0</v>
      </c>
      <c r="CI678" s="11">
        <v>0</v>
      </c>
      <c r="CJ678" s="11">
        <v>0</v>
      </c>
      <c r="CK678" s="11">
        <v>1412176.2</v>
      </c>
      <c r="CL678" s="11">
        <v>0</v>
      </c>
      <c r="CM678" s="11">
        <v>43185.599999999999</v>
      </c>
      <c r="CN678" s="11">
        <v>30230.1</v>
      </c>
      <c r="CO678" s="11">
        <v>0</v>
      </c>
      <c r="CP678" s="11">
        <v>81333.100000000006</v>
      </c>
      <c r="CQ678" s="11">
        <v>479361.9</v>
      </c>
      <c r="CR678" s="11">
        <v>2915759.3</v>
      </c>
      <c r="CS678" s="11">
        <v>1000000</v>
      </c>
      <c r="CT678" s="11">
        <v>-1915759.3</v>
      </c>
      <c r="CU678" s="11">
        <v>-191.58</v>
      </c>
    </row>
    <row r="679" spans="77:99" ht="15" thickBot="1" x14ac:dyDescent="0.35">
      <c r="BY679" s="10" t="s">
        <v>683</v>
      </c>
      <c r="BZ679" s="11">
        <v>0</v>
      </c>
      <c r="CA679" s="11">
        <v>268471.3</v>
      </c>
      <c r="CB679" s="11">
        <v>64778.7</v>
      </c>
      <c r="CC679" s="11">
        <v>0</v>
      </c>
      <c r="CD679" s="11">
        <v>131716.70000000001</v>
      </c>
      <c r="CE679" s="11">
        <v>104365.3</v>
      </c>
      <c r="CF679" s="11">
        <v>278548</v>
      </c>
      <c r="CG679" s="11">
        <v>63339</v>
      </c>
      <c r="CH679" s="11">
        <v>0</v>
      </c>
      <c r="CI679" s="11">
        <v>0</v>
      </c>
      <c r="CJ679" s="11">
        <v>10796.2</v>
      </c>
      <c r="CK679" s="11">
        <v>1210642.1000000001</v>
      </c>
      <c r="CL679" s="11">
        <v>10796.2</v>
      </c>
      <c r="CM679" s="11">
        <v>43185.599999999999</v>
      </c>
      <c r="CN679" s="11">
        <v>30230.1</v>
      </c>
      <c r="CO679" s="11">
        <v>161946.79999999999</v>
      </c>
      <c r="CP679" s="11">
        <v>81333.100000000006</v>
      </c>
      <c r="CQ679" s="11">
        <v>479361.9</v>
      </c>
      <c r="CR679" s="11">
        <v>2939511</v>
      </c>
      <c r="CS679" s="11">
        <v>4000000</v>
      </c>
      <c r="CT679" s="11">
        <v>1060489</v>
      </c>
      <c r="CU679" s="11">
        <v>26.51</v>
      </c>
    </row>
    <row r="680" spans="77:99" ht="15" thickBot="1" x14ac:dyDescent="0.35">
      <c r="BY680" s="10" t="s">
        <v>684</v>
      </c>
      <c r="BZ680" s="11">
        <v>0</v>
      </c>
      <c r="CA680" s="11">
        <v>71975.899999999994</v>
      </c>
      <c r="CB680" s="11">
        <v>64778.7</v>
      </c>
      <c r="CC680" s="11">
        <v>0</v>
      </c>
      <c r="CD680" s="11">
        <v>254076.1</v>
      </c>
      <c r="CE680" s="11">
        <v>32389.4</v>
      </c>
      <c r="CF680" s="11">
        <v>91409.8</v>
      </c>
      <c r="CG680" s="11">
        <v>63339</v>
      </c>
      <c r="CH680" s="11">
        <v>0</v>
      </c>
      <c r="CI680" s="11">
        <v>17994.2</v>
      </c>
      <c r="CJ680" s="11">
        <v>10796.2</v>
      </c>
      <c r="CK680" s="11">
        <v>1210642.1000000001</v>
      </c>
      <c r="CL680" s="11">
        <v>0</v>
      </c>
      <c r="CM680" s="11">
        <v>0</v>
      </c>
      <c r="CN680" s="11">
        <v>30230.1</v>
      </c>
      <c r="CO680" s="11">
        <v>343326.7</v>
      </c>
      <c r="CP680" s="11">
        <v>81333.100000000006</v>
      </c>
      <c r="CQ680" s="11">
        <v>467125.9</v>
      </c>
      <c r="CR680" s="11">
        <v>2739417.4</v>
      </c>
      <c r="CS680" s="11">
        <v>3000000</v>
      </c>
      <c r="CT680" s="11">
        <v>260582.6</v>
      </c>
      <c r="CU680" s="11">
        <v>8.69</v>
      </c>
    </row>
    <row r="681" spans="77:99" ht="15" thickBot="1" x14ac:dyDescent="0.35">
      <c r="BY681" s="10" t="s">
        <v>685</v>
      </c>
      <c r="BZ681" s="11">
        <v>0</v>
      </c>
      <c r="CA681" s="11">
        <v>0</v>
      </c>
      <c r="CB681" s="11">
        <v>569332</v>
      </c>
      <c r="CC681" s="11">
        <v>0</v>
      </c>
      <c r="CD681" s="11">
        <v>66938</v>
      </c>
      <c r="CE681" s="11">
        <v>187138.2</v>
      </c>
      <c r="CF681" s="11">
        <v>0</v>
      </c>
      <c r="CG681" s="11">
        <v>731998.3</v>
      </c>
      <c r="CH681" s="11">
        <v>384353.1</v>
      </c>
      <c r="CI681" s="11">
        <v>0</v>
      </c>
      <c r="CJ681" s="11">
        <v>46784.5</v>
      </c>
      <c r="CK681" s="11">
        <v>220967.3</v>
      </c>
      <c r="CL681" s="11">
        <v>0</v>
      </c>
      <c r="CM681" s="11">
        <v>61179.7</v>
      </c>
      <c r="CN681" s="11">
        <v>30230.1</v>
      </c>
      <c r="CO681" s="11">
        <v>440494.8</v>
      </c>
      <c r="CP681" s="11">
        <v>17994.2</v>
      </c>
      <c r="CQ681" s="11">
        <v>140353.60000000001</v>
      </c>
      <c r="CR681" s="11">
        <v>2897763.7</v>
      </c>
      <c r="CS681" s="11">
        <v>2000000</v>
      </c>
      <c r="CT681" s="11">
        <v>-897763.7</v>
      </c>
      <c r="CU681" s="11">
        <v>-44.89</v>
      </c>
    </row>
    <row r="682" spans="77:99" ht="15" thickBot="1" x14ac:dyDescent="0.35">
      <c r="BY682" s="10" t="s">
        <v>686</v>
      </c>
      <c r="BZ682" s="11">
        <v>0</v>
      </c>
      <c r="CA682" s="11">
        <v>53982.5</v>
      </c>
      <c r="CB682" s="11">
        <v>569332</v>
      </c>
      <c r="CC682" s="11">
        <v>0</v>
      </c>
      <c r="CD682" s="11">
        <v>66938</v>
      </c>
      <c r="CE682" s="11">
        <v>187138.2</v>
      </c>
      <c r="CF682" s="11">
        <v>0</v>
      </c>
      <c r="CG682" s="11">
        <v>731998.3</v>
      </c>
      <c r="CH682" s="11">
        <v>384353.1</v>
      </c>
      <c r="CI682" s="11">
        <v>0</v>
      </c>
      <c r="CJ682" s="11">
        <v>46784.5</v>
      </c>
      <c r="CK682" s="11">
        <v>238961.4</v>
      </c>
      <c r="CL682" s="11">
        <v>0</v>
      </c>
      <c r="CM682" s="11">
        <v>61179.7</v>
      </c>
      <c r="CN682" s="11">
        <v>30230.1</v>
      </c>
      <c r="CO682" s="11">
        <v>440494.8</v>
      </c>
      <c r="CP682" s="11">
        <v>17994.2</v>
      </c>
      <c r="CQ682" s="11">
        <v>158347.79999999999</v>
      </c>
      <c r="CR682" s="11">
        <v>2987734.5</v>
      </c>
      <c r="CS682" s="11">
        <v>4000000</v>
      </c>
      <c r="CT682" s="11">
        <v>1012265.5</v>
      </c>
      <c r="CU682" s="11">
        <v>25.31</v>
      </c>
    </row>
    <row r="683" spans="77:99" ht="15" thickBot="1" x14ac:dyDescent="0.35">
      <c r="BY683" s="10" t="s">
        <v>687</v>
      </c>
      <c r="BZ683" s="11">
        <v>0</v>
      </c>
      <c r="CA683" s="11">
        <v>268471.3</v>
      </c>
      <c r="CB683" s="11">
        <v>64778.7</v>
      </c>
      <c r="CC683" s="11">
        <v>0</v>
      </c>
      <c r="CD683" s="11">
        <v>138913.9</v>
      </c>
      <c r="CE683" s="11">
        <v>32389.4</v>
      </c>
      <c r="CF683" s="11">
        <v>278548</v>
      </c>
      <c r="CG683" s="11">
        <v>0</v>
      </c>
      <c r="CH683" s="11">
        <v>0</v>
      </c>
      <c r="CI683" s="11">
        <v>17994.2</v>
      </c>
      <c r="CJ683" s="11">
        <v>10796.2</v>
      </c>
      <c r="CK683" s="11">
        <v>1394177.6</v>
      </c>
      <c r="CL683" s="11">
        <v>0</v>
      </c>
      <c r="CM683" s="11">
        <v>10796.2</v>
      </c>
      <c r="CN683" s="11">
        <v>30230.1</v>
      </c>
      <c r="CO683" s="11">
        <v>21593.1</v>
      </c>
      <c r="CP683" s="11">
        <v>81333.100000000006</v>
      </c>
      <c r="CQ683" s="11">
        <v>479361.9</v>
      </c>
      <c r="CR683" s="11">
        <v>2829383.8</v>
      </c>
      <c r="CS683" s="11">
        <v>1000000</v>
      </c>
      <c r="CT683" s="11">
        <v>-1829383.8</v>
      </c>
      <c r="CU683" s="11">
        <v>-182.94</v>
      </c>
    </row>
    <row r="684" spans="77:99" ht="15" thickBot="1" x14ac:dyDescent="0.35">
      <c r="BY684" s="10" t="s">
        <v>688</v>
      </c>
      <c r="BZ684" s="11">
        <v>0</v>
      </c>
      <c r="CA684" s="11">
        <v>53982.5</v>
      </c>
      <c r="CB684" s="11">
        <v>110123.5</v>
      </c>
      <c r="CC684" s="11">
        <v>0</v>
      </c>
      <c r="CD684" s="11">
        <v>254076.1</v>
      </c>
      <c r="CE684" s="11">
        <v>7198</v>
      </c>
      <c r="CF684" s="11">
        <v>0</v>
      </c>
      <c r="CG684" s="11">
        <v>329651</v>
      </c>
      <c r="CH684" s="11">
        <v>719.5</v>
      </c>
      <c r="CI684" s="11">
        <v>0</v>
      </c>
      <c r="CJ684" s="11">
        <v>46784.5</v>
      </c>
      <c r="CK684" s="11">
        <v>912660.9</v>
      </c>
      <c r="CL684" s="11">
        <v>0</v>
      </c>
      <c r="CM684" s="11">
        <v>0</v>
      </c>
      <c r="CN684" s="11">
        <v>30230.1</v>
      </c>
      <c r="CO684" s="11">
        <v>440494.8</v>
      </c>
      <c r="CP684" s="11">
        <v>17994.2</v>
      </c>
      <c r="CQ684" s="11">
        <v>176342</v>
      </c>
      <c r="CR684" s="11">
        <v>2380257.2000000002</v>
      </c>
      <c r="CS684" s="11">
        <v>1000000</v>
      </c>
      <c r="CT684" s="11">
        <v>-1380257.2</v>
      </c>
      <c r="CU684" s="11">
        <v>-138.03</v>
      </c>
    </row>
    <row r="685" spans="77:99" ht="15" thickBot="1" x14ac:dyDescent="0.35">
      <c r="BY685" s="10" t="s">
        <v>689</v>
      </c>
      <c r="BZ685" s="11">
        <v>0</v>
      </c>
      <c r="CA685" s="11">
        <v>268471.3</v>
      </c>
      <c r="CB685" s="11">
        <v>64778.7</v>
      </c>
      <c r="CC685" s="11">
        <v>0</v>
      </c>
      <c r="CD685" s="11">
        <v>131716.70000000001</v>
      </c>
      <c r="CE685" s="11">
        <v>104365.3</v>
      </c>
      <c r="CF685" s="11">
        <v>278548</v>
      </c>
      <c r="CG685" s="11">
        <v>0</v>
      </c>
      <c r="CH685" s="11">
        <v>0</v>
      </c>
      <c r="CI685" s="11">
        <v>0</v>
      </c>
      <c r="CJ685" s="11">
        <v>10796.2</v>
      </c>
      <c r="CK685" s="11">
        <v>1412176.2</v>
      </c>
      <c r="CL685" s="11">
        <v>0</v>
      </c>
      <c r="CM685" s="11">
        <v>43185.599999999999</v>
      </c>
      <c r="CN685" s="11">
        <v>30230.1</v>
      </c>
      <c r="CO685" s="11">
        <v>21593.1</v>
      </c>
      <c r="CP685" s="11">
        <v>81333.100000000006</v>
      </c>
      <c r="CQ685" s="11">
        <v>479361.9</v>
      </c>
      <c r="CR685" s="11">
        <v>2926556.3</v>
      </c>
      <c r="CS685" s="11">
        <v>2000000</v>
      </c>
      <c r="CT685" s="11">
        <v>-926556.3</v>
      </c>
      <c r="CU685" s="11">
        <v>-46.33</v>
      </c>
    </row>
    <row r="686" spans="77:99" ht="15" thickBot="1" x14ac:dyDescent="0.35">
      <c r="BY686" s="10" t="s">
        <v>690</v>
      </c>
      <c r="BZ686" s="11">
        <v>0</v>
      </c>
      <c r="CA686" s="11">
        <v>53982.5</v>
      </c>
      <c r="CB686" s="11">
        <v>569332</v>
      </c>
      <c r="CC686" s="11">
        <v>0</v>
      </c>
      <c r="CD686" s="11">
        <v>66938</v>
      </c>
      <c r="CE686" s="11">
        <v>151149.79999999999</v>
      </c>
      <c r="CF686" s="11">
        <v>0</v>
      </c>
      <c r="CG686" s="11">
        <v>731998.3</v>
      </c>
      <c r="CH686" s="11">
        <v>384353.1</v>
      </c>
      <c r="CI686" s="11">
        <v>17994.2</v>
      </c>
      <c r="CJ686" s="11">
        <v>46784.5</v>
      </c>
      <c r="CK686" s="11">
        <v>220967.3</v>
      </c>
      <c r="CL686" s="11">
        <v>0</v>
      </c>
      <c r="CM686" s="11">
        <v>61179.7</v>
      </c>
      <c r="CN686" s="11">
        <v>30230.1</v>
      </c>
      <c r="CO686" s="11">
        <v>440494.8</v>
      </c>
      <c r="CP686" s="11">
        <v>17994.2</v>
      </c>
      <c r="CQ686" s="11">
        <v>140353.60000000001</v>
      </c>
      <c r="CR686" s="11">
        <v>2933752</v>
      </c>
      <c r="CS686" s="11">
        <v>4000000</v>
      </c>
      <c r="CT686" s="11">
        <v>1066248</v>
      </c>
      <c r="CU686" s="11">
        <v>26.66</v>
      </c>
    </row>
    <row r="687" spans="77:99" ht="15" thickBot="1" x14ac:dyDescent="0.35">
      <c r="BY687" s="10" t="s">
        <v>691</v>
      </c>
      <c r="BZ687" s="11">
        <v>0</v>
      </c>
      <c r="CA687" s="11">
        <v>0</v>
      </c>
      <c r="CB687" s="11">
        <v>684494.2</v>
      </c>
      <c r="CC687" s="11">
        <v>0</v>
      </c>
      <c r="CD687" s="11">
        <v>66938</v>
      </c>
      <c r="CE687" s="11">
        <v>187138.2</v>
      </c>
      <c r="CF687" s="11">
        <v>0</v>
      </c>
      <c r="CG687" s="11">
        <v>913379.7</v>
      </c>
      <c r="CH687" s="11">
        <v>503114.3</v>
      </c>
      <c r="CI687" s="11">
        <v>0</v>
      </c>
      <c r="CJ687" s="11">
        <v>46784.5</v>
      </c>
      <c r="CK687" s="11">
        <v>0</v>
      </c>
      <c r="CL687" s="11">
        <v>0</v>
      </c>
      <c r="CM687" s="11">
        <v>61179.7</v>
      </c>
      <c r="CN687" s="11">
        <v>30230.1</v>
      </c>
      <c r="CO687" s="11">
        <v>440494.8</v>
      </c>
      <c r="CP687" s="11">
        <v>0</v>
      </c>
      <c r="CQ687" s="11">
        <v>0</v>
      </c>
      <c r="CR687" s="11">
        <v>2933753.5</v>
      </c>
      <c r="CS687" s="11">
        <v>4000000</v>
      </c>
      <c r="CT687" s="11">
        <v>1066246.5</v>
      </c>
      <c r="CU687" s="11">
        <v>26.66</v>
      </c>
    </row>
    <row r="688" spans="77:99" ht="15" thickBot="1" x14ac:dyDescent="0.35">
      <c r="BY688" s="10" t="s">
        <v>692</v>
      </c>
      <c r="BZ688" s="11">
        <v>0</v>
      </c>
      <c r="CA688" s="11">
        <v>71975.899999999994</v>
      </c>
      <c r="CB688" s="11">
        <v>526146.4</v>
      </c>
      <c r="CC688" s="11">
        <v>0</v>
      </c>
      <c r="CD688" s="11">
        <v>638429.19999999995</v>
      </c>
      <c r="CE688" s="11">
        <v>0</v>
      </c>
      <c r="CF688" s="11">
        <v>0</v>
      </c>
      <c r="CG688" s="11">
        <v>63339</v>
      </c>
      <c r="CH688" s="11">
        <v>719.5</v>
      </c>
      <c r="CI688" s="11">
        <v>0</v>
      </c>
      <c r="CJ688" s="11">
        <v>10796.2</v>
      </c>
      <c r="CK688" s="11">
        <v>238961.4</v>
      </c>
      <c r="CL688" s="11">
        <v>0</v>
      </c>
      <c r="CM688" s="11">
        <v>0</v>
      </c>
      <c r="CN688" s="11">
        <v>74855.399999999994</v>
      </c>
      <c r="CO688" s="11">
        <v>440494.8</v>
      </c>
      <c r="CP688" s="11">
        <v>17994.2</v>
      </c>
      <c r="CQ688" s="11">
        <v>176342</v>
      </c>
      <c r="CR688" s="11">
        <v>2260054</v>
      </c>
      <c r="CS688" s="11">
        <v>2000000</v>
      </c>
      <c r="CT688" s="11">
        <v>-260054</v>
      </c>
      <c r="CU688" s="11">
        <v>-13</v>
      </c>
    </row>
    <row r="689" spans="77:99" ht="15" thickBot="1" x14ac:dyDescent="0.35">
      <c r="BY689" s="10" t="s">
        <v>693</v>
      </c>
      <c r="BZ689" s="11">
        <v>0</v>
      </c>
      <c r="CA689" s="11">
        <v>53982.5</v>
      </c>
      <c r="CB689" s="11">
        <v>64778.7</v>
      </c>
      <c r="CC689" s="11">
        <v>0</v>
      </c>
      <c r="CD689" s="11">
        <v>66938</v>
      </c>
      <c r="CE689" s="11">
        <v>151149.79999999999</v>
      </c>
      <c r="CF689" s="11">
        <v>278548</v>
      </c>
      <c r="CG689" s="11">
        <v>63339</v>
      </c>
      <c r="CH689" s="11">
        <v>0</v>
      </c>
      <c r="CI689" s="11">
        <v>17994.2</v>
      </c>
      <c r="CJ689" s="11">
        <v>10796.2</v>
      </c>
      <c r="CK689" s="11">
        <v>1376186.4</v>
      </c>
      <c r="CL689" s="11">
        <v>0</v>
      </c>
      <c r="CM689" s="11">
        <v>61179.7</v>
      </c>
      <c r="CN689" s="11">
        <v>30230.1</v>
      </c>
      <c r="CO689" s="11">
        <v>21593.1</v>
      </c>
      <c r="CP689" s="11">
        <v>17994.2</v>
      </c>
      <c r="CQ689" s="11">
        <v>479361.9</v>
      </c>
      <c r="CR689" s="11">
        <v>2694071.8</v>
      </c>
      <c r="CS689" s="11">
        <v>3000000</v>
      </c>
      <c r="CT689" s="11">
        <v>305928.2</v>
      </c>
      <c r="CU689" s="11">
        <v>10.199999999999999</v>
      </c>
    </row>
    <row r="690" spans="77:99" ht="15" thickBot="1" x14ac:dyDescent="0.35">
      <c r="BY690" s="10" t="s">
        <v>694</v>
      </c>
      <c r="BZ690" s="11">
        <v>0</v>
      </c>
      <c r="CA690" s="11">
        <v>268471.3</v>
      </c>
      <c r="CB690" s="11">
        <v>64778.7</v>
      </c>
      <c r="CC690" s="11">
        <v>0</v>
      </c>
      <c r="CD690" s="11">
        <v>254076.1</v>
      </c>
      <c r="CE690" s="11">
        <v>32389.4</v>
      </c>
      <c r="CF690" s="11">
        <v>91409.8</v>
      </c>
      <c r="CG690" s="11">
        <v>7198</v>
      </c>
      <c r="CH690" s="11">
        <v>0</v>
      </c>
      <c r="CI690" s="11">
        <v>0</v>
      </c>
      <c r="CJ690" s="11">
        <v>10796.2</v>
      </c>
      <c r="CK690" s="11">
        <v>1412176.2</v>
      </c>
      <c r="CL690" s="11">
        <v>0</v>
      </c>
      <c r="CM690" s="11">
        <v>0</v>
      </c>
      <c r="CN690" s="11">
        <v>30230.1</v>
      </c>
      <c r="CO690" s="11">
        <v>197934.4</v>
      </c>
      <c r="CP690" s="11">
        <v>81333.100000000006</v>
      </c>
      <c r="CQ690" s="11">
        <v>479361.9</v>
      </c>
      <c r="CR690" s="11">
        <v>2930155.3</v>
      </c>
      <c r="CS690" s="11">
        <v>3000000</v>
      </c>
      <c r="CT690" s="11">
        <v>69844.7</v>
      </c>
      <c r="CU690" s="11">
        <v>2.33</v>
      </c>
    </row>
    <row r="691" spans="77:99" ht="15" thickBot="1" x14ac:dyDescent="0.35">
      <c r="BY691" s="10" t="s">
        <v>695</v>
      </c>
      <c r="BZ691" s="11">
        <v>0</v>
      </c>
      <c r="CA691" s="11">
        <v>268471.3</v>
      </c>
      <c r="CB691" s="11">
        <v>64778.7</v>
      </c>
      <c r="CC691" s="11">
        <v>0</v>
      </c>
      <c r="CD691" s="11">
        <v>290064.5</v>
      </c>
      <c r="CE691" s="11">
        <v>7198</v>
      </c>
      <c r="CF691" s="11">
        <v>278548</v>
      </c>
      <c r="CG691" s="11">
        <v>0</v>
      </c>
      <c r="CH691" s="11">
        <v>0</v>
      </c>
      <c r="CI691" s="11">
        <v>0</v>
      </c>
      <c r="CJ691" s="11">
        <v>0</v>
      </c>
      <c r="CK691" s="11">
        <v>1412176.2</v>
      </c>
      <c r="CL691" s="11">
        <v>0</v>
      </c>
      <c r="CM691" s="11">
        <v>0</v>
      </c>
      <c r="CN691" s="11">
        <v>30230.1</v>
      </c>
      <c r="CO691" s="11">
        <v>161946.79999999999</v>
      </c>
      <c r="CP691" s="11">
        <v>81333.100000000006</v>
      </c>
      <c r="CQ691" s="11">
        <v>479361.9</v>
      </c>
      <c r="CR691" s="11">
        <v>3074108.6</v>
      </c>
      <c r="CS691" s="11">
        <v>2000000</v>
      </c>
      <c r="CT691" s="11">
        <v>-1074108.6000000001</v>
      </c>
      <c r="CU691" s="11">
        <v>-53.71</v>
      </c>
    </row>
    <row r="692" spans="77:99" ht="15" thickBot="1" x14ac:dyDescent="0.35">
      <c r="BY692" s="10" t="s">
        <v>696</v>
      </c>
      <c r="BZ692" s="11">
        <v>0</v>
      </c>
      <c r="CA692" s="11">
        <v>53982.5</v>
      </c>
      <c r="CB692" s="11">
        <v>526146.4</v>
      </c>
      <c r="CC692" s="11">
        <v>0</v>
      </c>
      <c r="CD692" s="11">
        <v>290064.5</v>
      </c>
      <c r="CE692" s="11">
        <v>7198</v>
      </c>
      <c r="CF692" s="11">
        <v>0</v>
      </c>
      <c r="CG692" s="11">
        <v>310217.90000000002</v>
      </c>
      <c r="CH692" s="11">
        <v>256954.9</v>
      </c>
      <c r="CI692" s="11">
        <v>0</v>
      </c>
      <c r="CJ692" s="11">
        <v>46784.5</v>
      </c>
      <c r="CK692" s="11">
        <v>238961.4</v>
      </c>
      <c r="CL692" s="11">
        <v>0</v>
      </c>
      <c r="CM692" s="11">
        <v>0</v>
      </c>
      <c r="CN692" s="11">
        <v>30230.1</v>
      </c>
      <c r="CO692" s="11">
        <v>440494.8</v>
      </c>
      <c r="CP692" s="11">
        <v>17994.2</v>
      </c>
      <c r="CQ692" s="11">
        <v>176342</v>
      </c>
      <c r="CR692" s="11">
        <v>2395371.1</v>
      </c>
      <c r="CS692" s="11">
        <v>2000000</v>
      </c>
      <c r="CT692" s="11">
        <v>-395371.1</v>
      </c>
      <c r="CU692" s="11">
        <v>-19.77</v>
      </c>
    </row>
    <row r="693" spans="77:99" ht="15" thickBot="1" x14ac:dyDescent="0.35">
      <c r="BY693" s="10" t="s">
        <v>697</v>
      </c>
      <c r="BZ693" s="11">
        <v>0</v>
      </c>
      <c r="CA693" s="11">
        <v>53982.5</v>
      </c>
      <c r="CB693" s="11">
        <v>64778.7</v>
      </c>
      <c r="CC693" s="11">
        <v>0</v>
      </c>
      <c r="CD693" s="11">
        <v>131716.70000000001</v>
      </c>
      <c r="CE693" s="11">
        <v>104365.3</v>
      </c>
      <c r="CF693" s="11">
        <v>91409.8</v>
      </c>
      <c r="CG693" s="11">
        <v>274229.5</v>
      </c>
      <c r="CH693" s="11">
        <v>0</v>
      </c>
      <c r="CI693" s="11">
        <v>0</v>
      </c>
      <c r="CJ693" s="11">
        <v>46784.5</v>
      </c>
      <c r="CK693" s="11">
        <v>1210642.1000000001</v>
      </c>
      <c r="CL693" s="11">
        <v>0</v>
      </c>
      <c r="CM693" s="11">
        <v>43185.599999999999</v>
      </c>
      <c r="CN693" s="11">
        <v>30230.1</v>
      </c>
      <c r="CO693" s="11">
        <v>197934.4</v>
      </c>
      <c r="CP693" s="11">
        <v>17994.2</v>
      </c>
      <c r="CQ693" s="11">
        <v>371397.6</v>
      </c>
      <c r="CR693" s="11">
        <v>2638651.1</v>
      </c>
      <c r="CS693" s="11">
        <v>3000000</v>
      </c>
      <c r="CT693" s="11">
        <v>361348.9</v>
      </c>
      <c r="CU693" s="11">
        <v>12.04</v>
      </c>
    </row>
    <row r="694" spans="77:99" ht="15" thickBot="1" x14ac:dyDescent="0.35">
      <c r="BY694" s="10" t="s">
        <v>698</v>
      </c>
      <c r="BZ694" s="11">
        <v>0</v>
      </c>
      <c r="CA694" s="11">
        <v>53982.5</v>
      </c>
      <c r="CB694" s="11">
        <v>64778.7</v>
      </c>
      <c r="CC694" s="11">
        <v>0</v>
      </c>
      <c r="CD694" s="11">
        <v>0</v>
      </c>
      <c r="CE694" s="11">
        <v>187138.2</v>
      </c>
      <c r="CF694" s="11">
        <v>278548</v>
      </c>
      <c r="CG694" s="11">
        <v>714004.1</v>
      </c>
      <c r="CH694" s="11">
        <v>0</v>
      </c>
      <c r="CI694" s="11">
        <v>0</v>
      </c>
      <c r="CJ694" s="11">
        <v>46784.5</v>
      </c>
      <c r="CK694" s="11">
        <v>923457.1</v>
      </c>
      <c r="CL694" s="11">
        <v>0</v>
      </c>
      <c r="CM694" s="11">
        <v>146111.9</v>
      </c>
      <c r="CN694" s="11">
        <v>0</v>
      </c>
      <c r="CO694" s="11">
        <v>21593.1</v>
      </c>
      <c r="CP694" s="11">
        <v>17994.2</v>
      </c>
      <c r="CQ694" s="11">
        <v>479361.9</v>
      </c>
      <c r="CR694" s="11">
        <v>2933754.2</v>
      </c>
      <c r="CS694" s="11">
        <v>4000000</v>
      </c>
      <c r="CT694" s="11">
        <v>1066245.8</v>
      </c>
      <c r="CU694" s="11">
        <v>26.66</v>
      </c>
    </row>
    <row r="695" spans="77:99" ht="15" thickBot="1" x14ac:dyDescent="0.35">
      <c r="BY695" s="10" t="s">
        <v>699</v>
      </c>
      <c r="BZ695" s="11">
        <v>0</v>
      </c>
      <c r="CA695" s="11">
        <v>0</v>
      </c>
      <c r="CB695" s="11">
        <v>684494.2</v>
      </c>
      <c r="CC695" s="11">
        <v>0</v>
      </c>
      <c r="CD695" s="11">
        <v>0</v>
      </c>
      <c r="CE695" s="11">
        <v>187138.2</v>
      </c>
      <c r="CF695" s="11">
        <v>0</v>
      </c>
      <c r="CG695" s="11">
        <v>925613.4</v>
      </c>
      <c r="CH695" s="11">
        <v>503114.3</v>
      </c>
      <c r="CI695" s="11">
        <v>0</v>
      </c>
      <c r="CJ695" s="11">
        <v>46784.5</v>
      </c>
      <c r="CK695" s="11">
        <v>0</v>
      </c>
      <c r="CL695" s="11">
        <v>0</v>
      </c>
      <c r="CM695" s="11">
        <v>146111.9</v>
      </c>
      <c r="CN695" s="11">
        <v>0</v>
      </c>
      <c r="CO695" s="11">
        <v>440494.8</v>
      </c>
      <c r="CP695" s="11">
        <v>0</v>
      </c>
      <c r="CQ695" s="11">
        <v>0</v>
      </c>
      <c r="CR695" s="11">
        <v>2933751.3</v>
      </c>
      <c r="CS695" s="11">
        <v>4000000</v>
      </c>
      <c r="CT695" s="11">
        <v>1066248.7</v>
      </c>
      <c r="CU695" s="11">
        <v>26.66</v>
      </c>
    </row>
    <row r="696" spans="77:99" ht="15" thickBot="1" x14ac:dyDescent="0.35">
      <c r="BY696" s="10" t="s">
        <v>700</v>
      </c>
      <c r="BZ696" s="11">
        <v>0</v>
      </c>
      <c r="CA696" s="11">
        <v>268471.3</v>
      </c>
      <c r="CB696" s="11">
        <v>64778.7</v>
      </c>
      <c r="CC696" s="11">
        <v>0</v>
      </c>
      <c r="CD696" s="11">
        <v>131716.70000000001</v>
      </c>
      <c r="CE696" s="11">
        <v>104365.3</v>
      </c>
      <c r="CF696" s="11">
        <v>278548</v>
      </c>
      <c r="CG696" s="11">
        <v>44625.3</v>
      </c>
      <c r="CH696" s="11">
        <v>0</v>
      </c>
      <c r="CI696" s="11">
        <v>0</v>
      </c>
      <c r="CJ696" s="11">
        <v>10796.2</v>
      </c>
      <c r="CK696" s="11">
        <v>1412176.2</v>
      </c>
      <c r="CL696" s="11">
        <v>0</v>
      </c>
      <c r="CM696" s="11">
        <v>43185.599999999999</v>
      </c>
      <c r="CN696" s="11">
        <v>30230.1</v>
      </c>
      <c r="CO696" s="11">
        <v>21593.1</v>
      </c>
      <c r="CP696" s="11">
        <v>81333.100000000006</v>
      </c>
      <c r="CQ696" s="11">
        <v>479361.9</v>
      </c>
      <c r="CR696" s="11">
        <v>2971181.6</v>
      </c>
      <c r="CS696" s="11">
        <v>4000000</v>
      </c>
      <c r="CT696" s="11">
        <v>1028818.4</v>
      </c>
      <c r="CU696" s="11">
        <v>25.72</v>
      </c>
    </row>
    <row r="697" spans="77:99" ht="15" thickBot="1" x14ac:dyDescent="0.35">
      <c r="BY697" s="10" t="s">
        <v>701</v>
      </c>
      <c r="BZ697" s="11">
        <v>0</v>
      </c>
      <c r="CA697" s="11">
        <v>268471.3</v>
      </c>
      <c r="CB697" s="11">
        <v>64778.7</v>
      </c>
      <c r="CC697" s="11">
        <v>0</v>
      </c>
      <c r="CD697" s="11">
        <v>138913.9</v>
      </c>
      <c r="CE697" s="11">
        <v>79173.899999999994</v>
      </c>
      <c r="CF697" s="11">
        <v>278548</v>
      </c>
      <c r="CG697" s="11">
        <v>7198</v>
      </c>
      <c r="CH697" s="11">
        <v>0</v>
      </c>
      <c r="CI697" s="11">
        <v>0</v>
      </c>
      <c r="CJ697" s="11">
        <v>10796.2</v>
      </c>
      <c r="CK697" s="11">
        <v>1376186.4</v>
      </c>
      <c r="CL697" s="11">
        <v>0</v>
      </c>
      <c r="CM697" s="11">
        <v>43185.599999999999</v>
      </c>
      <c r="CN697" s="11">
        <v>30230.1</v>
      </c>
      <c r="CO697" s="11">
        <v>21593.1</v>
      </c>
      <c r="CP697" s="11">
        <v>81333.100000000006</v>
      </c>
      <c r="CQ697" s="11">
        <v>479361.9</v>
      </c>
      <c r="CR697" s="11">
        <v>2879770.3</v>
      </c>
      <c r="CS697" s="11">
        <v>1000000</v>
      </c>
      <c r="CT697" s="11">
        <v>-1879770.3</v>
      </c>
      <c r="CU697" s="11">
        <v>-187.98</v>
      </c>
    </row>
    <row r="698" spans="77:99" ht="15" thickBot="1" x14ac:dyDescent="0.35">
      <c r="BY698" s="10" t="s">
        <v>702</v>
      </c>
      <c r="BZ698" s="11">
        <v>0</v>
      </c>
      <c r="CA698" s="11">
        <v>268471.3</v>
      </c>
      <c r="CB698" s="11">
        <v>64778.7</v>
      </c>
      <c r="CC698" s="11">
        <v>0</v>
      </c>
      <c r="CD698" s="11">
        <v>138913.9</v>
      </c>
      <c r="CE698" s="11">
        <v>79173.899999999994</v>
      </c>
      <c r="CF698" s="11">
        <v>382913.3</v>
      </c>
      <c r="CG698" s="11">
        <v>0</v>
      </c>
      <c r="CH698" s="11">
        <v>0</v>
      </c>
      <c r="CI698" s="11">
        <v>0</v>
      </c>
      <c r="CJ698" s="11">
        <v>10796.2</v>
      </c>
      <c r="CK698" s="11">
        <v>1412176.2</v>
      </c>
      <c r="CL698" s="11">
        <v>0</v>
      </c>
      <c r="CM698" s="11">
        <v>43185.599999999999</v>
      </c>
      <c r="CN698" s="11">
        <v>30230.1</v>
      </c>
      <c r="CO698" s="11">
        <v>0</v>
      </c>
      <c r="CP698" s="11">
        <v>81333.100000000006</v>
      </c>
      <c r="CQ698" s="11">
        <v>479361.9</v>
      </c>
      <c r="CR698" s="11">
        <v>2991334.3</v>
      </c>
      <c r="CS698" s="11">
        <v>3000000</v>
      </c>
      <c r="CT698" s="11">
        <v>8665.7000000000007</v>
      </c>
      <c r="CU698" s="11">
        <v>0.28999999999999998</v>
      </c>
    </row>
    <row r="699" spans="77:99" ht="15" thickBot="1" x14ac:dyDescent="0.35">
      <c r="BY699" s="10" t="s">
        <v>703</v>
      </c>
      <c r="BZ699" s="11">
        <v>0</v>
      </c>
      <c r="CA699" s="11">
        <v>0</v>
      </c>
      <c r="CB699" s="11">
        <v>569332</v>
      </c>
      <c r="CC699" s="11">
        <v>0</v>
      </c>
      <c r="CD699" s="11">
        <v>138913.9</v>
      </c>
      <c r="CE699" s="11">
        <v>32389.4</v>
      </c>
      <c r="CF699" s="11">
        <v>0</v>
      </c>
      <c r="CG699" s="11">
        <v>731998.3</v>
      </c>
      <c r="CH699" s="11">
        <v>384353.1</v>
      </c>
      <c r="CI699" s="11">
        <v>0</v>
      </c>
      <c r="CJ699" s="11">
        <v>46784.5</v>
      </c>
      <c r="CK699" s="11">
        <v>130996.4</v>
      </c>
      <c r="CL699" s="11">
        <v>0</v>
      </c>
      <c r="CM699" s="11">
        <v>10796.2</v>
      </c>
      <c r="CN699" s="11">
        <v>30230.1</v>
      </c>
      <c r="CO699" s="11">
        <v>440494.8</v>
      </c>
      <c r="CP699" s="11">
        <v>17994.2</v>
      </c>
      <c r="CQ699" s="11">
        <v>0</v>
      </c>
      <c r="CR699" s="11">
        <v>2534282.7999999998</v>
      </c>
      <c r="CS699" s="11">
        <v>1000000</v>
      </c>
      <c r="CT699" s="11">
        <v>-1534282.8</v>
      </c>
      <c r="CU699" s="11">
        <v>-153.43</v>
      </c>
    </row>
    <row r="700" spans="77:99" ht="15" thickBot="1" x14ac:dyDescent="0.35">
      <c r="BY700" s="10" t="s">
        <v>704</v>
      </c>
      <c r="BZ700" s="11">
        <v>0</v>
      </c>
      <c r="CA700" s="11">
        <v>53982.5</v>
      </c>
      <c r="CB700" s="11">
        <v>526146.4</v>
      </c>
      <c r="CC700" s="11">
        <v>0</v>
      </c>
      <c r="CD700" s="11">
        <v>66938</v>
      </c>
      <c r="CE700" s="11">
        <v>151149.79999999999</v>
      </c>
      <c r="CF700" s="11">
        <v>91409.8</v>
      </c>
      <c r="CG700" s="11">
        <v>714004.1</v>
      </c>
      <c r="CH700" s="11">
        <v>719.5</v>
      </c>
      <c r="CI700" s="11">
        <v>0</v>
      </c>
      <c r="CJ700" s="11">
        <v>46784.5</v>
      </c>
      <c r="CK700" s="11">
        <v>912660.9</v>
      </c>
      <c r="CL700" s="11">
        <v>0</v>
      </c>
      <c r="CM700" s="11">
        <v>61179.7</v>
      </c>
      <c r="CN700" s="11">
        <v>30230.1</v>
      </c>
      <c r="CO700" s="11">
        <v>343326.7</v>
      </c>
      <c r="CP700" s="11">
        <v>17994.2</v>
      </c>
      <c r="CQ700" s="11">
        <v>290064.5</v>
      </c>
      <c r="CR700" s="11">
        <v>3306590.9</v>
      </c>
      <c r="CS700" s="11">
        <v>3000000</v>
      </c>
      <c r="CT700" s="11">
        <v>-306590.90000000002</v>
      </c>
      <c r="CU700" s="11">
        <v>-10.220000000000001</v>
      </c>
    </row>
    <row r="701" spans="77:99" ht="15" thickBot="1" x14ac:dyDescent="0.35">
      <c r="BY701" s="10" t="s">
        <v>705</v>
      </c>
      <c r="BZ701" s="11">
        <v>0</v>
      </c>
      <c r="CA701" s="11">
        <v>268471.3</v>
      </c>
      <c r="CB701" s="11">
        <v>64778.7</v>
      </c>
      <c r="CC701" s="11">
        <v>0</v>
      </c>
      <c r="CD701" s="11">
        <v>272070.3</v>
      </c>
      <c r="CE701" s="11">
        <v>7198</v>
      </c>
      <c r="CF701" s="11">
        <v>91409.8</v>
      </c>
      <c r="CG701" s="11">
        <v>44625.3</v>
      </c>
      <c r="CH701" s="11">
        <v>0</v>
      </c>
      <c r="CI701" s="11">
        <v>17994.2</v>
      </c>
      <c r="CJ701" s="11">
        <v>10796.2</v>
      </c>
      <c r="CK701" s="11">
        <v>1210642.1000000001</v>
      </c>
      <c r="CL701" s="11">
        <v>0</v>
      </c>
      <c r="CM701" s="11">
        <v>0</v>
      </c>
      <c r="CN701" s="11">
        <v>30230.1</v>
      </c>
      <c r="CO701" s="11">
        <v>343326.7</v>
      </c>
      <c r="CP701" s="11">
        <v>81333.100000000006</v>
      </c>
      <c r="CQ701" s="11">
        <v>479361.9</v>
      </c>
      <c r="CR701" s="11">
        <v>2922237.8</v>
      </c>
      <c r="CS701" s="11">
        <v>2000000</v>
      </c>
      <c r="CT701" s="11">
        <v>-922237.8</v>
      </c>
      <c r="CU701" s="11">
        <v>-46.11</v>
      </c>
    </row>
    <row r="702" spans="77:99" ht="15" thickBot="1" x14ac:dyDescent="0.35">
      <c r="BY702" s="10" t="s">
        <v>706</v>
      </c>
      <c r="BZ702" s="11">
        <v>0</v>
      </c>
      <c r="CA702" s="11">
        <v>0</v>
      </c>
      <c r="CB702" s="11">
        <v>666500.1</v>
      </c>
      <c r="CC702" s="11">
        <v>0</v>
      </c>
      <c r="CD702" s="11">
        <v>25191.4</v>
      </c>
      <c r="CE702" s="11">
        <v>187138.2</v>
      </c>
      <c r="CF702" s="11">
        <v>0</v>
      </c>
      <c r="CG702" s="11">
        <v>913379.7</v>
      </c>
      <c r="CH702" s="11">
        <v>503114.3</v>
      </c>
      <c r="CI702" s="11">
        <v>0</v>
      </c>
      <c r="CJ702" s="11">
        <v>46784.5</v>
      </c>
      <c r="CK702" s="11">
        <v>0</v>
      </c>
      <c r="CL702" s="11">
        <v>0</v>
      </c>
      <c r="CM702" s="11">
        <v>146111.9</v>
      </c>
      <c r="CN702" s="11">
        <v>30230.1</v>
      </c>
      <c r="CO702" s="11">
        <v>440494.8</v>
      </c>
      <c r="CP702" s="11">
        <v>0</v>
      </c>
      <c r="CQ702" s="11">
        <v>0</v>
      </c>
      <c r="CR702" s="11">
        <v>2958944.9</v>
      </c>
      <c r="CS702" s="11">
        <v>3000000</v>
      </c>
      <c r="CT702" s="11">
        <v>41055.1</v>
      </c>
      <c r="CU702" s="11">
        <v>1.37</v>
      </c>
    </row>
    <row r="703" spans="77:99" ht="15" thickBot="1" x14ac:dyDescent="0.35">
      <c r="BY703" s="10" t="s">
        <v>707</v>
      </c>
      <c r="BZ703" s="11">
        <v>0</v>
      </c>
      <c r="CA703" s="11">
        <v>268471.3</v>
      </c>
      <c r="CB703" s="11">
        <v>0</v>
      </c>
      <c r="CC703" s="11">
        <v>0</v>
      </c>
      <c r="CD703" s="11">
        <v>254076.1</v>
      </c>
      <c r="CE703" s="11">
        <v>32389.4</v>
      </c>
      <c r="CF703" s="11">
        <v>382913.3</v>
      </c>
      <c r="CG703" s="11">
        <v>0</v>
      </c>
      <c r="CH703" s="11">
        <v>0</v>
      </c>
      <c r="CI703" s="11">
        <v>0</v>
      </c>
      <c r="CJ703" s="11">
        <v>0</v>
      </c>
      <c r="CK703" s="11">
        <v>1412176.2</v>
      </c>
      <c r="CL703" s="11">
        <v>0</v>
      </c>
      <c r="CM703" s="11">
        <v>0</v>
      </c>
      <c r="CN703" s="11">
        <v>30230.1</v>
      </c>
      <c r="CO703" s="11">
        <v>0</v>
      </c>
      <c r="CP703" s="11">
        <v>81333.100000000006</v>
      </c>
      <c r="CQ703" s="11">
        <v>479361.9</v>
      </c>
      <c r="CR703" s="11">
        <v>2940951.5</v>
      </c>
      <c r="CS703" s="11">
        <v>1000000</v>
      </c>
      <c r="CT703" s="11">
        <v>-1940951.5</v>
      </c>
      <c r="CU703" s="11">
        <v>-194.1</v>
      </c>
    </row>
    <row r="704" spans="77:99" ht="15" thickBot="1" x14ac:dyDescent="0.35">
      <c r="BY704" s="10" t="s">
        <v>708</v>
      </c>
      <c r="BZ704" s="11">
        <v>0</v>
      </c>
      <c r="CA704" s="11">
        <v>53982.5</v>
      </c>
      <c r="CB704" s="11">
        <v>666500.1</v>
      </c>
      <c r="CC704" s="11">
        <v>0</v>
      </c>
      <c r="CD704" s="11">
        <v>138913.9</v>
      </c>
      <c r="CE704" s="11">
        <v>104365.3</v>
      </c>
      <c r="CF704" s="11">
        <v>0</v>
      </c>
      <c r="CG704" s="11">
        <v>731998.3</v>
      </c>
      <c r="CH704" s="11">
        <v>384353.1</v>
      </c>
      <c r="CI704" s="11">
        <v>0</v>
      </c>
      <c r="CJ704" s="11">
        <v>46784.5</v>
      </c>
      <c r="CK704" s="11">
        <v>130996.4</v>
      </c>
      <c r="CL704" s="11">
        <v>10796.2</v>
      </c>
      <c r="CM704" s="11">
        <v>43185.599999999999</v>
      </c>
      <c r="CN704" s="11">
        <v>30230.1</v>
      </c>
      <c r="CO704" s="11">
        <v>440494.8</v>
      </c>
      <c r="CP704" s="11">
        <v>17994.2</v>
      </c>
      <c r="CQ704" s="11">
        <v>133156.4</v>
      </c>
      <c r="CR704" s="11">
        <v>2933751.3</v>
      </c>
      <c r="CS704" s="11">
        <v>4000000</v>
      </c>
      <c r="CT704" s="11">
        <v>1066248.7</v>
      </c>
      <c r="CU704" s="11">
        <v>26.66</v>
      </c>
    </row>
    <row r="705" spans="77:99" ht="15" thickBot="1" x14ac:dyDescent="0.35">
      <c r="BY705" s="10" t="s">
        <v>709</v>
      </c>
      <c r="BZ705" s="11">
        <v>0</v>
      </c>
      <c r="CA705" s="11">
        <v>53982.5</v>
      </c>
      <c r="CB705" s="11">
        <v>64778.7</v>
      </c>
      <c r="CC705" s="11">
        <v>0</v>
      </c>
      <c r="CD705" s="11">
        <v>254076.1</v>
      </c>
      <c r="CE705" s="11">
        <v>7198</v>
      </c>
      <c r="CF705" s="11">
        <v>0</v>
      </c>
      <c r="CG705" s="11">
        <v>63339</v>
      </c>
      <c r="CH705" s="11">
        <v>0</v>
      </c>
      <c r="CI705" s="11">
        <v>0</v>
      </c>
      <c r="CJ705" s="11">
        <v>10796.2</v>
      </c>
      <c r="CK705" s="11">
        <v>923457.1</v>
      </c>
      <c r="CL705" s="11">
        <v>0</v>
      </c>
      <c r="CM705" s="11">
        <v>0</v>
      </c>
      <c r="CN705" s="11">
        <v>30230.1</v>
      </c>
      <c r="CO705" s="11">
        <v>343326.7</v>
      </c>
      <c r="CP705" s="11">
        <v>17994.2</v>
      </c>
      <c r="CQ705" s="11">
        <v>371397.6</v>
      </c>
      <c r="CR705" s="11">
        <v>2140576.2000000002</v>
      </c>
      <c r="CS705" s="11">
        <v>2000000</v>
      </c>
      <c r="CT705" s="11">
        <v>-140576.20000000001</v>
      </c>
      <c r="CU705" s="11">
        <v>-7.03</v>
      </c>
    </row>
    <row r="706" spans="77:99" ht="15" thickBot="1" x14ac:dyDescent="0.35">
      <c r="BY706" s="10" t="s">
        <v>710</v>
      </c>
      <c r="BZ706" s="11">
        <v>0</v>
      </c>
      <c r="CA706" s="11">
        <v>0</v>
      </c>
      <c r="CB706" s="11">
        <v>569332</v>
      </c>
      <c r="CC706" s="11">
        <v>0</v>
      </c>
      <c r="CD706" s="11">
        <v>131716.70000000001</v>
      </c>
      <c r="CE706" s="11">
        <v>104365.3</v>
      </c>
      <c r="CF706" s="11">
        <v>0</v>
      </c>
      <c r="CG706" s="11">
        <v>731998.3</v>
      </c>
      <c r="CH706" s="11">
        <v>384353.1</v>
      </c>
      <c r="CI706" s="11">
        <v>0</v>
      </c>
      <c r="CJ706" s="11">
        <v>46784.5</v>
      </c>
      <c r="CK706" s="11">
        <v>220967.3</v>
      </c>
      <c r="CL706" s="11">
        <v>0</v>
      </c>
      <c r="CM706" s="11">
        <v>43185.599999999999</v>
      </c>
      <c r="CN706" s="11">
        <v>30230.1</v>
      </c>
      <c r="CO706" s="11">
        <v>440494.8</v>
      </c>
      <c r="CP706" s="11">
        <v>17994.2</v>
      </c>
      <c r="CQ706" s="11">
        <v>0</v>
      </c>
      <c r="CR706" s="11">
        <v>2721421.7</v>
      </c>
      <c r="CS706" s="11">
        <v>3000000</v>
      </c>
      <c r="CT706" s="11">
        <v>278578.3</v>
      </c>
      <c r="CU706" s="11">
        <v>9.2899999999999991</v>
      </c>
    </row>
    <row r="707" spans="77:99" ht="15" thickBot="1" x14ac:dyDescent="0.35">
      <c r="BY707" s="10" t="s">
        <v>711</v>
      </c>
      <c r="BZ707" s="11">
        <v>0</v>
      </c>
      <c r="CA707" s="11">
        <v>53982.5</v>
      </c>
      <c r="CB707" s="11">
        <v>526146.4</v>
      </c>
      <c r="CC707" s="11">
        <v>0</v>
      </c>
      <c r="CD707" s="11">
        <v>290064.5</v>
      </c>
      <c r="CE707" s="11">
        <v>7198</v>
      </c>
      <c r="CF707" s="11">
        <v>0</v>
      </c>
      <c r="CG707" s="11">
        <v>310217.90000000002</v>
      </c>
      <c r="CH707" s="11">
        <v>256954.9</v>
      </c>
      <c r="CI707" s="11">
        <v>0</v>
      </c>
      <c r="CJ707" s="11">
        <v>46784.5</v>
      </c>
      <c r="CK707" s="11">
        <v>912660.9</v>
      </c>
      <c r="CL707" s="11">
        <v>0</v>
      </c>
      <c r="CM707" s="11">
        <v>0</v>
      </c>
      <c r="CN707" s="11">
        <v>30230.1</v>
      </c>
      <c r="CO707" s="11">
        <v>440494.8</v>
      </c>
      <c r="CP707" s="11">
        <v>17994.2</v>
      </c>
      <c r="CQ707" s="11">
        <v>176342</v>
      </c>
      <c r="CR707" s="11">
        <v>3069070.6</v>
      </c>
      <c r="CS707" s="11">
        <v>2000000</v>
      </c>
      <c r="CT707" s="11">
        <v>-1069070.6000000001</v>
      </c>
      <c r="CU707" s="11">
        <v>-53.45</v>
      </c>
    </row>
    <row r="708" spans="77:99" ht="15" thickBot="1" x14ac:dyDescent="0.35">
      <c r="BY708" s="10" t="s">
        <v>712</v>
      </c>
      <c r="BZ708" s="11">
        <v>0</v>
      </c>
      <c r="CA708" s="11">
        <v>53982.5</v>
      </c>
      <c r="CB708" s="11">
        <v>526146.4</v>
      </c>
      <c r="CC708" s="11">
        <v>0</v>
      </c>
      <c r="CD708" s="11">
        <v>254076.1</v>
      </c>
      <c r="CE708" s="11">
        <v>32389.4</v>
      </c>
      <c r="CF708" s="11">
        <v>0</v>
      </c>
      <c r="CG708" s="11">
        <v>63339</v>
      </c>
      <c r="CH708" s="11">
        <v>0</v>
      </c>
      <c r="CI708" s="11">
        <v>0</v>
      </c>
      <c r="CJ708" s="11">
        <v>10796.2</v>
      </c>
      <c r="CK708" s="11">
        <v>912660.9</v>
      </c>
      <c r="CL708" s="11">
        <v>0</v>
      </c>
      <c r="CM708" s="11">
        <v>0</v>
      </c>
      <c r="CN708" s="11">
        <v>30230.1</v>
      </c>
      <c r="CO708" s="11">
        <v>343326.7</v>
      </c>
      <c r="CP708" s="11">
        <v>17994.2</v>
      </c>
      <c r="CQ708" s="11">
        <v>333250</v>
      </c>
      <c r="CR708" s="11">
        <v>2578191.6</v>
      </c>
      <c r="CS708" s="11">
        <v>1000000</v>
      </c>
      <c r="CT708" s="11">
        <v>-1578191.6</v>
      </c>
      <c r="CU708" s="11">
        <v>-157.82</v>
      </c>
    </row>
    <row r="709" spans="77:99" ht="15" thickBot="1" x14ac:dyDescent="0.35">
      <c r="BY709" s="10" t="s">
        <v>713</v>
      </c>
      <c r="BZ709" s="11">
        <v>0</v>
      </c>
      <c r="CA709" s="11">
        <v>53982.5</v>
      </c>
      <c r="CB709" s="11">
        <v>526146.4</v>
      </c>
      <c r="CC709" s="11">
        <v>0</v>
      </c>
      <c r="CD709" s="11">
        <v>638429.19999999995</v>
      </c>
      <c r="CE709" s="11">
        <v>0</v>
      </c>
      <c r="CF709" s="11">
        <v>0</v>
      </c>
      <c r="CG709" s="11">
        <v>63339</v>
      </c>
      <c r="CH709" s="11">
        <v>719.5</v>
      </c>
      <c r="CI709" s="11">
        <v>0</v>
      </c>
      <c r="CJ709" s="11">
        <v>10796.2</v>
      </c>
      <c r="CK709" s="11">
        <v>238961.4</v>
      </c>
      <c r="CL709" s="11">
        <v>0</v>
      </c>
      <c r="CM709" s="11">
        <v>0</v>
      </c>
      <c r="CN709" s="11">
        <v>74855.399999999994</v>
      </c>
      <c r="CO709" s="11">
        <v>440494.8</v>
      </c>
      <c r="CP709" s="11">
        <v>17994.2</v>
      </c>
      <c r="CQ709" s="11">
        <v>176342</v>
      </c>
      <c r="CR709" s="11">
        <v>2242060.6</v>
      </c>
      <c r="CS709" s="11">
        <v>3000000</v>
      </c>
      <c r="CT709" s="11">
        <v>757939.4</v>
      </c>
      <c r="CU709" s="11">
        <v>25.26</v>
      </c>
    </row>
    <row r="710" spans="77:99" ht="15" thickBot="1" x14ac:dyDescent="0.35">
      <c r="BY710" s="10" t="s">
        <v>714</v>
      </c>
      <c r="BZ710" s="11">
        <v>0</v>
      </c>
      <c r="CA710" s="11">
        <v>53982.5</v>
      </c>
      <c r="CB710" s="11">
        <v>110123.5</v>
      </c>
      <c r="CC710" s="11">
        <v>0</v>
      </c>
      <c r="CD710" s="11">
        <v>66938</v>
      </c>
      <c r="CE710" s="11">
        <v>187138.2</v>
      </c>
      <c r="CF710" s="11">
        <v>91409.8</v>
      </c>
      <c r="CG710" s="11">
        <v>731998.3</v>
      </c>
      <c r="CH710" s="11">
        <v>719.5</v>
      </c>
      <c r="CI710" s="11">
        <v>17994.2</v>
      </c>
      <c r="CJ710" s="11">
        <v>46784.5</v>
      </c>
      <c r="CK710" s="11">
        <v>912660.9</v>
      </c>
      <c r="CL710" s="11">
        <v>0</v>
      </c>
      <c r="CM710" s="11">
        <v>146111.9</v>
      </c>
      <c r="CN710" s="11">
        <v>30230.1</v>
      </c>
      <c r="CO710" s="11">
        <v>343326.7</v>
      </c>
      <c r="CP710" s="11">
        <v>17994.2</v>
      </c>
      <c r="CQ710" s="11">
        <v>176342</v>
      </c>
      <c r="CR710" s="11">
        <v>2933754.2</v>
      </c>
      <c r="CS710" s="11">
        <v>4000000</v>
      </c>
      <c r="CT710" s="11">
        <v>1066245.8</v>
      </c>
      <c r="CU710" s="11">
        <v>26.66</v>
      </c>
    </row>
    <row r="711" spans="77:99" ht="15" thickBot="1" x14ac:dyDescent="0.35">
      <c r="BY711" s="10" t="s">
        <v>715</v>
      </c>
      <c r="BZ711" s="11">
        <v>0</v>
      </c>
      <c r="CA711" s="11">
        <v>53982.5</v>
      </c>
      <c r="CB711" s="11">
        <v>110123.5</v>
      </c>
      <c r="CC711" s="11">
        <v>0</v>
      </c>
      <c r="CD711" s="11">
        <v>66938</v>
      </c>
      <c r="CE711" s="11">
        <v>151149.79999999999</v>
      </c>
      <c r="CF711" s="11">
        <v>0</v>
      </c>
      <c r="CG711" s="11">
        <v>714004.1</v>
      </c>
      <c r="CH711" s="11">
        <v>719.5</v>
      </c>
      <c r="CI711" s="11">
        <v>17994.2</v>
      </c>
      <c r="CJ711" s="11">
        <v>46784.5</v>
      </c>
      <c r="CK711" s="11">
        <v>912660.9</v>
      </c>
      <c r="CL711" s="11">
        <v>0</v>
      </c>
      <c r="CM711" s="11">
        <v>43185.599999999999</v>
      </c>
      <c r="CN711" s="11">
        <v>30230.1</v>
      </c>
      <c r="CO711" s="11">
        <v>343326.7</v>
      </c>
      <c r="CP711" s="11">
        <v>17994.2</v>
      </c>
      <c r="CQ711" s="11">
        <v>290064.5</v>
      </c>
      <c r="CR711" s="11">
        <v>2799158.1</v>
      </c>
      <c r="CS711" s="11">
        <v>1000000</v>
      </c>
      <c r="CT711" s="11">
        <v>-1799158.1</v>
      </c>
      <c r="CU711" s="11">
        <v>-179.92</v>
      </c>
    </row>
    <row r="712" spans="77:99" ht="15" thickBot="1" x14ac:dyDescent="0.35">
      <c r="BY712" s="10" t="s">
        <v>716</v>
      </c>
      <c r="BZ712" s="11">
        <v>0</v>
      </c>
      <c r="CA712" s="11">
        <v>71975.899999999994</v>
      </c>
      <c r="CB712" s="11">
        <v>64778.7</v>
      </c>
      <c r="CC712" s="11">
        <v>0</v>
      </c>
      <c r="CD712" s="11">
        <v>66938</v>
      </c>
      <c r="CE712" s="11">
        <v>151149.79999999999</v>
      </c>
      <c r="CF712" s="11">
        <v>278548</v>
      </c>
      <c r="CG712" s="11">
        <v>63339</v>
      </c>
      <c r="CH712" s="11">
        <v>0</v>
      </c>
      <c r="CI712" s="11">
        <v>0</v>
      </c>
      <c r="CJ712" s="11">
        <v>10796.2</v>
      </c>
      <c r="CK712" s="11">
        <v>1412176.2</v>
      </c>
      <c r="CL712" s="11">
        <v>0</v>
      </c>
      <c r="CM712" s="11">
        <v>43185.599999999999</v>
      </c>
      <c r="CN712" s="11">
        <v>30230.1</v>
      </c>
      <c r="CO712" s="11">
        <v>21593.1</v>
      </c>
      <c r="CP712" s="11">
        <v>81333.100000000006</v>
      </c>
      <c r="CQ712" s="11">
        <v>479361.9</v>
      </c>
      <c r="CR712" s="11">
        <v>2775405.7</v>
      </c>
      <c r="CS712" s="11">
        <v>1000000</v>
      </c>
      <c r="CT712" s="11">
        <v>-1775405.7</v>
      </c>
      <c r="CU712" s="11">
        <v>-177.54</v>
      </c>
    </row>
    <row r="713" spans="77:99" ht="15" thickBot="1" x14ac:dyDescent="0.35">
      <c r="BY713" s="10" t="s">
        <v>717</v>
      </c>
      <c r="BZ713" s="11">
        <v>0</v>
      </c>
      <c r="CA713" s="11">
        <v>268471.3</v>
      </c>
      <c r="CB713" s="11">
        <v>0</v>
      </c>
      <c r="CC713" s="11">
        <v>0</v>
      </c>
      <c r="CD713" s="11">
        <v>138913.9</v>
      </c>
      <c r="CE713" s="11">
        <v>79173.899999999994</v>
      </c>
      <c r="CF713" s="11">
        <v>382913.3</v>
      </c>
      <c r="CG713" s="11">
        <v>0</v>
      </c>
      <c r="CH713" s="11">
        <v>0</v>
      </c>
      <c r="CI713" s="11">
        <v>0</v>
      </c>
      <c r="CJ713" s="11">
        <v>0</v>
      </c>
      <c r="CK713" s="11">
        <v>1412176.2</v>
      </c>
      <c r="CL713" s="11">
        <v>0</v>
      </c>
      <c r="CM713" s="11">
        <v>43185.599999999999</v>
      </c>
      <c r="CN713" s="11">
        <v>30230.1</v>
      </c>
      <c r="CO713" s="11">
        <v>0</v>
      </c>
      <c r="CP713" s="11">
        <v>81333.100000000006</v>
      </c>
      <c r="CQ713" s="11">
        <v>479361.9</v>
      </c>
      <c r="CR713" s="11">
        <v>2915759.3</v>
      </c>
      <c r="CS713" s="11">
        <v>1000000</v>
      </c>
      <c r="CT713" s="11">
        <v>-1915759.3</v>
      </c>
      <c r="CU713" s="11">
        <v>-191.58</v>
      </c>
    </row>
    <row r="714" spans="77:99" ht="15" thickBot="1" x14ac:dyDescent="0.35">
      <c r="BY714" s="10" t="s">
        <v>718</v>
      </c>
      <c r="BZ714" s="11">
        <v>0</v>
      </c>
      <c r="CA714" s="11">
        <v>53982.5</v>
      </c>
      <c r="CB714" s="11">
        <v>569332</v>
      </c>
      <c r="CC714" s="11">
        <v>0</v>
      </c>
      <c r="CD714" s="11">
        <v>0</v>
      </c>
      <c r="CE714" s="11">
        <v>187138.2</v>
      </c>
      <c r="CF714" s="11">
        <v>254795.6</v>
      </c>
      <c r="CG714" s="11">
        <v>731998.3</v>
      </c>
      <c r="CH714" s="11">
        <v>719.5</v>
      </c>
      <c r="CI714" s="11">
        <v>17994.2</v>
      </c>
      <c r="CJ714" s="11">
        <v>46784.5</v>
      </c>
      <c r="CK714" s="11">
        <v>238961.4</v>
      </c>
      <c r="CL714" s="11">
        <v>0</v>
      </c>
      <c r="CM714" s="11">
        <v>146111.9</v>
      </c>
      <c r="CN714" s="11">
        <v>0</v>
      </c>
      <c r="CO714" s="11">
        <v>197934.4</v>
      </c>
      <c r="CP714" s="11">
        <v>17994.2</v>
      </c>
      <c r="CQ714" s="11">
        <v>176342</v>
      </c>
      <c r="CR714" s="11">
        <v>2640088.6</v>
      </c>
      <c r="CS714" s="11">
        <v>3000000</v>
      </c>
      <c r="CT714" s="11">
        <v>359911.4</v>
      </c>
      <c r="CU714" s="11">
        <v>12</v>
      </c>
    </row>
    <row r="715" spans="77:99" ht="15" thickBot="1" x14ac:dyDescent="0.35">
      <c r="BY715" s="10" t="s">
        <v>719</v>
      </c>
      <c r="BZ715" s="11">
        <v>0</v>
      </c>
      <c r="CA715" s="11">
        <v>0</v>
      </c>
      <c r="CB715" s="11">
        <v>684494.2</v>
      </c>
      <c r="CC715" s="11">
        <v>0</v>
      </c>
      <c r="CD715" s="11">
        <v>0</v>
      </c>
      <c r="CE715" s="11">
        <v>187138.2</v>
      </c>
      <c r="CF715" s="11">
        <v>0</v>
      </c>
      <c r="CG715" s="11">
        <v>925613.4</v>
      </c>
      <c r="CH715" s="11">
        <v>503114.3</v>
      </c>
      <c r="CI715" s="11">
        <v>0</v>
      </c>
      <c r="CJ715" s="11">
        <v>46784.5</v>
      </c>
      <c r="CK715" s="11">
        <v>0</v>
      </c>
      <c r="CL715" s="11">
        <v>0</v>
      </c>
      <c r="CM715" s="11">
        <v>146111.9</v>
      </c>
      <c r="CN715" s="11">
        <v>0</v>
      </c>
      <c r="CO715" s="11">
        <v>440494.8</v>
      </c>
      <c r="CP715" s="11">
        <v>0</v>
      </c>
      <c r="CQ715" s="11">
        <v>0</v>
      </c>
      <c r="CR715" s="11">
        <v>2933751.3</v>
      </c>
      <c r="CS715" s="11">
        <v>4000000</v>
      </c>
      <c r="CT715" s="11">
        <v>1066248.7</v>
      </c>
      <c r="CU715" s="11">
        <v>26.66</v>
      </c>
    </row>
    <row r="716" spans="77:99" ht="15" thickBot="1" x14ac:dyDescent="0.35">
      <c r="BY716" s="10" t="s">
        <v>720</v>
      </c>
      <c r="BZ716" s="11">
        <v>0</v>
      </c>
      <c r="CA716" s="11">
        <v>71975.899999999994</v>
      </c>
      <c r="CB716" s="11">
        <v>64778.7</v>
      </c>
      <c r="CC716" s="11">
        <v>0</v>
      </c>
      <c r="CD716" s="11">
        <v>66938</v>
      </c>
      <c r="CE716" s="11">
        <v>104365.3</v>
      </c>
      <c r="CF716" s="11">
        <v>278548</v>
      </c>
      <c r="CG716" s="11">
        <v>63339</v>
      </c>
      <c r="CH716" s="11">
        <v>0</v>
      </c>
      <c r="CI716" s="11">
        <v>0</v>
      </c>
      <c r="CJ716" s="11">
        <v>10796.2</v>
      </c>
      <c r="CK716" s="11">
        <v>1412176.2</v>
      </c>
      <c r="CL716" s="11">
        <v>0</v>
      </c>
      <c r="CM716" s="11">
        <v>43185.599999999999</v>
      </c>
      <c r="CN716" s="11">
        <v>30230.1</v>
      </c>
      <c r="CO716" s="11">
        <v>21593.1</v>
      </c>
      <c r="CP716" s="11">
        <v>81333.100000000006</v>
      </c>
      <c r="CQ716" s="11">
        <v>479361.9</v>
      </c>
      <c r="CR716" s="11">
        <v>2728621.2</v>
      </c>
      <c r="CS716" s="11">
        <v>1000000</v>
      </c>
      <c r="CT716" s="11">
        <v>-1728621.2</v>
      </c>
      <c r="CU716" s="11">
        <v>-172.86</v>
      </c>
    </row>
    <row r="717" spans="77:99" ht="15" thickBot="1" x14ac:dyDescent="0.35">
      <c r="BY717" s="10" t="s">
        <v>721</v>
      </c>
      <c r="BZ717" s="11">
        <v>0</v>
      </c>
      <c r="CA717" s="11">
        <v>0</v>
      </c>
      <c r="CB717" s="11">
        <v>684494.2</v>
      </c>
      <c r="CC717" s="11">
        <v>0</v>
      </c>
      <c r="CD717" s="11">
        <v>0</v>
      </c>
      <c r="CE717" s="11">
        <v>187138.2</v>
      </c>
      <c r="CF717" s="11">
        <v>0</v>
      </c>
      <c r="CG717" s="11">
        <v>913379.7</v>
      </c>
      <c r="CH717" s="11">
        <v>503114.3</v>
      </c>
      <c r="CI717" s="11">
        <v>0</v>
      </c>
      <c r="CJ717" s="11">
        <v>46784.5</v>
      </c>
      <c r="CK717" s="11">
        <v>0</v>
      </c>
      <c r="CL717" s="11">
        <v>0</v>
      </c>
      <c r="CM717" s="11">
        <v>146111.9</v>
      </c>
      <c r="CN717" s="11">
        <v>30230.1</v>
      </c>
      <c r="CO717" s="11">
        <v>440494.8</v>
      </c>
      <c r="CP717" s="11">
        <v>0</v>
      </c>
      <c r="CQ717" s="11">
        <v>0</v>
      </c>
      <c r="CR717" s="11">
        <v>2951747.7</v>
      </c>
      <c r="CS717" s="11">
        <v>2000000</v>
      </c>
      <c r="CT717" s="11">
        <v>-951747.7</v>
      </c>
      <c r="CU717" s="11">
        <v>-47.59</v>
      </c>
    </row>
    <row r="718" spans="77:99" ht="15" thickBot="1" x14ac:dyDescent="0.35">
      <c r="BY718" s="10" t="s">
        <v>722</v>
      </c>
      <c r="BZ718" s="11">
        <v>0</v>
      </c>
      <c r="CA718" s="11">
        <v>53982.5</v>
      </c>
      <c r="CB718" s="11">
        <v>569332</v>
      </c>
      <c r="CC718" s="11">
        <v>0</v>
      </c>
      <c r="CD718" s="11">
        <v>254076.1</v>
      </c>
      <c r="CE718" s="11">
        <v>7198</v>
      </c>
      <c r="CF718" s="11">
        <v>0</v>
      </c>
      <c r="CG718" s="11">
        <v>731998.3</v>
      </c>
      <c r="CH718" s="11">
        <v>384353.1</v>
      </c>
      <c r="CI718" s="11">
        <v>0</v>
      </c>
      <c r="CJ718" s="11">
        <v>46784.5</v>
      </c>
      <c r="CK718" s="11">
        <v>220967.3</v>
      </c>
      <c r="CL718" s="11">
        <v>0</v>
      </c>
      <c r="CM718" s="11">
        <v>0</v>
      </c>
      <c r="CN718" s="11">
        <v>30230.1</v>
      </c>
      <c r="CO718" s="11">
        <v>440494.8</v>
      </c>
      <c r="CP718" s="11">
        <v>17994.2</v>
      </c>
      <c r="CQ718" s="11">
        <v>133156.4</v>
      </c>
      <c r="CR718" s="11">
        <v>2890567.2</v>
      </c>
      <c r="CS718" s="11">
        <v>3000000</v>
      </c>
      <c r="CT718" s="11">
        <v>109432.8</v>
      </c>
      <c r="CU718" s="11">
        <v>3.65</v>
      </c>
    </row>
    <row r="719" spans="77:99" ht="15" thickBot="1" x14ac:dyDescent="0.35">
      <c r="BY719" s="10" t="s">
        <v>723</v>
      </c>
      <c r="BZ719" s="11">
        <v>0</v>
      </c>
      <c r="CA719" s="11">
        <v>0</v>
      </c>
      <c r="CB719" s="11">
        <v>569332</v>
      </c>
      <c r="CC719" s="11">
        <v>0</v>
      </c>
      <c r="CD719" s="11">
        <v>66938</v>
      </c>
      <c r="CE719" s="11">
        <v>187138.2</v>
      </c>
      <c r="CF719" s="11">
        <v>0</v>
      </c>
      <c r="CG719" s="11">
        <v>901145.9</v>
      </c>
      <c r="CH719" s="11">
        <v>384353.1</v>
      </c>
      <c r="CI719" s="11">
        <v>0</v>
      </c>
      <c r="CJ719" s="11">
        <v>46784.5</v>
      </c>
      <c r="CK719" s="11">
        <v>130996.4</v>
      </c>
      <c r="CL719" s="11">
        <v>0</v>
      </c>
      <c r="CM719" s="11">
        <v>146111.9</v>
      </c>
      <c r="CN719" s="11">
        <v>30230.1</v>
      </c>
      <c r="CO719" s="11">
        <v>440494.8</v>
      </c>
      <c r="CP719" s="11">
        <v>17994.2</v>
      </c>
      <c r="CQ719" s="11">
        <v>0</v>
      </c>
      <c r="CR719" s="11">
        <v>2921519</v>
      </c>
      <c r="CS719" s="11">
        <v>2000000</v>
      </c>
      <c r="CT719" s="11">
        <v>-921519</v>
      </c>
      <c r="CU719" s="11">
        <v>-46.08</v>
      </c>
    </row>
    <row r="720" spans="77:99" ht="15" thickBot="1" x14ac:dyDescent="0.35">
      <c r="BY720" s="10" t="s">
        <v>724</v>
      </c>
      <c r="BZ720" s="11">
        <v>0</v>
      </c>
      <c r="CA720" s="11">
        <v>0</v>
      </c>
      <c r="CB720" s="11">
        <v>569332</v>
      </c>
      <c r="CC720" s="11">
        <v>0</v>
      </c>
      <c r="CD720" s="11">
        <v>131716.70000000001</v>
      </c>
      <c r="CE720" s="11">
        <v>104365.3</v>
      </c>
      <c r="CF720" s="11">
        <v>0</v>
      </c>
      <c r="CG720" s="11">
        <v>731998.3</v>
      </c>
      <c r="CH720" s="11">
        <v>384353.1</v>
      </c>
      <c r="CI720" s="11">
        <v>0</v>
      </c>
      <c r="CJ720" s="11">
        <v>46784.5</v>
      </c>
      <c r="CK720" s="11">
        <v>130996.4</v>
      </c>
      <c r="CL720" s="11">
        <v>0</v>
      </c>
      <c r="CM720" s="11">
        <v>43185.599999999999</v>
      </c>
      <c r="CN720" s="11">
        <v>30230.1</v>
      </c>
      <c r="CO720" s="11">
        <v>440494.8</v>
      </c>
      <c r="CP720" s="11">
        <v>17994.2</v>
      </c>
      <c r="CQ720" s="11">
        <v>133156.4</v>
      </c>
      <c r="CR720" s="11">
        <v>2764607.3</v>
      </c>
      <c r="CS720" s="11">
        <v>3000000</v>
      </c>
      <c r="CT720" s="11">
        <v>235392.7</v>
      </c>
      <c r="CU720" s="11">
        <v>7.85</v>
      </c>
    </row>
    <row r="721" spans="77:99" ht="15" thickBot="1" x14ac:dyDescent="0.35">
      <c r="BY721" s="10" t="s">
        <v>725</v>
      </c>
      <c r="BZ721" s="11">
        <v>0</v>
      </c>
      <c r="CA721" s="11">
        <v>53982.5</v>
      </c>
      <c r="CB721" s="11">
        <v>64778.7</v>
      </c>
      <c r="CC721" s="11">
        <v>0</v>
      </c>
      <c r="CD721" s="11">
        <v>290064.5</v>
      </c>
      <c r="CE721" s="11">
        <v>7198</v>
      </c>
      <c r="CF721" s="11">
        <v>0</v>
      </c>
      <c r="CG721" s="11">
        <v>63339</v>
      </c>
      <c r="CH721" s="11">
        <v>0</v>
      </c>
      <c r="CI721" s="11">
        <v>0</v>
      </c>
      <c r="CJ721" s="11">
        <v>10796.2</v>
      </c>
      <c r="CK721" s="11">
        <v>912660.9</v>
      </c>
      <c r="CL721" s="11">
        <v>0</v>
      </c>
      <c r="CM721" s="11">
        <v>0</v>
      </c>
      <c r="CN721" s="11">
        <v>30230.1</v>
      </c>
      <c r="CO721" s="11">
        <v>440494.8</v>
      </c>
      <c r="CP721" s="11">
        <v>17994.2</v>
      </c>
      <c r="CQ721" s="11">
        <v>333250</v>
      </c>
      <c r="CR721" s="11">
        <v>2224788.9</v>
      </c>
      <c r="CS721" s="11">
        <v>3000000</v>
      </c>
      <c r="CT721" s="11">
        <v>775211.1</v>
      </c>
      <c r="CU721" s="11">
        <v>25.84</v>
      </c>
    </row>
    <row r="722" spans="77:99" ht="15" thickBot="1" x14ac:dyDescent="0.35">
      <c r="BY722" s="10" t="s">
        <v>726</v>
      </c>
      <c r="BZ722" s="11">
        <v>0</v>
      </c>
      <c r="CA722" s="11">
        <v>0</v>
      </c>
      <c r="CB722" s="11">
        <v>569332</v>
      </c>
      <c r="CC722" s="11">
        <v>0</v>
      </c>
      <c r="CD722" s="11">
        <v>0</v>
      </c>
      <c r="CE722" s="11">
        <v>187138.2</v>
      </c>
      <c r="CF722" s="11">
        <v>0</v>
      </c>
      <c r="CG722" s="11">
        <v>913379.7</v>
      </c>
      <c r="CH722" s="11">
        <v>384353.1</v>
      </c>
      <c r="CI722" s="11">
        <v>0</v>
      </c>
      <c r="CJ722" s="11">
        <v>46784.5</v>
      </c>
      <c r="CK722" s="11">
        <v>130996.4</v>
      </c>
      <c r="CL722" s="11">
        <v>0</v>
      </c>
      <c r="CM722" s="11">
        <v>146111.9</v>
      </c>
      <c r="CN722" s="11">
        <v>0</v>
      </c>
      <c r="CO722" s="11">
        <v>440494.8</v>
      </c>
      <c r="CP722" s="11">
        <v>0</v>
      </c>
      <c r="CQ722" s="11">
        <v>0</v>
      </c>
      <c r="CR722" s="11">
        <v>2818590.5</v>
      </c>
      <c r="CS722" s="11">
        <v>3000000</v>
      </c>
      <c r="CT722" s="11">
        <v>181409.5</v>
      </c>
      <c r="CU722" s="11">
        <v>6.05</v>
      </c>
    </row>
    <row r="723" spans="77:99" ht="15" thickBot="1" x14ac:dyDescent="0.35">
      <c r="BY723" s="10" t="s">
        <v>727</v>
      </c>
      <c r="BZ723" s="11">
        <v>0</v>
      </c>
      <c r="CA723" s="11">
        <v>0</v>
      </c>
      <c r="CB723" s="11">
        <v>666500.1</v>
      </c>
      <c r="CC723" s="11">
        <v>0</v>
      </c>
      <c r="CD723" s="11">
        <v>66938</v>
      </c>
      <c r="CE723" s="11">
        <v>187138.2</v>
      </c>
      <c r="CF723" s="11">
        <v>0</v>
      </c>
      <c r="CG723" s="11">
        <v>913379.7</v>
      </c>
      <c r="CH723" s="11">
        <v>485120.1</v>
      </c>
      <c r="CI723" s="11">
        <v>17994.2</v>
      </c>
      <c r="CJ723" s="11">
        <v>46784.5</v>
      </c>
      <c r="CK723" s="11">
        <v>0</v>
      </c>
      <c r="CL723" s="11">
        <v>0</v>
      </c>
      <c r="CM723" s="11">
        <v>61179.7</v>
      </c>
      <c r="CN723" s="11">
        <v>30230.1</v>
      </c>
      <c r="CO723" s="11">
        <v>440494.8</v>
      </c>
      <c r="CP723" s="11">
        <v>17994.2</v>
      </c>
      <c r="CQ723" s="11">
        <v>0</v>
      </c>
      <c r="CR723" s="11">
        <v>2933753.5</v>
      </c>
      <c r="CS723" s="11">
        <v>2000000</v>
      </c>
      <c r="CT723" s="11">
        <v>-933753.5</v>
      </c>
      <c r="CU723" s="11">
        <v>-46.69</v>
      </c>
    </row>
    <row r="724" spans="77:99" ht="15" thickBot="1" x14ac:dyDescent="0.35">
      <c r="BY724" s="10" t="s">
        <v>728</v>
      </c>
      <c r="BZ724" s="11">
        <v>0</v>
      </c>
      <c r="CA724" s="11">
        <v>268471.3</v>
      </c>
      <c r="CB724" s="11">
        <v>64778.7</v>
      </c>
      <c r="CC724" s="11">
        <v>0</v>
      </c>
      <c r="CD724" s="11">
        <v>138913.9</v>
      </c>
      <c r="CE724" s="11">
        <v>79173.899999999994</v>
      </c>
      <c r="CF724" s="11">
        <v>278548</v>
      </c>
      <c r="CG724" s="11">
        <v>7198</v>
      </c>
      <c r="CH724" s="11">
        <v>0</v>
      </c>
      <c r="CI724" s="11">
        <v>17994.2</v>
      </c>
      <c r="CJ724" s="11">
        <v>10796.2</v>
      </c>
      <c r="CK724" s="11">
        <v>1412176.2</v>
      </c>
      <c r="CL724" s="11">
        <v>0</v>
      </c>
      <c r="CM724" s="11">
        <v>43185.599999999999</v>
      </c>
      <c r="CN724" s="11">
        <v>30230.1</v>
      </c>
      <c r="CO724" s="11">
        <v>21593.1</v>
      </c>
      <c r="CP724" s="11">
        <v>81333.100000000006</v>
      </c>
      <c r="CQ724" s="11">
        <v>479361.9</v>
      </c>
      <c r="CR724" s="11">
        <v>2933754.2</v>
      </c>
      <c r="CS724" s="11">
        <v>4000000</v>
      </c>
      <c r="CT724" s="11">
        <v>1066245.8</v>
      </c>
      <c r="CU724" s="11">
        <v>26.66</v>
      </c>
    </row>
    <row r="725" spans="77:99" ht="15" thickBot="1" x14ac:dyDescent="0.35">
      <c r="BY725" s="10" t="s">
        <v>729</v>
      </c>
      <c r="BZ725" s="11">
        <v>0</v>
      </c>
      <c r="CA725" s="11">
        <v>268471.3</v>
      </c>
      <c r="CB725" s="11">
        <v>64778.7</v>
      </c>
      <c r="CC725" s="11">
        <v>0</v>
      </c>
      <c r="CD725" s="11">
        <v>638429.19999999995</v>
      </c>
      <c r="CE725" s="11">
        <v>7198</v>
      </c>
      <c r="CF725" s="11">
        <v>0</v>
      </c>
      <c r="CG725" s="11">
        <v>63339</v>
      </c>
      <c r="CH725" s="11">
        <v>0</v>
      </c>
      <c r="CI725" s="11">
        <v>0</v>
      </c>
      <c r="CJ725" s="11">
        <v>10796.2</v>
      </c>
      <c r="CK725" s="11">
        <v>912660.9</v>
      </c>
      <c r="CL725" s="11">
        <v>0</v>
      </c>
      <c r="CM725" s="11">
        <v>0</v>
      </c>
      <c r="CN725" s="11">
        <v>74855.399999999994</v>
      </c>
      <c r="CO725" s="11">
        <v>440494.8</v>
      </c>
      <c r="CP725" s="11">
        <v>81333.100000000006</v>
      </c>
      <c r="CQ725" s="11">
        <v>371397.6</v>
      </c>
      <c r="CR725" s="11">
        <v>2933754.2</v>
      </c>
      <c r="CS725" s="11">
        <v>4000000</v>
      </c>
      <c r="CT725" s="11">
        <v>1066245.8</v>
      </c>
      <c r="CU725" s="11">
        <v>26.66</v>
      </c>
    </row>
    <row r="726" spans="77:99" ht="15" thickBot="1" x14ac:dyDescent="0.35">
      <c r="BY726" s="10" t="s">
        <v>730</v>
      </c>
      <c r="BZ726" s="11">
        <v>0</v>
      </c>
      <c r="CA726" s="11">
        <v>0</v>
      </c>
      <c r="CB726" s="11">
        <v>569332</v>
      </c>
      <c r="CC726" s="11">
        <v>0</v>
      </c>
      <c r="CD726" s="11">
        <v>66938</v>
      </c>
      <c r="CE726" s="11">
        <v>104365.3</v>
      </c>
      <c r="CF726" s="11">
        <v>0</v>
      </c>
      <c r="CG726" s="11">
        <v>731998.3</v>
      </c>
      <c r="CH726" s="11">
        <v>384353.1</v>
      </c>
      <c r="CI726" s="11">
        <v>0</v>
      </c>
      <c r="CJ726" s="11">
        <v>46784.5</v>
      </c>
      <c r="CK726" s="11">
        <v>220967.3</v>
      </c>
      <c r="CL726" s="11">
        <v>0</v>
      </c>
      <c r="CM726" s="11">
        <v>43185.599999999999</v>
      </c>
      <c r="CN726" s="11">
        <v>30230.1</v>
      </c>
      <c r="CO726" s="11">
        <v>440494.8</v>
      </c>
      <c r="CP726" s="11">
        <v>17994.2</v>
      </c>
      <c r="CQ726" s="11">
        <v>133156.4</v>
      </c>
      <c r="CR726" s="11">
        <v>2789799.4</v>
      </c>
      <c r="CS726" s="11">
        <v>3000000</v>
      </c>
      <c r="CT726" s="11">
        <v>210200.6</v>
      </c>
      <c r="CU726" s="11">
        <v>7.01</v>
      </c>
    </row>
    <row r="727" spans="77:99" ht="15" thickBot="1" x14ac:dyDescent="0.35">
      <c r="BY727" s="10" t="s">
        <v>731</v>
      </c>
      <c r="BZ727" s="11">
        <v>0</v>
      </c>
      <c r="CA727" s="11">
        <v>53982.5</v>
      </c>
      <c r="CB727" s="11">
        <v>569332</v>
      </c>
      <c r="CC727" s="11">
        <v>0</v>
      </c>
      <c r="CD727" s="11">
        <v>272070.3</v>
      </c>
      <c r="CE727" s="11">
        <v>7198</v>
      </c>
      <c r="CF727" s="11">
        <v>0</v>
      </c>
      <c r="CG727" s="11">
        <v>731998.3</v>
      </c>
      <c r="CH727" s="11">
        <v>384353.1</v>
      </c>
      <c r="CI727" s="11">
        <v>0</v>
      </c>
      <c r="CJ727" s="11">
        <v>46784.5</v>
      </c>
      <c r="CK727" s="11">
        <v>130996.4</v>
      </c>
      <c r="CL727" s="11">
        <v>0</v>
      </c>
      <c r="CM727" s="11">
        <v>0</v>
      </c>
      <c r="CN727" s="11">
        <v>30230.1</v>
      </c>
      <c r="CO727" s="11">
        <v>440494.8</v>
      </c>
      <c r="CP727" s="11">
        <v>17994.2</v>
      </c>
      <c r="CQ727" s="11">
        <v>0</v>
      </c>
      <c r="CR727" s="11">
        <v>2685434.1</v>
      </c>
      <c r="CS727" s="11">
        <v>3000000</v>
      </c>
      <c r="CT727" s="11">
        <v>314565.90000000002</v>
      </c>
      <c r="CU727" s="11">
        <v>10.49</v>
      </c>
    </row>
    <row r="728" spans="77:99" ht="15" thickBot="1" x14ac:dyDescent="0.35">
      <c r="BY728" s="10" t="s">
        <v>732</v>
      </c>
      <c r="BZ728" s="11">
        <v>0</v>
      </c>
      <c r="CA728" s="11">
        <v>0</v>
      </c>
      <c r="CB728" s="11">
        <v>684494.2</v>
      </c>
      <c r="CC728" s="11">
        <v>0</v>
      </c>
      <c r="CD728" s="11">
        <v>0</v>
      </c>
      <c r="CE728" s="11">
        <v>187138.2</v>
      </c>
      <c r="CF728" s="11">
        <v>0</v>
      </c>
      <c r="CG728" s="11">
        <v>913379.7</v>
      </c>
      <c r="CH728" s="11">
        <v>503114.3</v>
      </c>
      <c r="CI728" s="11">
        <v>0</v>
      </c>
      <c r="CJ728" s="11">
        <v>46784.5</v>
      </c>
      <c r="CK728" s="11">
        <v>0</v>
      </c>
      <c r="CL728" s="11">
        <v>0</v>
      </c>
      <c r="CM728" s="11">
        <v>146111.9</v>
      </c>
      <c r="CN728" s="11">
        <v>0</v>
      </c>
      <c r="CO728" s="11">
        <v>440494.8</v>
      </c>
      <c r="CP728" s="11">
        <v>0</v>
      </c>
      <c r="CQ728" s="11">
        <v>0</v>
      </c>
      <c r="CR728" s="11">
        <v>2921517.6</v>
      </c>
      <c r="CS728" s="11">
        <v>3000000</v>
      </c>
      <c r="CT728" s="11">
        <v>78482.399999999994</v>
      </c>
      <c r="CU728" s="11">
        <v>2.62</v>
      </c>
    </row>
    <row r="729" spans="77:99" ht="15" thickBot="1" x14ac:dyDescent="0.35">
      <c r="BY729" s="10" t="s">
        <v>733</v>
      </c>
      <c r="BZ729" s="11">
        <v>0</v>
      </c>
      <c r="CA729" s="11">
        <v>0</v>
      </c>
      <c r="CB729" s="11">
        <v>684494.2</v>
      </c>
      <c r="CC729" s="11">
        <v>0</v>
      </c>
      <c r="CD729" s="11">
        <v>0</v>
      </c>
      <c r="CE729" s="11">
        <v>187138.2</v>
      </c>
      <c r="CF729" s="11">
        <v>0</v>
      </c>
      <c r="CG729" s="11">
        <v>925613.4</v>
      </c>
      <c r="CH729" s="11">
        <v>503114.3</v>
      </c>
      <c r="CI729" s="11">
        <v>0</v>
      </c>
      <c r="CJ729" s="11">
        <v>46784.5</v>
      </c>
      <c r="CK729" s="11">
        <v>0</v>
      </c>
      <c r="CL729" s="11">
        <v>0</v>
      </c>
      <c r="CM729" s="11">
        <v>146111.9</v>
      </c>
      <c r="CN729" s="11">
        <v>0</v>
      </c>
      <c r="CO729" s="11">
        <v>440494.8</v>
      </c>
      <c r="CP729" s="11">
        <v>0</v>
      </c>
      <c r="CQ729" s="11">
        <v>0</v>
      </c>
      <c r="CR729" s="11">
        <v>2933751.3</v>
      </c>
      <c r="CS729" s="11">
        <v>4000000</v>
      </c>
      <c r="CT729" s="11">
        <v>1066248.7</v>
      </c>
      <c r="CU729" s="11">
        <v>26.66</v>
      </c>
    </row>
    <row r="730" spans="77:99" ht="15" thickBot="1" x14ac:dyDescent="0.35">
      <c r="BY730" s="10" t="s">
        <v>734</v>
      </c>
      <c r="BZ730" s="11">
        <v>0</v>
      </c>
      <c r="CA730" s="11">
        <v>53982.5</v>
      </c>
      <c r="CB730" s="11">
        <v>666500.1</v>
      </c>
      <c r="CC730" s="11">
        <v>0</v>
      </c>
      <c r="CD730" s="11">
        <v>254076.1</v>
      </c>
      <c r="CE730" s="11">
        <v>32389.4</v>
      </c>
      <c r="CF730" s="11">
        <v>0</v>
      </c>
      <c r="CG730" s="11">
        <v>731998.3</v>
      </c>
      <c r="CH730" s="11">
        <v>384353.1</v>
      </c>
      <c r="CI730" s="11">
        <v>0</v>
      </c>
      <c r="CJ730" s="11">
        <v>46784.5</v>
      </c>
      <c r="CK730" s="11">
        <v>0</v>
      </c>
      <c r="CL730" s="11">
        <v>0</v>
      </c>
      <c r="CM730" s="11">
        <v>10796.2</v>
      </c>
      <c r="CN730" s="11">
        <v>30230.1</v>
      </c>
      <c r="CO730" s="11">
        <v>440494.8</v>
      </c>
      <c r="CP730" s="11">
        <v>17994.2</v>
      </c>
      <c r="CQ730" s="11">
        <v>133156.4</v>
      </c>
      <c r="CR730" s="11">
        <v>2802755.6</v>
      </c>
      <c r="CS730" s="11">
        <v>1000000</v>
      </c>
      <c r="CT730" s="11">
        <v>-1802755.6</v>
      </c>
      <c r="CU730" s="11">
        <v>-180.28</v>
      </c>
    </row>
    <row r="731" spans="77:99" ht="15" thickBot="1" x14ac:dyDescent="0.35">
      <c r="BY731" s="10" t="s">
        <v>735</v>
      </c>
      <c r="BZ731" s="11">
        <v>0</v>
      </c>
      <c r="CA731" s="11">
        <v>0</v>
      </c>
      <c r="CB731" s="11">
        <v>569332</v>
      </c>
      <c r="CC731" s="11">
        <v>0</v>
      </c>
      <c r="CD731" s="11">
        <v>0</v>
      </c>
      <c r="CE731" s="11">
        <v>187138.2</v>
      </c>
      <c r="CF731" s="11">
        <v>0</v>
      </c>
      <c r="CG731" s="11">
        <v>913379.7</v>
      </c>
      <c r="CH731" s="11">
        <v>384353.1</v>
      </c>
      <c r="CI731" s="11">
        <v>17994.2</v>
      </c>
      <c r="CJ731" s="11">
        <v>46784.5</v>
      </c>
      <c r="CK731" s="11">
        <v>130996.4</v>
      </c>
      <c r="CL731" s="11">
        <v>0</v>
      </c>
      <c r="CM731" s="11">
        <v>146111.9</v>
      </c>
      <c r="CN731" s="11">
        <v>0</v>
      </c>
      <c r="CO731" s="11">
        <v>440494.8</v>
      </c>
      <c r="CP731" s="11">
        <v>17994.2</v>
      </c>
      <c r="CQ731" s="11">
        <v>133156.4</v>
      </c>
      <c r="CR731" s="11">
        <v>2987735.3</v>
      </c>
      <c r="CS731" s="11">
        <v>3000000</v>
      </c>
      <c r="CT731" s="11">
        <v>12264.7</v>
      </c>
      <c r="CU731" s="11">
        <v>0.41</v>
      </c>
    </row>
    <row r="732" spans="77:99" ht="15" thickBot="1" x14ac:dyDescent="0.35">
      <c r="BY732" s="10" t="s">
        <v>736</v>
      </c>
      <c r="BZ732" s="11">
        <v>0</v>
      </c>
      <c r="CA732" s="11">
        <v>71975.899999999994</v>
      </c>
      <c r="CB732" s="11">
        <v>64778.7</v>
      </c>
      <c r="CC732" s="11">
        <v>0</v>
      </c>
      <c r="CD732" s="11">
        <v>290064.5</v>
      </c>
      <c r="CE732" s="11">
        <v>7198</v>
      </c>
      <c r="CF732" s="11">
        <v>0</v>
      </c>
      <c r="CG732" s="11">
        <v>63339</v>
      </c>
      <c r="CH732" s="11">
        <v>0</v>
      </c>
      <c r="CI732" s="11">
        <v>0</v>
      </c>
      <c r="CJ732" s="11">
        <v>10796.2</v>
      </c>
      <c r="CK732" s="11">
        <v>912660.9</v>
      </c>
      <c r="CL732" s="11">
        <v>0</v>
      </c>
      <c r="CM732" s="11">
        <v>0</v>
      </c>
      <c r="CN732" s="11">
        <v>30230.1</v>
      </c>
      <c r="CO732" s="11">
        <v>440494.8</v>
      </c>
      <c r="CP732" s="11">
        <v>81333.100000000006</v>
      </c>
      <c r="CQ732" s="11">
        <v>333250</v>
      </c>
      <c r="CR732" s="11">
        <v>2306121.2999999998</v>
      </c>
      <c r="CS732" s="11">
        <v>3000000</v>
      </c>
      <c r="CT732" s="11">
        <v>693878.7</v>
      </c>
      <c r="CU732" s="11">
        <v>23.13</v>
      </c>
    </row>
    <row r="733" spans="77:99" ht="15" thickBot="1" x14ac:dyDescent="0.35">
      <c r="BY733" s="10" t="s">
        <v>737</v>
      </c>
      <c r="BZ733" s="11">
        <v>0</v>
      </c>
      <c r="CA733" s="11">
        <v>268471.3</v>
      </c>
      <c r="CB733" s="11">
        <v>64778.7</v>
      </c>
      <c r="CC733" s="11">
        <v>0</v>
      </c>
      <c r="CD733" s="11">
        <v>138913.9</v>
      </c>
      <c r="CE733" s="11">
        <v>32389.4</v>
      </c>
      <c r="CF733" s="11">
        <v>278548</v>
      </c>
      <c r="CG733" s="11">
        <v>0</v>
      </c>
      <c r="CH733" s="11">
        <v>0</v>
      </c>
      <c r="CI733" s="11">
        <v>17994.2</v>
      </c>
      <c r="CJ733" s="11">
        <v>10796.2</v>
      </c>
      <c r="CK733" s="11">
        <v>1412176.2</v>
      </c>
      <c r="CL733" s="11">
        <v>0</v>
      </c>
      <c r="CM733" s="11">
        <v>10796.2</v>
      </c>
      <c r="CN733" s="11">
        <v>30230.1</v>
      </c>
      <c r="CO733" s="11">
        <v>21593.1</v>
      </c>
      <c r="CP733" s="11">
        <v>81333.100000000006</v>
      </c>
      <c r="CQ733" s="11">
        <v>479361.9</v>
      </c>
      <c r="CR733" s="11">
        <v>2847382.4</v>
      </c>
      <c r="CS733" s="11">
        <v>2000000</v>
      </c>
      <c r="CT733" s="11">
        <v>-847382.4</v>
      </c>
      <c r="CU733" s="11">
        <v>-42.37</v>
      </c>
    </row>
    <row r="734" spans="77:99" ht="15" thickBot="1" x14ac:dyDescent="0.35">
      <c r="BY734" s="10" t="s">
        <v>738</v>
      </c>
      <c r="BZ734" s="11">
        <v>0</v>
      </c>
      <c r="CA734" s="11">
        <v>53982.5</v>
      </c>
      <c r="CB734" s="11">
        <v>526146.4</v>
      </c>
      <c r="CC734" s="11">
        <v>0</v>
      </c>
      <c r="CD734" s="11">
        <v>638429.19999999995</v>
      </c>
      <c r="CE734" s="11">
        <v>0</v>
      </c>
      <c r="CF734" s="11">
        <v>0</v>
      </c>
      <c r="CG734" s="11">
        <v>63339</v>
      </c>
      <c r="CH734" s="11">
        <v>719.5</v>
      </c>
      <c r="CI734" s="11">
        <v>0</v>
      </c>
      <c r="CJ734" s="11">
        <v>10796.2</v>
      </c>
      <c r="CK734" s="11">
        <v>912660.9</v>
      </c>
      <c r="CL734" s="11">
        <v>0</v>
      </c>
      <c r="CM734" s="11">
        <v>0</v>
      </c>
      <c r="CN734" s="11">
        <v>74855.399999999994</v>
      </c>
      <c r="CO734" s="11">
        <v>440494.8</v>
      </c>
      <c r="CP734" s="11">
        <v>17994.2</v>
      </c>
      <c r="CQ734" s="11">
        <v>176342</v>
      </c>
      <c r="CR734" s="11">
        <v>2915760.1</v>
      </c>
      <c r="CS734" s="11">
        <v>1000000</v>
      </c>
      <c r="CT734" s="11">
        <v>-1915760.1</v>
      </c>
      <c r="CU734" s="11">
        <v>-191.58</v>
      </c>
    </row>
    <row r="735" spans="77:99" ht="15" thickBot="1" x14ac:dyDescent="0.35">
      <c r="BY735" s="10" t="s">
        <v>739</v>
      </c>
      <c r="BZ735" s="11">
        <v>0</v>
      </c>
      <c r="CA735" s="11">
        <v>268471.3</v>
      </c>
      <c r="CB735" s="11">
        <v>53982.5</v>
      </c>
      <c r="CC735" s="11">
        <v>0</v>
      </c>
      <c r="CD735" s="11">
        <v>254076.1</v>
      </c>
      <c r="CE735" s="11">
        <v>7198</v>
      </c>
      <c r="CF735" s="11">
        <v>278548</v>
      </c>
      <c r="CG735" s="11">
        <v>0</v>
      </c>
      <c r="CH735" s="11">
        <v>0</v>
      </c>
      <c r="CI735" s="11">
        <v>0</v>
      </c>
      <c r="CJ735" s="11">
        <v>0</v>
      </c>
      <c r="CK735" s="11">
        <v>1412176.2</v>
      </c>
      <c r="CL735" s="11">
        <v>0</v>
      </c>
      <c r="CM735" s="11">
        <v>0</v>
      </c>
      <c r="CN735" s="11">
        <v>30230.1</v>
      </c>
      <c r="CO735" s="11">
        <v>21593.1</v>
      </c>
      <c r="CP735" s="11">
        <v>81333.100000000006</v>
      </c>
      <c r="CQ735" s="11">
        <v>479361.9</v>
      </c>
      <c r="CR735" s="11">
        <v>2886970.4</v>
      </c>
      <c r="CS735" s="11">
        <v>2000000</v>
      </c>
      <c r="CT735" s="11">
        <v>-886970.4</v>
      </c>
      <c r="CU735" s="11">
        <v>-44.35</v>
      </c>
    </row>
    <row r="736" spans="77:99" ht="15" thickBot="1" x14ac:dyDescent="0.35">
      <c r="BY736" s="10" t="s">
        <v>740</v>
      </c>
      <c r="BZ736" s="11">
        <v>0</v>
      </c>
      <c r="CA736" s="11">
        <v>53982.5</v>
      </c>
      <c r="CB736" s="11">
        <v>569332</v>
      </c>
      <c r="CC736" s="11">
        <v>0</v>
      </c>
      <c r="CD736" s="11">
        <v>254076.1</v>
      </c>
      <c r="CE736" s="11">
        <v>7198</v>
      </c>
      <c r="CF736" s="11">
        <v>0</v>
      </c>
      <c r="CG736" s="11">
        <v>731998.3</v>
      </c>
      <c r="CH736" s="11">
        <v>384353.1</v>
      </c>
      <c r="CI736" s="11">
        <v>0</v>
      </c>
      <c r="CJ736" s="11">
        <v>46784.5</v>
      </c>
      <c r="CK736" s="11">
        <v>238961.4</v>
      </c>
      <c r="CL736" s="11">
        <v>0</v>
      </c>
      <c r="CM736" s="11">
        <v>0</v>
      </c>
      <c r="CN736" s="11">
        <v>30230.1</v>
      </c>
      <c r="CO736" s="11">
        <v>440494.8</v>
      </c>
      <c r="CP736" s="11">
        <v>17994.2</v>
      </c>
      <c r="CQ736" s="11">
        <v>158347.79999999999</v>
      </c>
      <c r="CR736" s="11">
        <v>2933752.8</v>
      </c>
      <c r="CS736" s="11">
        <v>4000000</v>
      </c>
      <c r="CT736" s="11">
        <v>1066247.2</v>
      </c>
      <c r="CU736" s="11">
        <v>26.66</v>
      </c>
    </row>
    <row r="737" spans="77:99" ht="15" thickBot="1" x14ac:dyDescent="0.35">
      <c r="BY737" s="10" t="s">
        <v>741</v>
      </c>
      <c r="BZ737" s="11">
        <v>0</v>
      </c>
      <c r="CA737" s="11">
        <v>268471.3</v>
      </c>
      <c r="CB737" s="11">
        <v>0</v>
      </c>
      <c r="CC737" s="11">
        <v>0</v>
      </c>
      <c r="CD737" s="11">
        <v>131716.70000000001</v>
      </c>
      <c r="CE737" s="11">
        <v>104365.3</v>
      </c>
      <c r="CF737" s="11">
        <v>382913.3</v>
      </c>
      <c r="CG737" s="11">
        <v>0</v>
      </c>
      <c r="CH737" s="11">
        <v>0</v>
      </c>
      <c r="CI737" s="11">
        <v>17994.2</v>
      </c>
      <c r="CJ737" s="11">
        <v>0</v>
      </c>
      <c r="CK737" s="11">
        <v>1412176.2</v>
      </c>
      <c r="CL737" s="11">
        <v>0</v>
      </c>
      <c r="CM737" s="11">
        <v>43185.599999999999</v>
      </c>
      <c r="CN737" s="11">
        <v>30230.1</v>
      </c>
      <c r="CO737" s="11">
        <v>0</v>
      </c>
      <c r="CP737" s="11">
        <v>81333.100000000006</v>
      </c>
      <c r="CQ737" s="11">
        <v>479361.9</v>
      </c>
      <c r="CR737" s="11">
        <v>2951747.7</v>
      </c>
      <c r="CS737" s="11">
        <v>1000000</v>
      </c>
      <c r="CT737" s="11">
        <v>-1951747.7</v>
      </c>
      <c r="CU737" s="11">
        <v>-195.17</v>
      </c>
    </row>
    <row r="738" spans="77:99" ht="15" thickBot="1" x14ac:dyDescent="0.35">
      <c r="BY738" s="10" t="s">
        <v>742</v>
      </c>
      <c r="BZ738" s="11">
        <v>0</v>
      </c>
      <c r="CA738" s="11">
        <v>53982.5</v>
      </c>
      <c r="CB738" s="11">
        <v>569332</v>
      </c>
      <c r="CC738" s="11">
        <v>0</v>
      </c>
      <c r="CD738" s="11">
        <v>290064.5</v>
      </c>
      <c r="CE738" s="11">
        <v>7198</v>
      </c>
      <c r="CF738" s="11">
        <v>0</v>
      </c>
      <c r="CG738" s="11">
        <v>714004.1</v>
      </c>
      <c r="CH738" s="11">
        <v>384353.1</v>
      </c>
      <c r="CI738" s="11">
        <v>0</v>
      </c>
      <c r="CJ738" s="11">
        <v>46784.5</v>
      </c>
      <c r="CK738" s="11">
        <v>220967.3</v>
      </c>
      <c r="CL738" s="11">
        <v>0</v>
      </c>
      <c r="CM738" s="11">
        <v>0</v>
      </c>
      <c r="CN738" s="11">
        <v>30230.1</v>
      </c>
      <c r="CO738" s="11">
        <v>440494.8</v>
      </c>
      <c r="CP738" s="11">
        <v>17994.2</v>
      </c>
      <c r="CQ738" s="11">
        <v>158347.79999999999</v>
      </c>
      <c r="CR738" s="11">
        <v>2933752.8</v>
      </c>
      <c r="CS738" s="11">
        <v>4000000</v>
      </c>
      <c r="CT738" s="11">
        <v>1066247.2</v>
      </c>
      <c r="CU738" s="11">
        <v>26.66</v>
      </c>
    </row>
    <row r="739" spans="77:99" ht="15" thickBot="1" x14ac:dyDescent="0.35">
      <c r="BY739" s="10" t="s">
        <v>743</v>
      </c>
      <c r="BZ739" s="11">
        <v>0</v>
      </c>
      <c r="CA739" s="11">
        <v>268471.3</v>
      </c>
      <c r="CB739" s="11">
        <v>64778.7</v>
      </c>
      <c r="CC739" s="11">
        <v>0</v>
      </c>
      <c r="CD739" s="11">
        <v>131716.70000000001</v>
      </c>
      <c r="CE739" s="11">
        <v>104365.3</v>
      </c>
      <c r="CF739" s="11">
        <v>278548</v>
      </c>
      <c r="CG739" s="11">
        <v>0</v>
      </c>
      <c r="CH739" s="11">
        <v>0</v>
      </c>
      <c r="CI739" s="11">
        <v>0</v>
      </c>
      <c r="CJ739" s="11">
        <v>10796.2</v>
      </c>
      <c r="CK739" s="11">
        <v>1412176.2</v>
      </c>
      <c r="CL739" s="11">
        <v>0</v>
      </c>
      <c r="CM739" s="11">
        <v>43185.599999999999</v>
      </c>
      <c r="CN739" s="11">
        <v>30230.1</v>
      </c>
      <c r="CO739" s="11">
        <v>21593.1</v>
      </c>
      <c r="CP739" s="11">
        <v>81333.100000000006</v>
      </c>
      <c r="CQ739" s="11">
        <v>479361.9</v>
      </c>
      <c r="CR739" s="11">
        <v>2926556.3</v>
      </c>
      <c r="CS739" s="11">
        <v>1000000</v>
      </c>
      <c r="CT739" s="11">
        <v>-1926556.3</v>
      </c>
      <c r="CU739" s="11">
        <v>-192.66</v>
      </c>
    </row>
    <row r="740" spans="77:99" ht="15" thickBot="1" x14ac:dyDescent="0.35">
      <c r="BY740" s="10" t="s">
        <v>744</v>
      </c>
      <c r="BZ740" s="11">
        <v>0</v>
      </c>
      <c r="CA740" s="11">
        <v>268471.3</v>
      </c>
      <c r="CB740" s="11">
        <v>64778.7</v>
      </c>
      <c r="CC740" s="11">
        <v>0</v>
      </c>
      <c r="CD740" s="11">
        <v>138913.9</v>
      </c>
      <c r="CE740" s="11">
        <v>32389.4</v>
      </c>
      <c r="CF740" s="11">
        <v>278548</v>
      </c>
      <c r="CG740" s="11">
        <v>7198</v>
      </c>
      <c r="CH740" s="11">
        <v>0</v>
      </c>
      <c r="CI740" s="11">
        <v>0</v>
      </c>
      <c r="CJ740" s="11">
        <v>10796.2</v>
      </c>
      <c r="CK740" s="11">
        <v>1376186.4</v>
      </c>
      <c r="CL740" s="11">
        <v>0</v>
      </c>
      <c r="CM740" s="11">
        <v>10796.2</v>
      </c>
      <c r="CN740" s="11">
        <v>30230.1</v>
      </c>
      <c r="CO740" s="11">
        <v>21593.1</v>
      </c>
      <c r="CP740" s="11">
        <v>81333.100000000006</v>
      </c>
      <c r="CQ740" s="11">
        <v>479361.9</v>
      </c>
      <c r="CR740" s="11">
        <v>2800596.4</v>
      </c>
      <c r="CS740" s="11">
        <v>1000000</v>
      </c>
      <c r="CT740" s="11">
        <v>-1800596.4</v>
      </c>
      <c r="CU740" s="11">
        <v>-180.06</v>
      </c>
    </row>
    <row r="741" spans="77:99" ht="15" thickBot="1" x14ac:dyDescent="0.35">
      <c r="BY741" s="10" t="s">
        <v>745</v>
      </c>
      <c r="BZ741" s="11">
        <v>0</v>
      </c>
      <c r="CA741" s="11">
        <v>268471.3</v>
      </c>
      <c r="CB741" s="11">
        <v>64778.7</v>
      </c>
      <c r="CC741" s="11">
        <v>0</v>
      </c>
      <c r="CD741" s="11">
        <v>254076.1</v>
      </c>
      <c r="CE741" s="11">
        <v>32389.4</v>
      </c>
      <c r="CF741" s="11">
        <v>278548</v>
      </c>
      <c r="CG741" s="11">
        <v>0</v>
      </c>
      <c r="CH741" s="11">
        <v>0</v>
      </c>
      <c r="CI741" s="11">
        <v>17994.2</v>
      </c>
      <c r="CJ741" s="11">
        <v>10796.2</v>
      </c>
      <c r="CK741" s="11">
        <v>1394177.6</v>
      </c>
      <c r="CL741" s="11">
        <v>0</v>
      </c>
      <c r="CM741" s="11">
        <v>0</v>
      </c>
      <c r="CN741" s="11">
        <v>30230.1</v>
      </c>
      <c r="CO741" s="11">
        <v>21593.1</v>
      </c>
      <c r="CP741" s="11">
        <v>81333.100000000006</v>
      </c>
      <c r="CQ741" s="11">
        <v>479361.9</v>
      </c>
      <c r="CR741" s="11">
        <v>2933749.8</v>
      </c>
      <c r="CS741" s="11">
        <v>4000000</v>
      </c>
      <c r="CT741" s="11">
        <v>1066250.2</v>
      </c>
      <c r="CU741" s="11">
        <v>26.66</v>
      </c>
    </row>
    <row r="742" spans="77:99" ht="15" thickBot="1" x14ac:dyDescent="0.35">
      <c r="BY742" s="10" t="s">
        <v>746</v>
      </c>
      <c r="BZ742" s="11">
        <v>0</v>
      </c>
      <c r="CA742" s="11">
        <v>0</v>
      </c>
      <c r="CB742" s="11">
        <v>569332</v>
      </c>
      <c r="CC742" s="11">
        <v>0</v>
      </c>
      <c r="CD742" s="11">
        <v>66938</v>
      </c>
      <c r="CE742" s="11">
        <v>187138.2</v>
      </c>
      <c r="CF742" s="11">
        <v>0</v>
      </c>
      <c r="CG742" s="11">
        <v>731998.3</v>
      </c>
      <c r="CH742" s="11">
        <v>384353.1</v>
      </c>
      <c r="CI742" s="11">
        <v>17994.2</v>
      </c>
      <c r="CJ742" s="11">
        <v>46784.5</v>
      </c>
      <c r="CK742" s="11">
        <v>220967.3</v>
      </c>
      <c r="CL742" s="11">
        <v>10796.2</v>
      </c>
      <c r="CM742" s="11">
        <v>146111.9</v>
      </c>
      <c r="CN742" s="11">
        <v>30230.1</v>
      </c>
      <c r="CO742" s="11">
        <v>440494.8</v>
      </c>
      <c r="CP742" s="11">
        <v>17994.2</v>
      </c>
      <c r="CQ742" s="11">
        <v>133156.4</v>
      </c>
      <c r="CR742" s="11">
        <v>3004289</v>
      </c>
      <c r="CS742" s="11">
        <v>4000000</v>
      </c>
      <c r="CT742" s="11">
        <v>995711</v>
      </c>
      <c r="CU742" s="11">
        <v>24.89</v>
      </c>
    </row>
    <row r="743" spans="77:99" ht="15" thickBot="1" x14ac:dyDescent="0.35">
      <c r="BY743" s="10" t="s">
        <v>747</v>
      </c>
      <c r="BZ743" s="11">
        <v>0</v>
      </c>
      <c r="CA743" s="11">
        <v>53982.5</v>
      </c>
      <c r="CB743" s="11">
        <v>569332</v>
      </c>
      <c r="CC743" s="11">
        <v>0</v>
      </c>
      <c r="CD743" s="11">
        <v>138913.9</v>
      </c>
      <c r="CE743" s="11">
        <v>32389.4</v>
      </c>
      <c r="CF743" s="11">
        <v>0</v>
      </c>
      <c r="CG743" s="11">
        <v>731998.3</v>
      </c>
      <c r="CH743" s="11">
        <v>384353.1</v>
      </c>
      <c r="CI743" s="11">
        <v>0</v>
      </c>
      <c r="CJ743" s="11">
        <v>46784.5</v>
      </c>
      <c r="CK743" s="11">
        <v>220967.3</v>
      </c>
      <c r="CL743" s="11">
        <v>0</v>
      </c>
      <c r="CM743" s="11">
        <v>10796.2</v>
      </c>
      <c r="CN743" s="11">
        <v>30230.1</v>
      </c>
      <c r="CO743" s="11">
        <v>440494.8</v>
      </c>
      <c r="CP743" s="11">
        <v>17994.2</v>
      </c>
      <c r="CQ743" s="11">
        <v>140353.60000000001</v>
      </c>
      <c r="CR743" s="11">
        <v>2818589.8</v>
      </c>
      <c r="CS743" s="11">
        <v>1000000</v>
      </c>
      <c r="CT743" s="11">
        <v>-1818589.8</v>
      </c>
      <c r="CU743" s="11">
        <v>-181.86</v>
      </c>
    </row>
    <row r="744" spans="77:99" ht="15" thickBot="1" x14ac:dyDescent="0.35">
      <c r="BY744" s="10" t="s">
        <v>748</v>
      </c>
      <c r="BZ744" s="11">
        <v>0</v>
      </c>
      <c r="CA744" s="11">
        <v>0</v>
      </c>
      <c r="CB744" s="11">
        <v>684494.2</v>
      </c>
      <c r="CC744" s="11">
        <v>0</v>
      </c>
      <c r="CD744" s="11">
        <v>0</v>
      </c>
      <c r="CE744" s="11">
        <v>187138.2</v>
      </c>
      <c r="CF744" s="11">
        <v>0</v>
      </c>
      <c r="CG744" s="11">
        <v>925613.4</v>
      </c>
      <c r="CH744" s="11">
        <v>503114.3</v>
      </c>
      <c r="CI744" s="11">
        <v>0</v>
      </c>
      <c r="CJ744" s="11">
        <v>46784.5</v>
      </c>
      <c r="CK744" s="11">
        <v>0</v>
      </c>
      <c r="CL744" s="11">
        <v>0</v>
      </c>
      <c r="CM744" s="11">
        <v>146111.9</v>
      </c>
      <c r="CN744" s="11">
        <v>0</v>
      </c>
      <c r="CO744" s="11">
        <v>440494.8</v>
      </c>
      <c r="CP744" s="11">
        <v>0</v>
      </c>
      <c r="CQ744" s="11">
        <v>0</v>
      </c>
      <c r="CR744" s="11">
        <v>2933751.3</v>
      </c>
      <c r="CS744" s="11">
        <v>4000000</v>
      </c>
      <c r="CT744" s="11">
        <v>1066248.7</v>
      </c>
      <c r="CU744" s="11">
        <v>26.66</v>
      </c>
    </row>
    <row r="745" spans="77:99" ht="15" thickBot="1" x14ac:dyDescent="0.35">
      <c r="BY745" s="10" t="s">
        <v>749</v>
      </c>
      <c r="BZ745" s="11">
        <v>0</v>
      </c>
      <c r="CA745" s="11">
        <v>0</v>
      </c>
      <c r="CB745" s="11">
        <v>569332</v>
      </c>
      <c r="CC745" s="11">
        <v>0</v>
      </c>
      <c r="CD745" s="11">
        <v>0</v>
      </c>
      <c r="CE745" s="11">
        <v>187138.2</v>
      </c>
      <c r="CF745" s="11">
        <v>278548</v>
      </c>
      <c r="CG745" s="11">
        <v>731998.3</v>
      </c>
      <c r="CH745" s="11">
        <v>719.5</v>
      </c>
      <c r="CI745" s="11">
        <v>0</v>
      </c>
      <c r="CJ745" s="11">
        <v>46784.5</v>
      </c>
      <c r="CK745" s="11">
        <v>238961.4</v>
      </c>
      <c r="CL745" s="11">
        <v>10796.2</v>
      </c>
      <c r="CM745" s="11">
        <v>146111.9</v>
      </c>
      <c r="CN745" s="11">
        <v>0</v>
      </c>
      <c r="CO745" s="11">
        <v>161946.79999999999</v>
      </c>
      <c r="CP745" s="11">
        <v>17994.2</v>
      </c>
      <c r="CQ745" s="11">
        <v>176342</v>
      </c>
      <c r="CR745" s="11">
        <v>2566672.9</v>
      </c>
      <c r="CS745" s="11">
        <v>3000000</v>
      </c>
      <c r="CT745" s="11">
        <v>433327.1</v>
      </c>
      <c r="CU745" s="11">
        <v>14.44</v>
      </c>
    </row>
    <row r="746" spans="77:99" ht="15" thickBot="1" x14ac:dyDescent="0.35">
      <c r="BY746" s="10" t="s">
        <v>750</v>
      </c>
      <c r="BZ746" s="11">
        <v>0</v>
      </c>
      <c r="CA746" s="11">
        <v>53982.5</v>
      </c>
      <c r="CB746" s="11">
        <v>64778.7</v>
      </c>
      <c r="CC746" s="11">
        <v>0</v>
      </c>
      <c r="CD746" s="11">
        <v>131716.70000000001</v>
      </c>
      <c r="CE746" s="11">
        <v>104365.3</v>
      </c>
      <c r="CF746" s="11">
        <v>91409.8</v>
      </c>
      <c r="CG746" s="11">
        <v>63339</v>
      </c>
      <c r="CH746" s="11">
        <v>0</v>
      </c>
      <c r="CI746" s="11">
        <v>0</v>
      </c>
      <c r="CJ746" s="11">
        <v>10796.2</v>
      </c>
      <c r="CK746" s="11">
        <v>923457.1</v>
      </c>
      <c r="CL746" s="11">
        <v>0</v>
      </c>
      <c r="CM746" s="11">
        <v>43185.599999999999</v>
      </c>
      <c r="CN746" s="11">
        <v>30230.1</v>
      </c>
      <c r="CO746" s="11">
        <v>197934.4</v>
      </c>
      <c r="CP746" s="11">
        <v>17994.2</v>
      </c>
      <c r="CQ746" s="11">
        <v>467125.9</v>
      </c>
      <c r="CR746" s="11">
        <v>2200315.5</v>
      </c>
      <c r="CS746" s="11">
        <v>3000000</v>
      </c>
      <c r="CT746" s="11">
        <v>799684.5</v>
      </c>
      <c r="CU746" s="11">
        <v>26.66</v>
      </c>
    </row>
    <row r="747" spans="77:99" ht="15" thickBot="1" x14ac:dyDescent="0.35">
      <c r="BY747" s="10" t="s">
        <v>751</v>
      </c>
      <c r="BZ747" s="11">
        <v>0</v>
      </c>
      <c r="CA747" s="11">
        <v>53982.5</v>
      </c>
      <c r="CB747" s="11">
        <v>526146.4</v>
      </c>
      <c r="CC747" s="11">
        <v>0</v>
      </c>
      <c r="CD747" s="11">
        <v>638429.19999999995</v>
      </c>
      <c r="CE747" s="11">
        <v>0</v>
      </c>
      <c r="CF747" s="11">
        <v>0</v>
      </c>
      <c r="CG747" s="11">
        <v>63339</v>
      </c>
      <c r="CH747" s="11">
        <v>719.5</v>
      </c>
      <c r="CI747" s="11">
        <v>17994.2</v>
      </c>
      <c r="CJ747" s="11">
        <v>10796.2</v>
      </c>
      <c r="CK747" s="11">
        <v>238961.4</v>
      </c>
      <c r="CL747" s="11">
        <v>10796.2</v>
      </c>
      <c r="CM747" s="11">
        <v>0</v>
      </c>
      <c r="CN747" s="11">
        <v>74855.399999999994</v>
      </c>
      <c r="CO747" s="11">
        <v>440494.8</v>
      </c>
      <c r="CP747" s="11">
        <v>17994.2</v>
      </c>
      <c r="CQ747" s="11">
        <v>176342</v>
      </c>
      <c r="CR747" s="11">
        <v>2270851</v>
      </c>
      <c r="CS747" s="11">
        <v>2000000</v>
      </c>
      <c r="CT747" s="11">
        <v>-270851</v>
      </c>
      <c r="CU747" s="11">
        <v>-13.54</v>
      </c>
    </row>
    <row r="748" spans="77:99" ht="15" thickBot="1" x14ac:dyDescent="0.35">
      <c r="BY748" s="10" t="s">
        <v>752</v>
      </c>
      <c r="BZ748" s="11">
        <v>0</v>
      </c>
      <c r="CA748" s="11">
        <v>71975.899999999994</v>
      </c>
      <c r="CB748" s="11">
        <v>64778.7</v>
      </c>
      <c r="CC748" s="11">
        <v>0</v>
      </c>
      <c r="CD748" s="11">
        <v>290064.5</v>
      </c>
      <c r="CE748" s="11">
        <v>7198</v>
      </c>
      <c r="CF748" s="11">
        <v>0</v>
      </c>
      <c r="CG748" s="11">
        <v>63339</v>
      </c>
      <c r="CH748" s="11">
        <v>0</v>
      </c>
      <c r="CI748" s="11">
        <v>0</v>
      </c>
      <c r="CJ748" s="11">
        <v>10796.2</v>
      </c>
      <c r="CK748" s="11">
        <v>923457.1</v>
      </c>
      <c r="CL748" s="11">
        <v>0</v>
      </c>
      <c r="CM748" s="11">
        <v>0</v>
      </c>
      <c r="CN748" s="11">
        <v>30230.1</v>
      </c>
      <c r="CO748" s="11">
        <v>440494.8</v>
      </c>
      <c r="CP748" s="11">
        <v>81333.100000000006</v>
      </c>
      <c r="CQ748" s="11">
        <v>371397.6</v>
      </c>
      <c r="CR748" s="11">
        <v>2355065.1</v>
      </c>
      <c r="CS748" s="11">
        <v>1000000</v>
      </c>
      <c r="CT748" s="11">
        <v>-1355065.1</v>
      </c>
      <c r="CU748" s="11">
        <v>-135.51</v>
      </c>
    </row>
    <row r="749" spans="77:99" ht="15" thickBot="1" x14ac:dyDescent="0.35">
      <c r="BY749" s="10" t="s">
        <v>753</v>
      </c>
      <c r="BZ749" s="11">
        <v>0</v>
      </c>
      <c r="CA749" s="11">
        <v>268471.3</v>
      </c>
      <c r="CB749" s="11">
        <v>64778.7</v>
      </c>
      <c r="CC749" s="11">
        <v>0</v>
      </c>
      <c r="CD749" s="11">
        <v>66938</v>
      </c>
      <c r="CE749" s="11">
        <v>104365.3</v>
      </c>
      <c r="CF749" s="11">
        <v>382913.3</v>
      </c>
      <c r="CG749" s="11">
        <v>0</v>
      </c>
      <c r="CH749" s="11">
        <v>0</v>
      </c>
      <c r="CI749" s="11">
        <v>17994.2</v>
      </c>
      <c r="CJ749" s="11">
        <v>10796.2</v>
      </c>
      <c r="CK749" s="11">
        <v>1412176.2</v>
      </c>
      <c r="CL749" s="11">
        <v>0</v>
      </c>
      <c r="CM749" s="11">
        <v>43185.599999999999</v>
      </c>
      <c r="CN749" s="11">
        <v>30230.1</v>
      </c>
      <c r="CO749" s="11">
        <v>0</v>
      </c>
      <c r="CP749" s="11">
        <v>81333.100000000006</v>
      </c>
      <c r="CQ749" s="11">
        <v>479361.9</v>
      </c>
      <c r="CR749" s="11">
        <v>2962543.9</v>
      </c>
      <c r="CS749" s="11">
        <v>4000000</v>
      </c>
      <c r="CT749" s="11">
        <v>1037456.1</v>
      </c>
      <c r="CU749" s="11">
        <v>25.94</v>
      </c>
    </row>
    <row r="750" spans="77:99" ht="15" thickBot="1" x14ac:dyDescent="0.35">
      <c r="BY750" s="10" t="s">
        <v>754</v>
      </c>
      <c r="BZ750" s="11">
        <v>0</v>
      </c>
      <c r="CA750" s="11">
        <v>53982.5</v>
      </c>
      <c r="CB750" s="11">
        <v>569332</v>
      </c>
      <c r="CC750" s="11">
        <v>0</v>
      </c>
      <c r="CD750" s="11">
        <v>66938</v>
      </c>
      <c r="CE750" s="11">
        <v>151149.79999999999</v>
      </c>
      <c r="CF750" s="11">
        <v>0</v>
      </c>
      <c r="CG750" s="11">
        <v>731998.3</v>
      </c>
      <c r="CH750" s="11">
        <v>384353.1</v>
      </c>
      <c r="CI750" s="11">
        <v>0</v>
      </c>
      <c r="CJ750" s="11">
        <v>46784.5</v>
      </c>
      <c r="CK750" s="11">
        <v>220967.3</v>
      </c>
      <c r="CL750" s="11">
        <v>0</v>
      </c>
      <c r="CM750" s="11">
        <v>61179.7</v>
      </c>
      <c r="CN750" s="11">
        <v>30230.1</v>
      </c>
      <c r="CO750" s="11">
        <v>440494.8</v>
      </c>
      <c r="CP750" s="11">
        <v>17994.2</v>
      </c>
      <c r="CQ750" s="11">
        <v>176342</v>
      </c>
      <c r="CR750" s="11">
        <v>2951746.2</v>
      </c>
      <c r="CS750" s="11">
        <v>1000000</v>
      </c>
      <c r="CT750" s="11">
        <v>-1951746.2</v>
      </c>
      <c r="CU750" s="11">
        <v>-195.17</v>
      </c>
    </row>
    <row r="751" spans="77:99" ht="15" thickBot="1" x14ac:dyDescent="0.35">
      <c r="BY751" s="10" t="s">
        <v>755</v>
      </c>
      <c r="BZ751" s="11">
        <v>0</v>
      </c>
      <c r="CA751" s="11">
        <v>53982.5</v>
      </c>
      <c r="CB751" s="11">
        <v>569332</v>
      </c>
      <c r="CC751" s="11">
        <v>0</v>
      </c>
      <c r="CD751" s="11">
        <v>638429.19999999995</v>
      </c>
      <c r="CE751" s="11">
        <v>0</v>
      </c>
      <c r="CF751" s="11">
        <v>0</v>
      </c>
      <c r="CG751" s="11">
        <v>714004.1</v>
      </c>
      <c r="CH751" s="11">
        <v>384353.1</v>
      </c>
      <c r="CI751" s="11">
        <v>0</v>
      </c>
      <c r="CJ751" s="11">
        <v>46784.5</v>
      </c>
      <c r="CK751" s="11">
        <v>220967.3</v>
      </c>
      <c r="CL751" s="11">
        <v>0</v>
      </c>
      <c r="CM751" s="11">
        <v>0</v>
      </c>
      <c r="CN751" s="11">
        <v>74855.399999999994</v>
      </c>
      <c r="CO751" s="11">
        <v>440494.8</v>
      </c>
      <c r="CP751" s="11">
        <v>17994.2</v>
      </c>
      <c r="CQ751" s="11">
        <v>158347.79999999999</v>
      </c>
      <c r="CR751" s="11">
        <v>3319544.8</v>
      </c>
      <c r="CS751" s="11">
        <v>1000000</v>
      </c>
      <c r="CT751" s="11">
        <v>-2319544.7999999998</v>
      </c>
      <c r="CU751" s="11">
        <v>-231.95</v>
      </c>
    </row>
    <row r="752" spans="77:99" ht="15" thickBot="1" x14ac:dyDescent="0.35">
      <c r="BY752" s="10" t="s">
        <v>756</v>
      </c>
      <c r="BZ752" s="11">
        <v>0</v>
      </c>
      <c r="CA752" s="11">
        <v>268471.3</v>
      </c>
      <c r="CB752" s="11">
        <v>64778.7</v>
      </c>
      <c r="CC752" s="11">
        <v>0</v>
      </c>
      <c r="CD752" s="11">
        <v>66938</v>
      </c>
      <c r="CE752" s="11">
        <v>104365.3</v>
      </c>
      <c r="CF752" s="11">
        <v>278548</v>
      </c>
      <c r="CG752" s="11">
        <v>7198</v>
      </c>
      <c r="CH752" s="11">
        <v>0</v>
      </c>
      <c r="CI752" s="11">
        <v>0</v>
      </c>
      <c r="CJ752" s="11">
        <v>10796.2</v>
      </c>
      <c r="CK752" s="11">
        <v>1412176.2</v>
      </c>
      <c r="CL752" s="11">
        <v>0</v>
      </c>
      <c r="CM752" s="11">
        <v>43185.599999999999</v>
      </c>
      <c r="CN752" s="11">
        <v>30230.1</v>
      </c>
      <c r="CO752" s="11">
        <v>21593.1</v>
      </c>
      <c r="CP752" s="11">
        <v>81333.100000000006</v>
      </c>
      <c r="CQ752" s="11">
        <v>479361.9</v>
      </c>
      <c r="CR752" s="11">
        <v>2868975.5</v>
      </c>
      <c r="CS752" s="11">
        <v>2000000</v>
      </c>
      <c r="CT752" s="11">
        <v>-868975.5</v>
      </c>
      <c r="CU752" s="11">
        <v>-43.45</v>
      </c>
    </row>
    <row r="753" spans="77:99" ht="15" thickBot="1" x14ac:dyDescent="0.35">
      <c r="BY753" s="10" t="s">
        <v>757</v>
      </c>
      <c r="BZ753" s="11">
        <v>0</v>
      </c>
      <c r="CA753" s="11">
        <v>268471.3</v>
      </c>
      <c r="CB753" s="11">
        <v>64778.7</v>
      </c>
      <c r="CC753" s="11">
        <v>0</v>
      </c>
      <c r="CD753" s="11">
        <v>243279.9</v>
      </c>
      <c r="CE753" s="11">
        <v>32389.4</v>
      </c>
      <c r="CF753" s="11">
        <v>278548</v>
      </c>
      <c r="CG753" s="11">
        <v>0</v>
      </c>
      <c r="CH753" s="11">
        <v>0</v>
      </c>
      <c r="CI753" s="11">
        <v>0</v>
      </c>
      <c r="CJ753" s="11">
        <v>10796.2</v>
      </c>
      <c r="CK753" s="11">
        <v>1412176.2</v>
      </c>
      <c r="CL753" s="11">
        <v>0</v>
      </c>
      <c r="CM753" s="11">
        <v>10796.2</v>
      </c>
      <c r="CN753" s="11">
        <v>30230.1</v>
      </c>
      <c r="CO753" s="11">
        <v>21593.1</v>
      </c>
      <c r="CP753" s="11">
        <v>81333.100000000006</v>
      </c>
      <c r="CQ753" s="11">
        <v>479361.9</v>
      </c>
      <c r="CR753" s="11">
        <v>2933754.2</v>
      </c>
      <c r="CS753" s="11">
        <v>4000000</v>
      </c>
      <c r="CT753" s="11">
        <v>1066245.8</v>
      </c>
      <c r="CU753" s="11">
        <v>26.66</v>
      </c>
    </row>
    <row r="754" spans="77:99" ht="15" thickBot="1" x14ac:dyDescent="0.35">
      <c r="BY754" s="10" t="s">
        <v>758</v>
      </c>
      <c r="BZ754" s="11">
        <v>0</v>
      </c>
      <c r="CA754" s="11">
        <v>71975.899999999994</v>
      </c>
      <c r="CB754" s="11">
        <v>64778.7</v>
      </c>
      <c r="CC754" s="11">
        <v>0</v>
      </c>
      <c r="CD754" s="11">
        <v>138913.9</v>
      </c>
      <c r="CE754" s="11">
        <v>79173.899999999994</v>
      </c>
      <c r="CF754" s="11">
        <v>254795.6</v>
      </c>
      <c r="CG754" s="11">
        <v>63339</v>
      </c>
      <c r="CH754" s="11">
        <v>0</v>
      </c>
      <c r="CI754" s="11">
        <v>0</v>
      </c>
      <c r="CJ754" s="11">
        <v>10796.2</v>
      </c>
      <c r="CK754" s="11">
        <v>1210642.1000000001</v>
      </c>
      <c r="CL754" s="11">
        <v>0</v>
      </c>
      <c r="CM754" s="11">
        <v>43185.599999999999</v>
      </c>
      <c r="CN754" s="11">
        <v>30230.1</v>
      </c>
      <c r="CO754" s="11">
        <v>197934.4</v>
      </c>
      <c r="CP754" s="11">
        <v>81333.100000000006</v>
      </c>
      <c r="CQ754" s="11">
        <v>479361.9</v>
      </c>
      <c r="CR754" s="11">
        <v>2726460.5</v>
      </c>
      <c r="CS754" s="11">
        <v>1000000</v>
      </c>
      <c r="CT754" s="11">
        <v>-1726460.5</v>
      </c>
      <c r="CU754" s="11">
        <v>-172.65</v>
      </c>
    </row>
    <row r="755" spans="77:99" ht="15" thickBot="1" x14ac:dyDescent="0.35">
      <c r="BY755" s="10" t="s">
        <v>759</v>
      </c>
      <c r="BZ755" s="11">
        <v>0</v>
      </c>
      <c r="CA755" s="11">
        <v>53982.5</v>
      </c>
      <c r="CB755" s="11">
        <v>569332</v>
      </c>
      <c r="CC755" s="11">
        <v>0</v>
      </c>
      <c r="CD755" s="11">
        <v>254076.1</v>
      </c>
      <c r="CE755" s="11">
        <v>7198</v>
      </c>
      <c r="CF755" s="11">
        <v>0</v>
      </c>
      <c r="CG755" s="11">
        <v>714004.1</v>
      </c>
      <c r="CH755" s="11">
        <v>384353.1</v>
      </c>
      <c r="CI755" s="11">
        <v>17994.2</v>
      </c>
      <c r="CJ755" s="11">
        <v>46784.5</v>
      </c>
      <c r="CK755" s="11">
        <v>220967.3</v>
      </c>
      <c r="CL755" s="11">
        <v>0</v>
      </c>
      <c r="CM755" s="11">
        <v>0</v>
      </c>
      <c r="CN755" s="11">
        <v>30230.1</v>
      </c>
      <c r="CO755" s="11">
        <v>440494.8</v>
      </c>
      <c r="CP755" s="11">
        <v>17994.2</v>
      </c>
      <c r="CQ755" s="11">
        <v>176342</v>
      </c>
      <c r="CR755" s="11">
        <v>2933752.8</v>
      </c>
      <c r="CS755" s="11">
        <v>4000000</v>
      </c>
      <c r="CT755" s="11">
        <v>1066247.2</v>
      </c>
      <c r="CU755" s="11">
        <v>26.66</v>
      </c>
    </row>
    <row r="756" spans="77:99" ht="15" thickBot="1" x14ac:dyDescent="0.35">
      <c r="BY756" s="10" t="s">
        <v>760</v>
      </c>
      <c r="BZ756" s="11">
        <v>0</v>
      </c>
      <c r="CA756" s="11">
        <v>53982.5</v>
      </c>
      <c r="CB756" s="11">
        <v>569332</v>
      </c>
      <c r="CC756" s="11">
        <v>0</v>
      </c>
      <c r="CD756" s="11">
        <v>272070.3</v>
      </c>
      <c r="CE756" s="11">
        <v>7198</v>
      </c>
      <c r="CF756" s="11">
        <v>0</v>
      </c>
      <c r="CG756" s="11">
        <v>714004.1</v>
      </c>
      <c r="CH756" s="11">
        <v>384353.1</v>
      </c>
      <c r="CI756" s="11">
        <v>0</v>
      </c>
      <c r="CJ756" s="11">
        <v>46784.5</v>
      </c>
      <c r="CK756" s="11">
        <v>238961.4</v>
      </c>
      <c r="CL756" s="11">
        <v>0</v>
      </c>
      <c r="CM756" s="11">
        <v>0</v>
      </c>
      <c r="CN756" s="11">
        <v>30230.1</v>
      </c>
      <c r="CO756" s="11">
        <v>440494.8</v>
      </c>
      <c r="CP756" s="11">
        <v>17994.2</v>
      </c>
      <c r="CQ756" s="11">
        <v>158347.79999999999</v>
      </c>
      <c r="CR756" s="11">
        <v>2933752.8</v>
      </c>
      <c r="CS756" s="11">
        <v>4000000</v>
      </c>
      <c r="CT756" s="11">
        <v>1066247.2</v>
      </c>
      <c r="CU756" s="11">
        <v>26.66</v>
      </c>
    </row>
    <row r="757" spans="77:99" ht="15" thickBot="1" x14ac:dyDescent="0.35">
      <c r="BY757" s="10" t="s">
        <v>761</v>
      </c>
      <c r="BZ757" s="11">
        <v>0</v>
      </c>
      <c r="CA757" s="11">
        <v>53982.5</v>
      </c>
      <c r="CB757" s="11">
        <v>666500.1</v>
      </c>
      <c r="CC757" s="11">
        <v>0</v>
      </c>
      <c r="CD757" s="11">
        <v>254076.1</v>
      </c>
      <c r="CE757" s="11">
        <v>32389.4</v>
      </c>
      <c r="CF757" s="11">
        <v>0</v>
      </c>
      <c r="CG757" s="11">
        <v>731998.3</v>
      </c>
      <c r="CH757" s="11">
        <v>384353.1</v>
      </c>
      <c r="CI757" s="11">
        <v>17994.2</v>
      </c>
      <c r="CJ757" s="11">
        <v>46784.5</v>
      </c>
      <c r="CK757" s="11">
        <v>0</v>
      </c>
      <c r="CL757" s="11">
        <v>0</v>
      </c>
      <c r="CM757" s="11">
        <v>0</v>
      </c>
      <c r="CN757" s="11">
        <v>30230.1</v>
      </c>
      <c r="CO757" s="11">
        <v>440494.8</v>
      </c>
      <c r="CP757" s="11">
        <v>17994.2</v>
      </c>
      <c r="CQ757" s="11">
        <v>0</v>
      </c>
      <c r="CR757" s="11">
        <v>2676797.2000000002</v>
      </c>
      <c r="CS757" s="11">
        <v>3000000</v>
      </c>
      <c r="CT757" s="11">
        <v>323202.8</v>
      </c>
      <c r="CU757" s="11">
        <v>10.77</v>
      </c>
    </row>
    <row r="758" spans="77:99" ht="15" thickBot="1" x14ac:dyDescent="0.35">
      <c r="BY758" s="10" t="s">
        <v>762</v>
      </c>
      <c r="BZ758" s="11">
        <v>0</v>
      </c>
      <c r="CA758" s="11">
        <v>268471.3</v>
      </c>
      <c r="CB758" s="11">
        <v>110123.5</v>
      </c>
      <c r="CC758" s="11">
        <v>0</v>
      </c>
      <c r="CD758" s="11">
        <v>638429.19999999995</v>
      </c>
      <c r="CE758" s="11">
        <v>0</v>
      </c>
      <c r="CF758" s="11">
        <v>0</v>
      </c>
      <c r="CG758" s="11">
        <v>44625.3</v>
      </c>
      <c r="CH758" s="11">
        <v>719.5</v>
      </c>
      <c r="CI758" s="11">
        <v>17994.2</v>
      </c>
      <c r="CJ758" s="11">
        <v>10796.2</v>
      </c>
      <c r="CK758" s="11">
        <v>912660.9</v>
      </c>
      <c r="CL758" s="11">
        <v>0</v>
      </c>
      <c r="CM758" s="11">
        <v>0</v>
      </c>
      <c r="CN758" s="11">
        <v>74855.399999999994</v>
      </c>
      <c r="CO758" s="11">
        <v>440494.8</v>
      </c>
      <c r="CP758" s="11">
        <v>81333.100000000006</v>
      </c>
      <c r="CQ758" s="11">
        <v>333250</v>
      </c>
      <c r="CR758" s="11">
        <v>2933753.5</v>
      </c>
      <c r="CS758" s="11">
        <v>4000000</v>
      </c>
      <c r="CT758" s="11">
        <v>1066246.5</v>
      </c>
      <c r="CU758" s="11">
        <v>26.66</v>
      </c>
    </row>
    <row r="759" spans="77:99" ht="15" thickBot="1" x14ac:dyDescent="0.35">
      <c r="BY759" s="10" t="s">
        <v>763</v>
      </c>
      <c r="BZ759" s="11">
        <v>0</v>
      </c>
      <c r="CA759" s="11">
        <v>0</v>
      </c>
      <c r="CB759" s="11">
        <v>569332</v>
      </c>
      <c r="CC759" s="11">
        <v>0</v>
      </c>
      <c r="CD759" s="11">
        <v>0</v>
      </c>
      <c r="CE759" s="11">
        <v>187138.2</v>
      </c>
      <c r="CF759" s="11">
        <v>91409.8</v>
      </c>
      <c r="CG759" s="11">
        <v>913379.7</v>
      </c>
      <c r="CH759" s="11">
        <v>384353.1</v>
      </c>
      <c r="CI759" s="11">
        <v>0</v>
      </c>
      <c r="CJ759" s="11">
        <v>46784.5</v>
      </c>
      <c r="CK759" s="11">
        <v>220967.3</v>
      </c>
      <c r="CL759" s="11">
        <v>0</v>
      </c>
      <c r="CM759" s="11">
        <v>146111.9</v>
      </c>
      <c r="CN759" s="11">
        <v>0</v>
      </c>
      <c r="CO759" s="11">
        <v>197934.4</v>
      </c>
      <c r="CP759" s="11">
        <v>17994.2</v>
      </c>
      <c r="CQ759" s="11">
        <v>158347.79999999999</v>
      </c>
      <c r="CR759" s="11">
        <v>2933752.8</v>
      </c>
      <c r="CS759" s="11">
        <v>4000000</v>
      </c>
      <c r="CT759" s="11">
        <v>1066247.2</v>
      </c>
      <c r="CU759" s="11">
        <v>26.66</v>
      </c>
    </row>
    <row r="760" spans="77:99" ht="15" thickBot="1" x14ac:dyDescent="0.35">
      <c r="BY760" s="10" t="s">
        <v>764</v>
      </c>
      <c r="BZ760" s="11">
        <v>0</v>
      </c>
      <c r="CA760" s="11">
        <v>0</v>
      </c>
      <c r="CB760" s="11">
        <v>569332</v>
      </c>
      <c r="CC760" s="11">
        <v>0</v>
      </c>
      <c r="CD760" s="11">
        <v>0</v>
      </c>
      <c r="CE760" s="11">
        <v>187138.2</v>
      </c>
      <c r="CF760" s="11">
        <v>0</v>
      </c>
      <c r="CG760" s="11">
        <v>731998.3</v>
      </c>
      <c r="CH760" s="11">
        <v>384353.1</v>
      </c>
      <c r="CI760" s="11">
        <v>0</v>
      </c>
      <c r="CJ760" s="11">
        <v>46784.5</v>
      </c>
      <c r="CK760" s="11">
        <v>220967.3</v>
      </c>
      <c r="CL760" s="11">
        <v>0</v>
      </c>
      <c r="CM760" s="11">
        <v>146111.9</v>
      </c>
      <c r="CN760" s="11">
        <v>30230.1</v>
      </c>
      <c r="CO760" s="11">
        <v>440494.8</v>
      </c>
      <c r="CP760" s="11">
        <v>17994.2</v>
      </c>
      <c r="CQ760" s="11">
        <v>133156.4</v>
      </c>
      <c r="CR760" s="11">
        <v>2908560.6</v>
      </c>
      <c r="CS760" s="11">
        <v>2000000</v>
      </c>
      <c r="CT760" s="11">
        <v>-908560.6</v>
      </c>
      <c r="CU760" s="11">
        <v>-45.43</v>
      </c>
    </row>
    <row r="761" spans="77:99" ht="15" thickBot="1" x14ac:dyDescent="0.35">
      <c r="BY761" s="10" t="s">
        <v>765</v>
      </c>
      <c r="BZ761" s="11">
        <v>0</v>
      </c>
      <c r="CA761" s="11">
        <v>0</v>
      </c>
      <c r="CB761" s="11">
        <v>569332</v>
      </c>
      <c r="CC761" s="11">
        <v>0</v>
      </c>
      <c r="CD761" s="11">
        <v>25191.4</v>
      </c>
      <c r="CE761" s="11">
        <v>187138.2</v>
      </c>
      <c r="CF761" s="11">
        <v>0</v>
      </c>
      <c r="CG761" s="11">
        <v>731998.3</v>
      </c>
      <c r="CH761" s="11">
        <v>384353.1</v>
      </c>
      <c r="CI761" s="11">
        <v>0</v>
      </c>
      <c r="CJ761" s="11">
        <v>46784.5</v>
      </c>
      <c r="CK761" s="11">
        <v>130996.4</v>
      </c>
      <c r="CL761" s="11">
        <v>0</v>
      </c>
      <c r="CM761" s="11">
        <v>146111.9</v>
      </c>
      <c r="CN761" s="11">
        <v>30230.1</v>
      </c>
      <c r="CO761" s="11">
        <v>440494.8</v>
      </c>
      <c r="CP761" s="11">
        <v>17994.2</v>
      </c>
      <c r="CQ761" s="11">
        <v>133156.4</v>
      </c>
      <c r="CR761" s="11">
        <v>2843781.2</v>
      </c>
      <c r="CS761" s="11">
        <v>2000000</v>
      </c>
      <c r="CT761" s="11">
        <v>-843781.2</v>
      </c>
      <c r="CU761" s="11">
        <v>-42.19</v>
      </c>
    </row>
    <row r="762" spans="77:99" ht="15" thickBot="1" x14ac:dyDescent="0.35">
      <c r="BY762" s="10" t="s">
        <v>766</v>
      </c>
      <c r="BZ762" s="11">
        <v>0</v>
      </c>
      <c r="CA762" s="11">
        <v>268471.3</v>
      </c>
      <c r="CB762" s="11">
        <v>64778.7</v>
      </c>
      <c r="CC762" s="11">
        <v>0</v>
      </c>
      <c r="CD762" s="11">
        <v>66938</v>
      </c>
      <c r="CE762" s="11">
        <v>104365.3</v>
      </c>
      <c r="CF762" s="11">
        <v>278548</v>
      </c>
      <c r="CG762" s="11">
        <v>44625.3</v>
      </c>
      <c r="CH762" s="11">
        <v>0</v>
      </c>
      <c r="CI762" s="11">
        <v>0</v>
      </c>
      <c r="CJ762" s="11">
        <v>10796.2</v>
      </c>
      <c r="CK762" s="11">
        <v>1412176.2</v>
      </c>
      <c r="CL762" s="11">
        <v>0</v>
      </c>
      <c r="CM762" s="11">
        <v>43185.599999999999</v>
      </c>
      <c r="CN762" s="11">
        <v>30230.1</v>
      </c>
      <c r="CO762" s="11">
        <v>21593.1</v>
      </c>
      <c r="CP762" s="11">
        <v>81333.100000000006</v>
      </c>
      <c r="CQ762" s="11">
        <v>479361.9</v>
      </c>
      <c r="CR762" s="11">
        <v>2906402.9</v>
      </c>
      <c r="CS762" s="11">
        <v>2000000</v>
      </c>
      <c r="CT762" s="11">
        <v>-906402.9</v>
      </c>
      <c r="CU762" s="11">
        <v>-45.32</v>
      </c>
    </row>
    <row r="763" spans="77:99" ht="15" thickBot="1" x14ac:dyDescent="0.35">
      <c r="BY763" s="10" t="s">
        <v>767</v>
      </c>
      <c r="BZ763" s="11">
        <v>0</v>
      </c>
      <c r="CA763" s="11">
        <v>53982.5</v>
      </c>
      <c r="CB763" s="11">
        <v>569332</v>
      </c>
      <c r="CC763" s="11">
        <v>0</v>
      </c>
      <c r="CD763" s="11">
        <v>131716.70000000001</v>
      </c>
      <c r="CE763" s="11">
        <v>104365.3</v>
      </c>
      <c r="CF763" s="11">
        <v>0</v>
      </c>
      <c r="CG763" s="11">
        <v>731998.3</v>
      </c>
      <c r="CH763" s="11">
        <v>384353.1</v>
      </c>
      <c r="CI763" s="11">
        <v>0</v>
      </c>
      <c r="CJ763" s="11">
        <v>46784.5</v>
      </c>
      <c r="CK763" s="11">
        <v>220967.3</v>
      </c>
      <c r="CL763" s="11">
        <v>0</v>
      </c>
      <c r="CM763" s="11">
        <v>43185.599999999999</v>
      </c>
      <c r="CN763" s="11">
        <v>30230.1</v>
      </c>
      <c r="CO763" s="11">
        <v>440494.8</v>
      </c>
      <c r="CP763" s="11">
        <v>17994.2</v>
      </c>
      <c r="CQ763" s="11">
        <v>158347.79999999999</v>
      </c>
      <c r="CR763" s="11">
        <v>2933752</v>
      </c>
      <c r="CS763" s="11">
        <v>2000000</v>
      </c>
      <c r="CT763" s="11">
        <v>-933752</v>
      </c>
      <c r="CU763" s="11">
        <v>-46.69</v>
      </c>
    </row>
    <row r="764" spans="77:99" ht="15" thickBot="1" x14ac:dyDescent="0.35">
      <c r="BY764" s="10" t="s">
        <v>768</v>
      </c>
      <c r="BZ764" s="11">
        <v>0</v>
      </c>
      <c r="CA764" s="11">
        <v>53982.5</v>
      </c>
      <c r="CB764" s="11">
        <v>569332</v>
      </c>
      <c r="CC764" s="11">
        <v>0</v>
      </c>
      <c r="CD764" s="11">
        <v>66938</v>
      </c>
      <c r="CE764" s="11">
        <v>151149.79999999999</v>
      </c>
      <c r="CF764" s="11">
        <v>0</v>
      </c>
      <c r="CG764" s="11">
        <v>731998.3</v>
      </c>
      <c r="CH764" s="11">
        <v>384353.1</v>
      </c>
      <c r="CI764" s="11">
        <v>0</v>
      </c>
      <c r="CJ764" s="11">
        <v>46784.5</v>
      </c>
      <c r="CK764" s="11">
        <v>130996.4</v>
      </c>
      <c r="CL764" s="11">
        <v>0</v>
      </c>
      <c r="CM764" s="11">
        <v>61179.7</v>
      </c>
      <c r="CN764" s="11">
        <v>30230.1</v>
      </c>
      <c r="CO764" s="11">
        <v>440494.8</v>
      </c>
      <c r="CP764" s="11">
        <v>17994.2</v>
      </c>
      <c r="CQ764" s="11">
        <v>176342</v>
      </c>
      <c r="CR764" s="11">
        <v>2861775.4</v>
      </c>
      <c r="CS764" s="11">
        <v>1000000</v>
      </c>
      <c r="CT764" s="11">
        <v>-1861775.4</v>
      </c>
      <c r="CU764" s="11">
        <v>-186.18</v>
      </c>
    </row>
    <row r="765" spans="77:99" ht="15" thickBot="1" x14ac:dyDescent="0.35">
      <c r="BY765" s="10" t="s">
        <v>769</v>
      </c>
      <c r="BZ765" s="11">
        <v>0</v>
      </c>
      <c r="CA765" s="11">
        <v>53982.5</v>
      </c>
      <c r="CB765" s="11">
        <v>569332</v>
      </c>
      <c r="CC765" s="11">
        <v>0</v>
      </c>
      <c r="CD765" s="11">
        <v>131716.70000000001</v>
      </c>
      <c r="CE765" s="11">
        <v>104365.3</v>
      </c>
      <c r="CF765" s="11">
        <v>0</v>
      </c>
      <c r="CG765" s="11">
        <v>731998.3</v>
      </c>
      <c r="CH765" s="11">
        <v>384353.1</v>
      </c>
      <c r="CI765" s="11">
        <v>0</v>
      </c>
      <c r="CJ765" s="11">
        <v>46784.5</v>
      </c>
      <c r="CK765" s="11">
        <v>220967.3</v>
      </c>
      <c r="CL765" s="11">
        <v>0</v>
      </c>
      <c r="CM765" s="11">
        <v>43185.599999999999</v>
      </c>
      <c r="CN765" s="11">
        <v>30230.1</v>
      </c>
      <c r="CO765" s="11">
        <v>440494.8</v>
      </c>
      <c r="CP765" s="11">
        <v>17994.2</v>
      </c>
      <c r="CQ765" s="11">
        <v>158347.79999999999</v>
      </c>
      <c r="CR765" s="11">
        <v>2933752</v>
      </c>
      <c r="CS765" s="11">
        <v>2000000</v>
      </c>
      <c r="CT765" s="11">
        <v>-933752</v>
      </c>
      <c r="CU765" s="11">
        <v>-46.69</v>
      </c>
    </row>
    <row r="766" spans="77:99" ht="15" thickBot="1" x14ac:dyDescent="0.35">
      <c r="BY766" s="10" t="s">
        <v>770</v>
      </c>
      <c r="BZ766" s="11">
        <v>0</v>
      </c>
      <c r="CA766" s="11">
        <v>268471.3</v>
      </c>
      <c r="CB766" s="11">
        <v>0</v>
      </c>
      <c r="CC766" s="11">
        <v>0</v>
      </c>
      <c r="CD766" s="11">
        <v>66938</v>
      </c>
      <c r="CE766" s="11">
        <v>151149.79999999999</v>
      </c>
      <c r="CF766" s="11">
        <v>382913.3</v>
      </c>
      <c r="CG766" s="11">
        <v>0</v>
      </c>
      <c r="CH766" s="11">
        <v>0</v>
      </c>
      <c r="CI766" s="11">
        <v>17994.2</v>
      </c>
      <c r="CJ766" s="11">
        <v>10796.2</v>
      </c>
      <c r="CK766" s="11">
        <v>1412176.2</v>
      </c>
      <c r="CL766" s="11">
        <v>0</v>
      </c>
      <c r="CM766" s="11">
        <v>61179.7</v>
      </c>
      <c r="CN766" s="11">
        <v>30230.1</v>
      </c>
      <c r="CO766" s="11">
        <v>0</v>
      </c>
      <c r="CP766" s="11">
        <v>81333.100000000006</v>
      </c>
      <c r="CQ766" s="11">
        <v>479361.9</v>
      </c>
      <c r="CR766" s="11">
        <v>2962543.9</v>
      </c>
      <c r="CS766" s="11">
        <v>1000000</v>
      </c>
      <c r="CT766" s="11">
        <v>-1962543.9</v>
      </c>
      <c r="CU766" s="11">
        <v>-196.25</v>
      </c>
    </row>
    <row r="767" spans="77:99" ht="15" thickBot="1" x14ac:dyDescent="0.35">
      <c r="BY767" s="10" t="s">
        <v>771</v>
      </c>
      <c r="BZ767" s="11">
        <v>0</v>
      </c>
      <c r="CA767" s="11">
        <v>268471.3</v>
      </c>
      <c r="CB767" s="11">
        <v>64778.7</v>
      </c>
      <c r="CC767" s="11">
        <v>0</v>
      </c>
      <c r="CD767" s="11">
        <v>254076.1</v>
      </c>
      <c r="CE767" s="11">
        <v>7198</v>
      </c>
      <c r="CF767" s="11">
        <v>91409.8</v>
      </c>
      <c r="CG767" s="11">
        <v>44625.3</v>
      </c>
      <c r="CH767" s="11">
        <v>0</v>
      </c>
      <c r="CI767" s="11">
        <v>0</v>
      </c>
      <c r="CJ767" s="11">
        <v>10796.2</v>
      </c>
      <c r="CK767" s="11">
        <v>1210642.1000000001</v>
      </c>
      <c r="CL767" s="11">
        <v>0</v>
      </c>
      <c r="CM767" s="11">
        <v>0</v>
      </c>
      <c r="CN767" s="11">
        <v>30230.1</v>
      </c>
      <c r="CO767" s="11">
        <v>197934.4</v>
      </c>
      <c r="CP767" s="11">
        <v>81333.100000000006</v>
      </c>
      <c r="CQ767" s="11">
        <v>479361.9</v>
      </c>
      <c r="CR767" s="11">
        <v>2740857.1</v>
      </c>
      <c r="CS767" s="11">
        <v>1000000</v>
      </c>
      <c r="CT767" s="11">
        <v>-1740857.1</v>
      </c>
      <c r="CU767" s="11">
        <v>-174.09</v>
      </c>
    </row>
    <row r="768" spans="77:99" ht="15" thickBot="1" x14ac:dyDescent="0.35">
      <c r="BY768" s="10" t="s">
        <v>772</v>
      </c>
      <c r="BZ768" s="11">
        <v>0</v>
      </c>
      <c r="CA768" s="11">
        <v>0</v>
      </c>
      <c r="CB768" s="11">
        <v>666500.1</v>
      </c>
      <c r="CC768" s="11">
        <v>0</v>
      </c>
      <c r="CD768" s="11">
        <v>0</v>
      </c>
      <c r="CE768" s="11">
        <v>187138.2</v>
      </c>
      <c r="CF768" s="11">
        <v>61179.7</v>
      </c>
      <c r="CG768" s="11">
        <v>913379.7</v>
      </c>
      <c r="CH768" s="11">
        <v>384353.1</v>
      </c>
      <c r="CI768" s="11">
        <v>0</v>
      </c>
      <c r="CJ768" s="11">
        <v>46784.5</v>
      </c>
      <c r="CK768" s="11">
        <v>130996.4</v>
      </c>
      <c r="CL768" s="11">
        <v>0</v>
      </c>
      <c r="CM768" s="11">
        <v>146111.9</v>
      </c>
      <c r="CN768" s="11">
        <v>0</v>
      </c>
      <c r="CO768" s="11">
        <v>343326.7</v>
      </c>
      <c r="CP768" s="11">
        <v>0</v>
      </c>
      <c r="CQ768" s="11">
        <v>133156.4</v>
      </c>
      <c r="CR768" s="11">
        <v>3012926.7</v>
      </c>
      <c r="CS768" s="11">
        <v>4000000</v>
      </c>
      <c r="CT768" s="11">
        <v>987073.3</v>
      </c>
      <c r="CU768" s="11">
        <v>24.68</v>
      </c>
    </row>
    <row r="769" spans="77:99" ht="15" thickBot="1" x14ac:dyDescent="0.35">
      <c r="BY769" s="10" t="s">
        <v>773</v>
      </c>
      <c r="BZ769" s="11">
        <v>0</v>
      </c>
      <c r="CA769" s="11">
        <v>268471.3</v>
      </c>
      <c r="CB769" s="11">
        <v>64778.7</v>
      </c>
      <c r="CC769" s="11">
        <v>0</v>
      </c>
      <c r="CD769" s="11">
        <v>66938</v>
      </c>
      <c r="CE769" s="11">
        <v>104365.3</v>
      </c>
      <c r="CF769" s="11">
        <v>382913.3</v>
      </c>
      <c r="CG769" s="11">
        <v>0</v>
      </c>
      <c r="CH769" s="11">
        <v>0</v>
      </c>
      <c r="CI769" s="11">
        <v>17994.2</v>
      </c>
      <c r="CJ769" s="11">
        <v>10796.2</v>
      </c>
      <c r="CK769" s="11">
        <v>1412176.2</v>
      </c>
      <c r="CL769" s="11">
        <v>0</v>
      </c>
      <c r="CM769" s="11">
        <v>43185.599999999999</v>
      </c>
      <c r="CN769" s="11">
        <v>30230.1</v>
      </c>
      <c r="CO769" s="11">
        <v>21593.1</v>
      </c>
      <c r="CP769" s="11">
        <v>81333.100000000006</v>
      </c>
      <c r="CQ769" s="11">
        <v>479361.9</v>
      </c>
      <c r="CR769" s="11">
        <v>2984137</v>
      </c>
      <c r="CS769" s="11">
        <v>4000000</v>
      </c>
      <c r="CT769" s="11">
        <v>1015863</v>
      </c>
      <c r="CU769" s="11">
        <v>25.4</v>
      </c>
    </row>
    <row r="770" spans="77:99" ht="15" thickBot="1" x14ac:dyDescent="0.35">
      <c r="BY770" s="10" t="s">
        <v>774</v>
      </c>
      <c r="BZ770" s="11">
        <v>0</v>
      </c>
      <c r="CA770" s="11">
        <v>71975.899999999994</v>
      </c>
      <c r="CB770" s="11">
        <v>526146.4</v>
      </c>
      <c r="CC770" s="11">
        <v>0</v>
      </c>
      <c r="CD770" s="11">
        <v>638429.19999999995</v>
      </c>
      <c r="CE770" s="11">
        <v>0</v>
      </c>
      <c r="CF770" s="11">
        <v>0</v>
      </c>
      <c r="CG770" s="11">
        <v>63339</v>
      </c>
      <c r="CH770" s="11">
        <v>719.5</v>
      </c>
      <c r="CI770" s="11">
        <v>0</v>
      </c>
      <c r="CJ770" s="11">
        <v>10796.2</v>
      </c>
      <c r="CK770" s="11">
        <v>912660.9</v>
      </c>
      <c r="CL770" s="11">
        <v>0</v>
      </c>
      <c r="CM770" s="11">
        <v>0</v>
      </c>
      <c r="CN770" s="11">
        <v>74855.399999999994</v>
      </c>
      <c r="CO770" s="11">
        <v>440494.8</v>
      </c>
      <c r="CP770" s="11">
        <v>17994.2</v>
      </c>
      <c r="CQ770" s="11">
        <v>176342</v>
      </c>
      <c r="CR770" s="11">
        <v>2933753.5</v>
      </c>
      <c r="CS770" s="11">
        <v>4000000</v>
      </c>
      <c r="CT770" s="11">
        <v>1066246.5</v>
      </c>
      <c r="CU770" s="11">
        <v>26.66</v>
      </c>
    </row>
    <row r="771" spans="77:99" ht="15" thickBot="1" x14ac:dyDescent="0.35">
      <c r="BY771" s="10" t="s">
        <v>775</v>
      </c>
      <c r="BZ771" s="11">
        <v>0</v>
      </c>
      <c r="CA771" s="11">
        <v>53982.5</v>
      </c>
      <c r="CB771" s="11">
        <v>569332</v>
      </c>
      <c r="CC771" s="11">
        <v>0</v>
      </c>
      <c r="CD771" s="11">
        <v>66938</v>
      </c>
      <c r="CE771" s="11">
        <v>151149.79999999999</v>
      </c>
      <c r="CF771" s="11">
        <v>0</v>
      </c>
      <c r="CG771" s="11">
        <v>731998.3</v>
      </c>
      <c r="CH771" s="11">
        <v>384353.1</v>
      </c>
      <c r="CI771" s="11">
        <v>0</v>
      </c>
      <c r="CJ771" s="11">
        <v>46784.5</v>
      </c>
      <c r="CK771" s="11">
        <v>220967.3</v>
      </c>
      <c r="CL771" s="11">
        <v>0</v>
      </c>
      <c r="CM771" s="11">
        <v>43185.599999999999</v>
      </c>
      <c r="CN771" s="11">
        <v>30230.1</v>
      </c>
      <c r="CO771" s="11">
        <v>440494.8</v>
      </c>
      <c r="CP771" s="11">
        <v>17994.2</v>
      </c>
      <c r="CQ771" s="11">
        <v>176342</v>
      </c>
      <c r="CR771" s="11">
        <v>2933752</v>
      </c>
      <c r="CS771" s="11">
        <v>4000000</v>
      </c>
      <c r="CT771" s="11">
        <v>1066248</v>
      </c>
      <c r="CU771" s="11">
        <v>26.66</v>
      </c>
    </row>
    <row r="772" spans="77:99" ht="15" thickBot="1" x14ac:dyDescent="0.35">
      <c r="BY772" s="10" t="s">
        <v>776</v>
      </c>
      <c r="BZ772" s="11">
        <v>0</v>
      </c>
      <c r="CA772" s="11">
        <v>268471.3</v>
      </c>
      <c r="CB772" s="11">
        <v>64778.7</v>
      </c>
      <c r="CC772" s="11">
        <v>0</v>
      </c>
      <c r="CD772" s="11">
        <v>66938</v>
      </c>
      <c r="CE772" s="11">
        <v>104365.3</v>
      </c>
      <c r="CF772" s="11">
        <v>382913.3</v>
      </c>
      <c r="CG772" s="11">
        <v>0</v>
      </c>
      <c r="CH772" s="11">
        <v>0</v>
      </c>
      <c r="CI772" s="11">
        <v>0</v>
      </c>
      <c r="CJ772" s="11">
        <v>10796.2</v>
      </c>
      <c r="CK772" s="11">
        <v>1412176.2</v>
      </c>
      <c r="CL772" s="11">
        <v>0</v>
      </c>
      <c r="CM772" s="11">
        <v>43185.599999999999</v>
      </c>
      <c r="CN772" s="11">
        <v>30230.1</v>
      </c>
      <c r="CO772" s="11">
        <v>21593.1</v>
      </c>
      <c r="CP772" s="11">
        <v>81333.100000000006</v>
      </c>
      <c r="CQ772" s="11">
        <v>479361.9</v>
      </c>
      <c r="CR772" s="11">
        <v>2966142.9</v>
      </c>
      <c r="CS772" s="11">
        <v>4000000</v>
      </c>
      <c r="CT772" s="11">
        <v>1033857.1</v>
      </c>
      <c r="CU772" s="11">
        <v>25.85</v>
      </c>
    </row>
    <row r="773" spans="77:99" ht="15" thickBot="1" x14ac:dyDescent="0.35">
      <c r="BY773" s="10" t="s">
        <v>777</v>
      </c>
      <c r="BZ773" s="11">
        <v>0</v>
      </c>
      <c r="CA773" s="11">
        <v>0</v>
      </c>
      <c r="CB773" s="11">
        <v>684494.2</v>
      </c>
      <c r="CC773" s="11">
        <v>0</v>
      </c>
      <c r="CD773" s="11">
        <v>0</v>
      </c>
      <c r="CE773" s="11">
        <v>187138.2</v>
      </c>
      <c r="CF773" s="11">
        <v>0</v>
      </c>
      <c r="CG773" s="11">
        <v>925613.4</v>
      </c>
      <c r="CH773" s="11">
        <v>503114.3</v>
      </c>
      <c r="CI773" s="11">
        <v>0</v>
      </c>
      <c r="CJ773" s="11">
        <v>46784.5</v>
      </c>
      <c r="CK773" s="11">
        <v>0</v>
      </c>
      <c r="CL773" s="11">
        <v>0</v>
      </c>
      <c r="CM773" s="11">
        <v>146111.9</v>
      </c>
      <c r="CN773" s="11">
        <v>0</v>
      </c>
      <c r="CO773" s="11">
        <v>440494.8</v>
      </c>
      <c r="CP773" s="11">
        <v>0</v>
      </c>
      <c r="CQ773" s="11">
        <v>0</v>
      </c>
      <c r="CR773" s="11">
        <v>2933751.3</v>
      </c>
      <c r="CS773" s="11">
        <v>2000000</v>
      </c>
      <c r="CT773" s="11">
        <v>-933751.3</v>
      </c>
      <c r="CU773" s="11">
        <v>-46.69</v>
      </c>
    </row>
    <row r="774" spans="77:99" ht="15" thickBot="1" x14ac:dyDescent="0.35">
      <c r="BY774" s="10" t="s">
        <v>778</v>
      </c>
      <c r="BZ774" s="11">
        <v>0</v>
      </c>
      <c r="CA774" s="11">
        <v>268471.3</v>
      </c>
      <c r="CB774" s="11">
        <v>64778.7</v>
      </c>
      <c r="CC774" s="11">
        <v>0</v>
      </c>
      <c r="CD774" s="11">
        <v>66938</v>
      </c>
      <c r="CE774" s="11">
        <v>104365.3</v>
      </c>
      <c r="CF774" s="11">
        <v>278548</v>
      </c>
      <c r="CG774" s="11">
        <v>7198</v>
      </c>
      <c r="CH774" s="11">
        <v>0</v>
      </c>
      <c r="CI774" s="11">
        <v>0</v>
      </c>
      <c r="CJ774" s="11">
        <v>10796.2</v>
      </c>
      <c r="CK774" s="11">
        <v>1412176.2</v>
      </c>
      <c r="CL774" s="11">
        <v>0</v>
      </c>
      <c r="CM774" s="11">
        <v>43185.599999999999</v>
      </c>
      <c r="CN774" s="11">
        <v>30230.1</v>
      </c>
      <c r="CO774" s="11">
        <v>21593.1</v>
      </c>
      <c r="CP774" s="11">
        <v>81333.100000000006</v>
      </c>
      <c r="CQ774" s="11">
        <v>479361.9</v>
      </c>
      <c r="CR774" s="11">
        <v>2868975.5</v>
      </c>
      <c r="CS774" s="11">
        <v>3000000</v>
      </c>
      <c r="CT774" s="11">
        <v>131024.5</v>
      </c>
      <c r="CU774" s="11">
        <v>4.37</v>
      </c>
    </row>
    <row r="775" spans="77:99" ht="15" thickBot="1" x14ac:dyDescent="0.35">
      <c r="BY775" s="10" t="s">
        <v>779</v>
      </c>
      <c r="BZ775" s="11">
        <v>0</v>
      </c>
      <c r="CA775" s="11">
        <v>0</v>
      </c>
      <c r="CB775" s="11">
        <v>666500.1</v>
      </c>
      <c r="CC775" s="11">
        <v>0</v>
      </c>
      <c r="CD775" s="11">
        <v>25191.4</v>
      </c>
      <c r="CE775" s="11">
        <v>187138.2</v>
      </c>
      <c r="CF775" s="11">
        <v>0</v>
      </c>
      <c r="CG775" s="11">
        <v>913379.7</v>
      </c>
      <c r="CH775" s="11">
        <v>503114.3</v>
      </c>
      <c r="CI775" s="11">
        <v>0</v>
      </c>
      <c r="CJ775" s="11">
        <v>46784.5</v>
      </c>
      <c r="CK775" s="11">
        <v>0</v>
      </c>
      <c r="CL775" s="11">
        <v>10796.2</v>
      </c>
      <c r="CM775" s="11">
        <v>146111.9</v>
      </c>
      <c r="CN775" s="11">
        <v>30230.1</v>
      </c>
      <c r="CO775" s="11">
        <v>440494.8</v>
      </c>
      <c r="CP775" s="11">
        <v>17994.2</v>
      </c>
      <c r="CQ775" s="11">
        <v>0</v>
      </c>
      <c r="CR775" s="11">
        <v>2987735.3</v>
      </c>
      <c r="CS775" s="11">
        <v>3000000</v>
      </c>
      <c r="CT775" s="11">
        <v>12264.7</v>
      </c>
      <c r="CU775" s="11">
        <v>0.41</v>
      </c>
    </row>
    <row r="776" spans="77:99" ht="15" thickBot="1" x14ac:dyDescent="0.35">
      <c r="BY776" s="10" t="s">
        <v>780</v>
      </c>
      <c r="BZ776" s="11">
        <v>0</v>
      </c>
      <c r="CA776" s="11">
        <v>53982.5</v>
      </c>
      <c r="CB776" s="11">
        <v>64778.7</v>
      </c>
      <c r="CC776" s="11">
        <v>0</v>
      </c>
      <c r="CD776" s="11">
        <v>66938</v>
      </c>
      <c r="CE776" s="11">
        <v>187138.2</v>
      </c>
      <c r="CF776" s="11">
        <v>278548</v>
      </c>
      <c r="CG776" s="11">
        <v>329651</v>
      </c>
      <c r="CH776" s="11">
        <v>0</v>
      </c>
      <c r="CI776" s="11">
        <v>0</v>
      </c>
      <c r="CJ776" s="11">
        <v>46784.5</v>
      </c>
      <c r="CK776" s="11">
        <v>912660.9</v>
      </c>
      <c r="CL776" s="11">
        <v>0</v>
      </c>
      <c r="CM776" s="11">
        <v>61179.7</v>
      </c>
      <c r="CN776" s="11">
        <v>30230.1</v>
      </c>
      <c r="CO776" s="11">
        <v>197934.4</v>
      </c>
      <c r="CP776" s="11">
        <v>17994.2</v>
      </c>
      <c r="CQ776" s="11">
        <v>423940.4</v>
      </c>
      <c r="CR776" s="11">
        <v>2671760.7000000002</v>
      </c>
      <c r="CS776" s="11">
        <v>1000000</v>
      </c>
      <c r="CT776" s="11">
        <v>-1671760.7</v>
      </c>
      <c r="CU776" s="11">
        <v>-167.18</v>
      </c>
    </row>
    <row r="777" spans="77:99" ht="15" thickBot="1" x14ac:dyDescent="0.35">
      <c r="BY777" s="10" t="s">
        <v>781</v>
      </c>
      <c r="BZ777" s="11">
        <v>0</v>
      </c>
      <c r="CA777" s="11">
        <v>53982.5</v>
      </c>
      <c r="CB777" s="11">
        <v>666500.1</v>
      </c>
      <c r="CC777" s="11">
        <v>0</v>
      </c>
      <c r="CD777" s="11">
        <v>131716.70000000001</v>
      </c>
      <c r="CE777" s="11">
        <v>104365.3</v>
      </c>
      <c r="CF777" s="11">
        <v>0</v>
      </c>
      <c r="CG777" s="11">
        <v>731998.3</v>
      </c>
      <c r="CH777" s="11">
        <v>384353.1</v>
      </c>
      <c r="CI777" s="11">
        <v>0</v>
      </c>
      <c r="CJ777" s="11">
        <v>46784.5</v>
      </c>
      <c r="CK777" s="11">
        <v>130996.4</v>
      </c>
      <c r="CL777" s="11">
        <v>0</v>
      </c>
      <c r="CM777" s="11">
        <v>43185.599999999999</v>
      </c>
      <c r="CN777" s="11">
        <v>30230.1</v>
      </c>
      <c r="CO777" s="11">
        <v>440494.8</v>
      </c>
      <c r="CP777" s="11">
        <v>17994.2</v>
      </c>
      <c r="CQ777" s="11">
        <v>140353.60000000001</v>
      </c>
      <c r="CR777" s="11">
        <v>2922955.1</v>
      </c>
      <c r="CS777" s="11">
        <v>1000000</v>
      </c>
      <c r="CT777" s="11">
        <v>-1922955.1</v>
      </c>
      <c r="CU777" s="11">
        <v>-192.3</v>
      </c>
    </row>
    <row r="778" spans="77:99" ht="15" thickBot="1" x14ac:dyDescent="0.35">
      <c r="BY778" s="10" t="s">
        <v>782</v>
      </c>
      <c r="BZ778" s="11">
        <v>0</v>
      </c>
      <c r="CA778" s="11">
        <v>0</v>
      </c>
      <c r="CB778" s="11">
        <v>684494.2</v>
      </c>
      <c r="CC778" s="11">
        <v>0</v>
      </c>
      <c r="CD778" s="11">
        <v>0</v>
      </c>
      <c r="CE778" s="11">
        <v>187138.2</v>
      </c>
      <c r="CF778" s="11">
        <v>0</v>
      </c>
      <c r="CG778" s="11">
        <v>925613.4</v>
      </c>
      <c r="CH778" s="11">
        <v>503114.3</v>
      </c>
      <c r="CI778" s="11">
        <v>17994.2</v>
      </c>
      <c r="CJ778" s="11">
        <v>46784.5</v>
      </c>
      <c r="CK778" s="11">
        <v>0</v>
      </c>
      <c r="CL778" s="11">
        <v>0</v>
      </c>
      <c r="CM778" s="11">
        <v>146111.9</v>
      </c>
      <c r="CN778" s="11">
        <v>0</v>
      </c>
      <c r="CO778" s="11">
        <v>440494.8</v>
      </c>
      <c r="CP778" s="11">
        <v>0</v>
      </c>
      <c r="CQ778" s="11">
        <v>0</v>
      </c>
      <c r="CR778" s="11">
        <v>2951745.5</v>
      </c>
      <c r="CS778" s="11">
        <v>1000000</v>
      </c>
      <c r="CT778" s="11">
        <v>-1951745.5</v>
      </c>
      <c r="CU778" s="11">
        <v>-195.17</v>
      </c>
    </row>
    <row r="779" spans="77:99" ht="15" thickBot="1" x14ac:dyDescent="0.35">
      <c r="BY779" s="10" t="s">
        <v>783</v>
      </c>
      <c r="BZ779" s="11">
        <v>0</v>
      </c>
      <c r="CA779" s="11">
        <v>268471.3</v>
      </c>
      <c r="CB779" s="11">
        <v>64778.7</v>
      </c>
      <c r="CC779" s="11">
        <v>0</v>
      </c>
      <c r="CD779" s="11">
        <v>254076.1</v>
      </c>
      <c r="CE779" s="11">
        <v>32389.4</v>
      </c>
      <c r="CF779" s="11">
        <v>278548</v>
      </c>
      <c r="CG779" s="11">
        <v>0</v>
      </c>
      <c r="CH779" s="11">
        <v>0</v>
      </c>
      <c r="CI779" s="11">
        <v>0</v>
      </c>
      <c r="CJ779" s="11">
        <v>10796.2</v>
      </c>
      <c r="CK779" s="11">
        <v>1412176.2</v>
      </c>
      <c r="CL779" s="11">
        <v>0</v>
      </c>
      <c r="CM779" s="11">
        <v>0</v>
      </c>
      <c r="CN779" s="11">
        <v>30230.1</v>
      </c>
      <c r="CO779" s="11">
        <v>21593.1</v>
      </c>
      <c r="CP779" s="11">
        <v>81333.100000000006</v>
      </c>
      <c r="CQ779" s="11">
        <v>479361.9</v>
      </c>
      <c r="CR779" s="11">
        <v>2933754.2</v>
      </c>
      <c r="CS779" s="11">
        <v>2000000</v>
      </c>
      <c r="CT779" s="11">
        <v>-933754.2</v>
      </c>
      <c r="CU779" s="11">
        <v>-46.69</v>
      </c>
    </row>
    <row r="780" spans="77:99" ht="15" thickBot="1" x14ac:dyDescent="0.35">
      <c r="BY780" s="10" t="s">
        <v>784</v>
      </c>
      <c r="BZ780" s="11">
        <v>0</v>
      </c>
      <c r="CA780" s="11">
        <v>0</v>
      </c>
      <c r="CB780" s="11">
        <v>666500.1</v>
      </c>
      <c r="CC780" s="11">
        <v>0</v>
      </c>
      <c r="CD780" s="11">
        <v>131716.70000000001</v>
      </c>
      <c r="CE780" s="11">
        <v>104365.3</v>
      </c>
      <c r="CF780" s="11">
        <v>0</v>
      </c>
      <c r="CG780" s="11">
        <v>731998.3</v>
      </c>
      <c r="CH780" s="11">
        <v>384353.1</v>
      </c>
      <c r="CI780" s="11">
        <v>0</v>
      </c>
      <c r="CJ780" s="11">
        <v>46784.5</v>
      </c>
      <c r="CK780" s="11">
        <v>0</v>
      </c>
      <c r="CL780" s="11">
        <v>0</v>
      </c>
      <c r="CM780" s="11">
        <v>43185.599999999999</v>
      </c>
      <c r="CN780" s="11">
        <v>30230.1</v>
      </c>
      <c r="CO780" s="11">
        <v>440494.8</v>
      </c>
      <c r="CP780" s="11">
        <v>17994.2</v>
      </c>
      <c r="CQ780" s="11">
        <v>0</v>
      </c>
      <c r="CR780" s="11">
        <v>2597622.5</v>
      </c>
      <c r="CS780" s="11">
        <v>3000000</v>
      </c>
      <c r="CT780" s="11">
        <v>402377.5</v>
      </c>
      <c r="CU780" s="11">
        <v>13.41</v>
      </c>
    </row>
    <row r="781" spans="77:99" ht="15" thickBot="1" x14ac:dyDescent="0.35">
      <c r="BY781" s="10" t="s">
        <v>785</v>
      </c>
      <c r="BZ781" s="11">
        <v>0</v>
      </c>
      <c r="CA781" s="11">
        <v>53982.5</v>
      </c>
      <c r="CB781" s="11">
        <v>110123.5</v>
      </c>
      <c r="CC781" s="11">
        <v>0</v>
      </c>
      <c r="CD781" s="11">
        <v>254076.1</v>
      </c>
      <c r="CE781" s="11">
        <v>7198</v>
      </c>
      <c r="CF781" s="11">
        <v>0</v>
      </c>
      <c r="CG781" s="11">
        <v>63339</v>
      </c>
      <c r="CH781" s="11">
        <v>0</v>
      </c>
      <c r="CI781" s="11">
        <v>0</v>
      </c>
      <c r="CJ781" s="11">
        <v>10796.2</v>
      </c>
      <c r="CK781" s="11">
        <v>912660.9</v>
      </c>
      <c r="CL781" s="11">
        <v>0</v>
      </c>
      <c r="CM781" s="11">
        <v>0</v>
      </c>
      <c r="CN781" s="11">
        <v>30230.1</v>
      </c>
      <c r="CO781" s="11">
        <v>343326.7</v>
      </c>
      <c r="CP781" s="11">
        <v>17994.2</v>
      </c>
      <c r="CQ781" s="11">
        <v>333250</v>
      </c>
      <c r="CR781" s="11">
        <v>2136977.2999999998</v>
      </c>
      <c r="CS781" s="11">
        <v>1000000</v>
      </c>
      <c r="CT781" s="11">
        <v>-1136977.3</v>
      </c>
      <c r="CU781" s="11">
        <v>-113.7</v>
      </c>
    </row>
    <row r="782" spans="77:99" ht="15" thickBot="1" x14ac:dyDescent="0.35">
      <c r="BY782" s="10" t="s">
        <v>786</v>
      </c>
      <c r="BZ782" s="11">
        <v>0</v>
      </c>
      <c r="CA782" s="11">
        <v>0</v>
      </c>
      <c r="CB782" s="11">
        <v>569332</v>
      </c>
      <c r="CC782" s="11">
        <v>0</v>
      </c>
      <c r="CD782" s="11">
        <v>66938</v>
      </c>
      <c r="CE782" s="11">
        <v>104365.3</v>
      </c>
      <c r="CF782" s="11">
        <v>0</v>
      </c>
      <c r="CG782" s="11">
        <v>731998.3</v>
      </c>
      <c r="CH782" s="11">
        <v>384353.1</v>
      </c>
      <c r="CI782" s="11">
        <v>0</v>
      </c>
      <c r="CJ782" s="11">
        <v>46784.5</v>
      </c>
      <c r="CK782" s="11">
        <v>130996.4</v>
      </c>
      <c r="CL782" s="11">
        <v>0</v>
      </c>
      <c r="CM782" s="11">
        <v>43185.599999999999</v>
      </c>
      <c r="CN782" s="11">
        <v>30230.1</v>
      </c>
      <c r="CO782" s="11">
        <v>440494.8</v>
      </c>
      <c r="CP782" s="11">
        <v>17994.2</v>
      </c>
      <c r="CQ782" s="11">
        <v>0</v>
      </c>
      <c r="CR782" s="11">
        <v>2566672.2000000002</v>
      </c>
      <c r="CS782" s="11">
        <v>1000000</v>
      </c>
      <c r="CT782" s="11">
        <v>-1566672.2</v>
      </c>
      <c r="CU782" s="11">
        <v>-156.66999999999999</v>
      </c>
    </row>
    <row r="783" spans="77:99" ht="15" thickBot="1" x14ac:dyDescent="0.35">
      <c r="BY783" s="10" t="s">
        <v>787</v>
      </c>
      <c r="BZ783" s="11">
        <v>0</v>
      </c>
      <c r="CA783" s="11">
        <v>53982.5</v>
      </c>
      <c r="CB783" s="11">
        <v>526146.4</v>
      </c>
      <c r="CC783" s="11">
        <v>0</v>
      </c>
      <c r="CD783" s="11">
        <v>254076.1</v>
      </c>
      <c r="CE783" s="11">
        <v>7198</v>
      </c>
      <c r="CF783" s="11">
        <v>0</v>
      </c>
      <c r="CG783" s="11">
        <v>714004.1</v>
      </c>
      <c r="CH783" s="11">
        <v>366358.9</v>
      </c>
      <c r="CI783" s="11">
        <v>17994.2</v>
      </c>
      <c r="CJ783" s="11">
        <v>46784.5</v>
      </c>
      <c r="CK783" s="11">
        <v>912660.9</v>
      </c>
      <c r="CL783" s="11">
        <v>0</v>
      </c>
      <c r="CM783" s="11">
        <v>0</v>
      </c>
      <c r="CN783" s="11">
        <v>30230.1</v>
      </c>
      <c r="CO783" s="11">
        <v>440494.8</v>
      </c>
      <c r="CP783" s="11">
        <v>17994.2</v>
      </c>
      <c r="CQ783" s="11">
        <v>176342</v>
      </c>
      <c r="CR783" s="11">
        <v>3564266.7</v>
      </c>
      <c r="CS783" s="11">
        <v>3000000</v>
      </c>
      <c r="CT783" s="11">
        <v>-564266.69999999995</v>
      </c>
      <c r="CU783" s="11">
        <v>-18.809999999999999</v>
      </c>
    </row>
    <row r="784" spans="77:99" ht="15" thickBot="1" x14ac:dyDescent="0.35">
      <c r="BY784" s="10" t="s">
        <v>788</v>
      </c>
      <c r="BZ784" s="11">
        <v>0</v>
      </c>
      <c r="CA784" s="11">
        <v>53982.5</v>
      </c>
      <c r="CB784" s="11">
        <v>666500.1</v>
      </c>
      <c r="CC784" s="11">
        <v>0</v>
      </c>
      <c r="CD784" s="11">
        <v>254076.1</v>
      </c>
      <c r="CE784" s="11">
        <v>32389.4</v>
      </c>
      <c r="CF784" s="11">
        <v>0</v>
      </c>
      <c r="CG784" s="11">
        <v>731998.3</v>
      </c>
      <c r="CH784" s="11">
        <v>384353.1</v>
      </c>
      <c r="CI784" s="11">
        <v>17994.2</v>
      </c>
      <c r="CJ784" s="11">
        <v>46784.5</v>
      </c>
      <c r="CK784" s="11">
        <v>130996.4</v>
      </c>
      <c r="CL784" s="11">
        <v>0</v>
      </c>
      <c r="CM784" s="11">
        <v>0</v>
      </c>
      <c r="CN784" s="11">
        <v>30230.1</v>
      </c>
      <c r="CO784" s="11">
        <v>440494.8</v>
      </c>
      <c r="CP784" s="11">
        <v>17994.2</v>
      </c>
      <c r="CQ784" s="11">
        <v>133156.4</v>
      </c>
      <c r="CR784" s="11">
        <v>2940950</v>
      </c>
      <c r="CS784" s="11">
        <v>1000000</v>
      </c>
      <c r="CT784" s="11">
        <v>-1940950</v>
      </c>
      <c r="CU784" s="11">
        <v>-194.1</v>
      </c>
    </row>
    <row r="785" spans="77:99" ht="15" thickBot="1" x14ac:dyDescent="0.35">
      <c r="BY785" s="10" t="s">
        <v>789</v>
      </c>
      <c r="BZ785" s="11">
        <v>0</v>
      </c>
      <c r="CA785" s="11">
        <v>53982.5</v>
      </c>
      <c r="CB785" s="11">
        <v>110123.5</v>
      </c>
      <c r="CC785" s="11">
        <v>0</v>
      </c>
      <c r="CD785" s="11">
        <v>638429.19999999995</v>
      </c>
      <c r="CE785" s="11">
        <v>7198</v>
      </c>
      <c r="CF785" s="11">
        <v>0</v>
      </c>
      <c r="CG785" s="11">
        <v>63339</v>
      </c>
      <c r="CH785" s="11">
        <v>719.5</v>
      </c>
      <c r="CI785" s="11">
        <v>0</v>
      </c>
      <c r="CJ785" s="11">
        <v>10796.2</v>
      </c>
      <c r="CK785" s="11">
        <v>912660.9</v>
      </c>
      <c r="CL785" s="11">
        <v>0</v>
      </c>
      <c r="CM785" s="11">
        <v>0</v>
      </c>
      <c r="CN785" s="11">
        <v>30230.1</v>
      </c>
      <c r="CO785" s="11">
        <v>440494.8</v>
      </c>
      <c r="CP785" s="11">
        <v>17994.2</v>
      </c>
      <c r="CQ785" s="11">
        <v>176342</v>
      </c>
      <c r="CR785" s="11">
        <v>2462309.7999999998</v>
      </c>
      <c r="CS785" s="11">
        <v>1000000</v>
      </c>
      <c r="CT785" s="11">
        <v>-1462309.8</v>
      </c>
      <c r="CU785" s="11">
        <v>-146.22999999999999</v>
      </c>
    </row>
    <row r="786" spans="77:99" ht="15" thickBot="1" x14ac:dyDescent="0.35">
      <c r="BY786" s="10" t="s">
        <v>790</v>
      </c>
      <c r="BZ786" s="11">
        <v>0</v>
      </c>
      <c r="CA786" s="11">
        <v>268471.3</v>
      </c>
      <c r="CB786" s="11">
        <v>64778.7</v>
      </c>
      <c r="CC786" s="11">
        <v>0</v>
      </c>
      <c r="CD786" s="11">
        <v>243279.9</v>
      </c>
      <c r="CE786" s="11">
        <v>32389.4</v>
      </c>
      <c r="CF786" s="11">
        <v>278548</v>
      </c>
      <c r="CG786" s="11">
        <v>0</v>
      </c>
      <c r="CH786" s="11">
        <v>0</v>
      </c>
      <c r="CI786" s="11">
        <v>0</v>
      </c>
      <c r="CJ786" s="11">
        <v>10796.2</v>
      </c>
      <c r="CK786" s="11">
        <v>1412176.2</v>
      </c>
      <c r="CL786" s="11">
        <v>0</v>
      </c>
      <c r="CM786" s="11">
        <v>10796.2</v>
      </c>
      <c r="CN786" s="11">
        <v>30230.1</v>
      </c>
      <c r="CO786" s="11">
        <v>21593.1</v>
      </c>
      <c r="CP786" s="11">
        <v>81333.100000000006</v>
      </c>
      <c r="CQ786" s="11">
        <v>479361.9</v>
      </c>
      <c r="CR786" s="11">
        <v>2933754.2</v>
      </c>
      <c r="CS786" s="11">
        <v>4000000</v>
      </c>
      <c r="CT786" s="11">
        <v>1066245.8</v>
      </c>
      <c r="CU786" s="11">
        <v>26.66</v>
      </c>
    </row>
    <row r="787" spans="77:99" ht="15" thickBot="1" x14ac:dyDescent="0.35">
      <c r="BY787" s="10" t="s">
        <v>791</v>
      </c>
      <c r="BZ787" s="11">
        <v>0</v>
      </c>
      <c r="CA787" s="11">
        <v>53982.5</v>
      </c>
      <c r="CB787" s="11">
        <v>569332</v>
      </c>
      <c r="CC787" s="11">
        <v>0</v>
      </c>
      <c r="CD787" s="11">
        <v>638429.19999999995</v>
      </c>
      <c r="CE787" s="11">
        <v>0</v>
      </c>
      <c r="CF787" s="11">
        <v>0</v>
      </c>
      <c r="CG787" s="11">
        <v>63339</v>
      </c>
      <c r="CH787" s="11">
        <v>719.5</v>
      </c>
      <c r="CI787" s="11">
        <v>0</v>
      </c>
      <c r="CJ787" s="11">
        <v>10796.2</v>
      </c>
      <c r="CK787" s="11">
        <v>238961.4</v>
      </c>
      <c r="CL787" s="11">
        <v>0</v>
      </c>
      <c r="CM787" s="11">
        <v>0</v>
      </c>
      <c r="CN787" s="11">
        <v>74855.399999999994</v>
      </c>
      <c r="CO787" s="11">
        <v>440494.8</v>
      </c>
      <c r="CP787" s="11">
        <v>17994.2</v>
      </c>
      <c r="CQ787" s="11">
        <v>176342</v>
      </c>
      <c r="CR787" s="11">
        <v>2285246.2000000002</v>
      </c>
      <c r="CS787" s="11">
        <v>2000000</v>
      </c>
      <c r="CT787" s="11">
        <v>-285246.2</v>
      </c>
      <c r="CU787" s="11">
        <v>-14.26</v>
      </c>
    </row>
    <row r="788" spans="77:99" ht="15" thickBot="1" x14ac:dyDescent="0.35">
      <c r="BY788" s="10" t="s">
        <v>792</v>
      </c>
      <c r="BZ788" s="11">
        <v>0</v>
      </c>
      <c r="CA788" s="11">
        <v>268471.3</v>
      </c>
      <c r="CB788" s="11">
        <v>64778.7</v>
      </c>
      <c r="CC788" s="11">
        <v>0</v>
      </c>
      <c r="CD788" s="11">
        <v>138913.9</v>
      </c>
      <c r="CE788" s="11">
        <v>32389.4</v>
      </c>
      <c r="CF788" s="11">
        <v>382913.3</v>
      </c>
      <c r="CG788" s="11">
        <v>0</v>
      </c>
      <c r="CH788" s="11">
        <v>0</v>
      </c>
      <c r="CI788" s="11">
        <v>0</v>
      </c>
      <c r="CJ788" s="11">
        <v>0</v>
      </c>
      <c r="CK788" s="11">
        <v>1412176.2</v>
      </c>
      <c r="CL788" s="11">
        <v>0</v>
      </c>
      <c r="CM788" s="11">
        <v>43185.599999999999</v>
      </c>
      <c r="CN788" s="11">
        <v>30230.1</v>
      </c>
      <c r="CO788" s="11">
        <v>0</v>
      </c>
      <c r="CP788" s="11">
        <v>81333.100000000006</v>
      </c>
      <c r="CQ788" s="11">
        <v>479361.9</v>
      </c>
      <c r="CR788" s="11">
        <v>2933753.5</v>
      </c>
      <c r="CS788" s="11">
        <v>4000000</v>
      </c>
      <c r="CT788" s="11">
        <v>1066246.5</v>
      </c>
      <c r="CU788" s="11">
        <v>26.66</v>
      </c>
    </row>
    <row r="789" spans="77:99" ht="15" thickBot="1" x14ac:dyDescent="0.35">
      <c r="BY789" s="10" t="s">
        <v>793</v>
      </c>
      <c r="BZ789" s="11">
        <v>0</v>
      </c>
      <c r="CA789" s="11">
        <v>0</v>
      </c>
      <c r="CB789" s="11">
        <v>569332</v>
      </c>
      <c r="CC789" s="11">
        <v>0</v>
      </c>
      <c r="CD789" s="11">
        <v>0</v>
      </c>
      <c r="CE789" s="11">
        <v>187138.2</v>
      </c>
      <c r="CF789" s="11">
        <v>91409.8</v>
      </c>
      <c r="CG789" s="11">
        <v>731998.3</v>
      </c>
      <c r="CH789" s="11">
        <v>384353.1</v>
      </c>
      <c r="CI789" s="11">
        <v>0</v>
      </c>
      <c r="CJ789" s="11">
        <v>46784.5</v>
      </c>
      <c r="CK789" s="11">
        <v>238961.4</v>
      </c>
      <c r="CL789" s="11">
        <v>10796.2</v>
      </c>
      <c r="CM789" s="11">
        <v>146111.9</v>
      </c>
      <c r="CN789" s="11">
        <v>0</v>
      </c>
      <c r="CO789" s="11">
        <v>343326.7</v>
      </c>
      <c r="CP789" s="11">
        <v>17994.2</v>
      </c>
      <c r="CQ789" s="11">
        <v>176342</v>
      </c>
      <c r="CR789" s="11">
        <v>2944548.3</v>
      </c>
      <c r="CS789" s="11">
        <v>3000000</v>
      </c>
      <c r="CT789" s="11">
        <v>55451.7</v>
      </c>
      <c r="CU789" s="11">
        <v>1.85</v>
      </c>
    </row>
    <row r="790" spans="77:99" ht="15" thickBot="1" x14ac:dyDescent="0.35">
      <c r="BY790" s="10" t="s">
        <v>794</v>
      </c>
      <c r="BZ790" s="11">
        <v>0</v>
      </c>
      <c r="CA790" s="11">
        <v>0</v>
      </c>
      <c r="CB790" s="11">
        <v>569332</v>
      </c>
      <c r="CC790" s="11">
        <v>0</v>
      </c>
      <c r="CD790" s="11">
        <v>0</v>
      </c>
      <c r="CE790" s="11">
        <v>187138.2</v>
      </c>
      <c r="CF790" s="11">
        <v>91409.8</v>
      </c>
      <c r="CG790" s="11">
        <v>731998.3</v>
      </c>
      <c r="CH790" s="11">
        <v>384353.1</v>
      </c>
      <c r="CI790" s="11">
        <v>0</v>
      </c>
      <c r="CJ790" s="11">
        <v>46784.5</v>
      </c>
      <c r="CK790" s="11">
        <v>238961.4</v>
      </c>
      <c r="CL790" s="11">
        <v>0</v>
      </c>
      <c r="CM790" s="11">
        <v>146111.9</v>
      </c>
      <c r="CN790" s="11">
        <v>0</v>
      </c>
      <c r="CO790" s="11">
        <v>197934.4</v>
      </c>
      <c r="CP790" s="11">
        <v>17994.2</v>
      </c>
      <c r="CQ790" s="11">
        <v>176342</v>
      </c>
      <c r="CR790" s="11">
        <v>2788359.7</v>
      </c>
      <c r="CS790" s="11">
        <v>1000000</v>
      </c>
      <c r="CT790" s="11">
        <v>-1788359.7</v>
      </c>
      <c r="CU790" s="11">
        <v>-178.84</v>
      </c>
    </row>
    <row r="791" spans="77:99" ht="15" thickBot="1" x14ac:dyDescent="0.35">
      <c r="BY791" s="10" t="s">
        <v>795</v>
      </c>
      <c r="BZ791" s="11">
        <v>0</v>
      </c>
      <c r="CA791" s="11">
        <v>53982.5</v>
      </c>
      <c r="CB791" s="11">
        <v>569332</v>
      </c>
      <c r="CC791" s="11">
        <v>0</v>
      </c>
      <c r="CD791" s="11">
        <v>131716.70000000001</v>
      </c>
      <c r="CE791" s="11">
        <v>104365.3</v>
      </c>
      <c r="CF791" s="11">
        <v>0</v>
      </c>
      <c r="CG791" s="11">
        <v>714004.1</v>
      </c>
      <c r="CH791" s="11">
        <v>366358.9</v>
      </c>
      <c r="CI791" s="11">
        <v>0</v>
      </c>
      <c r="CJ791" s="11">
        <v>46784.5</v>
      </c>
      <c r="CK791" s="11">
        <v>220967.3</v>
      </c>
      <c r="CL791" s="11">
        <v>0</v>
      </c>
      <c r="CM791" s="11">
        <v>43185.599999999999</v>
      </c>
      <c r="CN791" s="11">
        <v>30230.1</v>
      </c>
      <c r="CO791" s="11">
        <v>440494.8</v>
      </c>
      <c r="CP791" s="11">
        <v>17994.2</v>
      </c>
      <c r="CQ791" s="11">
        <v>176342</v>
      </c>
      <c r="CR791" s="11">
        <v>2915757.9</v>
      </c>
      <c r="CS791" s="11">
        <v>3000000</v>
      </c>
      <c r="CT791" s="11">
        <v>84242.1</v>
      </c>
      <c r="CU791" s="11">
        <v>2.81</v>
      </c>
    </row>
    <row r="792" spans="77:99" ht="15" thickBot="1" x14ac:dyDescent="0.35">
      <c r="BY792" s="10" t="s">
        <v>796</v>
      </c>
      <c r="BZ792" s="11">
        <v>0</v>
      </c>
      <c r="CA792" s="11">
        <v>53982.5</v>
      </c>
      <c r="CB792" s="11">
        <v>110123.5</v>
      </c>
      <c r="CC792" s="11">
        <v>0</v>
      </c>
      <c r="CD792" s="11">
        <v>638429.19999999995</v>
      </c>
      <c r="CE792" s="11">
        <v>0</v>
      </c>
      <c r="CF792" s="11">
        <v>0</v>
      </c>
      <c r="CG792" s="11">
        <v>63339</v>
      </c>
      <c r="CH792" s="11">
        <v>719.5</v>
      </c>
      <c r="CI792" s="11">
        <v>17994.2</v>
      </c>
      <c r="CJ792" s="11">
        <v>10796.2</v>
      </c>
      <c r="CK792" s="11">
        <v>912660.9</v>
      </c>
      <c r="CL792" s="11">
        <v>0</v>
      </c>
      <c r="CM792" s="11">
        <v>0</v>
      </c>
      <c r="CN792" s="11">
        <v>74855.399999999994</v>
      </c>
      <c r="CO792" s="11">
        <v>440494.8</v>
      </c>
      <c r="CP792" s="11">
        <v>17994.2</v>
      </c>
      <c r="CQ792" s="11">
        <v>176342</v>
      </c>
      <c r="CR792" s="11">
        <v>2517731.2999999998</v>
      </c>
      <c r="CS792" s="11">
        <v>1000000</v>
      </c>
      <c r="CT792" s="11">
        <v>-1517731.3</v>
      </c>
      <c r="CU792" s="11">
        <v>-151.77000000000001</v>
      </c>
    </row>
    <row r="793" spans="77:99" ht="15" thickBot="1" x14ac:dyDescent="0.35">
      <c r="BY793" s="10" t="s">
        <v>797</v>
      </c>
      <c r="BZ793" s="11">
        <v>0</v>
      </c>
      <c r="CA793" s="11">
        <v>268471.3</v>
      </c>
      <c r="CB793" s="11">
        <v>64778.7</v>
      </c>
      <c r="CC793" s="11">
        <v>0</v>
      </c>
      <c r="CD793" s="11">
        <v>638429.19999999995</v>
      </c>
      <c r="CE793" s="11">
        <v>0</v>
      </c>
      <c r="CF793" s="11">
        <v>0</v>
      </c>
      <c r="CG793" s="11">
        <v>7198</v>
      </c>
      <c r="CH793" s="11">
        <v>0</v>
      </c>
      <c r="CI793" s="11">
        <v>0</v>
      </c>
      <c r="CJ793" s="11">
        <v>10796.2</v>
      </c>
      <c r="CK793" s="11">
        <v>912660.9</v>
      </c>
      <c r="CL793" s="11">
        <v>0</v>
      </c>
      <c r="CM793" s="11">
        <v>0</v>
      </c>
      <c r="CN793" s="11">
        <v>74855.399999999994</v>
      </c>
      <c r="CO793" s="11">
        <v>440494.8</v>
      </c>
      <c r="CP793" s="11">
        <v>81333.100000000006</v>
      </c>
      <c r="CQ793" s="11">
        <v>371397.6</v>
      </c>
      <c r="CR793" s="11">
        <v>2870415.3</v>
      </c>
      <c r="CS793" s="11">
        <v>1000000</v>
      </c>
      <c r="CT793" s="11">
        <v>-1870415.3</v>
      </c>
      <c r="CU793" s="11">
        <v>-187.04</v>
      </c>
    </row>
    <row r="794" spans="77:99" ht="15" thickBot="1" x14ac:dyDescent="0.35">
      <c r="BY794" s="10" t="s">
        <v>798</v>
      </c>
      <c r="BZ794" s="11">
        <v>0</v>
      </c>
      <c r="CA794" s="11">
        <v>53982.5</v>
      </c>
      <c r="CB794" s="11">
        <v>64778.7</v>
      </c>
      <c r="CC794" s="11">
        <v>0</v>
      </c>
      <c r="CD794" s="11">
        <v>66938</v>
      </c>
      <c r="CE794" s="11">
        <v>187138.2</v>
      </c>
      <c r="CF794" s="11">
        <v>254795.6</v>
      </c>
      <c r="CG794" s="11">
        <v>714004.1</v>
      </c>
      <c r="CH794" s="11">
        <v>0</v>
      </c>
      <c r="CI794" s="11">
        <v>17994.2</v>
      </c>
      <c r="CJ794" s="11">
        <v>46784.5</v>
      </c>
      <c r="CK794" s="11">
        <v>958002.1</v>
      </c>
      <c r="CL794" s="11">
        <v>0</v>
      </c>
      <c r="CM794" s="11">
        <v>61179.7</v>
      </c>
      <c r="CN794" s="11">
        <v>30230.1</v>
      </c>
      <c r="CO794" s="11">
        <v>197934.4</v>
      </c>
      <c r="CP794" s="11">
        <v>17994.2</v>
      </c>
      <c r="CQ794" s="11">
        <v>371397.6</v>
      </c>
      <c r="CR794" s="11">
        <v>3043153.9</v>
      </c>
      <c r="CS794" s="11">
        <v>1000000</v>
      </c>
      <c r="CT794" s="11">
        <v>-2043153.9</v>
      </c>
      <c r="CU794" s="11">
        <v>-204.32</v>
      </c>
    </row>
    <row r="795" spans="77:99" ht="15" thickBot="1" x14ac:dyDescent="0.35">
      <c r="BY795" s="10" t="s">
        <v>799</v>
      </c>
      <c r="BZ795" s="11">
        <v>0</v>
      </c>
      <c r="CA795" s="11">
        <v>268471.3</v>
      </c>
      <c r="CB795" s="11">
        <v>64778.7</v>
      </c>
      <c r="CC795" s="11">
        <v>0</v>
      </c>
      <c r="CD795" s="11">
        <v>638429.19999999995</v>
      </c>
      <c r="CE795" s="11">
        <v>0</v>
      </c>
      <c r="CF795" s="11">
        <v>91409.8</v>
      </c>
      <c r="CG795" s="11">
        <v>0</v>
      </c>
      <c r="CH795" s="11">
        <v>0</v>
      </c>
      <c r="CI795" s="11">
        <v>0</v>
      </c>
      <c r="CJ795" s="11">
        <v>0</v>
      </c>
      <c r="CK795" s="11">
        <v>1394177.6</v>
      </c>
      <c r="CL795" s="11">
        <v>0</v>
      </c>
      <c r="CM795" s="11">
        <v>0</v>
      </c>
      <c r="CN795" s="11">
        <v>74855.399999999994</v>
      </c>
      <c r="CO795" s="11">
        <v>197934.4</v>
      </c>
      <c r="CP795" s="11">
        <v>81333.100000000006</v>
      </c>
      <c r="CQ795" s="11">
        <v>479361.9</v>
      </c>
      <c r="CR795" s="11">
        <v>3290751.5</v>
      </c>
      <c r="CS795" s="11">
        <v>2000000</v>
      </c>
      <c r="CT795" s="11">
        <v>-1290751.5</v>
      </c>
      <c r="CU795" s="11">
        <v>-64.540000000000006</v>
      </c>
    </row>
    <row r="796" spans="77:99" ht="15" thickBot="1" x14ac:dyDescent="0.35">
      <c r="BY796" s="10" t="s">
        <v>800</v>
      </c>
      <c r="BZ796" s="11">
        <v>0</v>
      </c>
      <c r="CA796" s="11">
        <v>53982.5</v>
      </c>
      <c r="CB796" s="11">
        <v>64778.7</v>
      </c>
      <c r="CC796" s="11">
        <v>0</v>
      </c>
      <c r="CD796" s="11">
        <v>0</v>
      </c>
      <c r="CE796" s="11">
        <v>187138.2</v>
      </c>
      <c r="CF796" s="11">
        <v>382913.3</v>
      </c>
      <c r="CG796" s="11">
        <v>714004.1</v>
      </c>
      <c r="CH796" s="11">
        <v>0</v>
      </c>
      <c r="CI796" s="11">
        <v>0</v>
      </c>
      <c r="CJ796" s="11">
        <v>46784.5</v>
      </c>
      <c r="CK796" s="11">
        <v>958002.1</v>
      </c>
      <c r="CL796" s="11">
        <v>0</v>
      </c>
      <c r="CM796" s="11">
        <v>146111.9</v>
      </c>
      <c r="CN796" s="11">
        <v>0</v>
      </c>
      <c r="CO796" s="11">
        <v>21593.1</v>
      </c>
      <c r="CP796" s="11">
        <v>17994.2</v>
      </c>
      <c r="CQ796" s="11">
        <v>479361.9</v>
      </c>
      <c r="CR796" s="11">
        <v>3072664.5</v>
      </c>
      <c r="CS796" s="11">
        <v>1000000</v>
      </c>
      <c r="CT796" s="11">
        <v>-2072664.5</v>
      </c>
      <c r="CU796" s="11">
        <v>-207.27</v>
      </c>
    </row>
    <row r="797" spans="77:99" ht="15" thickBot="1" x14ac:dyDescent="0.35">
      <c r="BY797" s="10" t="s">
        <v>801</v>
      </c>
      <c r="BZ797" s="11">
        <v>0</v>
      </c>
      <c r="CA797" s="11">
        <v>53982.5</v>
      </c>
      <c r="CB797" s="11">
        <v>64778.7</v>
      </c>
      <c r="CC797" s="11">
        <v>0</v>
      </c>
      <c r="CD797" s="11">
        <v>66938</v>
      </c>
      <c r="CE797" s="11">
        <v>187138.2</v>
      </c>
      <c r="CF797" s="11">
        <v>278548</v>
      </c>
      <c r="CG797" s="11">
        <v>329651</v>
      </c>
      <c r="CH797" s="11">
        <v>0</v>
      </c>
      <c r="CI797" s="11">
        <v>0</v>
      </c>
      <c r="CJ797" s="11">
        <v>46784.5</v>
      </c>
      <c r="CK797" s="11">
        <v>1210642.1000000001</v>
      </c>
      <c r="CL797" s="11">
        <v>0</v>
      </c>
      <c r="CM797" s="11">
        <v>61179.7</v>
      </c>
      <c r="CN797" s="11">
        <v>30230.1</v>
      </c>
      <c r="CO797" s="11">
        <v>161946.79999999999</v>
      </c>
      <c r="CP797" s="11">
        <v>17994.2</v>
      </c>
      <c r="CQ797" s="11">
        <v>423940.4</v>
      </c>
      <c r="CR797" s="11">
        <v>2933754.2</v>
      </c>
      <c r="CS797" s="11">
        <v>4000000</v>
      </c>
      <c r="CT797" s="11">
        <v>1066245.8</v>
      </c>
      <c r="CU797" s="11">
        <v>26.66</v>
      </c>
    </row>
    <row r="798" spans="77:99" ht="15" thickBot="1" x14ac:dyDescent="0.35">
      <c r="BY798" s="10" t="s">
        <v>802</v>
      </c>
      <c r="BZ798" s="11">
        <v>0</v>
      </c>
      <c r="CA798" s="11">
        <v>53982.5</v>
      </c>
      <c r="CB798" s="11">
        <v>110123.5</v>
      </c>
      <c r="CC798" s="11">
        <v>0</v>
      </c>
      <c r="CD798" s="11">
        <v>638429.19999999995</v>
      </c>
      <c r="CE798" s="11">
        <v>7198</v>
      </c>
      <c r="CF798" s="11">
        <v>0</v>
      </c>
      <c r="CG798" s="11">
        <v>63339</v>
      </c>
      <c r="CH798" s="11">
        <v>719.5</v>
      </c>
      <c r="CI798" s="11">
        <v>0</v>
      </c>
      <c r="CJ798" s="11">
        <v>10796.2</v>
      </c>
      <c r="CK798" s="11">
        <v>912660.9</v>
      </c>
      <c r="CL798" s="11">
        <v>0</v>
      </c>
      <c r="CM798" s="11">
        <v>0</v>
      </c>
      <c r="CN798" s="11">
        <v>74855.399999999994</v>
      </c>
      <c r="CO798" s="11">
        <v>440494.8</v>
      </c>
      <c r="CP798" s="11">
        <v>17994.2</v>
      </c>
      <c r="CQ798" s="11">
        <v>326052.09999999998</v>
      </c>
      <c r="CR798" s="11">
        <v>2656645.2000000002</v>
      </c>
      <c r="CS798" s="11">
        <v>3000000</v>
      </c>
      <c r="CT798" s="11">
        <v>343354.8</v>
      </c>
      <c r="CU798" s="11">
        <v>11.45</v>
      </c>
    </row>
    <row r="799" spans="77:99" ht="15" thickBot="1" x14ac:dyDescent="0.35">
      <c r="BY799" s="10" t="s">
        <v>803</v>
      </c>
      <c r="BZ799" s="11">
        <v>0</v>
      </c>
      <c r="CA799" s="11">
        <v>53982.5</v>
      </c>
      <c r="CB799" s="11">
        <v>526146.4</v>
      </c>
      <c r="CC799" s="11">
        <v>0</v>
      </c>
      <c r="CD799" s="11">
        <v>0</v>
      </c>
      <c r="CE799" s="11">
        <v>187138.2</v>
      </c>
      <c r="CF799" s="11">
        <v>278548</v>
      </c>
      <c r="CG799" s="11">
        <v>731998.3</v>
      </c>
      <c r="CH799" s="11">
        <v>719.5</v>
      </c>
      <c r="CI799" s="11">
        <v>0</v>
      </c>
      <c r="CJ799" s="11">
        <v>46784.5</v>
      </c>
      <c r="CK799" s="11">
        <v>912660.9</v>
      </c>
      <c r="CL799" s="11">
        <v>0</v>
      </c>
      <c r="CM799" s="11">
        <v>146111.9</v>
      </c>
      <c r="CN799" s="11">
        <v>0</v>
      </c>
      <c r="CO799" s="11">
        <v>161946.79999999999</v>
      </c>
      <c r="CP799" s="11">
        <v>17994.2</v>
      </c>
      <c r="CQ799" s="11">
        <v>176342</v>
      </c>
      <c r="CR799" s="11">
        <v>3240373.1</v>
      </c>
      <c r="CS799" s="11">
        <v>1000000</v>
      </c>
      <c r="CT799" s="11">
        <v>-2240373.1</v>
      </c>
      <c r="CU799" s="11">
        <v>-224.04</v>
      </c>
    </row>
    <row r="800" spans="77:99" ht="15" thickBot="1" x14ac:dyDescent="0.35">
      <c r="BY800" s="10" t="s">
        <v>804</v>
      </c>
      <c r="BZ800" s="11">
        <v>0</v>
      </c>
      <c r="CA800" s="11">
        <v>0</v>
      </c>
      <c r="CB800" s="11">
        <v>666500.1</v>
      </c>
      <c r="CC800" s="11">
        <v>0</v>
      </c>
      <c r="CD800" s="11">
        <v>0</v>
      </c>
      <c r="CE800" s="11">
        <v>187138.2</v>
      </c>
      <c r="CF800" s="11">
        <v>0</v>
      </c>
      <c r="CG800" s="11">
        <v>913379.7</v>
      </c>
      <c r="CH800" s="11">
        <v>384353.1</v>
      </c>
      <c r="CI800" s="11">
        <v>17994.2</v>
      </c>
      <c r="CJ800" s="11">
        <v>46784.5</v>
      </c>
      <c r="CK800" s="11">
        <v>0</v>
      </c>
      <c r="CL800" s="11">
        <v>0</v>
      </c>
      <c r="CM800" s="11">
        <v>146111.9</v>
      </c>
      <c r="CN800" s="11">
        <v>30230.1</v>
      </c>
      <c r="CO800" s="11">
        <v>440494.8</v>
      </c>
      <c r="CP800" s="11">
        <v>17994.2</v>
      </c>
      <c r="CQ800" s="11">
        <v>0</v>
      </c>
      <c r="CR800" s="11">
        <v>2850980.6</v>
      </c>
      <c r="CS800" s="11">
        <v>2000000</v>
      </c>
      <c r="CT800" s="11">
        <v>-850980.6</v>
      </c>
      <c r="CU800" s="11">
        <v>-42.55</v>
      </c>
    </row>
    <row r="801" spans="77:99" ht="15" thickBot="1" x14ac:dyDescent="0.35">
      <c r="BY801" s="10" t="s">
        <v>805</v>
      </c>
      <c r="BZ801" s="11">
        <v>0</v>
      </c>
      <c r="CA801" s="11">
        <v>268471.3</v>
      </c>
      <c r="CB801" s="11">
        <v>64778.7</v>
      </c>
      <c r="CC801" s="11">
        <v>0</v>
      </c>
      <c r="CD801" s="11">
        <v>254076.1</v>
      </c>
      <c r="CE801" s="11">
        <v>32389.4</v>
      </c>
      <c r="CF801" s="11">
        <v>278548</v>
      </c>
      <c r="CG801" s="11">
        <v>0</v>
      </c>
      <c r="CH801" s="11">
        <v>0</v>
      </c>
      <c r="CI801" s="11">
        <v>0</v>
      </c>
      <c r="CJ801" s="11">
        <v>10796.2</v>
      </c>
      <c r="CK801" s="11">
        <v>1412176.2</v>
      </c>
      <c r="CL801" s="11">
        <v>0</v>
      </c>
      <c r="CM801" s="11">
        <v>0</v>
      </c>
      <c r="CN801" s="11">
        <v>30230.1</v>
      </c>
      <c r="CO801" s="11">
        <v>21593.1</v>
      </c>
      <c r="CP801" s="11">
        <v>81333.100000000006</v>
      </c>
      <c r="CQ801" s="11">
        <v>479361.9</v>
      </c>
      <c r="CR801" s="11">
        <v>2933754.2</v>
      </c>
      <c r="CS801" s="11">
        <v>1000000</v>
      </c>
      <c r="CT801" s="11">
        <v>-1933754.2</v>
      </c>
      <c r="CU801" s="11">
        <v>-193.38</v>
      </c>
    </row>
    <row r="802" spans="77:99" ht="15" thickBot="1" x14ac:dyDescent="0.35">
      <c r="BY802" s="10" t="s">
        <v>806</v>
      </c>
      <c r="BZ802" s="11">
        <v>0</v>
      </c>
      <c r="CA802" s="11">
        <v>268471.3</v>
      </c>
      <c r="CB802" s="11">
        <v>0</v>
      </c>
      <c r="CC802" s="11">
        <v>0</v>
      </c>
      <c r="CD802" s="11">
        <v>254076.1</v>
      </c>
      <c r="CE802" s="11">
        <v>32389.4</v>
      </c>
      <c r="CF802" s="11">
        <v>382913.3</v>
      </c>
      <c r="CG802" s="11">
        <v>0</v>
      </c>
      <c r="CH802" s="11">
        <v>0</v>
      </c>
      <c r="CI802" s="11">
        <v>17994.2</v>
      </c>
      <c r="CJ802" s="11">
        <v>0</v>
      </c>
      <c r="CK802" s="11">
        <v>1412176.2</v>
      </c>
      <c r="CL802" s="11">
        <v>0</v>
      </c>
      <c r="CM802" s="11">
        <v>0</v>
      </c>
      <c r="CN802" s="11">
        <v>30230.1</v>
      </c>
      <c r="CO802" s="11">
        <v>0</v>
      </c>
      <c r="CP802" s="11">
        <v>81333.100000000006</v>
      </c>
      <c r="CQ802" s="11">
        <v>479361.9</v>
      </c>
      <c r="CR802" s="11">
        <v>2958945.6</v>
      </c>
      <c r="CS802" s="11">
        <v>1000000</v>
      </c>
      <c r="CT802" s="11">
        <v>-1958945.6</v>
      </c>
      <c r="CU802" s="11">
        <v>-195.89</v>
      </c>
    </row>
    <row r="803" spans="77:99" ht="15" thickBot="1" x14ac:dyDescent="0.35">
      <c r="BY803" s="10" t="s">
        <v>807</v>
      </c>
      <c r="BZ803" s="11">
        <v>0</v>
      </c>
      <c r="CA803" s="11">
        <v>268471.3</v>
      </c>
      <c r="CB803" s="11">
        <v>64778.7</v>
      </c>
      <c r="CC803" s="11">
        <v>0</v>
      </c>
      <c r="CD803" s="11">
        <v>131716.70000000001</v>
      </c>
      <c r="CE803" s="11">
        <v>104365.3</v>
      </c>
      <c r="CF803" s="11">
        <v>278548</v>
      </c>
      <c r="CG803" s="11">
        <v>7198</v>
      </c>
      <c r="CH803" s="11">
        <v>0</v>
      </c>
      <c r="CI803" s="11">
        <v>0</v>
      </c>
      <c r="CJ803" s="11">
        <v>10796.2</v>
      </c>
      <c r="CK803" s="11">
        <v>1412176.2</v>
      </c>
      <c r="CL803" s="11">
        <v>0</v>
      </c>
      <c r="CM803" s="11">
        <v>43185.599999999999</v>
      </c>
      <c r="CN803" s="11">
        <v>30230.1</v>
      </c>
      <c r="CO803" s="11">
        <v>21593.1</v>
      </c>
      <c r="CP803" s="11">
        <v>81333.100000000006</v>
      </c>
      <c r="CQ803" s="11">
        <v>479361.9</v>
      </c>
      <c r="CR803" s="11">
        <v>2933754.2</v>
      </c>
      <c r="CS803" s="11">
        <v>4000000</v>
      </c>
      <c r="CT803" s="11">
        <v>1066245.8</v>
      </c>
      <c r="CU803" s="11">
        <v>26.66</v>
      </c>
    </row>
    <row r="804" spans="77:99" ht="15" thickBot="1" x14ac:dyDescent="0.35">
      <c r="BY804" s="10" t="s">
        <v>808</v>
      </c>
      <c r="BZ804" s="11">
        <v>0</v>
      </c>
      <c r="CA804" s="11">
        <v>268471.3</v>
      </c>
      <c r="CB804" s="11">
        <v>64778.7</v>
      </c>
      <c r="CC804" s="11">
        <v>0</v>
      </c>
      <c r="CD804" s="11">
        <v>290064.5</v>
      </c>
      <c r="CE804" s="11">
        <v>7198</v>
      </c>
      <c r="CF804" s="11">
        <v>91409.8</v>
      </c>
      <c r="CG804" s="11">
        <v>0</v>
      </c>
      <c r="CH804" s="11">
        <v>0</v>
      </c>
      <c r="CI804" s="11">
        <v>0</v>
      </c>
      <c r="CJ804" s="11">
        <v>10796.2</v>
      </c>
      <c r="CK804" s="11">
        <v>1412176.2</v>
      </c>
      <c r="CL804" s="11">
        <v>0</v>
      </c>
      <c r="CM804" s="11">
        <v>0</v>
      </c>
      <c r="CN804" s="11">
        <v>30230.1</v>
      </c>
      <c r="CO804" s="11">
        <v>197934.4</v>
      </c>
      <c r="CP804" s="11">
        <v>81333.100000000006</v>
      </c>
      <c r="CQ804" s="11">
        <v>479361.9</v>
      </c>
      <c r="CR804" s="11">
        <v>2933754.2</v>
      </c>
      <c r="CS804" s="11">
        <v>2000000</v>
      </c>
      <c r="CT804" s="11">
        <v>-933754.2</v>
      </c>
      <c r="CU804" s="11">
        <v>-46.69</v>
      </c>
    </row>
    <row r="805" spans="77:99" ht="15" thickBot="1" x14ac:dyDescent="0.35">
      <c r="BY805" s="10" t="s">
        <v>809</v>
      </c>
      <c r="BZ805" s="11">
        <v>0</v>
      </c>
      <c r="CA805" s="11">
        <v>71975.899999999994</v>
      </c>
      <c r="CB805" s="11">
        <v>64778.7</v>
      </c>
      <c r="CC805" s="11">
        <v>0</v>
      </c>
      <c r="CD805" s="11">
        <v>66938</v>
      </c>
      <c r="CE805" s="11">
        <v>104365.3</v>
      </c>
      <c r="CF805" s="11">
        <v>278548</v>
      </c>
      <c r="CG805" s="11">
        <v>63339</v>
      </c>
      <c r="CH805" s="11">
        <v>0</v>
      </c>
      <c r="CI805" s="11">
        <v>0</v>
      </c>
      <c r="CJ805" s="11">
        <v>10796.2</v>
      </c>
      <c r="CK805" s="11">
        <v>1412176.2</v>
      </c>
      <c r="CL805" s="11">
        <v>0</v>
      </c>
      <c r="CM805" s="11">
        <v>43185.599999999999</v>
      </c>
      <c r="CN805" s="11">
        <v>30230.1</v>
      </c>
      <c r="CO805" s="11">
        <v>21593.1</v>
      </c>
      <c r="CP805" s="11">
        <v>81333.100000000006</v>
      </c>
      <c r="CQ805" s="11">
        <v>479361.9</v>
      </c>
      <c r="CR805" s="11">
        <v>2728621.2</v>
      </c>
      <c r="CS805" s="11">
        <v>2000000</v>
      </c>
      <c r="CT805" s="11">
        <v>-728621.2</v>
      </c>
      <c r="CU805" s="11">
        <v>-36.43</v>
      </c>
    </row>
    <row r="806" spans="77:99" ht="15" thickBot="1" x14ac:dyDescent="0.35">
      <c r="BY806" s="10" t="s">
        <v>810</v>
      </c>
      <c r="BZ806" s="11">
        <v>0</v>
      </c>
      <c r="CA806" s="11">
        <v>268471.3</v>
      </c>
      <c r="CB806" s="11">
        <v>64778.7</v>
      </c>
      <c r="CC806" s="11">
        <v>0</v>
      </c>
      <c r="CD806" s="11">
        <v>638429.19999999995</v>
      </c>
      <c r="CE806" s="11">
        <v>7198</v>
      </c>
      <c r="CF806" s="11">
        <v>0</v>
      </c>
      <c r="CG806" s="11">
        <v>7198</v>
      </c>
      <c r="CH806" s="11">
        <v>0</v>
      </c>
      <c r="CI806" s="11">
        <v>0</v>
      </c>
      <c r="CJ806" s="11">
        <v>10796.2</v>
      </c>
      <c r="CK806" s="11">
        <v>958002.1</v>
      </c>
      <c r="CL806" s="11">
        <v>0</v>
      </c>
      <c r="CM806" s="11">
        <v>0</v>
      </c>
      <c r="CN806" s="11">
        <v>74855.399999999994</v>
      </c>
      <c r="CO806" s="11">
        <v>343326.7</v>
      </c>
      <c r="CP806" s="11">
        <v>81333.100000000006</v>
      </c>
      <c r="CQ806" s="11">
        <v>479361.9</v>
      </c>
      <c r="CR806" s="11">
        <v>2933750.6</v>
      </c>
      <c r="CS806" s="11">
        <v>4000000</v>
      </c>
      <c r="CT806" s="11">
        <v>1066249.3999999999</v>
      </c>
      <c r="CU806" s="11">
        <v>26.66</v>
      </c>
    </row>
    <row r="807" spans="77:99" ht="15" thickBot="1" x14ac:dyDescent="0.35">
      <c r="BY807" s="10" t="s">
        <v>811</v>
      </c>
      <c r="BZ807" s="11">
        <v>0</v>
      </c>
      <c r="CA807" s="11">
        <v>0</v>
      </c>
      <c r="CB807" s="11">
        <v>666500.1</v>
      </c>
      <c r="CC807" s="11">
        <v>0</v>
      </c>
      <c r="CD807" s="11">
        <v>0</v>
      </c>
      <c r="CE807" s="11">
        <v>187138.2</v>
      </c>
      <c r="CF807" s="11">
        <v>0</v>
      </c>
      <c r="CG807" s="11">
        <v>913379.7</v>
      </c>
      <c r="CH807" s="11">
        <v>384353.1</v>
      </c>
      <c r="CI807" s="11">
        <v>0</v>
      </c>
      <c r="CJ807" s="11">
        <v>46784.5</v>
      </c>
      <c r="CK807" s="11">
        <v>130996.4</v>
      </c>
      <c r="CL807" s="11">
        <v>10796.2</v>
      </c>
      <c r="CM807" s="11">
        <v>146111.9</v>
      </c>
      <c r="CN807" s="11">
        <v>0</v>
      </c>
      <c r="CO807" s="11">
        <v>343326.7</v>
      </c>
      <c r="CP807" s="11">
        <v>0</v>
      </c>
      <c r="CQ807" s="11">
        <v>0</v>
      </c>
      <c r="CR807" s="11">
        <v>2829386.7</v>
      </c>
      <c r="CS807" s="11">
        <v>1000000</v>
      </c>
      <c r="CT807" s="11">
        <v>-1829386.7</v>
      </c>
      <c r="CU807" s="11">
        <v>-182.94</v>
      </c>
    </row>
    <row r="808" spans="77:99" ht="15" thickBot="1" x14ac:dyDescent="0.35">
      <c r="BY808" s="10" t="s">
        <v>812</v>
      </c>
      <c r="BZ808" s="11">
        <v>0</v>
      </c>
      <c r="CA808" s="11">
        <v>53982.5</v>
      </c>
      <c r="CB808" s="11">
        <v>569332</v>
      </c>
      <c r="CC808" s="11">
        <v>0</v>
      </c>
      <c r="CD808" s="11">
        <v>66938</v>
      </c>
      <c r="CE808" s="11">
        <v>151149.79999999999</v>
      </c>
      <c r="CF808" s="11">
        <v>0</v>
      </c>
      <c r="CG808" s="11">
        <v>731998.3</v>
      </c>
      <c r="CH808" s="11">
        <v>384353.1</v>
      </c>
      <c r="CI808" s="11">
        <v>0</v>
      </c>
      <c r="CJ808" s="11">
        <v>46784.5</v>
      </c>
      <c r="CK808" s="11">
        <v>220967.3</v>
      </c>
      <c r="CL808" s="11">
        <v>0</v>
      </c>
      <c r="CM808" s="11">
        <v>61179.7</v>
      </c>
      <c r="CN808" s="11">
        <v>30230.1</v>
      </c>
      <c r="CO808" s="11">
        <v>440494.8</v>
      </c>
      <c r="CP808" s="11">
        <v>17994.2</v>
      </c>
      <c r="CQ808" s="11">
        <v>176342</v>
      </c>
      <c r="CR808" s="11">
        <v>2951746.2</v>
      </c>
      <c r="CS808" s="11">
        <v>3000000</v>
      </c>
      <c r="CT808" s="11">
        <v>48253.8</v>
      </c>
      <c r="CU808" s="11">
        <v>1.61</v>
      </c>
    </row>
    <row r="809" spans="77:99" ht="15" thickBot="1" x14ac:dyDescent="0.35">
      <c r="BY809" s="10" t="s">
        <v>813</v>
      </c>
      <c r="BZ809" s="11">
        <v>0</v>
      </c>
      <c r="CA809" s="11">
        <v>71975.899999999994</v>
      </c>
      <c r="CB809" s="11">
        <v>110123.5</v>
      </c>
      <c r="CC809" s="11">
        <v>0</v>
      </c>
      <c r="CD809" s="11">
        <v>638429.19999999995</v>
      </c>
      <c r="CE809" s="11">
        <v>0</v>
      </c>
      <c r="CF809" s="11">
        <v>0</v>
      </c>
      <c r="CG809" s="11">
        <v>63339</v>
      </c>
      <c r="CH809" s="11">
        <v>719.5</v>
      </c>
      <c r="CI809" s="11">
        <v>17994.2</v>
      </c>
      <c r="CJ809" s="11">
        <v>10796.2</v>
      </c>
      <c r="CK809" s="11">
        <v>912660.9</v>
      </c>
      <c r="CL809" s="11">
        <v>0</v>
      </c>
      <c r="CM809" s="11">
        <v>0</v>
      </c>
      <c r="CN809" s="11">
        <v>74855.399999999994</v>
      </c>
      <c r="CO809" s="11">
        <v>440494.8</v>
      </c>
      <c r="CP809" s="11">
        <v>81333.100000000006</v>
      </c>
      <c r="CQ809" s="11">
        <v>290064.5</v>
      </c>
      <c r="CR809" s="11">
        <v>2712786.2</v>
      </c>
      <c r="CS809" s="11">
        <v>1000000</v>
      </c>
      <c r="CT809" s="11">
        <v>-1712786.2</v>
      </c>
      <c r="CU809" s="11">
        <v>-171.28</v>
      </c>
    </row>
    <row r="810" spans="77:99" ht="15" thickBot="1" x14ac:dyDescent="0.35">
      <c r="BY810" s="10" t="s">
        <v>814</v>
      </c>
      <c r="BZ810" s="11">
        <v>0</v>
      </c>
      <c r="CA810" s="11">
        <v>71975.899999999994</v>
      </c>
      <c r="CB810" s="11">
        <v>64778.7</v>
      </c>
      <c r="CC810" s="11">
        <v>0</v>
      </c>
      <c r="CD810" s="11">
        <v>638429.19999999995</v>
      </c>
      <c r="CE810" s="11">
        <v>0</v>
      </c>
      <c r="CF810" s="11">
        <v>0</v>
      </c>
      <c r="CG810" s="11">
        <v>63339</v>
      </c>
      <c r="CH810" s="11">
        <v>719.5</v>
      </c>
      <c r="CI810" s="11">
        <v>0</v>
      </c>
      <c r="CJ810" s="11">
        <v>10796.2</v>
      </c>
      <c r="CK810" s="11">
        <v>912660.9</v>
      </c>
      <c r="CL810" s="11">
        <v>0</v>
      </c>
      <c r="CM810" s="11">
        <v>0</v>
      </c>
      <c r="CN810" s="11">
        <v>74855.399999999994</v>
      </c>
      <c r="CO810" s="11">
        <v>440494.8</v>
      </c>
      <c r="CP810" s="11">
        <v>81333.100000000006</v>
      </c>
      <c r="CQ810" s="11">
        <v>326052.09999999998</v>
      </c>
      <c r="CR810" s="11">
        <v>2685434.9</v>
      </c>
      <c r="CS810" s="11">
        <v>3000000</v>
      </c>
      <c r="CT810" s="11">
        <v>314565.09999999998</v>
      </c>
      <c r="CU810" s="11">
        <v>10.49</v>
      </c>
    </row>
    <row r="811" spans="77:99" ht="15" thickBot="1" x14ac:dyDescent="0.35">
      <c r="BY811" s="10" t="s">
        <v>815</v>
      </c>
      <c r="BZ811" s="11">
        <v>0</v>
      </c>
      <c r="CA811" s="11">
        <v>53982.5</v>
      </c>
      <c r="CB811" s="11">
        <v>526146.4</v>
      </c>
      <c r="CC811" s="11">
        <v>0</v>
      </c>
      <c r="CD811" s="11">
        <v>138913.9</v>
      </c>
      <c r="CE811" s="11">
        <v>32389.4</v>
      </c>
      <c r="CF811" s="11">
        <v>91409.8</v>
      </c>
      <c r="CG811" s="11">
        <v>63339</v>
      </c>
      <c r="CH811" s="11">
        <v>0</v>
      </c>
      <c r="CI811" s="11">
        <v>0</v>
      </c>
      <c r="CJ811" s="11">
        <v>10796.2</v>
      </c>
      <c r="CK811" s="11">
        <v>912660.9</v>
      </c>
      <c r="CL811" s="11">
        <v>0</v>
      </c>
      <c r="CM811" s="11">
        <v>10796.2</v>
      </c>
      <c r="CN811" s="11">
        <v>30230.1</v>
      </c>
      <c r="CO811" s="11">
        <v>343326.7</v>
      </c>
      <c r="CP811" s="11">
        <v>17994.2</v>
      </c>
      <c r="CQ811" s="11">
        <v>423940.4</v>
      </c>
      <c r="CR811" s="11">
        <v>2655925.7000000002</v>
      </c>
      <c r="CS811" s="11">
        <v>3000000</v>
      </c>
      <c r="CT811" s="11">
        <v>344074.3</v>
      </c>
      <c r="CU811" s="11">
        <v>11.47</v>
      </c>
    </row>
    <row r="812" spans="77:99" ht="15" thickBot="1" x14ac:dyDescent="0.35">
      <c r="BY812" s="10" t="s">
        <v>816</v>
      </c>
      <c r="BZ812" s="11">
        <v>0</v>
      </c>
      <c r="CA812" s="11">
        <v>53982.5</v>
      </c>
      <c r="CB812" s="11">
        <v>64778.7</v>
      </c>
      <c r="CC812" s="11">
        <v>0</v>
      </c>
      <c r="CD812" s="11">
        <v>66938</v>
      </c>
      <c r="CE812" s="11">
        <v>104365.3</v>
      </c>
      <c r="CF812" s="11">
        <v>0</v>
      </c>
      <c r="CG812" s="11">
        <v>714004.1</v>
      </c>
      <c r="CH812" s="11">
        <v>719.5</v>
      </c>
      <c r="CI812" s="11">
        <v>0</v>
      </c>
      <c r="CJ812" s="11">
        <v>46784.5</v>
      </c>
      <c r="CK812" s="11">
        <v>912660.9</v>
      </c>
      <c r="CL812" s="11">
        <v>0</v>
      </c>
      <c r="CM812" s="11">
        <v>43185.599999999999</v>
      </c>
      <c r="CN812" s="11">
        <v>30230.1</v>
      </c>
      <c r="CO812" s="11">
        <v>343326.7</v>
      </c>
      <c r="CP812" s="11">
        <v>17994.2</v>
      </c>
      <c r="CQ812" s="11">
        <v>290064.5</v>
      </c>
      <c r="CR812" s="11">
        <v>2689034.6</v>
      </c>
      <c r="CS812" s="11">
        <v>3000000</v>
      </c>
      <c r="CT812" s="11">
        <v>310965.40000000002</v>
      </c>
      <c r="CU812" s="11">
        <v>10.37</v>
      </c>
    </row>
    <row r="813" spans="77:99" ht="15" thickBot="1" x14ac:dyDescent="0.35">
      <c r="BY813" s="10" t="s">
        <v>817</v>
      </c>
      <c r="BZ813" s="11">
        <v>0</v>
      </c>
      <c r="CA813" s="11">
        <v>53982.5</v>
      </c>
      <c r="CB813" s="11">
        <v>64778.7</v>
      </c>
      <c r="CC813" s="11">
        <v>0</v>
      </c>
      <c r="CD813" s="11">
        <v>25191.4</v>
      </c>
      <c r="CE813" s="11">
        <v>187138.2</v>
      </c>
      <c r="CF813" s="11">
        <v>278548</v>
      </c>
      <c r="CG813" s="11">
        <v>714004.1</v>
      </c>
      <c r="CH813" s="11">
        <v>0</v>
      </c>
      <c r="CI813" s="11">
        <v>17994.2</v>
      </c>
      <c r="CJ813" s="11">
        <v>46784.5</v>
      </c>
      <c r="CK813" s="11">
        <v>923457.1</v>
      </c>
      <c r="CL813" s="11">
        <v>0</v>
      </c>
      <c r="CM813" s="11">
        <v>146111.9</v>
      </c>
      <c r="CN813" s="11">
        <v>30230.1</v>
      </c>
      <c r="CO813" s="11">
        <v>21593.1</v>
      </c>
      <c r="CP813" s="11">
        <v>17994.2</v>
      </c>
      <c r="CQ813" s="11">
        <v>467125.9</v>
      </c>
      <c r="CR813" s="11">
        <v>2994934</v>
      </c>
      <c r="CS813" s="11">
        <v>1000000</v>
      </c>
      <c r="CT813" s="11">
        <v>-1994934</v>
      </c>
      <c r="CU813" s="11">
        <v>-199.49</v>
      </c>
    </row>
    <row r="814" spans="77:99" ht="15" thickBot="1" x14ac:dyDescent="0.35">
      <c r="BY814" s="10" t="s">
        <v>818</v>
      </c>
      <c r="BZ814" s="11">
        <v>0</v>
      </c>
      <c r="CA814" s="11">
        <v>0</v>
      </c>
      <c r="CB814" s="11">
        <v>666500.1</v>
      </c>
      <c r="CC814" s="11">
        <v>0</v>
      </c>
      <c r="CD814" s="11">
        <v>0</v>
      </c>
      <c r="CE814" s="11">
        <v>187138.2</v>
      </c>
      <c r="CF814" s="11">
        <v>0</v>
      </c>
      <c r="CG814" s="11">
        <v>913379.7</v>
      </c>
      <c r="CH814" s="11">
        <v>384353.1</v>
      </c>
      <c r="CI814" s="11">
        <v>17994.2</v>
      </c>
      <c r="CJ814" s="11">
        <v>46784.5</v>
      </c>
      <c r="CK814" s="11">
        <v>130996.4</v>
      </c>
      <c r="CL814" s="11">
        <v>0</v>
      </c>
      <c r="CM814" s="11">
        <v>146111.9</v>
      </c>
      <c r="CN814" s="11">
        <v>0</v>
      </c>
      <c r="CO814" s="11">
        <v>440494.8</v>
      </c>
      <c r="CP814" s="11">
        <v>0</v>
      </c>
      <c r="CQ814" s="11">
        <v>0</v>
      </c>
      <c r="CR814" s="11">
        <v>2933752.8</v>
      </c>
      <c r="CS814" s="11">
        <v>4000000</v>
      </c>
      <c r="CT814" s="11">
        <v>1066247.2</v>
      </c>
      <c r="CU814" s="11">
        <v>26.66</v>
      </c>
    </row>
    <row r="815" spans="77:99" ht="15" thickBot="1" x14ac:dyDescent="0.35">
      <c r="BY815" s="10" t="s">
        <v>819</v>
      </c>
      <c r="BZ815" s="11">
        <v>0</v>
      </c>
      <c r="CA815" s="11">
        <v>0</v>
      </c>
      <c r="CB815" s="11">
        <v>569332</v>
      </c>
      <c r="CC815" s="11">
        <v>0</v>
      </c>
      <c r="CD815" s="11">
        <v>25191.4</v>
      </c>
      <c r="CE815" s="11">
        <v>187138.2</v>
      </c>
      <c r="CF815" s="11">
        <v>0</v>
      </c>
      <c r="CG815" s="11">
        <v>731998.3</v>
      </c>
      <c r="CH815" s="11">
        <v>384353.1</v>
      </c>
      <c r="CI815" s="11">
        <v>17994.2</v>
      </c>
      <c r="CJ815" s="11">
        <v>46784.5</v>
      </c>
      <c r="CK815" s="11">
        <v>220967.3</v>
      </c>
      <c r="CL815" s="11">
        <v>0</v>
      </c>
      <c r="CM815" s="11">
        <v>146111.9</v>
      </c>
      <c r="CN815" s="11">
        <v>30230.1</v>
      </c>
      <c r="CO815" s="11">
        <v>440494.8</v>
      </c>
      <c r="CP815" s="11">
        <v>17994.2</v>
      </c>
      <c r="CQ815" s="11">
        <v>133156.4</v>
      </c>
      <c r="CR815" s="11">
        <v>2951746.2</v>
      </c>
      <c r="CS815" s="11">
        <v>2000000</v>
      </c>
      <c r="CT815" s="11">
        <v>-951746.2</v>
      </c>
      <c r="CU815" s="11">
        <v>-47.59</v>
      </c>
    </row>
    <row r="816" spans="77:99" ht="15" thickBot="1" x14ac:dyDescent="0.35">
      <c r="BY816" s="10" t="s">
        <v>820</v>
      </c>
      <c r="BZ816" s="11">
        <v>0</v>
      </c>
      <c r="CA816" s="11">
        <v>53982.5</v>
      </c>
      <c r="CB816" s="11">
        <v>110123.5</v>
      </c>
      <c r="CC816" s="11">
        <v>0</v>
      </c>
      <c r="CD816" s="11">
        <v>66938</v>
      </c>
      <c r="CE816" s="11">
        <v>104365.3</v>
      </c>
      <c r="CF816" s="11">
        <v>91409.8</v>
      </c>
      <c r="CG816" s="11">
        <v>274229.5</v>
      </c>
      <c r="CH816" s="11">
        <v>0</v>
      </c>
      <c r="CI816" s="11">
        <v>0</v>
      </c>
      <c r="CJ816" s="11">
        <v>46784.5</v>
      </c>
      <c r="CK816" s="11">
        <v>912660.9</v>
      </c>
      <c r="CL816" s="11">
        <v>0</v>
      </c>
      <c r="CM816" s="11">
        <v>43185.599999999999</v>
      </c>
      <c r="CN816" s="11">
        <v>30230.1</v>
      </c>
      <c r="CO816" s="11">
        <v>197934.4</v>
      </c>
      <c r="CP816" s="11">
        <v>17994.2</v>
      </c>
      <c r="CQ816" s="11">
        <v>371397.6</v>
      </c>
      <c r="CR816" s="11">
        <v>2321236</v>
      </c>
      <c r="CS816" s="11">
        <v>3000000</v>
      </c>
      <c r="CT816" s="11">
        <v>678764</v>
      </c>
      <c r="CU816" s="11">
        <v>22.63</v>
      </c>
    </row>
    <row r="817" spans="77:99" ht="15" thickBot="1" x14ac:dyDescent="0.35">
      <c r="BY817" s="10" t="s">
        <v>821</v>
      </c>
      <c r="BZ817" s="11">
        <v>0</v>
      </c>
      <c r="CA817" s="11">
        <v>53982.5</v>
      </c>
      <c r="CB817" s="11">
        <v>569332</v>
      </c>
      <c r="CC817" s="11">
        <v>0</v>
      </c>
      <c r="CD817" s="11">
        <v>290064.5</v>
      </c>
      <c r="CE817" s="11">
        <v>7198</v>
      </c>
      <c r="CF817" s="11">
        <v>0</v>
      </c>
      <c r="CG817" s="11">
        <v>714004.1</v>
      </c>
      <c r="CH817" s="11">
        <v>384353.1</v>
      </c>
      <c r="CI817" s="11">
        <v>0</v>
      </c>
      <c r="CJ817" s="11">
        <v>46784.5</v>
      </c>
      <c r="CK817" s="11">
        <v>220967.3</v>
      </c>
      <c r="CL817" s="11">
        <v>0</v>
      </c>
      <c r="CM817" s="11">
        <v>0</v>
      </c>
      <c r="CN817" s="11">
        <v>30230.1</v>
      </c>
      <c r="CO817" s="11">
        <v>440494.8</v>
      </c>
      <c r="CP817" s="11">
        <v>17994.2</v>
      </c>
      <c r="CQ817" s="11">
        <v>158347.79999999999</v>
      </c>
      <c r="CR817" s="11">
        <v>2933752.8</v>
      </c>
      <c r="CS817" s="11">
        <v>2000000</v>
      </c>
      <c r="CT817" s="11">
        <v>-933752.8</v>
      </c>
      <c r="CU817" s="11">
        <v>-46.69</v>
      </c>
    </row>
    <row r="818" spans="77:99" ht="15" thickBot="1" x14ac:dyDescent="0.35">
      <c r="BY818" s="10" t="s">
        <v>822</v>
      </c>
      <c r="BZ818" s="11">
        <v>0</v>
      </c>
      <c r="CA818" s="11">
        <v>53982.5</v>
      </c>
      <c r="CB818" s="11">
        <v>569332</v>
      </c>
      <c r="CC818" s="11">
        <v>0</v>
      </c>
      <c r="CD818" s="11">
        <v>243279.9</v>
      </c>
      <c r="CE818" s="11">
        <v>32389.4</v>
      </c>
      <c r="CF818" s="11">
        <v>0</v>
      </c>
      <c r="CG818" s="11">
        <v>731998.3</v>
      </c>
      <c r="CH818" s="11">
        <v>384353.1</v>
      </c>
      <c r="CI818" s="11">
        <v>0</v>
      </c>
      <c r="CJ818" s="11">
        <v>46784.5</v>
      </c>
      <c r="CK818" s="11">
        <v>130996.4</v>
      </c>
      <c r="CL818" s="11">
        <v>0</v>
      </c>
      <c r="CM818" s="11">
        <v>10796.2</v>
      </c>
      <c r="CN818" s="11">
        <v>30230.1</v>
      </c>
      <c r="CO818" s="11">
        <v>440494.8</v>
      </c>
      <c r="CP818" s="11">
        <v>17994.2</v>
      </c>
      <c r="CQ818" s="11">
        <v>133156.4</v>
      </c>
      <c r="CR818" s="11">
        <v>2825787.8</v>
      </c>
      <c r="CS818" s="11">
        <v>1000000</v>
      </c>
      <c r="CT818" s="11">
        <v>-1825787.8</v>
      </c>
      <c r="CU818" s="11">
        <v>-182.58</v>
      </c>
    </row>
    <row r="819" spans="77:99" ht="15" thickBot="1" x14ac:dyDescent="0.35">
      <c r="BY819" s="10" t="s">
        <v>823</v>
      </c>
      <c r="BZ819" s="11">
        <v>0</v>
      </c>
      <c r="CA819" s="11">
        <v>53982.5</v>
      </c>
      <c r="CB819" s="11">
        <v>666500.1</v>
      </c>
      <c r="CC819" s="11">
        <v>0</v>
      </c>
      <c r="CD819" s="11">
        <v>138913.9</v>
      </c>
      <c r="CE819" s="11">
        <v>104365.3</v>
      </c>
      <c r="CF819" s="11">
        <v>0</v>
      </c>
      <c r="CG819" s="11">
        <v>731998.3</v>
      </c>
      <c r="CH819" s="11">
        <v>384353.1</v>
      </c>
      <c r="CI819" s="11">
        <v>0</v>
      </c>
      <c r="CJ819" s="11">
        <v>46784.5</v>
      </c>
      <c r="CK819" s="11">
        <v>0</v>
      </c>
      <c r="CL819" s="11">
        <v>10796.2</v>
      </c>
      <c r="CM819" s="11">
        <v>43185.599999999999</v>
      </c>
      <c r="CN819" s="11">
        <v>30230.1</v>
      </c>
      <c r="CO819" s="11">
        <v>440494.8</v>
      </c>
      <c r="CP819" s="11">
        <v>17994.2</v>
      </c>
      <c r="CQ819" s="11">
        <v>133156.4</v>
      </c>
      <c r="CR819" s="11">
        <v>2802754.9</v>
      </c>
      <c r="CS819" s="11">
        <v>3000000</v>
      </c>
      <c r="CT819" s="11">
        <v>197245.1</v>
      </c>
      <c r="CU819" s="11">
        <v>6.57</v>
      </c>
    </row>
    <row r="820" spans="77:99" ht="15" thickBot="1" x14ac:dyDescent="0.35">
      <c r="BY820" s="10" t="s">
        <v>824</v>
      </c>
      <c r="BZ820" s="11">
        <v>0</v>
      </c>
      <c r="CA820" s="11">
        <v>53982.5</v>
      </c>
      <c r="CB820" s="11">
        <v>110123.5</v>
      </c>
      <c r="CC820" s="11">
        <v>0</v>
      </c>
      <c r="CD820" s="11">
        <v>638429.19999999995</v>
      </c>
      <c r="CE820" s="11">
        <v>0</v>
      </c>
      <c r="CF820" s="11">
        <v>0</v>
      </c>
      <c r="CG820" s="11">
        <v>63339</v>
      </c>
      <c r="CH820" s="11">
        <v>719.5</v>
      </c>
      <c r="CI820" s="11">
        <v>0</v>
      </c>
      <c r="CJ820" s="11">
        <v>10796.2</v>
      </c>
      <c r="CK820" s="11">
        <v>912660.9</v>
      </c>
      <c r="CL820" s="11">
        <v>0</v>
      </c>
      <c r="CM820" s="11">
        <v>0</v>
      </c>
      <c r="CN820" s="11">
        <v>74855.399999999994</v>
      </c>
      <c r="CO820" s="11">
        <v>440494.8</v>
      </c>
      <c r="CP820" s="11">
        <v>17994.2</v>
      </c>
      <c r="CQ820" s="11">
        <v>176342</v>
      </c>
      <c r="CR820" s="11">
        <v>2499737.2000000002</v>
      </c>
      <c r="CS820" s="11">
        <v>1000000</v>
      </c>
      <c r="CT820" s="11">
        <v>-1499737.2</v>
      </c>
      <c r="CU820" s="11">
        <v>-149.97</v>
      </c>
    </row>
    <row r="821" spans="77:99" ht="15" thickBot="1" x14ac:dyDescent="0.35">
      <c r="BY821" s="10" t="s">
        <v>825</v>
      </c>
      <c r="BZ821" s="11">
        <v>0</v>
      </c>
      <c r="CA821" s="11">
        <v>268471.3</v>
      </c>
      <c r="CB821" s="11">
        <v>0</v>
      </c>
      <c r="CC821" s="11">
        <v>0</v>
      </c>
      <c r="CD821" s="11">
        <v>254076.1</v>
      </c>
      <c r="CE821" s="11">
        <v>7198</v>
      </c>
      <c r="CF821" s="11">
        <v>382913.3</v>
      </c>
      <c r="CG821" s="11">
        <v>0</v>
      </c>
      <c r="CH821" s="11">
        <v>0</v>
      </c>
      <c r="CI821" s="11">
        <v>17994.2</v>
      </c>
      <c r="CJ821" s="11">
        <v>0</v>
      </c>
      <c r="CK821" s="11">
        <v>1412176.2</v>
      </c>
      <c r="CL821" s="11">
        <v>0</v>
      </c>
      <c r="CM821" s="11">
        <v>0</v>
      </c>
      <c r="CN821" s="11">
        <v>30230.1</v>
      </c>
      <c r="CO821" s="11">
        <v>0</v>
      </c>
      <c r="CP821" s="11">
        <v>81333.100000000006</v>
      </c>
      <c r="CQ821" s="11">
        <v>479361.9</v>
      </c>
      <c r="CR821" s="11">
        <v>2933754.2</v>
      </c>
      <c r="CS821" s="11">
        <v>1000000</v>
      </c>
      <c r="CT821" s="11">
        <v>-1933754.2</v>
      </c>
      <c r="CU821" s="11">
        <v>-193.38</v>
      </c>
    </row>
    <row r="822" spans="77:99" ht="15" thickBot="1" x14ac:dyDescent="0.35">
      <c r="BY822" s="10" t="s">
        <v>826</v>
      </c>
      <c r="BZ822" s="11">
        <v>0</v>
      </c>
      <c r="CA822" s="11">
        <v>0</v>
      </c>
      <c r="CB822" s="11">
        <v>666500.1</v>
      </c>
      <c r="CC822" s="11">
        <v>0</v>
      </c>
      <c r="CD822" s="11">
        <v>66938</v>
      </c>
      <c r="CE822" s="11">
        <v>151149.79999999999</v>
      </c>
      <c r="CF822" s="11">
        <v>0</v>
      </c>
      <c r="CG822" s="11">
        <v>901145.9</v>
      </c>
      <c r="CH822" s="11">
        <v>384353.1</v>
      </c>
      <c r="CI822" s="11">
        <v>0</v>
      </c>
      <c r="CJ822" s="11">
        <v>46784.5</v>
      </c>
      <c r="CK822" s="11">
        <v>130996.4</v>
      </c>
      <c r="CL822" s="11">
        <v>0</v>
      </c>
      <c r="CM822" s="11">
        <v>61179.7</v>
      </c>
      <c r="CN822" s="11">
        <v>30230.1</v>
      </c>
      <c r="CO822" s="11">
        <v>440494.8</v>
      </c>
      <c r="CP822" s="11">
        <v>17994.2</v>
      </c>
      <c r="CQ822" s="11">
        <v>0</v>
      </c>
      <c r="CR822" s="11">
        <v>2897766.6</v>
      </c>
      <c r="CS822" s="11">
        <v>1000000</v>
      </c>
      <c r="CT822" s="11">
        <v>-1897766.6</v>
      </c>
      <c r="CU822" s="11">
        <v>-189.78</v>
      </c>
    </row>
    <row r="823" spans="77:99" ht="15" thickBot="1" x14ac:dyDescent="0.35">
      <c r="BY823" s="10" t="s">
        <v>827</v>
      </c>
      <c r="BZ823" s="11">
        <v>0</v>
      </c>
      <c r="CA823" s="11">
        <v>268471.3</v>
      </c>
      <c r="CB823" s="11">
        <v>64778.7</v>
      </c>
      <c r="CC823" s="11">
        <v>0</v>
      </c>
      <c r="CD823" s="11">
        <v>638429.19999999995</v>
      </c>
      <c r="CE823" s="11">
        <v>0</v>
      </c>
      <c r="CF823" s="11">
        <v>0</v>
      </c>
      <c r="CG823" s="11">
        <v>0</v>
      </c>
      <c r="CH823" s="11">
        <v>0</v>
      </c>
      <c r="CI823" s="11">
        <v>0</v>
      </c>
      <c r="CJ823" s="11">
        <v>10796.2</v>
      </c>
      <c r="CK823" s="11">
        <v>912660.9</v>
      </c>
      <c r="CL823" s="11">
        <v>0</v>
      </c>
      <c r="CM823" s="11">
        <v>0</v>
      </c>
      <c r="CN823" s="11">
        <v>74855.399999999994</v>
      </c>
      <c r="CO823" s="11">
        <v>440494.8</v>
      </c>
      <c r="CP823" s="11">
        <v>81333.100000000006</v>
      </c>
      <c r="CQ823" s="11">
        <v>371397.6</v>
      </c>
      <c r="CR823" s="11">
        <v>2863217.3</v>
      </c>
      <c r="CS823" s="11">
        <v>1000000</v>
      </c>
      <c r="CT823" s="11">
        <v>-1863217.3</v>
      </c>
      <c r="CU823" s="11">
        <v>-186.32</v>
      </c>
    </row>
    <row r="824" spans="77:99" ht="15" thickBot="1" x14ac:dyDescent="0.35">
      <c r="BY824" s="10" t="s">
        <v>828</v>
      </c>
      <c r="BZ824" s="11">
        <v>0</v>
      </c>
      <c r="CA824" s="11">
        <v>0</v>
      </c>
      <c r="CB824" s="11">
        <v>666500.1</v>
      </c>
      <c r="CC824" s="11">
        <v>0</v>
      </c>
      <c r="CD824" s="11">
        <v>0</v>
      </c>
      <c r="CE824" s="11">
        <v>187138.2</v>
      </c>
      <c r="CF824" s="11">
        <v>0</v>
      </c>
      <c r="CG824" s="11">
        <v>913379.7</v>
      </c>
      <c r="CH824" s="11">
        <v>503114.3</v>
      </c>
      <c r="CI824" s="11">
        <v>0</v>
      </c>
      <c r="CJ824" s="11">
        <v>46784.5</v>
      </c>
      <c r="CK824" s="11">
        <v>0</v>
      </c>
      <c r="CL824" s="11">
        <v>0</v>
      </c>
      <c r="CM824" s="11">
        <v>146111.9</v>
      </c>
      <c r="CN824" s="11">
        <v>30230.1</v>
      </c>
      <c r="CO824" s="11">
        <v>440494.8</v>
      </c>
      <c r="CP824" s="11">
        <v>0</v>
      </c>
      <c r="CQ824" s="11">
        <v>0</v>
      </c>
      <c r="CR824" s="11">
        <v>2933753.5</v>
      </c>
      <c r="CS824" s="11">
        <v>1000000</v>
      </c>
      <c r="CT824" s="11">
        <v>-1933753.5</v>
      </c>
      <c r="CU824" s="11">
        <v>-193.38</v>
      </c>
    </row>
    <row r="825" spans="77:99" ht="15" thickBot="1" x14ac:dyDescent="0.35">
      <c r="BY825" s="10" t="s">
        <v>829</v>
      </c>
      <c r="BZ825" s="11">
        <v>0</v>
      </c>
      <c r="CA825" s="11">
        <v>53982.5</v>
      </c>
      <c r="CB825" s="11">
        <v>526146.4</v>
      </c>
      <c r="CC825" s="11">
        <v>0</v>
      </c>
      <c r="CD825" s="11">
        <v>290064.5</v>
      </c>
      <c r="CE825" s="11">
        <v>7198</v>
      </c>
      <c r="CF825" s="11">
        <v>0</v>
      </c>
      <c r="CG825" s="11">
        <v>310217.90000000002</v>
      </c>
      <c r="CH825" s="11">
        <v>719.5</v>
      </c>
      <c r="CI825" s="11">
        <v>0</v>
      </c>
      <c r="CJ825" s="11">
        <v>46784.5</v>
      </c>
      <c r="CK825" s="11">
        <v>912660.9</v>
      </c>
      <c r="CL825" s="11">
        <v>0</v>
      </c>
      <c r="CM825" s="11">
        <v>0</v>
      </c>
      <c r="CN825" s="11">
        <v>30230.1</v>
      </c>
      <c r="CO825" s="11">
        <v>440494.8</v>
      </c>
      <c r="CP825" s="11">
        <v>17994.2</v>
      </c>
      <c r="CQ825" s="11">
        <v>176342</v>
      </c>
      <c r="CR825" s="11">
        <v>2812835.3</v>
      </c>
      <c r="CS825" s="11">
        <v>1000000</v>
      </c>
      <c r="CT825" s="11">
        <v>-1812835.3</v>
      </c>
      <c r="CU825" s="11">
        <v>-181.28</v>
      </c>
    </row>
    <row r="826" spans="77:99" ht="15" thickBot="1" x14ac:dyDescent="0.35">
      <c r="BY826" s="10" t="s">
        <v>830</v>
      </c>
      <c r="BZ826" s="11">
        <v>0</v>
      </c>
      <c r="CA826" s="11">
        <v>53982.5</v>
      </c>
      <c r="CB826" s="11">
        <v>666500.1</v>
      </c>
      <c r="CC826" s="11">
        <v>0</v>
      </c>
      <c r="CD826" s="11">
        <v>254076.1</v>
      </c>
      <c r="CE826" s="11">
        <v>32389.4</v>
      </c>
      <c r="CF826" s="11">
        <v>0</v>
      </c>
      <c r="CG826" s="11">
        <v>731998.3</v>
      </c>
      <c r="CH826" s="11">
        <v>384353.1</v>
      </c>
      <c r="CI826" s="11">
        <v>0</v>
      </c>
      <c r="CJ826" s="11">
        <v>46784.5</v>
      </c>
      <c r="CK826" s="11">
        <v>130996.4</v>
      </c>
      <c r="CL826" s="11">
        <v>0</v>
      </c>
      <c r="CM826" s="11">
        <v>10796.2</v>
      </c>
      <c r="CN826" s="11">
        <v>30230.1</v>
      </c>
      <c r="CO826" s="11">
        <v>440494.8</v>
      </c>
      <c r="CP826" s="11">
        <v>17994.2</v>
      </c>
      <c r="CQ826" s="11">
        <v>133156.4</v>
      </c>
      <c r="CR826" s="11">
        <v>2933752</v>
      </c>
      <c r="CS826" s="11">
        <v>4000000</v>
      </c>
      <c r="CT826" s="11">
        <v>1066248</v>
      </c>
      <c r="CU826" s="11">
        <v>26.66</v>
      </c>
    </row>
    <row r="827" spans="77:99" ht="15" thickBot="1" x14ac:dyDescent="0.35">
      <c r="BY827" s="10" t="s">
        <v>831</v>
      </c>
      <c r="BZ827" s="11">
        <v>0</v>
      </c>
      <c r="CA827" s="11">
        <v>0</v>
      </c>
      <c r="CB827" s="11">
        <v>684494.2</v>
      </c>
      <c r="CC827" s="11">
        <v>0</v>
      </c>
      <c r="CD827" s="11">
        <v>0</v>
      </c>
      <c r="CE827" s="11">
        <v>187138.2</v>
      </c>
      <c r="CF827" s="11">
        <v>0</v>
      </c>
      <c r="CG827" s="11">
        <v>925613.4</v>
      </c>
      <c r="CH827" s="11">
        <v>503114.3</v>
      </c>
      <c r="CI827" s="11">
        <v>0</v>
      </c>
      <c r="CJ827" s="11">
        <v>46784.5</v>
      </c>
      <c r="CK827" s="11">
        <v>0</v>
      </c>
      <c r="CL827" s="11">
        <v>0</v>
      </c>
      <c r="CM827" s="11">
        <v>146111.9</v>
      </c>
      <c r="CN827" s="11">
        <v>0</v>
      </c>
      <c r="CO827" s="11">
        <v>440494.8</v>
      </c>
      <c r="CP827" s="11">
        <v>0</v>
      </c>
      <c r="CQ827" s="11">
        <v>0</v>
      </c>
      <c r="CR827" s="11">
        <v>2933751.3</v>
      </c>
      <c r="CS827" s="11">
        <v>1000000</v>
      </c>
      <c r="CT827" s="11">
        <v>-1933751.3</v>
      </c>
      <c r="CU827" s="11">
        <v>-193.38</v>
      </c>
    </row>
    <row r="828" spans="77:99" ht="15" thickBot="1" x14ac:dyDescent="0.35">
      <c r="BY828" s="10" t="s">
        <v>832</v>
      </c>
      <c r="BZ828" s="11">
        <v>0</v>
      </c>
      <c r="CA828" s="11">
        <v>0</v>
      </c>
      <c r="CB828" s="11">
        <v>569332</v>
      </c>
      <c r="CC828" s="11">
        <v>0</v>
      </c>
      <c r="CD828" s="11">
        <v>66938</v>
      </c>
      <c r="CE828" s="11">
        <v>187138.2</v>
      </c>
      <c r="CF828" s="11">
        <v>0</v>
      </c>
      <c r="CG828" s="11">
        <v>731998.3</v>
      </c>
      <c r="CH828" s="11">
        <v>384353.1</v>
      </c>
      <c r="CI828" s="11">
        <v>17994.2</v>
      </c>
      <c r="CJ828" s="11">
        <v>46784.5</v>
      </c>
      <c r="CK828" s="11">
        <v>220967.3</v>
      </c>
      <c r="CL828" s="11">
        <v>0</v>
      </c>
      <c r="CM828" s="11">
        <v>61179.7</v>
      </c>
      <c r="CN828" s="11">
        <v>30230.1</v>
      </c>
      <c r="CO828" s="11">
        <v>440494.8</v>
      </c>
      <c r="CP828" s="11">
        <v>17994.2</v>
      </c>
      <c r="CQ828" s="11">
        <v>140353.60000000001</v>
      </c>
      <c r="CR828" s="11">
        <v>2915757.9</v>
      </c>
      <c r="CS828" s="11">
        <v>1000000</v>
      </c>
      <c r="CT828" s="11">
        <v>-1915757.9</v>
      </c>
      <c r="CU828" s="11">
        <v>-191.58</v>
      </c>
    </row>
    <row r="829" spans="77:99" ht="15" thickBot="1" x14ac:dyDescent="0.35">
      <c r="BY829" s="10" t="s">
        <v>833</v>
      </c>
      <c r="BZ829" s="11">
        <v>0</v>
      </c>
      <c r="CA829" s="11">
        <v>0</v>
      </c>
      <c r="CB829" s="11">
        <v>666500.1</v>
      </c>
      <c r="CC829" s="11">
        <v>0</v>
      </c>
      <c r="CD829" s="11">
        <v>66938</v>
      </c>
      <c r="CE829" s="11">
        <v>187138.2</v>
      </c>
      <c r="CF829" s="11">
        <v>0</v>
      </c>
      <c r="CG829" s="11">
        <v>913379.7</v>
      </c>
      <c r="CH829" s="11">
        <v>503114.3</v>
      </c>
      <c r="CI829" s="11">
        <v>0</v>
      </c>
      <c r="CJ829" s="11">
        <v>46784.5</v>
      </c>
      <c r="CK829" s="11">
        <v>0</v>
      </c>
      <c r="CL829" s="11">
        <v>0</v>
      </c>
      <c r="CM829" s="11">
        <v>61179.7</v>
      </c>
      <c r="CN829" s="11">
        <v>30230.1</v>
      </c>
      <c r="CO829" s="11">
        <v>440494.8</v>
      </c>
      <c r="CP829" s="11">
        <v>17994.2</v>
      </c>
      <c r="CQ829" s="11">
        <v>0</v>
      </c>
      <c r="CR829" s="11">
        <v>2933753.5</v>
      </c>
      <c r="CS829" s="11">
        <v>4000000</v>
      </c>
      <c r="CT829" s="11">
        <v>1066246.5</v>
      </c>
      <c r="CU829" s="11">
        <v>26.66</v>
      </c>
    </row>
    <row r="830" spans="77:99" ht="15" thickBot="1" x14ac:dyDescent="0.35">
      <c r="BY830" s="10" t="s">
        <v>834</v>
      </c>
      <c r="BZ830" s="11">
        <v>0</v>
      </c>
      <c r="CA830" s="11">
        <v>53982.5</v>
      </c>
      <c r="CB830" s="11">
        <v>569332</v>
      </c>
      <c r="CC830" s="11">
        <v>0</v>
      </c>
      <c r="CD830" s="11">
        <v>638429.19999999995</v>
      </c>
      <c r="CE830" s="11">
        <v>0</v>
      </c>
      <c r="CF830" s="11">
        <v>0</v>
      </c>
      <c r="CG830" s="11">
        <v>274229.5</v>
      </c>
      <c r="CH830" s="11">
        <v>384353.1</v>
      </c>
      <c r="CI830" s="11">
        <v>17994.2</v>
      </c>
      <c r="CJ830" s="11">
        <v>46784.5</v>
      </c>
      <c r="CK830" s="11">
        <v>238961.4</v>
      </c>
      <c r="CL830" s="11">
        <v>0</v>
      </c>
      <c r="CM830" s="11">
        <v>0</v>
      </c>
      <c r="CN830" s="11">
        <v>74855.399999999994</v>
      </c>
      <c r="CO830" s="11">
        <v>440494.8</v>
      </c>
      <c r="CP830" s="11">
        <v>17994.2</v>
      </c>
      <c r="CQ830" s="11">
        <v>176342</v>
      </c>
      <c r="CR830" s="11">
        <v>2933752.8</v>
      </c>
      <c r="CS830" s="11">
        <v>4000000</v>
      </c>
      <c r="CT830" s="11">
        <v>1066247.2</v>
      </c>
      <c r="CU830" s="11">
        <v>26.66</v>
      </c>
    </row>
    <row r="831" spans="77:99" ht="15" thickBot="1" x14ac:dyDescent="0.35">
      <c r="BY831" s="10" t="s">
        <v>835</v>
      </c>
      <c r="BZ831" s="11">
        <v>0</v>
      </c>
      <c r="CA831" s="11">
        <v>53982.5</v>
      </c>
      <c r="CB831" s="11">
        <v>569332</v>
      </c>
      <c r="CC831" s="11">
        <v>0</v>
      </c>
      <c r="CD831" s="11">
        <v>66938</v>
      </c>
      <c r="CE831" s="11">
        <v>187138.2</v>
      </c>
      <c r="CF831" s="11">
        <v>0</v>
      </c>
      <c r="CG831" s="11">
        <v>731998.3</v>
      </c>
      <c r="CH831" s="11">
        <v>384353.1</v>
      </c>
      <c r="CI831" s="11">
        <v>0</v>
      </c>
      <c r="CJ831" s="11">
        <v>46784.5</v>
      </c>
      <c r="CK831" s="11">
        <v>220967.3</v>
      </c>
      <c r="CL831" s="11">
        <v>0</v>
      </c>
      <c r="CM831" s="11">
        <v>61179.7</v>
      </c>
      <c r="CN831" s="11">
        <v>30230.1</v>
      </c>
      <c r="CO831" s="11">
        <v>440494.8</v>
      </c>
      <c r="CP831" s="11">
        <v>17994.2</v>
      </c>
      <c r="CQ831" s="11">
        <v>158347.79999999999</v>
      </c>
      <c r="CR831" s="11">
        <v>2969740.4</v>
      </c>
      <c r="CS831" s="11">
        <v>2000000</v>
      </c>
      <c r="CT831" s="11">
        <v>-969740.4</v>
      </c>
      <c r="CU831" s="11">
        <v>-48.49</v>
      </c>
    </row>
    <row r="832" spans="77:99" ht="15" thickBot="1" x14ac:dyDescent="0.35">
      <c r="BY832" s="10" t="s">
        <v>836</v>
      </c>
      <c r="BZ832" s="11">
        <v>0</v>
      </c>
      <c r="CA832" s="11">
        <v>53982.5</v>
      </c>
      <c r="CB832" s="11">
        <v>569332</v>
      </c>
      <c r="CC832" s="11">
        <v>0</v>
      </c>
      <c r="CD832" s="11">
        <v>254076.1</v>
      </c>
      <c r="CE832" s="11">
        <v>7198</v>
      </c>
      <c r="CF832" s="11">
        <v>0</v>
      </c>
      <c r="CG832" s="11">
        <v>731998.3</v>
      </c>
      <c r="CH832" s="11">
        <v>384353.1</v>
      </c>
      <c r="CI832" s="11">
        <v>0</v>
      </c>
      <c r="CJ832" s="11">
        <v>46784.5</v>
      </c>
      <c r="CK832" s="11">
        <v>220967.3</v>
      </c>
      <c r="CL832" s="11">
        <v>0</v>
      </c>
      <c r="CM832" s="11">
        <v>0</v>
      </c>
      <c r="CN832" s="11">
        <v>30230.1</v>
      </c>
      <c r="CO832" s="11">
        <v>440494.8</v>
      </c>
      <c r="CP832" s="11">
        <v>17994.2</v>
      </c>
      <c r="CQ832" s="11">
        <v>133156.4</v>
      </c>
      <c r="CR832" s="11">
        <v>2890567.2</v>
      </c>
      <c r="CS832" s="11">
        <v>1000000</v>
      </c>
      <c r="CT832" s="11">
        <v>-1890567.2</v>
      </c>
      <c r="CU832" s="11">
        <v>-189.06</v>
      </c>
    </row>
    <row r="833" spans="77:99" ht="15" thickBot="1" x14ac:dyDescent="0.35">
      <c r="BY833" s="10" t="s">
        <v>837</v>
      </c>
      <c r="BZ833" s="11">
        <v>0</v>
      </c>
      <c r="CA833" s="11">
        <v>268471.3</v>
      </c>
      <c r="CB833" s="11">
        <v>53982.5</v>
      </c>
      <c r="CC833" s="11">
        <v>0</v>
      </c>
      <c r="CD833" s="11">
        <v>66938</v>
      </c>
      <c r="CE833" s="11">
        <v>151149.79999999999</v>
      </c>
      <c r="CF833" s="11">
        <v>382913.3</v>
      </c>
      <c r="CG833" s="11">
        <v>0</v>
      </c>
      <c r="CH833" s="11">
        <v>0</v>
      </c>
      <c r="CI833" s="11">
        <v>0</v>
      </c>
      <c r="CJ833" s="11">
        <v>10796.2</v>
      </c>
      <c r="CK833" s="11">
        <v>1412176.2</v>
      </c>
      <c r="CL833" s="11">
        <v>0</v>
      </c>
      <c r="CM833" s="11">
        <v>61179.7</v>
      </c>
      <c r="CN833" s="11">
        <v>30230.1</v>
      </c>
      <c r="CO833" s="11">
        <v>0</v>
      </c>
      <c r="CP833" s="11">
        <v>81333.100000000006</v>
      </c>
      <c r="CQ833" s="11">
        <v>479361.9</v>
      </c>
      <c r="CR833" s="11">
        <v>2998532.2</v>
      </c>
      <c r="CS833" s="11">
        <v>2000000</v>
      </c>
      <c r="CT833" s="11">
        <v>-998532.2</v>
      </c>
      <c r="CU833" s="11">
        <v>-49.93</v>
      </c>
    </row>
    <row r="834" spans="77:99" ht="15" thickBot="1" x14ac:dyDescent="0.35">
      <c r="BY834" s="10" t="s">
        <v>838</v>
      </c>
      <c r="BZ834" s="11">
        <v>0</v>
      </c>
      <c r="CA834" s="11">
        <v>53982.5</v>
      </c>
      <c r="CB834" s="11">
        <v>64778.7</v>
      </c>
      <c r="CC834" s="11">
        <v>0</v>
      </c>
      <c r="CD834" s="11">
        <v>66938</v>
      </c>
      <c r="CE834" s="11">
        <v>104365.3</v>
      </c>
      <c r="CF834" s="11">
        <v>254795.6</v>
      </c>
      <c r="CG834" s="11">
        <v>63339</v>
      </c>
      <c r="CH834" s="11">
        <v>0</v>
      </c>
      <c r="CI834" s="11">
        <v>0</v>
      </c>
      <c r="CJ834" s="11">
        <v>10796.2</v>
      </c>
      <c r="CK834" s="11">
        <v>1210642.1000000001</v>
      </c>
      <c r="CL834" s="11">
        <v>0</v>
      </c>
      <c r="CM834" s="11">
        <v>43185.599999999999</v>
      </c>
      <c r="CN834" s="11">
        <v>30230.1</v>
      </c>
      <c r="CO834" s="11">
        <v>197934.4</v>
      </c>
      <c r="CP834" s="11">
        <v>17994.2</v>
      </c>
      <c r="CQ834" s="11">
        <v>479361.9</v>
      </c>
      <c r="CR834" s="11">
        <v>2598343.5</v>
      </c>
      <c r="CS834" s="11">
        <v>2000000</v>
      </c>
      <c r="CT834" s="11">
        <v>-598343.5</v>
      </c>
      <c r="CU834" s="11">
        <v>-29.92</v>
      </c>
    </row>
    <row r="835" spans="77:99" ht="15" thickBot="1" x14ac:dyDescent="0.35">
      <c r="BY835" s="10" t="s">
        <v>839</v>
      </c>
      <c r="BZ835" s="11">
        <v>0</v>
      </c>
      <c r="CA835" s="11">
        <v>0</v>
      </c>
      <c r="CB835" s="11">
        <v>684494.2</v>
      </c>
      <c r="CC835" s="11">
        <v>0</v>
      </c>
      <c r="CD835" s="11">
        <v>0</v>
      </c>
      <c r="CE835" s="11">
        <v>187138.2</v>
      </c>
      <c r="CF835" s="11">
        <v>0</v>
      </c>
      <c r="CG835" s="11">
        <v>925613.4</v>
      </c>
      <c r="CH835" s="11">
        <v>503114.3</v>
      </c>
      <c r="CI835" s="11">
        <v>0</v>
      </c>
      <c r="CJ835" s="11">
        <v>46784.5</v>
      </c>
      <c r="CK835" s="11">
        <v>0</v>
      </c>
      <c r="CL835" s="11">
        <v>0</v>
      </c>
      <c r="CM835" s="11">
        <v>146111.9</v>
      </c>
      <c r="CN835" s="11">
        <v>0</v>
      </c>
      <c r="CO835" s="11">
        <v>440494.8</v>
      </c>
      <c r="CP835" s="11">
        <v>0</v>
      </c>
      <c r="CQ835" s="11">
        <v>0</v>
      </c>
      <c r="CR835" s="11">
        <v>2933751.3</v>
      </c>
      <c r="CS835" s="11">
        <v>4000000</v>
      </c>
      <c r="CT835" s="11">
        <v>1066248.7</v>
      </c>
      <c r="CU835" s="11">
        <v>26.66</v>
      </c>
    </row>
    <row r="836" spans="77:99" ht="15" thickBot="1" x14ac:dyDescent="0.35">
      <c r="BY836" s="10" t="s">
        <v>840</v>
      </c>
      <c r="BZ836" s="11">
        <v>0</v>
      </c>
      <c r="CA836" s="11">
        <v>268471.3</v>
      </c>
      <c r="CB836" s="11">
        <v>64778.7</v>
      </c>
      <c r="CC836" s="11">
        <v>0</v>
      </c>
      <c r="CD836" s="11">
        <v>254076.1</v>
      </c>
      <c r="CE836" s="11">
        <v>32389.4</v>
      </c>
      <c r="CF836" s="11">
        <v>254795.6</v>
      </c>
      <c r="CG836" s="11">
        <v>7198</v>
      </c>
      <c r="CH836" s="11">
        <v>0</v>
      </c>
      <c r="CI836" s="11">
        <v>0</v>
      </c>
      <c r="CJ836" s="11">
        <v>10796.2</v>
      </c>
      <c r="CK836" s="11">
        <v>1412176.2</v>
      </c>
      <c r="CL836" s="11">
        <v>0</v>
      </c>
      <c r="CM836" s="11">
        <v>10796.2</v>
      </c>
      <c r="CN836" s="11">
        <v>30230.1</v>
      </c>
      <c r="CO836" s="11">
        <v>197934.4</v>
      </c>
      <c r="CP836" s="11">
        <v>81333.100000000006</v>
      </c>
      <c r="CQ836" s="11">
        <v>479361.9</v>
      </c>
      <c r="CR836" s="11">
        <v>3104337.3</v>
      </c>
      <c r="CS836" s="11">
        <v>4000000</v>
      </c>
      <c r="CT836" s="11">
        <v>895662.7</v>
      </c>
      <c r="CU836" s="11">
        <v>22.39</v>
      </c>
    </row>
    <row r="837" spans="77:99" ht="15" thickBot="1" x14ac:dyDescent="0.35">
      <c r="BY837" s="10" t="s">
        <v>841</v>
      </c>
      <c r="BZ837" s="11">
        <v>0</v>
      </c>
      <c r="CA837" s="11">
        <v>0</v>
      </c>
      <c r="CB837" s="11">
        <v>666500.1</v>
      </c>
      <c r="CC837" s="11">
        <v>0</v>
      </c>
      <c r="CD837" s="11">
        <v>0</v>
      </c>
      <c r="CE837" s="11">
        <v>187138.2</v>
      </c>
      <c r="CF837" s="11">
        <v>0</v>
      </c>
      <c r="CG837" s="11">
        <v>925613.4</v>
      </c>
      <c r="CH837" s="11">
        <v>503114.3</v>
      </c>
      <c r="CI837" s="11">
        <v>0</v>
      </c>
      <c r="CJ837" s="11">
        <v>46784.5</v>
      </c>
      <c r="CK837" s="11">
        <v>0</v>
      </c>
      <c r="CL837" s="11">
        <v>0</v>
      </c>
      <c r="CM837" s="11">
        <v>146111.9</v>
      </c>
      <c r="CN837" s="11">
        <v>0</v>
      </c>
      <c r="CO837" s="11">
        <v>440494.8</v>
      </c>
      <c r="CP837" s="11">
        <v>0</v>
      </c>
      <c r="CQ837" s="11">
        <v>0</v>
      </c>
      <c r="CR837" s="11">
        <v>2915757.1</v>
      </c>
      <c r="CS837" s="11">
        <v>3000000</v>
      </c>
      <c r="CT837" s="11">
        <v>84242.9</v>
      </c>
      <c r="CU837" s="11">
        <v>2.81</v>
      </c>
    </row>
    <row r="838" spans="77:99" ht="15" thickBot="1" x14ac:dyDescent="0.35">
      <c r="BY838" s="10" t="s">
        <v>842</v>
      </c>
      <c r="BZ838" s="11">
        <v>0</v>
      </c>
      <c r="CA838" s="11">
        <v>53982.5</v>
      </c>
      <c r="CB838" s="11">
        <v>569332</v>
      </c>
      <c r="CC838" s="11">
        <v>0</v>
      </c>
      <c r="CD838" s="11">
        <v>131716.70000000001</v>
      </c>
      <c r="CE838" s="11">
        <v>104365.3</v>
      </c>
      <c r="CF838" s="11">
        <v>0</v>
      </c>
      <c r="CG838" s="11">
        <v>731998.3</v>
      </c>
      <c r="CH838" s="11">
        <v>384353.1</v>
      </c>
      <c r="CI838" s="11">
        <v>0</v>
      </c>
      <c r="CJ838" s="11">
        <v>46784.5</v>
      </c>
      <c r="CK838" s="11">
        <v>220967.3</v>
      </c>
      <c r="CL838" s="11">
        <v>0</v>
      </c>
      <c r="CM838" s="11">
        <v>43185.599999999999</v>
      </c>
      <c r="CN838" s="11">
        <v>30230.1</v>
      </c>
      <c r="CO838" s="11">
        <v>440494.8</v>
      </c>
      <c r="CP838" s="11">
        <v>17994.2</v>
      </c>
      <c r="CQ838" s="11">
        <v>158347.79999999999</v>
      </c>
      <c r="CR838" s="11">
        <v>2933752</v>
      </c>
      <c r="CS838" s="11">
        <v>1000000</v>
      </c>
      <c r="CT838" s="11">
        <v>-1933752</v>
      </c>
      <c r="CU838" s="11">
        <v>-193.38</v>
      </c>
    </row>
    <row r="839" spans="77:99" ht="15" thickBot="1" x14ac:dyDescent="0.35">
      <c r="BY839" s="10" t="s">
        <v>843</v>
      </c>
      <c r="BZ839" s="11">
        <v>0</v>
      </c>
      <c r="CA839" s="11">
        <v>268471.3</v>
      </c>
      <c r="CB839" s="11">
        <v>53982.5</v>
      </c>
      <c r="CC839" s="11">
        <v>0</v>
      </c>
      <c r="CD839" s="11">
        <v>131716.70000000001</v>
      </c>
      <c r="CE839" s="11">
        <v>104365.3</v>
      </c>
      <c r="CF839" s="11">
        <v>382913.3</v>
      </c>
      <c r="CG839" s="11">
        <v>0</v>
      </c>
      <c r="CH839" s="11">
        <v>0</v>
      </c>
      <c r="CI839" s="11">
        <v>0</v>
      </c>
      <c r="CJ839" s="11">
        <v>10796.2</v>
      </c>
      <c r="CK839" s="11">
        <v>1412176.2</v>
      </c>
      <c r="CL839" s="11">
        <v>0</v>
      </c>
      <c r="CM839" s="11">
        <v>43185.599999999999</v>
      </c>
      <c r="CN839" s="11">
        <v>30230.1</v>
      </c>
      <c r="CO839" s="11">
        <v>0</v>
      </c>
      <c r="CP839" s="11">
        <v>81333.100000000006</v>
      </c>
      <c r="CQ839" s="11">
        <v>479361.9</v>
      </c>
      <c r="CR839" s="11">
        <v>2998532.2</v>
      </c>
      <c r="CS839" s="11">
        <v>2000000</v>
      </c>
      <c r="CT839" s="11">
        <v>-998532.2</v>
      </c>
      <c r="CU839" s="11">
        <v>-49.93</v>
      </c>
    </row>
    <row r="840" spans="77:99" ht="15" thickBot="1" x14ac:dyDescent="0.35">
      <c r="BY840" s="10" t="s">
        <v>844</v>
      </c>
      <c r="BZ840" s="11">
        <v>0</v>
      </c>
      <c r="CA840" s="11">
        <v>53982.5</v>
      </c>
      <c r="CB840" s="11">
        <v>569332</v>
      </c>
      <c r="CC840" s="11">
        <v>0</v>
      </c>
      <c r="CD840" s="11">
        <v>138913.9</v>
      </c>
      <c r="CE840" s="11">
        <v>104365.3</v>
      </c>
      <c r="CF840" s="11">
        <v>0</v>
      </c>
      <c r="CG840" s="11">
        <v>731998.3</v>
      </c>
      <c r="CH840" s="11">
        <v>384353.1</v>
      </c>
      <c r="CI840" s="11">
        <v>17994.2</v>
      </c>
      <c r="CJ840" s="11">
        <v>46784.5</v>
      </c>
      <c r="CK840" s="11">
        <v>220967.3</v>
      </c>
      <c r="CL840" s="11">
        <v>0</v>
      </c>
      <c r="CM840" s="11">
        <v>43185.599999999999</v>
      </c>
      <c r="CN840" s="11">
        <v>30230.1</v>
      </c>
      <c r="CO840" s="11">
        <v>440494.8</v>
      </c>
      <c r="CP840" s="11">
        <v>17994.2</v>
      </c>
      <c r="CQ840" s="11">
        <v>133156.4</v>
      </c>
      <c r="CR840" s="11">
        <v>2933752</v>
      </c>
      <c r="CS840" s="11">
        <v>4000000</v>
      </c>
      <c r="CT840" s="11">
        <v>1066248</v>
      </c>
      <c r="CU840" s="11">
        <v>26.66</v>
      </c>
    </row>
    <row r="841" spans="77:99" ht="15" thickBot="1" x14ac:dyDescent="0.35">
      <c r="BY841" s="10" t="s">
        <v>845</v>
      </c>
      <c r="BZ841" s="11">
        <v>0</v>
      </c>
      <c r="CA841" s="11">
        <v>53982.5</v>
      </c>
      <c r="CB841" s="11">
        <v>569332</v>
      </c>
      <c r="CC841" s="11">
        <v>0</v>
      </c>
      <c r="CD841" s="11">
        <v>243279.9</v>
      </c>
      <c r="CE841" s="11">
        <v>32389.4</v>
      </c>
      <c r="CF841" s="11">
        <v>0</v>
      </c>
      <c r="CG841" s="11">
        <v>731998.3</v>
      </c>
      <c r="CH841" s="11">
        <v>384353.1</v>
      </c>
      <c r="CI841" s="11">
        <v>0</v>
      </c>
      <c r="CJ841" s="11">
        <v>46784.5</v>
      </c>
      <c r="CK841" s="11">
        <v>220967.3</v>
      </c>
      <c r="CL841" s="11">
        <v>10796.2</v>
      </c>
      <c r="CM841" s="11">
        <v>10796.2</v>
      </c>
      <c r="CN841" s="11">
        <v>30230.1</v>
      </c>
      <c r="CO841" s="11">
        <v>440494.8</v>
      </c>
      <c r="CP841" s="11">
        <v>17994.2</v>
      </c>
      <c r="CQ841" s="11">
        <v>140353.60000000001</v>
      </c>
      <c r="CR841" s="11">
        <v>2933752</v>
      </c>
      <c r="CS841" s="11">
        <v>4000000</v>
      </c>
      <c r="CT841" s="11">
        <v>1066248</v>
      </c>
      <c r="CU841" s="11">
        <v>26.66</v>
      </c>
    </row>
    <row r="842" spans="77:99" ht="15" thickBot="1" x14ac:dyDescent="0.35">
      <c r="BY842" s="10" t="s">
        <v>846</v>
      </c>
      <c r="BZ842" s="11">
        <v>0</v>
      </c>
      <c r="CA842" s="11">
        <v>71975.899999999994</v>
      </c>
      <c r="CB842" s="11">
        <v>64778.7</v>
      </c>
      <c r="CC842" s="11">
        <v>0</v>
      </c>
      <c r="CD842" s="11">
        <v>254076.1</v>
      </c>
      <c r="CE842" s="11">
        <v>7198</v>
      </c>
      <c r="CF842" s="11">
        <v>91409.8</v>
      </c>
      <c r="CG842" s="11">
        <v>63339</v>
      </c>
      <c r="CH842" s="11">
        <v>0</v>
      </c>
      <c r="CI842" s="11">
        <v>0</v>
      </c>
      <c r="CJ842" s="11">
        <v>10796.2</v>
      </c>
      <c r="CK842" s="11">
        <v>912660.9</v>
      </c>
      <c r="CL842" s="11">
        <v>0</v>
      </c>
      <c r="CM842" s="11">
        <v>0</v>
      </c>
      <c r="CN842" s="11">
        <v>30230.1</v>
      </c>
      <c r="CO842" s="11">
        <v>343326.7</v>
      </c>
      <c r="CP842" s="11">
        <v>81333.100000000006</v>
      </c>
      <c r="CQ842" s="11">
        <v>479361.9</v>
      </c>
      <c r="CR842" s="11">
        <v>2410486.6</v>
      </c>
      <c r="CS842" s="11">
        <v>2000000</v>
      </c>
      <c r="CT842" s="11">
        <v>-410486.6</v>
      </c>
      <c r="CU842" s="11">
        <v>-20.52</v>
      </c>
    </row>
    <row r="843" spans="77:99" ht="15" thickBot="1" x14ac:dyDescent="0.35">
      <c r="BY843" s="10" t="s">
        <v>847</v>
      </c>
      <c r="BZ843" s="11">
        <v>0</v>
      </c>
      <c r="CA843" s="11">
        <v>53982.5</v>
      </c>
      <c r="CB843" s="11">
        <v>526146.4</v>
      </c>
      <c r="CC843" s="11">
        <v>0</v>
      </c>
      <c r="CD843" s="11">
        <v>638429.19999999995</v>
      </c>
      <c r="CE843" s="11">
        <v>0</v>
      </c>
      <c r="CF843" s="11">
        <v>0</v>
      </c>
      <c r="CG843" s="11">
        <v>63339</v>
      </c>
      <c r="CH843" s="11">
        <v>719.5</v>
      </c>
      <c r="CI843" s="11">
        <v>17994.2</v>
      </c>
      <c r="CJ843" s="11">
        <v>10796.2</v>
      </c>
      <c r="CK843" s="11">
        <v>912660.9</v>
      </c>
      <c r="CL843" s="11">
        <v>0</v>
      </c>
      <c r="CM843" s="11">
        <v>0</v>
      </c>
      <c r="CN843" s="11">
        <v>74855.399999999994</v>
      </c>
      <c r="CO843" s="11">
        <v>440494.8</v>
      </c>
      <c r="CP843" s="11">
        <v>17994.2</v>
      </c>
      <c r="CQ843" s="11">
        <v>176342</v>
      </c>
      <c r="CR843" s="11">
        <v>2933754.2</v>
      </c>
      <c r="CS843" s="11">
        <v>4000000</v>
      </c>
      <c r="CT843" s="11">
        <v>1066245.8</v>
      </c>
      <c r="CU843" s="11">
        <v>26.66</v>
      </c>
    </row>
    <row r="844" spans="77:99" ht="15" thickBot="1" x14ac:dyDescent="0.35">
      <c r="BY844" s="10" t="s">
        <v>848</v>
      </c>
      <c r="BZ844" s="11">
        <v>0</v>
      </c>
      <c r="CA844" s="11">
        <v>0</v>
      </c>
      <c r="CB844" s="11">
        <v>569332</v>
      </c>
      <c r="CC844" s="11">
        <v>0</v>
      </c>
      <c r="CD844" s="11">
        <v>66938</v>
      </c>
      <c r="CE844" s="11">
        <v>187138.2</v>
      </c>
      <c r="CF844" s="11">
        <v>0</v>
      </c>
      <c r="CG844" s="11">
        <v>731998.3</v>
      </c>
      <c r="CH844" s="11">
        <v>384353.1</v>
      </c>
      <c r="CI844" s="11">
        <v>0</v>
      </c>
      <c r="CJ844" s="11">
        <v>46784.5</v>
      </c>
      <c r="CK844" s="11">
        <v>220967.3</v>
      </c>
      <c r="CL844" s="11">
        <v>0</v>
      </c>
      <c r="CM844" s="11">
        <v>61179.7</v>
      </c>
      <c r="CN844" s="11">
        <v>30230.1</v>
      </c>
      <c r="CO844" s="11">
        <v>440494.8</v>
      </c>
      <c r="CP844" s="11">
        <v>17994.2</v>
      </c>
      <c r="CQ844" s="11">
        <v>140353.60000000001</v>
      </c>
      <c r="CR844" s="11">
        <v>2897763.7</v>
      </c>
      <c r="CS844" s="11">
        <v>1000000</v>
      </c>
      <c r="CT844" s="11">
        <v>-1897763.7</v>
      </c>
      <c r="CU844" s="11">
        <v>-189.78</v>
      </c>
    </row>
    <row r="845" spans="77:99" ht="15" thickBot="1" x14ac:dyDescent="0.35">
      <c r="BY845" s="10" t="s">
        <v>849</v>
      </c>
      <c r="BZ845" s="11">
        <v>0</v>
      </c>
      <c r="CA845" s="11">
        <v>53982.5</v>
      </c>
      <c r="CB845" s="11">
        <v>526146.4</v>
      </c>
      <c r="CC845" s="11">
        <v>0</v>
      </c>
      <c r="CD845" s="11">
        <v>66938</v>
      </c>
      <c r="CE845" s="11">
        <v>104365.3</v>
      </c>
      <c r="CF845" s="11">
        <v>0</v>
      </c>
      <c r="CG845" s="11">
        <v>714004.1</v>
      </c>
      <c r="CH845" s="11">
        <v>719.5</v>
      </c>
      <c r="CI845" s="11">
        <v>17994.2</v>
      </c>
      <c r="CJ845" s="11">
        <v>46784.5</v>
      </c>
      <c r="CK845" s="11">
        <v>912660.9</v>
      </c>
      <c r="CL845" s="11">
        <v>10796.2</v>
      </c>
      <c r="CM845" s="11">
        <v>43185.599999999999</v>
      </c>
      <c r="CN845" s="11">
        <v>30230.1</v>
      </c>
      <c r="CO845" s="11">
        <v>343326.7</v>
      </c>
      <c r="CP845" s="11">
        <v>17994.2</v>
      </c>
      <c r="CQ845" s="11">
        <v>176342</v>
      </c>
      <c r="CR845" s="11">
        <v>3065470.2</v>
      </c>
      <c r="CS845" s="11">
        <v>2000000</v>
      </c>
      <c r="CT845" s="11">
        <v>-1065470.2</v>
      </c>
      <c r="CU845" s="11">
        <v>-53.27</v>
      </c>
    </row>
    <row r="846" spans="77:99" ht="15" thickBot="1" x14ac:dyDescent="0.35">
      <c r="BY846" s="10" t="s">
        <v>850</v>
      </c>
      <c r="BZ846" s="11">
        <v>0</v>
      </c>
      <c r="CA846" s="11">
        <v>53982.5</v>
      </c>
      <c r="CB846" s="11">
        <v>569332</v>
      </c>
      <c r="CC846" s="11">
        <v>0</v>
      </c>
      <c r="CD846" s="11">
        <v>254076.1</v>
      </c>
      <c r="CE846" s="11">
        <v>7198</v>
      </c>
      <c r="CF846" s="11">
        <v>0</v>
      </c>
      <c r="CG846" s="11">
        <v>714004.1</v>
      </c>
      <c r="CH846" s="11">
        <v>384353.1</v>
      </c>
      <c r="CI846" s="11">
        <v>0</v>
      </c>
      <c r="CJ846" s="11">
        <v>46784.5</v>
      </c>
      <c r="CK846" s="11">
        <v>220967.3</v>
      </c>
      <c r="CL846" s="11">
        <v>0</v>
      </c>
      <c r="CM846" s="11">
        <v>0</v>
      </c>
      <c r="CN846" s="11">
        <v>30230.1</v>
      </c>
      <c r="CO846" s="11">
        <v>440494.8</v>
      </c>
      <c r="CP846" s="11">
        <v>17994.2</v>
      </c>
      <c r="CQ846" s="11">
        <v>176342</v>
      </c>
      <c r="CR846" s="11">
        <v>2915758.6</v>
      </c>
      <c r="CS846" s="11">
        <v>1000000</v>
      </c>
      <c r="CT846" s="11">
        <v>-1915758.6</v>
      </c>
      <c r="CU846" s="11">
        <v>-191.58</v>
      </c>
    </row>
    <row r="847" spans="77:99" ht="15" thickBot="1" x14ac:dyDescent="0.35">
      <c r="BY847" s="10" t="s">
        <v>851</v>
      </c>
      <c r="BZ847" s="11">
        <v>0</v>
      </c>
      <c r="CA847" s="11">
        <v>53982.5</v>
      </c>
      <c r="CB847" s="11">
        <v>64778.7</v>
      </c>
      <c r="CC847" s="11">
        <v>0</v>
      </c>
      <c r="CD847" s="11">
        <v>0</v>
      </c>
      <c r="CE847" s="11">
        <v>187138.2</v>
      </c>
      <c r="CF847" s="11">
        <v>278548</v>
      </c>
      <c r="CG847" s="11">
        <v>731998.3</v>
      </c>
      <c r="CH847" s="11">
        <v>0</v>
      </c>
      <c r="CI847" s="11">
        <v>0</v>
      </c>
      <c r="CJ847" s="11">
        <v>46784.5</v>
      </c>
      <c r="CK847" s="11">
        <v>912660.9</v>
      </c>
      <c r="CL847" s="11">
        <v>0</v>
      </c>
      <c r="CM847" s="11">
        <v>146111.9</v>
      </c>
      <c r="CN847" s="11">
        <v>30230.1</v>
      </c>
      <c r="CO847" s="11">
        <v>21593.1</v>
      </c>
      <c r="CP847" s="11">
        <v>17994.2</v>
      </c>
      <c r="CQ847" s="11">
        <v>333250</v>
      </c>
      <c r="CR847" s="11">
        <v>2825070.5</v>
      </c>
      <c r="CS847" s="11">
        <v>3000000</v>
      </c>
      <c r="CT847" s="11">
        <v>174929.5</v>
      </c>
      <c r="CU847" s="11">
        <v>5.83</v>
      </c>
    </row>
    <row r="848" spans="77:99" ht="15" thickBot="1" x14ac:dyDescent="0.35">
      <c r="BY848" s="10" t="s">
        <v>852</v>
      </c>
      <c r="BZ848" s="11">
        <v>0</v>
      </c>
      <c r="CA848" s="11">
        <v>53982.5</v>
      </c>
      <c r="CB848" s="11">
        <v>64778.7</v>
      </c>
      <c r="CC848" s="11">
        <v>0</v>
      </c>
      <c r="CD848" s="11">
        <v>66938</v>
      </c>
      <c r="CE848" s="11">
        <v>187138.2</v>
      </c>
      <c r="CF848" s="11">
        <v>91409.8</v>
      </c>
      <c r="CG848" s="11">
        <v>731998.3</v>
      </c>
      <c r="CH848" s="11">
        <v>719.5</v>
      </c>
      <c r="CI848" s="11">
        <v>17994.2</v>
      </c>
      <c r="CJ848" s="11">
        <v>46784.5</v>
      </c>
      <c r="CK848" s="11">
        <v>912660.9</v>
      </c>
      <c r="CL848" s="11">
        <v>0</v>
      </c>
      <c r="CM848" s="11">
        <v>61179.7</v>
      </c>
      <c r="CN848" s="11">
        <v>30230.1</v>
      </c>
      <c r="CO848" s="11">
        <v>197934.4</v>
      </c>
      <c r="CP848" s="11">
        <v>17994.2</v>
      </c>
      <c r="CQ848" s="11">
        <v>176342</v>
      </c>
      <c r="CR848" s="11">
        <v>2658085</v>
      </c>
      <c r="CS848" s="11">
        <v>1000000</v>
      </c>
      <c r="CT848" s="11">
        <v>-1658085</v>
      </c>
      <c r="CU848" s="11">
        <v>-165.81</v>
      </c>
    </row>
    <row r="849" spans="77:99" ht="15" thickBot="1" x14ac:dyDescent="0.35">
      <c r="BY849" s="10" t="s">
        <v>853</v>
      </c>
      <c r="BZ849" s="11">
        <v>0</v>
      </c>
      <c r="CA849" s="11">
        <v>0</v>
      </c>
      <c r="CB849" s="11">
        <v>666500.1</v>
      </c>
      <c r="CC849" s="11">
        <v>0</v>
      </c>
      <c r="CD849" s="11">
        <v>0</v>
      </c>
      <c r="CE849" s="11">
        <v>187138.2</v>
      </c>
      <c r="CF849" s="11">
        <v>0</v>
      </c>
      <c r="CG849" s="11">
        <v>913379.7</v>
      </c>
      <c r="CH849" s="11">
        <v>485120.1</v>
      </c>
      <c r="CI849" s="11">
        <v>0</v>
      </c>
      <c r="CJ849" s="11">
        <v>46784.5</v>
      </c>
      <c r="CK849" s="11">
        <v>0</v>
      </c>
      <c r="CL849" s="11">
        <v>0</v>
      </c>
      <c r="CM849" s="11">
        <v>146111.9</v>
      </c>
      <c r="CN849" s="11">
        <v>30230.1</v>
      </c>
      <c r="CO849" s="11">
        <v>440494.8</v>
      </c>
      <c r="CP849" s="11">
        <v>0</v>
      </c>
      <c r="CQ849" s="11">
        <v>0</v>
      </c>
      <c r="CR849" s="11">
        <v>2915759.3</v>
      </c>
      <c r="CS849" s="11">
        <v>3000000</v>
      </c>
      <c r="CT849" s="11">
        <v>84240.7</v>
      </c>
      <c r="CU849" s="11">
        <v>2.81</v>
      </c>
    </row>
    <row r="850" spans="77:99" ht="15" thickBot="1" x14ac:dyDescent="0.35">
      <c r="BY850" s="10" t="s">
        <v>854</v>
      </c>
      <c r="BZ850" s="11">
        <v>0</v>
      </c>
      <c r="CA850" s="11">
        <v>268471.3</v>
      </c>
      <c r="CB850" s="11">
        <v>64778.7</v>
      </c>
      <c r="CC850" s="11">
        <v>0</v>
      </c>
      <c r="CD850" s="11">
        <v>272070.3</v>
      </c>
      <c r="CE850" s="11">
        <v>7198</v>
      </c>
      <c r="CF850" s="11">
        <v>278548</v>
      </c>
      <c r="CG850" s="11">
        <v>0</v>
      </c>
      <c r="CH850" s="11">
        <v>0</v>
      </c>
      <c r="CI850" s="11">
        <v>17994.2</v>
      </c>
      <c r="CJ850" s="11">
        <v>0</v>
      </c>
      <c r="CK850" s="11">
        <v>1412176.2</v>
      </c>
      <c r="CL850" s="11">
        <v>0</v>
      </c>
      <c r="CM850" s="11">
        <v>0</v>
      </c>
      <c r="CN850" s="11">
        <v>30230.1</v>
      </c>
      <c r="CO850" s="11">
        <v>21593.1</v>
      </c>
      <c r="CP850" s="11">
        <v>81333.100000000006</v>
      </c>
      <c r="CQ850" s="11">
        <v>479361.9</v>
      </c>
      <c r="CR850" s="11">
        <v>2933755</v>
      </c>
      <c r="CS850" s="11">
        <v>3000000</v>
      </c>
      <c r="CT850" s="11">
        <v>66245</v>
      </c>
      <c r="CU850" s="11">
        <v>2.21</v>
      </c>
    </row>
    <row r="851" spans="77:99" ht="15" thickBot="1" x14ac:dyDescent="0.35">
      <c r="BY851" s="10" t="s">
        <v>855</v>
      </c>
      <c r="BZ851" s="11">
        <v>0</v>
      </c>
      <c r="CA851" s="11">
        <v>0</v>
      </c>
      <c r="CB851" s="11">
        <v>569332</v>
      </c>
      <c r="CC851" s="11">
        <v>0</v>
      </c>
      <c r="CD851" s="11">
        <v>66938</v>
      </c>
      <c r="CE851" s="11">
        <v>187138.2</v>
      </c>
      <c r="CF851" s="11">
        <v>0</v>
      </c>
      <c r="CG851" s="11">
        <v>913379.7</v>
      </c>
      <c r="CH851" s="11">
        <v>384353.1</v>
      </c>
      <c r="CI851" s="11">
        <v>0</v>
      </c>
      <c r="CJ851" s="11">
        <v>46784.5</v>
      </c>
      <c r="CK851" s="11">
        <v>130996.4</v>
      </c>
      <c r="CL851" s="11">
        <v>0</v>
      </c>
      <c r="CM851" s="11">
        <v>146111.9</v>
      </c>
      <c r="CN851" s="11">
        <v>30230.1</v>
      </c>
      <c r="CO851" s="11">
        <v>440494.8</v>
      </c>
      <c r="CP851" s="11">
        <v>17994.2</v>
      </c>
      <c r="CQ851" s="11">
        <v>0</v>
      </c>
      <c r="CR851" s="11">
        <v>2933752.8</v>
      </c>
      <c r="CS851" s="11">
        <v>4000000</v>
      </c>
      <c r="CT851" s="11">
        <v>1066247.2</v>
      </c>
      <c r="CU851" s="11">
        <v>26.66</v>
      </c>
    </row>
    <row r="852" spans="77:99" ht="15" thickBot="1" x14ac:dyDescent="0.35">
      <c r="BY852" s="10" t="s">
        <v>856</v>
      </c>
      <c r="BZ852" s="11">
        <v>0</v>
      </c>
      <c r="CA852" s="11">
        <v>53982.5</v>
      </c>
      <c r="CB852" s="11">
        <v>569332</v>
      </c>
      <c r="CC852" s="11">
        <v>0</v>
      </c>
      <c r="CD852" s="11">
        <v>66938</v>
      </c>
      <c r="CE852" s="11">
        <v>104365.3</v>
      </c>
      <c r="CF852" s="11">
        <v>0</v>
      </c>
      <c r="CG852" s="11">
        <v>731998.3</v>
      </c>
      <c r="CH852" s="11">
        <v>384353.1</v>
      </c>
      <c r="CI852" s="11">
        <v>0</v>
      </c>
      <c r="CJ852" s="11">
        <v>46784.5</v>
      </c>
      <c r="CK852" s="11">
        <v>130996.4</v>
      </c>
      <c r="CL852" s="11">
        <v>0</v>
      </c>
      <c r="CM852" s="11">
        <v>43185.599999999999</v>
      </c>
      <c r="CN852" s="11">
        <v>30230.1</v>
      </c>
      <c r="CO852" s="11">
        <v>440494.8</v>
      </c>
      <c r="CP852" s="11">
        <v>17994.2</v>
      </c>
      <c r="CQ852" s="11">
        <v>133156.4</v>
      </c>
      <c r="CR852" s="11">
        <v>2753811.1</v>
      </c>
      <c r="CS852" s="11">
        <v>3000000</v>
      </c>
      <c r="CT852" s="11">
        <v>246188.9</v>
      </c>
      <c r="CU852" s="11">
        <v>8.2100000000000009</v>
      </c>
    </row>
    <row r="853" spans="77:99" ht="15" thickBot="1" x14ac:dyDescent="0.35">
      <c r="BY853" s="10" t="s">
        <v>857</v>
      </c>
      <c r="BZ853" s="11">
        <v>0</v>
      </c>
      <c r="CA853" s="11">
        <v>268471.3</v>
      </c>
      <c r="CB853" s="11">
        <v>53982.5</v>
      </c>
      <c r="CC853" s="11">
        <v>0</v>
      </c>
      <c r="CD853" s="11">
        <v>254076.1</v>
      </c>
      <c r="CE853" s="11">
        <v>7198</v>
      </c>
      <c r="CF853" s="11">
        <v>278548</v>
      </c>
      <c r="CG853" s="11">
        <v>0</v>
      </c>
      <c r="CH853" s="11">
        <v>0</v>
      </c>
      <c r="CI853" s="11">
        <v>0</v>
      </c>
      <c r="CJ853" s="11">
        <v>0</v>
      </c>
      <c r="CK853" s="11">
        <v>1412176.2</v>
      </c>
      <c r="CL853" s="11">
        <v>0</v>
      </c>
      <c r="CM853" s="11">
        <v>0</v>
      </c>
      <c r="CN853" s="11">
        <v>30230.1</v>
      </c>
      <c r="CO853" s="11">
        <v>21593.1</v>
      </c>
      <c r="CP853" s="11">
        <v>81333.100000000006</v>
      </c>
      <c r="CQ853" s="11">
        <v>479361.9</v>
      </c>
      <c r="CR853" s="11">
        <v>2886970.4</v>
      </c>
      <c r="CS853" s="11">
        <v>3000000</v>
      </c>
      <c r="CT853" s="11">
        <v>113029.6</v>
      </c>
      <c r="CU853" s="11">
        <v>3.77</v>
      </c>
    </row>
    <row r="854" spans="77:99" ht="15" thickBot="1" x14ac:dyDescent="0.35">
      <c r="BY854" s="10" t="s">
        <v>858</v>
      </c>
      <c r="BZ854" s="11">
        <v>0</v>
      </c>
      <c r="CA854" s="11">
        <v>268471.3</v>
      </c>
      <c r="CB854" s="11">
        <v>0</v>
      </c>
      <c r="CC854" s="11">
        <v>0</v>
      </c>
      <c r="CD854" s="11">
        <v>254076.1</v>
      </c>
      <c r="CE854" s="11">
        <v>32389.4</v>
      </c>
      <c r="CF854" s="11">
        <v>382913.3</v>
      </c>
      <c r="CG854" s="11">
        <v>0</v>
      </c>
      <c r="CH854" s="11">
        <v>0</v>
      </c>
      <c r="CI854" s="11">
        <v>17994.2</v>
      </c>
      <c r="CJ854" s="11">
        <v>0</v>
      </c>
      <c r="CK854" s="11">
        <v>1412176.2</v>
      </c>
      <c r="CL854" s="11">
        <v>0</v>
      </c>
      <c r="CM854" s="11">
        <v>10796.2</v>
      </c>
      <c r="CN854" s="11">
        <v>30230.1</v>
      </c>
      <c r="CO854" s="11">
        <v>21593.1</v>
      </c>
      <c r="CP854" s="11">
        <v>81333.100000000006</v>
      </c>
      <c r="CQ854" s="11">
        <v>479361.9</v>
      </c>
      <c r="CR854" s="11">
        <v>2991335</v>
      </c>
      <c r="CS854" s="11">
        <v>1000000</v>
      </c>
      <c r="CT854" s="11">
        <v>-1991335</v>
      </c>
      <c r="CU854" s="11">
        <v>-199.13</v>
      </c>
    </row>
    <row r="855" spans="77:99" ht="15" thickBot="1" x14ac:dyDescent="0.35">
      <c r="BY855" s="10" t="s">
        <v>859</v>
      </c>
      <c r="BZ855" s="11">
        <v>0</v>
      </c>
      <c r="CA855" s="11">
        <v>268471.3</v>
      </c>
      <c r="CB855" s="11">
        <v>0</v>
      </c>
      <c r="CC855" s="11">
        <v>0</v>
      </c>
      <c r="CD855" s="11">
        <v>66938</v>
      </c>
      <c r="CE855" s="11">
        <v>151149.79999999999</v>
      </c>
      <c r="CF855" s="11">
        <v>382913.3</v>
      </c>
      <c r="CG855" s="11">
        <v>0</v>
      </c>
      <c r="CH855" s="11">
        <v>0</v>
      </c>
      <c r="CI855" s="11">
        <v>0</v>
      </c>
      <c r="CJ855" s="11">
        <v>10796.2</v>
      </c>
      <c r="CK855" s="11">
        <v>1412176.2</v>
      </c>
      <c r="CL855" s="11">
        <v>0</v>
      </c>
      <c r="CM855" s="11">
        <v>61179.7</v>
      </c>
      <c r="CN855" s="11">
        <v>30230.1</v>
      </c>
      <c r="CO855" s="11">
        <v>0</v>
      </c>
      <c r="CP855" s="11">
        <v>81333.100000000006</v>
      </c>
      <c r="CQ855" s="11">
        <v>479361.9</v>
      </c>
      <c r="CR855" s="11">
        <v>2944549.7</v>
      </c>
      <c r="CS855" s="11">
        <v>1000000</v>
      </c>
      <c r="CT855" s="11">
        <v>-1944549.7</v>
      </c>
      <c r="CU855" s="11">
        <v>-194.45</v>
      </c>
    </row>
    <row r="856" spans="77:99" ht="15" thickBot="1" x14ac:dyDescent="0.35">
      <c r="BY856" s="10" t="s">
        <v>860</v>
      </c>
      <c r="BZ856" s="11">
        <v>0</v>
      </c>
      <c r="CA856" s="11">
        <v>268471.3</v>
      </c>
      <c r="CB856" s="11">
        <v>53982.5</v>
      </c>
      <c r="CC856" s="11">
        <v>0</v>
      </c>
      <c r="CD856" s="11">
        <v>66938</v>
      </c>
      <c r="CE856" s="11">
        <v>104365.3</v>
      </c>
      <c r="CF856" s="11">
        <v>382913.3</v>
      </c>
      <c r="CG856" s="11">
        <v>0</v>
      </c>
      <c r="CH856" s="11">
        <v>0</v>
      </c>
      <c r="CI856" s="11">
        <v>17994.2</v>
      </c>
      <c r="CJ856" s="11">
        <v>10796.2</v>
      </c>
      <c r="CK856" s="11">
        <v>1412176.2</v>
      </c>
      <c r="CL856" s="11">
        <v>0</v>
      </c>
      <c r="CM856" s="11">
        <v>43185.599999999999</v>
      </c>
      <c r="CN856" s="11">
        <v>30230.1</v>
      </c>
      <c r="CO856" s="11">
        <v>0</v>
      </c>
      <c r="CP856" s="11">
        <v>81333.100000000006</v>
      </c>
      <c r="CQ856" s="11">
        <v>479361.9</v>
      </c>
      <c r="CR856" s="11">
        <v>2951747.7</v>
      </c>
      <c r="CS856" s="11">
        <v>1000000</v>
      </c>
      <c r="CT856" s="11">
        <v>-1951747.7</v>
      </c>
      <c r="CU856" s="11">
        <v>-195.17</v>
      </c>
    </row>
    <row r="857" spans="77:99" ht="15" thickBot="1" x14ac:dyDescent="0.35">
      <c r="BY857" s="10" t="s">
        <v>861</v>
      </c>
      <c r="BZ857" s="11">
        <v>0</v>
      </c>
      <c r="CA857" s="11">
        <v>268471.3</v>
      </c>
      <c r="CB857" s="11">
        <v>64778.7</v>
      </c>
      <c r="CC857" s="11">
        <v>0</v>
      </c>
      <c r="CD857" s="11">
        <v>638429.19999999995</v>
      </c>
      <c r="CE857" s="11">
        <v>0</v>
      </c>
      <c r="CF857" s="11">
        <v>0</v>
      </c>
      <c r="CG857" s="11">
        <v>7198</v>
      </c>
      <c r="CH857" s="11">
        <v>0</v>
      </c>
      <c r="CI857" s="11">
        <v>17994.2</v>
      </c>
      <c r="CJ857" s="11">
        <v>10796.2</v>
      </c>
      <c r="CK857" s="11">
        <v>1210642.1000000001</v>
      </c>
      <c r="CL857" s="11">
        <v>0</v>
      </c>
      <c r="CM857" s="11">
        <v>0</v>
      </c>
      <c r="CN857" s="11">
        <v>74855.399999999994</v>
      </c>
      <c r="CO857" s="11">
        <v>343326.7</v>
      </c>
      <c r="CP857" s="11">
        <v>81333.100000000006</v>
      </c>
      <c r="CQ857" s="11">
        <v>479361.9</v>
      </c>
      <c r="CR857" s="11">
        <v>3197186.8</v>
      </c>
      <c r="CS857" s="11">
        <v>4000000</v>
      </c>
      <c r="CT857" s="11">
        <v>802813.2</v>
      </c>
      <c r="CU857" s="11">
        <v>20.07</v>
      </c>
    </row>
    <row r="858" spans="77:99" ht="15" thickBot="1" x14ac:dyDescent="0.35">
      <c r="BY858" s="10" t="s">
        <v>862</v>
      </c>
      <c r="BZ858" s="11">
        <v>0</v>
      </c>
      <c r="CA858" s="11">
        <v>53982.5</v>
      </c>
      <c r="CB858" s="11">
        <v>569332</v>
      </c>
      <c r="CC858" s="11">
        <v>0</v>
      </c>
      <c r="CD858" s="11">
        <v>254076.1</v>
      </c>
      <c r="CE858" s="11">
        <v>7198</v>
      </c>
      <c r="CF858" s="11">
        <v>0</v>
      </c>
      <c r="CG858" s="11">
        <v>714004.1</v>
      </c>
      <c r="CH858" s="11">
        <v>384353.1</v>
      </c>
      <c r="CI858" s="11">
        <v>0</v>
      </c>
      <c r="CJ858" s="11">
        <v>46784.5</v>
      </c>
      <c r="CK858" s="11">
        <v>220967.3</v>
      </c>
      <c r="CL858" s="11">
        <v>0</v>
      </c>
      <c r="CM858" s="11">
        <v>0</v>
      </c>
      <c r="CN858" s="11">
        <v>30230.1</v>
      </c>
      <c r="CO858" s="11">
        <v>440494.8</v>
      </c>
      <c r="CP858" s="11">
        <v>17994.2</v>
      </c>
      <c r="CQ858" s="11">
        <v>176342</v>
      </c>
      <c r="CR858" s="11">
        <v>2915758.6</v>
      </c>
      <c r="CS858" s="11">
        <v>2000000</v>
      </c>
      <c r="CT858" s="11">
        <v>-915758.6</v>
      </c>
      <c r="CU858" s="11">
        <v>-45.79</v>
      </c>
    </row>
    <row r="859" spans="77:99" ht="15" thickBot="1" x14ac:dyDescent="0.35">
      <c r="BY859" s="10" t="s">
        <v>863</v>
      </c>
      <c r="BZ859" s="11">
        <v>0</v>
      </c>
      <c r="CA859" s="11">
        <v>53982.5</v>
      </c>
      <c r="CB859" s="11">
        <v>64778.7</v>
      </c>
      <c r="CC859" s="11">
        <v>0</v>
      </c>
      <c r="CD859" s="11">
        <v>272070.3</v>
      </c>
      <c r="CE859" s="11">
        <v>7198</v>
      </c>
      <c r="CF859" s="11">
        <v>0</v>
      </c>
      <c r="CG859" s="11">
        <v>63339</v>
      </c>
      <c r="CH859" s="11">
        <v>719.5</v>
      </c>
      <c r="CI859" s="11">
        <v>0</v>
      </c>
      <c r="CJ859" s="11">
        <v>46784.5</v>
      </c>
      <c r="CK859" s="11">
        <v>912660.9</v>
      </c>
      <c r="CL859" s="11">
        <v>0</v>
      </c>
      <c r="CM859" s="11">
        <v>0</v>
      </c>
      <c r="CN859" s="11">
        <v>30230.1</v>
      </c>
      <c r="CO859" s="11">
        <v>440494.8</v>
      </c>
      <c r="CP859" s="11">
        <v>17994.2</v>
      </c>
      <c r="CQ859" s="11">
        <v>290064.5</v>
      </c>
      <c r="CR859" s="11">
        <v>2200317</v>
      </c>
      <c r="CS859" s="11">
        <v>3000000</v>
      </c>
      <c r="CT859" s="11">
        <v>799683</v>
      </c>
      <c r="CU859" s="11">
        <v>26.66</v>
      </c>
    </row>
    <row r="860" spans="77:99" ht="15" thickBot="1" x14ac:dyDescent="0.35">
      <c r="BY860" s="10" t="s">
        <v>864</v>
      </c>
      <c r="BZ860" s="11">
        <v>0</v>
      </c>
      <c r="CA860" s="11">
        <v>268471.3</v>
      </c>
      <c r="CB860" s="11">
        <v>0</v>
      </c>
      <c r="CC860" s="11">
        <v>0</v>
      </c>
      <c r="CD860" s="11">
        <v>254076.1</v>
      </c>
      <c r="CE860" s="11">
        <v>32389.4</v>
      </c>
      <c r="CF860" s="11">
        <v>382913.3</v>
      </c>
      <c r="CG860" s="11">
        <v>0</v>
      </c>
      <c r="CH860" s="11">
        <v>0</v>
      </c>
      <c r="CI860" s="11">
        <v>17994.2</v>
      </c>
      <c r="CJ860" s="11">
        <v>0</v>
      </c>
      <c r="CK860" s="11">
        <v>1412176.2</v>
      </c>
      <c r="CL860" s="11">
        <v>0</v>
      </c>
      <c r="CM860" s="11">
        <v>0</v>
      </c>
      <c r="CN860" s="11">
        <v>30230.1</v>
      </c>
      <c r="CO860" s="11">
        <v>0</v>
      </c>
      <c r="CP860" s="11">
        <v>81333.100000000006</v>
      </c>
      <c r="CQ860" s="11">
        <v>479361.9</v>
      </c>
      <c r="CR860" s="11">
        <v>2958945.6</v>
      </c>
      <c r="CS860" s="11">
        <v>2000000</v>
      </c>
      <c r="CT860" s="11">
        <v>-958945.6</v>
      </c>
      <c r="CU860" s="11">
        <v>-47.95</v>
      </c>
    </row>
    <row r="861" spans="77:99" ht="15" thickBot="1" x14ac:dyDescent="0.35">
      <c r="BY861" s="10" t="s">
        <v>865</v>
      </c>
      <c r="BZ861" s="11">
        <v>0</v>
      </c>
      <c r="CA861" s="11">
        <v>71975.899999999994</v>
      </c>
      <c r="CB861" s="11">
        <v>64778.7</v>
      </c>
      <c r="CC861" s="11">
        <v>0</v>
      </c>
      <c r="CD861" s="11">
        <v>243279.9</v>
      </c>
      <c r="CE861" s="11">
        <v>32389.4</v>
      </c>
      <c r="CF861" s="11">
        <v>91409.8</v>
      </c>
      <c r="CG861" s="11">
        <v>63339</v>
      </c>
      <c r="CH861" s="11">
        <v>0</v>
      </c>
      <c r="CI861" s="11">
        <v>0</v>
      </c>
      <c r="CJ861" s="11">
        <v>10796.2</v>
      </c>
      <c r="CK861" s="11">
        <v>1376186.4</v>
      </c>
      <c r="CL861" s="11">
        <v>0</v>
      </c>
      <c r="CM861" s="11">
        <v>10796.2</v>
      </c>
      <c r="CN861" s="11">
        <v>30230.1</v>
      </c>
      <c r="CO861" s="11">
        <v>197934.4</v>
      </c>
      <c r="CP861" s="11">
        <v>81333.100000000006</v>
      </c>
      <c r="CQ861" s="11">
        <v>479361.9</v>
      </c>
      <c r="CR861" s="11">
        <v>2753811.1</v>
      </c>
      <c r="CS861" s="11">
        <v>1000000</v>
      </c>
      <c r="CT861" s="11">
        <v>-1753811.1</v>
      </c>
      <c r="CU861" s="11">
        <v>-175.38</v>
      </c>
    </row>
    <row r="862" spans="77:99" ht="15" thickBot="1" x14ac:dyDescent="0.35">
      <c r="BY862" s="10" t="s">
        <v>866</v>
      </c>
      <c r="BZ862" s="11">
        <v>0</v>
      </c>
      <c r="CA862" s="11">
        <v>71975.899999999994</v>
      </c>
      <c r="CB862" s="11">
        <v>64778.7</v>
      </c>
      <c r="CC862" s="11">
        <v>0</v>
      </c>
      <c r="CD862" s="11">
        <v>290064.5</v>
      </c>
      <c r="CE862" s="11">
        <v>7198</v>
      </c>
      <c r="CF862" s="11">
        <v>0</v>
      </c>
      <c r="CG862" s="11">
        <v>63339</v>
      </c>
      <c r="CH862" s="11">
        <v>0</v>
      </c>
      <c r="CI862" s="11">
        <v>17994.2</v>
      </c>
      <c r="CJ862" s="11">
        <v>10796.2</v>
      </c>
      <c r="CK862" s="11">
        <v>912660.9</v>
      </c>
      <c r="CL862" s="11">
        <v>0</v>
      </c>
      <c r="CM862" s="11">
        <v>0</v>
      </c>
      <c r="CN862" s="11">
        <v>30230.1</v>
      </c>
      <c r="CO862" s="11">
        <v>440494.8</v>
      </c>
      <c r="CP862" s="11">
        <v>17994.2</v>
      </c>
      <c r="CQ862" s="11">
        <v>333250</v>
      </c>
      <c r="CR862" s="11">
        <v>2260776.5</v>
      </c>
      <c r="CS862" s="11">
        <v>3000000</v>
      </c>
      <c r="CT862" s="11">
        <v>739223.5</v>
      </c>
      <c r="CU862" s="11">
        <v>24.64</v>
      </c>
    </row>
    <row r="863" spans="77:99" ht="15" thickBot="1" x14ac:dyDescent="0.35">
      <c r="BY863" s="10" t="s">
        <v>867</v>
      </c>
      <c r="BZ863" s="11">
        <v>0</v>
      </c>
      <c r="CA863" s="11">
        <v>53982.5</v>
      </c>
      <c r="CB863" s="11">
        <v>64778.7</v>
      </c>
      <c r="CC863" s="11">
        <v>0</v>
      </c>
      <c r="CD863" s="11">
        <v>66938</v>
      </c>
      <c r="CE863" s="11">
        <v>151149.79999999999</v>
      </c>
      <c r="CF863" s="11">
        <v>254795.6</v>
      </c>
      <c r="CG863" s="11">
        <v>310217.90000000002</v>
      </c>
      <c r="CH863" s="11">
        <v>0</v>
      </c>
      <c r="CI863" s="11">
        <v>0</v>
      </c>
      <c r="CJ863" s="11">
        <v>46784.5</v>
      </c>
      <c r="CK863" s="11">
        <v>1210642.1000000001</v>
      </c>
      <c r="CL863" s="11">
        <v>0</v>
      </c>
      <c r="CM863" s="11">
        <v>61179.7</v>
      </c>
      <c r="CN863" s="11">
        <v>30230.1</v>
      </c>
      <c r="CO863" s="11">
        <v>197934.4</v>
      </c>
      <c r="CP863" s="11">
        <v>17994.2</v>
      </c>
      <c r="CQ863" s="11">
        <v>467125.9</v>
      </c>
      <c r="CR863" s="11">
        <v>2933753.5</v>
      </c>
      <c r="CS863" s="11">
        <v>4000000</v>
      </c>
      <c r="CT863" s="11">
        <v>1066246.5</v>
      </c>
      <c r="CU863" s="11">
        <v>26.66</v>
      </c>
    </row>
    <row r="864" spans="77:99" ht="15" thickBot="1" x14ac:dyDescent="0.35">
      <c r="BY864" s="10" t="s">
        <v>868</v>
      </c>
      <c r="BZ864" s="11">
        <v>0</v>
      </c>
      <c r="CA864" s="11">
        <v>0</v>
      </c>
      <c r="CB864" s="11">
        <v>569332</v>
      </c>
      <c r="CC864" s="11">
        <v>0</v>
      </c>
      <c r="CD864" s="11">
        <v>0</v>
      </c>
      <c r="CE864" s="11">
        <v>187138.2</v>
      </c>
      <c r="CF864" s="11">
        <v>0</v>
      </c>
      <c r="CG864" s="11">
        <v>913379.7</v>
      </c>
      <c r="CH864" s="11">
        <v>384353.1</v>
      </c>
      <c r="CI864" s="11">
        <v>0</v>
      </c>
      <c r="CJ864" s="11">
        <v>46784.5</v>
      </c>
      <c r="CK864" s="11">
        <v>130996.4</v>
      </c>
      <c r="CL864" s="11">
        <v>0</v>
      </c>
      <c r="CM864" s="11">
        <v>146111.9</v>
      </c>
      <c r="CN864" s="11">
        <v>0</v>
      </c>
      <c r="CO864" s="11">
        <v>343326.7</v>
      </c>
      <c r="CP864" s="11">
        <v>0</v>
      </c>
      <c r="CQ864" s="11">
        <v>133156.4</v>
      </c>
      <c r="CR864" s="11">
        <v>2854578.9</v>
      </c>
      <c r="CS864" s="11">
        <v>2000000</v>
      </c>
      <c r="CT864" s="11">
        <v>-854578.9</v>
      </c>
      <c r="CU864" s="11">
        <v>-42.73</v>
      </c>
    </row>
    <row r="865" spans="77:99" ht="15" thickBot="1" x14ac:dyDescent="0.35">
      <c r="BY865" s="10" t="s">
        <v>869</v>
      </c>
      <c r="BZ865" s="11">
        <v>0</v>
      </c>
      <c r="CA865" s="11">
        <v>0</v>
      </c>
      <c r="CB865" s="11">
        <v>666500.1</v>
      </c>
      <c r="CC865" s="11">
        <v>0</v>
      </c>
      <c r="CD865" s="11">
        <v>66938</v>
      </c>
      <c r="CE865" s="11">
        <v>151149.79999999999</v>
      </c>
      <c r="CF865" s="11">
        <v>0</v>
      </c>
      <c r="CG865" s="11">
        <v>901145.9</v>
      </c>
      <c r="CH865" s="11">
        <v>384353.1</v>
      </c>
      <c r="CI865" s="11">
        <v>0</v>
      </c>
      <c r="CJ865" s="11">
        <v>46784.5</v>
      </c>
      <c r="CK865" s="11">
        <v>0</v>
      </c>
      <c r="CL865" s="11">
        <v>0</v>
      </c>
      <c r="CM865" s="11">
        <v>61179.7</v>
      </c>
      <c r="CN865" s="11">
        <v>30230.1</v>
      </c>
      <c r="CO865" s="11">
        <v>440494.8</v>
      </c>
      <c r="CP865" s="11">
        <v>17994.2</v>
      </c>
      <c r="CQ865" s="11">
        <v>0</v>
      </c>
      <c r="CR865" s="11">
        <v>2766770.2</v>
      </c>
      <c r="CS865" s="11">
        <v>2000000</v>
      </c>
      <c r="CT865" s="11">
        <v>-766770.2</v>
      </c>
      <c r="CU865" s="11">
        <v>-38.340000000000003</v>
      </c>
    </row>
    <row r="866" spans="77:99" ht="15" thickBot="1" x14ac:dyDescent="0.35">
      <c r="BY866" s="10" t="s">
        <v>870</v>
      </c>
      <c r="BZ866" s="11">
        <v>0</v>
      </c>
      <c r="CA866" s="11">
        <v>53982.5</v>
      </c>
      <c r="CB866" s="11">
        <v>569332</v>
      </c>
      <c r="CC866" s="11">
        <v>0</v>
      </c>
      <c r="CD866" s="11">
        <v>138913.9</v>
      </c>
      <c r="CE866" s="11">
        <v>32389.4</v>
      </c>
      <c r="CF866" s="11">
        <v>0</v>
      </c>
      <c r="CG866" s="11">
        <v>714004.1</v>
      </c>
      <c r="CH866" s="11">
        <v>384353.1</v>
      </c>
      <c r="CI866" s="11">
        <v>0</v>
      </c>
      <c r="CJ866" s="11">
        <v>46784.5</v>
      </c>
      <c r="CK866" s="11">
        <v>220967.3</v>
      </c>
      <c r="CL866" s="11">
        <v>0</v>
      </c>
      <c r="CM866" s="11">
        <v>10796.2</v>
      </c>
      <c r="CN866" s="11">
        <v>30230.1</v>
      </c>
      <c r="CO866" s="11">
        <v>440494.8</v>
      </c>
      <c r="CP866" s="11">
        <v>17994.2</v>
      </c>
      <c r="CQ866" s="11">
        <v>176342</v>
      </c>
      <c r="CR866" s="11">
        <v>2836584</v>
      </c>
      <c r="CS866" s="11">
        <v>1000000</v>
      </c>
      <c r="CT866" s="11">
        <v>-1836584</v>
      </c>
      <c r="CU866" s="11">
        <v>-183.66</v>
      </c>
    </row>
    <row r="867" spans="77:99" ht="15" thickBot="1" x14ac:dyDescent="0.35">
      <c r="BY867" s="10" t="s">
        <v>871</v>
      </c>
      <c r="BZ867" s="11">
        <v>0</v>
      </c>
      <c r="CA867" s="11">
        <v>53982.5</v>
      </c>
      <c r="CB867" s="11">
        <v>569332</v>
      </c>
      <c r="CC867" s="11">
        <v>0</v>
      </c>
      <c r="CD867" s="11">
        <v>25191.4</v>
      </c>
      <c r="CE867" s="11">
        <v>187138.2</v>
      </c>
      <c r="CF867" s="11">
        <v>0</v>
      </c>
      <c r="CG867" s="11">
        <v>731998.3</v>
      </c>
      <c r="CH867" s="11">
        <v>384353.1</v>
      </c>
      <c r="CI867" s="11">
        <v>0</v>
      </c>
      <c r="CJ867" s="11">
        <v>46784.5</v>
      </c>
      <c r="CK867" s="11">
        <v>220967.3</v>
      </c>
      <c r="CL867" s="11">
        <v>10796.2</v>
      </c>
      <c r="CM867" s="11">
        <v>146111.9</v>
      </c>
      <c r="CN867" s="11">
        <v>30230.1</v>
      </c>
      <c r="CO867" s="11">
        <v>343326.7</v>
      </c>
      <c r="CP867" s="11">
        <v>17994.2</v>
      </c>
      <c r="CQ867" s="11">
        <v>158347.79999999999</v>
      </c>
      <c r="CR867" s="11">
        <v>2926554.1</v>
      </c>
      <c r="CS867" s="11">
        <v>2000000</v>
      </c>
      <c r="CT867" s="11">
        <v>-926554.1</v>
      </c>
      <c r="CU867" s="11">
        <v>-46.33</v>
      </c>
    </row>
    <row r="868" spans="77:99" ht="15" thickBot="1" x14ac:dyDescent="0.35">
      <c r="BY868" s="10" t="s">
        <v>872</v>
      </c>
      <c r="BZ868" s="11">
        <v>0</v>
      </c>
      <c r="CA868" s="11">
        <v>53982.5</v>
      </c>
      <c r="CB868" s="11">
        <v>64778.7</v>
      </c>
      <c r="CC868" s="11">
        <v>0</v>
      </c>
      <c r="CD868" s="11">
        <v>66938</v>
      </c>
      <c r="CE868" s="11">
        <v>187138.2</v>
      </c>
      <c r="CF868" s="11">
        <v>278548</v>
      </c>
      <c r="CG868" s="11">
        <v>310217.90000000002</v>
      </c>
      <c r="CH868" s="11">
        <v>0</v>
      </c>
      <c r="CI868" s="11">
        <v>17994.2</v>
      </c>
      <c r="CJ868" s="11">
        <v>46784.5</v>
      </c>
      <c r="CK868" s="11">
        <v>1210642.1000000001</v>
      </c>
      <c r="CL868" s="11">
        <v>0</v>
      </c>
      <c r="CM868" s="11">
        <v>61179.7</v>
      </c>
      <c r="CN868" s="11">
        <v>30230.1</v>
      </c>
      <c r="CO868" s="11">
        <v>21593.1</v>
      </c>
      <c r="CP868" s="11">
        <v>17994.2</v>
      </c>
      <c r="CQ868" s="11">
        <v>479361.9</v>
      </c>
      <c r="CR868" s="11">
        <v>2847383.1</v>
      </c>
      <c r="CS868" s="11">
        <v>1000000</v>
      </c>
      <c r="CT868" s="11">
        <v>-1847383.1</v>
      </c>
      <c r="CU868" s="11">
        <v>-184.74</v>
      </c>
    </row>
    <row r="869" spans="77:99" ht="15" thickBot="1" x14ac:dyDescent="0.35">
      <c r="BY869" s="10" t="s">
        <v>873</v>
      </c>
      <c r="BZ869" s="11">
        <v>0</v>
      </c>
      <c r="CA869" s="11">
        <v>0</v>
      </c>
      <c r="CB869" s="11">
        <v>666500.1</v>
      </c>
      <c r="CC869" s="11">
        <v>0</v>
      </c>
      <c r="CD869" s="11">
        <v>0</v>
      </c>
      <c r="CE869" s="11">
        <v>187138.2</v>
      </c>
      <c r="CF869" s="11">
        <v>0</v>
      </c>
      <c r="CG869" s="11">
        <v>913379.7</v>
      </c>
      <c r="CH869" s="11">
        <v>503114.3</v>
      </c>
      <c r="CI869" s="11">
        <v>0</v>
      </c>
      <c r="CJ869" s="11">
        <v>46784.5</v>
      </c>
      <c r="CK869" s="11">
        <v>0</v>
      </c>
      <c r="CL869" s="11">
        <v>0</v>
      </c>
      <c r="CM869" s="11">
        <v>146111.9</v>
      </c>
      <c r="CN869" s="11">
        <v>0</v>
      </c>
      <c r="CO869" s="11">
        <v>440494.8</v>
      </c>
      <c r="CP869" s="11">
        <v>0</v>
      </c>
      <c r="CQ869" s="11">
        <v>0</v>
      </c>
      <c r="CR869" s="11">
        <v>2903523.4</v>
      </c>
      <c r="CS869" s="11">
        <v>3000000</v>
      </c>
      <c r="CT869" s="11">
        <v>96476.6</v>
      </c>
      <c r="CU869" s="11">
        <v>3.22</v>
      </c>
    </row>
    <row r="870" spans="77:99" ht="15" thickBot="1" x14ac:dyDescent="0.35">
      <c r="BY870" s="10" t="s">
        <v>874</v>
      </c>
      <c r="BZ870" s="11">
        <v>0</v>
      </c>
      <c r="CA870" s="11">
        <v>268471.3</v>
      </c>
      <c r="CB870" s="11">
        <v>53982.5</v>
      </c>
      <c r="CC870" s="11">
        <v>0</v>
      </c>
      <c r="CD870" s="11">
        <v>66938</v>
      </c>
      <c r="CE870" s="11">
        <v>187138.2</v>
      </c>
      <c r="CF870" s="11">
        <v>382913.3</v>
      </c>
      <c r="CG870" s="11">
        <v>0</v>
      </c>
      <c r="CH870" s="11">
        <v>0</v>
      </c>
      <c r="CI870" s="11">
        <v>0</v>
      </c>
      <c r="CJ870" s="11">
        <v>10796.2</v>
      </c>
      <c r="CK870" s="11">
        <v>1412176.2</v>
      </c>
      <c r="CL870" s="11">
        <v>0</v>
      </c>
      <c r="CM870" s="11">
        <v>61179.7</v>
      </c>
      <c r="CN870" s="11">
        <v>30230.1</v>
      </c>
      <c r="CO870" s="11">
        <v>0</v>
      </c>
      <c r="CP870" s="11">
        <v>81333.100000000006</v>
      </c>
      <c r="CQ870" s="11">
        <v>479361.9</v>
      </c>
      <c r="CR870" s="11">
        <v>3034520.6</v>
      </c>
      <c r="CS870" s="11">
        <v>3000000</v>
      </c>
      <c r="CT870" s="11">
        <v>-34520.6</v>
      </c>
      <c r="CU870" s="11">
        <v>-1.1499999999999999</v>
      </c>
    </row>
    <row r="871" spans="77:99" ht="15" thickBot="1" x14ac:dyDescent="0.35">
      <c r="BY871" s="10" t="s">
        <v>875</v>
      </c>
      <c r="BZ871" s="11">
        <v>0</v>
      </c>
      <c r="CA871" s="11">
        <v>53982.5</v>
      </c>
      <c r="CB871" s="11">
        <v>110123.5</v>
      </c>
      <c r="CC871" s="11">
        <v>0</v>
      </c>
      <c r="CD871" s="11">
        <v>254076.1</v>
      </c>
      <c r="CE871" s="11">
        <v>7198</v>
      </c>
      <c r="CF871" s="11">
        <v>0</v>
      </c>
      <c r="CG871" s="11">
        <v>63339</v>
      </c>
      <c r="CH871" s="11">
        <v>0</v>
      </c>
      <c r="CI871" s="11">
        <v>0</v>
      </c>
      <c r="CJ871" s="11">
        <v>10796.2</v>
      </c>
      <c r="CK871" s="11">
        <v>912660.9</v>
      </c>
      <c r="CL871" s="11">
        <v>0</v>
      </c>
      <c r="CM871" s="11">
        <v>0</v>
      </c>
      <c r="CN871" s="11">
        <v>30230.1</v>
      </c>
      <c r="CO871" s="11">
        <v>343326.7</v>
      </c>
      <c r="CP871" s="11">
        <v>17994.2</v>
      </c>
      <c r="CQ871" s="11">
        <v>371397.6</v>
      </c>
      <c r="CR871" s="11">
        <v>2175124.7999999998</v>
      </c>
      <c r="CS871" s="11">
        <v>1000000</v>
      </c>
      <c r="CT871" s="11">
        <v>-1175124.8</v>
      </c>
      <c r="CU871" s="11">
        <v>-117.51</v>
      </c>
    </row>
    <row r="872" spans="77:99" ht="15" thickBot="1" x14ac:dyDescent="0.35">
      <c r="BY872" s="10" t="s">
        <v>876</v>
      </c>
      <c r="BZ872" s="11">
        <v>0</v>
      </c>
      <c r="CA872" s="11">
        <v>53982.5</v>
      </c>
      <c r="CB872" s="11">
        <v>64778.7</v>
      </c>
      <c r="CC872" s="11">
        <v>0</v>
      </c>
      <c r="CD872" s="11">
        <v>131716.70000000001</v>
      </c>
      <c r="CE872" s="11">
        <v>104365.3</v>
      </c>
      <c r="CF872" s="11">
        <v>91409.8</v>
      </c>
      <c r="CG872" s="11">
        <v>63339</v>
      </c>
      <c r="CH872" s="11">
        <v>0</v>
      </c>
      <c r="CI872" s="11">
        <v>0</v>
      </c>
      <c r="CJ872" s="11">
        <v>10796.2</v>
      </c>
      <c r="CK872" s="11">
        <v>912660.9</v>
      </c>
      <c r="CL872" s="11">
        <v>0</v>
      </c>
      <c r="CM872" s="11">
        <v>43185.599999999999</v>
      </c>
      <c r="CN872" s="11">
        <v>30230.1</v>
      </c>
      <c r="CO872" s="11">
        <v>197934.4</v>
      </c>
      <c r="CP872" s="11">
        <v>17994.2</v>
      </c>
      <c r="CQ872" s="11">
        <v>479361.9</v>
      </c>
      <c r="CR872" s="11">
        <v>2201755.2000000002</v>
      </c>
      <c r="CS872" s="11">
        <v>2000000</v>
      </c>
      <c r="CT872" s="11">
        <v>-201755.2</v>
      </c>
      <c r="CU872" s="11">
        <v>-10.09</v>
      </c>
    </row>
    <row r="873" spans="77:99" ht="15" thickBot="1" x14ac:dyDescent="0.35">
      <c r="BY873" s="10" t="s">
        <v>877</v>
      </c>
      <c r="BZ873" s="11">
        <v>0</v>
      </c>
      <c r="CA873" s="11">
        <v>0</v>
      </c>
      <c r="CB873" s="11">
        <v>569332</v>
      </c>
      <c r="CC873" s="11">
        <v>0</v>
      </c>
      <c r="CD873" s="11">
        <v>131716.70000000001</v>
      </c>
      <c r="CE873" s="11">
        <v>104365.3</v>
      </c>
      <c r="CF873" s="11">
        <v>0</v>
      </c>
      <c r="CG873" s="11">
        <v>731998.3</v>
      </c>
      <c r="CH873" s="11">
        <v>384353.1</v>
      </c>
      <c r="CI873" s="11">
        <v>0</v>
      </c>
      <c r="CJ873" s="11">
        <v>46784.5</v>
      </c>
      <c r="CK873" s="11">
        <v>220967.3</v>
      </c>
      <c r="CL873" s="11">
        <v>0</v>
      </c>
      <c r="CM873" s="11">
        <v>43185.599999999999</v>
      </c>
      <c r="CN873" s="11">
        <v>30230.1</v>
      </c>
      <c r="CO873" s="11">
        <v>440494.8</v>
      </c>
      <c r="CP873" s="11">
        <v>17994.2</v>
      </c>
      <c r="CQ873" s="11">
        <v>133156.4</v>
      </c>
      <c r="CR873" s="11">
        <v>2854578.1</v>
      </c>
      <c r="CS873" s="11">
        <v>3000000</v>
      </c>
      <c r="CT873" s="11">
        <v>145421.9</v>
      </c>
      <c r="CU873" s="11">
        <v>4.8499999999999996</v>
      </c>
    </row>
    <row r="874" spans="77:99" ht="15" thickBot="1" x14ac:dyDescent="0.35">
      <c r="BY874" s="10" t="s">
        <v>878</v>
      </c>
      <c r="BZ874" s="11">
        <v>0</v>
      </c>
      <c r="CA874" s="11">
        <v>53982.5</v>
      </c>
      <c r="CB874" s="11">
        <v>666500.1</v>
      </c>
      <c r="CC874" s="11">
        <v>0</v>
      </c>
      <c r="CD874" s="11">
        <v>638429.19999999995</v>
      </c>
      <c r="CE874" s="11">
        <v>7198</v>
      </c>
      <c r="CF874" s="11">
        <v>0</v>
      </c>
      <c r="CG874" s="11">
        <v>731998.3</v>
      </c>
      <c r="CH874" s="11">
        <v>384353.1</v>
      </c>
      <c r="CI874" s="11">
        <v>0</v>
      </c>
      <c r="CJ874" s="11">
        <v>46784.5</v>
      </c>
      <c r="CK874" s="11">
        <v>130996.4</v>
      </c>
      <c r="CL874" s="11">
        <v>0</v>
      </c>
      <c r="CM874" s="11">
        <v>0</v>
      </c>
      <c r="CN874" s="11">
        <v>30230.1</v>
      </c>
      <c r="CO874" s="11">
        <v>440494.8</v>
      </c>
      <c r="CP874" s="11">
        <v>17994.2</v>
      </c>
      <c r="CQ874" s="11">
        <v>133156.4</v>
      </c>
      <c r="CR874" s="11">
        <v>3282117.5</v>
      </c>
      <c r="CS874" s="11">
        <v>1000000</v>
      </c>
      <c r="CT874" s="11">
        <v>-2282117.5</v>
      </c>
      <c r="CU874" s="11">
        <v>-228.21</v>
      </c>
    </row>
    <row r="875" spans="77:99" ht="15" thickBot="1" x14ac:dyDescent="0.35">
      <c r="BY875" s="10" t="s">
        <v>879</v>
      </c>
      <c r="BZ875" s="11">
        <v>0</v>
      </c>
      <c r="CA875" s="11">
        <v>268471.3</v>
      </c>
      <c r="CB875" s="11">
        <v>64778.7</v>
      </c>
      <c r="CC875" s="11">
        <v>0</v>
      </c>
      <c r="CD875" s="11">
        <v>66938</v>
      </c>
      <c r="CE875" s="11">
        <v>187138.2</v>
      </c>
      <c r="CF875" s="11">
        <v>382913.3</v>
      </c>
      <c r="CG875" s="11">
        <v>63339</v>
      </c>
      <c r="CH875" s="11">
        <v>0</v>
      </c>
      <c r="CI875" s="11">
        <v>0</v>
      </c>
      <c r="CJ875" s="11">
        <v>10796.2</v>
      </c>
      <c r="CK875" s="11">
        <v>1412176.2</v>
      </c>
      <c r="CL875" s="11">
        <v>0</v>
      </c>
      <c r="CM875" s="11">
        <v>61179.7</v>
      </c>
      <c r="CN875" s="11">
        <v>30230.1</v>
      </c>
      <c r="CO875" s="11">
        <v>0</v>
      </c>
      <c r="CP875" s="11">
        <v>81333.100000000006</v>
      </c>
      <c r="CQ875" s="11">
        <v>479361.9</v>
      </c>
      <c r="CR875" s="11">
        <v>3108655.7</v>
      </c>
      <c r="CS875" s="11">
        <v>3000000</v>
      </c>
      <c r="CT875" s="11">
        <v>-108655.7</v>
      </c>
      <c r="CU875" s="11">
        <v>-3.62</v>
      </c>
    </row>
    <row r="876" spans="77:99" ht="15" thickBot="1" x14ac:dyDescent="0.35">
      <c r="BY876" s="10" t="s">
        <v>880</v>
      </c>
      <c r="BZ876" s="11">
        <v>0</v>
      </c>
      <c r="CA876" s="11">
        <v>71975.899999999994</v>
      </c>
      <c r="CB876" s="11">
        <v>110123.5</v>
      </c>
      <c r="CC876" s="11">
        <v>0</v>
      </c>
      <c r="CD876" s="11">
        <v>290064.5</v>
      </c>
      <c r="CE876" s="11">
        <v>7198</v>
      </c>
      <c r="CF876" s="11">
        <v>0</v>
      </c>
      <c r="CG876" s="11">
        <v>63339</v>
      </c>
      <c r="CH876" s="11">
        <v>0</v>
      </c>
      <c r="CI876" s="11">
        <v>17994.2</v>
      </c>
      <c r="CJ876" s="11">
        <v>10796.2</v>
      </c>
      <c r="CK876" s="11">
        <v>912660.9</v>
      </c>
      <c r="CL876" s="11">
        <v>0</v>
      </c>
      <c r="CM876" s="11">
        <v>0</v>
      </c>
      <c r="CN876" s="11">
        <v>30230.1</v>
      </c>
      <c r="CO876" s="11">
        <v>440494.8</v>
      </c>
      <c r="CP876" s="11">
        <v>81333.100000000006</v>
      </c>
      <c r="CQ876" s="11">
        <v>371397.6</v>
      </c>
      <c r="CR876" s="11">
        <v>2407607.7999999998</v>
      </c>
      <c r="CS876" s="11">
        <v>2000000</v>
      </c>
      <c r="CT876" s="11">
        <v>-407607.8</v>
      </c>
      <c r="CU876" s="11">
        <v>-20.38</v>
      </c>
    </row>
    <row r="877" spans="77:99" ht="15" thickBot="1" x14ac:dyDescent="0.35">
      <c r="BY877" s="10" t="s">
        <v>881</v>
      </c>
      <c r="BZ877" s="11">
        <v>0</v>
      </c>
      <c r="CA877" s="11">
        <v>268471.3</v>
      </c>
      <c r="CB877" s="11">
        <v>64778.7</v>
      </c>
      <c r="CC877" s="11">
        <v>0</v>
      </c>
      <c r="CD877" s="11">
        <v>638429.19999999995</v>
      </c>
      <c r="CE877" s="11">
        <v>7198</v>
      </c>
      <c r="CF877" s="11">
        <v>91409.8</v>
      </c>
      <c r="CG877" s="11">
        <v>0</v>
      </c>
      <c r="CH877" s="11">
        <v>0</v>
      </c>
      <c r="CI877" s="11">
        <v>17994.2</v>
      </c>
      <c r="CJ877" s="11">
        <v>10796.2</v>
      </c>
      <c r="CK877" s="11">
        <v>1412176.2</v>
      </c>
      <c r="CL877" s="11">
        <v>0</v>
      </c>
      <c r="CM877" s="11">
        <v>0</v>
      </c>
      <c r="CN877" s="11">
        <v>74855.399999999994</v>
      </c>
      <c r="CO877" s="11">
        <v>197934.4</v>
      </c>
      <c r="CP877" s="11">
        <v>81333.100000000006</v>
      </c>
      <c r="CQ877" s="11">
        <v>479361.9</v>
      </c>
      <c r="CR877" s="11">
        <v>3344738.4</v>
      </c>
      <c r="CS877" s="11">
        <v>1000000</v>
      </c>
      <c r="CT877" s="11">
        <v>-2344738.4</v>
      </c>
      <c r="CU877" s="11">
        <v>-234.47</v>
      </c>
    </row>
    <row r="878" spans="77:99" ht="15" thickBot="1" x14ac:dyDescent="0.35">
      <c r="BY878" s="10" t="s">
        <v>882</v>
      </c>
      <c r="BZ878" s="11">
        <v>0</v>
      </c>
      <c r="CA878" s="11">
        <v>53982.5</v>
      </c>
      <c r="CB878" s="11">
        <v>526146.4</v>
      </c>
      <c r="CC878" s="11">
        <v>0</v>
      </c>
      <c r="CD878" s="11">
        <v>66938</v>
      </c>
      <c r="CE878" s="11">
        <v>187138.2</v>
      </c>
      <c r="CF878" s="11">
        <v>61179.7</v>
      </c>
      <c r="CG878" s="11">
        <v>731998.3</v>
      </c>
      <c r="CH878" s="11">
        <v>719.5</v>
      </c>
      <c r="CI878" s="11">
        <v>0</v>
      </c>
      <c r="CJ878" s="11">
        <v>46784.5</v>
      </c>
      <c r="CK878" s="11">
        <v>238961.4</v>
      </c>
      <c r="CL878" s="11">
        <v>0</v>
      </c>
      <c r="CM878" s="11">
        <v>61179.7</v>
      </c>
      <c r="CN878" s="11">
        <v>30230.1</v>
      </c>
      <c r="CO878" s="11">
        <v>343326.7</v>
      </c>
      <c r="CP878" s="11">
        <v>17994.2</v>
      </c>
      <c r="CQ878" s="11">
        <v>176342</v>
      </c>
      <c r="CR878" s="11">
        <v>2542921.2999999998</v>
      </c>
      <c r="CS878" s="11">
        <v>1000000</v>
      </c>
      <c r="CT878" s="11">
        <v>-1542921.3</v>
      </c>
      <c r="CU878" s="11">
        <v>-154.29</v>
      </c>
    </row>
    <row r="879" spans="77:99" ht="15" thickBot="1" x14ac:dyDescent="0.35">
      <c r="BY879" s="10" t="s">
        <v>883</v>
      </c>
      <c r="BZ879" s="11">
        <v>0</v>
      </c>
      <c r="CA879" s="11">
        <v>0</v>
      </c>
      <c r="CB879" s="11">
        <v>666500.1</v>
      </c>
      <c r="CC879" s="11">
        <v>0</v>
      </c>
      <c r="CD879" s="11">
        <v>0</v>
      </c>
      <c r="CE879" s="11">
        <v>187138.2</v>
      </c>
      <c r="CF879" s="11">
        <v>0</v>
      </c>
      <c r="CG879" s="11">
        <v>913379.7</v>
      </c>
      <c r="CH879" s="11">
        <v>384353.1</v>
      </c>
      <c r="CI879" s="11">
        <v>17994.2</v>
      </c>
      <c r="CJ879" s="11">
        <v>46784.5</v>
      </c>
      <c r="CK879" s="11">
        <v>130996.4</v>
      </c>
      <c r="CL879" s="11">
        <v>0</v>
      </c>
      <c r="CM879" s="11">
        <v>146111.9</v>
      </c>
      <c r="CN879" s="11">
        <v>0</v>
      </c>
      <c r="CO879" s="11">
        <v>440494.8</v>
      </c>
      <c r="CP879" s="11">
        <v>0</v>
      </c>
      <c r="CQ879" s="11">
        <v>0</v>
      </c>
      <c r="CR879" s="11">
        <v>2933752.8</v>
      </c>
      <c r="CS879" s="11">
        <v>4000000</v>
      </c>
      <c r="CT879" s="11">
        <v>1066247.2</v>
      </c>
      <c r="CU879" s="11">
        <v>26.66</v>
      </c>
    </row>
    <row r="880" spans="77:99" ht="15" thickBot="1" x14ac:dyDescent="0.35">
      <c r="BY880" s="10" t="s">
        <v>884</v>
      </c>
      <c r="BZ880" s="11">
        <v>0</v>
      </c>
      <c r="CA880" s="11">
        <v>268471.3</v>
      </c>
      <c r="CB880" s="11">
        <v>64778.7</v>
      </c>
      <c r="CC880" s="11">
        <v>0</v>
      </c>
      <c r="CD880" s="11">
        <v>254076.1</v>
      </c>
      <c r="CE880" s="11">
        <v>32389.4</v>
      </c>
      <c r="CF880" s="11">
        <v>278548</v>
      </c>
      <c r="CG880" s="11">
        <v>0</v>
      </c>
      <c r="CH880" s="11">
        <v>0</v>
      </c>
      <c r="CI880" s="11">
        <v>0</v>
      </c>
      <c r="CJ880" s="11">
        <v>10796.2</v>
      </c>
      <c r="CK880" s="11">
        <v>1412176.2</v>
      </c>
      <c r="CL880" s="11">
        <v>0</v>
      </c>
      <c r="CM880" s="11">
        <v>0</v>
      </c>
      <c r="CN880" s="11">
        <v>30230.1</v>
      </c>
      <c r="CO880" s="11">
        <v>21593.1</v>
      </c>
      <c r="CP880" s="11">
        <v>81333.100000000006</v>
      </c>
      <c r="CQ880" s="11">
        <v>479361.9</v>
      </c>
      <c r="CR880" s="11">
        <v>2933754.2</v>
      </c>
      <c r="CS880" s="11">
        <v>4000000</v>
      </c>
      <c r="CT880" s="11">
        <v>1066245.8</v>
      </c>
      <c r="CU880" s="11">
        <v>26.66</v>
      </c>
    </row>
    <row r="881" spans="77:99" ht="15" thickBot="1" x14ac:dyDescent="0.35">
      <c r="BY881" s="10" t="s">
        <v>885</v>
      </c>
      <c r="BZ881" s="11">
        <v>0</v>
      </c>
      <c r="CA881" s="11">
        <v>53982.5</v>
      </c>
      <c r="CB881" s="11">
        <v>569332</v>
      </c>
      <c r="CC881" s="11">
        <v>0</v>
      </c>
      <c r="CD881" s="11">
        <v>638429.19999999995</v>
      </c>
      <c r="CE881" s="11">
        <v>0</v>
      </c>
      <c r="CF881" s="11">
        <v>0</v>
      </c>
      <c r="CG881" s="11">
        <v>274229.5</v>
      </c>
      <c r="CH881" s="11">
        <v>384353.1</v>
      </c>
      <c r="CI881" s="11">
        <v>0</v>
      </c>
      <c r="CJ881" s="11">
        <v>46784.5</v>
      </c>
      <c r="CK881" s="11">
        <v>238961.4</v>
      </c>
      <c r="CL881" s="11">
        <v>0</v>
      </c>
      <c r="CM881" s="11">
        <v>0</v>
      </c>
      <c r="CN881" s="11">
        <v>74855.399999999994</v>
      </c>
      <c r="CO881" s="11">
        <v>440494.8</v>
      </c>
      <c r="CP881" s="11">
        <v>17994.2</v>
      </c>
      <c r="CQ881" s="11">
        <v>176342</v>
      </c>
      <c r="CR881" s="11">
        <v>2915758.6</v>
      </c>
      <c r="CS881" s="11">
        <v>2000000</v>
      </c>
      <c r="CT881" s="11">
        <v>-915758.6</v>
      </c>
      <c r="CU881" s="11">
        <v>-45.79</v>
      </c>
    </row>
    <row r="882" spans="77:99" ht="15" thickBot="1" x14ac:dyDescent="0.35">
      <c r="BY882" s="10" t="s">
        <v>886</v>
      </c>
      <c r="BZ882" s="11">
        <v>0</v>
      </c>
      <c r="CA882" s="11">
        <v>0</v>
      </c>
      <c r="CB882" s="11">
        <v>684494.2</v>
      </c>
      <c r="CC882" s="11">
        <v>0</v>
      </c>
      <c r="CD882" s="11">
        <v>66938</v>
      </c>
      <c r="CE882" s="11">
        <v>151149.79999999999</v>
      </c>
      <c r="CF882" s="11">
        <v>0</v>
      </c>
      <c r="CG882" s="11">
        <v>901145.9</v>
      </c>
      <c r="CH882" s="11">
        <v>485120.1</v>
      </c>
      <c r="CI882" s="11">
        <v>17994.2</v>
      </c>
      <c r="CJ882" s="11">
        <v>46784.5</v>
      </c>
      <c r="CK882" s="11">
        <v>0</v>
      </c>
      <c r="CL882" s="11">
        <v>0</v>
      </c>
      <c r="CM882" s="11">
        <v>61179.7</v>
      </c>
      <c r="CN882" s="11">
        <v>30230.1</v>
      </c>
      <c r="CO882" s="11">
        <v>440494.8</v>
      </c>
      <c r="CP882" s="11">
        <v>17994.2</v>
      </c>
      <c r="CQ882" s="11">
        <v>0</v>
      </c>
      <c r="CR882" s="11">
        <v>2903525.6</v>
      </c>
      <c r="CS882" s="11">
        <v>2000000</v>
      </c>
      <c r="CT882" s="11">
        <v>-903525.6</v>
      </c>
      <c r="CU882" s="11">
        <v>-45.18</v>
      </c>
    </row>
    <row r="883" spans="77:99" ht="15" thickBot="1" x14ac:dyDescent="0.35">
      <c r="BY883" s="10" t="s">
        <v>887</v>
      </c>
      <c r="BZ883" s="11">
        <v>0</v>
      </c>
      <c r="CA883" s="11">
        <v>0</v>
      </c>
      <c r="CB883" s="11">
        <v>684494.2</v>
      </c>
      <c r="CC883" s="11">
        <v>0</v>
      </c>
      <c r="CD883" s="11">
        <v>138913.9</v>
      </c>
      <c r="CE883" s="11">
        <v>79173.899999999994</v>
      </c>
      <c r="CF883" s="11">
        <v>0</v>
      </c>
      <c r="CG883" s="11">
        <v>731998.3</v>
      </c>
      <c r="CH883" s="11">
        <v>384353.1</v>
      </c>
      <c r="CI883" s="11">
        <v>0</v>
      </c>
      <c r="CJ883" s="11">
        <v>46784.5</v>
      </c>
      <c r="CK883" s="11">
        <v>0</v>
      </c>
      <c r="CL883" s="11">
        <v>0</v>
      </c>
      <c r="CM883" s="11">
        <v>43185.599999999999</v>
      </c>
      <c r="CN883" s="11">
        <v>30230.1</v>
      </c>
      <c r="CO883" s="11">
        <v>440494.8</v>
      </c>
      <c r="CP883" s="11">
        <v>17994.2</v>
      </c>
      <c r="CQ883" s="11">
        <v>0</v>
      </c>
      <c r="CR883" s="11">
        <v>2597622.5</v>
      </c>
      <c r="CS883" s="11">
        <v>1000000</v>
      </c>
      <c r="CT883" s="11">
        <v>-1597622.5</v>
      </c>
      <c r="CU883" s="11">
        <v>-159.76</v>
      </c>
    </row>
    <row r="884" spans="77:99" ht="15" thickBot="1" x14ac:dyDescent="0.35">
      <c r="BY884" s="10" t="s">
        <v>888</v>
      </c>
      <c r="BZ884" s="11">
        <v>0</v>
      </c>
      <c r="CA884" s="11">
        <v>53982.5</v>
      </c>
      <c r="CB884" s="11">
        <v>64778.7</v>
      </c>
      <c r="CC884" s="11">
        <v>0</v>
      </c>
      <c r="CD884" s="11">
        <v>66938</v>
      </c>
      <c r="CE884" s="11">
        <v>104365.3</v>
      </c>
      <c r="CF884" s="11">
        <v>91409.8</v>
      </c>
      <c r="CG884" s="11">
        <v>63339</v>
      </c>
      <c r="CH884" s="11">
        <v>0</v>
      </c>
      <c r="CI884" s="11">
        <v>0</v>
      </c>
      <c r="CJ884" s="11">
        <v>10796.2</v>
      </c>
      <c r="CK884" s="11">
        <v>1210642.1000000001</v>
      </c>
      <c r="CL884" s="11">
        <v>0</v>
      </c>
      <c r="CM884" s="11">
        <v>43185.599999999999</v>
      </c>
      <c r="CN884" s="11">
        <v>30230.1</v>
      </c>
      <c r="CO884" s="11">
        <v>197934.4</v>
      </c>
      <c r="CP884" s="11">
        <v>17994.2</v>
      </c>
      <c r="CQ884" s="11">
        <v>479361.9</v>
      </c>
      <c r="CR884" s="11">
        <v>2434957.7000000002</v>
      </c>
      <c r="CS884" s="11">
        <v>2000000</v>
      </c>
      <c r="CT884" s="11">
        <v>-434957.7</v>
      </c>
      <c r="CU884" s="11">
        <v>-21.75</v>
      </c>
    </row>
    <row r="885" spans="77:99" ht="15" thickBot="1" x14ac:dyDescent="0.35">
      <c r="BY885" s="10" t="s">
        <v>889</v>
      </c>
      <c r="BZ885" s="11">
        <v>0</v>
      </c>
      <c r="CA885" s="11">
        <v>0</v>
      </c>
      <c r="CB885" s="11">
        <v>666500.1</v>
      </c>
      <c r="CC885" s="11">
        <v>0</v>
      </c>
      <c r="CD885" s="11">
        <v>66938</v>
      </c>
      <c r="CE885" s="11">
        <v>104365.3</v>
      </c>
      <c r="CF885" s="11">
        <v>0</v>
      </c>
      <c r="CG885" s="11">
        <v>731998.3</v>
      </c>
      <c r="CH885" s="11">
        <v>384353.1</v>
      </c>
      <c r="CI885" s="11">
        <v>0</v>
      </c>
      <c r="CJ885" s="11">
        <v>46784.5</v>
      </c>
      <c r="CK885" s="11">
        <v>130996.4</v>
      </c>
      <c r="CL885" s="11">
        <v>10796.2</v>
      </c>
      <c r="CM885" s="11">
        <v>43185.599999999999</v>
      </c>
      <c r="CN885" s="11">
        <v>30230.1</v>
      </c>
      <c r="CO885" s="11">
        <v>440494.8</v>
      </c>
      <c r="CP885" s="11">
        <v>17994.2</v>
      </c>
      <c r="CQ885" s="11">
        <v>0</v>
      </c>
      <c r="CR885" s="11">
        <v>2674636.5</v>
      </c>
      <c r="CS885" s="11">
        <v>1000000</v>
      </c>
      <c r="CT885" s="11">
        <v>-1674636.5</v>
      </c>
      <c r="CU885" s="11">
        <v>-167.46</v>
      </c>
    </row>
    <row r="886" spans="77:99" ht="15" thickBot="1" x14ac:dyDescent="0.35">
      <c r="BY886" s="10" t="s">
        <v>890</v>
      </c>
      <c r="BZ886" s="11">
        <v>0</v>
      </c>
      <c r="CA886" s="11">
        <v>268471.3</v>
      </c>
      <c r="CB886" s="11">
        <v>64778.7</v>
      </c>
      <c r="CC886" s="11">
        <v>0</v>
      </c>
      <c r="CD886" s="11">
        <v>138913.9</v>
      </c>
      <c r="CE886" s="11">
        <v>32389.4</v>
      </c>
      <c r="CF886" s="11">
        <v>278548</v>
      </c>
      <c r="CG886" s="11">
        <v>0</v>
      </c>
      <c r="CH886" s="11">
        <v>0</v>
      </c>
      <c r="CI886" s="11">
        <v>17994.2</v>
      </c>
      <c r="CJ886" s="11">
        <v>10796.2</v>
      </c>
      <c r="CK886" s="11">
        <v>1412176.2</v>
      </c>
      <c r="CL886" s="11">
        <v>0</v>
      </c>
      <c r="CM886" s="11">
        <v>10796.2</v>
      </c>
      <c r="CN886" s="11">
        <v>30230.1</v>
      </c>
      <c r="CO886" s="11">
        <v>21593.1</v>
      </c>
      <c r="CP886" s="11">
        <v>81333.100000000006</v>
      </c>
      <c r="CQ886" s="11">
        <v>479361.9</v>
      </c>
      <c r="CR886" s="11">
        <v>2847382.4</v>
      </c>
      <c r="CS886" s="11">
        <v>1000000</v>
      </c>
      <c r="CT886" s="11">
        <v>-1847382.4</v>
      </c>
      <c r="CU886" s="11">
        <v>-184.74</v>
      </c>
    </row>
    <row r="887" spans="77:99" ht="15" thickBot="1" x14ac:dyDescent="0.35">
      <c r="BY887" s="10" t="s">
        <v>891</v>
      </c>
      <c r="BZ887" s="11">
        <v>0</v>
      </c>
      <c r="CA887" s="11">
        <v>268471.3</v>
      </c>
      <c r="CB887" s="11">
        <v>64778.7</v>
      </c>
      <c r="CC887" s="11">
        <v>0</v>
      </c>
      <c r="CD887" s="11">
        <v>254076.1</v>
      </c>
      <c r="CE887" s="11">
        <v>32389.4</v>
      </c>
      <c r="CF887" s="11">
        <v>91409.8</v>
      </c>
      <c r="CG887" s="11">
        <v>7198</v>
      </c>
      <c r="CH887" s="11">
        <v>0</v>
      </c>
      <c r="CI887" s="11">
        <v>0</v>
      </c>
      <c r="CJ887" s="11">
        <v>10796.2</v>
      </c>
      <c r="CK887" s="11">
        <v>1394177.6</v>
      </c>
      <c r="CL887" s="11">
        <v>10796.2</v>
      </c>
      <c r="CM887" s="11">
        <v>0</v>
      </c>
      <c r="CN887" s="11">
        <v>30230.1</v>
      </c>
      <c r="CO887" s="11">
        <v>197934.4</v>
      </c>
      <c r="CP887" s="11">
        <v>81333.100000000006</v>
      </c>
      <c r="CQ887" s="11">
        <v>479361.9</v>
      </c>
      <c r="CR887" s="11">
        <v>2922952.9</v>
      </c>
      <c r="CS887" s="11">
        <v>3000000</v>
      </c>
      <c r="CT887" s="11">
        <v>77047.100000000006</v>
      </c>
      <c r="CU887" s="11">
        <v>2.57</v>
      </c>
    </row>
    <row r="888" spans="77:99" ht="15" thickBot="1" x14ac:dyDescent="0.35">
      <c r="BY888" s="10" t="s">
        <v>892</v>
      </c>
      <c r="BZ888" s="11">
        <v>0</v>
      </c>
      <c r="CA888" s="11">
        <v>268471.3</v>
      </c>
      <c r="CB888" s="11">
        <v>64778.7</v>
      </c>
      <c r="CC888" s="11">
        <v>0</v>
      </c>
      <c r="CD888" s="11">
        <v>138913.9</v>
      </c>
      <c r="CE888" s="11">
        <v>32389.4</v>
      </c>
      <c r="CF888" s="11">
        <v>278548</v>
      </c>
      <c r="CG888" s="11">
        <v>7198</v>
      </c>
      <c r="CH888" s="11">
        <v>0</v>
      </c>
      <c r="CI888" s="11">
        <v>0</v>
      </c>
      <c r="CJ888" s="11">
        <v>10796.2</v>
      </c>
      <c r="CK888" s="11">
        <v>1412176.2</v>
      </c>
      <c r="CL888" s="11">
        <v>0</v>
      </c>
      <c r="CM888" s="11">
        <v>10796.2</v>
      </c>
      <c r="CN888" s="11">
        <v>30230.1</v>
      </c>
      <c r="CO888" s="11">
        <v>197934.4</v>
      </c>
      <c r="CP888" s="11">
        <v>81333.100000000006</v>
      </c>
      <c r="CQ888" s="11">
        <v>479361.9</v>
      </c>
      <c r="CR888" s="11">
        <v>3012927.4</v>
      </c>
      <c r="CS888" s="11">
        <v>3000000</v>
      </c>
      <c r="CT888" s="11">
        <v>-12927.4</v>
      </c>
      <c r="CU888" s="11">
        <v>-0.43</v>
      </c>
    </row>
    <row r="889" spans="77:99" ht="15" thickBot="1" x14ac:dyDescent="0.35">
      <c r="BY889" s="10" t="s">
        <v>893</v>
      </c>
      <c r="BZ889" s="11">
        <v>0</v>
      </c>
      <c r="CA889" s="11">
        <v>53982.5</v>
      </c>
      <c r="CB889" s="11">
        <v>569332</v>
      </c>
      <c r="CC889" s="11">
        <v>0</v>
      </c>
      <c r="CD889" s="11">
        <v>272070.3</v>
      </c>
      <c r="CE889" s="11">
        <v>7198</v>
      </c>
      <c r="CF889" s="11">
        <v>0</v>
      </c>
      <c r="CG889" s="11">
        <v>731998.3</v>
      </c>
      <c r="CH889" s="11">
        <v>384353.1</v>
      </c>
      <c r="CI889" s="11">
        <v>0</v>
      </c>
      <c r="CJ889" s="11">
        <v>46784.5</v>
      </c>
      <c r="CK889" s="11">
        <v>220967.3</v>
      </c>
      <c r="CL889" s="11">
        <v>0</v>
      </c>
      <c r="CM889" s="11">
        <v>0</v>
      </c>
      <c r="CN889" s="11">
        <v>30230.1</v>
      </c>
      <c r="CO889" s="11">
        <v>440494.8</v>
      </c>
      <c r="CP889" s="11">
        <v>17994.2</v>
      </c>
      <c r="CQ889" s="11">
        <v>133156.4</v>
      </c>
      <c r="CR889" s="11">
        <v>2908561.4</v>
      </c>
      <c r="CS889" s="11">
        <v>2000000</v>
      </c>
      <c r="CT889" s="11">
        <v>-908561.4</v>
      </c>
      <c r="CU889" s="11">
        <v>-45.43</v>
      </c>
    </row>
    <row r="890" spans="77:99" ht="15" thickBot="1" x14ac:dyDescent="0.35">
      <c r="BY890" s="10" t="s">
        <v>894</v>
      </c>
      <c r="BZ890" s="11">
        <v>0</v>
      </c>
      <c r="CA890" s="11">
        <v>0</v>
      </c>
      <c r="CB890" s="11">
        <v>684494.2</v>
      </c>
      <c r="CC890" s="11">
        <v>0</v>
      </c>
      <c r="CD890" s="11">
        <v>0</v>
      </c>
      <c r="CE890" s="11">
        <v>187138.2</v>
      </c>
      <c r="CF890" s="11">
        <v>0</v>
      </c>
      <c r="CG890" s="11">
        <v>913379.7</v>
      </c>
      <c r="CH890" s="11">
        <v>503114.3</v>
      </c>
      <c r="CI890" s="11">
        <v>17994.2</v>
      </c>
      <c r="CJ890" s="11">
        <v>46784.5</v>
      </c>
      <c r="CK890" s="11">
        <v>0</v>
      </c>
      <c r="CL890" s="11">
        <v>0</v>
      </c>
      <c r="CM890" s="11">
        <v>146111.9</v>
      </c>
      <c r="CN890" s="11">
        <v>0</v>
      </c>
      <c r="CO890" s="11">
        <v>440494.8</v>
      </c>
      <c r="CP890" s="11">
        <v>0</v>
      </c>
      <c r="CQ890" s="11">
        <v>0</v>
      </c>
      <c r="CR890" s="11">
        <v>2939511.7</v>
      </c>
      <c r="CS890" s="11">
        <v>2000000</v>
      </c>
      <c r="CT890" s="11">
        <v>-939511.7</v>
      </c>
      <c r="CU890" s="11">
        <v>-46.98</v>
      </c>
    </row>
    <row r="891" spans="77:99" ht="15" thickBot="1" x14ac:dyDescent="0.35">
      <c r="BY891" s="10" t="s">
        <v>895</v>
      </c>
      <c r="BZ891" s="11">
        <v>0</v>
      </c>
      <c r="CA891" s="11">
        <v>53982.5</v>
      </c>
      <c r="CB891" s="11">
        <v>569332</v>
      </c>
      <c r="CC891" s="11">
        <v>0</v>
      </c>
      <c r="CD891" s="11">
        <v>272070.3</v>
      </c>
      <c r="CE891" s="11">
        <v>7198</v>
      </c>
      <c r="CF891" s="11">
        <v>0</v>
      </c>
      <c r="CG891" s="11">
        <v>731998.3</v>
      </c>
      <c r="CH891" s="11">
        <v>384353.1</v>
      </c>
      <c r="CI891" s="11">
        <v>0</v>
      </c>
      <c r="CJ891" s="11">
        <v>46784.5</v>
      </c>
      <c r="CK891" s="11">
        <v>130996.4</v>
      </c>
      <c r="CL891" s="11">
        <v>0</v>
      </c>
      <c r="CM891" s="11">
        <v>0</v>
      </c>
      <c r="CN891" s="11">
        <v>30230.1</v>
      </c>
      <c r="CO891" s="11">
        <v>440494.8</v>
      </c>
      <c r="CP891" s="11">
        <v>17994.2</v>
      </c>
      <c r="CQ891" s="11">
        <v>133156.4</v>
      </c>
      <c r="CR891" s="11">
        <v>2818590.5</v>
      </c>
      <c r="CS891" s="11">
        <v>1000000</v>
      </c>
      <c r="CT891" s="11">
        <v>-1818590.5</v>
      </c>
      <c r="CU891" s="11">
        <v>-181.86</v>
      </c>
    </row>
    <row r="892" spans="77:99" ht="15" thickBot="1" x14ac:dyDescent="0.35">
      <c r="BY892" s="10" t="s">
        <v>896</v>
      </c>
      <c r="BZ892" s="11">
        <v>0</v>
      </c>
      <c r="CA892" s="11">
        <v>53982.5</v>
      </c>
      <c r="CB892" s="11">
        <v>64778.7</v>
      </c>
      <c r="CC892" s="11">
        <v>0</v>
      </c>
      <c r="CD892" s="11">
        <v>66938</v>
      </c>
      <c r="CE892" s="11">
        <v>151149.79999999999</v>
      </c>
      <c r="CF892" s="11">
        <v>91409.8</v>
      </c>
      <c r="CG892" s="11">
        <v>310217.90000000002</v>
      </c>
      <c r="CH892" s="11">
        <v>0</v>
      </c>
      <c r="CI892" s="11">
        <v>0</v>
      </c>
      <c r="CJ892" s="11">
        <v>46784.5</v>
      </c>
      <c r="CK892" s="11">
        <v>1210642.1000000001</v>
      </c>
      <c r="CL892" s="11">
        <v>10796.2</v>
      </c>
      <c r="CM892" s="11">
        <v>61179.7</v>
      </c>
      <c r="CN892" s="11">
        <v>30230.1</v>
      </c>
      <c r="CO892" s="11">
        <v>197934.4</v>
      </c>
      <c r="CP892" s="11">
        <v>17994.2</v>
      </c>
      <c r="CQ892" s="11">
        <v>423940.4</v>
      </c>
      <c r="CR892" s="11">
        <v>2737978.4</v>
      </c>
      <c r="CS892" s="11">
        <v>1000000</v>
      </c>
      <c r="CT892" s="11">
        <v>-1737978.4</v>
      </c>
      <c r="CU892" s="11">
        <v>-173.8</v>
      </c>
    </row>
    <row r="893" spans="77:99" ht="15" thickBot="1" x14ac:dyDescent="0.35">
      <c r="BY893" s="10" t="s">
        <v>897</v>
      </c>
      <c r="BZ893" s="11">
        <v>0</v>
      </c>
      <c r="CA893" s="11">
        <v>53982.5</v>
      </c>
      <c r="CB893" s="11">
        <v>569332</v>
      </c>
      <c r="CC893" s="11">
        <v>0</v>
      </c>
      <c r="CD893" s="11">
        <v>254076.1</v>
      </c>
      <c r="CE893" s="11">
        <v>7198</v>
      </c>
      <c r="CF893" s="11">
        <v>0</v>
      </c>
      <c r="CG893" s="11">
        <v>731998.3</v>
      </c>
      <c r="CH893" s="11">
        <v>384353.1</v>
      </c>
      <c r="CI893" s="11">
        <v>0</v>
      </c>
      <c r="CJ893" s="11">
        <v>46784.5</v>
      </c>
      <c r="CK893" s="11">
        <v>130996.4</v>
      </c>
      <c r="CL893" s="11">
        <v>0</v>
      </c>
      <c r="CM893" s="11">
        <v>0</v>
      </c>
      <c r="CN893" s="11">
        <v>30230.1</v>
      </c>
      <c r="CO893" s="11">
        <v>440494.8</v>
      </c>
      <c r="CP893" s="11">
        <v>17994.2</v>
      </c>
      <c r="CQ893" s="11">
        <v>0</v>
      </c>
      <c r="CR893" s="11">
        <v>2667440</v>
      </c>
      <c r="CS893" s="11">
        <v>3000000</v>
      </c>
      <c r="CT893" s="11">
        <v>332560</v>
      </c>
      <c r="CU893" s="11">
        <v>11.09</v>
      </c>
    </row>
    <row r="894" spans="77:99" ht="15" thickBot="1" x14ac:dyDescent="0.35">
      <c r="BY894" s="10" t="s">
        <v>898</v>
      </c>
      <c r="BZ894" s="11">
        <v>0</v>
      </c>
      <c r="CA894" s="11">
        <v>53982.5</v>
      </c>
      <c r="CB894" s="11">
        <v>569332</v>
      </c>
      <c r="CC894" s="11">
        <v>0</v>
      </c>
      <c r="CD894" s="11">
        <v>290064.5</v>
      </c>
      <c r="CE894" s="11">
        <v>7198</v>
      </c>
      <c r="CF894" s="11">
        <v>0</v>
      </c>
      <c r="CG894" s="11">
        <v>714004.1</v>
      </c>
      <c r="CH894" s="11">
        <v>384353.1</v>
      </c>
      <c r="CI894" s="11">
        <v>17994.2</v>
      </c>
      <c r="CJ894" s="11">
        <v>46784.5</v>
      </c>
      <c r="CK894" s="11">
        <v>238961.4</v>
      </c>
      <c r="CL894" s="11">
        <v>0</v>
      </c>
      <c r="CM894" s="11">
        <v>0</v>
      </c>
      <c r="CN894" s="11">
        <v>30230.1</v>
      </c>
      <c r="CO894" s="11">
        <v>440494.8</v>
      </c>
      <c r="CP894" s="11">
        <v>17994.2</v>
      </c>
      <c r="CQ894" s="11">
        <v>176342</v>
      </c>
      <c r="CR894" s="11">
        <v>2987735.3</v>
      </c>
      <c r="CS894" s="11">
        <v>3000000</v>
      </c>
      <c r="CT894" s="11">
        <v>12264.7</v>
      </c>
      <c r="CU894" s="11">
        <v>0.41</v>
      </c>
    </row>
    <row r="895" spans="77:99" ht="15" thickBot="1" x14ac:dyDescent="0.35">
      <c r="BY895" s="10" t="s">
        <v>899</v>
      </c>
      <c r="BZ895" s="11">
        <v>0</v>
      </c>
      <c r="CA895" s="11">
        <v>0</v>
      </c>
      <c r="CB895" s="11">
        <v>684494.2</v>
      </c>
      <c r="CC895" s="11">
        <v>0</v>
      </c>
      <c r="CD895" s="11">
        <v>0</v>
      </c>
      <c r="CE895" s="11">
        <v>187138.2</v>
      </c>
      <c r="CF895" s="11">
        <v>0</v>
      </c>
      <c r="CG895" s="11">
        <v>925613.4</v>
      </c>
      <c r="CH895" s="11">
        <v>503114.3</v>
      </c>
      <c r="CI895" s="11">
        <v>0</v>
      </c>
      <c r="CJ895" s="11">
        <v>46784.5</v>
      </c>
      <c r="CK895" s="11">
        <v>0</v>
      </c>
      <c r="CL895" s="11">
        <v>0</v>
      </c>
      <c r="CM895" s="11">
        <v>146111.9</v>
      </c>
      <c r="CN895" s="11">
        <v>0</v>
      </c>
      <c r="CO895" s="11">
        <v>440494.8</v>
      </c>
      <c r="CP895" s="11">
        <v>0</v>
      </c>
      <c r="CQ895" s="11">
        <v>0</v>
      </c>
      <c r="CR895" s="11">
        <v>2933751.3</v>
      </c>
      <c r="CS895" s="11">
        <v>2000000</v>
      </c>
      <c r="CT895" s="11">
        <v>-933751.3</v>
      </c>
      <c r="CU895" s="11">
        <v>-46.69</v>
      </c>
    </row>
    <row r="896" spans="77:99" ht="15" thickBot="1" x14ac:dyDescent="0.35">
      <c r="BY896" s="10" t="s">
        <v>900</v>
      </c>
      <c r="BZ896" s="11">
        <v>0</v>
      </c>
      <c r="CA896" s="11">
        <v>53982.5</v>
      </c>
      <c r="CB896" s="11">
        <v>110123.5</v>
      </c>
      <c r="CC896" s="11">
        <v>0</v>
      </c>
      <c r="CD896" s="11">
        <v>290064.5</v>
      </c>
      <c r="CE896" s="11">
        <v>7198</v>
      </c>
      <c r="CF896" s="11">
        <v>0</v>
      </c>
      <c r="CG896" s="11">
        <v>274229.5</v>
      </c>
      <c r="CH896" s="11">
        <v>719.5</v>
      </c>
      <c r="CI896" s="11">
        <v>0</v>
      </c>
      <c r="CJ896" s="11">
        <v>46784.5</v>
      </c>
      <c r="CK896" s="11">
        <v>912660.9</v>
      </c>
      <c r="CL896" s="11">
        <v>0</v>
      </c>
      <c r="CM896" s="11">
        <v>0</v>
      </c>
      <c r="CN896" s="11">
        <v>30230.1</v>
      </c>
      <c r="CO896" s="11">
        <v>440494.8</v>
      </c>
      <c r="CP896" s="11">
        <v>17994.2</v>
      </c>
      <c r="CQ896" s="11">
        <v>176342</v>
      </c>
      <c r="CR896" s="11">
        <v>2360824</v>
      </c>
      <c r="CS896" s="11">
        <v>3000000</v>
      </c>
      <c r="CT896" s="11">
        <v>639176</v>
      </c>
      <c r="CU896" s="11">
        <v>21.31</v>
      </c>
    </row>
    <row r="897" spans="77:99" ht="15" thickBot="1" x14ac:dyDescent="0.35">
      <c r="BY897" s="10" t="s">
        <v>901</v>
      </c>
      <c r="BZ897" s="11">
        <v>0</v>
      </c>
      <c r="CA897" s="11">
        <v>53982.5</v>
      </c>
      <c r="CB897" s="11">
        <v>64778.7</v>
      </c>
      <c r="CC897" s="11">
        <v>0</v>
      </c>
      <c r="CD897" s="11">
        <v>66938</v>
      </c>
      <c r="CE897" s="11">
        <v>187138.2</v>
      </c>
      <c r="CF897" s="11">
        <v>382913.3</v>
      </c>
      <c r="CG897" s="11">
        <v>63339</v>
      </c>
      <c r="CH897" s="11">
        <v>0</v>
      </c>
      <c r="CI897" s="11">
        <v>17994.2</v>
      </c>
      <c r="CJ897" s="11">
        <v>10796.2</v>
      </c>
      <c r="CK897" s="11">
        <v>1412176.2</v>
      </c>
      <c r="CL897" s="11">
        <v>0</v>
      </c>
      <c r="CM897" s="11">
        <v>146111.9</v>
      </c>
      <c r="CN897" s="11">
        <v>30230.1</v>
      </c>
      <c r="CO897" s="11">
        <v>0</v>
      </c>
      <c r="CP897" s="11">
        <v>17994.2</v>
      </c>
      <c r="CQ897" s="11">
        <v>479361.9</v>
      </c>
      <c r="CR897" s="11">
        <v>2933754.2</v>
      </c>
      <c r="CS897" s="11">
        <v>4000000</v>
      </c>
      <c r="CT897" s="11">
        <v>1066245.8</v>
      </c>
      <c r="CU897" s="11">
        <v>26.66</v>
      </c>
    </row>
    <row r="898" spans="77:99" ht="15" thickBot="1" x14ac:dyDescent="0.35">
      <c r="BY898" s="10" t="s">
        <v>902</v>
      </c>
      <c r="BZ898" s="11">
        <v>0</v>
      </c>
      <c r="CA898" s="11">
        <v>268471.3</v>
      </c>
      <c r="CB898" s="11">
        <v>0</v>
      </c>
      <c r="CC898" s="11">
        <v>0</v>
      </c>
      <c r="CD898" s="11">
        <v>138913.9</v>
      </c>
      <c r="CE898" s="11">
        <v>32389.4</v>
      </c>
      <c r="CF898" s="11">
        <v>382913.3</v>
      </c>
      <c r="CG898" s="11">
        <v>0</v>
      </c>
      <c r="CH898" s="11">
        <v>0</v>
      </c>
      <c r="CI898" s="11">
        <v>0</v>
      </c>
      <c r="CJ898" s="11">
        <v>0</v>
      </c>
      <c r="CK898" s="11">
        <v>1412176.2</v>
      </c>
      <c r="CL898" s="11">
        <v>0</v>
      </c>
      <c r="CM898" s="11">
        <v>10796.2</v>
      </c>
      <c r="CN898" s="11">
        <v>30230.1</v>
      </c>
      <c r="CO898" s="11">
        <v>21593.1</v>
      </c>
      <c r="CP898" s="11">
        <v>81333.100000000006</v>
      </c>
      <c r="CQ898" s="11">
        <v>479361.9</v>
      </c>
      <c r="CR898" s="11">
        <v>2858178.6</v>
      </c>
      <c r="CS898" s="11">
        <v>2000000</v>
      </c>
      <c r="CT898" s="11">
        <v>-858178.6</v>
      </c>
      <c r="CU898" s="11">
        <v>-42.91</v>
      </c>
    </row>
    <row r="899" spans="77:99" ht="15" thickBot="1" x14ac:dyDescent="0.35">
      <c r="BY899" s="10" t="s">
        <v>903</v>
      </c>
      <c r="BZ899" s="11">
        <v>0</v>
      </c>
      <c r="CA899" s="11">
        <v>268471.3</v>
      </c>
      <c r="CB899" s="11">
        <v>64778.7</v>
      </c>
      <c r="CC899" s="11">
        <v>0</v>
      </c>
      <c r="CD899" s="11">
        <v>138913.9</v>
      </c>
      <c r="CE899" s="11">
        <v>32389.4</v>
      </c>
      <c r="CF899" s="11">
        <v>278548</v>
      </c>
      <c r="CG899" s="11">
        <v>0</v>
      </c>
      <c r="CH899" s="11">
        <v>0</v>
      </c>
      <c r="CI899" s="11">
        <v>0</v>
      </c>
      <c r="CJ899" s="11">
        <v>10796.2</v>
      </c>
      <c r="CK899" s="11">
        <v>1412176.2</v>
      </c>
      <c r="CL899" s="11">
        <v>0</v>
      </c>
      <c r="CM899" s="11">
        <v>10796.2</v>
      </c>
      <c r="CN899" s="11">
        <v>30230.1</v>
      </c>
      <c r="CO899" s="11">
        <v>21593.1</v>
      </c>
      <c r="CP899" s="11">
        <v>81333.100000000006</v>
      </c>
      <c r="CQ899" s="11">
        <v>479361.9</v>
      </c>
      <c r="CR899" s="11">
        <v>2829388.2</v>
      </c>
      <c r="CS899" s="11">
        <v>3000000</v>
      </c>
      <c r="CT899" s="11">
        <v>170611.8</v>
      </c>
      <c r="CU899" s="11">
        <v>5.69</v>
      </c>
    </row>
    <row r="900" spans="77:99" ht="15" thickBot="1" x14ac:dyDescent="0.35">
      <c r="BY900" s="10" t="s">
        <v>904</v>
      </c>
      <c r="BZ900" s="11">
        <v>0</v>
      </c>
      <c r="CA900" s="11">
        <v>53982.5</v>
      </c>
      <c r="CB900" s="11">
        <v>569332</v>
      </c>
      <c r="CC900" s="11">
        <v>0</v>
      </c>
      <c r="CD900" s="11">
        <v>0</v>
      </c>
      <c r="CE900" s="11">
        <v>187138.2</v>
      </c>
      <c r="CF900" s="11">
        <v>61179.7</v>
      </c>
      <c r="CG900" s="11">
        <v>731998.3</v>
      </c>
      <c r="CH900" s="11">
        <v>366358.9</v>
      </c>
      <c r="CI900" s="11">
        <v>0</v>
      </c>
      <c r="CJ900" s="11">
        <v>46784.5</v>
      </c>
      <c r="CK900" s="11">
        <v>238961.4</v>
      </c>
      <c r="CL900" s="11">
        <v>0</v>
      </c>
      <c r="CM900" s="11">
        <v>146111.9</v>
      </c>
      <c r="CN900" s="11">
        <v>30230.1</v>
      </c>
      <c r="CO900" s="11">
        <v>343326.7</v>
      </c>
      <c r="CP900" s="11">
        <v>17994.2</v>
      </c>
      <c r="CQ900" s="11">
        <v>176342</v>
      </c>
      <c r="CR900" s="11">
        <v>2969740.4</v>
      </c>
      <c r="CS900" s="11">
        <v>1000000</v>
      </c>
      <c r="CT900" s="11">
        <v>-1969740.4</v>
      </c>
      <c r="CU900" s="11">
        <v>-196.97</v>
      </c>
    </row>
    <row r="901" spans="77:99" ht="15" thickBot="1" x14ac:dyDescent="0.35">
      <c r="BY901" s="10" t="s">
        <v>905</v>
      </c>
      <c r="BZ901" s="11">
        <v>0</v>
      </c>
      <c r="CA901" s="11">
        <v>0</v>
      </c>
      <c r="CB901" s="11">
        <v>569332</v>
      </c>
      <c r="CC901" s="11">
        <v>0</v>
      </c>
      <c r="CD901" s="11">
        <v>66938</v>
      </c>
      <c r="CE901" s="11">
        <v>187138.2</v>
      </c>
      <c r="CF901" s="11">
        <v>0</v>
      </c>
      <c r="CG901" s="11">
        <v>731998.3</v>
      </c>
      <c r="CH901" s="11">
        <v>384353.1</v>
      </c>
      <c r="CI901" s="11">
        <v>17994.2</v>
      </c>
      <c r="CJ901" s="11">
        <v>46784.5</v>
      </c>
      <c r="CK901" s="11">
        <v>220967.3</v>
      </c>
      <c r="CL901" s="11">
        <v>0</v>
      </c>
      <c r="CM901" s="11">
        <v>146111.9</v>
      </c>
      <c r="CN901" s="11">
        <v>30230.1</v>
      </c>
      <c r="CO901" s="11">
        <v>440494.8</v>
      </c>
      <c r="CP901" s="11">
        <v>17994.2</v>
      </c>
      <c r="CQ901" s="11">
        <v>133156.4</v>
      </c>
      <c r="CR901" s="11">
        <v>2993492.8</v>
      </c>
      <c r="CS901" s="11">
        <v>4000000</v>
      </c>
      <c r="CT901" s="11">
        <v>1006507.2</v>
      </c>
      <c r="CU901" s="11">
        <v>25.16</v>
      </c>
    </row>
    <row r="902" spans="77:99" ht="15" thickBot="1" x14ac:dyDescent="0.35">
      <c r="BY902" s="10" t="s">
        <v>906</v>
      </c>
      <c r="BZ902" s="11">
        <v>0</v>
      </c>
      <c r="CA902" s="11">
        <v>53982.5</v>
      </c>
      <c r="CB902" s="11">
        <v>569332</v>
      </c>
      <c r="CC902" s="11">
        <v>0</v>
      </c>
      <c r="CD902" s="11">
        <v>66938</v>
      </c>
      <c r="CE902" s="11">
        <v>151149.79999999999</v>
      </c>
      <c r="CF902" s="11">
        <v>0</v>
      </c>
      <c r="CG902" s="11">
        <v>731998.3</v>
      </c>
      <c r="CH902" s="11">
        <v>384353.1</v>
      </c>
      <c r="CI902" s="11">
        <v>0</v>
      </c>
      <c r="CJ902" s="11">
        <v>46784.5</v>
      </c>
      <c r="CK902" s="11">
        <v>220967.3</v>
      </c>
      <c r="CL902" s="11">
        <v>0</v>
      </c>
      <c r="CM902" s="11">
        <v>61179.7</v>
      </c>
      <c r="CN902" s="11">
        <v>30230.1</v>
      </c>
      <c r="CO902" s="11">
        <v>440494.8</v>
      </c>
      <c r="CP902" s="11">
        <v>17994.2</v>
      </c>
      <c r="CQ902" s="11">
        <v>158347.79999999999</v>
      </c>
      <c r="CR902" s="11">
        <v>2933752</v>
      </c>
      <c r="CS902" s="11">
        <v>4000000</v>
      </c>
      <c r="CT902" s="11">
        <v>1066248</v>
      </c>
      <c r="CU902" s="11">
        <v>26.66</v>
      </c>
    </row>
    <row r="903" spans="77:99" ht="15" thickBot="1" x14ac:dyDescent="0.35">
      <c r="BY903" s="10" t="s">
        <v>907</v>
      </c>
      <c r="BZ903" s="11">
        <v>0</v>
      </c>
      <c r="CA903" s="11">
        <v>53982.5</v>
      </c>
      <c r="CB903" s="11">
        <v>569332</v>
      </c>
      <c r="CC903" s="11">
        <v>0</v>
      </c>
      <c r="CD903" s="11">
        <v>638429.19999999995</v>
      </c>
      <c r="CE903" s="11">
        <v>0</v>
      </c>
      <c r="CF903" s="11">
        <v>0</v>
      </c>
      <c r="CG903" s="11">
        <v>310217.90000000002</v>
      </c>
      <c r="CH903" s="11">
        <v>384353.1</v>
      </c>
      <c r="CI903" s="11">
        <v>0</v>
      </c>
      <c r="CJ903" s="11">
        <v>46784.5</v>
      </c>
      <c r="CK903" s="11">
        <v>220967.3</v>
      </c>
      <c r="CL903" s="11">
        <v>0</v>
      </c>
      <c r="CM903" s="11">
        <v>0</v>
      </c>
      <c r="CN903" s="11">
        <v>74855.399999999994</v>
      </c>
      <c r="CO903" s="11">
        <v>440494.8</v>
      </c>
      <c r="CP903" s="11">
        <v>17994.2</v>
      </c>
      <c r="CQ903" s="11">
        <v>158347.79999999999</v>
      </c>
      <c r="CR903" s="11">
        <v>2915758.6</v>
      </c>
      <c r="CS903" s="11">
        <v>3000000</v>
      </c>
      <c r="CT903" s="11">
        <v>84241.4</v>
      </c>
      <c r="CU903" s="11">
        <v>2.81</v>
      </c>
    </row>
    <row r="904" spans="77:99" ht="15" thickBot="1" x14ac:dyDescent="0.35">
      <c r="BY904" s="10" t="s">
        <v>908</v>
      </c>
      <c r="BZ904" s="11">
        <v>0</v>
      </c>
      <c r="CA904" s="11">
        <v>53982.5</v>
      </c>
      <c r="CB904" s="11">
        <v>64778.7</v>
      </c>
      <c r="CC904" s="11">
        <v>0</v>
      </c>
      <c r="CD904" s="11">
        <v>25191.4</v>
      </c>
      <c r="CE904" s="11">
        <v>187138.2</v>
      </c>
      <c r="CF904" s="11">
        <v>278548</v>
      </c>
      <c r="CG904" s="11">
        <v>274229.5</v>
      </c>
      <c r="CH904" s="11">
        <v>0</v>
      </c>
      <c r="CI904" s="11">
        <v>0</v>
      </c>
      <c r="CJ904" s="11">
        <v>46784.5</v>
      </c>
      <c r="CK904" s="11">
        <v>1376186.4</v>
      </c>
      <c r="CL904" s="11">
        <v>0</v>
      </c>
      <c r="CM904" s="11">
        <v>146111.9</v>
      </c>
      <c r="CN904" s="11">
        <v>30230.1</v>
      </c>
      <c r="CO904" s="11">
        <v>21593.1</v>
      </c>
      <c r="CP904" s="11">
        <v>17994.2</v>
      </c>
      <c r="CQ904" s="11">
        <v>479361.9</v>
      </c>
      <c r="CR904" s="11">
        <v>3002130.5</v>
      </c>
      <c r="CS904" s="11">
        <v>4000000</v>
      </c>
      <c r="CT904" s="11">
        <v>997869.5</v>
      </c>
      <c r="CU904" s="11">
        <v>24.95</v>
      </c>
    </row>
    <row r="905" spans="77:99" ht="15" thickBot="1" x14ac:dyDescent="0.35">
      <c r="BY905" s="10" t="s">
        <v>909</v>
      </c>
      <c r="BZ905" s="11">
        <v>0</v>
      </c>
      <c r="CA905" s="11">
        <v>53982.5</v>
      </c>
      <c r="CB905" s="11">
        <v>569332</v>
      </c>
      <c r="CC905" s="11">
        <v>0</v>
      </c>
      <c r="CD905" s="11">
        <v>66938</v>
      </c>
      <c r="CE905" s="11">
        <v>151149.79999999999</v>
      </c>
      <c r="CF905" s="11">
        <v>0</v>
      </c>
      <c r="CG905" s="11">
        <v>731998.3</v>
      </c>
      <c r="CH905" s="11">
        <v>384353.1</v>
      </c>
      <c r="CI905" s="11">
        <v>0</v>
      </c>
      <c r="CJ905" s="11">
        <v>46784.5</v>
      </c>
      <c r="CK905" s="11">
        <v>220967.3</v>
      </c>
      <c r="CL905" s="11">
        <v>0</v>
      </c>
      <c r="CM905" s="11">
        <v>61179.7</v>
      </c>
      <c r="CN905" s="11">
        <v>30230.1</v>
      </c>
      <c r="CO905" s="11">
        <v>440494.8</v>
      </c>
      <c r="CP905" s="11">
        <v>17994.2</v>
      </c>
      <c r="CQ905" s="11">
        <v>158347.79999999999</v>
      </c>
      <c r="CR905" s="11">
        <v>2933752</v>
      </c>
      <c r="CS905" s="11">
        <v>2000000</v>
      </c>
      <c r="CT905" s="11">
        <v>-933752</v>
      </c>
      <c r="CU905" s="11">
        <v>-46.69</v>
      </c>
    </row>
    <row r="906" spans="77:99" ht="15" thickBot="1" x14ac:dyDescent="0.35">
      <c r="BY906" s="10" t="s">
        <v>910</v>
      </c>
      <c r="BZ906" s="11">
        <v>0</v>
      </c>
      <c r="CA906" s="11">
        <v>268471.3</v>
      </c>
      <c r="CB906" s="11">
        <v>64778.7</v>
      </c>
      <c r="CC906" s="11">
        <v>0</v>
      </c>
      <c r="CD906" s="11">
        <v>138913.9</v>
      </c>
      <c r="CE906" s="11">
        <v>32389.4</v>
      </c>
      <c r="CF906" s="11">
        <v>382913.3</v>
      </c>
      <c r="CG906" s="11">
        <v>0</v>
      </c>
      <c r="CH906" s="11">
        <v>0</v>
      </c>
      <c r="CI906" s="11">
        <v>0</v>
      </c>
      <c r="CJ906" s="11">
        <v>10796.2</v>
      </c>
      <c r="CK906" s="11">
        <v>1412176.2</v>
      </c>
      <c r="CL906" s="11">
        <v>0</v>
      </c>
      <c r="CM906" s="11">
        <v>10796.2</v>
      </c>
      <c r="CN906" s="11">
        <v>30230.1</v>
      </c>
      <c r="CO906" s="11">
        <v>21593.1</v>
      </c>
      <c r="CP906" s="11">
        <v>81333.100000000006</v>
      </c>
      <c r="CQ906" s="11">
        <v>479361.9</v>
      </c>
      <c r="CR906" s="11">
        <v>2933753.5</v>
      </c>
      <c r="CS906" s="11">
        <v>4000000</v>
      </c>
      <c r="CT906" s="11">
        <v>1066246.5</v>
      </c>
      <c r="CU906" s="11">
        <v>26.66</v>
      </c>
    </row>
    <row r="907" spans="77:99" ht="15" thickBot="1" x14ac:dyDescent="0.35">
      <c r="BY907" s="10" t="s">
        <v>911</v>
      </c>
      <c r="BZ907" s="11">
        <v>0</v>
      </c>
      <c r="CA907" s="11">
        <v>53982.5</v>
      </c>
      <c r="CB907" s="11">
        <v>569332</v>
      </c>
      <c r="CC907" s="11">
        <v>0</v>
      </c>
      <c r="CD907" s="11">
        <v>638429.19999999995</v>
      </c>
      <c r="CE907" s="11">
        <v>0</v>
      </c>
      <c r="CF907" s="11">
        <v>0</v>
      </c>
      <c r="CG907" s="11">
        <v>274229.5</v>
      </c>
      <c r="CH907" s="11">
        <v>384353.1</v>
      </c>
      <c r="CI907" s="11">
        <v>0</v>
      </c>
      <c r="CJ907" s="11">
        <v>46784.5</v>
      </c>
      <c r="CK907" s="11">
        <v>220967.3</v>
      </c>
      <c r="CL907" s="11">
        <v>10796.2</v>
      </c>
      <c r="CM907" s="11">
        <v>0</v>
      </c>
      <c r="CN907" s="11">
        <v>74855.399999999994</v>
      </c>
      <c r="CO907" s="11">
        <v>440494.8</v>
      </c>
      <c r="CP907" s="11">
        <v>17994.2</v>
      </c>
      <c r="CQ907" s="11">
        <v>176342</v>
      </c>
      <c r="CR907" s="11">
        <v>2908560.6</v>
      </c>
      <c r="CS907" s="11">
        <v>2000000</v>
      </c>
      <c r="CT907" s="11">
        <v>-908560.6</v>
      </c>
      <c r="CU907" s="11">
        <v>-45.43</v>
      </c>
    </row>
    <row r="908" spans="77:99" ht="15" thickBot="1" x14ac:dyDescent="0.35">
      <c r="BY908" s="10" t="s">
        <v>912</v>
      </c>
      <c r="BZ908" s="11">
        <v>0</v>
      </c>
      <c r="CA908" s="11">
        <v>53982.5</v>
      </c>
      <c r="CB908" s="11">
        <v>64778.7</v>
      </c>
      <c r="CC908" s="11">
        <v>0</v>
      </c>
      <c r="CD908" s="11">
        <v>254076.1</v>
      </c>
      <c r="CE908" s="11">
        <v>32389.4</v>
      </c>
      <c r="CF908" s="11">
        <v>91409.8</v>
      </c>
      <c r="CG908" s="11">
        <v>63339</v>
      </c>
      <c r="CH908" s="11">
        <v>0</v>
      </c>
      <c r="CI908" s="11">
        <v>0</v>
      </c>
      <c r="CJ908" s="11">
        <v>10796.2</v>
      </c>
      <c r="CK908" s="11">
        <v>1210642.1000000001</v>
      </c>
      <c r="CL908" s="11">
        <v>0</v>
      </c>
      <c r="CM908" s="11">
        <v>10796.2</v>
      </c>
      <c r="CN908" s="11">
        <v>30230.1</v>
      </c>
      <c r="CO908" s="11">
        <v>343326.7</v>
      </c>
      <c r="CP908" s="11">
        <v>17994.2</v>
      </c>
      <c r="CQ908" s="11">
        <v>467125.9</v>
      </c>
      <c r="CR908" s="11">
        <v>2650887</v>
      </c>
      <c r="CS908" s="11">
        <v>1000000</v>
      </c>
      <c r="CT908" s="11">
        <v>-1650887</v>
      </c>
      <c r="CU908" s="11">
        <v>-165.09</v>
      </c>
    </row>
    <row r="909" spans="77:99" ht="15" thickBot="1" x14ac:dyDescent="0.35">
      <c r="BY909" s="10" t="s">
        <v>913</v>
      </c>
      <c r="BZ909" s="11">
        <v>0</v>
      </c>
      <c r="CA909" s="11">
        <v>268471.3</v>
      </c>
      <c r="CB909" s="11">
        <v>64778.7</v>
      </c>
      <c r="CC909" s="11">
        <v>0</v>
      </c>
      <c r="CD909" s="11">
        <v>138913.9</v>
      </c>
      <c r="CE909" s="11">
        <v>32389.4</v>
      </c>
      <c r="CF909" s="11">
        <v>278548</v>
      </c>
      <c r="CG909" s="11">
        <v>0</v>
      </c>
      <c r="CH909" s="11">
        <v>0</v>
      </c>
      <c r="CI909" s="11">
        <v>0</v>
      </c>
      <c r="CJ909" s="11">
        <v>10796.2</v>
      </c>
      <c r="CK909" s="11">
        <v>1394177.6</v>
      </c>
      <c r="CL909" s="11">
        <v>0</v>
      </c>
      <c r="CM909" s="11">
        <v>10796.2</v>
      </c>
      <c r="CN909" s="11">
        <v>30230.1</v>
      </c>
      <c r="CO909" s="11">
        <v>21593.1</v>
      </c>
      <c r="CP909" s="11">
        <v>81333.100000000006</v>
      </c>
      <c r="CQ909" s="11">
        <v>479361.9</v>
      </c>
      <c r="CR909" s="11">
        <v>2811389.6</v>
      </c>
      <c r="CS909" s="11">
        <v>1000000</v>
      </c>
      <c r="CT909" s="11">
        <v>-1811389.6</v>
      </c>
      <c r="CU909" s="11">
        <v>-181.14</v>
      </c>
    </row>
    <row r="910" spans="77:99" ht="15" thickBot="1" x14ac:dyDescent="0.35">
      <c r="BY910" s="10" t="s">
        <v>914</v>
      </c>
      <c r="BZ910" s="11">
        <v>0</v>
      </c>
      <c r="CA910" s="11">
        <v>0</v>
      </c>
      <c r="CB910" s="11">
        <v>684494.2</v>
      </c>
      <c r="CC910" s="11">
        <v>0</v>
      </c>
      <c r="CD910" s="11">
        <v>0</v>
      </c>
      <c r="CE910" s="11">
        <v>187138.2</v>
      </c>
      <c r="CF910" s="11">
        <v>0</v>
      </c>
      <c r="CG910" s="11">
        <v>925613.4</v>
      </c>
      <c r="CH910" s="11">
        <v>503114.3</v>
      </c>
      <c r="CI910" s="11">
        <v>0</v>
      </c>
      <c r="CJ910" s="11">
        <v>46784.5</v>
      </c>
      <c r="CK910" s="11">
        <v>0</v>
      </c>
      <c r="CL910" s="11">
        <v>0</v>
      </c>
      <c r="CM910" s="11">
        <v>146111.9</v>
      </c>
      <c r="CN910" s="11">
        <v>0</v>
      </c>
      <c r="CO910" s="11">
        <v>440494.8</v>
      </c>
      <c r="CP910" s="11">
        <v>0</v>
      </c>
      <c r="CQ910" s="11">
        <v>0</v>
      </c>
      <c r="CR910" s="11">
        <v>2933751.3</v>
      </c>
      <c r="CS910" s="11">
        <v>1000000</v>
      </c>
      <c r="CT910" s="11">
        <v>-1933751.3</v>
      </c>
      <c r="CU910" s="11">
        <v>-193.38</v>
      </c>
    </row>
    <row r="911" spans="77:99" ht="15" thickBot="1" x14ac:dyDescent="0.35">
      <c r="BY911" s="10" t="s">
        <v>915</v>
      </c>
      <c r="BZ911" s="11">
        <v>0</v>
      </c>
      <c r="CA911" s="11">
        <v>53982.5</v>
      </c>
      <c r="CB911" s="11">
        <v>526146.4</v>
      </c>
      <c r="CC911" s="11">
        <v>0</v>
      </c>
      <c r="CD911" s="11">
        <v>138913.9</v>
      </c>
      <c r="CE911" s="11">
        <v>32389.4</v>
      </c>
      <c r="CF911" s="11">
        <v>0</v>
      </c>
      <c r="CG911" s="11">
        <v>714004.1</v>
      </c>
      <c r="CH911" s="11">
        <v>719.5</v>
      </c>
      <c r="CI911" s="11">
        <v>0</v>
      </c>
      <c r="CJ911" s="11">
        <v>46784.5</v>
      </c>
      <c r="CK911" s="11">
        <v>912660.9</v>
      </c>
      <c r="CL911" s="11">
        <v>0</v>
      </c>
      <c r="CM911" s="11">
        <v>10796.2</v>
      </c>
      <c r="CN911" s="11">
        <v>30230.1</v>
      </c>
      <c r="CO911" s="11">
        <v>440494.8</v>
      </c>
      <c r="CP911" s="11">
        <v>17994.2</v>
      </c>
      <c r="CQ911" s="11">
        <v>176342</v>
      </c>
      <c r="CR911" s="11">
        <v>3101458.5</v>
      </c>
      <c r="CS911" s="11">
        <v>2000000</v>
      </c>
      <c r="CT911" s="11">
        <v>-1101458.5</v>
      </c>
      <c r="CU911" s="11">
        <v>-55.07</v>
      </c>
    </row>
    <row r="912" spans="77:99" ht="15" thickBot="1" x14ac:dyDescent="0.35">
      <c r="BY912" s="10" t="s">
        <v>916</v>
      </c>
      <c r="BZ912" s="11">
        <v>0</v>
      </c>
      <c r="CA912" s="11">
        <v>268471.3</v>
      </c>
      <c r="CB912" s="11">
        <v>64778.7</v>
      </c>
      <c r="CC912" s="11">
        <v>0</v>
      </c>
      <c r="CD912" s="11">
        <v>254076.1</v>
      </c>
      <c r="CE912" s="11">
        <v>7198</v>
      </c>
      <c r="CF912" s="11">
        <v>91409.8</v>
      </c>
      <c r="CG912" s="11">
        <v>7198</v>
      </c>
      <c r="CH912" s="11">
        <v>0</v>
      </c>
      <c r="CI912" s="11">
        <v>17994.2</v>
      </c>
      <c r="CJ912" s="11">
        <v>10796.2</v>
      </c>
      <c r="CK912" s="11">
        <v>1376186.4</v>
      </c>
      <c r="CL912" s="11">
        <v>0</v>
      </c>
      <c r="CM912" s="11">
        <v>0</v>
      </c>
      <c r="CN912" s="11">
        <v>30230.1</v>
      </c>
      <c r="CO912" s="11">
        <v>197934.4</v>
      </c>
      <c r="CP912" s="11">
        <v>81333.100000000006</v>
      </c>
      <c r="CQ912" s="11">
        <v>479361.9</v>
      </c>
      <c r="CR912" s="11">
        <v>2886968.2</v>
      </c>
      <c r="CS912" s="11">
        <v>1000000</v>
      </c>
      <c r="CT912" s="11">
        <v>-1886968.2</v>
      </c>
      <c r="CU912" s="11">
        <v>-188.7</v>
      </c>
    </row>
    <row r="913" spans="77:99" ht="15" thickBot="1" x14ac:dyDescent="0.35">
      <c r="BY913" s="10" t="s">
        <v>917</v>
      </c>
      <c r="BZ913" s="11">
        <v>0</v>
      </c>
      <c r="CA913" s="11">
        <v>53982.5</v>
      </c>
      <c r="CB913" s="11">
        <v>526146.4</v>
      </c>
      <c r="CC913" s="11">
        <v>0</v>
      </c>
      <c r="CD913" s="11">
        <v>66938</v>
      </c>
      <c r="CE913" s="11">
        <v>151149.79999999999</v>
      </c>
      <c r="CF913" s="11">
        <v>91409.8</v>
      </c>
      <c r="CG913" s="11">
        <v>714004.1</v>
      </c>
      <c r="CH913" s="11">
        <v>0</v>
      </c>
      <c r="CI913" s="11">
        <v>0</v>
      </c>
      <c r="CJ913" s="11">
        <v>46784.5</v>
      </c>
      <c r="CK913" s="11">
        <v>912660.9</v>
      </c>
      <c r="CL913" s="11">
        <v>0</v>
      </c>
      <c r="CM913" s="11">
        <v>61179.7</v>
      </c>
      <c r="CN913" s="11">
        <v>30230.1</v>
      </c>
      <c r="CO913" s="11">
        <v>197934.4</v>
      </c>
      <c r="CP913" s="11">
        <v>17994.2</v>
      </c>
      <c r="CQ913" s="11">
        <v>333250</v>
      </c>
      <c r="CR913" s="11">
        <v>3203664.6</v>
      </c>
      <c r="CS913" s="11">
        <v>4000000</v>
      </c>
      <c r="CT913" s="11">
        <v>796335.4</v>
      </c>
      <c r="CU913" s="11">
        <v>19.91</v>
      </c>
    </row>
    <row r="914" spans="77:99" ht="15" thickBot="1" x14ac:dyDescent="0.35">
      <c r="BY914" s="10" t="s">
        <v>918</v>
      </c>
      <c r="BZ914" s="11">
        <v>0</v>
      </c>
      <c r="CA914" s="11">
        <v>53982.5</v>
      </c>
      <c r="CB914" s="11">
        <v>64778.7</v>
      </c>
      <c r="CC914" s="11">
        <v>0</v>
      </c>
      <c r="CD914" s="11">
        <v>66938</v>
      </c>
      <c r="CE914" s="11">
        <v>151149.79999999999</v>
      </c>
      <c r="CF914" s="11">
        <v>278548</v>
      </c>
      <c r="CG914" s="11">
        <v>63339</v>
      </c>
      <c r="CH914" s="11">
        <v>0</v>
      </c>
      <c r="CI914" s="11">
        <v>0</v>
      </c>
      <c r="CJ914" s="11">
        <v>10796.2</v>
      </c>
      <c r="CK914" s="11">
        <v>1210642.1000000001</v>
      </c>
      <c r="CL914" s="11">
        <v>0</v>
      </c>
      <c r="CM914" s="11">
        <v>61179.7</v>
      </c>
      <c r="CN914" s="11">
        <v>30230.1</v>
      </c>
      <c r="CO914" s="11">
        <v>21593.1</v>
      </c>
      <c r="CP914" s="11">
        <v>17994.2</v>
      </c>
      <c r="CQ914" s="11">
        <v>479361.9</v>
      </c>
      <c r="CR914" s="11">
        <v>2510533.4</v>
      </c>
      <c r="CS914" s="11">
        <v>1000000</v>
      </c>
      <c r="CT914" s="11">
        <v>-1510533.4</v>
      </c>
      <c r="CU914" s="11">
        <v>-151.05000000000001</v>
      </c>
    </row>
    <row r="915" spans="77:99" ht="15" thickBot="1" x14ac:dyDescent="0.35">
      <c r="BY915" s="10" t="s">
        <v>919</v>
      </c>
      <c r="BZ915" s="11">
        <v>0</v>
      </c>
      <c r="CA915" s="11">
        <v>53982.5</v>
      </c>
      <c r="CB915" s="11">
        <v>569332</v>
      </c>
      <c r="CC915" s="11">
        <v>0</v>
      </c>
      <c r="CD915" s="11">
        <v>638429.19999999995</v>
      </c>
      <c r="CE915" s="11">
        <v>0</v>
      </c>
      <c r="CF915" s="11">
        <v>0</v>
      </c>
      <c r="CG915" s="11">
        <v>274229.5</v>
      </c>
      <c r="CH915" s="11">
        <v>366358.9</v>
      </c>
      <c r="CI915" s="11">
        <v>0</v>
      </c>
      <c r="CJ915" s="11">
        <v>46784.5</v>
      </c>
      <c r="CK915" s="11">
        <v>238961.4</v>
      </c>
      <c r="CL915" s="11">
        <v>10796.2</v>
      </c>
      <c r="CM915" s="11">
        <v>0</v>
      </c>
      <c r="CN915" s="11">
        <v>74855.399999999994</v>
      </c>
      <c r="CO915" s="11">
        <v>440494.8</v>
      </c>
      <c r="CP915" s="11">
        <v>17994.2</v>
      </c>
      <c r="CQ915" s="11">
        <v>176342</v>
      </c>
      <c r="CR915" s="11">
        <v>2908560.6</v>
      </c>
      <c r="CS915" s="11">
        <v>3000000</v>
      </c>
      <c r="CT915" s="11">
        <v>91439.4</v>
      </c>
      <c r="CU915" s="11">
        <v>3.05</v>
      </c>
    </row>
    <row r="916" spans="77:99" ht="15" thickBot="1" x14ac:dyDescent="0.35">
      <c r="BY916" s="10" t="s">
        <v>920</v>
      </c>
      <c r="BZ916" s="11">
        <v>0</v>
      </c>
      <c r="CA916" s="11">
        <v>53982.5</v>
      </c>
      <c r="CB916" s="11">
        <v>64778.7</v>
      </c>
      <c r="CC916" s="11">
        <v>0</v>
      </c>
      <c r="CD916" s="11">
        <v>0</v>
      </c>
      <c r="CE916" s="11">
        <v>187138.2</v>
      </c>
      <c r="CF916" s="11">
        <v>254795.6</v>
      </c>
      <c r="CG916" s="11">
        <v>731998.3</v>
      </c>
      <c r="CH916" s="11">
        <v>719.5</v>
      </c>
      <c r="CI916" s="11">
        <v>17994.2</v>
      </c>
      <c r="CJ916" s="11">
        <v>46784.5</v>
      </c>
      <c r="CK916" s="11">
        <v>912660.9</v>
      </c>
      <c r="CL916" s="11">
        <v>0</v>
      </c>
      <c r="CM916" s="11">
        <v>146111.9</v>
      </c>
      <c r="CN916" s="11">
        <v>30230.1</v>
      </c>
      <c r="CO916" s="11">
        <v>197934.4</v>
      </c>
      <c r="CP916" s="11">
        <v>17994.2</v>
      </c>
      <c r="CQ916" s="11">
        <v>333250</v>
      </c>
      <c r="CR916" s="11">
        <v>2996373</v>
      </c>
      <c r="CS916" s="11">
        <v>4000000</v>
      </c>
      <c r="CT916" s="11">
        <v>1003627</v>
      </c>
      <c r="CU916" s="11">
        <v>25.09</v>
      </c>
    </row>
    <row r="917" spans="77:99" ht="15" thickBot="1" x14ac:dyDescent="0.35">
      <c r="BY917" s="10" t="s">
        <v>921</v>
      </c>
      <c r="BZ917" s="11">
        <v>0</v>
      </c>
      <c r="CA917" s="11">
        <v>268471.3</v>
      </c>
      <c r="CB917" s="11">
        <v>0</v>
      </c>
      <c r="CC917" s="11">
        <v>0</v>
      </c>
      <c r="CD917" s="11">
        <v>254076.1</v>
      </c>
      <c r="CE917" s="11">
        <v>32389.4</v>
      </c>
      <c r="CF917" s="11">
        <v>382913.3</v>
      </c>
      <c r="CG917" s="11">
        <v>0</v>
      </c>
      <c r="CH917" s="11">
        <v>0</v>
      </c>
      <c r="CI917" s="11">
        <v>0</v>
      </c>
      <c r="CJ917" s="11">
        <v>0</v>
      </c>
      <c r="CK917" s="11">
        <v>1412176.2</v>
      </c>
      <c r="CL917" s="11">
        <v>0</v>
      </c>
      <c r="CM917" s="11">
        <v>0</v>
      </c>
      <c r="CN917" s="11">
        <v>30230.1</v>
      </c>
      <c r="CO917" s="11">
        <v>0</v>
      </c>
      <c r="CP917" s="11">
        <v>81333.100000000006</v>
      </c>
      <c r="CQ917" s="11">
        <v>479361.9</v>
      </c>
      <c r="CR917" s="11">
        <v>2940951.5</v>
      </c>
      <c r="CS917" s="11">
        <v>2000000</v>
      </c>
      <c r="CT917" s="11">
        <v>-940951.5</v>
      </c>
      <c r="CU917" s="11">
        <v>-47.05</v>
      </c>
    </row>
    <row r="918" spans="77:99" ht="15" thickBot="1" x14ac:dyDescent="0.35">
      <c r="BY918" s="10" t="s">
        <v>922</v>
      </c>
      <c r="BZ918" s="11">
        <v>0</v>
      </c>
      <c r="CA918" s="11">
        <v>268471.3</v>
      </c>
      <c r="CB918" s="11">
        <v>0</v>
      </c>
      <c r="CC918" s="11">
        <v>0</v>
      </c>
      <c r="CD918" s="11">
        <v>66938</v>
      </c>
      <c r="CE918" s="11">
        <v>104365.3</v>
      </c>
      <c r="CF918" s="11">
        <v>382913.3</v>
      </c>
      <c r="CG918" s="11">
        <v>0</v>
      </c>
      <c r="CH918" s="11">
        <v>0</v>
      </c>
      <c r="CI918" s="11">
        <v>17994.2</v>
      </c>
      <c r="CJ918" s="11">
        <v>0</v>
      </c>
      <c r="CK918" s="11">
        <v>1412176.2</v>
      </c>
      <c r="CL918" s="11">
        <v>0</v>
      </c>
      <c r="CM918" s="11">
        <v>43185.599999999999</v>
      </c>
      <c r="CN918" s="11">
        <v>30230.1</v>
      </c>
      <c r="CO918" s="11">
        <v>0</v>
      </c>
      <c r="CP918" s="11">
        <v>81333.100000000006</v>
      </c>
      <c r="CQ918" s="11">
        <v>479361.9</v>
      </c>
      <c r="CR918" s="11">
        <v>2886969</v>
      </c>
      <c r="CS918" s="11">
        <v>3000000</v>
      </c>
      <c r="CT918" s="11">
        <v>113031</v>
      </c>
      <c r="CU918" s="11">
        <v>3.77</v>
      </c>
    </row>
    <row r="919" spans="77:99" ht="15" thickBot="1" x14ac:dyDescent="0.35">
      <c r="BY919" s="10" t="s">
        <v>923</v>
      </c>
      <c r="BZ919" s="11">
        <v>0</v>
      </c>
      <c r="CA919" s="11">
        <v>0</v>
      </c>
      <c r="CB919" s="11">
        <v>569332</v>
      </c>
      <c r="CC919" s="11">
        <v>0</v>
      </c>
      <c r="CD919" s="11">
        <v>0</v>
      </c>
      <c r="CE919" s="11">
        <v>187138.2</v>
      </c>
      <c r="CF919" s="11">
        <v>0</v>
      </c>
      <c r="CG919" s="11">
        <v>901145.9</v>
      </c>
      <c r="CH919" s="11">
        <v>384353.1</v>
      </c>
      <c r="CI919" s="11">
        <v>0</v>
      </c>
      <c r="CJ919" s="11">
        <v>46784.5</v>
      </c>
      <c r="CK919" s="11">
        <v>130996.4</v>
      </c>
      <c r="CL919" s="11">
        <v>0</v>
      </c>
      <c r="CM919" s="11">
        <v>146111.9</v>
      </c>
      <c r="CN919" s="11">
        <v>30230.1</v>
      </c>
      <c r="CO919" s="11">
        <v>440494.8</v>
      </c>
      <c r="CP919" s="11">
        <v>17994.2</v>
      </c>
      <c r="CQ919" s="11">
        <v>133156.4</v>
      </c>
      <c r="CR919" s="11">
        <v>2987737.5</v>
      </c>
      <c r="CS919" s="11">
        <v>4000000</v>
      </c>
      <c r="CT919" s="11">
        <v>1012262.5</v>
      </c>
      <c r="CU919" s="11">
        <v>25.31</v>
      </c>
    </row>
    <row r="920" spans="77:99" ht="15" thickBot="1" x14ac:dyDescent="0.35">
      <c r="BY920" s="10" t="s">
        <v>924</v>
      </c>
      <c r="BZ920" s="11">
        <v>0</v>
      </c>
      <c r="CA920" s="11">
        <v>53982.5</v>
      </c>
      <c r="CB920" s="11">
        <v>64778.7</v>
      </c>
      <c r="CC920" s="11">
        <v>0</v>
      </c>
      <c r="CD920" s="11">
        <v>25191.4</v>
      </c>
      <c r="CE920" s="11">
        <v>187138.2</v>
      </c>
      <c r="CF920" s="11">
        <v>278548</v>
      </c>
      <c r="CG920" s="11">
        <v>714004.1</v>
      </c>
      <c r="CH920" s="11">
        <v>0</v>
      </c>
      <c r="CI920" s="11">
        <v>17994.2</v>
      </c>
      <c r="CJ920" s="11">
        <v>46784.5</v>
      </c>
      <c r="CK920" s="11">
        <v>912660.9</v>
      </c>
      <c r="CL920" s="11">
        <v>0</v>
      </c>
      <c r="CM920" s="11">
        <v>146111.9</v>
      </c>
      <c r="CN920" s="11">
        <v>30230.1</v>
      </c>
      <c r="CO920" s="11">
        <v>197934.4</v>
      </c>
      <c r="CP920" s="11">
        <v>17994.2</v>
      </c>
      <c r="CQ920" s="11">
        <v>333250</v>
      </c>
      <c r="CR920" s="11">
        <v>3026603.1</v>
      </c>
      <c r="CS920" s="11">
        <v>1000000</v>
      </c>
      <c r="CT920" s="11">
        <v>-2026603.1</v>
      </c>
      <c r="CU920" s="11">
        <v>-202.66</v>
      </c>
    </row>
    <row r="921" spans="77:99" ht="15" thickBot="1" x14ac:dyDescent="0.35">
      <c r="BY921" s="10" t="s">
        <v>925</v>
      </c>
      <c r="BZ921" s="11">
        <v>0</v>
      </c>
      <c r="CA921" s="11">
        <v>0</v>
      </c>
      <c r="CB921" s="11">
        <v>569332</v>
      </c>
      <c r="CC921" s="11">
        <v>0</v>
      </c>
      <c r="CD921" s="11">
        <v>66938</v>
      </c>
      <c r="CE921" s="11">
        <v>151149.79999999999</v>
      </c>
      <c r="CF921" s="11">
        <v>0</v>
      </c>
      <c r="CG921" s="11">
        <v>731998.3</v>
      </c>
      <c r="CH921" s="11">
        <v>384353.1</v>
      </c>
      <c r="CI921" s="11">
        <v>0</v>
      </c>
      <c r="CJ921" s="11">
        <v>46784.5</v>
      </c>
      <c r="CK921" s="11">
        <v>220967.3</v>
      </c>
      <c r="CL921" s="11">
        <v>0</v>
      </c>
      <c r="CM921" s="11">
        <v>61179.7</v>
      </c>
      <c r="CN921" s="11">
        <v>30230.1</v>
      </c>
      <c r="CO921" s="11">
        <v>440494.8</v>
      </c>
      <c r="CP921" s="11">
        <v>17994.2</v>
      </c>
      <c r="CQ921" s="11">
        <v>133156.4</v>
      </c>
      <c r="CR921" s="11">
        <v>2854578.1</v>
      </c>
      <c r="CS921" s="11">
        <v>1000000</v>
      </c>
      <c r="CT921" s="11">
        <v>-1854578.1</v>
      </c>
      <c r="CU921" s="11">
        <v>-185.46</v>
      </c>
    </row>
    <row r="922" spans="77:99" ht="15" thickBot="1" x14ac:dyDescent="0.35">
      <c r="BY922" s="10" t="s">
        <v>926</v>
      </c>
      <c r="BZ922" s="11">
        <v>0</v>
      </c>
      <c r="CA922" s="11">
        <v>71975.899999999994</v>
      </c>
      <c r="CB922" s="11">
        <v>569332</v>
      </c>
      <c r="CC922" s="11">
        <v>0</v>
      </c>
      <c r="CD922" s="11">
        <v>638429.19999999995</v>
      </c>
      <c r="CE922" s="11">
        <v>0</v>
      </c>
      <c r="CF922" s="11">
        <v>0</v>
      </c>
      <c r="CG922" s="11">
        <v>63339</v>
      </c>
      <c r="CH922" s="11">
        <v>384353.1</v>
      </c>
      <c r="CI922" s="11">
        <v>0</v>
      </c>
      <c r="CJ922" s="11">
        <v>10796.2</v>
      </c>
      <c r="CK922" s="11">
        <v>220967.3</v>
      </c>
      <c r="CL922" s="11">
        <v>0</v>
      </c>
      <c r="CM922" s="11">
        <v>0</v>
      </c>
      <c r="CN922" s="11">
        <v>74855.399999999994</v>
      </c>
      <c r="CO922" s="11">
        <v>440494.8</v>
      </c>
      <c r="CP922" s="11">
        <v>81333.100000000006</v>
      </c>
      <c r="CQ922" s="11">
        <v>176342</v>
      </c>
      <c r="CR922" s="11">
        <v>2732217.9</v>
      </c>
      <c r="CS922" s="11">
        <v>3000000</v>
      </c>
      <c r="CT922" s="11">
        <v>267782.09999999998</v>
      </c>
      <c r="CU922" s="11">
        <v>8.93</v>
      </c>
    </row>
    <row r="923" spans="77:99" ht="15" thickBot="1" x14ac:dyDescent="0.35">
      <c r="BY923" s="10" t="s">
        <v>927</v>
      </c>
      <c r="BZ923" s="11">
        <v>0</v>
      </c>
      <c r="CA923" s="11">
        <v>268471.3</v>
      </c>
      <c r="CB923" s="11">
        <v>64778.7</v>
      </c>
      <c r="CC923" s="11">
        <v>0</v>
      </c>
      <c r="CD923" s="11">
        <v>138913.9</v>
      </c>
      <c r="CE923" s="11">
        <v>32389.4</v>
      </c>
      <c r="CF923" s="11">
        <v>278548</v>
      </c>
      <c r="CG923" s="11">
        <v>0</v>
      </c>
      <c r="CH923" s="11">
        <v>0</v>
      </c>
      <c r="CI923" s="11">
        <v>0</v>
      </c>
      <c r="CJ923" s="11">
        <v>10796.2</v>
      </c>
      <c r="CK923" s="11">
        <v>1412176.2</v>
      </c>
      <c r="CL923" s="11">
        <v>0</v>
      </c>
      <c r="CM923" s="11">
        <v>43185.599999999999</v>
      </c>
      <c r="CN923" s="11">
        <v>30230.1</v>
      </c>
      <c r="CO923" s="11">
        <v>21593.1</v>
      </c>
      <c r="CP923" s="11">
        <v>81333.100000000006</v>
      </c>
      <c r="CQ923" s="11">
        <v>479361.9</v>
      </c>
      <c r="CR923" s="11">
        <v>2861777.6</v>
      </c>
      <c r="CS923" s="11">
        <v>1000000</v>
      </c>
      <c r="CT923" s="11">
        <v>-1861777.6</v>
      </c>
      <c r="CU923" s="11">
        <v>-186.18</v>
      </c>
    </row>
    <row r="924" spans="77:99" ht="15" thickBot="1" x14ac:dyDescent="0.35">
      <c r="BY924" s="10" t="s">
        <v>928</v>
      </c>
      <c r="BZ924" s="11">
        <v>0</v>
      </c>
      <c r="CA924" s="11">
        <v>268471.3</v>
      </c>
      <c r="CB924" s="11">
        <v>53982.5</v>
      </c>
      <c r="CC924" s="11">
        <v>0</v>
      </c>
      <c r="CD924" s="11">
        <v>66938</v>
      </c>
      <c r="CE924" s="11">
        <v>104365.3</v>
      </c>
      <c r="CF924" s="11">
        <v>382913.3</v>
      </c>
      <c r="CG924" s="11">
        <v>0</v>
      </c>
      <c r="CH924" s="11">
        <v>0</v>
      </c>
      <c r="CI924" s="11">
        <v>0</v>
      </c>
      <c r="CJ924" s="11">
        <v>10796.2</v>
      </c>
      <c r="CK924" s="11">
        <v>1412176.2</v>
      </c>
      <c r="CL924" s="11">
        <v>0</v>
      </c>
      <c r="CM924" s="11">
        <v>43185.599999999999</v>
      </c>
      <c r="CN924" s="11">
        <v>30230.1</v>
      </c>
      <c r="CO924" s="11">
        <v>0</v>
      </c>
      <c r="CP924" s="11">
        <v>81333.100000000006</v>
      </c>
      <c r="CQ924" s="11">
        <v>479361.9</v>
      </c>
      <c r="CR924" s="11">
        <v>2933753.5</v>
      </c>
      <c r="CS924" s="11">
        <v>4000000</v>
      </c>
      <c r="CT924" s="11">
        <v>1066246.5</v>
      </c>
      <c r="CU924" s="11">
        <v>26.66</v>
      </c>
    </row>
    <row r="925" spans="77:99" ht="15" thickBot="1" x14ac:dyDescent="0.35">
      <c r="BY925" s="10" t="s">
        <v>929</v>
      </c>
      <c r="BZ925" s="11">
        <v>0</v>
      </c>
      <c r="CA925" s="11">
        <v>0</v>
      </c>
      <c r="CB925" s="11">
        <v>569332</v>
      </c>
      <c r="CC925" s="11">
        <v>0</v>
      </c>
      <c r="CD925" s="11">
        <v>0</v>
      </c>
      <c r="CE925" s="11">
        <v>187138.2</v>
      </c>
      <c r="CF925" s="11">
        <v>0</v>
      </c>
      <c r="CG925" s="11">
        <v>731998.3</v>
      </c>
      <c r="CH925" s="11">
        <v>384353.1</v>
      </c>
      <c r="CI925" s="11">
        <v>0</v>
      </c>
      <c r="CJ925" s="11">
        <v>46784.5</v>
      </c>
      <c r="CK925" s="11">
        <v>220967.3</v>
      </c>
      <c r="CL925" s="11">
        <v>10796.2</v>
      </c>
      <c r="CM925" s="11">
        <v>146111.9</v>
      </c>
      <c r="CN925" s="11">
        <v>0</v>
      </c>
      <c r="CO925" s="11">
        <v>343326.7</v>
      </c>
      <c r="CP925" s="11">
        <v>17994.2</v>
      </c>
      <c r="CQ925" s="11">
        <v>140353.60000000001</v>
      </c>
      <c r="CR925" s="11">
        <v>2799155.9</v>
      </c>
      <c r="CS925" s="11">
        <v>3000000</v>
      </c>
      <c r="CT925" s="11">
        <v>200844.1</v>
      </c>
      <c r="CU925" s="11">
        <v>6.69</v>
      </c>
    </row>
    <row r="926" spans="77:99" ht="15" thickBot="1" x14ac:dyDescent="0.35">
      <c r="BY926" s="10" t="s">
        <v>930</v>
      </c>
      <c r="BZ926" s="11">
        <v>0</v>
      </c>
      <c r="CA926" s="11">
        <v>0</v>
      </c>
      <c r="CB926" s="11">
        <v>666500.1</v>
      </c>
      <c r="CC926" s="11">
        <v>0</v>
      </c>
      <c r="CD926" s="11">
        <v>0</v>
      </c>
      <c r="CE926" s="11">
        <v>187138.2</v>
      </c>
      <c r="CF926" s="11">
        <v>0</v>
      </c>
      <c r="CG926" s="11">
        <v>913379.7</v>
      </c>
      <c r="CH926" s="11">
        <v>503114.3</v>
      </c>
      <c r="CI926" s="11">
        <v>0</v>
      </c>
      <c r="CJ926" s="11">
        <v>46784.5</v>
      </c>
      <c r="CK926" s="11">
        <v>0</v>
      </c>
      <c r="CL926" s="11">
        <v>0</v>
      </c>
      <c r="CM926" s="11">
        <v>146111.9</v>
      </c>
      <c r="CN926" s="11">
        <v>30230.1</v>
      </c>
      <c r="CO926" s="11">
        <v>440494.8</v>
      </c>
      <c r="CP926" s="11">
        <v>0</v>
      </c>
      <c r="CQ926" s="11">
        <v>0</v>
      </c>
      <c r="CR926" s="11">
        <v>2933753.5</v>
      </c>
      <c r="CS926" s="11">
        <v>3000000</v>
      </c>
      <c r="CT926" s="11">
        <v>66246.5</v>
      </c>
      <c r="CU926" s="11">
        <v>2.21</v>
      </c>
    </row>
    <row r="927" spans="77:99" ht="15" thickBot="1" x14ac:dyDescent="0.35">
      <c r="BY927" s="10" t="s">
        <v>931</v>
      </c>
      <c r="BZ927" s="11">
        <v>0</v>
      </c>
      <c r="CA927" s="11">
        <v>53982.5</v>
      </c>
      <c r="CB927" s="11">
        <v>569332</v>
      </c>
      <c r="CC927" s="11">
        <v>0</v>
      </c>
      <c r="CD927" s="11">
        <v>138913.9</v>
      </c>
      <c r="CE927" s="11">
        <v>104365.3</v>
      </c>
      <c r="CF927" s="11">
        <v>0</v>
      </c>
      <c r="CG927" s="11">
        <v>329651</v>
      </c>
      <c r="CH927" s="11">
        <v>719.5</v>
      </c>
      <c r="CI927" s="11">
        <v>0</v>
      </c>
      <c r="CJ927" s="11">
        <v>46784.5</v>
      </c>
      <c r="CK927" s="11">
        <v>238961.4</v>
      </c>
      <c r="CL927" s="11">
        <v>10796.2</v>
      </c>
      <c r="CM927" s="11">
        <v>43185.599999999999</v>
      </c>
      <c r="CN927" s="11">
        <v>30230.1</v>
      </c>
      <c r="CO927" s="11">
        <v>343326.7</v>
      </c>
      <c r="CP927" s="11">
        <v>17994.2</v>
      </c>
      <c r="CQ927" s="11">
        <v>326052.09999999998</v>
      </c>
      <c r="CR927" s="11">
        <v>2254295.1</v>
      </c>
      <c r="CS927" s="11">
        <v>1000000</v>
      </c>
      <c r="CT927" s="11">
        <v>-1254295.1000000001</v>
      </c>
      <c r="CU927" s="11">
        <v>-125.43</v>
      </c>
    </row>
    <row r="928" spans="77:99" ht="15" thickBot="1" x14ac:dyDescent="0.35">
      <c r="BY928" s="10" t="s">
        <v>932</v>
      </c>
      <c r="BZ928" s="11">
        <v>0</v>
      </c>
      <c r="CA928" s="11">
        <v>0</v>
      </c>
      <c r="CB928" s="11">
        <v>684494.2</v>
      </c>
      <c r="CC928" s="11">
        <v>0</v>
      </c>
      <c r="CD928" s="11">
        <v>0</v>
      </c>
      <c r="CE928" s="11">
        <v>187138.2</v>
      </c>
      <c r="CF928" s="11">
        <v>0</v>
      </c>
      <c r="CG928" s="11">
        <v>925613.4</v>
      </c>
      <c r="CH928" s="11">
        <v>503114.3</v>
      </c>
      <c r="CI928" s="11">
        <v>0</v>
      </c>
      <c r="CJ928" s="11">
        <v>46784.5</v>
      </c>
      <c r="CK928" s="11">
        <v>0</v>
      </c>
      <c r="CL928" s="11">
        <v>0</v>
      </c>
      <c r="CM928" s="11">
        <v>146111.9</v>
      </c>
      <c r="CN928" s="11">
        <v>0</v>
      </c>
      <c r="CO928" s="11">
        <v>440494.8</v>
      </c>
      <c r="CP928" s="11">
        <v>0</v>
      </c>
      <c r="CQ928" s="11">
        <v>0</v>
      </c>
      <c r="CR928" s="11">
        <v>2933751.3</v>
      </c>
      <c r="CS928" s="11">
        <v>4000000</v>
      </c>
      <c r="CT928" s="11">
        <v>1066248.7</v>
      </c>
      <c r="CU928" s="11">
        <v>26.66</v>
      </c>
    </row>
    <row r="929" spans="77:99" ht="15" thickBot="1" x14ac:dyDescent="0.35">
      <c r="BY929" s="10" t="s">
        <v>933</v>
      </c>
      <c r="BZ929" s="11">
        <v>0</v>
      </c>
      <c r="CA929" s="11">
        <v>0</v>
      </c>
      <c r="CB929" s="11">
        <v>684494.2</v>
      </c>
      <c r="CC929" s="11">
        <v>0</v>
      </c>
      <c r="CD929" s="11">
        <v>0</v>
      </c>
      <c r="CE929" s="11">
        <v>187138.2</v>
      </c>
      <c r="CF929" s="11">
        <v>0</v>
      </c>
      <c r="CG929" s="11">
        <v>925613.4</v>
      </c>
      <c r="CH929" s="11">
        <v>503114.3</v>
      </c>
      <c r="CI929" s="11">
        <v>0</v>
      </c>
      <c r="CJ929" s="11">
        <v>46784.5</v>
      </c>
      <c r="CK929" s="11">
        <v>0</v>
      </c>
      <c r="CL929" s="11">
        <v>0</v>
      </c>
      <c r="CM929" s="11">
        <v>146111.9</v>
      </c>
      <c r="CN929" s="11">
        <v>0</v>
      </c>
      <c r="CO929" s="11">
        <v>440494.8</v>
      </c>
      <c r="CP929" s="11">
        <v>0</v>
      </c>
      <c r="CQ929" s="11">
        <v>0</v>
      </c>
      <c r="CR929" s="11">
        <v>2933751.3</v>
      </c>
      <c r="CS929" s="11">
        <v>3000000</v>
      </c>
      <c r="CT929" s="11">
        <v>66248.7</v>
      </c>
      <c r="CU929" s="11">
        <v>2.21</v>
      </c>
    </row>
    <row r="930" spans="77:99" ht="15" thickBot="1" x14ac:dyDescent="0.35">
      <c r="BY930" s="10" t="s">
        <v>934</v>
      </c>
      <c r="BZ930" s="11">
        <v>0</v>
      </c>
      <c r="CA930" s="11">
        <v>71975.899999999994</v>
      </c>
      <c r="CB930" s="11">
        <v>64778.7</v>
      </c>
      <c r="CC930" s="11">
        <v>0</v>
      </c>
      <c r="CD930" s="11">
        <v>254076.1</v>
      </c>
      <c r="CE930" s="11">
        <v>7198</v>
      </c>
      <c r="CF930" s="11">
        <v>0</v>
      </c>
      <c r="CG930" s="11">
        <v>63339</v>
      </c>
      <c r="CH930" s="11">
        <v>0</v>
      </c>
      <c r="CI930" s="11">
        <v>0</v>
      </c>
      <c r="CJ930" s="11">
        <v>10796.2</v>
      </c>
      <c r="CK930" s="11">
        <v>912660.9</v>
      </c>
      <c r="CL930" s="11">
        <v>0</v>
      </c>
      <c r="CM930" s="11">
        <v>0</v>
      </c>
      <c r="CN930" s="11">
        <v>30230.1</v>
      </c>
      <c r="CO930" s="11">
        <v>343326.7</v>
      </c>
      <c r="CP930" s="11">
        <v>17994.2</v>
      </c>
      <c r="CQ930" s="11">
        <v>423940.4</v>
      </c>
      <c r="CR930" s="11">
        <v>2200316.2000000002</v>
      </c>
      <c r="CS930" s="11">
        <v>3000000</v>
      </c>
      <c r="CT930" s="11">
        <v>799683.8</v>
      </c>
      <c r="CU930" s="11">
        <v>26.66</v>
      </c>
    </row>
    <row r="931" spans="77:99" ht="15" thickBot="1" x14ac:dyDescent="0.35">
      <c r="BY931" s="10" t="s">
        <v>935</v>
      </c>
      <c r="BZ931" s="11">
        <v>0</v>
      </c>
      <c r="CA931" s="11">
        <v>268471.3</v>
      </c>
      <c r="CB931" s="11">
        <v>64778.7</v>
      </c>
      <c r="CC931" s="11">
        <v>0</v>
      </c>
      <c r="CD931" s="11">
        <v>290064.5</v>
      </c>
      <c r="CE931" s="11">
        <v>7198</v>
      </c>
      <c r="CF931" s="11">
        <v>91409.8</v>
      </c>
      <c r="CG931" s="11">
        <v>0</v>
      </c>
      <c r="CH931" s="11">
        <v>0</v>
      </c>
      <c r="CI931" s="11">
        <v>0</v>
      </c>
      <c r="CJ931" s="11">
        <v>10796.2</v>
      </c>
      <c r="CK931" s="11">
        <v>1412176.2</v>
      </c>
      <c r="CL931" s="11">
        <v>0</v>
      </c>
      <c r="CM931" s="11">
        <v>0</v>
      </c>
      <c r="CN931" s="11">
        <v>30230.1</v>
      </c>
      <c r="CO931" s="11">
        <v>197934.4</v>
      </c>
      <c r="CP931" s="11">
        <v>81333.100000000006</v>
      </c>
      <c r="CQ931" s="11">
        <v>479361.9</v>
      </c>
      <c r="CR931" s="11">
        <v>2933754.2</v>
      </c>
      <c r="CS931" s="11">
        <v>1000000</v>
      </c>
      <c r="CT931" s="11">
        <v>-1933754.2</v>
      </c>
      <c r="CU931" s="11">
        <v>-193.38</v>
      </c>
    </row>
    <row r="932" spans="77:99" ht="15" thickBot="1" x14ac:dyDescent="0.35">
      <c r="BY932" s="10" t="s">
        <v>936</v>
      </c>
      <c r="BZ932" s="11">
        <v>0</v>
      </c>
      <c r="CA932" s="11">
        <v>53982.5</v>
      </c>
      <c r="CB932" s="11">
        <v>526146.4</v>
      </c>
      <c r="CC932" s="11">
        <v>0</v>
      </c>
      <c r="CD932" s="11">
        <v>638429.19999999995</v>
      </c>
      <c r="CE932" s="11">
        <v>0</v>
      </c>
      <c r="CF932" s="11">
        <v>0</v>
      </c>
      <c r="CG932" s="11">
        <v>274229.5</v>
      </c>
      <c r="CH932" s="11">
        <v>719.5</v>
      </c>
      <c r="CI932" s="11">
        <v>0</v>
      </c>
      <c r="CJ932" s="11">
        <v>46784.5</v>
      </c>
      <c r="CK932" s="11">
        <v>238961.4</v>
      </c>
      <c r="CL932" s="11">
        <v>0</v>
      </c>
      <c r="CM932" s="11">
        <v>0</v>
      </c>
      <c r="CN932" s="11">
        <v>74855.399999999994</v>
      </c>
      <c r="CO932" s="11">
        <v>440494.8</v>
      </c>
      <c r="CP932" s="11">
        <v>17994.2</v>
      </c>
      <c r="CQ932" s="11">
        <v>176342</v>
      </c>
      <c r="CR932" s="11">
        <v>2488939.5</v>
      </c>
      <c r="CS932" s="11">
        <v>3000000</v>
      </c>
      <c r="CT932" s="11">
        <v>511060.5</v>
      </c>
      <c r="CU932" s="11">
        <v>17.04</v>
      </c>
    </row>
    <row r="933" spans="77:99" ht="15" thickBot="1" x14ac:dyDescent="0.35">
      <c r="BY933" s="10" t="s">
        <v>937</v>
      </c>
      <c r="BZ933" s="11">
        <v>0</v>
      </c>
      <c r="CA933" s="11">
        <v>53982.5</v>
      </c>
      <c r="CB933" s="11">
        <v>526146.4</v>
      </c>
      <c r="CC933" s="11">
        <v>0</v>
      </c>
      <c r="CD933" s="11">
        <v>638429.19999999995</v>
      </c>
      <c r="CE933" s="11">
        <v>0</v>
      </c>
      <c r="CF933" s="11">
        <v>0</v>
      </c>
      <c r="CG933" s="11">
        <v>63339</v>
      </c>
      <c r="CH933" s="11">
        <v>719.5</v>
      </c>
      <c r="CI933" s="11">
        <v>17994.2</v>
      </c>
      <c r="CJ933" s="11">
        <v>10796.2</v>
      </c>
      <c r="CK933" s="11">
        <v>238961.4</v>
      </c>
      <c r="CL933" s="11">
        <v>0</v>
      </c>
      <c r="CM933" s="11">
        <v>0</v>
      </c>
      <c r="CN933" s="11">
        <v>74855.399999999994</v>
      </c>
      <c r="CO933" s="11">
        <v>440494.8</v>
      </c>
      <c r="CP933" s="11">
        <v>17994.2</v>
      </c>
      <c r="CQ933" s="11">
        <v>176342</v>
      </c>
      <c r="CR933" s="11">
        <v>2260054.7999999998</v>
      </c>
      <c r="CS933" s="11">
        <v>3000000</v>
      </c>
      <c r="CT933" s="11">
        <v>739945.2</v>
      </c>
      <c r="CU933" s="11">
        <v>24.66</v>
      </c>
    </row>
    <row r="934" spans="77:99" ht="15" thickBot="1" x14ac:dyDescent="0.35">
      <c r="BY934" s="10" t="s">
        <v>938</v>
      </c>
      <c r="BZ934" s="11">
        <v>0</v>
      </c>
      <c r="CA934" s="11">
        <v>0</v>
      </c>
      <c r="CB934" s="11">
        <v>666500.1</v>
      </c>
      <c r="CC934" s="11">
        <v>0</v>
      </c>
      <c r="CD934" s="11">
        <v>66938</v>
      </c>
      <c r="CE934" s="11">
        <v>151149.79999999999</v>
      </c>
      <c r="CF934" s="11">
        <v>0</v>
      </c>
      <c r="CG934" s="11">
        <v>913379.7</v>
      </c>
      <c r="CH934" s="11">
        <v>485120.1</v>
      </c>
      <c r="CI934" s="11">
        <v>0</v>
      </c>
      <c r="CJ934" s="11">
        <v>46784.5</v>
      </c>
      <c r="CK934" s="11">
        <v>130996.4</v>
      </c>
      <c r="CL934" s="11">
        <v>0</v>
      </c>
      <c r="CM934" s="11">
        <v>61179.7</v>
      </c>
      <c r="CN934" s="11">
        <v>30230.1</v>
      </c>
      <c r="CO934" s="11">
        <v>440494.8</v>
      </c>
      <c r="CP934" s="11">
        <v>17994.2</v>
      </c>
      <c r="CQ934" s="11">
        <v>0</v>
      </c>
      <c r="CR934" s="11">
        <v>3010767.4</v>
      </c>
      <c r="CS934" s="11">
        <v>1000000</v>
      </c>
      <c r="CT934" s="11">
        <v>-2010767.4</v>
      </c>
      <c r="CU934" s="11">
        <v>-201.08</v>
      </c>
    </row>
    <row r="935" spans="77:99" ht="15" thickBot="1" x14ac:dyDescent="0.35">
      <c r="BY935" s="10" t="s">
        <v>939</v>
      </c>
      <c r="BZ935" s="11">
        <v>0</v>
      </c>
      <c r="CA935" s="11">
        <v>0</v>
      </c>
      <c r="CB935" s="11">
        <v>569332</v>
      </c>
      <c r="CC935" s="11">
        <v>0</v>
      </c>
      <c r="CD935" s="11">
        <v>0</v>
      </c>
      <c r="CE935" s="11">
        <v>187138.2</v>
      </c>
      <c r="CF935" s="11">
        <v>0</v>
      </c>
      <c r="CG935" s="11">
        <v>913379.7</v>
      </c>
      <c r="CH935" s="11">
        <v>384353.1</v>
      </c>
      <c r="CI935" s="11">
        <v>0</v>
      </c>
      <c r="CJ935" s="11">
        <v>46784.5</v>
      </c>
      <c r="CK935" s="11">
        <v>130996.4</v>
      </c>
      <c r="CL935" s="11">
        <v>0</v>
      </c>
      <c r="CM935" s="11">
        <v>146111.9</v>
      </c>
      <c r="CN935" s="11">
        <v>30230.1</v>
      </c>
      <c r="CO935" s="11">
        <v>440494.8</v>
      </c>
      <c r="CP935" s="11">
        <v>17994.2</v>
      </c>
      <c r="CQ935" s="11">
        <v>0</v>
      </c>
      <c r="CR935" s="11">
        <v>2866814.8</v>
      </c>
      <c r="CS935" s="11">
        <v>2000000</v>
      </c>
      <c r="CT935" s="11">
        <v>-866814.8</v>
      </c>
      <c r="CU935" s="11">
        <v>-43.34</v>
      </c>
    </row>
    <row r="936" spans="77:99" ht="15" thickBot="1" x14ac:dyDescent="0.35">
      <c r="BY936" s="10" t="s">
        <v>940</v>
      </c>
      <c r="BZ936" s="11">
        <v>0</v>
      </c>
      <c r="CA936" s="11">
        <v>0</v>
      </c>
      <c r="CB936" s="11">
        <v>684494.2</v>
      </c>
      <c r="CC936" s="11">
        <v>0</v>
      </c>
      <c r="CD936" s="11">
        <v>0</v>
      </c>
      <c r="CE936" s="11">
        <v>187138.2</v>
      </c>
      <c r="CF936" s="11">
        <v>0</v>
      </c>
      <c r="CG936" s="11">
        <v>925613.4</v>
      </c>
      <c r="CH936" s="11">
        <v>503114.3</v>
      </c>
      <c r="CI936" s="11">
        <v>0</v>
      </c>
      <c r="CJ936" s="11">
        <v>46784.5</v>
      </c>
      <c r="CK936" s="11">
        <v>0</v>
      </c>
      <c r="CL936" s="11">
        <v>0</v>
      </c>
      <c r="CM936" s="11">
        <v>146111.9</v>
      </c>
      <c r="CN936" s="11">
        <v>0</v>
      </c>
      <c r="CO936" s="11">
        <v>440494.8</v>
      </c>
      <c r="CP936" s="11">
        <v>0</v>
      </c>
      <c r="CQ936" s="11">
        <v>0</v>
      </c>
      <c r="CR936" s="11">
        <v>2933751.3</v>
      </c>
      <c r="CS936" s="11">
        <v>4000000</v>
      </c>
      <c r="CT936" s="11">
        <v>1066248.7</v>
      </c>
      <c r="CU936" s="11">
        <v>26.66</v>
      </c>
    </row>
    <row r="937" spans="77:99" ht="15" thickBot="1" x14ac:dyDescent="0.35">
      <c r="BY937" s="10" t="s">
        <v>941</v>
      </c>
      <c r="BZ937" s="11">
        <v>0</v>
      </c>
      <c r="CA937" s="11">
        <v>53982.5</v>
      </c>
      <c r="CB937" s="11">
        <v>64778.7</v>
      </c>
      <c r="CC937" s="11">
        <v>0</v>
      </c>
      <c r="CD937" s="11">
        <v>290064.5</v>
      </c>
      <c r="CE937" s="11">
        <v>7198</v>
      </c>
      <c r="CF937" s="11">
        <v>0</v>
      </c>
      <c r="CG937" s="11">
        <v>63339</v>
      </c>
      <c r="CH937" s="11">
        <v>719.5</v>
      </c>
      <c r="CI937" s="11">
        <v>0</v>
      </c>
      <c r="CJ937" s="11">
        <v>10796.2</v>
      </c>
      <c r="CK937" s="11">
        <v>912660.9</v>
      </c>
      <c r="CL937" s="11">
        <v>0</v>
      </c>
      <c r="CM937" s="11">
        <v>0</v>
      </c>
      <c r="CN937" s="11">
        <v>30230.1</v>
      </c>
      <c r="CO937" s="11">
        <v>440494.8</v>
      </c>
      <c r="CP937" s="11">
        <v>17994.2</v>
      </c>
      <c r="CQ937" s="11">
        <v>333250</v>
      </c>
      <c r="CR937" s="11">
        <v>2225508.4</v>
      </c>
      <c r="CS937" s="11">
        <v>1000000</v>
      </c>
      <c r="CT937" s="11">
        <v>-1225508.3999999999</v>
      </c>
      <c r="CU937" s="11">
        <v>-122.55</v>
      </c>
    </row>
    <row r="938" spans="77:99" ht="15" thickBot="1" x14ac:dyDescent="0.35">
      <c r="BY938" s="10" t="s">
        <v>942</v>
      </c>
      <c r="BZ938" s="11">
        <v>0</v>
      </c>
      <c r="CA938" s="11">
        <v>53982.5</v>
      </c>
      <c r="CB938" s="11">
        <v>64778.7</v>
      </c>
      <c r="CC938" s="11">
        <v>0</v>
      </c>
      <c r="CD938" s="11">
        <v>138913.9</v>
      </c>
      <c r="CE938" s="11">
        <v>32389.4</v>
      </c>
      <c r="CF938" s="11">
        <v>91409.8</v>
      </c>
      <c r="CG938" s="11">
        <v>63339</v>
      </c>
      <c r="CH938" s="11">
        <v>0</v>
      </c>
      <c r="CI938" s="11">
        <v>0</v>
      </c>
      <c r="CJ938" s="11">
        <v>10796.2</v>
      </c>
      <c r="CK938" s="11">
        <v>1210642.1000000001</v>
      </c>
      <c r="CL938" s="11">
        <v>0</v>
      </c>
      <c r="CM938" s="11">
        <v>10796.2</v>
      </c>
      <c r="CN938" s="11">
        <v>30230.1</v>
      </c>
      <c r="CO938" s="11">
        <v>197934.4</v>
      </c>
      <c r="CP938" s="11">
        <v>17994.2</v>
      </c>
      <c r="CQ938" s="11">
        <v>479361.9</v>
      </c>
      <c r="CR938" s="11">
        <v>2402568.4</v>
      </c>
      <c r="CS938" s="11">
        <v>2000000</v>
      </c>
      <c r="CT938" s="11">
        <v>-402568.4</v>
      </c>
      <c r="CU938" s="11">
        <v>-20.13</v>
      </c>
    </row>
    <row r="939" spans="77:99" ht="15" thickBot="1" x14ac:dyDescent="0.35">
      <c r="BY939" s="10" t="s">
        <v>943</v>
      </c>
      <c r="BZ939" s="11">
        <v>0</v>
      </c>
      <c r="CA939" s="11">
        <v>53982.5</v>
      </c>
      <c r="CB939" s="11">
        <v>64778.7</v>
      </c>
      <c r="CC939" s="11">
        <v>0</v>
      </c>
      <c r="CD939" s="11">
        <v>638429.19999999995</v>
      </c>
      <c r="CE939" s="11">
        <v>7198</v>
      </c>
      <c r="CF939" s="11">
        <v>0</v>
      </c>
      <c r="CG939" s="11">
        <v>63339</v>
      </c>
      <c r="CH939" s="11">
        <v>719.5</v>
      </c>
      <c r="CI939" s="11">
        <v>0</v>
      </c>
      <c r="CJ939" s="11">
        <v>10796.2</v>
      </c>
      <c r="CK939" s="11">
        <v>912660.9</v>
      </c>
      <c r="CL939" s="11">
        <v>0</v>
      </c>
      <c r="CM939" s="11">
        <v>0</v>
      </c>
      <c r="CN939" s="11">
        <v>30230.1</v>
      </c>
      <c r="CO939" s="11">
        <v>440494.8</v>
      </c>
      <c r="CP939" s="11">
        <v>17994.2</v>
      </c>
      <c r="CQ939" s="11">
        <v>333250</v>
      </c>
      <c r="CR939" s="11">
        <v>2573873.1</v>
      </c>
      <c r="CS939" s="11">
        <v>3000000</v>
      </c>
      <c r="CT939" s="11">
        <v>426126.9</v>
      </c>
      <c r="CU939" s="11">
        <v>14.2</v>
      </c>
    </row>
    <row r="940" spans="77:99" ht="15" thickBot="1" x14ac:dyDescent="0.35">
      <c r="BY940" s="10" t="s">
        <v>944</v>
      </c>
      <c r="BZ940" s="11">
        <v>0</v>
      </c>
      <c r="CA940" s="11">
        <v>53982.5</v>
      </c>
      <c r="CB940" s="11">
        <v>64778.7</v>
      </c>
      <c r="CC940" s="11">
        <v>0</v>
      </c>
      <c r="CD940" s="11">
        <v>66938</v>
      </c>
      <c r="CE940" s="11">
        <v>187138.2</v>
      </c>
      <c r="CF940" s="11">
        <v>91409.8</v>
      </c>
      <c r="CG940" s="11">
        <v>714004.1</v>
      </c>
      <c r="CH940" s="11">
        <v>0</v>
      </c>
      <c r="CI940" s="11">
        <v>0</v>
      </c>
      <c r="CJ940" s="11">
        <v>46784.5</v>
      </c>
      <c r="CK940" s="11">
        <v>912660.9</v>
      </c>
      <c r="CL940" s="11">
        <v>0</v>
      </c>
      <c r="CM940" s="11">
        <v>61179.7</v>
      </c>
      <c r="CN940" s="11">
        <v>30230.1</v>
      </c>
      <c r="CO940" s="11">
        <v>197934.4</v>
      </c>
      <c r="CP940" s="11">
        <v>17994.2</v>
      </c>
      <c r="CQ940" s="11">
        <v>333250</v>
      </c>
      <c r="CR940" s="11">
        <v>2778285.2</v>
      </c>
      <c r="CS940" s="11">
        <v>3000000</v>
      </c>
      <c r="CT940" s="11">
        <v>221714.8</v>
      </c>
      <c r="CU940" s="11">
        <v>7.39</v>
      </c>
    </row>
    <row r="941" spans="77:99" ht="15" thickBot="1" x14ac:dyDescent="0.35">
      <c r="BY941" s="10" t="s">
        <v>945</v>
      </c>
      <c r="BZ941" s="11">
        <v>0</v>
      </c>
      <c r="CA941" s="11">
        <v>268471.3</v>
      </c>
      <c r="CB941" s="11">
        <v>64778.7</v>
      </c>
      <c r="CC941" s="11">
        <v>0</v>
      </c>
      <c r="CD941" s="11">
        <v>138913.9</v>
      </c>
      <c r="CE941" s="11">
        <v>32389.4</v>
      </c>
      <c r="CF941" s="11">
        <v>278548</v>
      </c>
      <c r="CG941" s="11">
        <v>7198</v>
      </c>
      <c r="CH941" s="11">
        <v>0</v>
      </c>
      <c r="CI941" s="11">
        <v>0</v>
      </c>
      <c r="CJ941" s="11">
        <v>10796.2</v>
      </c>
      <c r="CK941" s="11">
        <v>1210642.1000000001</v>
      </c>
      <c r="CL941" s="11">
        <v>0</v>
      </c>
      <c r="CM941" s="11">
        <v>10796.2</v>
      </c>
      <c r="CN941" s="11">
        <v>30230.1</v>
      </c>
      <c r="CO941" s="11">
        <v>21593.1</v>
      </c>
      <c r="CP941" s="11">
        <v>81333.100000000006</v>
      </c>
      <c r="CQ941" s="11">
        <v>479361.9</v>
      </c>
      <c r="CR941" s="11">
        <v>2635052.1</v>
      </c>
      <c r="CS941" s="11">
        <v>3000000</v>
      </c>
      <c r="CT941" s="11">
        <v>364947.9</v>
      </c>
      <c r="CU941" s="11">
        <v>12.16</v>
      </c>
    </row>
    <row r="942" spans="77:99" ht="15" thickBot="1" x14ac:dyDescent="0.35">
      <c r="BY942" s="10" t="s">
        <v>946</v>
      </c>
      <c r="BZ942" s="11">
        <v>0</v>
      </c>
      <c r="CA942" s="11">
        <v>53982.5</v>
      </c>
      <c r="CB942" s="11">
        <v>569332</v>
      </c>
      <c r="CC942" s="11">
        <v>0</v>
      </c>
      <c r="CD942" s="11">
        <v>638429.19999999995</v>
      </c>
      <c r="CE942" s="11">
        <v>7198</v>
      </c>
      <c r="CF942" s="11">
        <v>0</v>
      </c>
      <c r="CG942" s="11">
        <v>310217.90000000002</v>
      </c>
      <c r="CH942" s="11">
        <v>384353.1</v>
      </c>
      <c r="CI942" s="11">
        <v>17994.2</v>
      </c>
      <c r="CJ942" s="11">
        <v>46784.5</v>
      </c>
      <c r="CK942" s="11">
        <v>220967.3</v>
      </c>
      <c r="CL942" s="11">
        <v>0</v>
      </c>
      <c r="CM942" s="11">
        <v>0</v>
      </c>
      <c r="CN942" s="11">
        <v>30230.1</v>
      </c>
      <c r="CO942" s="11">
        <v>440494.8</v>
      </c>
      <c r="CP942" s="11">
        <v>17994.2</v>
      </c>
      <c r="CQ942" s="11">
        <v>176342</v>
      </c>
      <c r="CR942" s="11">
        <v>2914319.6</v>
      </c>
      <c r="CS942" s="11">
        <v>2000000</v>
      </c>
      <c r="CT942" s="11">
        <v>-914319.6</v>
      </c>
      <c r="CU942" s="11">
        <v>-45.72</v>
      </c>
    </row>
    <row r="943" spans="77:99" ht="15" thickBot="1" x14ac:dyDescent="0.35">
      <c r="BY943" s="10" t="s">
        <v>947</v>
      </c>
      <c r="BZ943" s="11">
        <v>0</v>
      </c>
      <c r="CA943" s="11">
        <v>71975.899999999994</v>
      </c>
      <c r="CB943" s="11">
        <v>64778.7</v>
      </c>
      <c r="CC943" s="11">
        <v>0</v>
      </c>
      <c r="CD943" s="11">
        <v>290064.5</v>
      </c>
      <c r="CE943" s="11">
        <v>7198</v>
      </c>
      <c r="CF943" s="11">
        <v>0</v>
      </c>
      <c r="CG943" s="11">
        <v>63339</v>
      </c>
      <c r="CH943" s="11">
        <v>0</v>
      </c>
      <c r="CI943" s="11">
        <v>0</v>
      </c>
      <c r="CJ943" s="11">
        <v>10796.2</v>
      </c>
      <c r="CK943" s="11">
        <v>923457.1</v>
      </c>
      <c r="CL943" s="11">
        <v>0</v>
      </c>
      <c r="CM943" s="11">
        <v>0</v>
      </c>
      <c r="CN943" s="11">
        <v>30230.1</v>
      </c>
      <c r="CO943" s="11">
        <v>440494.8</v>
      </c>
      <c r="CP943" s="11">
        <v>81333.100000000006</v>
      </c>
      <c r="CQ943" s="11">
        <v>371397.6</v>
      </c>
      <c r="CR943" s="11">
        <v>2355065.1</v>
      </c>
      <c r="CS943" s="11">
        <v>2000000</v>
      </c>
      <c r="CT943" s="11">
        <v>-355065.1</v>
      </c>
      <c r="CU943" s="11">
        <v>-17.75</v>
      </c>
    </row>
    <row r="944" spans="77:99" ht="15" thickBot="1" x14ac:dyDescent="0.35">
      <c r="BY944" s="10" t="s">
        <v>948</v>
      </c>
      <c r="BZ944" s="11">
        <v>0</v>
      </c>
      <c r="CA944" s="11">
        <v>71975.899999999994</v>
      </c>
      <c r="CB944" s="11">
        <v>569332</v>
      </c>
      <c r="CC944" s="11">
        <v>0</v>
      </c>
      <c r="CD944" s="11">
        <v>638429.19999999995</v>
      </c>
      <c r="CE944" s="11">
        <v>0</v>
      </c>
      <c r="CF944" s="11">
        <v>0</v>
      </c>
      <c r="CG944" s="11">
        <v>63339</v>
      </c>
      <c r="CH944" s="11">
        <v>719.5</v>
      </c>
      <c r="CI944" s="11">
        <v>0</v>
      </c>
      <c r="CJ944" s="11">
        <v>10796.2</v>
      </c>
      <c r="CK944" s="11">
        <v>238961.4</v>
      </c>
      <c r="CL944" s="11">
        <v>10796.2</v>
      </c>
      <c r="CM944" s="11">
        <v>0</v>
      </c>
      <c r="CN944" s="11">
        <v>74855.399999999994</v>
      </c>
      <c r="CO944" s="11">
        <v>440494.8</v>
      </c>
      <c r="CP944" s="11">
        <v>81333.100000000006</v>
      </c>
      <c r="CQ944" s="11">
        <v>176342</v>
      </c>
      <c r="CR944" s="11">
        <v>2377374.7999999998</v>
      </c>
      <c r="CS944" s="11">
        <v>1000000</v>
      </c>
      <c r="CT944" s="11">
        <v>-1377374.8</v>
      </c>
      <c r="CU944" s="11">
        <v>-137.74</v>
      </c>
    </row>
    <row r="945" spans="77:99" ht="15" thickBot="1" x14ac:dyDescent="0.35">
      <c r="BY945" s="10" t="s">
        <v>949</v>
      </c>
      <c r="BZ945" s="11">
        <v>0</v>
      </c>
      <c r="CA945" s="11">
        <v>53982.5</v>
      </c>
      <c r="CB945" s="11">
        <v>569332</v>
      </c>
      <c r="CC945" s="11">
        <v>0</v>
      </c>
      <c r="CD945" s="11">
        <v>138913.9</v>
      </c>
      <c r="CE945" s="11">
        <v>32389.4</v>
      </c>
      <c r="CF945" s="11">
        <v>0</v>
      </c>
      <c r="CG945" s="11">
        <v>731998.3</v>
      </c>
      <c r="CH945" s="11">
        <v>384353.1</v>
      </c>
      <c r="CI945" s="11">
        <v>0</v>
      </c>
      <c r="CJ945" s="11">
        <v>46784.5</v>
      </c>
      <c r="CK945" s="11">
        <v>220967.3</v>
      </c>
      <c r="CL945" s="11">
        <v>0</v>
      </c>
      <c r="CM945" s="11">
        <v>10796.2</v>
      </c>
      <c r="CN945" s="11">
        <v>30230.1</v>
      </c>
      <c r="CO945" s="11">
        <v>440494.8</v>
      </c>
      <c r="CP945" s="11">
        <v>17994.2</v>
      </c>
      <c r="CQ945" s="11">
        <v>133156.4</v>
      </c>
      <c r="CR945" s="11">
        <v>2811392.6</v>
      </c>
      <c r="CS945" s="11">
        <v>2000000</v>
      </c>
      <c r="CT945" s="11">
        <v>-811392.6</v>
      </c>
      <c r="CU945" s="11">
        <v>-40.57</v>
      </c>
    </row>
    <row r="946" spans="77:99" ht="15" thickBot="1" x14ac:dyDescent="0.35">
      <c r="BY946" s="10" t="s">
        <v>950</v>
      </c>
      <c r="BZ946" s="11">
        <v>0</v>
      </c>
      <c r="CA946" s="11">
        <v>53982.5</v>
      </c>
      <c r="CB946" s="11">
        <v>526146.4</v>
      </c>
      <c r="CC946" s="11">
        <v>0</v>
      </c>
      <c r="CD946" s="11">
        <v>254076.1</v>
      </c>
      <c r="CE946" s="11">
        <v>7198</v>
      </c>
      <c r="CF946" s="11">
        <v>0</v>
      </c>
      <c r="CG946" s="11">
        <v>63339</v>
      </c>
      <c r="CH946" s="11">
        <v>0</v>
      </c>
      <c r="CI946" s="11">
        <v>0</v>
      </c>
      <c r="CJ946" s="11">
        <v>10796.2</v>
      </c>
      <c r="CK946" s="11">
        <v>912660.9</v>
      </c>
      <c r="CL946" s="11">
        <v>0</v>
      </c>
      <c r="CM946" s="11">
        <v>0</v>
      </c>
      <c r="CN946" s="11">
        <v>30230.1</v>
      </c>
      <c r="CO946" s="11">
        <v>440494.8</v>
      </c>
      <c r="CP946" s="11">
        <v>17994.2</v>
      </c>
      <c r="CQ946" s="11">
        <v>333250</v>
      </c>
      <c r="CR946" s="11">
        <v>2650168.2000000002</v>
      </c>
      <c r="CS946" s="11">
        <v>2000000</v>
      </c>
      <c r="CT946" s="11">
        <v>-650168.19999999995</v>
      </c>
      <c r="CU946" s="11">
        <v>-32.51</v>
      </c>
    </row>
    <row r="947" spans="77:99" ht="15" thickBot="1" x14ac:dyDescent="0.35">
      <c r="BY947" s="10" t="s">
        <v>951</v>
      </c>
      <c r="BZ947" s="11">
        <v>0</v>
      </c>
      <c r="CA947" s="11">
        <v>268471.3</v>
      </c>
      <c r="CB947" s="11">
        <v>64778.7</v>
      </c>
      <c r="CC947" s="11">
        <v>0</v>
      </c>
      <c r="CD947" s="11">
        <v>638429.19999999995</v>
      </c>
      <c r="CE947" s="11">
        <v>0</v>
      </c>
      <c r="CF947" s="11">
        <v>0</v>
      </c>
      <c r="CG947" s="11">
        <v>7198</v>
      </c>
      <c r="CH947" s="11">
        <v>0</v>
      </c>
      <c r="CI947" s="11">
        <v>0</v>
      </c>
      <c r="CJ947" s="11">
        <v>10796.2</v>
      </c>
      <c r="CK947" s="11">
        <v>923457.1</v>
      </c>
      <c r="CL947" s="11">
        <v>0</v>
      </c>
      <c r="CM947" s="11">
        <v>0</v>
      </c>
      <c r="CN947" s="11">
        <v>74855.399999999994</v>
      </c>
      <c r="CO947" s="11">
        <v>440494.8</v>
      </c>
      <c r="CP947" s="11">
        <v>81333.100000000006</v>
      </c>
      <c r="CQ947" s="11">
        <v>423940.4</v>
      </c>
      <c r="CR947" s="11">
        <v>2933754.2</v>
      </c>
      <c r="CS947" s="11">
        <v>4000000</v>
      </c>
      <c r="CT947" s="11">
        <v>1066245.8</v>
      </c>
      <c r="CU947" s="11">
        <v>26.66</v>
      </c>
    </row>
    <row r="948" spans="77:99" ht="15" thickBot="1" x14ac:dyDescent="0.35">
      <c r="BY948" s="10" t="s">
        <v>952</v>
      </c>
      <c r="BZ948" s="11">
        <v>0</v>
      </c>
      <c r="CA948" s="11">
        <v>0</v>
      </c>
      <c r="CB948" s="11">
        <v>666500.1</v>
      </c>
      <c r="CC948" s="11">
        <v>0</v>
      </c>
      <c r="CD948" s="11">
        <v>0</v>
      </c>
      <c r="CE948" s="11">
        <v>187138.2</v>
      </c>
      <c r="CF948" s="11">
        <v>0</v>
      </c>
      <c r="CG948" s="11">
        <v>913379.7</v>
      </c>
      <c r="CH948" s="11">
        <v>503114.3</v>
      </c>
      <c r="CI948" s="11">
        <v>0</v>
      </c>
      <c r="CJ948" s="11">
        <v>46784.5</v>
      </c>
      <c r="CK948" s="11">
        <v>0</v>
      </c>
      <c r="CL948" s="11">
        <v>0</v>
      </c>
      <c r="CM948" s="11">
        <v>146111.9</v>
      </c>
      <c r="CN948" s="11">
        <v>0</v>
      </c>
      <c r="CO948" s="11">
        <v>440494.8</v>
      </c>
      <c r="CP948" s="11">
        <v>0</v>
      </c>
      <c r="CQ948" s="11">
        <v>0</v>
      </c>
      <c r="CR948" s="11">
        <v>2903523.4</v>
      </c>
      <c r="CS948" s="11">
        <v>1000000</v>
      </c>
      <c r="CT948" s="11">
        <v>-1903523.4</v>
      </c>
      <c r="CU948" s="11">
        <v>-190.35</v>
      </c>
    </row>
    <row r="949" spans="77:99" ht="15" thickBot="1" x14ac:dyDescent="0.35">
      <c r="BY949" s="10" t="s">
        <v>953</v>
      </c>
      <c r="BZ949" s="11">
        <v>0</v>
      </c>
      <c r="CA949" s="11">
        <v>53982.5</v>
      </c>
      <c r="CB949" s="11">
        <v>569332</v>
      </c>
      <c r="CC949" s="11">
        <v>0</v>
      </c>
      <c r="CD949" s="11">
        <v>66938</v>
      </c>
      <c r="CE949" s="11">
        <v>151149.79999999999</v>
      </c>
      <c r="CF949" s="11">
        <v>0</v>
      </c>
      <c r="CG949" s="11">
        <v>731998.3</v>
      </c>
      <c r="CH949" s="11">
        <v>384353.1</v>
      </c>
      <c r="CI949" s="11">
        <v>17994.2</v>
      </c>
      <c r="CJ949" s="11">
        <v>46784.5</v>
      </c>
      <c r="CK949" s="11">
        <v>238961.4</v>
      </c>
      <c r="CL949" s="11">
        <v>0</v>
      </c>
      <c r="CM949" s="11">
        <v>61179.7</v>
      </c>
      <c r="CN949" s="11">
        <v>30230.1</v>
      </c>
      <c r="CO949" s="11">
        <v>440494.8</v>
      </c>
      <c r="CP949" s="11">
        <v>17994.2</v>
      </c>
      <c r="CQ949" s="11">
        <v>158347.79999999999</v>
      </c>
      <c r="CR949" s="11">
        <v>2969740.4</v>
      </c>
      <c r="CS949" s="11">
        <v>4000000</v>
      </c>
      <c r="CT949" s="11">
        <v>1030259.6</v>
      </c>
      <c r="CU949" s="11">
        <v>25.76</v>
      </c>
    </row>
    <row r="950" spans="77:99" ht="15" thickBot="1" x14ac:dyDescent="0.35">
      <c r="BY950" s="10" t="s">
        <v>954</v>
      </c>
      <c r="BZ950" s="11">
        <v>0</v>
      </c>
      <c r="CA950" s="11">
        <v>53982.5</v>
      </c>
      <c r="CB950" s="11">
        <v>526146.4</v>
      </c>
      <c r="CC950" s="11">
        <v>0</v>
      </c>
      <c r="CD950" s="11">
        <v>638429.19999999995</v>
      </c>
      <c r="CE950" s="11">
        <v>0</v>
      </c>
      <c r="CF950" s="11">
        <v>0</v>
      </c>
      <c r="CG950" s="11">
        <v>63339</v>
      </c>
      <c r="CH950" s="11">
        <v>719.5</v>
      </c>
      <c r="CI950" s="11">
        <v>17994.2</v>
      </c>
      <c r="CJ950" s="11">
        <v>10796.2</v>
      </c>
      <c r="CK950" s="11">
        <v>238961.4</v>
      </c>
      <c r="CL950" s="11">
        <v>0</v>
      </c>
      <c r="CM950" s="11">
        <v>0</v>
      </c>
      <c r="CN950" s="11">
        <v>74855.399999999994</v>
      </c>
      <c r="CO950" s="11">
        <v>440494.8</v>
      </c>
      <c r="CP950" s="11">
        <v>17994.2</v>
      </c>
      <c r="CQ950" s="11">
        <v>176342</v>
      </c>
      <c r="CR950" s="11">
        <v>2260054.7999999998</v>
      </c>
      <c r="CS950" s="11">
        <v>3000000</v>
      </c>
      <c r="CT950" s="11">
        <v>739945.2</v>
      </c>
      <c r="CU950" s="11">
        <v>24.66</v>
      </c>
    </row>
    <row r="951" spans="77:99" ht="15" thickBot="1" x14ac:dyDescent="0.35">
      <c r="BY951" s="10" t="s">
        <v>955</v>
      </c>
      <c r="BZ951" s="11">
        <v>0</v>
      </c>
      <c r="CA951" s="11">
        <v>268471.3</v>
      </c>
      <c r="CB951" s="11">
        <v>64778.7</v>
      </c>
      <c r="CC951" s="11">
        <v>0</v>
      </c>
      <c r="CD951" s="11">
        <v>254076.1</v>
      </c>
      <c r="CE951" s="11">
        <v>32389.4</v>
      </c>
      <c r="CF951" s="11">
        <v>91409.8</v>
      </c>
      <c r="CG951" s="11">
        <v>44625.3</v>
      </c>
      <c r="CH951" s="11">
        <v>0</v>
      </c>
      <c r="CI951" s="11">
        <v>17994.2</v>
      </c>
      <c r="CJ951" s="11">
        <v>10796.2</v>
      </c>
      <c r="CK951" s="11">
        <v>1210642.1000000001</v>
      </c>
      <c r="CL951" s="11">
        <v>10796.2</v>
      </c>
      <c r="CM951" s="11">
        <v>10796.2</v>
      </c>
      <c r="CN951" s="11">
        <v>30230.1</v>
      </c>
      <c r="CO951" s="11">
        <v>197934.4</v>
      </c>
      <c r="CP951" s="11">
        <v>81333.100000000006</v>
      </c>
      <c r="CQ951" s="11">
        <v>479361.9</v>
      </c>
      <c r="CR951" s="11">
        <v>2805635.1</v>
      </c>
      <c r="CS951" s="11">
        <v>1000000</v>
      </c>
      <c r="CT951" s="11">
        <v>-1805635.1</v>
      </c>
      <c r="CU951" s="11">
        <v>-180.56</v>
      </c>
    </row>
    <row r="952" spans="77:99" ht="15" thickBot="1" x14ac:dyDescent="0.35">
      <c r="BY952" s="10" t="s">
        <v>956</v>
      </c>
      <c r="BZ952" s="11">
        <v>0</v>
      </c>
      <c r="CA952" s="11">
        <v>0</v>
      </c>
      <c r="CB952" s="11">
        <v>666500.1</v>
      </c>
      <c r="CC952" s="11">
        <v>0</v>
      </c>
      <c r="CD952" s="11">
        <v>0</v>
      </c>
      <c r="CE952" s="11">
        <v>187138.2</v>
      </c>
      <c r="CF952" s="11">
        <v>0</v>
      </c>
      <c r="CG952" s="11">
        <v>913379.7</v>
      </c>
      <c r="CH952" s="11">
        <v>384353.1</v>
      </c>
      <c r="CI952" s="11">
        <v>17994.2</v>
      </c>
      <c r="CJ952" s="11">
        <v>46784.5</v>
      </c>
      <c r="CK952" s="11">
        <v>130996.4</v>
      </c>
      <c r="CL952" s="11">
        <v>0</v>
      </c>
      <c r="CM952" s="11">
        <v>146111.9</v>
      </c>
      <c r="CN952" s="11">
        <v>0</v>
      </c>
      <c r="CO952" s="11">
        <v>343326.7</v>
      </c>
      <c r="CP952" s="11">
        <v>0</v>
      </c>
      <c r="CQ952" s="11">
        <v>133156.4</v>
      </c>
      <c r="CR952" s="11">
        <v>2969741.1</v>
      </c>
      <c r="CS952" s="11">
        <v>2000000</v>
      </c>
      <c r="CT952" s="11">
        <v>-969741.1</v>
      </c>
      <c r="CU952" s="11">
        <v>-48.49</v>
      </c>
    </row>
    <row r="953" spans="77:99" ht="15" thickBot="1" x14ac:dyDescent="0.35">
      <c r="BY953" s="10" t="s">
        <v>957</v>
      </c>
      <c r="BZ953" s="11">
        <v>0</v>
      </c>
      <c r="CA953" s="11">
        <v>53982.5</v>
      </c>
      <c r="CB953" s="11">
        <v>110123.5</v>
      </c>
      <c r="CC953" s="11">
        <v>0</v>
      </c>
      <c r="CD953" s="11">
        <v>290064.5</v>
      </c>
      <c r="CE953" s="11">
        <v>7198</v>
      </c>
      <c r="CF953" s="11">
        <v>0</v>
      </c>
      <c r="CG953" s="11">
        <v>63339</v>
      </c>
      <c r="CH953" s="11">
        <v>719.5</v>
      </c>
      <c r="CI953" s="11">
        <v>0</v>
      </c>
      <c r="CJ953" s="11">
        <v>10796.2</v>
      </c>
      <c r="CK953" s="11">
        <v>912660.9</v>
      </c>
      <c r="CL953" s="11">
        <v>0</v>
      </c>
      <c r="CM953" s="11">
        <v>0</v>
      </c>
      <c r="CN953" s="11">
        <v>30230.1</v>
      </c>
      <c r="CO953" s="11">
        <v>440494.8</v>
      </c>
      <c r="CP953" s="11">
        <v>17994.2</v>
      </c>
      <c r="CQ953" s="11">
        <v>290064.5</v>
      </c>
      <c r="CR953" s="11">
        <v>2227667.6</v>
      </c>
      <c r="CS953" s="11">
        <v>1000000</v>
      </c>
      <c r="CT953" s="11">
        <v>-1227667.6000000001</v>
      </c>
      <c r="CU953" s="11">
        <v>-122.77</v>
      </c>
    </row>
    <row r="954" spans="77:99" ht="15" thickBot="1" x14ac:dyDescent="0.35">
      <c r="BY954" s="10" t="s">
        <v>958</v>
      </c>
      <c r="BZ954" s="11">
        <v>0</v>
      </c>
      <c r="CA954" s="11">
        <v>53982.5</v>
      </c>
      <c r="CB954" s="11">
        <v>666500.1</v>
      </c>
      <c r="CC954" s="11">
        <v>0</v>
      </c>
      <c r="CD954" s="11">
        <v>254076.1</v>
      </c>
      <c r="CE954" s="11">
        <v>32389.4</v>
      </c>
      <c r="CF954" s="11">
        <v>0</v>
      </c>
      <c r="CG954" s="11">
        <v>731998.3</v>
      </c>
      <c r="CH954" s="11">
        <v>384353.1</v>
      </c>
      <c r="CI954" s="11">
        <v>0</v>
      </c>
      <c r="CJ954" s="11">
        <v>46784.5</v>
      </c>
      <c r="CK954" s="11">
        <v>130996.4</v>
      </c>
      <c r="CL954" s="11">
        <v>0</v>
      </c>
      <c r="CM954" s="11">
        <v>0</v>
      </c>
      <c r="CN954" s="11">
        <v>30230.1</v>
      </c>
      <c r="CO954" s="11">
        <v>440494.8</v>
      </c>
      <c r="CP954" s="11">
        <v>17994.2</v>
      </c>
      <c r="CQ954" s="11">
        <v>140353.60000000001</v>
      </c>
      <c r="CR954" s="11">
        <v>2930153.1</v>
      </c>
      <c r="CS954" s="11">
        <v>1000000</v>
      </c>
      <c r="CT954" s="11">
        <v>-1930153.1</v>
      </c>
      <c r="CU954" s="11">
        <v>-193.02</v>
      </c>
    </row>
    <row r="955" spans="77:99" ht="15" thickBot="1" x14ac:dyDescent="0.35">
      <c r="BY955" s="10" t="s">
        <v>959</v>
      </c>
      <c r="BZ955" s="11">
        <v>0</v>
      </c>
      <c r="CA955" s="11">
        <v>0</v>
      </c>
      <c r="CB955" s="11">
        <v>666500.1</v>
      </c>
      <c r="CC955" s="11">
        <v>0</v>
      </c>
      <c r="CD955" s="11">
        <v>0</v>
      </c>
      <c r="CE955" s="11">
        <v>187138.2</v>
      </c>
      <c r="CF955" s="11">
        <v>0</v>
      </c>
      <c r="CG955" s="11">
        <v>913379.7</v>
      </c>
      <c r="CH955" s="11">
        <v>503114.3</v>
      </c>
      <c r="CI955" s="11">
        <v>0</v>
      </c>
      <c r="CJ955" s="11">
        <v>46784.5</v>
      </c>
      <c r="CK955" s="11">
        <v>0</v>
      </c>
      <c r="CL955" s="11">
        <v>0</v>
      </c>
      <c r="CM955" s="11">
        <v>146111.9</v>
      </c>
      <c r="CN955" s="11">
        <v>30230.1</v>
      </c>
      <c r="CO955" s="11">
        <v>440494.8</v>
      </c>
      <c r="CP955" s="11">
        <v>0</v>
      </c>
      <c r="CQ955" s="11">
        <v>0</v>
      </c>
      <c r="CR955" s="11">
        <v>2933753.5</v>
      </c>
      <c r="CS955" s="11">
        <v>3000000</v>
      </c>
      <c r="CT955" s="11">
        <v>66246.5</v>
      </c>
      <c r="CU955" s="11">
        <v>2.21</v>
      </c>
    </row>
    <row r="956" spans="77:99" ht="15" thickBot="1" x14ac:dyDescent="0.35">
      <c r="BY956" s="10" t="s">
        <v>960</v>
      </c>
      <c r="BZ956" s="11">
        <v>0</v>
      </c>
      <c r="CA956" s="11">
        <v>53982.5</v>
      </c>
      <c r="CB956" s="11">
        <v>569332</v>
      </c>
      <c r="CC956" s="11">
        <v>0</v>
      </c>
      <c r="CD956" s="11">
        <v>254076.1</v>
      </c>
      <c r="CE956" s="11">
        <v>32389.4</v>
      </c>
      <c r="CF956" s="11">
        <v>0</v>
      </c>
      <c r="CG956" s="11">
        <v>731998.3</v>
      </c>
      <c r="CH956" s="11">
        <v>384353.1</v>
      </c>
      <c r="CI956" s="11">
        <v>0</v>
      </c>
      <c r="CJ956" s="11">
        <v>46784.5</v>
      </c>
      <c r="CK956" s="11">
        <v>130996.4</v>
      </c>
      <c r="CL956" s="11">
        <v>0</v>
      </c>
      <c r="CM956" s="11">
        <v>0</v>
      </c>
      <c r="CN956" s="11">
        <v>30230.1</v>
      </c>
      <c r="CO956" s="11">
        <v>440494.8</v>
      </c>
      <c r="CP956" s="11">
        <v>17994.2</v>
      </c>
      <c r="CQ956" s="11">
        <v>140353.60000000001</v>
      </c>
      <c r="CR956" s="11">
        <v>2832985</v>
      </c>
      <c r="CS956" s="11">
        <v>1000000</v>
      </c>
      <c r="CT956" s="11">
        <v>-1832985</v>
      </c>
      <c r="CU956" s="11">
        <v>-183.3</v>
      </c>
    </row>
    <row r="957" spans="77:99" ht="15" thickBot="1" x14ac:dyDescent="0.35">
      <c r="BY957" s="10" t="s">
        <v>961</v>
      </c>
      <c r="BZ957" s="11">
        <v>0</v>
      </c>
      <c r="CA957" s="11">
        <v>53982.5</v>
      </c>
      <c r="CB957" s="11">
        <v>569332</v>
      </c>
      <c r="CC957" s="11">
        <v>0</v>
      </c>
      <c r="CD957" s="11">
        <v>138913.9</v>
      </c>
      <c r="CE957" s="11">
        <v>79173.899999999994</v>
      </c>
      <c r="CF957" s="11">
        <v>0</v>
      </c>
      <c r="CG957" s="11">
        <v>310217.90000000002</v>
      </c>
      <c r="CH957" s="11">
        <v>719.5</v>
      </c>
      <c r="CI957" s="11">
        <v>0</v>
      </c>
      <c r="CJ957" s="11">
        <v>46784.5</v>
      </c>
      <c r="CK957" s="11">
        <v>238961.4</v>
      </c>
      <c r="CL957" s="11">
        <v>0</v>
      </c>
      <c r="CM957" s="11">
        <v>43185.599999999999</v>
      </c>
      <c r="CN957" s="11">
        <v>30230.1</v>
      </c>
      <c r="CO957" s="11">
        <v>343326.7</v>
      </c>
      <c r="CP957" s="11">
        <v>17994.2</v>
      </c>
      <c r="CQ957" s="11">
        <v>333250</v>
      </c>
      <c r="CR957" s="11">
        <v>2206072.2999999998</v>
      </c>
      <c r="CS957" s="11">
        <v>3000000</v>
      </c>
      <c r="CT957" s="11">
        <v>793927.7</v>
      </c>
      <c r="CU957" s="11">
        <v>26.46</v>
      </c>
    </row>
    <row r="958" spans="77:99" ht="15" thickBot="1" x14ac:dyDescent="0.35">
      <c r="BY958" s="10" t="s">
        <v>962</v>
      </c>
      <c r="BZ958" s="11">
        <v>0</v>
      </c>
      <c r="CA958" s="11">
        <v>268471.3</v>
      </c>
      <c r="CB958" s="11">
        <v>64778.7</v>
      </c>
      <c r="CC958" s="11">
        <v>0</v>
      </c>
      <c r="CD958" s="11">
        <v>254076.1</v>
      </c>
      <c r="CE958" s="11">
        <v>7198</v>
      </c>
      <c r="CF958" s="11">
        <v>278548</v>
      </c>
      <c r="CG958" s="11">
        <v>0</v>
      </c>
      <c r="CH958" s="11">
        <v>0</v>
      </c>
      <c r="CI958" s="11">
        <v>17994.2</v>
      </c>
      <c r="CJ958" s="11">
        <v>10796.2</v>
      </c>
      <c r="CK958" s="11">
        <v>1412176.2</v>
      </c>
      <c r="CL958" s="11">
        <v>0</v>
      </c>
      <c r="CM958" s="11">
        <v>0</v>
      </c>
      <c r="CN958" s="11">
        <v>30230.1</v>
      </c>
      <c r="CO958" s="11">
        <v>21593.1</v>
      </c>
      <c r="CP958" s="11">
        <v>81333.100000000006</v>
      </c>
      <c r="CQ958" s="11">
        <v>479361.9</v>
      </c>
      <c r="CR958" s="11">
        <v>2926557</v>
      </c>
      <c r="CS958" s="11">
        <v>1000000</v>
      </c>
      <c r="CT958" s="11">
        <v>-1926557</v>
      </c>
      <c r="CU958" s="11">
        <v>-192.66</v>
      </c>
    </row>
    <row r="959" spans="77:99" ht="15" thickBot="1" x14ac:dyDescent="0.35">
      <c r="BY959" s="10" t="s">
        <v>963</v>
      </c>
      <c r="BZ959" s="11">
        <v>0</v>
      </c>
      <c r="CA959" s="11">
        <v>71975.899999999994</v>
      </c>
      <c r="CB959" s="11">
        <v>64778.7</v>
      </c>
      <c r="CC959" s="11">
        <v>0</v>
      </c>
      <c r="CD959" s="11">
        <v>131716.70000000001</v>
      </c>
      <c r="CE959" s="11">
        <v>104365.3</v>
      </c>
      <c r="CF959" s="11">
        <v>278548</v>
      </c>
      <c r="CG959" s="11">
        <v>63339</v>
      </c>
      <c r="CH959" s="11">
        <v>0</v>
      </c>
      <c r="CI959" s="11">
        <v>0</v>
      </c>
      <c r="CJ959" s="11">
        <v>10796.2</v>
      </c>
      <c r="CK959" s="11">
        <v>1376186.4</v>
      </c>
      <c r="CL959" s="11">
        <v>0</v>
      </c>
      <c r="CM959" s="11">
        <v>43185.599999999999</v>
      </c>
      <c r="CN959" s="11">
        <v>30230.1</v>
      </c>
      <c r="CO959" s="11">
        <v>197934.4</v>
      </c>
      <c r="CP959" s="11">
        <v>81333.100000000006</v>
      </c>
      <c r="CQ959" s="11">
        <v>479361.9</v>
      </c>
      <c r="CR959" s="11">
        <v>2933751.3</v>
      </c>
      <c r="CS959" s="11">
        <v>4000000</v>
      </c>
      <c r="CT959" s="11">
        <v>1066248.7</v>
      </c>
      <c r="CU959" s="11">
        <v>26.66</v>
      </c>
    </row>
    <row r="960" spans="77:99" ht="15" thickBot="1" x14ac:dyDescent="0.35">
      <c r="BY960" s="10" t="s">
        <v>964</v>
      </c>
      <c r="BZ960" s="11">
        <v>0</v>
      </c>
      <c r="CA960" s="11">
        <v>53982.5</v>
      </c>
      <c r="CB960" s="11">
        <v>569332</v>
      </c>
      <c r="CC960" s="11">
        <v>0</v>
      </c>
      <c r="CD960" s="11">
        <v>290064.5</v>
      </c>
      <c r="CE960" s="11">
        <v>7198</v>
      </c>
      <c r="CF960" s="11">
        <v>0</v>
      </c>
      <c r="CG960" s="11">
        <v>731998.3</v>
      </c>
      <c r="CH960" s="11">
        <v>384353.1</v>
      </c>
      <c r="CI960" s="11">
        <v>0</v>
      </c>
      <c r="CJ960" s="11">
        <v>46784.5</v>
      </c>
      <c r="CK960" s="11">
        <v>130996.4</v>
      </c>
      <c r="CL960" s="11">
        <v>0</v>
      </c>
      <c r="CM960" s="11">
        <v>0</v>
      </c>
      <c r="CN960" s="11">
        <v>30230.1</v>
      </c>
      <c r="CO960" s="11">
        <v>440494.8</v>
      </c>
      <c r="CP960" s="11">
        <v>17994.2</v>
      </c>
      <c r="CQ960" s="11">
        <v>133156.4</v>
      </c>
      <c r="CR960" s="11">
        <v>2836584.7</v>
      </c>
      <c r="CS960" s="11">
        <v>1000000</v>
      </c>
      <c r="CT960" s="11">
        <v>-1836584.7</v>
      </c>
      <c r="CU960" s="11">
        <v>-183.66</v>
      </c>
    </row>
    <row r="961" spans="77:99" ht="15" thickBot="1" x14ac:dyDescent="0.35">
      <c r="BY961" s="10" t="s">
        <v>965</v>
      </c>
      <c r="BZ961" s="11">
        <v>0</v>
      </c>
      <c r="CA961" s="11">
        <v>53982.5</v>
      </c>
      <c r="CB961" s="11">
        <v>64778.7</v>
      </c>
      <c r="CC961" s="11">
        <v>0</v>
      </c>
      <c r="CD961" s="11">
        <v>66938</v>
      </c>
      <c r="CE961" s="11">
        <v>104365.3</v>
      </c>
      <c r="CF961" s="11">
        <v>91409.8</v>
      </c>
      <c r="CG961" s="11">
        <v>63339</v>
      </c>
      <c r="CH961" s="11">
        <v>0</v>
      </c>
      <c r="CI961" s="11">
        <v>0</v>
      </c>
      <c r="CJ961" s="11">
        <v>10796.2</v>
      </c>
      <c r="CK961" s="11">
        <v>1210642.1000000001</v>
      </c>
      <c r="CL961" s="11">
        <v>0</v>
      </c>
      <c r="CM961" s="11">
        <v>43185.599999999999</v>
      </c>
      <c r="CN961" s="11">
        <v>30230.1</v>
      </c>
      <c r="CO961" s="11">
        <v>197934.4</v>
      </c>
      <c r="CP961" s="11">
        <v>17994.2</v>
      </c>
      <c r="CQ961" s="11">
        <v>479361.9</v>
      </c>
      <c r="CR961" s="11">
        <v>2434957.7000000002</v>
      </c>
      <c r="CS961" s="11">
        <v>1000000</v>
      </c>
      <c r="CT961" s="11">
        <v>-1434957.7</v>
      </c>
      <c r="CU961" s="11">
        <v>-143.5</v>
      </c>
    </row>
    <row r="962" spans="77:99" ht="15" thickBot="1" x14ac:dyDescent="0.35">
      <c r="BY962" s="10" t="s">
        <v>966</v>
      </c>
      <c r="BZ962" s="11">
        <v>0</v>
      </c>
      <c r="CA962" s="11">
        <v>71975.899999999994</v>
      </c>
      <c r="CB962" s="11">
        <v>64778.7</v>
      </c>
      <c r="CC962" s="11">
        <v>0</v>
      </c>
      <c r="CD962" s="11">
        <v>254076.1</v>
      </c>
      <c r="CE962" s="11">
        <v>7198</v>
      </c>
      <c r="CF962" s="11">
        <v>0</v>
      </c>
      <c r="CG962" s="11">
        <v>63339</v>
      </c>
      <c r="CH962" s="11">
        <v>0</v>
      </c>
      <c r="CI962" s="11">
        <v>0</v>
      </c>
      <c r="CJ962" s="11">
        <v>10796.2</v>
      </c>
      <c r="CK962" s="11">
        <v>912660.9</v>
      </c>
      <c r="CL962" s="11">
        <v>0</v>
      </c>
      <c r="CM962" s="11">
        <v>0</v>
      </c>
      <c r="CN962" s="11">
        <v>30230.1</v>
      </c>
      <c r="CO962" s="11">
        <v>343326.7</v>
      </c>
      <c r="CP962" s="11">
        <v>81333.100000000006</v>
      </c>
      <c r="CQ962" s="11">
        <v>467125.9</v>
      </c>
      <c r="CR962" s="11">
        <v>2306840.7999999998</v>
      </c>
      <c r="CS962" s="11">
        <v>3000000</v>
      </c>
      <c r="CT962" s="11">
        <v>693159.2</v>
      </c>
      <c r="CU962" s="11">
        <v>23.11</v>
      </c>
    </row>
    <row r="963" spans="77:99" ht="15" thickBot="1" x14ac:dyDescent="0.35">
      <c r="BY963" s="10" t="s">
        <v>967</v>
      </c>
      <c r="BZ963" s="11">
        <v>0</v>
      </c>
      <c r="CA963" s="11">
        <v>53982.5</v>
      </c>
      <c r="CB963" s="11">
        <v>569332</v>
      </c>
      <c r="CC963" s="11">
        <v>0</v>
      </c>
      <c r="CD963" s="11">
        <v>638429.19999999995</v>
      </c>
      <c r="CE963" s="11">
        <v>0</v>
      </c>
      <c r="CF963" s="11">
        <v>0</v>
      </c>
      <c r="CG963" s="11">
        <v>310217.90000000002</v>
      </c>
      <c r="CH963" s="11">
        <v>384353.1</v>
      </c>
      <c r="CI963" s="11">
        <v>0</v>
      </c>
      <c r="CJ963" s="11">
        <v>46784.5</v>
      </c>
      <c r="CK963" s="11">
        <v>238961.4</v>
      </c>
      <c r="CL963" s="11">
        <v>0</v>
      </c>
      <c r="CM963" s="11">
        <v>0</v>
      </c>
      <c r="CN963" s="11">
        <v>74855.399999999994</v>
      </c>
      <c r="CO963" s="11">
        <v>440494.8</v>
      </c>
      <c r="CP963" s="11">
        <v>17994.2</v>
      </c>
      <c r="CQ963" s="11">
        <v>176342</v>
      </c>
      <c r="CR963" s="11">
        <v>2951746.9</v>
      </c>
      <c r="CS963" s="11">
        <v>2000000</v>
      </c>
      <c r="CT963" s="11">
        <v>-951746.9</v>
      </c>
      <c r="CU963" s="11">
        <v>-47.59</v>
      </c>
    </row>
    <row r="964" spans="77:99" ht="15" thickBot="1" x14ac:dyDescent="0.35">
      <c r="BY964" s="10" t="s">
        <v>968</v>
      </c>
      <c r="BZ964" s="11">
        <v>0</v>
      </c>
      <c r="CA964" s="11">
        <v>0</v>
      </c>
      <c r="CB964" s="11">
        <v>684494.2</v>
      </c>
      <c r="CC964" s="11">
        <v>0</v>
      </c>
      <c r="CD964" s="11">
        <v>0</v>
      </c>
      <c r="CE964" s="11">
        <v>187138.2</v>
      </c>
      <c r="CF964" s="11">
        <v>0</v>
      </c>
      <c r="CG964" s="11">
        <v>913379.7</v>
      </c>
      <c r="CH964" s="11">
        <v>485120.1</v>
      </c>
      <c r="CI964" s="11">
        <v>0</v>
      </c>
      <c r="CJ964" s="11">
        <v>46784.5</v>
      </c>
      <c r="CK964" s="11">
        <v>0</v>
      </c>
      <c r="CL964" s="11">
        <v>0</v>
      </c>
      <c r="CM964" s="11">
        <v>146111.9</v>
      </c>
      <c r="CN964" s="11">
        <v>30230.1</v>
      </c>
      <c r="CO964" s="11">
        <v>440494.8</v>
      </c>
      <c r="CP964" s="11">
        <v>0</v>
      </c>
      <c r="CQ964" s="11">
        <v>0</v>
      </c>
      <c r="CR964" s="11">
        <v>2933753.5</v>
      </c>
      <c r="CS964" s="11">
        <v>4000000</v>
      </c>
      <c r="CT964" s="11">
        <v>1066246.5</v>
      </c>
      <c r="CU964" s="11">
        <v>26.66</v>
      </c>
    </row>
    <row r="965" spans="77:99" ht="15" thickBot="1" x14ac:dyDescent="0.35">
      <c r="BY965" s="10" t="s">
        <v>969</v>
      </c>
      <c r="BZ965" s="11">
        <v>0</v>
      </c>
      <c r="CA965" s="11">
        <v>0</v>
      </c>
      <c r="CB965" s="11">
        <v>684494.2</v>
      </c>
      <c r="CC965" s="11">
        <v>0</v>
      </c>
      <c r="CD965" s="11">
        <v>0</v>
      </c>
      <c r="CE965" s="11">
        <v>187138.2</v>
      </c>
      <c r="CF965" s="11">
        <v>0</v>
      </c>
      <c r="CG965" s="11">
        <v>913379.7</v>
      </c>
      <c r="CH965" s="11">
        <v>503114.3</v>
      </c>
      <c r="CI965" s="11">
        <v>0</v>
      </c>
      <c r="CJ965" s="11">
        <v>46784.5</v>
      </c>
      <c r="CK965" s="11">
        <v>0</v>
      </c>
      <c r="CL965" s="11">
        <v>0</v>
      </c>
      <c r="CM965" s="11">
        <v>146111.9</v>
      </c>
      <c r="CN965" s="11">
        <v>0</v>
      </c>
      <c r="CO965" s="11">
        <v>440494.8</v>
      </c>
      <c r="CP965" s="11">
        <v>0</v>
      </c>
      <c r="CQ965" s="11">
        <v>0</v>
      </c>
      <c r="CR965" s="11">
        <v>2921517.6</v>
      </c>
      <c r="CS965" s="11">
        <v>2000000</v>
      </c>
      <c r="CT965" s="11">
        <v>-921517.6</v>
      </c>
      <c r="CU965" s="11">
        <v>-46.08</v>
      </c>
    </row>
    <row r="966" spans="77:99" ht="15" thickBot="1" x14ac:dyDescent="0.35">
      <c r="BY966" s="10" t="s">
        <v>970</v>
      </c>
      <c r="BZ966" s="11">
        <v>0</v>
      </c>
      <c r="CA966" s="11">
        <v>53982.5</v>
      </c>
      <c r="CB966" s="11">
        <v>569332</v>
      </c>
      <c r="CC966" s="11">
        <v>0</v>
      </c>
      <c r="CD966" s="11">
        <v>638429.19999999995</v>
      </c>
      <c r="CE966" s="11">
        <v>0</v>
      </c>
      <c r="CF966" s="11">
        <v>0</v>
      </c>
      <c r="CG966" s="11">
        <v>310217.90000000002</v>
      </c>
      <c r="CH966" s="11">
        <v>384353.1</v>
      </c>
      <c r="CI966" s="11">
        <v>0</v>
      </c>
      <c r="CJ966" s="11">
        <v>46784.5</v>
      </c>
      <c r="CK966" s="11">
        <v>220967.3</v>
      </c>
      <c r="CL966" s="11">
        <v>0</v>
      </c>
      <c r="CM966" s="11">
        <v>0</v>
      </c>
      <c r="CN966" s="11">
        <v>74855.399999999994</v>
      </c>
      <c r="CO966" s="11">
        <v>440494.8</v>
      </c>
      <c r="CP966" s="11">
        <v>17994.2</v>
      </c>
      <c r="CQ966" s="11">
        <v>176342</v>
      </c>
      <c r="CR966" s="11">
        <v>2933752.8</v>
      </c>
      <c r="CS966" s="11">
        <v>1000000</v>
      </c>
      <c r="CT966" s="11">
        <v>-1933752.8</v>
      </c>
      <c r="CU966" s="11">
        <v>-193.38</v>
      </c>
    </row>
    <row r="967" spans="77:99" ht="15" thickBot="1" x14ac:dyDescent="0.35">
      <c r="BY967" s="10" t="s">
        <v>971</v>
      </c>
      <c r="BZ967" s="11">
        <v>0</v>
      </c>
      <c r="CA967" s="11">
        <v>0</v>
      </c>
      <c r="CB967" s="11">
        <v>569332</v>
      </c>
      <c r="CC967" s="11">
        <v>0</v>
      </c>
      <c r="CD967" s="11">
        <v>0</v>
      </c>
      <c r="CE967" s="11">
        <v>187138.2</v>
      </c>
      <c r="CF967" s="11">
        <v>0</v>
      </c>
      <c r="CG967" s="11">
        <v>901145.9</v>
      </c>
      <c r="CH967" s="11">
        <v>384353.1</v>
      </c>
      <c r="CI967" s="11">
        <v>0</v>
      </c>
      <c r="CJ967" s="11">
        <v>46784.5</v>
      </c>
      <c r="CK967" s="11">
        <v>220967.3</v>
      </c>
      <c r="CL967" s="11">
        <v>0</v>
      </c>
      <c r="CM967" s="11">
        <v>146111.9</v>
      </c>
      <c r="CN967" s="11">
        <v>0</v>
      </c>
      <c r="CO967" s="11">
        <v>440494.8</v>
      </c>
      <c r="CP967" s="11">
        <v>17994.2</v>
      </c>
      <c r="CQ967" s="11">
        <v>133156.4</v>
      </c>
      <c r="CR967" s="11">
        <v>3047478.2</v>
      </c>
      <c r="CS967" s="11">
        <v>1000000</v>
      </c>
      <c r="CT967" s="11">
        <v>-2047478.2</v>
      </c>
      <c r="CU967" s="11">
        <v>-204.75</v>
      </c>
    </row>
    <row r="968" spans="77:99" ht="15" thickBot="1" x14ac:dyDescent="0.35">
      <c r="BY968" s="10" t="s">
        <v>972</v>
      </c>
      <c r="BZ968" s="11">
        <v>0</v>
      </c>
      <c r="CA968" s="11">
        <v>0</v>
      </c>
      <c r="CB968" s="11">
        <v>569332</v>
      </c>
      <c r="CC968" s="11">
        <v>0</v>
      </c>
      <c r="CD968" s="11">
        <v>0</v>
      </c>
      <c r="CE968" s="11">
        <v>187138.2</v>
      </c>
      <c r="CF968" s="11">
        <v>0</v>
      </c>
      <c r="CG968" s="11">
        <v>913379.7</v>
      </c>
      <c r="CH968" s="11">
        <v>384353.1</v>
      </c>
      <c r="CI968" s="11">
        <v>0</v>
      </c>
      <c r="CJ968" s="11">
        <v>46784.5</v>
      </c>
      <c r="CK968" s="11">
        <v>130996.4</v>
      </c>
      <c r="CL968" s="11">
        <v>0</v>
      </c>
      <c r="CM968" s="11">
        <v>146111.9</v>
      </c>
      <c r="CN968" s="11">
        <v>0</v>
      </c>
      <c r="CO968" s="11">
        <v>440494.8</v>
      </c>
      <c r="CP968" s="11">
        <v>17994.2</v>
      </c>
      <c r="CQ968" s="11">
        <v>0</v>
      </c>
      <c r="CR968" s="11">
        <v>2836584.7</v>
      </c>
      <c r="CS968" s="11">
        <v>3000000</v>
      </c>
      <c r="CT968" s="11">
        <v>163415.29999999999</v>
      </c>
      <c r="CU968" s="11">
        <v>5.45</v>
      </c>
    </row>
    <row r="969" spans="77:99" ht="15" thickBot="1" x14ac:dyDescent="0.35">
      <c r="BY969" s="10" t="s">
        <v>973</v>
      </c>
      <c r="BZ969" s="11">
        <v>0</v>
      </c>
      <c r="CA969" s="11">
        <v>0</v>
      </c>
      <c r="CB969" s="11">
        <v>569332</v>
      </c>
      <c r="CC969" s="11">
        <v>0</v>
      </c>
      <c r="CD969" s="11">
        <v>25191.4</v>
      </c>
      <c r="CE969" s="11">
        <v>187138.2</v>
      </c>
      <c r="CF969" s="11">
        <v>0</v>
      </c>
      <c r="CG969" s="11">
        <v>731998.3</v>
      </c>
      <c r="CH969" s="11">
        <v>384353.1</v>
      </c>
      <c r="CI969" s="11">
        <v>0</v>
      </c>
      <c r="CJ969" s="11">
        <v>46784.5</v>
      </c>
      <c r="CK969" s="11">
        <v>220967.3</v>
      </c>
      <c r="CL969" s="11">
        <v>0</v>
      </c>
      <c r="CM969" s="11">
        <v>146111.9</v>
      </c>
      <c r="CN969" s="11">
        <v>30230.1</v>
      </c>
      <c r="CO969" s="11">
        <v>440494.8</v>
      </c>
      <c r="CP969" s="11">
        <v>17994.2</v>
      </c>
      <c r="CQ969" s="11">
        <v>140353.60000000001</v>
      </c>
      <c r="CR969" s="11">
        <v>2940949.3</v>
      </c>
      <c r="CS969" s="11">
        <v>1000000</v>
      </c>
      <c r="CT969" s="11">
        <v>-1940949.3</v>
      </c>
      <c r="CU969" s="11">
        <v>-194.09</v>
      </c>
    </row>
    <row r="970" spans="77:99" ht="15" thickBot="1" x14ac:dyDescent="0.35">
      <c r="BY970" s="10" t="s">
        <v>974</v>
      </c>
      <c r="BZ970" s="11">
        <v>0</v>
      </c>
      <c r="CA970" s="11">
        <v>53982.5</v>
      </c>
      <c r="CB970" s="11">
        <v>64778.7</v>
      </c>
      <c r="CC970" s="11">
        <v>0</v>
      </c>
      <c r="CD970" s="11">
        <v>66938</v>
      </c>
      <c r="CE970" s="11">
        <v>151149.79999999999</v>
      </c>
      <c r="CF970" s="11">
        <v>278548</v>
      </c>
      <c r="CG970" s="11">
        <v>274229.5</v>
      </c>
      <c r="CH970" s="11">
        <v>0</v>
      </c>
      <c r="CI970" s="11">
        <v>0</v>
      </c>
      <c r="CJ970" s="11">
        <v>46784.5</v>
      </c>
      <c r="CK970" s="11">
        <v>1210642.1000000001</v>
      </c>
      <c r="CL970" s="11">
        <v>0</v>
      </c>
      <c r="CM970" s="11">
        <v>61179.7</v>
      </c>
      <c r="CN970" s="11">
        <v>30230.1</v>
      </c>
      <c r="CO970" s="11">
        <v>197934.4</v>
      </c>
      <c r="CP970" s="11">
        <v>17994.2</v>
      </c>
      <c r="CQ970" s="11">
        <v>479361.9</v>
      </c>
      <c r="CR970" s="11">
        <v>2933753.5</v>
      </c>
      <c r="CS970" s="11">
        <v>4000000</v>
      </c>
      <c r="CT970" s="11">
        <v>1066246.5</v>
      </c>
      <c r="CU970" s="11">
        <v>26.66</v>
      </c>
    </row>
    <row r="971" spans="77:99" ht="15" thickBot="1" x14ac:dyDescent="0.35">
      <c r="BY971" s="10" t="s">
        <v>975</v>
      </c>
      <c r="BZ971" s="11">
        <v>0</v>
      </c>
      <c r="CA971" s="11">
        <v>0</v>
      </c>
      <c r="CB971" s="11">
        <v>569332</v>
      </c>
      <c r="CC971" s="11">
        <v>0</v>
      </c>
      <c r="CD971" s="11">
        <v>66938</v>
      </c>
      <c r="CE971" s="11">
        <v>151149.79999999999</v>
      </c>
      <c r="CF971" s="11">
        <v>0</v>
      </c>
      <c r="CG971" s="11">
        <v>731998.3</v>
      </c>
      <c r="CH971" s="11">
        <v>384353.1</v>
      </c>
      <c r="CI971" s="11">
        <v>0</v>
      </c>
      <c r="CJ971" s="11">
        <v>46784.5</v>
      </c>
      <c r="CK971" s="11">
        <v>130996.4</v>
      </c>
      <c r="CL971" s="11">
        <v>0</v>
      </c>
      <c r="CM971" s="11">
        <v>61179.7</v>
      </c>
      <c r="CN971" s="11">
        <v>30230.1</v>
      </c>
      <c r="CO971" s="11">
        <v>440494.8</v>
      </c>
      <c r="CP971" s="11">
        <v>17994.2</v>
      </c>
      <c r="CQ971" s="11">
        <v>0</v>
      </c>
      <c r="CR971" s="11">
        <v>2631450.9</v>
      </c>
      <c r="CS971" s="11">
        <v>3000000</v>
      </c>
      <c r="CT971" s="11">
        <v>368549.1</v>
      </c>
      <c r="CU971" s="11">
        <v>12.28</v>
      </c>
    </row>
    <row r="972" spans="77:99" ht="15" thickBot="1" x14ac:dyDescent="0.35">
      <c r="BY972" s="10" t="s">
        <v>976</v>
      </c>
      <c r="BZ972" s="11">
        <v>0</v>
      </c>
      <c r="CA972" s="11">
        <v>268471.3</v>
      </c>
      <c r="CB972" s="11">
        <v>64778.7</v>
      </c>
      <c r="CC972" s="11">
        <v>0</v>
      </c>
      <c r="CD972" s="11">
        <v>254076.1</v>
      </c>
      <c r="CE972" s="11">
        <v>7198</v>
      </c>
      <c r="CF972" s="11">
        <v>91409.8</v>
      </c>
      <c r="CG972" s="11">
        <v>63339</v>
      </c>
      <c r="CH972" s="11">
        <v>0</v>
      </c>
      <c r="CI972" s="11">
        <v>17994.2</v>
      </c>
      <c r="CJ972" s="11">
        <v>10796.2</v>
      </c>
      <c r="CK972" s="11">
        <v>1210642.1000000001</v>
      </c>
      <c r="CL972" s="11">
        <v>10796.2</v>
      </c>
      <c r="CM972" s="11">
        <v>0</v>
      </c>
      <c r="CN972" s="11">
        <v>30230.1</v>
      </c>
      <c r="CO972" s="11">
        <v>343326.7</v>
      </c>
      <c r="CP972" s="11">
        <v>81333.100000000006</v>
      </c>
      <c r="CQ972" s="11">
        <v>479361.9</v>
      </c>
      <c r="CR972" s="11">
        <v>2933753.5</v>
      </c>
      <c r="CS972" s="11">
        <v>4000000</v>
      </c>
      <c r="CT972" s="11">
        <v>1066246.5</v>
      </c>
      <c r="CU972" s="11">
        <v>26.66</v>
      </c>
    </row>
    <row r="973" spans="77:99" ht="15" thickBot="1" x14ac:dyDescent="0.35">
      <c r="BY973" s="10" t="s">
        <v>977</v>
      </c>
      <c r="BZ973" s="11">
        <v>0</v>
      </c>
      <c r="CA973" s="11">
        <v>268471.3</v>
      </c>
      <c r="CB973" s="11">
        <v>64778.7</v>
      </c>
      <c r="CC973" s="11">
        <v>0</v>
      </c>
      <c r="CD973" s="11">
        <v>638429.19999999995</v>
      </c>
      <c r="CE973" s="11">
        <v>0</v>
      </c>
      <c r="CF973" s="11">
        <v>0</v>
      </c>
      <c r="CG973" s="11">
        <v>63339</v>
      </c>
      <c r="CH973" s="11">
        <v>0</v>
      </c>
      <c r="CI973" s="11">
        <v>17994.2</v>
      </c>
      <c r="CJ973" s="11">
        <v>10796.2</v>
      </c>
      <c r="CK973" s="11">
        <v>912660.9</v>
      </c>
      <c r="CL973" s="11">
        <v>0</v>
      </c>
      <c r="CM973" s="11">
        <v>0</v>
      </c>
      <c r="CN973" s="11">
        <v>74855.399999999994</v>
      </c>
      <c r="CO973" s="11">
        <v>440494.8</v>
      </c>
      <c r="CP973" s="11">
        <v>81333.100000000006</v>
      </c>
      <c r="CQ973" s="11">
        <v>333250</v>
      </c>
      <c r="CR973" s="11">
        <v>2906402.9</v>
      </c>
      <c r="CS973" s="11">
        <v>3000000</v>
      </c>
      <c r="CT973" s="11">
        <v>93597.1</v>
      </c>
      <c r="CU973" s="11">
        <v>3.12</v>
      </c>
    </row>
    <row r="974" spans="77:99" ht="15" thickBot="1" x14ac:dyDescent="0.35">
      <c r="BY974" s="10" t="s">
        <v>978</v>
      </c>
      <c r="BZ974" s="11">
        <v>0</v>
      </c>
      <c r="CA974" s="11">
        <v>268471.3</v>
      </c>
      <c r="CB974" s="11">
        <v>0</v>
      </c>
      <c r="CC974" s="11">
        <v>0</v>
      </c>
      <c r="CD974" s="11">
        <v>254076.1</v>
      </c>
      <c r="CE974" s="11">
        <v>7198</v>
      </c>
      <c r="CF974" s="11">
        <v>382913.3</v>
      </c>
      <c r="CG974" s="11">
        <v>0</v>
      </c>
      <c r="CH974" s="11">
        <v>0</v>
      </c>
      <c r="CI974" s="11">
        <v>0</v>
      </c>
      <c r="CJ974" s="11">
        <v>0</v>
      </c>
      <c r="CK974" s="11">
        <v>1412176.2</v>
      </c>
      <c r="CL974" s="11">
        <v>0</v>
      </c>
      <c r="CM974" s="11">
        <v>0</v>
      </c>
      <c r="CN974" s="11">
        <v>30230.1</v>
      </c>
      <c r="CO974" s="11">
        <v>0</v>
      </c>
      <c r="CP974" s="11">
        <v>81333.100000000006</v>
      </c>
      <c r="CQ974" s="11">
        <v>479361.9</v>
      </c>
      <c r="CR974" s="11">
        <v>2915760.1</v>
      </c>
      <c r="CS974" s="11">
        <v>3000000</v>
      </c>
      <c r="CT974" s="11">
        <v>84239.9</v>
      </c>
      <c r="CU974" s="11">
        <v>2.81</v>
      </c>
    </row>
    <row r="975" spans="77:99" ht="15" thickBot="1" x14ac:dyDescent="0.35">
      <c r="BY975" s="10" t="s">
        <v>979</v>
      </c>
      <c r="BZ975" s="11">
        <v>0</v>
      </c>
      <c r="CA975" s="11">
        <v>0</v>
      </c>
      <c r="CB975" s="11">
        <v>666500.1</v>
      </c>
      <c r="CC975" s="11">
        <v>0</v>
      </c>
      <c r="CD975" s="11">
        <v>0</v>
      </c>
      <c r="CE975" s="11">
        <v>187138.2</v>
      </c>
      <c r="CF975" s="11">
        <v>0</v>
      </c>
      <c r="CG975" s="11">
        <v>913379.7</v>
      </c>
      <c r="CH975" s="11">
        <v>384353.1</v>
      </c>
      <c r="CI975" s="11">
        <v>0</v>
      </c>
      <c r="CJ975" s="11">
        <v>46784.5</v>
      </c>
      <c r="CK975" s="11">
        <v>130996.4</v>
      </c>
      <c r="CL975" s="11">
        <v>0</v>
      </c>
      <c r="CM975" s="11">
        <v>146111.9</v>
      </c>
      <c r="CN975" s="11">
        <v>0</v>
      </c>
      <c r="CO975" s="11">
        <v>440494.8</v>
      </c>
      <c r="CP975" s="11">
        <v>0</v>
      </c>
      <c r="CQ975" s="11">
        <v>0</v>
      </c>
      <c r="CR975" s="11">
        <v>2915758.6</v>
      </c>
      <c r="CS975" s="11">
        <v>3000000</v>
      </c>
      <c r="CT975" s="11">
        <v>84241.4</v>
      </c>
      <c r="CU975" s="11">
        <v>2.81</v>
      </c>
    </row>
    <row r="976" spans="77:99" ht="15" thickBot="1" x14ac:dyDescent="0.35">
      <c r="BY976" s="10" t="s">
        <v>980</v>
      </c>
      <c r="BZ976" s="11">
        <v>0</v>
      </c>
      <c r="CA976" s="11">
        <v>53982.5</v>
      </c>
      <c r="CB976" s="11">
        <v>110123.5</v>
      </c>
      <c r="CC976" s="11">
        <v>0</v>
      </c>
      <c r="CD976" s="11">
        <v>66938</v>
      </c>
      <c r="CE976" s="11">
        <v>151149.79999999999</v>
      </c>
      <c r="CF976" s="11">
        <v>91409.8</v>
      </c>
      <c r="CG976" s="11">
        <v>329651</v>
      </c>
      <c r="CH976" s="11">
        <v>719.5</v>
      </c>
      <c r="CI976" s="11">
        <v>0</v>
      </c>
      <c r="CJ976" s="11">
        <v>46784.5</v>
      </c>
      <c r="CK976" s="11">
        <v>912660.9</v>
      </c>
      <c r="CL976" s="11">
        <v>0</v>
      </c>
      <c r="CM976" s="11">
        <v>61179.7</v>
      </c>
      <c r="CN976" s="11">
        <v>30230.1</v>
      </c>
      <c r="CO976" s="11">
        <v>343326.7</v>
      </c>
      <c r="CP976" s="11">
        <v>17994.2</v>
      </c>
      <c r="CQ976" s="11">
        <v>333250</v>
      </c>
      <c r="CR976" s="11">
        <v>2549400.5</v>
      </c>
      <c r="CS976" s="11">
        <v>1000000</v>
      </c>
      <c r="CT976" s="11">
        <v>-1549400.5</v>
      </c>
      <c r="CU976" s="11">
        <v>-154.94</v>
      </c>
    </row>
    <row r="977" spans="77:99" ht="15" thickBot="1" x14ac:dyDescent="0.35">
      <c r="BY977" s="10" t="s">
        <v>981</v>
      </c>
      <c r="BZ977" s="11">
        <v>0</v>
      </c>
      <c r="CA977" s="11">
        <v>53982.5</v>
      </c>
      <c r="CB977" s="11">
        <v>569332</v>
      </c>
      <c r="CC977" s="11">
        <v>0</v>
      </c>
      <c r="CD977" s="11">
        <v>290064.5</v>
      </c>
      <c r="CE977" s="11">
        <v>7198</v>
      </c>
      <c r="CF977" s="11">
        <v>0</v>
      </c>
      <c r="CG977" s="11">
        <v>714004.1</v>
      </c>
      <c r="CH977" s="11">
        <v>384353.1</v>
      </c>
      <c r="CI977" s="11">
        <v>17994.2</v>
      </c>
      <c r="CJ977" s="11">
        <v>46784.5</v>
      </c>
      <c r="CK977" s="11">
        <v>220967.3</v>
      </c>
      <c r="CL977" s="11">
        <v>0</v>
      </c>
      <c r="CM977" s="11">
        <v>0</v>
      </c>
      <c r="CN977" s="11">
        <v>30230.1</v>
      </c>
      <c r="CO977" s="11">
        <v>440494.8</v>
      </c>
      <c r="CP977" s="11">
        <v>17994.2</v>
      </c>
      <c r="CQ977" s="11">
        <v>140353.60000000001</v>
      </c>
      <c r="CR977" s="11">
        <v>2933752.8</v>
      </c>
      <c r="CS977" s="11">
        <v>4000000</v>
      </c>
      <c r="CT977" s="11">
        <v>1066247.2</v>
      </c>
      <c r="CU977" s="11">
        <v>26.66</v>
      </c>
    </row>
    <row r="978" spans="77:99" ht="15" thickBot="1" x14ac:dyDescent="0.35">
      <c r="BY978" s="10" t="s">
        <v>982</v>
      </c>
      <c r="BZ978" s="11">
        <v>0</v>
      </c>
      <c r="CA978" s="11">
        <v>53982.5</v>
      </c>
      <c r="CB978" s="11">
        <v>569332</v>
      </c>
      <c r="CC978" s="11">
        <v>0</v>
      </c>
      <c r="CD978" s="11">
        <v>290064.5</v>
      </c>
      <c r="CE978" s="11">
        <v>7198</v>
      </c>
      <c r="CF978" s="11">
        <v>0</v>
      </c>
      <c r="CG978" s="11">
        <v>731998.3</v>
      </c>
      <c r="CH978" s="11">
        <v>384353.1</v>
      </c>
      <c r="CI978" s="11">
        <v>0</v>
      </c>
      <c r="CJ978" s="11">
        <v>46784.5</v>
      </c>
      <c r="CK978" s="11">
        <v>220967.3</v>
      </c>
      <c r="CL978" s="11">
        <v>0</v>
      </c>
      <c r="CM978" s="11">
        <v>0</v>
      </c>
      <c r="CN978" s="11">
        <v>30230.1</v>
      </c>
      <c r="CO978" s="11">
        <v>440494.8</v>
      </c>
      <c r="CP978" s="11">
        <v>17994.2</v>
      </c>
      <c r="CQ978" s="11">
        <v>140353.60000000001</v>
      </c>
      <c r="CR978" s="11">
        <v>2933752.8</v>
      </c>
      <c r="CS978" s="11">
        <v>4000000</v>
      </c>
      <c r="CT978" s="11">
        <v>1066247.2</v>
      </c>
      <c r="CU978" s="11">
        <v>26.66</v>
      </c>
    </row>
    <row r="979" spans="77:99" ht="15" thickBot="1" x14ac:dyDescent="0.35">
      <c r="BY979" s="10" t="s">
        <v>983</v>
      </c>
      <c r="BZ979" s="11">
        <v>0</v>
      </c>
      <c r="CA979" s="11">
        <v>268471.3</v>
      </c>
      <c r="CB979" s="11">
        <v>64778.7</v>
      </c>
      <c r="CC979" s="11">
        <v>0</v>
      </c>
      <c r="CD979" s="11">
        <v>138913.9</v>
      </c>
      <c r="CE979" s="11">
        <v>104365.3</v>
      </c>
      <c r="CF979" s="11">
        <v>278548</v>
      </c>
      <c r="CG979" s="11">
        <v>63339</v>
      </c>
      <c r="CH979" s="11">
        <v>0</v>
      </c>
      <c r="CI979" s="11">
        <v>0</v>
      </c>
      <c r="CJ979" s="11">
        <v>10796.2</v>
      </c>
      <c r="CK979" s="11">
        <v>1210642.1000000001</v>
      </c>
      <c r="CL979" s="11">
        <v>0</v>
      </c>
      <c r="CM979" s="11">
        <v>43185.599999999999</v>
      </c>
      <c r="CN979" s="11">
        <v>30230.1</v>
      </c>
      <c r="CO979" s="11">
        <v>161946.79999999999</v>
      </c>
      <c r="CP979" s="11">
        <v>81333.100000000006</v>
      </c>
      <c r="CQ979" s="11">
        <v>479361.9</v>
      </c>
      <c r="CR979" s="11">
        <v>2935912</v>
      </c>
      <c r="CS979" s="11">
        <v>2000000</v>
      </c>
      <c r="CT979" s="11">
        <v>-935912</v>
      </c>
      <c r="CU979" s="11">
        <v>-46.8</v>
      </c>
    </row>
    <row r="980" spans="77:99" ht="15" thickBot="1" x14ac:dyDescent="0.35">
      <c r="BY980" s="10" t="s">
        <v>984</v>
      </c>
      <c r="BZ980" s="11">
        <v>0</v>
      </c>
      <c r="CA980" s="11">
        <v>0</v>
      </c>
      <c r="CB980" s="11">
        <v>684494.2</v>
      </c>
      <c r="CC980" s="11">
        <v>0</v>
      </c>
      <c r="CD980" s="11">
        <v>0</v>
      </c>
      <c r="CE980" s="11">
        <v>187138.2</v>
      </c>
      <c r="CF980" s="11">
        <v>0</v>
      </c>
      <c r="CG980" s="11">
        <v>925613.4</v>
      </c>
      <c r="CH980" s="11">
        <v>503114.3</v>
      </c>
      <c r="CI980" s="11">
        <v>0</v>
      </c>
      <c r="CJ980" s="11">
        <v>46784.5</v>
      </c>
      <c r="CK980" s="11">
        <v>0</v>
      </c>
      <c r="CL980" s="11">
        <v>0</v>
      </c>
      <c r="CM980" s="11">
        <v>146111.9</v>
      </c>
      <c r="CN980" s="11">
        <v>0</v>
      </c>
      <c r="CO980" s="11">
        <v>440494.8</v>
      </c>
      <c r="CP980" s="11">
        <v>0</v>
      </c>
      <c r="CQ980" s="11">
        <v>0</v>
      </c>
      <c r="CR980" s="11">
        <v>2933751.3</v>
      </c>
      <c r="CS980" s="11">
        <v>1000000</v>
      </c>
      <c r="CT980" s="11">
        <v>-1933751.3</v>
      </c>
      <c r="CU980" s="11">
        <v>-193.38</v>
      </c>
    </row>
    <row r="981" spans="77:99" ht="15" thickBot="1" x14ac:dyDescent="0.35">
      <c r="BY981" s="10" t="s">
        <v>985</v>
      </c>
      <c r="BZ981" s="11">
        <v>0</v>
      </c>
      <c r="CA981" s="11">
        <v>71975.899999999994</v>
      </c>
      <c r="CB981" s="11">
        <v>64778.7</v>
      </c>
      <c r="CC981" s="11">
        <v>0</v>
      </c>
      <c r="CD981" s="11">
        <v>272070.3</v>
      </c>
      <c r="CE981" s="11">
        <v>7198</v>
      </c>
      <c r="CF981" s="11">
        <v>0</v>
      </c>
      <c r="CG981" s="11">
        <v>63339</v>
      </c>
      <c r="CH981" s="11">
        <v>0</v>
      </c>
      <c r="CI981" s="11">
        <v>0</v>
      </c>
      <c r="CJ981" s="11">
        <v>10796.2</v>
      </c>
      <c r="CK981" s="11">
        <v>912660.9</v>
      </c>
      <c r="CL981" s="11">
        <v>0</v>
      </c>
      <c r="CM981" s="11">
        <v>0</v>
      </c>
      <c r="CN981" s="11">
        <v>30230.1</v>
      </c>
      <c r="CO981" s="11">
        <v>343326.7</v>
      </c>
      <c r="CP981" s="11">
        <v>17994.2</v>
      </c>
      <c r="CQ981" s="11">
        <v>371397.6</v>
      </c>
      <c r="CR981" s="11">
        <v>2165767.6</v>
      </c>
      <c r="CS981" s="11">
        <v>2000000</v>
      </c>
      <c r="CT981" s="11">
        <v>-165767.6</v>
      </c>
      <c r="CU981" s="11">
        <v>-8.2899999999999991</v>
      </c>
    </row>
    <row r="982" spans="77:99" ht="15" thickBot="1" x14ac:dyDescent="0.35">
      <c r="BY982" s="10" t="s">
        <v>986</v>
      </c>
      <c r="BZ982" s="11">
        <v>0</v>
      </c>
      <c r="CA982" s="11">
        <v>0</v>
      </c>
      <c r="CB982" s="11">
        <v>666500.1</v>
      </c>
      <c r="CC982" s="11">
        <v>0</v>
      </c>
      <c r="CD982" s="11">
        <v>0</v>
      </c>
      <c r="CE982" s="11">
        <v>187138.2</v>
      </c>
      <c r="CF982" s="11">
        <v>0</v>
      </c>
      <c r="CG982" s="11">
        <v>913379.7</v>
      </c>
      <c r="CH982" s="11">
        <v>384353.1</v>
      </c>
      <c r="CI982" s="11">
        <v>17994.2</v>
      </c>
      <c r="CJ982" s="11">
        <v>46784.5</v>
      </c>
      <c r="CK982" s="11">
        <v>130996.4</v>
      </c>
      <c r="CL982" s="11">
        <v>10796.2</v>
      </c>
      <c r="CM982" s="11">
        <v>146111.9</v>
      </c>
      <c r="CN982" s="11">
        <v>0</v>
      </c>
      <c r="CO982" s="11">
        <v>440494.8</v>
      </c>
      <c r="CP982" s="11">
        <v>0</v>
      </c>
      <c r="CQ982" s="11">
        <v>0</v>
      </c>
      <c r="CR982" s="11">
        <v>2944549</v>
      </c>
      <c r="CS982" s="11">
        <v>4000000</v>
      </c>
      <c r="CT982" s="11">
        <v>1055451</v>
      </c>
      <c r="CU982" s="11">
        <v>26.39</v>
      </c>
    </row>
    <row r="983" spans="77:99" ht="15" thickBot="1" x14ac:dyDescent="0.35">
      <c r="BY983" s="10" t="s">
        <v>987</v>
      </c>
      <c r="BZ983" s="11">
        <v>0</v>
      </c>
      <c r="CA983" s="11">
        <v>53982.5</v>
      </c>
      <c r="CB983" s="11">
        <v>569332</v>
      </c>
      <c r="CC983" s="11">
        <v>0</v>
      </c>
      <c r="CD983" s="11">
        <v>272070.3</v>
      </c>
      <c r="CE983" s="11">
        <v>7198</v>
      </c>
      <c r="CF983" s="11">
        <v>0</v>
      </c>
      <c r="CG983" s="11">
        <v>714004.1</v>
      </c>
      <c r="CH983" s="11">
        <v>384353.1</v>
      </c>
      <c r="CI983" s="11">
        <v>0</v>
      </c>
      <c r="CJ983" s="11">
        <v>46784.5</v>
      </c>
      <c r="CK983" s="11">
        <v>220967.3</v>
      </c>
      <c r="CL983" s="11">
        <v>0</v>
      </c>
      <c r="CM983" s="11">
        <v>0</v>
      </c>
      <c r="CN983" s="11">
        <v>30230.1</v>
      </c>
      <c r="CO983" s="11">
        <v>440494.8</v>
      </c>
      <c r="CP983" s="11">
        <v>17994.2</v>
      </c>
      <c r="CQ983" s="11">
        <v>176342</v>
      </c>
      <c r="CR983" s="11">
        <v>2933752.8</v>
      </c>
      <c r="CS983" s="11">
        <v>4000000</v>
      </c>
      <c r="CT983" s="11">
        <v>1066247.2</v>
      </c>
      <c r="CU983" s="11">
        <v>26.66</v>
      </c>
    </row>
    <row r="984" spans="77:99" ht="15" thickBot="1" x14ac:dyDescent="0.35">
      <c r="BY984" s="10" t="s">
        <v>988</v>
      </c>
      <c r="BZ984" s="11">
        <v>0</v>
      </c>
      <c r="CA984" s="11">
        <v>0</v>
      </c>
      <c r="CB984" s="11">
        <v>569332</v>
      </c>
      <c r="CC984" s="11">
        <v>0</v>
      </c>
      <c r="CD984" s="11">
        <v>0</v>
      </c>
      <c r="CE984" s="11">
        <v>187138.2</v>
      </c>
      <c r="CF984" s="11">
        <v>91409.8</v>
      </c>
      <c r="CG984" s="11">
        <v>731998.3</v>
      </c>
      <c r="CH984" s="11">
        <v>384353.1</v>
      </c>
      <c r="CI984" s="11">
        <v>17994.2</v>
      </c>
      <c r="CJ984" s="11">
        <v>46784.5</v>
      </c>
      <c r="CK984" s="11">
        <v>220967.3</v>
      </c>
      <c r="CL984" s="11">
        <v>0</v>
      </c>
      <c r="CM984" s="11">
        <v>146111.9</v>
      </c>
      <c r="CN984" s="11">
        <v>0</v>
      </c>
      <c r="CO984" s="11">
        <v>343326.7</v>
      </c>
      <c r="CP984" s="11">
        <v>17994.2</v>
      </c>
      <c r="CQ984" s="11">
        <v>176342</v>
      </c>
      <c r="CR984" s="11">
        <v>2933752</v>
      </c>
      <c r="CS984" s="11">
        <v>4000000</v>
      </c>
      <c r="CT984" s="11">
        <v>1066248</v>
      </c>
      <c r="CU984" s="11">
        <v>26.66</v>
      </c>
    </row>
    <row r="985" spans="77:99" ht="15" thickBot="1" x14ac:dyDescent="0.35">
      <c r="BY985" s="10" t="s">
        <v>989</v>
      </c>
      <c r="BZ985" s="11">
        <v>0</v>
      </c>
      <c r="CA985" s="11">
        <v>53982.5</v>
      </c>
      <c r="CB985" s="11">
        <v>526146.4</v>
      </c>
      <c r="CC985" s="11">
        <v>0</v>
      </c>
      <c r="CD985" s="11">
        <v>638429.19999999995</v>
      </c>
      <c r="CE985" s="11">
        <v>0</v>
      </c>
      <c r="CF985" s="11">
        <v>0</v>
      </c>
      <c r="CG985" s="11">
        <v>63339</v>
      </c>
      <c r="CH985" s="11">
        <v>719.5</v>
      </c>
      <c r="CI985" s="11">
        <v>0</v>
      </c>
      <c r="CJ985" s="11">
        <v>10796.2</v>
      </c>
      <c r="CK985" s="11">
        <v>238961.4</v>
      </c>
      <c r="CL985" s="11">
        <v>0</v>
      </c>
      <c r="CM985" s="11">
        <v>0</v>
      </c>
      <c r="CN985" s="11">
        <v>74855.399999999994</v>
      </c>
      <c r="CO985" s="11">
        <v>440494.8</v>
      </c>
      <c r="CP985" s="11">
        <v>17994.2</v>
      </c>
      <c r="CQ985" s="11">
        <v>176342</v>
      </c>
      <c r="CR985" s="11">
        <v>2242060.6</v>
      </c>
      <c r="CS985" s="11">
        <v>3000000</v>
      </c>
      <c r="CT985" s="11">
        <v>757939.4</v>
      </c>
      <c r="CU985" s="11">
        <v>25.26</v>
      </c>
    </row>
    <row r="986" spans="77:99" ht="15" thickBot="1" x14ac:dyDescent="0.35">
      <c r="BY986" s="10" t="s">
        <v>990</v>
      </c>
      <c r="BZ986" s="11">
        <v>0</v>
      </c>
      <c r="CA986" s="11">
        <v>53982.5</v>
      </c>
      <c r="CB986" s="11">
        <v>569332</v>
      </c>
      <c r="CC986" s="11">
        <v>0</v>
      </c>
      <c r="CD986" s="11">
        <v>290064.5</v>
      </c>
      <c r="CE986" s="11">
        <v>7198</v>
      </c>
      <c r="CF986" s="11">
        <v>0</v>
      </c>
      <c r="CG986" s="11">
        <v>714004.1</v>
      </c>
      <c r="CH986" s="11">
        <v>384353.1</v>
      </c>
      <c r="CI986" s="11">
        <v>0</v>
      </c>
      <c r="CJ986" s="11">
        <v>46784.5</v>
      </c>
      <c r="CK986" s="11">
        <v>220967.3</v>
      </c>
      <c r="CL986" s="11">
        <v>0</v>
      </c>
      <c r="CM986" s="11">
        <v>0</v>
      </c>
      <c r="CN986" s="11">
        <v>30230.1</v>
      </c>
      <c r="CO986" s="11">
        <v>440494.8</v>
      </c>
      <c r="CP986" s="11">
        <v>17994.2</v>
      </c>
      <c r="CQ986" s="11">
        <v>140353.60000000001</v>
      </c>
      <c r="CR986" s="11">
        <v>2915758.6</v>
      </c>
      <c r="CS986" s="11">
        <v>2000000</v>
      </c>
      <c r="CT986" s="11">
        <v>-915758.6</v>
      </c>
      <c r="CU986" s="11">
        <v>-45.79</v>
      </c>
    </row>
    <row r="987" spans="77:99" ht="15" thickBot="1" x14ac:dyDescent="0.35">
      <c r="BY987" s="10" t="s">
        <v>991</v>
      </c>
      <c r="BZ987" s="11">
        <v>0</v>
      </c>
      <c r="CA987" s="11">
        <v>53982.5</v>
      </c>
      <c r="CB987" s="11">
        <v>64778.7</v>
      </c>
      <c r="CC987" s="11">
        <v>0</v>
      </c>
      <c r="CD987" s="11">
        <v>254076.1</v>
      </c>
      <c r="CE987" s="11">
        <v>7198</v>
      </c>
      <c r="CF987" s="11">
        <v>0</v>
      </c>
      <c r="CG987" s="11">
        <v>274229.5</v>
      </c>
      <c r="CH987" s="11">
        <v>719.5</v>
      </c>
      <c r="CI987" s="11">
        <v>17994.2</v>
      </c>
      <c r="CJ987" s="11">
        <v>46784.5</v>
      </c>
      <c r="CK987" s="11">
        <v>912660.9</v>
      </c>
      <c r="CL987" s="11">
        <v>0</v>
      </c>
      <c r="CM987" s="11">
        <v>0</v>
      </c>
      <c r="CN987" s="11">
        <v>30230.1</v>
      </c>
      <c r="CO987" s="11">
        <v>440494.8</v>
      </c>
      <c r="CP987" s="11">
        <v>17994.2</v>
      </c>
      <c r="CQ987" s="11">
        <v>176342</v>
      </c>
      <c r="CR987" s="11">
        <v>2297485</v>
      </c>
      <c r="CS987" s="11">
        <v>3000000</v>
      </c>
      <c r="CT987" s="11">
        <v>702515</v>
      </c>
      <c r="CU987" s="11">
        <v>23.42</v>
      </c>
    </row>
    <row r="988" spans="77:99" ht="15" thickBot="1" x14ac:dyDescent="0.35">
      <c r="BY988" s="10" t="s">
        <v>992</v>
      </c>
      <c r="BZ988" s="11">
        <v>0</v>
      </c>
      <c r="CA988" s="11">
        <v>53982.5</v>
      </c>
      <c r="CB988" s="11">
        <v>64778.7</v>
      </c>
      <c r="CC988" s="11">
        <v>0</v>
      </c>
      <c r="CD988" s="11">
        <v>272070.3</v>
      </c>
      <c r="CE988" s="11">
        <v>7198</v>
      </c>
      <c r="CF988" s="11">
        <v>0</v>
      </c>
      <c r="CG988" s="11">
        <v>63339</v>
      </c>
      <c r="CH988" s="11">
        <v>719.5</v>
      </c>
      <c r="CI988" s="11">
        <v>17994.2</v>
      </c>
      <c r="CJ988" s="11">
        <v>10796.2</v>
      </c>
      <c r="CK988" s="11">
        <v>912660.9</v>
      </c>
      <c r="CL988" s="11">
        <v>0</v>
      </c>
      <c r="CM988" s="11">
        <v>0</v>
      </c>
      <c r="CN988" s="11">
        <v>30230.1</v>
      </c>
      <c r="CO988" s="11">
        <v>440494.8</v>
      </c>
      <c r="CP988" s="11">
        <v>17994.2</v>
      </c>
      <c r="CQ988" s="11">
        <v>326052.09999999998</v>
      </c>
      <c r="CR988" s="11">
        <v>2218310.4</v>
      </c>
      <c r="CS988" s="11">
        <v>1000000</v>
      </c>
      <c r="CT988" s="11">
        <v>-1218310.3999999999</v>
      </c>
      <c r="CU988" s="11">
        <v>-121.83</v>
      </c>
    </row>
    <row r="989" spans="77:99" ht="15" thickBot="1" x14ac:dyDescent="0.35">
      <c r="BY989" s="10" t="s">
        <v>993</v>
      </c>
      <c r="BZ989" s="11">
        <v>0</v>
      </c>
      <c r="CA989" s="11">
        <v>53982.5</v>
      </c>
      <c r="CB989" s="11">
        <v>526146.4</v>
      </c>
      <c r="CC989" s="11">
        <v>0</v>
      </c>
      <c r="CD989" s="11">
        <v>254076.1</v>
      </c>
      <c r="CE989" s="11">
        <v>32389.4</v>
      </c>
      <c r="CF989" s="11">
        <v>0</v>
      </c>
      <c r="CG989" s="11">
        <v>63339</v>
      </c>
      <c r="CH989" s="11">
        <v>0</v>
      </c>
      <c r="CI989" s="11">
        <v>0</v>
      </c>
      <c r="CJ989" s="11">
        <v>10796.2</v>
      </c>
      <c r="CK989" s="11">
        <v>912660.9</v>
      </c>
      <c r="CL989" s="11">
        <v>0</v>
      </c>
      <c r="CM989" s="11">
        <v>0</v>
      </c>
      <c r="CN989" s="11">
        <v>30230.1</v>
      </c>
      <c r="CO989" s="11">
        <v>343326.7</v>
      </c>
      <c r="CP989" s="11">
        <v>17994.2</v>
      </c>
      <c r="CQ989" s="11">
        <v>371397.6</v>
      </c>
      <c r="CR989" s="11">
        <v>2616339.1</v>
      </c>
      <c r="CS989" s="11">
        <v>1000000</v>
      </c>
      <c r="CT989" s="11">
        <v>-1616339.1</v>
      </c>
      <c r="CU989" s="11">
        <v>-161.63</v>
      </c>
    </row>
    <row r="990" spans="77:99" ht="15" thickBot="1" x14ac:dyDescent="0.35">
      <c r="BY990" s="10" t="s">
        <v>994</v>
      </c>
      <c r="BZ990" s="11">
        <v>0</v>
      </c>
      <c r="CA990" s="11">
        <v>53982.5</v>
      </c>
      <c r="CB990" s="11">
        <v>526146.4</v>
      </c>
      <c r="CC990" s="11">
        <v>0</v>
      </c>
      <c r="CD990" s="11">
        <v>254076.1</v>
      </c>
      <c r="CE990" s="11">
        <v>32389.4</v>
      </c>
      <c r="CF990" s="11">
        <v>0</v>
      </c>
      <c r="CG990" s="11">
        <v>310217.90000000002</v>
      </c>
      <c r="CH990" s="11">
        <v>719.5</v>
      </c>
      <c r="CI990" s="11">
        <v>17994.2</v>
      </c>
      <c r="CJ990" s="11">
        <v>46784.5</v>
      </c>
      <c r="CK990" s="11">
        <v>912660.9</v>
      </c>
      <c r="CL990" s="11">
        <v>0</v>
      </c>
      <c r="CM990" s="11">
        <v>0</v>
      </c>
      <c r="CN990" s="11">
        <v>30230.1</v>
      </c>
      <c r="CO990" s="11">
        <v>440494.8</v>
      </c>
      <c r="CP990" s="11">
        <v>17994.2</v>
      </c>
      <c r="CQ990" s="11">
        <v>290064.5</v>
      </c>
      <c r="CR990" s="11">
        <v>2933755</v>
      </c>
      <c r="CS990" s="11">
        <v>4000000</v>
      </c>
      <c r="CT990" s="11">
        <v>1066245</v>
      </c>
      <c r="CU990" s="11">
        <v>26.66</v>
      </c>
    </row>
    <row r="991" spans="77:99" ht="15" thickBot="1" x14ac:dyDescent="0.35">
      <c r="BY991" s="10" t="s">
        <v>995</v>
      </c>
      <c r="BZ991" s="11">
        <v>0</v>
      </c>
      <c r="CA991" s="11">
        <v>268471.3</v>
      </c>
      <c r="CB991" s="11">
        <v>64778.7</v>
      </c>
      <c r="CC991" s="11">
        <v>0</v>
      </c>
      <c r="CD991" s="11">
        <v>638429.19999999995</v>
      </c>
      <c r="CE991" s="11">
        <v>0</v>
      </c>
      <c r="CF991" s="11">
        <v>91409.8</v>
      </c>
      <c r="CG991" s="11">
        <v>0</v>
      </c>
      <c r="CH991" s="11">
        <v>0</v>
      </c>
      <c r="CI991" s="11">
        <v>0</v>
      </c>
      <c r="CJ991" s="11">
        <v>10796.2</v>
      </c>
      <c r="CK991" s="11">
        <v>1376186.4</v>
      </c>
      <c r="CL991" s="11">
        <v>0</v>
      </c>
      <c r="CM991" s="11">
        <v>0</v>
      </c>
      <c r="CN991" s="11">
        <v>74855.399999999994</v>
      </c>
      <c r="CO991" s="11">
        <v>343326.7</v>
      </c>
      <c r="CP991" s="11">
        <v>81333.100000000006</v>
      </c>
      <c r="CQ991" s="11">
        <v>479361.9</v>
      </c>
      <c r="CR991" s="11">
        <v>3428948.9</v>
      </c>
      <c r="CS991" s="11">
        <v>4000000</v>
      </c>
      <c r="CT991" s="11">
        <v>571051.1</v>
      </c>
      <c r="CU991" s="11">
        <v>14.28</v>
      </c>
    </row>
    <row r="992" spans="77:99" ht="15" thickBot="1" x14ac:dyDescent="0.35">
      <c r="BY992" s="10" t="s">
        <v>996</v>
      </c>
      <c r="BZ992" s="11">
        <v>0</v>
      </c>
      <c r="CA992" s="11">
        <v>268471.3</v>
      </c>
      <c r="CB992" s="11">
        <v>64778.7</v>
      </c>
      <c r="CC992" s="11">
        <v>0</v>
      </c>
      <c r="CD992" s="11">
        <v>290064.5</v>
      </c>
      <c r="CE992" s="11">
        <v>7198</v>
      </c>
      <c r="CF992" s="11">
        <v>91409.8</v>
      </c>
      <c r="CG992" s="11">
        <v>7198</v>
      </c>
      <c r="CH992" s="11">
        <v>0</v>
      </c>
      <c r="CI992" s="11">
        <v>17994.2</v>
      </c>
      <c r="CJ992" s="11">
        <v>10796.2</v>
      </c>
      <c r="CK992" s="11">
        <v>1210642.1000000001</v>
      </c>
      <c r="CL992" s="11">
        <v>0</v>
      </c>
      <c r="CM992" s="11">
        <v>0</v>
      </c>
      <c r="CN992" s="11">
        <v>30230.1</v>
      </c>
      <c r="CO992" s="11">
        <v>343326.7</v>
      </c>
      <c r="CP992" s="11">
        <v>81333.100000000006</v>
      </c>
      <c r="CQ992" s="11">
        <v>479361.9</v>
      </c>
      <c r="CR992" s="11">
        <v>2902804.6</v>
      </c>
      <c r="CS992" s="11">
        <v>1000000</v>
      </c>
      <c r="CT992" s="11">
        <v>-1902804.6</v>
      </c>
      <c r="CU992" s="11">
        <v>-190.28</v>
      </c>
    </row>
    <row r="993" spans="77:99" ht="15" thickBot="1" x14ac:dyDescent="0.35">
      <c r="BY993" s="10" t="s">
        <v>997</v>
      </c>
      <c r="BZ993" s="11">
        <v>0</v>
      </c>
      <c r="CA993" s="11">
        <v>268471.3</v>
      </c>
      <c r="CB993" s="11">
        <v>0</v>
      </c>
      <c r="CC993" s="11">
        <v>0</v>
      </c>
      <c r="CD993" s="11">
        <v>138913.9</v>
      </c>
      <c r="CE993" s="11">
        <v>32389.4</v>
      </c>
      <c r="CF993" s="11">
        <v>382913.3</v>
      </c>
      <c r="CG993" s="11">
        <v>0</v>
      </c>
      <c r="CH993" s="11">
        <v>0</v>
      </c>
      <c r="CI993" s="11">
        <v>0</v>
      </c>
      <c r="CJ993" s="11">
        <v>0</v>
      </c>
      <c r="CK993" s="11">
        <v>1412176.2</v>
      </c>
      <c r="CL993" s="11">
        <v>0</v>
      </c>
      <c r="CM993" s="11">
        <v>10796.2</v>
      </c>
      <c r="CN993" s="11">
        <v>30230.1</v>
      </c>
      <c r="CO993" s="11">
        <v>0</v>
      </c>
      <c r="CP993" s="11">
        <v>81333.100000000006</v>
      </c>
      <c r="CQ993" s="11">
        <v>479361.9</v>
      </c>
      <c r="CR993" s="11">
        <v>2836585.4</v>
      </c>
      <c r="CS993" s="11">
        <v>2000000</v>
      </c>
      <c r="CT993" s="11">
        <v>-836585.4</v>
      </c>
      <c r="CU993" s="11">
        <v>-41.83</v>
      </c>
    </row>
    <row r="994" spans="77:99" ht="15" thickBot="1" x14ac:dyDescent="0.35">
      <c r="BY994" s="10" t="s">
        <v>998</v>
      </c>
      <c r="BZ994" s="11">
        <v>0</v>
      </c>
      <c r="CA994" s="11">
        <v>0</v>
      </c>
      <c r="CB994" s="11">
        <v>684494.2</v>
      </c>
      <c r="CC994" s="11">
        <v>0</v>
      </c>
      <c r="CD994" s="11">
        <v>0</v>
      </c>
      <c r="CE994" s="11">
        <v>187138.2</v>
      </c>
      <c r="CF994" s="11">
        <v>0</v>
      </c>
      <c r="CG994" s="11">
        <v>925613.4</v>
      </c>
      <c r="CH994" s="11">
        <v>503114.3</v>
      </c>
      <c r="CI994" s="11">
        <v>0</v>
      </c>
      <c r="CJ994" s="11">
        <v>46784.5</v>
      </c>
      <c r="CK994" s="11">
        <v>0</v>
      </c>
      <c r="CL994" s="11">
        <v>0</v>
      </c>
      <c r="CM994" s="11">
        <v>146111.9</v>
      </c>
      <c r="CN994" s="11">
        <v>0</v>
      </c>
      <c r="CO994" s="11">
        <v>440494.8</v>
      </c>
      <c r="CP994" s="11">
        <v>0</v>
      </c>
      <c r="CQ994" s="11">
        <v>0</v>
      </c>
      <c r="CR994" s="11">
        <v>2933751.3</v>
      </c>
      <c r="CS994" s="11">
        <v>1000000</v>
      </c>
      <c r="CT994" s="11">
        <v>-1933751.3</v>
      </c>
      <c r="CU994" s="11">
        <v>-193.38</v>
      </c>
    </row>
    <row r="995" spans="77:99" ht="15" thickBot="1" x14ac:dyDescent="0.35">
      <c r="BY995" s="10" t="s">
        <v>999</v>
      </c>
      <c r="BZ995" s="11">
        <v>0</v>
      </c>
      <c r="CA995" s="11">
        <v>0</v>
      </c>
      <c r="CB995" s="11">
        <v>666500.1</v>
      </c>
      <c r="CC995" s="11">
        <v>0</v>
      </c>
      <c r="CD995" s="11">
        <v>0</v>
      </c>
      <c r="CE995" s="11">
        <v>187138.2</v>
      </c>
      <c r="CF995" s="11">
        <v>0</v>
      </c>
      <c r="CG995" s="11">
        <v>913379.7</v>
      </c>
      <c r="CH995" s="11">
        <v>384353.1</v>
      </c>
      <c r="CI995" s="11">
        <v>0</v>
      </c>
      <c r="CJ995" s="11">
        <v>46784.5</v>
      </c>
      <c r="CK995" s="11">
        <v>0</v>
      </c>
      <c r="CL995" s="11">
        <v>0</v>
      </c>
      <c r="CM995" s="11">
        <v>146111.9</v>
      </c>
      <c r="CN995" s="11">
        <v>0</v>
      </c>
      <c r="CO995" s="11">
        <v>440494.8</v>
      </c>
      <c r="CP995" s="11">
        <v>17994.2</v>
      </c>
      <c r="CQ995" s="11">
        <v>0</v>
      </c>
      <c r="CR995" s="11">
        <v>2802756.3</v>
      </c>
      <c r="CS995" s="11">
        <v>1000000</v>
      </c>
      <c r="CT995" s="11">
        <v>-1802756.3</v>
      </c>
      <c r="CU995" s="11">
        <v>-180.28</v>
      </c>
    </row>
    <row r="996" spans="77:99" ht="15" thickBot="1" x14ac:dyDescent="0.35">
      <c r="BY996" s="10" t="s">
        <v>1000</v>
      </c>
      <c r="BZ996" s="11">
        <v>0</v>
      </c>
      <c r="CA996" s="11">
        <v>268471.3</v>
      </c>
      <c r="CB996" s="11">
        <v>64778.7</v>
      </c>
      <c r="CC996" s="11">
        <v>0</v>
      </c>
      <c r="CD996" s="11">
        <v>66938</v>
      </c>
      <c r="CE996" s="11">
        <v>104365.3</v>
      </c>
      <c r="CF996" s="11">
        <v>278548</v>
      </c>
      <c r="CG996" s="11">
        <v>7198</v>
      </c>
      <c r="CH996" s="11">
        <v>0</v>
      </c>
      <c r="CI996" s="11">
        <v>0</v>
      </c>
      <c r="CJ996" s="11">
        <v>10796.2</v>
      </c>
      <c r="CK996" s="11">
        <v>1412176.2</v>
      </c>
      <c r="CL996" s="11">
        <v>0</v>
      </c>
      <c r="CM996" s="11">
        <v>43185.599999999999</v>
      </c>
      <c r="CN996" s="11">
        <v>30230.1</v>
      </c>
      <c r="CO996" s="11">
        <v>21593.1</v>
      </c>
      <c r="CP996" s="11">
        <v>81333.100000000006</v>
      </c>
      <c r="CQ996" s="11">
        <v>479361.9</v>
      </c>
      <c r="CR996" s="11">
        <v>2868975.5</v>
      </c>
      <c r="CS996" s="11">
        <v>1000000</v>
      </c>
      <c r="CT996" s="11">
        <v>-1868975.5</v>
      </c>
      <c r="CU996" s="11">
        <v>-186.9</v>
      </c>
    </row>
    <row r="997" spans="77:99" ht="15" thickBot="1" x14ac:dyDescent="0.35">
      <c r="BY997" s="10" t="s">
        <v>1001</v>
      </c>
      <c r="BZ997" s="11">
        <v>0</v>
      </c>
      <c r="CA997" s="11">
        <v>53982.5</v>
      </c>
      <c r="CB997" s="11">
        <v>526146.4</v>
      </c>
      <c r="CC997" s="11">
        <v>0</v>
      </c>
      <c r="CD997" s="11">
        <v>638429.19999999995</v>
      </c>
      <c r="CE997" s="11">
        <v>0</v>
      </c>
      <c r="CF997" s="11">
        <v>0</v>
      </c>
      <c r="CG997" s="11">
        <v>63339</v>
      </c>
      <c r="CH997" s="11">
        <v>719.5</v>
      </c>
      <c r="CI997" s="11">
        <v>17994.2</v>
      </c>
      <c r="CJ997" s="11">
        <v>46784.5</v>
      </c>
      <c r="CK997" s="11">
        <v>912660.9</v>
      </c>
      <c r="CL997" s="11">
        <v>0</v>
      </c>
      <c r="CM997" s="11">
        <v>0</v>
      </c>
      <c r="CN997" s="11">
        <v>74855.399999999994</v>
      </c>
      <c r="CO997" s="11">
        <v>440494.8</v>
      </c>
      <c r="CP997" s="11">
        <v>17994.2</v>
      </c>
      <c r="CQ997" s="11">
        <v>176342</v>
      </c>
      <c r="CR997" s="11">
        <v>2969742.6</v>
      </c>
      <c r="CS997" s="11">
        <v>3000000</v>
      </c>
      <c r="CT997" s="11">
        <v>30257.4</v>
      </c>
      <c r="CU997" s="11">
        <v>1.01</v>
      </c>
    </row>
    <row r="998" spans="77:99" ht="15" thickBot="1" x14ac:dyDescent="0.35">
      <c r="BY998" s="10" t="s">
        <v>1002</v>
      </c>
      <c r="BZ998" s="11">
        <v>0</v>
      </c>
      <c r="CA998" s="11">
        <v>53982.5</v>
      </c>
      <c r="CB998" s="11">
        <v>569332</v>
      </c>
      <c r="CC998" s="11">
        <v>0</v>
      </c>
      <c r="CD998" s="11">
        <v>638429.19999999995</v>
      </c>
      <c r="CE998" s="11">
        <v>0</v>
      </c>
      <c r="CF998" s="11">
        <v>0</v>
      </c>
      <c r="CG998" s="11">
        <v>63339</v>
      </c>
      <c r="CH998" s="11">
        <v>384353.1</v>
      </c>
      <c r="CI998" s="11">
        <v>17994.2</v>
      </c>
      <c r="CJ998" s="11">
        <v>10796.2</v>
      </c>
      <c r="CK998" s="11">
        <v>220967.3</v>
      </c>
      <c r="CL998" s="11">
        <v>0</v>
      </c>
      <c r="CM998" s="11">
        <v>0</v>
      </c>
      <c r="CN998" s="11">
        <v>74855.399999999994</v>
      </c>
      <c r="CO998" s="11">
        <v>440494.8</v>
      </c>
      <c r="CP998" s="11">
        <v>17994.2</v>
      </c>
      <c r="CQ998" s="11">
        <v>176342</v>
      </c>
      <c r="CR998" s="11">
        <v>2668879.7000000002</v>
      </c>
      <c r="CS998" s="11">
        <v>1000000</v>
      </c>
      <c r="CT998" s="11">
        <v>-1668879.7</v>
      </c>
      <c r="CU998" s="11">
        <v>-166.89</v>
      </c>
    </row>
    <row r="999" spans="77:99" ht="15" thickBot="1" x14ac:dyDescent="0.35">
      <c r="BY999" s="10" t="s">
        <v>1003</v>
      </c>
      <c r="BZ999" s="11">
        <v>0</v>
      </c>
      <c r="CA999" s="11">
        <v>268471.3</v>
      </c>
      <c r="CB999" s="11">
        <v>64778.7</v>
      </c>
      <c r="CC999" s="11">
        <v>0</v>
      </c>
      <c r="CD999" s="11">
        <v>66938</v>
      </c>
      <c r="CE999" s="11">
        <v>104365.3</v>
      </c>
      <c r="CF999" s="11">
        <v>278548</v>
      </c>
      <c r="CG999" s="11">
        <v>7198</v>
      </c>
      <c r="CH999" s="11">
        <v>0</v>
      </c>
      <c r="CI999" s="11">
        <v>0</v>
      </c>
      <c r="CJ999" s="11">
        <v>10796.2</v>
      </c>
      <c r="CK999" s="11">
        <v>1412176.2</v>
      </c>
      <c r="CL999" s="11">
        <v>0</v>
      </c>
      <c r="CM999" s="11">
        <v>43185.599999999999</v>
      </c>
      <c r="CN999" s="11">
        <v>30230.1</v>
      </c>
      <c r="CO999" s="11">
        <v>21593.1</v>
      </c>
      <c r="CP999" s="11">
        <v>81333.100000000006</v>
      </c>
      <c r="CQ999" s="11">
        <v>479361.9</v>
      </c>
      <c r="CR999" s="11">
        <v>2868975.5</v>
      </c>
      <c r="CS999" s="11">
        <v>1000000</v>
      </c>
      <c r="CT999" s="11">
        <v>-1868975.5</v>
      </c>
      <c r="CU999" s="11">
        <v>-186.9</v>
      </c>
    </row>
    <row r="1000" spans="77:99" ht="15" thickBot="1" x14ac:dyDescent="0.35">
      <c r="BY1000" s="10" t="s">
        <v>1004</v>
      </c>
      <c r="BZ1000" s="11">
        <v>0</v>
      </c>
      <c r="CA1000" s="11">
        <v>53982.5</v>
      </c>
      <c r="CB1000" s="11">
        <v>526146.4</v>
      </c>
      <c r="CC1000" s="11">
        <v>0</v>
      </c>
      <c r="CD1000" s="11">
        <v>638429.19999999995</v>
      </c>
      <c r="CE1000" s="11">
        <v>7198</v>
      </c>
      <c r="CF1000" s="11">
        <v>0</v>
      </c>
      <c r="CG1000" s="11">
        <v>329651</v>
      </c>
      <c r="CH1000" s="11">
        <v>384353.1</v>
      </c>
      <c r="CI1000" s="11">
        <v>0</v>
      </c>
      <c r="CJ1000" s="11">
        <v>46784.5</v>
      </c>
      <c r="CK1000" s="11">
        <v>238961.4</v>
      </c>
      <c r="CL1000" s="11">
        <v>0</v>
      </c>
      <c r="CM1000" s="11">
        <v>0</v>
      </c>
      <c r="CN1000" s="11">
        <v>74855.399999999994</v>
      </c>
      <c r="CO1000" s="11">
        <v>440494.8</v>
      </c>
      <c r="CP1000" s="11">
        <v>17994.2</v>
      </c>
      <c r="CQ1000" s="11">
        <v>176342</v>
      </c>
      <c r="CR1000" s="11">
        <v>2935192.5</v>
      </c>
      <c r="CS1000" s="11">
        <v>1000000</v>
      </c>
      <c r="CT1000" s="11">
        <v>-1935192.5</v>
      </c>
      <c r="CU1000" s="11">
        <v>-193.52</v>
      </c>
    </row>
    <row r="1001" spans="77:99" ht="15" thickBot="1" x14ac:dyDescent="0.35">
      <c r="BY1001" s="10" t="s">
        <v>1005</v>
      </c>
      <c r="BZ1001" s="11">
        <v>0</v>
      </c>
      <c r="CA1001" s="11">
        <v>0</v>
      </c>
      <c r="CB1001" s="11">
        <v>569332</v>
      </c>
      <c r="CC1001" s="11">
        <v>0</v>
      </c>
      <c r="CD1001" s="11">
        <v>131716.70000000001</v>
      </c>
      <c r="CE1001" s="11">
        <v>104365.3</v>
      </c>
      <c r="CF1001" s="11">
        <v>0</v>
      </c>
      <c r="CG1001" s="11">
        <v>731998.3</v>
      </c>
      <c r="CH1001" s="11">
        <v>384353.1</v>
      </c>
      <c r="CI1001" s="11">
        <v>0</v>
      </c>
      <c r="CJ1001" s="11">
        <v>46784.5</v>
      </c>
      <c r="CK1001" s="11">
        <v>130996.4</v>
      </c>
      <c r="CL1001" s="11">
        <v>0</v>
      </c>
      <c r="CM1001" s="11">
        <v>43185.599999999999</v>
      </c>
      <c r="CN1001" s="11">
        <v>30230.1</v>
      </c>
      <c r="CO1001" s="11">
        <v>440494.8</v>
      </c>
      <c r="CP1001" s="11">
        <v>17994.2</v>
      </c>
      <c r="CQ1001" s="11">
        <v>0</v>
      </c>
      <c r="CR1001" s="11">
        <v>2631450.9</v>
      </c>
      <c r="CS1001" s="11">
        <v>3000000</v>
      </c>
      <c r="CT1001" s="11">
        <v>368549.1</v>
      </c>
      <c r="CU1001" s="11">
        <v>12.28</v>
      </c>
    </row>
    <row r="1002" spans="77:99" ht="15" thickBot="1" x14ac:dyDescent="0.35">
      <c r="BY1002" s="10" t="s">
        <v>1006</v>
      </c>
      <c r="BZ1002" s="11">
        <v>0</v>
      </c>
      <c r="CA1002" s="11">
        <v>53982.5</v>
      </c>
      <c r="CB1002" s="11">
        <v>110123.5</v>
      </c>
      <c r="CC1002" s="11">
        <v>0</v>
      </c>
      <c r="CD1002" s="11">
        <v>138913.9</v>
      </c>
      <c r="CE1002" s="11">
        <v>79173.899999999994</v>
      </c>
      <c r="CF1002" s="11">
        <v>0</v>
      </c>
      <c r="CG1002" s="11">
        <v>714004.1</v>
      </c>
      <c r="CH1002" s="11">
        <v>719.5</v>
      </c>
      <c r="CI1002" s="11">
        <v>0</v>
      </c>
      <c r="CJ1002" s="11">
        <v>46784.5</v>
      </c>
      <c r="CK1002" s="11">
        <v>912660.9</v>
      </c>
      <c r="CL1002" s="11">
        <v>0</v>
      </c>
      <c r="CM1002" s="11">
        <v>43185.599999999999</v>
      </c>
      <c r="CN1002" s="11">
        <v>30230.1</v>
      </c>
      <c r="CO1002" s="11">
        <v>440494.8</v>
      </c>
      <c r="CP1002" s="11">
        <v>17994.2</v>
      </c>
      <c r="CQ1002" s="11">
        <v>176342</v>
      </c>
      <c r="CR1002" s="11">
        <v>2764609.5</v>
      </c>
      <c r="CS1002" s="11">
        <v>1000000</v>
      </c>
      <c r="CT1002" s="11">
        <v>-1764609.5</v>
      </c>
      <c r="CU1002" s="11">
        <v>-176.46</v>
      </c>
    </row>
    <row r="1003" spans="77:99" ht="15" thickBot="1" x14ac:dyDescent="0.35">
      <c r="BY1003" s="10" t="s">
        <v>1007</v>
      </c>
      <c r="BZ1003" s="11">
        <v>0</v>
      </c>
      <c r="CA1003" s="11">
        <v>53982.5</v>
      </c>
      <c r="CB1003" s="11">
        <v>110123.5</v>
      </c>
      <c r="CC1003" s="11">
        <v>0</v>
      </c>
      <c r="CD1003" s="11">
        <v>243279.9</v>
      </c>
      <c r="CE1003" s="11">
        <v>32389.4</v>
      </c>
      <c r="CF1003" s="11">
        <v>0</v>
      </c>
      <c r="CG1003" s="11">
        <v>274229.5</v>
      </c>
      <c r="CH1003" s="11">
        <v>0</v>
      </c>
      <c r="CI1003" s="11">
        <v>0</v>
      </c>
      <c r="CJ1003" s="11">
        <v>46784.5</v>
      </c>
      <c r="CK1003" s="11">
        <v>912660.9</v>
      </c>
      <c r="CL1003" s="11">
        <v>0</v>
      </c>
      <c r="CM1003" s="11">
        <v>10796.2</v>
      </c>
      <c r="CN1003" s="11">
        <v>30230.1</v>
      </c>
      <c r="CO1003" s="11">
        <v>343326.7</v>
      </c>
      <c r="CP1003" s="11">
        <v>17994.2</v>
      </c>
      <c r="CQ1003" s="11">
        <v>333250</v>
      </c>
      <c r="CR1003" s="11">
        <v>2409047.6</v>
      </c>
      <c r="CS1003" s="11">
        <v>2000000</v>
      </c>
      <c r="CT1003" s="11">
        <v>-409047.6</v>
      </c>
      <c r="CU1003" s="11">
        <v>-20.45</v>
      </c>
    </row>
    <row r="1004" spans="77:99" ht="15" thickBot="1" x14ac:dyDescent="0.35">
      <c r="BY1004" s="10" t="s">
        <v>1008</v>
      </c>
      <c r="BZ1004" s="11">
        <v>0</v>
      </c>
      <c r="CA1004" s="11">
        <v>0</v>
      </c>
      <c r="CB1004" s="11">
        <v>666500.1</v>
      </c>
      <c r="CC1004" s="11">
        <v>0</v>
      </c>
      <c r="CD1004" s="11">
        <v>0</v>
      </c>
      <c r="CE1004" s="11">
        <v>187138.2</v>
      </c>
      <c r="CF1004" s="11">
        <v>0</v>
      </c>
      <c r="CG1004" s="11">
        <v>913379.7</v>
      </c>
      <c r="CH1004" s="11">
        <v>503114.3</v>
      </c>
      <c r="CI1004" s="11">
        <v>0</v>
      </c>
      <c r="CJ1004" s="11">
        <v>46784.5</v>
      </c>
      <c r="CK1004" s="11">
        <v>0</v>
      </c>
      <c r="CL1004" s="11">
        <v>0</v>
      </c>
      <c r="CM1004" s="11">
        <v>146111.9</v>
      </c>
      <c r="CN1004" s="11">
        <v>30230.1</v>
      </c>
      <c r="CO1004" s="11">
        <v>440494.8</v>
      </c>
      <c r="CP1004" s="11">
        <v>0</v>
      </c>
      <c r="CQ1004" s="11">
        <v>0</v>
      </c>
      <c r="CR1004" s="11">
        <v>2933753.5</v>
      </c>
      <c r="CS1004" s="11">
        <v>4000000</v>
      </c>
      <c r="CT1004" s="11">
        <v>1066246.5</v>
      </c>
      <c r="CU1004" s="11">
        <v>26.66</v>
      </c>
    </row>
    <row r="1005" spans="77:99" ht="15" thickBot="1" x14ac:dyDescent="0.35">
      <c r="BY1005" s="10" t="s">
        <v>1009</v>
      </c>
      <c r="BZ1005" s="11">
        <v>0</v>
      </c>
      <c r="CA1005" s="11">
        <v>53982.5</v>
      </c>
      <c r="CB1005" s="11">
        <v>64778.7</v>
      </c>
      <c r="CC1005" s="11">
        <v>0</v>
      </c>
      <c r="CD1005" s="11">
        <v>66938</v>
      </c>
      <c r="CE1005" s="11">
        <v>151149.79999999999</v>
      </c>
      <c r="CF1005" s="11">
        <v>91409.8</v>
      </c>
      <c r="CG1005" s="11">
        <v>310217.90000000002</v>
      </c>
      <c r="CH1005" s="11">
        <v>0</v>
      </c>
      <c r="CI1005" s="11">
        <v>0</v>
      </c>
      <c r="CJ1005" s="11">
        <v>46784.5</v>
      </c>
      <c r="CK1005" s="11">
        <v>958002.1</v>
      </c>
      <c r="CL1005" s="11">
        <v>0</v>
      </c>
      <c r="CM1005" s="11">
        <v>43185.599999999999</v>
      </c>
      <c r="CN1005" s="11">
        <v>30230.1</v>
      </c>
      <c r="CO1005" s="11">
        <v>197934.4</v>
      </c>
      <c r="CP1005" s="11">
        <v>17994.2</v>
      </c>
      <c r="CQ1005" s="11">
        <v>371397.6</v>
      </c>
      <c r="CR1005" s="11">
        <v>2404005.2000000002</v>
      </c>
      <c r="CS1005" s="11">
        <v>2000000</v>
      </c>
      <c r="CT1005" s="11">
        <v>-404005.2</v>
      </c>
      <c r="CU1005" s="11">
        <v>-20.2</v>
      </c>
    </row>
    <row r="1006" spans="77:99" ht="15" thickBot="1" x14ac:dyDescent="0.35">
      <c r="BY1006" s="10" t="s">
        <v>1010</v>
      </c>
      <c r="BZ1006" s="11">
        <v>0</v>
      </c>
      <c r="CA1006" s="11">
        <v>0</v>
      </c>
      <c r="CB1006" s="11">
        <v>666500.1</v>
      </c>
      <c r="CC1006" s="11">
        <v>0</v>
      </c>
      <c r="CD1006" s="11">
        <v>138913.9</v>
      </c>
      <c r="CE1006" s="11">
        <v>32389.4</v>
      </c>
      <c r="CF1006" s="11">
        <v>0</v>
      </c>
      <c r="CG1006" s="11">
        <v>731998.3</v>
      </c>
      <c r="CH1006" s="11">
        <v>384353.1</v>
      </c>
      <c r="CI1006" s="11">
        <v>0</v>
      </c>
      <c r="CJ1006" s="11">
        <v>46784.5</v>
      </c>
      <c r="CK1006" s="11">
        <v>130996.4</v>
      </c>
      <c r="CL1006" s="11">
        <v>0</v>
      </c>
      <c r="CM1006" s="11">
        <v>10796.2</v>
      </c>
      <c r="CN1006" s="11">
        <v>30230.1</v>
      </c>
      <c r="CO1006" s="11">
        <v>440494.8</v>
      </c>
      <c r="CP1006" s="11">
        <v>17994.2</v>
      </c>
      <c r="CQ1006" s="11">
        <v>0</v>
      </c>
      <c r="CR1006" s="11">
        <v>2631450.9</v>
      </c>
      <c r="CS1006" s="11">
        <v>3000000</v>
      </c>
      <c r="CT1006" s="11">
        <v>368549.1</v>
      </c>
      <c r="CU1006" s="11">
        <v>12.28</v>
      </c>
    </row>
    <row r="1007" spans="77:99" ht="15" thickBot="1" x14ac:dyDescent="0.35">
      <c r="BY1007" s="10" t="s">
        <v>1011</v>
      </c>
      <c r="BZ1007" s="11">
        <v>0</v>
      </c>
      <c r="CA1007" s="11">
        <v>0</v>
      </c>
      <c r="CB1007" s="11">
        <v>666500.1</v>
      </c>
      <c r="CC1007" s="11">
        <v>0</v>
      </c>
      <c r="CD1007" s="11">
        <v>25191.4</v>
      </c>
      <c r="CE1007" s="11">
        <v>187138.2</v>
      </c>
      <c r="CF1007" s="11">
        <v>0</v>
      </c>
      <c r="CG1007" s="11">
        <v>913379.7</v>
      </c>
      <c r="CH1007" s="11">
        <v>503114.3</v>
      </c>
      <c r="CI1007" s="11">
        <v>0</v>
      </c>
      <c r="CJ1007" s="11">
        <v>46784.5</v>
      </c>
      <c r="CK1007" s="11">
        <v>0</v>
      </c>
      <c r="CL1007" s="11">
        <v>0</v>
      </c>
      <c r="CM1007" s="11">
        <v>146111.9</v>
      </c>
      <c r="CN1007" s="11">
        <v>30230.1</v>
      </c>
      <c r="CO1007" s="11">
        <v>440494.8</v>
      </c>
      <c r="CP1007" s="11">
        <v>0</v>
      </c>
      <c r="CQ1007" s="11">
        <v>0</v>
      </c>
      <c r="CR1007" s="11">
        <v>2958944.9</v>
      </c>
      <c r="CS1007" s="11">
        <v>3000000</v>
      </c>
      <c r="CT1007" s="11">
        <v>41055.1</v>
      </c>
      <c r="CU1007" s="11">
        <v>1.37</v>
      </c>
    </row>
    <row r="1008" spans="77:99" ht="15" thickBot="1" x14ac:dyDescent="0.35">
      <c r="BY1008" s="10" t="s">
        <v>1012</v>
      </c>
      <c r="BZ1008" s="11">
        <v>0</v>
      </c>
      <c r="CA1008" s="11">
        <v>268471.3</v>
      </c>
      <c r="CB1008" s="11">
        <v>64778.7</v>
      </c>
      <c r="CC1008" s="11">
        <v>0</v>
      </c>
      <c r="CD1008" s="11">
        <v>138913.9</v>
      </c>
      <c r="CE1008" s="11">
        <v>32389.4</v>
      </c>
      <c r="CF1008" s="11">
        <v>278548</v>
      </c>
      <c r="CG1008" s="11">
        <v>7198</v>
      </c>
      <c r="CH1008" s="11">
        <v>0</v>
      </c>
      <c r="CI1008" s="11">
        <v>0</v>
      </c>
      <c r="CJ1008" s="11">
        <v>10796.2</v>
      </c>
      <c r="CK1008" s="11">
        <v>1412176.2</v>
      </c>
      <c r="CL1008" s="11">
        <v>0</v>
      </c>
      <c r="CM1008" s="11">
        <v>10796.2</v>
      </c>
      <c r="CN1008" s="11">
        <v>30230.1</v>
      </c>
      <c r="CO1008" s="11">
        <v>161946.79999999999</v>
      </c>
      <c r="CP1008" s="11">
        <v>81333.100000000006</v>
      </c>
      <c r="CQ1008" s="11">
        <v>479361.9</v>
      </c>
      <c r="CR1008" s="11">
        <v>2976939.8</v>
      </c>
      <c r="CS1008" s="11">
        <v>4000000</v>
      </c>
      <c r="CT1008" s="11">
        <v>1023060.2</v>
      </c>
      <c r="CU1008" s="11">
        <v>25.58</v>
      </c>
    </row>
    <row r="1009" spans="77:99" ht="15" thickBot="1" x14ac:dyDescent="0.35">
      <c r="BY1009" s="10" t="s">
        <v>1013</v>
      </c>
      <c r="BZ1009" s="11">
        <v>0</v>
      </c>
      <c r="CA1009" s="11">
        <v>268471.3</v>
      </c>
      <c r="CB1009" s="11">
        <v>0</v>
      </c>
      <c r="CC1009" s="11">
        <v>0</v>
      </c>
      <c r="CD1009" s="11">
        <v>254076.1</v>
      </c>
      <c r="CE1009" s="11">
        <v>7198</v>
      </c>
      <c r="CF1009" s="11">
        <v>382913.3</v>
      </c>
      <c r="CG1009" s="11">
        <v>0</v>
      </c>
      <c r="CH1009" s="11">
        <v>0</v>
      </c>
      <c r="CI1009" s="11">
        <v>0</v>
      </c>
      <c r="CJ1009" s="11">
        <v>0</v>
      </c>
      <c r="CK1009" s="11">
        <v>1412176.2</v>
      </c>
      <c r="CL1009" s="11">
        <v>0</v>
      </c>
      <c r="CM1009" s="11">
        <v>0</v>
      </c>
      <c r="CN1009" s="11">
        <v>30230.1</v>
      </c>
      <c r="CO1009" s="11">
        <v>21593.1</v>
      </c>
      <c r="CP1009" s="11">
        <v>81333.100000000006</v>
      </c>
      <c r="CQ1009" s="11">
        <v>479361.9</v>
      </c>
      <c r="CR1009" s="11">
        <v>2937353.2</v>
      </c>
      <c r="CS1009" s="11">
        <v>1000000</v>
      </c>
      <c r="CT1009" s="11">
        <v>-1937353.2</v>
      </c>
      <c r="CU1009" s="11">
        <v>-193.74</v>
      </c>
    </row>
    <row r="1010" spans="77:99" ht="15" thickBot="1" x14ac:dyDescent="0.35">
      <c r="BY1010" s="10" t="s">
        <v>1014</v>
      </c>
      <c r="BZ1010" s="11">
        <v>0</v>
      </c>
      <c r="CA1010" s="11">
        <v>53982.5</v>
      </c>
      <c r="CB1010" s="11">
        <v>526146.4</v>
      </c>
      <c r="CC1010" s="11">
        <v>0</v>
      </c>
      <c r="CD1010" s="11">
        <v>138913.9</v>
      </c>
      <c r="CE1010" s="11">
        <v>32389.4</v>
      </c>
      <c r="CF1010" s="11">
        <v>0</v>
      </c>
      <c r="CG1010" s="11">
        <v>731998.3</v>
      </c>
      <c r="CH1010" s="11">
        <v>384353.1</v>
      </c>
      <c r="CI1010" s="11">
        <v>17994.2</v>
      </c>
      <c r="CJ1010" s="11">
        <v>46784.5</v>
      </c>
      <c r="CK1010" s="11">
        <v>238961.4</v>
      </c>
      <c r="CL1010" s="11">
        <v>0</v>
      </c>
      <c r="CM1010" s="11">
        <v>10796.2</v>
      </c>
      <c r="CN1010" s="11">
        <v>30230.1</v>
      </c>
      <c r="CO1010" s="11">
        <v>440494.8</v>
      </c>
      <c r="CP1010" s="11">
        <v>17994.2</v>
      </c>
      <c r="CQ1010" s="11">
        <v>176342</v>
      </c>
      <c r="CR1010" s="11">
        <v>2847380.9</v>
      </c>
      <c r="CS1010" s="11">
        <v>3000000</v>
      </c>
      <c r="CT1010" s="11">
        <v>152619.1</v>
      </c>
      <c r="CU1010" s="11">
        <v>5.09</v>
      </c>
    </row>
    <row r="1011" spans="77:99" ht="15" thickBot="1" x14ac:dyDescent="0.35">
      <c r="BY1011" s="10" t="s">
        <v>1015</v>
      </c>
      <c r="BZ1011" s="11">
        <v>0</v>
      </c>
      <c r="CA1011" s="11">
        <v>268471.3</v>
      </c>
      <c r="CB1011" s="11">
        <v>64778.7</v>
      </c>
      <c r="CC1011" s="11">
        <v>0</v>
      </c>
      <c r="CD1011" s="11">
        <v>290064.5</v>
      </c>
      <c r="CE1011" s="11">
        <v>7198</v>
      </c>
      <c r="CF1011" s="11">
        <v>91409.8</v>
      </c>
      <c r="CG1011" s="11">
        <v>7198</v>
      </c>
      <c r="CH1011" s="11">
        <v>0</v>
      </c>
      <c r="CI1011" s="11">
        <v>0</v>
      </c>
      <c r="CJ1011" s="11">
        <v>10796.2</v>
      </c>
      <c r="CK1011" s="11">
        <v>1210642.1000000001</v>
      </c>
      <c r="CL1011" s="11">
        <v>10796.2</v>
      </c>
      <c r="CM1011" s="11">
        <v>0</v>
      </c>
      <c r="CN1011" s="11">
        <v>30230.1</v>
      </c>
      <c r="CO1011" s="11">
        <v>197934.4</v>
      </c>
      <c r="CP1011" s="11">
        <v>81333.100000000006</v>
      </c>
      <c r="CQ1011" s="11">
        <v>479361.9</v>
      </c>
      <c r="CR1011" s="11">
        <v>2750214.3</v>
      </c>
      <c r="CS1011" s="11">
        <v>3000000</v>
      </c>
      <c r="CT1011" s="11">
        <v>249785.7</v>
      </c>
      <c r="CU1011" s="11">
        <v>8.33</v>
      </c>
    </row>
    <row r="1012" spans="77:99" ht="15" thickBot="1" x14ac:dyDescent="0.35">
      <c r="BY1012" s="10" t="s">
        <v>1016</v>
      </c>
      <c r="BZ1012" s="11">
        <v>0</v>
      </c>
      <c r="CA1012" s="11">
        <v>53982.5</v>
      </c>
      <c r="CB1012" s="11">
        <v>569332</v>
      </c>
      <c r="CC1012" s="11">
        <v>0</v>
      </c>
      <c r="CD1012" s="11">
        <v>272070.3</v>
      </c>
      <c r="CE1012" s="11">
        <v>7198</v>
      </c>
      <c r="CF1012" s="11">
        <v>0</v>
      </c>
      <c r="CG1012" s="11">
        <v>714004.1</v>
      </c>
      <c r="CH1012" s="11">
        <v>384353.1</v>
      </c>
      <c r="CI1012" s="11">
        <v>0</v>
      </c>
      <c r="CJ1012" s="11">
        <v>46784.5</v>
      </c>
      <c r="CK1012" s="11">
        <v>238961.4</v>
      </c>
      <c r="CL1012" s="11">
        <v>0</v>
      </c>
      <c r="CM1012" s="11">
        <v>0</v>
      </c>
      <c r="CN1012" s="11">
        <v>30230.1</v>
      </c>
      <c r="CO1012" s="11">
        <v>440494.8</v>
      </c>
      <c r="CP1012" s="11">
        <v>17994.2</v>
      </c>
      <c r="CQ1012" s="11">
        <v>176342</v>
      </c>
      <c r="CR1012" s="11">
        <v>2951746.9</v>
      </c>
      <c r="CS1012" s="11">
        <v>3000000</v>
      </c>
      <c r="CT1012" s="11">
        <v>48253.1</v>
      </c>
      <c r="CU1012" s="11">
        <v>1.61</v>
      </c>
    </row>
    <row r="1013" spans="77:99" ht="15" thickBot="1" x14ac:dyDescent="0.35">
      <c r="BY1013" s="10" t="s">
        <v>1017</v>
      </c>
      <c r="BZ1013" s="11">
        <v>0</v>
      </c>
      <c r="CA1013" s="11">
        <v>53982.5</v>
      </c>
      <c r="CB1013" s="11">
        <v>526146.4</v>
      </c>
      <c r="CC1013" s="11">
        <v>0</v>
      </c>
      <c r="CD1013" s="11">
        <v>290064.5</v>
      </c>
      <c r="CE1013" s="11">
        <v>7198</v>
      </c>
      <c r="CF1013" s="11">
        <v>0</v>
      </c>
      <c r="CG1013" s="11">
        <v>274229.5</v>
      </c>
      <c r="CH1013" s="11">
        <v>719.5</v>
      </c>
      <c r="CI1013" s="11">
        <v>0</v>
      </c>
      <c r="CJ1013" s="11">
        <v>46784.5</v>
      </c>
      <c r="CK1013" s="11">
        <v>238961.4</v>
      </c>
      <c r="CL1013" s="11">
        <v>0</v>
      </c>
      <c r="CM1013" s="11">
        <v>0</v>
      </c>
      <c r="CN1013" s="11">
        <v>30230.1</v>
      </c>
      <c r="CO1013" s="11">
        <v>440494.8</v>
      </c>
      <c r="CP1013" s="11">
        <v>17994.2</v>
      </c>
      <c r="CQ1013" s="11">
        <v>176342</v>
      </c>
      <c r="CR1013" s="11">
        <v>2103147.4</v>
      </c>
      <c r="CS1013" s="11">
        <v>1000000</v>
      </c>
      <c r="CT1013" s="11">
        <v>-1103147.3999999999</v>
      </c>
      <c r="CU1013" s="11">
        <v>-110.31</v>
      </c>
    </row>
    <row r="1014" spans="77:99" ht="15" thickBot="1" x14ac:dyDescent="0.35">
      <c r="BY1014" s="10" t="s">
        <v>1018</v>
      </c>
      <c r="BZ1014" s="11">
        <v>0</v>
      </c>
      <c r="CA1014" s="11">
        <v>53982.5</v>
      </c>
      <c r="CB1014" s="11">
        <v>569332</v>
      </c>
      <c r="CC1014" s="11">
        <v>0</v>
      </c>
      <c r="CD1014" s="11">
        <v>254076.1</v>
      </c>
      <c r="CE1014" s="11">
        <v>7198</v>
      </c>
      <c r="CF1014" s="11">
        <v>0</v>
      </c>
      <c r="CG1014" s="11">
        <v>329651</v>
      </c>
      <c r="CH1014" s="11">
        <v>719.5</v>
      </c>
      <c r="CI1014" s="11">
        <v>0</v>
      </c>
      <c r="CJ1014" s="11">
        <v>46784.5</v>
      </c>
      <c r="CK1014" s="11">
        <v>238961.4</v>
      </c>
      <c r="CL1014" s="11">
        <v>0</v>
      </c>
      <c r="CM1014" s="11">
        <v>0</v>
      </c>
      <c r="CN1014" s="11">
        <v>30230.1</v>
      </c>
      <c r="CO1014" s="11">
        <v>440494.8</v>
      </c>
      <c r="CP1014" s="11">
        <v>17994.2</v>
      </c>
      <c r="CQ1014" s="11">
        <v>176342</v>
      </c>
      <c r="CR1014" s="11">
        <v>2165766.2000000002</v>
      </c>
      <c r="CS1014" s="11">
        <v>1000000</v>
      </c>
      <c r="CT1014" s="11">
        <v>-1165766.2</v>
      </c>
      <c r="CU1014" s="11">
        <v>-116.58</v>
      </c>
    </row>
    <row r="1015" spans="77:99" ht="15" thickBot="1" x14ac:dyDescent="0.35">
      <c r="BY1015" s="10" t="s">
        <v>1019</v>
      </c>
      <c r="BZ1015" s="11">
        <v>0</v>
      </c>
      <c r="CA1015" s="11">
        <v>268471.3</v>
      </c>
      <c r="CB1015" s="11">
        <v>64778.7</v>
      </c>
      <c r="CC1015" s="11">
        <v>0</v>
      </c>
      <c r="CD1015" s="11">
        <v>272070.3</v>
      </c>
      <c r="CE1015" s="11">
        <v>7198</v>
      </c>
      <c r="CF1015" s="11">
        <v>91409.8</v>
      </c>
      <c r="CG1015" s="11">
        <v>7198</v>
      </c>
      <c r="CH1015" s="11">
        <v>0</v>
      </c>
      <c r="CI1015" s="11">
        <v>0</v>
      </c>
      <c r="CJ1015" s="11">
        <v>10796.2</v>
      </c>
      <c r="CK1015" s="11">
        <v>1210642.1000000001</v>
      </c>
      <c r="CL1015" s="11">
        <v>0</v>
      </c>
      <c r="CM1015" s="11">
        <v>0</v>
      </c>
      <c r="CN1015" s="11">
        <v>30230.1</v>
      </c>
      <c r="CO1015" s="11">
        <v>343326.7</v>
      </c>
      <c r="CP1015" s="11">
        <v>81333.100000000006</v>
      </c>
      <c r="CQ1015" s="11">
        <v>479361.9</v>
      </c>
      <c r="CR1015" s="11">
        <v>2866816.3</v>
      </c>
      <c r="CS1015" s="11">
        <v>1000000</v>
      </c>
      <c r="CT1015" s="11">
        <v>-1866816.3</v>
      </c>
      <c r="CU1015" s="11">
        <v>-186.68</v>
      </c>
    </row>
    <row r="1016" spans="77:99" ht="15" thickBot="1" x14ac:dyDescent="0.35">
      <c r="BY1016" s="10" t="s">
        <v>1020</v>
      </c>
      <c r="BZ1016" s="11">
        <v>0</v>
      </c>
      <c r="CA1016" s="11">
        <v>53982.5</v>
      </c>
      <c r="CB1016" s="11">
        <v>64778.7</v>
      </c>
      <c r="CC1016" s="11">
        <v>0</v>
      </c>
      <c r="CD1016" s="11">
        <v>66938</v>
      </c>
      <c r="CE1016" s="11">
        <v>104365.3</v>
      </c>
      <c r="CF1016" s="11">
        <v>254795.6</v>
      </c>
      <c r="CG1016" s="11">
        <v>63339</v>
      </c>
      <c r="CH1016" s="11">
        <v>0</v>
      </c>
      <c r="CI1016" s="11">
        <v>0</v>
      </c>
      <c r="CJ1016" s="11">
        <v>10796.2</v>
      </c>
      <c r="CK1016" s="11">
        <v>923457.1</v>
      </c>
      <c r="CL1016" s="11">
        <v>0</v>
      </c>
      <c r="CM1016" s="11">
        <v>43185.599999999999</v>
      </c>
      <c r="CN1016" s="11">
        <v>30230.1</v>
      </c>
      <c r="CO1016" s="11">
        <v>197934.4</v>
      </c>
      <c r="CP1016" s="11">
        <v>17994.2</v>
      </c>
      <c r="CQ1016" s="11">
        <v>479361.9</v>
      </c>
      <c r="CR1016" s="11">
        <v>2311158.5</v>
      </c>
      <c r="CS1016" s="11">
        <v>3000000</v>
      </c>
      <c r="CT1016" s="11">
        <v>688841.5</v>
      </c>
      <c r="CU1016" s="11">
        <v>22.96</v>
      </c>
    </row>
    <row r="1017" spans="77:99" ht="15" thickBot="1" x14ac:dyDescent="0.35">
      <c r="BY1017" s="10" t="s">
        <v>1021</v>
      </c>
      <c r="BZ1017" s="11">
        <v>0</v>
      </c>
      <c r="CA1017" s="11">
        <v>53982.5</v>
      </c>
      <c r="CB1017" s="11">
        <v>64778.7</v>
      </c>
      <c r="CC1017" s="11">
        <v>0</v>
      </c>
      <c r="CD1017" s="11">
        <v>290064.5</v>
      </c>
      <c r="CE1017" s="11">
        <v>7198</v>
      </c>
      <c r="CF1017" s="11">
        <v>0</v>
      </c>
      <c r="CG1017" s="11">
        <v>63339</v>
      </c>
      <c r="CH1017" s="11">
        <v>719.5</v>
      </c>
      <c r="CI1017" s="11">
        <v>0</v>
      </c>
      <c r="CJ1017" s="11">
        <v>10796.2</v>
      </c>
      <c r="CK1017" s="11">
        <v>912660.9</v>
      </c>
      <c r="CL1017" s="11">
        <v>0</v>
      </c>
      <c r="CM1017" s="11">
        <v>0</v>
      </c>
      <c r="CN1017" s="11">
        <v>30230.1</v>
      </c>
      <c r="CO1017" s="11">
        <v>440494.8</v>
      </c>
      <c r="CP1017" s="11">
        <v>17994.2</v>
      </c>
      <c r="CQ1017" s="11">
        <v>326052.09999999998</v>
      </c>
      <c r="CR1017" s="11">
        <v>2218310.4</v>
      </c>
      <c r="CS1017" s="11">
        <v>3000000</v>
      </c>
      <c r="CT1017" s="11">
        <v>781689.6</v>
      </c>
      <c r="CU1017" s="11">
        <v>26.06</v>
      </c>
    </row>
    <row r="1018" spans="77:99" ht="15" thickBot="1" x14ac:dyDescent="0.35">
      <c r="BY1018" s="10" t="s">
        <v>1022</v>
      </c>
      <c r="BZ1018" s="11">
        <v>0</v>
      </c>
      <c r="CA1018" s="11">
        <v>268471.3</v>
      </c>
      <c r="CB1018" s="11">
        <v>64778.7</v>
      </c>
      <c r="CC1018" s="11">
        <v>0</v>
      </c>
      <c r="CD1018" s="11">
        <v>254076.1</v>
      </c>
      <c r="CE1018" s="11">
        <v>32389.4</v>
      </c>
      <c r="CF1018" s="11">
        <v>278548</v>
      </c>
      <c r="CG1018" s="11">
        <v>0</v>
      </c>
      <c r="CH1018" s="11">
        <v>0</v>
      </c>
      <c r="CI1018" s="11">
        <v>0</v>
      </c>
      <c r="CJ1018" s="11">
        <v>10796.2</v>
      </c>
      <c r="CK1018" s="11">
        <v>1412176.2</v>
      </c>
      <c r="CL1018" s="11">
        <v>10796.2</v>
      </c>
      <c r="CM1018" s="11">
        <v>0</v>
      </c>
      <c r="CN1018" s="11">
        <v>30230.1</v>
      </c>
      <c r="CO1018" s="11">
        <v>21593.1</v>
      </c>
      <c r="CP1018" s="11">
        <v>81333.100000000006</v>
      </c>
      <c r="CQ1018" s="11">
        <v>479361.9</v>
      </c>
      <c r="CR1018" s="11">
        <v>2944550.5</v>
      </c>
      <c r="CS1018" s="11">
        <v>1000000</v>
      </c>
      <c r="CT1018" s="11">
        <v>-1944550.5</v>
      </c>
      <c r="CU1018" s="11">
        <v>-194.46</v>
      </c>
    </row>
    <row r="1019" spans="77:99" ht="15" thickBot="1" x14ac:dyDescent="0.35">
      <c r="BY1019" s="10" t="s">
        <v>1023</v>
      </c>
      <c r="BZ1019" s="11">
        <v>0</v>
      </c>
      <c r="CA1019" s="11">
        <v>71975.899999999994</v>
      </c>
      <c r="CB1019" s="11">
        <v>64778.7</v>
      </c>
      <c r="CC1019" s="11">
        <v>0</v>
      </c>
      <c r="CD1019" s="11">
        <v>66938</v>
      </c>
      <c r="CE1019" s="11">
        <v>187138.2</v>
      </c>
      <c r="CF1019" s="11">
        <v>382913.3</v>
      </c>
      <c r="CG1019" s="11">
        <v>63339</v>
      </c>
      <c r="CH1019" s="11">
        <v>0</v>
      </c>
      <c r="CI1019" s="11">
        <v>0</v>
      </c>
      <c r="CJ1019" s="11">
        <v>10796.2</v>
      </c>
      <c r="CK1019" s="11">
        <v>1412176.2</v>
      </c>
      <c r="CL1019" s="11">
        <v>0</v>
      </c>
      <c r="CM1019" s="11">
        <v>61179.7</v>
      </c>
      <c r="CN1019" s="11">
        <v>30230.1</v>
      </c>
      <c r="CO1019" s="11">
        <v>0</v>
      </c>
      <c r="CP1019" s="11">
        <v>81333.100000000006</v>
      </c>
      <c r="CQ1019" s="11">
        <v>479361.9</v>
      </c>
      <c r="CR1019" s="11">
        <v>2912160.4</v>
      </c>
      <c r="CS1019" s="11">
        <v>2000000</v>
      </c>
      <c r="CT1019" s="11">
        <v>-912160.4</v>
      </c>
      <c r="CU1019" s="11">
        <v>-45.61</v>
      </c>
    </row>
    <row r="1020" spans="77:99" ht="15" thickBot="1" x14ac:dyDescent="0.35">
      <c r="BY1020" s="10" t="s">
        <v>1024</v>
      </c>
      <c r="BZ1020" s="11">
        <v>0</v>
      </c>
      <c r="CA1020" s="11">
        <v>53982.5</v>
      </c>
      <c r="CB1020" s="11">
        <v>569332</v>
      </c>
      <c r="CC1020" s="11">
        <v>0</v>
      </c>
      <c r="CD1020" s="11">
        <v>254076.1</v>
      </c>
      <c r="CE1020" s="11">
        <v>7198</v>
      </c>
      <c r="CF1020" s="11">
        <v>0</v>
      </c>
      <c r="CG1020" s="11">
        <v>731998.3</v>
      </c>
      <c r="CH1020" s="11">
        <v>384353.1</v>
      </c>
      <c r="CI1020" s="11">
        <v>17994.2</v>
      </c>
      <c r="CJ1020" s="11">
        <v>46784.5</v>
      </c>
      <c r="CK1020" s="11">
        <v>220967.3</v>
      </c>
      <c r="CL1020" s="11">
        <v>0</v>
      </c>
      <c r="CM1020" s="11">
        <v>0</v>
      </c>
      <c r="CN1020" s="11">
        <v>30230.1</v>
      </c>
      <c r="CO1020" s="11">
        <v>440494.8</v>
      </c>
      <c r="CP1020" s="11">
        <v>17994.2</v>
      </c>
      <c r="CQ1020" s="11">
        <v>133156.4</v>
      </c>
      <c r="CR1020" s="11">
        <v>2908561.4</v>
      </c>
      <c r="CS1020" s="11">
        <v>1000000</v>
      </c>
      <c r="CT1020" s="11">
        <v>-1908561.4</v>
      </c>
      <c r="CU1020" s="11">
        <v>-190.86</v>
      </c>
    </row>
    <row r="1021" spans="77:99" ht="15" thickBot="1" x14ac:dyDescent="0.35">
      <c r="BY1021" s="10" t="s">
        <v>1025</v>
      </c>
      <c r="BZ1021" s="11">
        <v>0</v>
      </c>
      <c r="CA1021" s="11">
        <v>0</v>
      </c>
      <c r="CB1021" s="11">
        <v>569332</v>
      </c>
      <c r="CC1021" s="11">
        <v>0</v>
      </c>
      <c r="CD1021" s="11">
        <v>66938</v>
      </c>
      <c r="CE1021" s="11">
        <v>187138.2</v>
      </c>
      <c r="CF1021" s="11">
        <v>0</v>
      </c>
      <c r="CG1021" s="11">
        <v>731998.3</v>
      </c>
      <c r="CH1021" s="11">
        <v>384353.1</v>
      </c>
      <c r="CI1021" s="11">
        <v>17994.2</v>
      </c>
      <c r="CJ1021" s="11">
        <v>46784.5</v>
      </c>
      <c r="CK1021" s="11">
        <v>130996.4</v>
      </c>
      <c r="CL1021" s="11">
        <v>10796.2</v>
      </c>
      <c r="CM1021" s="11">
        <v>61179.7</v>
      </c>
      <c r="CN1021" s="11">
        <v>30230.1</v>
      </c>
      <c r="CO1021" s="11">
        <v>440494.8</v>
      </c>
      <c r="CP1021" s="11">
        <v>17994.2</v>
      </c>
      <c r="CQ1021" s="11">
        <v>0</v>
      </c>
      <c r="CR1021" s="11">
        <v>2696229.6</v>
      </c>
      <c r="CS1021" s="11">
        <v>2000000</v>
      </c>
      <c r="CT1021" s="11">
        <v>-696229.6</v>
      </c>
      <c r="CU1021" s="11">
        <v>-34.81</v>
      </c>
    </row>
    <row r="1022" spans="77:99" ht="15" thickBot="1" x14ac:dyDescent="0.35">
      <c r="BY1022" s="10" t="s">
        <v>1026</v>
      </c>
      <c r="BZ1022" s="11">
        <v>0</v>
      </c>
      <c r="CA1022" s="11">
        <v>53982.5</v>
      </c>
      <c r="CB1022" s="11">
        <v>666500.1</v>
      </c>
      <c r="CC1022" s="11">
        <v>0</v>
      </c>
      <c r="CD1022" s="11">
        <v>272070.3</v>
      </c>
      <c r="CE1022" s="11">
        <v>7198</v>
      </c>
      <c r="CF1022" s="11">
        <v>0</v>
      </c>
      <c r="CG1022" s="11">
        <v>731998.3</v>
      </c>
      <c r="CH1022" s="11">
        <v>384353.1</v>
      </c>
      <c r="CI1022" s="11">
        <v>0</v>
      </c>
      <c r="CJ1022" s="11">
        <v>46784.5</v>
      </c>
      <c r="CK1022" s="11">
        <v>130996.4</v>
      </c>
      <c r="CL1022" s="11">
        <v>0</v>
      </c>
      <c r="CM1022" s="11">
        <v>0</v>
      </c>
      <c r="CN1022" s="11">
        <v>30230.1</v>
      </c>
      <c r="CO1022" s="11">
        <v>440494.8</v>
      </c>
      <c r="CP1022" s="11">
        <v>17994.2</v>
      </c>
      <c r="CQ1022" s="11">
        <v>140353.60000000001</v>
      </c>
      <c r="CR1022" s="11">
        <v>2922955.8</v>
      </c>
      <c r="CS1022" s="11">
        <v>1000000</v>
      </c>
      <c r="CT1022" s="11">
        <v>-1922955.8</v>
      </c>
      <c r="CU1022" s="11">
        <v>-192.3</v>
      </c>
    </row>
    <row r="1023" spans="77:99" ht="15" thickBot="1" x14ac:dyDescent="0.35">
      <c r="BY1023" s="10" t="s">
        <v>1027</v>
      </c>
      <c r="BZ1023" s="11">
        <v>0</v>
      </c>
      <c r="CA1023" s="11">
        <v>53982.5</v>
      </c>
      <c r="CB1023" s="11">
        <v>569332</v>
      </c>
      <c r="CC1023" s="11">
        <v>0</v>
      </c>
      <c r="CD1023" s="11">
        <v>638429.19999999995</v>
      </c>
      <c r="CE1023" s="11">
        <v>0</v>
      </c>
      <c r="CF1023" s="11">
        <v>0</v>
      </c>
      <c r="CG1023" s="11">
        <v>63339</v>
      </c>
      <c r="CH1023" s="11">
        <v>256954.9</v>
      </c>
      <c r="CI1023" s="11">
        <v>0</v>
      </c>
      <c r="CJ1023" s="11">
        <v>10796.2</v>
      </c>
      <c r="CK1023" s="11">
        <v>238961.4</v>
      </c>
      <c r="CL1023" s="11">
        <v>0</v>
      </c>
      <c r="CM1023" s="11">
        <v>0</v>
      </c>
      <c r="CN1023" s="11">
        <v>74855.399999999994</v>
      </c>
      <c r="CO1023" s="11">
        <v>440494.8</v>
      </c>
      <c r="CP1023" s="11">
        <v>17994.2</v>
      </c>
      <c r="CQ1023" s="11">
        <v>176342</v>
      </c>
      <c r="CR1023" s="11">
        <v>2541481.5</v>
      </c>
      <c r="CS1023" s="11">
        <v>2000000</v>
      </c>
      <c r="CT1023" s="11">
        <v>-541481.5</v>
      </c>
      <c r="CU1023" s="11">
        <v>-27.07</v>
      </c>
    </row>
    <row r="1024" spans="77:99" ht="15" thickBot="1" x14ac:dyDescent="0.35">
      <c r="BY1024" s="10" t="s">
        <v>1028</v>
      </c>
      <c r="BZ1024" s="11">
        <v>0</v>
      </c>
      <c r="CA1024" s="11">
        <v>53982.5</v>
      </c>
      <c r="CB1024" s="11">
        <v>569332</v>
      </c>
      <c r="CC1024" s="11">
        <v>0</v>
      </c>
      <c r="CD1024" s="11">
        <v>638429.19999999995</v>
      </c>
      <c r="CE1024" s="11">
        <v>0</v>
      </c>
      <c r="CF1024" s="11">
        <v>0</v>
      </c>
      <c r="CG1024" s="11">
        <v>329651</v>
      </c>
      <c r="CH1024" s="11">
        <v>384353.1</v>
      </c>
      <c r="CI1024" s="11">
        <v>17994.2</v>
      </c>
      <c r="CJ1024" s="11">
        <v>46784.5</v>
      </c>
      <c r="CK1024" s="11">
        <v>220967.3</v>
      </c>
      <c r="CL1024" s="11">
        <v>0</v>
      </c>
      <c r="CM1024" s="11">
        <v>0</v>
      </c>
      <c r="CN1024" s="11">
        <v>74855.399999999994</v>
      </c>
      <c r="CO1024" s="11">
        <v>440494.8</v>
      </c>
      <c r="CP1024" s="11">
        <v>17994.2</v>
      </c>
      <c r="CQ1024" s="11">
        <v>158347.79999999999</v>
      </c>
      <c r="CR1024" s="11">
        <v>2953185.9</v>
      </c>
      <c r="CS1024" s="11">
        <v>3000000</v>
      </c>
      <c r="CT1024" s="11">
        <v>46814.1</v>
      </c>
      <c r="CU1024" s="11">
        <v>1.56</v>
      </c>
    </row>
    <row r="1025" spans="77:99" ht="15" thickBot="1" x14ac:dyDescent="0.35">
      <c r="BY1025" s="10" t="s">
        <v>1029</v>
      </c>
      <c r="BZ1025" s="11">
        <v>0</v>
      </c>
      <c r="CA1025" s="11">
        <v>71975.899999999994</v>
      </c>
      <c r="CB1025" s="11">
        <v>64778.7</v>
      </c>
      <c r="CC1025" s="11">
        <v>0</v>
      </c>
      <c r="CD1025" s="11">
        <v>131716.70000000001</v>
      </c>
      <c r="CE1025" s="11">
        <v>104365.3</v>
      </c>
      <c r="CF1025" s="11">
        <v>278548</v>
      </c>
      <c r="CG1025" s="11">
        <v>63339</v>
      </c>
      <c r="CH1025" s="11">
        <v>0</v>
      </c>
      <c r="CI1025" s="11">
        <v>17994.2</v>
      </c>
      <c r="CJ1025" s="11">
        <v>10796.2</v>
      </c>
      <c r="CK1025" s="11">
        <v>1394177.6</v>
      </c>
      <c r="CL1025" s="11">
        <v>0</v>
      </c>
      <c r="CM1025" s="11">
        <v>43185.599999999999</v>
      </c>
      <c r="CN1025" s="11">
        <v>30230.1</v>
      </c>
      <c r="CO1025" s="11">
        <v>161946.79999999999</v>
      </c>
      <c r="CP1025" s="11">
        <v>81333.100000000006</v>
      </c>
      <c r="CQ1025" s="11">
        <v>479361.9</v>
      </c>
      <c r="CR1025" s="11">
        <v>2933749.1</v>
      </c>
      <c r="CS1025" s="11">
        <v>4000000</v>
      </c>
      <c r="CT1025" s="11">
        <v>1066250.8999999999</v>
      </c>
      <c r="CU1025" s="11">
        <v>26.66</v>
      </c>
    </row>
    <row r="1026" spans="77:99" ht="15" thickBot="1" x14ac:dyDescent="0.35">
      <c r="BY1026" s="10" t="s">
        <v>1030</v>
      </c>
      <c r="BZ1026" s="11">
        <v>0</v>
      </c>
      <c r="CA1026" s="11">
        <v>0</v>
      </c>
      <c r="CB1026" s="11">
        <v>569332</v>
      </c>
      <c r="CC1026" s="11">
        <v>0</v>
      </c>
      <c r="CD1026" s="11">
        <v>0</v>
      </c>
      <c r="CE1026" s="11">
        <v>187138.2</v>
      </c>
      <c r="CF1026" s="11">
        <v>0</v>
      </c>
      <c r="CG1026" s="11">
        <v>731998.3</v>
      </c>
      <c r="CH1026" s="11">
        <v>384353.1</v>
      </c>
      <c r="CI1026" s="11">
        <v>0</v>
      </c>
      <c r="CJ1026" s="11">
        <v>46784.5</v>
      </c>
      <c r="CK1026" s="11">
        <v>220967.3</v>
      </c>
      <c r="CL1026" s="11">
        <v>10796.2</v>
      </c>
      <c r="CM1026" s="11">
        <v>146111.9</v>
      </c>
      <c r="CN1026" s="11">
        <v>30230.1</v>
      </c>
      <c r="CO1026" s="11">
        <v>440494.8</v>
      </c>
      <c r="CP1026" s="11">
        <v>17994.2</v>
      </c>
      <c r="CQ1026" s="11">
        <v>140353.60000000001</v>
      </c>
      <c r="CR1026" s="11">
        <v>2926554.1</v>
      </c>
      <c r="CS1026" s="11">
        <v>3000000</v>
      </c>
      <c r="CT1026" s="11">
        <v>73445.899999999994</v>
      </c>
      <c r="CU1026" s="11">
        <v>2.4500000000000002</v>
      </c>
    </row>
    <row r="1027" spans="77:99" ht="15" thickBot="1" x14ac:dyDescent="0.35">
      <c r="BY1027" s="10" t="s">
        <v>1031</v>
      </c>
      <c r="BZ1027" s="11">
        <v>0</v>
      </c>
      <c r="CA1027" s="11">
        <v>268471.3</v>
      </c>
      <c r="CB1027" s="11">
        <v>64778.7</v>
      </c>
      <c r="CC1027" s="11">
        <v>0</v>
      </c>
      <c r="CD1027" s="11">
        <v>638429.19999999995</v>
      </c>
      <c r="CE1027" s="11">
        <v>0</v>
      </c>
      <c r="CF1027" s="11">
        <v>0</v>
      </c>
      <c r="CG1027" s="11">
        <v>0</v>
      </c>
      <c r="CH1027" s="11">
        <v>0</v>
      </c>
      <c r="CI1027" s="11">
        <v>17994.2</v>
      </c>
      <c r="CJ1027" s="11">
        <v>10796.2</v>
      </c>
      <c r="CK1027" s="11">
        <v>912660.9</v>
      </c>
      <c r="CL1027" s="11">
        <v>0</v>
      </c>
      <c r="CM1027" s="11">
        <v>0</v>
      </c>
      <c r="CN1027" s="11">
        <v>74855.399999999994</v>
      </c>
      <c r="CO1027" s="11">
        <v>440494.8</v>
      </c>
      <c r="CP1027" s="11">
        <v>81333.100000000006</v>
      </c>
      <c r="CQ1027" s="11">
        <v>423940.4</v>
      </c>
      <c r="CR1027" s="11">
        <v>2933754.2</v>
      </c>
      <c r="CS1027" s="11">
        <v>4000000</v>
      </c>
      <c r="CT1027" s="11">
        <v>1066245.8</v>
      </c>
      <c r="CU1027" s="11">
        <v>26.66</v>
      </c>
    </row>
    <row r="1028" spans="77:99" ht="15" thickBot="1" x14ac:dyDescent="0.35">
      <c r="BY1028" s="10" t="s">
        <v>1032</v>
      </c>
      <c r="BZ1028" s="11">
        <v>0</v>
      </c>
      <c r="CA1028" s="11">
        <v>53982.5</v>
      </c>
      <c r="CB1028" s="11">
        <v>569332</v>
      </c>
      <c r="CC1028" s="11">
        <v>0</v>
      </c>
      <c r="CD1028" s="11">
        <v>254076.1</v>
      </c>
      <c r="CE1028" s="11">
        <v>7198</v>
      </c>
      <c r="CF1028" s="11">
        <v>0</v>
      </c>
      <c r="CG1028" s="11">
        <v>714004.1</v>
      </c>
      <c r="CH1028" s="11">
        <v>384353.1</v>
      </c>
      <c r="CI1028" s="11">
        <v>0</v>
      </c>
      <c r="CJ1028" s="11">
        <v>46784.5</v>
      </c>
      <c r="CK1028" s="11">
        <v>130996.4</v>
      </c>
      <c r="CL1028" s="11">
        <v>0</v>
      </c>
      <c r="CM1028" s="11">
        <v>0</v>
      </c>
      <c r="CN1028" s="11">
        <v>30230.1</v>
      </c>
      <c r="CO1028" s="11">
        <v>440494.8</v>
      </c>
      <c r="CP1028" s="11">
        <v>17994.2</v>
      </c>
      <c r="CQ1028" s="11">
        <v>158347.79999999999</v>
      </c>
      <c r="CR1028" s="11">
        <v>2807793.6</v>
      </c>
      <c r="CS1028" s="11">
        <v>2000000</v>
      </c>
      <c r="CT1028" s="11">
        <v>-807793.6</v>
      </c>
      <c r="CU1028" s="11">
        <v>-40.39</v>
      </c>
    </row>
    <row r="1029" spans="77:99" ht="15" thickBot="1" x14ac:dyDescent="0.35">
      <c r="BY1029" s="10" t="s">
        <v>1033</v>
      </c>
      <c r="BZ1029" s="11">
        <v>0</v>
      </c>
      <c r="CA1029" s="11">
        <v>268471.3</v>
      </c>
      <c r="CB1029" s="11">
        <v>0</v>
      </c>
      <c r="CC1029" s="11">
        <v>0</v>
      </c>
      <c r="CD1029" s="11">
        <v>66938</v>
      </c>
      <c r="CE1029" s="11">
        <v>151149.79999999999</v>
      </c>
      <c r="CF1029" s="11">
        <v>382913.3</v>
      </c>
      <c r="CG1029" s="11">
        <v>0</v>
      </c>
      <c r="CH1029" s="11">
        <v>0</v>
      </c>
      <c r="CI1029" s="11">
        <v>0</v>
      </c>
      <c r="CJ1029" s="11">
        <v>0</v>
      </c>
      <c r="CK1029" s="11">
        <v>1412176.2</v>
      </c>
      <c r="CL1029" s="11">
        <v>0</v>
      </c>
      <c r="CM1029" s="11">
        <v>61179.7</v>
      </c>
      <c r="CN1029" s="11">
        <v>30230.1</v>
      </c>
      <c r="CO1029" s="11">
        <v>0</v>
      </c>
      <c r="CP1029" s="11">
        <v>81333.100000000006</v>
      </c>
      <c r="CQ1029" s="11">
        <v>479361.9</v>
      </c>
      <c r="CR1029" s="11">
        <v>2933753.5</v>
      </c>
      <c r="CS1029" s="11">
        <v>4000000</v>
      </c>
      <c r="CT1029" s="11">
        <v>1066246.5</v>
      </c>
      <c r="CU1029" s="11">
        <v>26.66</v>
      </c>
    </row>
    <row r="1030" spans="77:99" ht="15" thickBot="1" x14ac:dyDescent="0.35">
      <c r="BY1030" s="10" t="s">
        <v>1034</v>
      </c>
      <c r="BZ1030" s="11">
        <v>0</v>
      </c>
      <c r="CA1030" s="11">
        <v>53982.5</v>
      </c>
      <c r="CB1030" s="11">
        <v>526146.4</v>
      </c>
      <c r="CC1030" s="11">
        <v>0</v>
      </c>
      <c r="CD1030" s="11">
        <v>638429.19999999995</v>
      </c>
      <c r="CE1030" s="11">
        <v>7198</v>
      </c>
      <c r="CF1030" s="11">
        <v>0</v>
      </c>
      <c r="CG1030" s="11">
        <v>310217.90000000002</v>
      </c>
      <c r="CH1030" s="11">
        <v>384353.1</v>
      </c>
      <c r="CI1030" s="11">
        <v>17994.2</v>
      </c>
      <c r="CJ1030" s="11">
        <v>46784.5</v>
      </c>
      <c r="CK1030" s="11">
        <v>238961.4</v>
      </c>
      <c r="CL1030" s="11">
        <v>0</v>
      </c>
      <c r="CM1030" s="11">
        <v>0</v>
      </c>
      <c r="CN1030" s="11">
        <v>74855.399999999994</v>
      </c>
      <c r="CO1030" s="11">
        <v>440494.8</v>
      </c>
      <c r="CP1030" s="11">
        <v>17994.2</v>
      </c>
      <c r="CQ1030" s="11">
        <v>176342</v>
      </c>
      <c r="CR1030" s="11">
        <v>2933753.5</v>
      </c>
      <c r="CS1030" s="11">
        <v>4000000</v>
      </c>
      <c r="CT1030" s="11">
        <v>1066246.5</v>
      </c>
      <c r="CU1030" s="11">
        <v>26.66</v>
      </c>
    </row>
    <row r="1031" spans="77:99" ht="15" thickBot="1" x14ac:dyDescent="0.35">
      <c r="BY1031" s="10" t="s">
        <v>1035</v>
      </c>
      <c r="BZ1031" s="11">
        <v>0</v>
      </c>
      <c r="CA1031" s="11">
        <v>268471.3</v>
      </c>
      <c r="CB1031" s="11">
        <v>64778.7</v>
      </c>
      <c r="CC1031" s="11">
        <v>0</v>
      </c>
      <c r="CD1031" s="11">
        <v>138913.9</v>
      </c>
      <c r="CE1031" s="11">
        <v>104365.3</v>
      </c>
      <c r="CF1031" s="11">
        <v>278548</v>
      </c>
      <c r="CG1031" s="11">
        <v>7198</v>
      </c>
      <c r="CH1031" s="11">
        <v>0</v>
      </c>
      <c r="CI1031" s="11">
        <v>0</v>
      </c>
      <c r="CJ1031" s="11">
        <v>10796.2</v>
      </c>
      <c r="CK1031" s="11">
        <v>1412176.2</v>
      </c>
      <c r="CL1031" s="11">
        <v>0</v>
      </c>
      <c r="CM1031" s="11">
        <v>43185.599999999999</v>
      </c>
      <c r="CN1031" s="11">
        <v>30230.1</v>
      </c>
      <c r="CO1031" s="11">
        <v>21593.1</v>
      </c>
      <c r="CP1031" s="11">
        <v>81333.100000000006</v>
      </c>
      <c r="CQ1031" s="11">
        <v>479361.9</v>
      </c>
      <c r="CR1031" s="11">
        <v>2940951.5</v>
      </c>
      <c r="CS1031" s="11">
        <v>4000000</v>
      </c>
      <c r="CT1031" s="11">
        <v>1059048.5</v>
      </c>
      <c r="CU1031" s="11">
        <v>26.48</v>
      </c>
    </row>
    <row r="1032" spans="77:99" ht="15" thickBot="1" x14ac:dyDescent="0.35">
      <c r="BY1032" s="10" t="s">
        <v>1036</v>
      </c>
      <c r="BZ1032" s="11">
        <v>0</v>
      </c>
      <c r="CA1032" s="11">
        <v>0</v>
      </c>
      <c r="CB1032" s="11">
        <v>684494.2</v>
      </c>
      <c r="CC1032" s="11">
        <v>0</v>
      </c>
      <c r="CD1032" s="11">
        <v>0</v>
      </c>
      <c r="CE1032" s="11">
        <v>187138.2</v>
      </c>
      <c r="CF1032" s="11">
        <v>0</v>
      </c>
      <c r="CG1032" s="11">
        <v>925613.4</v>
      </c>
      <c r="CH1032" s="11">
        <v>503114.3</v>
      </c>
      <c r="CI1032" s="11">
        <v>0</v>
      </c>
      <c r="CJ1032" s="11">
        <v>46784.5</v>
      </c>
      <c r="CK1032" s="11">
        <v>0</v>
      </c>
      <c r="CL1032" s="11">
        <v>0</v>
      </c>
      <c r="CM1032" s="11">
        <v>146111.9</v>
      </c>
      <c r="CN1032" s="11">
        <v>0</v>
      </c>
      <c r="CO1032" s="11">
        <v>440494.8</v>
      </c>
      <c r="CP1032" s="11">
        <v>0</v>
      </c>
      <c r="CQ1032" s="11">
        <v>0</v>
      </c>
      <c r="CR1032" s="11">
        <v>2933751.3</v>
      </c>
      <c r="CS1032" s="11">
        <v>2000000</v>
      </c>
      <c r="CT1032" s="11">
        <v>-933751.3</v>
      </c>
      <c r="CU1032" s="11">
        <v>-46.69</v>
      </c>
    </row>
    <row r="1033" spans="77:99" ht="15" thickBot="1" x14ac:dyDescent="0.35">
      <c r="BY1033" s="10" t="s">
        <v>1037</v>
      </c>
      <c r="BZ1033" s="11">
        <v>0</v>
      </c>
      <c r="CA1033" s="11">
        <v>53982.5</v>
      </c>
      <c r="CB1033" s="11">
        <v>110123.5</v>
      </c>
      <c r="CC1033" s="11">
        <v>0</v>
      </c>
      <c r="CD1033" s="11">
        <v>66938</v>
      </c>
      <c r="CE1033" s="11">
        <v>151149.79999999999</v>
      </c>
      <c r="CF1033" s="11">
        <v>91409.8</v>
      </c>
      <c r="CG1033" s="11">
        <v>714004.1</v>
      </c>
      <c r="CH1033" s="11">
        <v>719.5</v>
      </c>
      <c r="CI1033" s="11">
        <v>0</v>
      </c>
      <c r="CJ1033" s="11">
        <v>46784.5</v>
      </c>
      <c r="CK1033" s="11">
        <v>912660.9</v>
      </c>
      <c r="CL1033" s="11">
        <v>0</v>
      </c>
      <c r="CM1033" s="11">
        <v>61179.7</v>
      </c>
      <c r="CN1033" s="11">
        <v>30230.1</v>
      </c>
      <c r="CO1033" s="11">
        <v>343326.7</v>
      </c>
      <c r="CP1033" s="11">
        <v>17994.2</v>
      </c>
      <c r="CQ1033" s="11">
        <v>333250</v>
      </c>
      <c r="CR1033" s="11">
        <v>2933753.5</v>
      </c>
      <c r="CS1033" s="11">
        <v>4000000</v>
      </c>
      <c r="CT1033" s="11">
        <v>1066246.5</v>
      </c>
      <c r="CU1033" s="11">
        <v>26.66</v>
      </c>
    </row>
    <row r="1034" spans="77:99" ht="15" thickBot="1" x14ac:dyDescent="0.35">
      <c r="BY1034" s="10" t="s">
        <v>1038</v>
      </c>
      <c r="BZ1034" s="11">
        <v>0</v>
      </c>
      <c r="CA1034" s="11">
        <v>53982.5</v>
      </c>
      <c r="CB1034" s="11">
        <v>569332</v>
      </c>
      <c r="CC1034" s="11">
        <v>0</v>
      </c>
      <c r="CD1034" s="11">
        <v>638429.19999999995</v>
      </c>
      <c r="CE1034" s="11">
        <v>0</v>
      </c>
      <c r="CF1034" s="11">
        <v>0</v>
      </c>
      <c r="CG1034" s="11">
        <v>714004.1</v>
      </c>
      <c r="CH1034" s="11">
        <v>384353.1</v>
      </c>
      <c r="CI1034" s="11">
        <v>0</v>
      </c>
      <c r="CJ1034" s="11">
        <v>46784.5</v>
      </c>
      <c r="CK1034" s="11">
        <v>220967.3</v>
      </c>
      <c r="CL1034" s="11">
        <v>0</v>
      </c>
      <c r="CM1034" s="11">
        <v>0</v>
      </c>
      <c r="CN1034" s="11">
        <v>74855.399999999994</v>
      </c>
      <c r="CO1034" s="11">
        <v>440494.8</v>
      </c>
      <c r="CP1034" s="11">
        <v>17994.2</v>
      </c>
      <c r="CQ1034" s="11">
        <v>158347.79999999999</v>
      </c>
      <c r="CR1034" s="11">
        <v>3319544.8</v>
      </c>
      <c r="CS1034" s="11">
        <v>3000000</v>
      </c>
      <c r="CT1034" s="11">
        <v>-319544.8</v>
      </c>
      <c r="CU1034" s="11">
        <v>-10.65</v>
      </c>
    </row>
    <row r="1035" spans="77:99" ht="15" thickBot="1" x14ac:dyDescent="0.35">
      <c r="BY1035" s="10" t="s">
        <v>1039</v>
      </c>
      <c r="BZ1035" s="11">
        <v>0</v>
      </c>
      <c r="CA1035" s="11">
        <v>0</v>
      </c>
      <c r="CB1035" s="11">
        <v>684494.2</v>
      </c>
      <c r="CC1035" s="11">
        <v>0</v>
      </c>
      <c r="CD1035" s="11">
        <v>0</v>
      </c>
      <c r="CE1035" s="11">
        <v>187138.2</v>
      </c>
      <c r="CF1035" s="11">
        <v>0</v>
      </c>
      <c r="CG1035" s="11">
        <v>925613.4</v>
      </c>
      <c r="CH1035" s="11">
        <v>503114.3</v>
      </c>
      <c r="CI1035" s="11">
        <v>0</v>
      </c>
      <c r="CJ1035" s="11">
        <v>46784.5</v>
      </c>
      <c r="CK1035" s="11">
        <v>0</v>
      </c>
      <c r="CL1035" s="11">
        <v>0</v>
      </c>
      <c r="CM1035" s="11">
        <v>146111.9</v>
      </c>
      <c r="CN1035" s="11">
        <v>0</v>
      </c>
      <c r="CO1035" s="11">
        <v>440494.8</v>
      </c>
      <c r="CP1035" s="11">
        <v>0</v>
      </c>
      <c r="CQ1035" s="11">
        <v>0</v>
      </c>
      <c r="CR1035" s="11">
        <v>2933751.3</v>
      </c>
      <c r="CS1035" s="11">
        <v>2000000</v>
      </c>
      <c r="CT1035" s="11">
        <v>-933751.3</v>
      </c>
      <c r="CU1035" s="11">
        <v>-46.69</v>
      </c>
    </row>
    <row r="1036" spans="77:99" ht="15" thickBot="1" x14ac:dyDescent="0.35">
      <c r="BY1036" s="10" t="s">
        <v>1040</v>
      </c>
      <c r="BZ1036" s="11">
        <v>0</v>
      </c>
      <c r="CA1036" s="11">
        <v>268471.3</v>
      </c>
      <c r="CB1036" s="11">
        <v>0</v>
      </c>
      <c r="CC1036" s="11">
        <v>0</v>
      </c>
      <c r="CD1036" s="11">
        <v>66938</v>
      </c>
      <c r="CE1036" s="11">
        <v>151149.79999999999</v>
      </c>
      <c r="CF1036" s="11">
        <v>382913.3</v>
      </c>
      <c r="CG1036" s="11">
        <v>0</v>
      </c>
      <c r="CH1036" s="11">
        <v>0</v>
      </c>
      <c r="CI1036" s="11">
        <v>17994.2</v>
      </c>
      <c r="CJ1036" s="11">
        <v>0</v>
      </c>
      <c r="CK1036" s="11">
        <v>1412176.2</v>
      </c>
      <c r="CL1036" s="11">
        <v>0</v>
      </c>
      <c r="CM1036" s="11">
        <v>43185.599999999999</v>
      </c>
      <c r="CN1036" s="11">
        <v>30230.1</v>
      </c>
      <c r="CO1036" s="11">
        <v>0</v>
      </c>
      <c r="CP1036" s="11">
        <v>81333.100000000006</v>
      </c>
      <c r="CQ1036" s="11">
        <v>479361.9</v>
      </c>
      <c r="CR1036" s="11">
        <v>2933753.5</v>
      </c>
      <c r="CS1036" s="11">
        <v>4000000</v>
      </c>
      <c r="CT1036" s="11">
        <v>1066246.5</v>
      </c>
      <c r="CU1036" s="11">
        <v>26.66</v>
      </c>
    </row>
    <row r="1037" spans="77:99" ht="15" thickBot="1" x14ac:dyDescent="0.35">
      <c r="BY1037" s="10" t="s">
        <v>1041</v>
      </c>
      <c r="BZ1037" s="11">
        <v>0</v>
      </c>
      <c r="CA1037" s="11">
        <v>53982.5</v>
      </c>
      <c r="CB1037" s="11">
        <v>64778.7</v>
      </c>
      <c r="CC1037" s="11">
        <v>0</v>
      </c>
      <c r="CD1037" s="11">
        <v>0</v>
      </c>
      <c r="CE1037" s="11">
        <v>187138.2</v>
      </c>
      <c r="CF1037" s="11">
        <v>278548</v>
      </c>
      <c r="CG1037" s="11">
        <v>714004.1</v>
      </c>
      <c r="CH1037" s="11">
        <v>0</v>
      </c>
      <c r="CI1037" s="11">
        <v>0</v>
      </c>
      <c r="CJ1037" s="11">
        <v>46784.5</v>
      </c>
      <c r="CK1037" s="11">
        <v>912660.9</v>
      </c>
      <c r="CL1037" s="11">
        <v>0</v>
      </c>
      <c r="CM1037" s="11">
        <v>146111.9</v>
      </c>
      <c r="CN1037" s="11">
        <v>0</v>
      </c>
      <c r="CO1037" s="11">
        <v>21593.1</v>
      </c>
      <c r="CP1037" s="11">
        <v>17994.2</v>
      </c>
      <c r="CQ1037" s="11">
        <v>371397.6</v>
      </c>
      <c r="CR1037" s="11">
        <v>2814993.8</v>
      </c>
      <c r="CS1037" s="11">
        <v>2000000</v>
      </c>
      <c r="CT1037" s="11">
        <v>-814993.8</v>
      </c>
      <c r="CU1037" s="11">
        <v>-40.75</v>
      </c>
    </row>
    <row r="1038" spans="77:99" ht="15" thickBot="1" x14ac:dyDescent="0.35">
      <c r="BY1038" s="10" t="s">
        <v>1042</v>
      </c>
      <c r="BZ1038" s="11">
        <v>0</v>
      </c>
      <c r="CA1038" s="11">
        <v>268471.3</v>
      </c>
      <c r="CB1038" s="11">
        <v>64778.7</v>
      </c>
      <c r="CC1038" s="11">
        <v>0</v>
      </c>
      <c r="CD1038" s="11">
        <v>66938</v>
      </c>
      <c r="CE1038" s="11">
        <v>187138.2</v>
      </c>
      <c r="CF1038" s="11">
        <v>382913.3</v>
      </c>
      <c r="CG1038" s="11">
        <v>44625.3</v>
      </c>
      <c r="CH1038" s="11">
        <v>0</v>
      </c>
      <c r="CI1038" s="11">
        <v>17994.2</v>
      </c>
      <c r="CJ1038" s="11">
        <v>10796.2</v>
      </c>
      <c r="CK1038" s="11">
        <v>1412176.2</v>
      </c>
      <c r="CL1038" s="11">
        <v>0</v>
      </c>
      <c r="CM1038" s="11">
        <v>61179.7</v>
      </c>
      <c r="CN1038" s="11">
        <v>30230.1</v>
      </c>
      <c r="CO1038" s="11">
        <v>0</v>
      </c>
      <c r="CP1038" s="11">
        <v>81333.100000000006</v>
      </c>
      <c r="CQ1038" s="11">
        <v>479361.9</v>
      </c>
      <c r="CR1038" s="11">
        <v>3107936.2</v>
      </c>
      <c r="CS1038" s="11">
        <v>4000000</v>
      </c>
      <c r="CT1038" s="11">
        <v>892063.8</v>
      </c>
      <c r="CU1038" s="11">
        <v>22.3</v>
      </c>
    </row>
    <row r="1039" spans="77:99" ht="15" thickBot="1" x14ac:dyDescent="0.35">
      <c r="BY1039" s="10" t="s">
        <v>1043</v>
      </c>
      <c r="BZ1039" s="11">
        <v>0</v>
      </c>
      <c r="CA1039" s="11">
        <v>0</v>
      </c>
      <c r="CB1039" s="11">
        <v>666500.1</v>
      </c>
      <c r="CC1039" s="11">
        <v>0</v>
      </c>
      <c r="CD1039" s="11">
        <v>0</v>
      </c>
      <c r="CE1039" s="11">
        <v>187138.2</v>
      </c>
      <c r="CF1039" s="11">
        <v>0</v>
      </c>
      <c r="CG1039" s="11">
        <v>913379.7</v>
      </c>
      <c r="CH1039" s="11">
        <v>485120.1</v>
      </c>
      <c r="CI1039" s="11">
        <v>0</v>
      </c>
      <c r="CJ1039" s="11">
        <v>46784.5</v>
      </c>
      <c r="CK1039" s="11">
        <v>130996.4</v>
      </c>
      <c r="CL1039" s="11">
        <v>10796.2</v>
      </c>
      <c r="CM1039" s="11">
        <v>146111.9</v>
      </c>
      <c r="CN1039" s="11">
        <v>0</v>
      </c>
      <c r="CO1039" s="11">
        <v>440494.8</v>
      </c>
      <c r="CP1039" s="11">
        <v>0</v>
      </c>
      <c r="CQ1039" s="11">
        <v>0</v>
      </c>
      <c r="CR1039" s="11">
        <v>3027321.9</v>
      </c>
      <c r="CS1039" s="11">
        <v>2000000</v>
      </c>
      <c r="CT1039" s="11">
        <v>-1027321.9</v>
      </c>
      <c r="CU1039" s="11">
        <v>-51.37</v>
      </c>
    </row>
    <row r="1040" spans="77:99" ht="15" thickBot="1" x14ac:dyDescent="0.35">
      <c r="BY1040" s="10" t="s">
        <v>1044</v>
      </c>
      <c r="BZ1040" s="11">
        <v>0</v>
      </c>
      <c r="CA1040" s="11">
        <v>53982.5</v>
      </c>
      <c r="CB1040" s="11">
        <v>569332</v>
      </c>
      <c r="CC1040" s="11">
        <v>0</v>
      </c>
      <c r="CD1040" s="11">
        <v>254076.1</v>
      </c>
      <c r="CE1040" s="11">
        <v>32389.4</v>
      </c>
      <c r="CF1040" s="11">
        <v>0</v>
      </c>
      <c r="CG1040" s="11">
        <v>731998.3</v>
      </c>
      <c r="CH1040" s="11">
        <v>384353.1</v>
      </c>
      <c r="CI1040" s="11">
        <v>0</v>
      </c>
      <c r="CJ1040" s="11">
        <v>46784.5</v>
      </c>
      <c r="CK1040" s="11">
        <v>130996.4</v>
      </c>
      <c r="CL1040" s="11">
        <v>0</v>
      </c>
      <c r="CM1040" s="11">
        <v>0</v>
      </c>
      <c r="CN1040" s="11">
        <v>30230.1</v>
      </c>
      <c r="CO1040" s="11">
        <v>440494.8</v>
      </c>
      <c r="CP1040" s="11">
        <v>17994.2</v>
      </c>
      <c r="CQ1040" s="11">
        <v>133156.4</v>
      </c>
      <c r="CR1040" s="11">
        <v>2825787.8</v>
      </c>
      <c r="CS1040" s="11">
        <v>1000000</v>
      </c>
      <c r="CT1040" s="11">
        <v>-1825787.8</v>
      </c>
      <c r="CU1040" s="11">
        <v>-182.58</v>
      </c>
    </row>
    <row r="1041" spans="77:99" ht="15" thickBot="1" x14ac:dyDescent="0.35">
      <c r="BY1041" s="10" t="s">
        <v>1045</v>
      </c>
      <c r="BZ1041" s="11">
        <v>0</v>
      </c>
      <c r="CA1041" s="11">
        <v>53982.5</v>
      </c>
      <c r="CB1041" s="11">
        <v>666500.1</v>
      </c>
      <c r="CC1041" s="11">
        <v>0</v>
      </c>
      <c r="CD1041" s="11">
        <v>138913.9</v>
      </c>
      <c r="CE1041" s="11">
        <v>32389.4</v>
      </c>
      <c r="CF1041" s="11">
        <v>0</v>
      </c>
      <c r="CG1041" s="11">
        <v>731998.3</v>
      </c>
      <c r="CH1041" s="11">
        <v>384353.1</v>
      </c>
      <c r="CI1041" s="11">
        <v>17994.2</v>
      </c>
      <c r="CJ1041" s="11">
        <v>46784.5</v>
      </c>
      <c r="CK1041" s="11">
        <v>0</v>
      </c>
      <c r="CL1041" s="11">
        <v>0</v>
      </c>
      <c r="CM1041" s="11">
        <v>10796.2</v>
      </c>
      <c r="CN1041" s="11">
        <v>30230.1</v>
      </c>
      <c r="CO1041" s="11">
        <v>440494.8</v>
      </c>
      <c r="CP1041" s="11">
        <v>17994.2</v>
      </c>
      <c r="CQ1041" s="11">
        <v>133156.4</v>
      </c>
      <c r="CR1041" s="11">
        <v>2705587.5</v>
      </c>
      <c r="CS1041" s="11">
        <v>2000000</v>
      </c>
      <c r="CT1041" s="11">
        <v>-705587.5</v>
      </c>
      <c r="CU1041" s="11">
        <v>-35.28</v>
      </c>
    </row>
    <row r="1042" spans="77:99" ht="15" thickBot="1" x14ac:dyDescent="0.35">
      <c r="BY1042" s="10" t="s">
        <v>1046</v>
      </c>
      <c r="BZ1042" s="11">
        <v>0</v>
      </c>
      <c r="CA1042" s="11">
        <v>53982.5</v>
      </c>
      <c r="CB1042" s="11">
        <v>569332</v>
      </c>
      <c r="CC1042" s="11">
        <v>0</v>
      </c>
      <c r="CD1042" s="11">
        <v>254076.1</v>
      </c>
      <c r="CE1042" s="11">
        <v>7198</v>
      </c>
      <c r="CF1042" s="11">
        <v>0</v>
      </c>
      <c r="CG1042" s="11">
        <v>714004.1</v>
      </c>
      <c r="CH1042" s="11">
        <v>366358.9</v>
      </c>
      <c r="CI1042" s="11">
        <v>17994.2</v>
      </c>
      <c r="CJ1042" s="11">
        <v>46784.5</v>
      </c>
      <c r="CK1042" s="11">
        <v>238961.4</v>
      </c>
      <c r="CL1042" s="11">
        <v>0</v>
      </c>
      <c r="CM1042" s="11">
        <v>0</v>
      </c>
      <c r="CN1042" s="11">
        <v>30230.1</v>
      </c>
      <c r="CO1042" s="11">
        <v>440494.8</v>
      </c>
      <c r="CP1042" s="11">
        <v>17994.2</v>
      </c>
      <c r="CQ1042" s="11">
        <v>176342</v>
      </c>
      <c r="CR1042" s="11">
        <v>2933752.8</v>
      </c>
      <c r="CS1042" s="11">
        <v>1000000</v>
      </c>
      <c r="CT1042" s="11">
        <v>-1933752.8</v>
      </c>
      <c r="CU1042" s="11">
        <v>-193.38</v>
      </c>
    </row>
    <row r="1043" spans="77:99" ht="15" thickBot="1" x14ac:dyDescent="0.35">
      <c r="BY1043" s="10" t="s">
        <v>1047</v>
      </c>
      <c r="BZ1043" s="11">
        <v>0</v>
      </c>
      <c r="CA1043" s="11">
        <v>71975.899999999994</v>
      </c>
      <c r="CB1043" s="11">
        <v>64778.7</v>
      </c>
      <c r="CC1043" s="11">
        <v>0</v>
      </c>
      <c r="CD1043" s="11">
        <v>138913.9</v>
      </c>
      <c r="CE1043" s="11">
        <v>32389.4</v>
      </c>
      <c r="CF1043" s="11">
        <v>91409.8</v>
      </c>
      <c r="CG1043" s="11">
        <v>63339</v>
      </c>
      <c r="CH1043" s="11">
        <v>0</v>
      </c>
      <c r="CI1043" s="11">
        <v>17994.2</v>
      </c>
      <c r="CJ1043" s="11">
        <v>10796.2</v>
      </c>
      <c r="CK1043" s="11">
        <v>958002.1</v>
      </c>
      <c r="CL1043" s="11">
        <v>0</v>
      </c>
      <c r="CM1043" s="11">
        <v>10796.2</v>
      </c>
      <c r="CN1043" s="11">
        <v>30230.1</v>
      </c>
      <c r="CO1043" s="11">
        <v>197934.4</v>
      </c>
      <c r="CP1043" s="11">
        <v>81333.100000000006</v>
      </c>
      <c r="CQ1043" s="11">
        <v>479361.9</v>
      </c>
      <c r="CR1043" s="11">
        <v>2249254.9</v>
      </c>
      <c r="CS1043" s="11">
        <v>2000000</v>
      </c>
      <c r="CT1043" s="11">
        <v>-249254.9</v>
      </c>
      <c r="CU1043" s="11">
        <v>-12.46</v>
      </c>
    </row>
    <row r="1044" spans="77:99" ht="15" thickBot="1" x14ac:dyDescent="0.35">
      <c r="BY1044" s="10" t="s">
        <v>1048</v>
      </c>
      <c r="BZ1044" s="11">
        <v>0</v>
      </c>
      <c r="CA1044" s="11">
        <v>268471.3</v>
      </c>
      <c r="CB1044" s="11">
        <v>64778.7</v>
      </c>
      <c r="CC1044" s="11">
        <v>0</v>
      </c>
      <c r="CD1044" s="11">
        <v>131716.70000000001</v>
      </c>
      <c r="CE1044" s="11">
        <v>104365.3</v>
      </c>
      <c r="CF1044" s="11">
        <v>278548</v>
      </c>
      <c r="CG1044" s="11">
        <v>7198</v>
      </c>
      <c r="CH1044" s="11">
        <v>0</v>
      </c>
      <c r="CI1044" s="11">
        <v>0</v>
      </c>
      <c r="CJ1044" s="11">
        <v>10796.2</v>
      </c>
      <c r="CK1044" s="11">
        <v>1412176.2</v>
      </c>
      <c r="CL1044" s="11">
        <v>0</v>
      </c>
      <c r="CM1044" s="11">
        <v>43185.599999999999</v>
      </c>
      <c r="CN1044" s="11">
        <v>30230.1</v>
      </c>
      <c r="CO1044" s="11">
        <v>21593.1</v>
      </c>
      <c r="CP1044" s="11">
        <v>81333.100000000006</v>
      </c>
      <c r="CQ1044" s="11">
        <v>479361.9</v>
      </c>
      <c r="CR1044" s="11">
        <v>2933754.2</v>
      </c>
      <c r="CS1044" s="11">
        <v>4000000</v>
      </c>
      <c r="CT1044" s="11">
        <v>1066245.8</v>
      </c>
      <c r="CU1044" s="11">
        <v>26.66</v>
      </c>
    </row>
    <row r="1045" spans="77:99" ht="15" thickBot="1" x14ac:dyDescent="0.35">
      <c r="BY1045" s="10" t="s">
        <v>1049</v>
      </c>
      <c r="BZ1045" s="11">
        <v>0</v>
      </c>
      <c r="CA1045" s="11">
        <v>268471.3</v>
      </c>
      <c r="CB1045" s="11">
        <v>64778.7</v>
      </c>
      <c r="CC1045" s="11">
        <v>0</v>
      </c>
      <c r="CD1045" s="11">
        <v>66938</v>
      </c>
      <c r="CE1045" s="11">
        <v>104365.3</v>
      </c>
      <c r="CF1045" s="11">
        <v>278548</v>
      </c>
      <c r="CG1045" s="11">
        <v>7198</v>
      </c>
      <c r="CH1045" s="11">
        <v>0</v>
      </c>
      <c r="CI1045" s="11">
        <v>0</v>
      </c>
      <c r="CJ1045" s="11">
        <v>10796.2</v>
      </c>
      <c r="CK1045" s="11">
        <v>1412176.2</v>
      </c>
      <c r="CL1045" s="11">
        <v>0</v>
      </c>
      <c r="CM1045" s="11">
        <v>43185.599999999999</v>
      </c>
      <c r="CN1045" s="11">
        <v>30230.1</v>
      </c>
      <c r="CO1045" s="11">
        <v>21593.1</v>
      </c>
      <c r="CP1045" s="11">
        <v>81333.100000000006</v>
      </c>
      <c r="CQ1045" s="11">
        <v>479361.9</v>
      </c>
      <c r="CR1045" s="11">
        <v>2868975.5</v>
      </c>
      <c r="CS1045" s="11">
        <v>2000000</v>
      </c>
      <c r="CT1045" s="11">
        <v>-868975.5</v>
      </c>
      <c r="CU1045" s="11">
        <v>-43.45</v>
      </c>
    </row>
    <row r="1046" spans="77:99" ht="15" thickBot="1" x14ac:dyDescent="0.35">
      <c r="BY1046" s="10" t="s">
        <v>1050</v>
      </c>
      <c r="BZ1046" s="11">
        <v>0</v>
      </c>
      <c r="CA1046" s="11">
        <v>0</v>
      </c>
      <c r="CB1046" s="11">
        <v>569332</v>
      </c>
      <c r="CC1046" s="11">
        <v>0</v>
      </c>
      <c r="CD1046" s="11">
        <v>66938</v>
      </c>
      <c r="CE1046" s="11">
        <v>187138.2</v>
      </c>
      <c r="CF1046" s="11">
        <v>0</v>
      </c>
      <c r="CG1046" s="11">
        <v>731998.3</v>
      </c>
      <c r="CH1046" s="11">
        <v>384353.1</v>
      </c>
      <c r="CI1046" s="11">
        <v>17994.2</v>
      </c>
      <c r="CJ1046" s="11">
        <v>46784.5</v>
      </c>
      <c r="CK1046" s="11">
        <v>220967.3</v>
      </c>
      <c r="CL1046" s="11">
        <v>0</v>
      </c>
      <c r="CM1046" s="11">
        <v>146111.9</v>
      </c>
      <c r="CN1046" s="11">
        <v>30230.1</v>
      </c>
      <c r="CO1046" s="11">
        <v>440494.8</v>
      </c>
      <c r="CP1046" s="11">
        <v>17994.2</v>
      </c>
      <c r="CQ1046" s="11">
        <v>140353.60000000001</v>
      </c>
      <c r="CR1046" s="11">
        <v>3000690</v>
      </c>
      <c r="CS1046" s="11">
        <v>4000000</v>
      </c>
      <c r="CT1046" s="11">
        <v>999310</v>
      </c>
      <c r="CU1046" s="11">
        <v>24.98</v>
      </c>
    </row>
    <row r="1047" spans="77:99" ht="15" thickBot="1" x14ac:dyDescent="0.35">
      <c r="BY1047" s="10" t="s">
        <v>1051</v>
      </c>
      <c r="BZ1047" s="11">
        <v>0</v>
      </c>
      <c r="CA1047" s="11">
        <v>53982.5</v>
      </c>
      <c r="CB1047" s="11">
        <v>569332</v>
      </c>
      <c r="CC1047" s="11">
        <v>0</v>
      </c>
      <c r="CD1047" s="11">
        <v>25191.4</v>
      </c>
      <c r="CE1047" s="11">
        <v>187138.2</v>
      </c>
      <c r="CF1047" s="11">
        <v>0</v>
      </c>
      <c r="CG1047" s="11">
        <v>731998.3</v>
      </c>
      <c r="CH1047" s="11">
        <v>366358.9</v>
      </c>
      <c r="CI1047" s="11">
        <v>0</v>
      </c>
      <c r="CJ1047" s="11">
        <v>46784.5</v>
      </c>
      <c r="CK1047" s="11">
        <v>238961.4</v>
      </c>
      <c r="CL1047" s="11">
        <v>0</v>
      </c>
      <c r="CM1047" s="11">
        <v>146111.9</v>
      </c>
      <c r="CN1047" s="11">
        <v>30230.1</v>
      </c>
      <c r="CO1047" s="11">
        <v>343326.7</v>
      </c>
      <c r="CP1047" s="11">
        <v>17994.2</v>
      </c>
      <c r="CQ1047" s="11">
        <v>176342</v>
      </c>
      <c r="CR1047" s="11">
        <v>2933752</v>
      </c>
      <c r="CS1047" s="11">
        <v>4000000</v>
      </c>
      <c r="CT1047" s="11">
        <v>1066248</v>
      </c>
      <c r="CU1047" s="11">
        <v>26.66</v>
      </c>
    </row>
    <row r="1048" spans="77:99" ht="15" thickBot="1" x14ac:dyDescent="0.35">
      <c r="BY1048" s="10" t="s">
        <v>1052</v>
      </c>
      <c r="BZ1048" s="11">
        <v>0</v>
      </c>
      <c r="CA1048" s="11">
        <v>0</v>
      </c>
      <c r="CB1048" s="11">
        <v>684494.2</v>
      </c>
      <c r="CC1048" s="11">
        <v>0</v>
      </c>
      <c r="CD1048" s="11">
        <v>0</v>
      </c>
      <c r="CE1048" s="11">
        <v>187138.2</v>
      </c>
      <c r="CF1048" s="11">
        <v>0</v>
      </c>
      <c r="CG1048" s="11">
        <v>925613.4</v>
      </c>
      <c r="CH1048" s="11">
        <v>503114.3</v>
      </c>
      <c r="CI1048" s="11">
        <v>0</v>
      </c>
      <c r="CJ1048" s="11">
        <v>46784.5</v>
      </c>
      <c r="CK1048" s="11">
        <v>0</v>
      </c>
      <c r="CL1048" s="11">
        <v>0</v>
      </c>
      <c r="CM1048" s="11">
        <v>146111.9</v>
      </c>
      <c r="CN1048" s="11">
        <v>0</v>
      </c>
      <c r="CO1048" s="11">
        <v>440494.8</v>
      </c>
      <c r="CP1048" s="11">
        <v>0</v>
      </c>
      <c r="CQ1048" s="11">
        <v>0</v>
      </c>
      <c r="CR1048" s="11">
        <v>2933751.3</v>
      </c>
      <c r="CS1048" s="11">
        <v>3000000</v>
      </c>
      <c r="CT1048" s="11">
        <v>66248.7</v>
      </c>
      <c r="CU1048" s="11">
        <v>2.21</v>
      </c>
    </row>
    <row r="1049" spans="77:99" ht="15" thickBot="1" x14ac:dyDescent="0.35">
      <c r="BY1049" s="10" t="s">
        <v>1053</v>
      </c>
      <c r="BZ1049" s="11">
        <v>0</v>
      </c>
      <c r="CA1049" s="11">
        <v>53982.5</v>
      </c>
      <c r="CB1049" s="11">
        <v>526146.4</v>
      </c>
      <c r="CC1049" s="11">
        <v>0</v>
      </c>
      <c r="CD1049" s="11">
        <v>638429.19999999995</v>
      </c>
      <c r="CE1049" s="11">
        <v>0</v>
      </c>
      <c r="CF1049" s="11">
        <v>0</v>
      </c>
      <c r="CG1049" s="11">
        <v>274229.5</v>
      </c>
      <c r="CH1049" s="11">
        <v>256954.9</v>
      </c>
      <c r="CI1049" s="11">
        <v>0</v>
      </c>
      <c r="CJ1049" s="11">
        <v>46784.5</v>
      </c>
      <c r="CK1049" s="11">
        <v>238961.4</v>
      </c>
      <c r="CL1049" s="11">
        <v>0</v>
      </c>
      <c r="CM1049" s="11">
        <v>0</v>
      </c>
      <c r="CN1049" s="11">
        <v>74855.399999999994</v>
      </c>
      <c r="CO1049" s="11">
        <v>440494.8</v>
      </c>
      <c r="CP1049" s="11">
        <v>17994.2</v>
      </c>
      <c r="CQ1049" s="11">
        <v>176342</v>
      </c>
      <c r="CR1049" s="11">
        <v>2745174.9</v>
      </c>
      <c r="CS1049" s="11">
        <v>3000000</v>
      </c>
      <c r="CT1049" s="11">
        <v>254825.1</v>
      </c>
      <c r="CU1049" s="11">
        <v>8.49</v>
      </c>
    </row>
    <row r="1050" spans="77:99" ht="15" thickBot="1" x14ac:dyDescent="0.35">
      <c r="BY1050" s="10" t="s">
        <v>1054</v>
      </c>
      <c r="BZ1050" s="11">
        <v>0</v>
      </c>
      <c r="CA1050" s="11">
        <v>71975.899999999994</v>
      </c>
      <c r="CB1050" s="11">
        <v>64778.7</v>
      </c>
      <c r="CC1050" s="11">
        <v>0</v>
      </c>
      <c r="CD1050" s="11">
        <v>254076.1</v>
      </c>
      <c r="CE1050" s="11">
        <v>32389.4</v>
      </c>
      <c r="CF1050" s="11">
        <v>91409.8</v>
      </c>
      <c r="CG1050" s="11">
        <v>63339</v>
      </c>
      <c r="CH1050" s="11">
        <v>0</v>
      </c>
      <c r="CI1050" s="11">
        <v>0</v>
      </c>
      <c r="CJ1050" s="11">
        <v>10796.2</v>
      </c>
      <c r="CK1050" s="11">
        <v>912660.9</v>
      </c>
      <c r="CL1050" s="11">
        <v>0</v>
      </c>
      <c r="CM1050" s="11">
        <v>0</v>
      </c>
      <c r="CN1050" s="11">
        <v>30230.1</v>
      </c>
      <c r="CO1050" s="11">
        <v>197934.4</v>
      </c>
      <c r="CP1050" s="11">
        <v>81333.100000000006</v>
      </c>
      <c r="CQ1050" s="11">
        <v>479361.9</v>
      </c>
      <c r="CR1050" s="11">
        <v>2290285.6</v>
      </c>
      <c r="CS1050" s="11">
        <v>1000000</v>
      </c>
      <c r="CT1050" s="11">
        <v>-1290285.6000000001</v>
      </c>
      <c r="CU1050" s="11">
        <v>-129.03</v>
      </c>
    </row>
    <row r="1051" spans="77:99" ht="15" thickBot="1" x14ac:dyDescent="0.35">
      <c r="BY1051" s="10" t="s">
        <v>1055</v>
      </c>
      <c r="BZ1051" s="11">
        <v>0</v>
      </c>
      <c r="CA1051" s="11">
        <v>268471.3</v>
      </c>
      <c r="CB1051" s="11">
        <v>0</v>
      </c>
      <c r="CC1051" s="11">
        <v>0</v>
      </c>
      <c r="CD1051" s="11">
        <v>138913.9</v>
      </c>
      <c r="CE1051" s="11">
        <v>79173.899999999994</v>
      </c>
      <c r="CF1051" s="11">
        <v>382913.3</v>
      </c>
      <c r="CG1051" s="11">
        <v>0</v>
      </c>
      <c r="CH1051" s="11">
        <v>0</v>
      </c>
      <c r="CI1051" s="11">
        <v>17994.2</v>
      </c>
      <c r="CJ1051" s="11">
        <v>0</v>
      </c>
      <c r="CK1051" s="11">
        <v>1412176.2</v>
      </c>
      <c r="CL1051" s="11">
        <v>10796.2</v>
      </c>
      <c r="CM1051" s="11">
        <v>43185.599999999999</v>
      </c>
      <c r="CN1051" s="11">
        <v>30230.1</v>
      </c>
      <c r="CO1051" s="11">
        <v>0</v>
      </c>
      <c r="CP1051" s="11">
        <v>81333.100000000006</v>
      </c>
      <c r="CQ1051" s="11">
        <v>479361.9</v>
      </c>
      <c r="CR1051" s="11">
        <v>2944549.7</v>
      </c>
      <c r="CS1051" s="11">
        <v>3000000</v>
      </c>
      <c r="CT1051" s="11">
        <v>55450.3</v>
      </c>
      <c r="CU1051" s="11">
        <v>1.85</v>
      </c>
    </row>
    <row r="1052" spans="77:99" ht="15" thickBot="1" x14ac:dyDescent="0.35">
      <c r="BY1052" s="10" t="s">
        <v>1056</v>
      </c>
      <c r="BZ1052" s="11">
        <v>0</v>
      </c>
      <c r="CA1052" s="11">
        <v>0</v>
      </c>
      <c r="CB1052" s="11">
        <v>666500.1</v>
      </c>
      <c r="CC1052" s="11">
        <v>0</v>
      </c>
      <c r="CD1052" s="11">
        <v>0</v>
      </c>
      <c r="CE1052" s="11">
        <v>187138.2</v>
      </c>
      <c r="CF1052" s="11">
        <v>0</v>
      </c>
      <c r="CG1052" s="11">
        <v>913379.7</v>
      </c>
      <c r="CH1052" s="11">
        <v>384353.1</v>
      </c>
      <c r="CI1052" s="11">
        <v>0</v>
      </c>
      <c r="CJ1052" s="11">
        <v>46784.5</v>
      </c>
      <c r="CK1052" s="11">
        <v>0</v>
      </c>
      <c r="CL1052" s="11">
        <v>0</v>
      </c>
      <c r="CM1052" s="11">
        <v>146111.9</v>
      </c>
      <c r="CN1052" s="11">
        <v>30230.1</v>
      </c>
      <c r="CO1052" s="11">
        <v>440494.8</v>
      </c>
      <c r="CP1052" s="11">
        <v>17994.2</v>
      </c>
      <c r="CQ1052" s="11">
        <v>0</v>
      </c>
      <c r="CR1052" s="11">
        <v>2832986.5</v>
      </c>
      <c r="CS1052" s="11">
        <v>1000000</v>
      </c>
      <c r="CT1052" s="11">
        <v>-1832986.5</v>
      </c>
      <c r="CU1052" s="11">
        <v>-183.3</v>
      </c>
    </row>
    <row r="1053" spans="77:99" ht="15" thickBot="1" x14ac:dyDescent="0.35">
      <c r="BY1053" s="10" t="s">
        <v>1057</v>
      </c>
      <c r="BZ1053" s="11">
        <v>0</v>
      </c>
      <c r="CA1053" s="11">
        <v>53982.5</v>
      </c>
      <c r="CB1053" s="11">
        <v>569332</v>
      </c>
      <c r="CC1053" s="11">
        <v>0</v>
      </c>
      <c r="CD1053" s="11">
        <v>638429.19999999995</v>
      </c>
      <c r="CE1053" s="11">
        <v>0</v>
      </c>
      <c r="CF1053" s="11">
        <v>0</v>
      </c>
      <c r="CG1053" s="11">
        <v>274229.5</v>
      </c>
      <c r="CH1053" s="11">
        <v>384353.1</v>
      </c>
      <c r="CI1053" s="11">
        <v>17994.2</v>
      </c>
      <c r="CJ1053" s="11">
        <v>46784.5</v>
      </c>
      <c r="CK1053" s="11">
        <v>238961.4</v>
      </c>
      <c r="CL1053" s="11">
        <v>0</v>
      </c>
      <c r="CM1053" s="11">
        <v>0</v>
      </c>
      <c r="CN1053" s="11">
        <v>74855.399999999994</v>
      </c>
      <c r="CO1053" s="11">
        <v>440494.8</v>
      </c>
      <c r="CP1053" s="11">
        <v>17994.2</v>
      </c>
      <c r="CQ1053" s="11">
        <v>176342</v>
      </c>
      <c r="CR1053" s="11">
        <v>2933752.8</v>
      </c>
      <c r="CS1053" s="11">
        <v>4000000</v>
      </c>
      <c r="CT1053" s="11">
        <v>1066247.2</v>
      </c>
      <c r="CU1053" s="11">
        <v>26.66</v>
      </c>
    </row>
    <row r="1054" spans="77:99" ht="15" thickBot="1" x14ac:dyDescent="0.35">
      <c r="BY1054" s="10" t="s">
        <v>1058</v>
      </c>
      <c r="BZ1054" s="11">
        <v>0</v>
      </c>
      <c r="CA1054" s="11">
        <v>53982.5</v>
      </c>
      <c r="CB1054" s="11">
        <v>64778.7</v>
      </c>
      <c r="CC1054" s="11">
        <v>0</v>
      </c>
      <c r="CD1054" s="11">
        <v>290064.5</v>
      </c>
      <c r="CE1054" s="11">
        <v>7198</v>
      </c>
      <c r="CF1054" s="11">
        <v>0</v>
      </c>
      <c r="CG1054" s="11">
        <v>63339</v>
      </c>
      <c r="CH1054" s="11">
        <v>0</v>
      </c>
      <c r="CI1054" s="11">
        <v>0</v>
      </c>
      <c r="CJ1054" s="11">
        <v>10796.2</v>
      </c>
      <c r="CK1054" s="11">
        <v>912660.9</v>
      </c>
      <c r="CL1054" s="11">
        <v>0</v>
      </c>
      <c r="CM1054" s="11">
        <v>0</v>
      </c>
      <c r="CN1054" s="11">
        <v>30230.1</v>
      </c>
      <c r="CO1054" s="11">
        <v>440494.8</v>
      </c>
      <c r="CP1054" s="11">
        <v>17994.2</v>
      </c>
      <c r="CQ1054" s="11">
        <v>333250</v>
      </c>
      <c r="CR1054" s="11">
        <v>2224788.9</v>
      </c>
      <c r="CS1054" s="11">
        <v>3000000</v>
      </c>
      <c r="CT1054" s="11">
        <v>775211.1</v>
      </c>
      <c r="CU1054" s="11">
        <v>25.84</v>
      </c>
    </row>
    <row r="1055" spans="77:99" ht="15" thickBot="1" x14ac:dyDescent="0.35">
      <c r="BY1055" s="10" t="s">
        <v>1059</v>
      </c>
      <c r="BZ1055" s="11">
        <v>0</v>
      </c>
      <c r="CA1055" s="11">
        <v>0</v>
      </c>
      <c r="CB1055" s="11">
        <v>666500.1</v>
      </c>
      <c r="CC1055" s="11">
        <v>0</v>
      </c>
      <c r="CD1055" s="11">
        <v>0</v>
      </c>
      <c r="CE1055" s="11">
        <v>187138.2</v>
      </c>
      <c r="CF1055" s="11">
        <v>0</v>
      </c>
      <c r="CG1055" s="11">
        <v>913379.7</v>
      </c>
      <c r="CH1055" s="11">
        <v>384353.1</v>
      </c>
      <c r="CI1055" s="11">
        <v>0</v>
      </c>
      <c r="CJ1055" s="11">
        <v>46784.5</v>
      </c>
      <c r="CK1055" s="11">
        <v>0</v>
      </c>
      <c r="CL1055" s="11">
        <v>0</v>
      </c>
      <c r="CM1055" s="11">
        <v>146111.9</v>
      </c>
      <c r="CN1055" s="11">
        <v>0</v>
      </c>
      <c r="CO1055" s="11">
        <v>440494.8</v>
      </c>
      <c r="CP1055" s="11">
        <v>0</v>
      </c>
      <c r="CQ1055" s="11">
        <v>0</v>
      </c>
      <c r="CR1055" s="11">
        <v>2784762.2</v>
      </c>
      <c r="CS1055" s="11">
        <v>3000000</v>
      </c>
      <c r="CT1055" s="11">
        <v>215237.8</v>
      </c>
      <c r="CU1055" s="11">
        <v>7.17</v>
      </c>
    </row>
    <row r="1056" spans="77:99" ht="15" thickBot="1" x14ac:dyDescent="0.35">
      <c r="BY1056" s="10" t="s">
        <v>1060</v>
      </c>
      <c r="BZ1056" s="11">
        <v>0</v>
      </c>
      <c r="CA1056" s="11">
        <v>53982.5</v>
      </c>
      <c r="CB1056" s="11">
        <v>569332</v>
      </c>
      <c r="CC1056" s="11">
        <v>0</v>
      </c>
      <c r="CD1056" s="11">
        <v>254076.1</v>
      </c>
      <c r="CE1056" s="11">
        <v>7198</v>
      </c>
      <c r="CF1056" s="11">
        <v>0</v>
      </c>
      <c r="CG1056" s="11">
        <v>731998.3</v>
      </c>
      <c r="CH1056" s="11">
        <v>384353.1</v>
      </c>
      <c r="CI1056" s="11">
        <v>17994.2</v>
      </c>
      <c r="CJ1056" s="11">
        <v>46784.5</v>
      </c>
      <c r="CK1056" s="11">
        <v>130996.4</v>
      </c>
      <c r="CL1056" s="11">
        <v>0</v>
      </c>
      <c r="CM1056" s="11">
        <v>0</v>
      </c>
      <c r="CN1056" s="11">
        <v>30230.1</v>
      </c>
      <c r="CO1056" s="11">
        <v>440494.8</v>
      </c>
      <c r="CP1056" s="11">
        <v>17994.2</v>
      </c>
      <c r="CQ1056" s="11">
        <v>0</v>
      </c>
      <c r="CR1056" s="11">
        <v>2685434.1</v>
      </c>
      <c r="CS1056" s="11">
        <v>1000000</v>
      </c>
      <c r="CT1056" s="11">
        <v>-1685434.1</v>
      </c>
      <c r="CU1056" s="11">
        <v>-168.54</v>
      </c>
    </row>
    <row r="1057" spans="77:99" ht="15" thickBot="1" x14ac:dyDescent="0.35">
      <c r="BY1057" s="10" t="s">
        <v>1061</v>
      </c>
      <c r="BZ1057" s="11">
        <v>0</v>
      </c>
      <c r="CA1057" s="11">
        <v>268471.3</v>
      </c>
      <c r="CB1057" s="11">
        <v>53982.5</v>
      </c>
      <c r="CC1057" s="11">
        <v>0</v>
      </c>
      <c r="CD1057" s="11">
        <v>254076.1</v>
      </c>
      <c r="CE1057" s="11">
        <v>32389.4</v>
      </c>
      <c r="CF1057" s="11">
        <v>278548</v>
      </c>
      <c r="CG1057" s="11">
        <v>0</v>
      </c>
      <c r="CH1057" s="11">
        <v>0</v>
      </c>
      <c r="CI1057" s="11">
        <v>0</v>
      </c>
      <c r="CJ1057" s="11">
        <v>10796.2</v>
      </c>
      <c r="CK1057" s="11">
        <v>1412176.2</v>
      </c>
      <c r="CL1057" s="11">
        <v>0</v>
      </c>
      <c r="CM1057" s="11">
        <v>10796.2</v>
      </c>
      <c r="CN1057" s="11">
        <v>30230.1</v>
      </c>
      <c r="CO1057" s="11">
        <v>21593.1</v>
      </c>
      <c r="CP1057" s="11">
        <v>81333.100000000006</v>
      </c>
      <c r="CQ1057" s="11">
        <v>479361.9</v>
      </c>
      <c r="CR1057" s="11">
        <v>2933754.2</v>
      </c>
      <c r="CS1057" s="11">
        <v>4000000</v>
      </c>
      <c r="CT1057" s="11">
        <v>1066245.8</v>
      </c>
      <c r="CU1057" s="11">
        <v>26.66</v>
      </c>
    </row>
    <row r="1058" spans="77:99" ht="15" thickBot="1" x14ac:dyDescent="0.35">
      <c r="BY1058" s="10" t="s">
        <v>1062</v>
      </c>
      <c r="BZ1058" s="11">
        <v>0</v>
      </c>
      <c r="CA1058" s="11">
        <v>0</v>
      </c>
      <c r="CB1058" s="11">
        <v>684494.2</v>
      </c>
      <c r="CC1058" s="11">
        <v>0</v>
      </c>
      <c r="CD1058" s="11">
        <v>0</v>
      </c>
      <c r="CE1058" s="11">
        <v>187138.2</v>
      </c>
      <c r="CF1058" s="11">
        <v>0</v>
      </c>
      <c r="CG1058" s="11">
        <v>925613.4</v>
      </c>
      <c r="CH1058" s="11">
        <v>503114.3</v>
      </c>
      <c r="CI1058" s="11">
        <v>17994.2</v>
      </c>
      <c r="CJ1058" s="11">
        <v>46784.5</v>
      </c>
      <c r="CK1058" s="11">
        <v>0</v>
      </c>
      <c r="CL1058" s="11">
        <v>0</v>
      </c>
      <c r="CM1058" s="11">
        <v>146111.9</v>
      </c>
      <c r="CN1058" s="11">
        <v>0</v>
      </c>
      <c r="CO1058" s="11">
        <v>440494.8</v>
      </c>
      <c r="CP1058" s="11">
        <v>0</v>
      </c>
      <c r="CQ1058" s="11">
        <v>0</v>
      </c>
      <c r="CR1058" s="11">
        <v>2951745.5</v>
      </c>
      <c r="CS1058" s="11">
        <v>1000000</v>
      </c>
      <c r="CT1058" s="11">
        <v>-1951745.5</v>
      </c>
      <c r="CU1058" s="11">
        <v>-195.17</v>
      </c>
    </row>
    <row r="1059" spans="77:99" ht="15" thickBot="1" x14ac:dyDescent="0.35">
      <c r="BY1059" s="10" t="s">
        <v>1063</v>
      </c>
      <c r="BZ1059" s="11">
        <v>0</v>
      </c>
      <c r="CA1059" s="11">
        <v>53982.5</v>
      </c>
      <c r="CB1059" s="11">
        <v>526146.4</v>
      </c>
      <c r="CC1059" s="11">
        <v>0</v>
      </c>
      <c r="CD1059" s="11">
        <v>254076.1</v>
      </c>
      <c r="CE1059" s="11">
        <v>7198</v>
      </c>
      <c r="CF1059" s="11">
        <v>0</v>
      </c>
      <c r="CG1059" s="11">
        <v>329651</v>
      </c>
      <c r="CH1059" s="11">
        <v>256954.9</v>
      </c>
      <c r="CI1059" s="11">
        <v>0</v>
      </c>
      <c r="CJ1059" s="11">
        <v>46784.5</v>
      </c>
      <c r="CK1059" s="11">
        <v>238961.4</v>
      </c>
      <c r="CL1059" s="11">
        <v>0</v>
      </c>
      <c r="CM1059" s="11">
        <v>0</v>
      </c>
      <c r="CN1059" s="11">
        <v>30230.1</v>
      </c>
      <c r="CO1059" s="11">
        <v>440494.8</v>
      </c>
      <c r="CP1059" s="11">
        <v>17994.2</v>
      </c>
      <c r="CQ1059" s="11">
        <v>176342</v>
      </c>
      <c r="CR1059" s="11">
        <v>2378816</v>
      </c>
      <c r="CS1059" s="11">
        <v>3000000</v>
      </c>
      <c r="CT1059" s="11">
        <v>621184</v>
      </c>
      <c r="CU1059" s="11">
        <v>20.71</v>
      </c>
    </row>
    <row r="1060" spans="77:99" ht="15" thickBot="1" x14ac:dyDescent="0.35">
      <c r="BY1060" s="10" t="s">
        <v>1064</v>
      </c>
      <c r="BZ1060" s="11">
        <v>0</v>
      </c>
      <c r="CA1060" s="11">
        <v>268471.3</v>
      </c>
      <c r="CB1060" s="11">
        <v>110123.5</v>
      </c>
      <c r="CC1060" s="11">
        <v>0</v>
      </c>
      <c r="CD1060" s="11">
        <v>638429.19999999995</v>
      </c>
      <c r="CE1060" s="11">
        <v>0</v>
      </c>
      <c r="CF1060" s="11">
        <v>0</v>
      </c>
      <c r="CG1060" s="11">
        <v>63339</v>
      </c>
      <c r="CH1060" s="11">
        <v>0</v>
      </c>
      <c r="CI1060" s="11">
        <v>0</v>
      </c>
      <c r="CJ1060" s="11">
        <v>10796.2</v>
      </c>
      <c r="CK1060" s="11">
        <v>912660.9</v>
      </c>
      <c r="CL1060" s="11">
        <v>0</v>
      </c>
      <c r="CM1060" s="11">
        <v>0</v>
      </c>
      <c r="CN1060" s="11">
        <v>74855.399999999994</v>
      </c>
      <c r="CO1060" s="11">
        <v>440494.8</v>
      </c>
      <c r="CP1060" s="11">
        <v>81333.100000000006</v>
      </c>
      <c r="CQ1060" s="11">
        <v>333250</v>
      </c>
      <c r="CR1060" s="11">
        <v>2933753.5</v>
      </c>
      <c r="CS1060" s="11">
        <v>4000000</v>
      </c>
      <c r="CT1060" s="11">
        <v>1066246.5</v>
      </c>
      <c r="CU1060" s="11">
        <v>26.66</v>
      </c>
    </row>
    <row r="1061" spans="77:99" ht="15" thickBot="1" x14ac:dyDescent="0.35">
      <c r="BY1061" s="10" t="s">
        <v>1065</v>
      </c>
      <c r="BZ1061" s="11">
        <v>0</v>
      </c>
      <c r="CA1061" s="11">
        <v>268471.3</v>
      </c>
      <c r="CB1061" s="11">
        <v>64778.7</v>
      </c>
      <c r="CC1061" s="11">
        <v>0</v>
      </c>
      <c r="CD1061" s="11">
        <v>638429.19999999995</v>
      </c>
      <c r="CE1061" s="11">
        <v>0</v>
      </c>
      <c r="CF1061" s="11">
        <v>0</v>
      </c>
      <c r="CG1061" s="11">
        <v>0</v>
      </c>
      <c r="CH1061" s="11">
        <v>0</v>
      </c>
      <c r="CI1061" s="11">
        <v>0</v>
      </c>
      <c r="CJ1061" s="11">
        <v>10796.2</v>
      </c>
      <c r="CK1061" s="11">
        <v>1210642.1000000001</v>
      </c>
      <c r="CL1061" s="11">
        <v>0</v>
      </c>
      <c r="CM1061" s="11">
        <v>0</v>
      </c>
      <c r="CN1061" s="11">
        <v>74855.399999999994</v>
      </c>
      <c r="CO1061" s="11">
        <v>343326.7</v>
      </c>
      <c r="CP1061" s="11">
        <v>81333.100000000006</v>
      </c>
      <c r="CQ1061" s="11">
        <v>479361.9</v>
      </c>
      <c r="CR1061" s="11">
        <v>3171994.7</v>
      </c>
      <c r="CS1061" s="11">
        <v>2000000</v>
      </c>
      <c r="CT1061" s="11">
        <v>-1171994.7</v>
      </c>
      <c r="CU1061" s="11">
        <v>-58.6</v>
      </c>
    </row>
    <row r="1062" spans="77:99" ht="15" thickBot="1" x14ac:dyDescent="0.35">
      <c r="BY1062" s="10" t="s">
        <v>1066</v>
      </c>
      <c r="BZ1062" s="11">
        <v>0</v>
      </c>
      <c r="CA1062" s="11">
        <v>71975.899999999994</v>
      </c>
      <c r="CB1062" s="11">
        <v>526146.4</v>
      </c>
      <c r="CC1062" s="11">
        <v>0</v>
      </c>
      <c r="CD1062" s="11">
        <v>638429.19999999995</v>
      </c>
      <c r="CE1062" s="11">
        <v>0</v>
      </c>
      <c r="CF1062" s="11">
        <v>0</v>
      </c>
      <c r="CG1062" s="11">
        <v>63339</v>
      </c>
      <c r="CH1062" s="11">
        <v>719.5</v>
      </c>
      <c r="CI1062" s="11">
        <v>0</v>
      </c>
      <c r="CJ1062" s="11">
        <v>10796.2</v>
      </c>
      <c r="CK1062" s="11">
        <v>238961.4</v>
      </c>
      <c r="CL1062" s="11">
        <v>0</v>
      </c>
      <c r="CM1062" s="11">
        <v>0</v>
      </c>
      <c r="CN1062" s="11">
        <v>74855.399999999994</v>
      </c>
      <c r="CO1062" s="11">
        <v>440494.8</v>
      </c>
      <c r="CP1062" s="11">
        <v>81333.100000000006</v>
      </c>
      <c r="CQ1062" s="11">
        <v>176342</v>
      </c>
      <c r="CR1062" s="11">
        <v>2323393</v>
      </c>
      <c r="CS1062" s="11">
        <v>3000000</v>
      </c>
      <c r="CT1062" s="11">
        <v>676607</v>
      </c>
      <c r="CU1062" s="11">
        <v>22.55</v>
      </c>
    </row>
    <row r="1063" spans="77:99" ht="15" thickBot="1" x14ac:dyDescent="0.35">
      <c r="BY1063" s="10" t="s">
        <v>1067</v>
      </c>
      <c r="BZ1063" s="11">
        <v>0</v>
      </c>
      <c r="CA1063" s="11">
        <v>53982.5</v>
      </c>
      <c r="CB1063" s="11">
        <v>569332</v>
      </c>
      <c r="CC1063" s="11">
        <v>0</v>
      </c>
      <c r="CD1063" s="11">
        <v>638429.19999999995</v>
      </c>
      <c r="CE1063" s="11">
        <v>0</v>
      </c>
      <c r="CF1063" s="11">
        <v>0</v>
      </c>
      <c r="CG1063" s="11">
        <v>310217.90000000002</v>
      </c>
      <c r="CH1063" s="11">
        <v>384353.1</v>
      </c>
      <c r="CI1063" s="11">
        <v>17994.2</v>
      </c>
      <c r="CJ1063" s="11">
        <v>46784.5</v>
      </c>
      <c r="CK1063" s="11">
        <v>220967.3</v>
      </c>
      <c r="CL1063" s="11">
        <v>10796.2</v>
      </c>
      <c r="CM1063" s="11">
        <v>0</v>
      </c>
      <c r="CN1063" s="11">
        <v>74855.399999999994</v>
      </c>
      <c r="CO1063" s="11">
        <v>440494.8</v>
      </c>
      <c r="CP1063" s="11">
        <v>17994.2</v>
      </c>
      <c r="CQ1063" s="11">
        <v>176342</v>
      </c>
      <c r="CR1063" s="11">
        <v>2962543.2</v>
      </c>
      <c r="CS1063" s="11">
        <v>3000000</v>
      </c>
      <c r="CT1063" s="11">
        <v>37456.800000000003</v>
      </c>
      <c r="CU1063" s="11">
        <v>1.25</v>
      </c>
    </row>
    <row r="1064" spans="77:99" ht="15" thickBot="1" x14ac:dyDescent="0.35">
      <c r="BY1064" s="10" t="s">
        <v>1068</v>
      </c>
      <c r="BZ1064" s="11">
        <v>0</v>
      </c>
      <c r="CA1064" s="11">
        <v>53982.5</v>
      </c>
      <c r="CB1064" s="11">
        <v>569332</v>
      </c>
      <c r="CC1064" s="11">
        <v>0</v>
      </c>
      <c r="CD1064" s="11">
        <v>638429.19999999995</v>
      </c>
      <c r="CE1064" s="11">
        <v>0</v>
      </c>
      <c r="CF1064" s="11">
        <v>0</v>
      </c>
      <c r="CG1064" s="11">
        <v>310217.90000000002</v>
      </c>
      <c r="CH1064" s="11">
        <v>384353.1</v>
      </c>
      <c r="CI1064" s="11">
        <v>0</v>
      </c>
      <c r="CJ1064" s="11">
        <v>46784.5</v>
      </c>
      <c r="CK1064" s="11">
        <v>238961.4</v>
      </c>
      <c r="CL1064" s="11">
        <v>0</v>
      </c>
      <c r="CM1064" s="11">
        <v>0</v>
      </c>
      <c r="CN1064" s="11">
        <v>74855.399999999994</v>
      </c>
      <c r="CO1064" s="11">
        <v>440494.8</v>
      </c>
      <c r="CP1064" s="11">
        <v>17994.2</v>
      </c>
      <c r="CQ1064" s="11">
        <v>176342</v>
      </c>
      <c r="CR1064" s="11">
        <v>2951746.9</v>
      </c>
      <c r="CS1064" s="11">
        <v>3000000</v>
      </c>
      <c r="CT1064" s="11">
        <v>48253.1</v>
      </c>
      <c r="CU1064" s="11">
        <v>1.61</v>
      </c>
    </row>
    <row r="1065" spans="77:99" ht="15" thickBot="1" x14ac:dyDescent="0.35">
      <c r="BY1065" s="10" t="s">
        <v>1069</v>
      </c>
      <c r="BZ1065" s="11">
        <v>0</v>
      </c>
      <c r="CA1065" s="11">
        <v>268471.3</v>
      </c>
      <c r="CB1065" s="11">
        <v>64778.7</v>
      </c>
      <c r="CC1065" s="11">
        <v>0</v>
      </c>
      <c r="CD1065" s="11">
        <v>272070.3</v>
      </c>
      <c r="CE1065" s="11">
        <v>7198</v>
      </c>
      <c r="CF1065" s="11">
        <v>278548</v>
      </c>
      <c r="CG1065" s="11">
        <v>0</v>
      </c>
      <c r="CH1065" s="11">
        <v>0</v>
      </c>
      <c r="CI1065" s="11">
        <v>0</v>
      </c>
      <c r="CJ1065" s="11">
        <v>0</v>
      </c>
      <c r="CK1065" s="11">
        <v>1412176.2</v>
      </c>
      <c r="CL1065" s="11">
        <v>0</v>
      </c>
      <c r="CM1065" s="11">
        <v>0</v>
      </c>
      <c r="CN1065" s="11">
        <v>30230.1</v>
      </c>
      <c r="CO1065" s="11">
        <v>21593.1</v>
      </c>
      <c r="CP1065" s="11">
        <v>81333.100000000006</v>
      </c>
      <c r="CQ1065" s="11">
        <v>479361.9</v>
      </c>
      <c r="CR1065" s="11">
        <v>2915760.8</v>
      </c>
      <c r="CS1065" s="11">
        <v>3000000</v>
      </c>
      <c r="CT1065" s="11">
        <v>84239.2</v>
      </c>
      <c r="CU1065" s="11">
        <v>2.81</v>
      </c>
    </row>
    <row r="1066" spans="77:99" ht="15" thickBot="1" x14ac:dyDescent="0.35">
      <c r="BY1066" s="10" t="s">
        <v>1070</v>
      </c>
      <c r="BZ1066" s="11">
        <v>0</v>
      </c>
      <c r="CA1066" s="11">
        <v>53982.5</v>
      </c>
      <c r="CB1066" s="11">
        <v>569332</v>
      </c>
      <c r="CC1066" s="11">
        <v>0</v>
      </c>
      <c r="CD1066" s="11">
        <v>638429.19999999995</v>
      </c>
      <c r="CE1066" s="11">
        <v>0</v>
      </c>
      <c r="CF1066" s="11">
        <v>0</v>
      </c>
      <c r="CG1066" s="11">
        <v>310217.90000000002</v>
      </c>
      <c r="CH1066" s="11">
        <v>366358.9</v>
      </c>
      <c r="CI1066" s="11">
        <v>0</v>
      </c>
      <c r="CJ1066" s="11">
        <v>46784.5</v>
      </c>
      <c r="CK1066" s="11">
        <v>238961.4</v>
      </c>
      <c r="CL1066" s="11">
        <v>0</v>
      </c>
      <c r="CM1066" s="11">
        <v>0</v>
      </c>
      <c r="CN1066" s="11">
        <v>74855.399999999994</v>
      </c>
      <c r="CO1066" s="11">
        <v>440494.8</v>
      </c>
      <c r="CP1066" s="11">
        <v>17994.2</v>
      </c>
      <c r="CQ1066" s="11">
        <v>176342</v>
      </c>
      <c r="CR1066" s="11">
        <v>2933752.8</v>
      </c>
      <c r="CS1066" s="11">
        <v>4000000</v>
      </c>
      <c r="CT1066" s="11">
        <v>1066247.2</v>
      </c>
      <c r="CU1066" s="11">
        <v>26.66</v>
      </c>
    </row>
    <row r="1067" spans="77:99" ht="15" thickBot="1" x14ac:dyDescent="0.35">
      <c r="BY1067" s="10" t="s">
        <v>1071</v>
      </c>
      <c r="BZ1067" s="11">
        <v>0</v>
      </c>
      <c r="CA1067" s="11">
        <v>268471.3</v>
      </c>
      <c r="CB1067" s="11">
        <v>64778.7</v>
      </c>
      <c r="CC1067" s="11">
        <v>0</v>
      </c>
      <c r="CD1067" s="11">
        <v>290064.5</v>
      </c>
      <c r="CE1067" s="11">
        <v>7198</v>
      </c>
      <c r="CF1067" s="11">
        <v>278548</v>
      </c>
      <c r="CG1067" s="11">
        <v>0</v>
      </c>
      <c r="CH1067" s="11">
        <v>0</v>
      </c>
      <c r="CI1067" s="11">
        <v>0</v>
      </c>
      <c r="CJ1067" s="11">
        <v>10796.2</v>
      </c>
      <c r="CK1067" s="11">
        <v>1412176.2</v>
      </c>
      <c r="CL1067" s="11">
        <v>0</v>
      </c>
      <c r="CM1067" s="11">
        <v>0</v>
      </c>
      <c r="CN1067" s="11">
        <v>30230.1</v>
      </c>
      <c r="CO1067" s="11">
        <v>197934.4</v>
      </c>
      <c r="CP1067" s="11">
        <v>81333.100000000006</v>
      </c>
      <c r="CQ1067" s="11">
        <v>479361.9</v>
      </c>
      <c r="CR1067" s="11">
        <v>3120892.4</v>
      </c>
      <c r="CS1067" s="11">
        <v>4000000</v>
      </c>
      <c r="CT1067" s="11">
        <v>879107.6</v>
      </c>
      <c r="CU1067" s="11">
        <v>21.98</v>
      </c>
    </row>
    <row r="1068" spans="77:99" ht="15" thickBot="1" x14ac:dyDescent="0.35">
      <c r="BY1068" s="10" t="s">
        <v>1072</v>
      </c>
      <c r="BZ1068" s="11">
        <v>0</v>
      </c>
      <c r="CA1068" s="11">
        <v>0</v>
      </c>
      <c r="CB1068" s="11">
        <v>666500.1</v>
      </c>
      <c r="CC1068" s="11">
        <v>0</v>
      </c>
      <c r="CD1068" s="11">
        <v>66938</v>
      </c>
      <c r="CE1068" s="11">
        <v>151149.79999999999</v>
      </c>
      <c r="CF1068" s="11">
        <v>0</v>
      </c>
      <c r="CG1068" s="11">
        <v>731998.3</v>
      </c>
      <c r="CH1068" s="11">
        <v>384353.1</v>
      </c>
      <c r="CI1068" s="11">
        <v>0</v>
      </c>
      <c r="CJ1068" s="11">
        <v>46784.5</v>
      </c>
      <c r="CK1068" s="11">
        <v>0</v>
      </c>
      <c r="CL1068" s="11">
        <v>0</v>
      </c>
      <c r="CM1068" s="11">
        <v>43185.599999999999</v>
      </c>
      <c r="CN1068" s="11">
        <v>30230.1</v>
      </c>
      <c r="CO1068" s="11">
        <v>440494.8</v>
      </c>
      <c r="CP1068" s="11">
        <v>17994.2</v>
      </c>
      <c r="CQ1068" s="11">
        <v>0</v>
      </c>
      <c r="CR1068" s="11">
        <v>2579628.4</v>
      </c>
      <c r="CS1068" s="11">
        <v>3000000</v>
      </c>
      <c r="CT1068" s="11">
        <v>420371.6</v>
      </c>
      <c r="CU1068" s="11">
        <v>14.01</v>
      </c>
    </row>
    <row r="1069" spans="77:99" ht="15" thickBot="1" x14ac:dyDescent="0.35">
      <c r="BY1069" s="10" t="s">
        <v>1073</v>
      </c>
      <c r="BZ1069" s="11">
        <v>0</v>
      </c>
      <c r="CA1069" s="11">
        <v>53982.5</v>
      </c>
      <c r="CB1069" s="11">
        <v>569332</v>
      </c>
      <c r="CC1069" s="11">
        <v>0</v>
      </c>
      <c r="CD1069" s="11">
        <v>66938</v>
      </c>
      <c r="CE1069" s="11">
        <v>187138.2</v>
      </c>
      <c r="CF1069" s="11">
        <v>0</v>
      </c>
      <c r="CG1069" s="11">
        <v>731998.3</v>
      </c>
      <c r="CH1069" s="11">
        <v>384353.1</v>
      </c>
      <c r="CI1069" s="11">
        <v>0</v>
      </c>
      <c r="CJ1069" s="11">
        <v>46784.5</v>
      </c>
      <c r="CK1069" s="11">
        <v>220967.3</v>
      </c>
      <c r="CL1069" s="11">
        <v>10796.2</v>
      </c>
      <c r="CM1069" s="11">
        <v>146111.9</v>
      </c>
      <c r="CN1069" s="11">
        <v>30230.1</v>
      </c>
      <c r="CO1069" s="11">
        <v>343326.7</v>
      </c>
      <c r="CP1069" s="11">
        <v>17994.2</v>
      </c>
      <c r="CQ1069" s="11">
        <v>176342</v>
      </c>
      <c r="CR1069" s="11">
        <v>2986294.8</v>
      </c>
      <c r="CS1069" s="11">
        <v>2000000</v>
      </c>
      <c r="CT1069" s="11">
        <v>-986294.8</v>
      </c>
      <c r="CU1069" s="11">
        <v>-49.31</v>
      </c>
    </row>
    <row r="1070" spans="77:99" ht="15" thickBot="1" x14ac:dyDescent="0.35">
      <c r="BY1070" s="10" t="s">
        <v>1074</v>
      </c>
      <c r="BZ1070" s="11">
        <v>0</v>
      </c>
      <c r="CA1070" s="11">
        <v>268471.3</v>
      </c>
      <c r="CB1070" s="11">
        <v>0</v>
      </c>
      <c r="CC1070" s="11">
        <v>0</v>
      </c>
      <c r="CD1070" s="11">
        <v>131716.70000000001</v>
      </c>
      <c r="CE1070" s="11">
        <v>104365.3</v>
      </c>
      <c r="CF1070" s="11">
        <v>382913.3</v>
      </c>
      <c r="CG1070" s="11">
        <v>0</v>
      </c>
      <c r="CH1070" s="11">
        <v>0</v>
      </c>
      <c r="CI1070" s="11">
        <v>0</v>
      </c>
      <c r="CJ1070" s="11">
        <v>0</v>
      </c>
      <c r="CK1070" s="11">
        <v>1412176.2</v>
      </c>
      <c r="CL1070" s="11">
        <v>0</v>
      </c>
      <c r="CM1070" s="11">
        <v>43185.599999999999</v>
      </c>
      <c r="CN1070" s="11">
        <v>30230.1</v>
      </c>
      <c r="CO1070" s="11">
        <v>0</v>
      </c>
      <c r="CP1070" s="11">
        <v>81333.100000000006</v>
      </c>
      <c r="CQ1070" s="11">
        <v>479361.9</v>
      </c>
      <c r="CR1070" s="11">
        <v>2933753.5</v>
      </c>
      <c r="CS1070" s="11">
        <v>4000000</v>
      </c>
      <c r="CT1070" s="11">
        <v>1066246.5</v>
      </c>
      <c r="CU1070" s="11">
        <v>26.66</v>
      </c>
    </row>
    <row r="1071" spans="77:99" ht="15" thickBot="1" x14ac:dyDescent="0.35">
      <c r="BY1071" s="10" t="s">
        <v>1075</v>
      </c>
      <c r="BZ1071" s="11">
        <v>0</v>
      </c>
      <c r="CA1071" s="11">
        <v>53982.5</v>
      </c>
      <c r="CB1071" s="11">
        <v>110123.5</v>
      </c>
      <c r="CC1071" s="11">
        <v>0</v>
      </c>
      <c r="CD1071" s="11">
        <v>254076.1</v>
      </c>
      <c r="CE1071" s="11">
        <v>32389.4</v>
      </c>
      <c r="CF1071" s="11">
        <v>0</v>
      </c>
      <c r="CG1071" s="11">
        <v>63339</v>
      </c>
      <c r="CH1071" s="11">
        <v>0</v>
      </c>
      <c r="CI1071" s="11">
        <v>0</v>
      </c>
      <c r="CJ1071" s="11">
        <v>10796.2</v>
      </c>
      <c r="CK1071" s="11">
        <v>912660.9</v>
      </c>
      <c r="CL1071" s="11">
        <v>0</v>
      </c>
      <c r="CM1071" s="11">
        <v>0</v>
      </c>
      <c r="CN1071" s="11">
        <v>30230.1</v>
      </c>
      <c r="CO1071" s="11">
        <v>343326.7</v>
      </c>
      <c r="CP1071" s="11">
        <v>17994.2</v>
      </c>
      <c r="CQ1071" s="11">
        <v>371397.6</v>
      </c>
      <c r="CR1071" s="11">
        <v>2200316.2000000002</v>
      </c>
      <c r="CS1071" s="11">
        <v>3000000</v>
      </c>
      <c r="CT1071" s="11">
        <v>799683.8</v>
      </c>
      <c r="CU1071" s="11">
        <v>26.66</v>
      </c>
    </row>
    <row r="1072" spans="77:99" ht="15" thickBot="1" x14ac:dyDescent="0.35">
      <c r="BY1072" s="10" t="s">
        <v>1076</v>
      </c>
      <c r="BZ1072" s="11">
        <v>0</v>
      </c>
      <c r="CA1072" s="11">
        <v>0</v>
      </c>
      <c r="CB1072" s="11">
        <v>569332</v>
      </c>
      <c r="CC1072" s="11">
        <v>0</v>
      </c>
      <c r="CD1072" s="11">
        <v>0</v>
      </c>
      <c r="CE1072" s="11">
        <v>187138.2</v>
      </c>
      <c r="CF1072" s="11">
        <v>0</v>
      </c>
      <c r="CG1072" s="11">
        <v>731998.3</v>
      </c>
      <c r="CH1072" s="11">
        <v>384353.1</v>
      </c>
      <c r="CI1072" s="11">
        <v>0</v>
      </c>
      <c r="CJ1072" s="11">
        <v>46784.5</v>
      </c>
      <c r="CK1072" s="11">
        <v>220967.3</v>
      </c>
      <c r="CL1072" s="11">
        <v>0</v>
      </c>
      <c r="CM1072" s="11">
        <v>146111.9</v>
      </c>
      <c r="CN1072" s="11">
        <v>30230.1</v>
      </c>
      <c r="CO1072" s="11">
        <v>440494.8</v>
      </c>
      <c r="CP1072" s="11">
        <v>17994.2</v>
      </c>
      <c r="CQ1072" s="11">
        <v>158347.79999999999</v>
      </c>
      <c r="CR1072" s="11">
        <v>2933752</v>
      </c>
      <c r="CS1072" s="11">
        <v>4000000</v>
      </c>
      <c r="CT1072" s="11">
        <v>1066248</v>
      </c>
      <c r="CU1072" s="11">
        <v>26.66</v>
      </c>
    </row>
    <row r="1073" spans="77:99" ht="15" thickBot="1" x14ac:dyDescent="0.35">
      <c r="BY1073" s="10" t="s">
        <v>1077</v>
      </c>
      <c r="BZ1073" s="11">
        <v>0</v>
      </c>
      <c r="CA1073" s="11">
        <v>53982.5</v>
      </c>
      <c r="CB1073" s="11">
        <v>110123.5</v>
      </c>
      <c r="CC1073" s="11">
        <v>0</v>
      </c>
      <c r="CD1073" s="11">
        <v>66938</v>
      </c>
      <c r="CE1073" s="11">
        <v>151149.79999999999</v>
      </c>
      <c r="CF1073" s="11">
        <v>0</v>
      </c>
      <c r="CG1073" s="11">
        <v>731998.3</v>
      </c>
      <c r="CH1073" s="11">
        <v>256954.9</v>
      </c>
      <c r="CI1073" s="11">
        <v>0</v>
      </c>
      <c r="CJ1073" s="11">
        <v>46784.5</v>
      </c>
      <c r="CK1073" s="11">
        <v>912660.9</v>
      </c>
      <c r="CL1073" s="11">
        <v>0</v>
      </c>
      <c r="CM1073" s="11">
        <v>61179.7</v>
      </c>
      <c r="CN1073" s="11">
        <v>30230.1</v>
      </c>
      <c r="CO1073" s="11">
        <v>343326.7</v>
      </c>
      <c r="CP1073" s="11">
        <v>17994.2</v>
      </c>
      <c r="CQ1073" s="11">
        <v>176342</v>
      </c>
      <c r="CR1073" s="11">
        <v>2959665.1</v>
      </c>
      <c r="CS1073" s="11">
        <v>4000000</v>
      </c>
      <c r="CT1073" s="11">
        <v>1040334.9</v>
      </c>
      <c r="CU1073" s="11">
        <v>26.01</v>
      </c>
    </row>
    <row r="1074" spans="77:99" ht="15" thickBot="1" x14ac:dyDescent="0.35">
      <c r="BY1074" s="10" t="s">
        <v>1078</v>
      </c>
      <c r="BZ1074" s="11">
        <v>0</v>
      </c>
      <c r="CA1074" s="11">
        <v>268471.3</v>
      </c>
      <c r="CB1074" s="11">
        <v>64778.7</v>
      </c>
      <c r="CC1074" s="11">
        <v>0</v>
      </c>
      <c r="CD1074" s="11">
        <v>638429.19999999995</v>
      </c>
      <c r="CE1074" s="11">
        <v>0</v>
      </c>
      <c r="CF1074" s="11">
        <v>91409.8</v>
      </c>
      <c r="CG1074" s="11">
        <v>0</v>
      </c>
      <c r="CH1074" s="11">
        <v>0</v>
      </c>
      <c r="CI1074" s="11">
        <v>0</v>
      </c>
      <c r="CJ1074" s="11">
        <v>0</v>
      </c>
      <c r="CK1074" s="11">
        <v>1394177.6</v>
      </c>
      <c r="CL1074" s="11">
        <v>0</v>
      </c>
      <c r="CM1074" s="11">
        <v>0</v>
      </c>
      <c r="CN1074" s="11">
        <v>74855.399999999994</v>
      </c>
      <c r="CO1074" s="11">
        <v>343326.7</v>
      </c>
      <c r="CP1074" s="11">
        <v>81333.100000000006</v>
      </c>
      <c r="CQ1074" s="11">
        <v>479361.9</v>
      </c>
      <c r="CR1074" s="11">
        <v>3436143.9</v>
      </c>
      <c r="CS1074" s="11">
        <v>1000000</v>
      </c>
      <c r="CT1074" s="11">
        <v>-2436143.9</v>
      </c>
      <c r="CU1074" s="11">
        <v>-243.61</v>
      </c>
    </row>
    <row r="1075" spans="77:99" ht="15" thickBot="1" x14ac:dyDescent="0.35">
      <c r="BY1075" s="10" t="s">
        <v>1079</v>
      </c>
      <c r="BZ1075" s="11">
        <v>0</v>
      </c>
      <c r="CA1075" s="11">
        <v>268471.3</v>
      </c>
      <c r="CB1075" s="11">
        <v>64778.7</v>
      </c>
      <c r="CC1075" s="11">
        <v>0</v>
      </c>
      <c r="CD1075" s="11">
        <v>243279.9</v>
      </c>
      <c r="CE1075" s="11">
        <v>32389.4</v>
      </c>
      <c r="CF1075" s="11">
        <v>278548</v>
      </c>
      <c r="CG1075" s="11">
        <v>7198</v>
      </c>
      <c r="CH1075" s="11">
        <v>0</v>
      </c>
      <c r="CI1075" s="11">
        <v>0</v>
      </c>
      <c r="CJ1075" s="11">
        <v>10796.2</v>
      </c>
      <c r="CK1075" s="11">
        <v>1394177.6</v>
      </c>
      <c r="CL1075" s="11">
        <v>0</v>
      </c>
      <c r="CM1075" s="11">
        <v>10796.2</v>
      </c>
      <c r="CN1075" s="11">
        <v>30230.1</v>
      </c>
      <c r="CO1075" s="11">
        <v>161946.79999999999</v>
      </c>
      <c r="CP1075" s="11">
        <v>81333.100000000006</v>
      </c>
      <c r="CQ1075" s="11">
        <v>479361.9</v>
      </c>
      <c r="CR1075" s="11">
        <v>3063307.3</v>
      </c>
      <c r="CS1075" s="11">
        <v>3000000</v>
      </c>
      <c r="CT1075" s="11">
        <v>-63307.3</v>
      </c>
      <c r="CU1075" s="11">
        <v>-2.11</v>
      </c>
    </row>
    <row r="1076" spans="77:99" ht="15" thickBot="1" x14ac:dyDescent="0.35">
      <c r="BY1076" s="10" t="s">
        <v>1080</v>
      </c>
      <c r="BZ1076" s="11">
        <v>0</v>
      </c>
      <c r="CA1076" s="11">
        <v>53982.5</v>
      </c>
      <c r="CB1076" s="11">
        <v>569332</v>
      </c>
      <c r="CC1076" s="11">
        <v>0</v>
      </c>
      <c r="CD1076" s="11">
        <v>638429.19999999995</v>
      </c>
      <c r="CE1076" s="11">
        <v>7198</v>
      </c>
      <c r="CF1076" s="11">
        <v>0</v>
      </c>
      <c r="CG1076" s="11">
        <v>714004.1</v>
      </c>
      <c r="CH1076" s="11">
        <v>384353.1</v>
      </c>
      <c r="CI1076" s="11">
        <v>0</v>
      </c>
      <c r="CJ1076" s="11">
        <v>46784.5</v>
      </c>
      <c r="CK1076" s="11">
        <v>220967.3</v>
      </c>
      <c r="CL1076" s="11">
        <v>0</v>
      </c>
      <c r="CM1076" s="11">
        <v>0</v>
      </c>
      <c r="CN1076" s="11">
        <v>74855.399999999994</v>
      </c>
      <c r="CO1076" s="11">
        <v>440494.8</v>
      </c>
      <c r="CP1076" s="11">
        <v>17994.2</v>
      </c>
      <c r="CQ1076" s="11">
        <v>140353.60000000001</v>
      </c>
      <c r="CR1076" s="11">
        <v>3308748.6</v>
      </c>
      <c r="CS1076" s="11">
        <v>1000000</v>
      </c>
      <c r="CT1076" s="11">
        <v>-2308748.6</v>
      </c>
      <c r="CU1076" s="11">
        <v>-230.87</v>
      </c>
    </row>
    <row r="1077" spans="77:99" ht="15" thickBot="1" x14ac:dyDescent="0.35">
      <c r="BY1077" s="10" t="s">
        <v>1081</v>
      </c>
      <c r="BZ1077" s="11">
        <v>0</v>
      </c>
      <c r="CA1077" s="11">
        <v>53982.5</v>
      </c>
      <c r="CB1077" s="11">
        <v>110123.5</v>
      </c>
      <c r="CC1077" s="11">
        <v>0</v>
      </c>
      <c r="CD1077" s="11">
        <v>66938</v>
      </c>
      <c r="CE1077" s="11">
        <v>151149.79999999999</v>
      </c>
      <c r="CF1077" s="11">
        <v>61179.7</v>
      </c>
      <c r="CG1077" s="11">
        <v>714004.1</v>
      </c>
      <c r="CH1077" s="11">
        <v>719.5</v>
      </c>
      <c r="CI1077" s="11">
        <v>0</v>
      </c>
      <c r="CJ1077" s="11">
        <v>46784.5</v>
      </c>
      <c r="CK1077" s="11">
        <v>912660.9</v>
      </c>
      <c r="CL1077" s="11">
        <v>0</v>
      </c>
      <c r="CM1077" s="11">
        <v>61179.7</v>
      </c>
      <c r="CN1077" s="11">
        <v>30230.1</v>
      </c>
      <c r="CO1077" s="11">
        <v>343326.7</v>
      </c>
      <c r="CP1077" s="11">
        <v>17994.2</v>
      </c>
      <c r="CQ1077" s="11">
        <v>176342</v>
      </c>
      <c r="CR1077" s="11">
        <v>2746615.3</v>
      </c>
      <c r="CS1077" s="11">
        <v>1000000</v>
      </c>
      <c r="CT1077" s="11">
        <v>-1746615.3</v>
      </c>
      <c r="CU1077" s="11">
        <v>-174.66</v>
      </c>
    </row>
    <row r="1078" spans="77:99" ht="15" thickBot="1" x14ac:dyDescent="0.35">
      <c r="BY1078" s="10" t="s">
        <v>1082</v>
      </c>
      <c r="BZ1078" s="11">
        <v>0</v>
      </c>
      <c r="CA1078" s="11">
        <v>0</v>
      </c>
      <c r="CB1078" s="11">
        <v>666500.1</v>
      </c>
      <c r="CC1078" s="11">
        <v>0</v>
      </c>
      <c r="CD1078" s="11">
        <v>0</v>
      </c>
      <c r="CE1078" s="11">
        <v>187138.2</v>
      </c>
      <c r="CF1078" s="11">
        <v>0</v>
      </c>
      <c r="CG1078" s="11">
        <v>913379.7</v>
      </c>
      <c r="CH1078" s="11">
        <v>384353.1</v>
      </c>
      <c r="CI1078" s="11">
        <v>0</v>
      </c>
      <c r="CJ1078" s="11">
        <v>46784.5</v>
      </c>
      <c r="CK1078" s="11">
        <v>0</v>
      </c>
      <c r="CL1078" s="11">
        <v>0</v>
      </c>
      <c r="CM1078" s="11">
        <v>146111.9</v>
      </c>
      <c r="CN1078" s="11">
        <v>30230.1</v>
      </c>
      <c r="CO1078" s="11">
        <v>440494.8</v>
      </c>
      <c r="CP1078" s="11">
        <v>17994.2</v>
      </c>
      <c r="CQ1078" s="11">
        <v>0</v>
      </c>
      <c r="CR1078" s="11">
        <v>2832986.5</v>
      </c>
      <c r="CS1078" s="11">
        <v>1000000</v>
      </c>
      <c r="CT1078" s="11">
        <v>-1832986.5</v>
      </c>
      <c r="CU1078" s="11">
        <v>-183.3</v>
      </c>
    </row>
    <row r="1079" spans="77:99" ht="15" thickBot="1" x14ac:dyDescent="0.35">
      <c r="BY1079" s="10" t="s">
        <v>1083</v>
      </c>
      <c r="BZ1079" s="11">
        <v>0</v>
      </c>
      <c r="CA1079" s="11">
        <v>53982.5</v>
      </c>
      <c r="CB1079" s="11">
        <v>64778.7</v>
      </c>
      <c r="CC1079" s="11">
        <v>0</v>
      </c>
      <c r="CD1079" s="11">
        <v>254076.1</v>
      </c>
      <c r="CE1079" s="11">
        <v>7198</v>
      </c>
      <c r="CF1079" s="11">
        <v>0</v>
      </c>
      <c r="CG1079" s="11">
        <v>63339</v>
      </c>
      <c r="CH1079" s="11">
        <v>0</v>
      </c>
      <c r="CI1079" s="11">
        <v>0</v>
      </c>
      <c r="CJ1079" s="11">
        <v>10796.2</v>
      </c>
      <c r="CK1079" s="11">
        <v>912660.9</v>
      </c>
      <c r="CL1079" s="11">
        <v>0</v>
      </c>
      <c r="CM1079" s="11">
        <v>0</v>
      </c>
      <c r="CN1079" s="11">
        <v>30230.1</v>
      </c>
      <c r="CO1079" s="11">
        <v>343326.7</v>
      </c>
      <c r="CP1079" s="11">
        <v>17994.2</v>
      </c>
      <c r="CQ1079" s="11">
        <v>333250</v>
      </c>
      <c r="CR1079" s="11">
        <v>2091632.5</v>
      </c>
      <c r="CS1079" s="11">
        <v>1000000</v>
      </c>
      <c r="CT1079" s="11">
        <v>-1091632.5</v>
      </c>
      <c r="CU1079" s="11">
        <v>-109.16</v>
      </c>
    </row>
    <row r="1080" spans="77:99" ht="15" thickBot="1" x14ac:dyDescent="0.35">
      <c r="BY1080" s="10" t="s">
        <v>1084</v>
      </c>
      <c r="BZ1080" s="11">
        <v>0</v>
      </c>
      <c r="CA1080" s="11">
        <v>0</v>
      </c>
      <c r="CB1080" s="11">
        <v>684494.2</v>
      </c>
      <c r="CC1080" s="11">
        <v>0</v>
      </c>
      <c r="CD1080" s="11">
        <v>0</v>
      </c>
      <c r="CE1080" s="11">
        <v>187138.2</v>
      </c>
      <c r="CF1080" s="11">
        <v>0</v>
      </c>
      <c r="CG1080" s="11">
        <v>925613.4</v>
      </c>
      <c r="CH1080" s="11">
        <v>503114.3</v>
      </c>
      <c r="CI1080" s="11">
        <v>0</v>
      </c>
      <c r="CJ1080" s="11">
        <v>46784.5</v>
      </c>
      <c r="CK1080" s="11">
        <v>0</v>
      </c>
      <c r="CL1080" s="11">
        <v>0</v>
      </c>
      <c r="CM1080" s="11">
        <v>146111.9</v>
      </c>
      <c r="CN1080" s="11">
        <v>0</v>
      </c>
      <c r="CO1080" s="11">
        <v>440494.8</v>
      </c>
      <c r="CP1080" s="11">
        <v>0</v>
      </c>
      <c r="CQ1080" s="11">
        <v>0</v>
      </c>
      <c r="CR1080" s="11">
        <v>2933751.3</v>
      </c>
      <c r="CS1080" s="11">
        <v>1000000</v>
      </c>
      <c r="CT1080" s="11">
        <v>-1933751.3</v>
      </c>
      <c r="CU1080" s="11">
        <v>-193.38</v>
      </c>
    </row>
    <row r="1081" spans="77:99" ht="15" thickBot="1" x14ac:dyDescent="0.35">
      <c r="BY1081" s="10" t="s">
        <v>1085</v>
      </c>
      <c r="BZ1081" s="11">
        <v>0</v>
      </c>
      <c r="CA1081" s="11">
        <v>268471.3</v>
      </c>
      <c r="CB1081" s="11">
        <v>53982.5</v>
      </c>
      <c r="CC1081" s="11">
        <v>0</v>
      </c>
      <c r="CD1081" s="11">
        <v>254076.1</v>
      </c>
      <c r="CE1081" s="11">
        <v>7198</v>
      </c>
      <c r="CF1081" s="11">
        <v>278548</v>
      </c>
      <c r="CG1081" s="11">
        <v>0</v>
      </c>
      <c r="CH1081" s="11">
        <v>0</v>
      </c>
      <c r="CI1081" s="11">
        <v>17994.2</v>
      </c>
      <c r="CJ1081" s="11">
        <v>0</v>
      </c>
      <c r="CK1081" s="11">
        <v>1412176.2</v>
      </c>
      <c r="CL1081" s="11">
        <v>0</v>
      </c>
      <c r="CM1081" s="11">
        <v>0</v>
      </c>
      <c r="CN1081" s="11">
        <v>30230.1</v>
      </c>
      <c r="CO1081" s="11">
        <v>21593.1</v>
      </c>
      <c r="CP1081" s="11">
        <v>81333.100000000006</v>
      </c>
      <c r="CQ1081" s="11">
        <v>479361.9</v>
      </c>
      <c r="CR1081" s="11">
        <v>2904964.6</v>
      </c>
      <c r="CS1081" s="11">
        <v>3000000</v>
      </c>
      <c r="CT1081" s="11">
        <v>95035.4</v>
      </c>
      <c r="CU1081" s="11">
        <v>3.17</v>
      </c>
    </row>
    <row r="1082" spans="77:99" ht="15" thickBot="1" x14ac:dyDescent="0.35">
      <c r="BY1082" s="10" t="s">
        <v>1086</v>
      </c>
      <c r="BZ1082" s="11">
        <v>0</v>
      </c>
      <c r="CA1082" s="11">
        <v>0</v>
      </c>
      <c r="CB1082" s="11">
        <v>666500.1</v>
      </c>
      <c r="CC1082" s="11">
        <v>0</v>
      </c>
      <c r="CD1082" s="11">
        <v>66938</v>
      </c>
      <c r="CE1082" s="11">
        <v>151149.79999999999</v>
      </c>
      <c r="CF1082" s="11">
        <v>0</v>
      </c>
      <c r="CG1082" s="11">
        <v>913379.7</v>
      </c>
      <c r="CH1082" s="11">
        <v>485120.1</v>
      </c>
      <c r="CI1082" s="11">
        <v>0</v>
      </c>
      <c r="CJ1082" s="11">
        <v>46784.5</v>
      </c>
      <c r="CK1082" s="11">
        <v>0</v>
      </c>
      <c r="CL1082" s="11">
        <v>0</v>
      </c>
      <c r="CM1082" s="11">
        <v>61179.7</v>
      </c>
      <c r="CN1082" s="11">
        <v>30230.1</v>
      </c>
      <c r="CO1082" s="11">
        <v>440494.8</v>
      </c>
      <c r="CP1082" s="11">
        <v>17994.2</v>
      </c>
      <c r="CQ1082" s="11">
        <v>0</v>
      </c>
      <c r="CR1082" s="11">
        <v>2879771</v>
      </c>
      <c r="CS1082" s="11">
        <v>3000000</v>
      </c>
      <c r="CT1082" s="11">
        <v>120229</v>
      </c>
      <c r="CU1082" s="11">
        <v>4.01</v>
      </c>
    </row>
    <row r="1083" spans="77:99" ht="15" thickBot="1" x14ac:dyDescent="0.35">
      <c r="BY1083" s="10" t="s">
        <v>1087</v>
      </c>
      <c r="BZ1083" s="11">
        <v>0</v>
      </c>
      <c r="CA1083" s="11">
        <v>53982.5</v>
      </c>
      <c r="CB1083" s="11">
        <v>64778.7</v>
      </c>
      <c r="CC1083" s="11">
        <v>0</v>
      </c>
      <c r="CD1083" s="11">
        <v>243279.9</v>
      </c>
      <c r="CE1083" s="11">
        <v>32389.4</v>
      </c>
      <c r="CF1083" s="11">
        <v>0</v>
      </c>
      <c r="CG1083" s="11">
        <v>310217.90000000002</v>
      </c>
      <c r="CH1083" s="11">
        <v>719.5</v>
      </c>
      <c r="CI1083" s="11">
        <v>0</v>
      </c>
      <c r="CJ1083" s="11">
        <v>46784.5</v>
      </c>
      <c r="CK1083" s="11">
        <v>912660.9</v>
      </c>
      <c r="CL1083" s="11">
        <v>0</v>
      </c>
      <c r="CM1083" s="11">
        <v>10796.2</v>
      </c>
      <c r="CN1083" s="11">
        <v>30230.1</v>
      </c>
      <c r="CO1083" s="11">
        <v>343326.7</v>
      </c>
      <c r="CP1083" s="11">
        <v>17994.2</v>
      </c>
      <c r="CQ1083" s="11">
        <v>326052.09999999998</v>
      </c>
      <c r="CR1083" s="11">
        <v>2393212.6</v>
      </c>
      <c r="CS1083" s="11">
        <v>3000000</v>
      </c>
      <c r="CT1083" s="11">
        <v>606787.4</v>
      </c>
      <c r="CU1083" s="11">
        <v>20.23</v>
      </c>
    </row>
    <row r="1084" spans="77:99" ht="15" thickBot="1" x14ac:dyDescent="0.35">
      <c r="BY1084" s="10" t="s">
        <v>1088</v>
      </c>
      <c r="BZ1084" s="11">
        <v>0</v>
      </c>
      <c r="CA1084" s="11">
        <v>268471.3</v>
      </c>
      <c r="CB1084" s="11">
        <v>0</v>
      </c>
      <c r="CC1084" s="11">
        <v>0</v>
      </c>
      <c r="CD1084" s="11">
        <v>272070.3</v>
      </c>
      <c r="CE1084" s="11">
        <v>7198</v>
      </c>
      <c r="CF1084" s="11">
        <v>278548</v>
      </c>
      <c r="CG1084" s="11">
        <v>0</v>
      </c>
      <c r="CH1084" s="11">
        <v>0</v>
      </c>
      <c r="CI1084" s="11">
        <v>0</v>
      </c>
      <c r="CJ1084" s="11">
        <v>0</v>
      </c>
      <c r="CK1084" s="11">
        <v>1412176.2</v>
      </c>
      <c r="CL1084" s="11">
        <v>0</v>
      </c>
      <c r="CM1084" s="11">
        <v>0</v>
      </c>
      <c r="CN1084" s="11">
        <v>30230.1</v>
      </c>
      <c r="CO1084" s="11">
        <v>21593.1</v>
      </c>
      <c r="CP1084" s="11">
        <v>81333.100000000006</v>
      </c>
      <c r="CQ1084" s="11">
        <v>479361.9</v>
      </c>
      <c r="CR1084" s="11">
        <v>2850982.1</v>
      </c>
      <c r="CS1084" s="11">
        <v>1000000</v>
      </c>
      <c r="CT1084" s="11">
        <v>-1850982.1</v>
      </c>
      <c r="CU1084" s="11">
        <v>-185.1</v>
      </c>
    </row>
    <row r="1085" spans="77:99" ht="15" thickBot="1" x14ac:dyDescent="0.35">
      <c r="BY1085" s="10" t="s">
        <v>1089</v>
      </c>
      <c r="BZ1085" s="11">
        <v>0</v>
      </c>
      <c r="CA1085" s="11">
        <v>53982.5</v>
      </c>
      <c r="CB1085" s="11">
        <v>110123.5</v>
      </c>
      <c r="CC1085" s="11">
        <v>0</v>
      </c>
      <c r="CD1085" s="11">
        <v>25191.4</v>
      </c>
      <c r="CE1085" s="11">
        <v>187138.2</v>
      </c>
      <c r="CF1085" s="11">
        <v>91409.8</v>
      </c>
      <c r="CG1085" s="11">
        <v>731998.3</v>
      </c>
      <c r="CH1085" s="11">
        <v>719.5</v>
      </c>
      <c r="CI1085" s="11">
        <v>17994.2</v>
      </c>
      <c r="CJ1085" s="11">
        <v>46784.5</v>
      </c>
      <c r="CK1085" s="11">
        <v>912660.9</v>
      </c>
      <c r="CL1085" s="11">
        <v>0</v>
      </c>
      <c r="CM1085" s="11">
        <v>146111.9</v>
      </c>
      <c r="CN1085" s="11">
        <v>30230.1</v>
      </c>
      <c r="CO1085" s="11">
        <v>197934.4</v>
      </c>
      <c r="CP1085" s="11">
        <v>17994.2</v>
      </c>
      <c r="CQ1085" s="11">
        <v>290064.5</v>
      </c>
      <c r="CR1085" s="11">
        <v>2860337.8</v>
      </c>
      <c r="CS1085" s="11">
        <v>1000000</v>
      </c>
      <c r="CT1085" s="11">
        <v>-1860337.8</v>
      </c>
      <c r="CU1085" s="11">
        <v>-186.03</v>
      </c>
    </row>
    <row r="1086" spans="77:99" ht="15" thickBot="1" x14ac:dyDescent="0.35">
      <c r="BY1086" s="10" t="s">
        <v>1090</v>
      </c>
      <c r="BZ1086" s="11">
        <v>0</v>
      </c>
      <c r="CA1086" s="11">
        <v>268471.3</v>
      </c>
      <c r="CB1086" s="11">
        <v>64778.7</v>
      </c>
      <c r="CC1086" s="11">
        <v>0</v>
      </c>
      <c r="CD1086" s="11">
        <v>66938</v>
      </c>
      <c r="CE1086" s="11">
        <v>151149.79999999999</v>
      </c>
      <c r="CF1086" s="11">
        <v>278548</v>
      </c>
      <c r="CG1086" s="11">
        <v>63339</v>
      </c>
      <c r="CH1086" s="11">
        <v>0</v>
      </c>
      <c r="CI1086" s="11">
        <v>0</v>
      </c>
      <c r="CJ1086" s="11">
        <v>10796.2</v>
      </c>
      <c r="CK1086" s="11">
        <v>1376186.4</v>
      </c>
      <c r="CL1086" s="11">
        <v>0</v>
      </c>
      <c r="CM1086" s="11">
        <v>61179.7</v>
      </c>
      <c r="CN1086" s="11">
        <v>30230.1</v>
      </c>
      <c r="CO1086" s="11">
        <v>21593.1</v>
      </c>
      <c r="CP1086" s="11">
        <v>81333.100000000006</v>
      </c>
      <c r="CQ1086" s="11">
        <v>479361.9</v>
      </c>
      <c r="CR1086" s="11">
        <v>2953905.5</v>
      </c>
      <c r="CS1086" s="11">
        <v>1000000</v>
      </c>
      <c r="CT1086" s="11">
        <v>-1953905.5</v>
      </c>
      <c r="CU1086" s="11">
        <v>-195.39</v>
      </c>
    </row>
    <row r="1087" spans="77:99" ht="15" thickBot="1" x14ac:dyDescent="0.35">
      <c r="BY1087" s="10" t="s">
        <v>1091</v>
      </c>
      <c r="BZ1087" s="11">
        <v>0</v>
      </c>
      <c r="CA1087" s="11">
        <v>53982.5</v>
      </c>
      <c r="CB1087" s="11">
        <v>64778.7</v>
      </c>
      <c r="CC1087" s="11">
        <v>0</v>
      </c>
      <c r="CD1087" s="11">
        <v>66938</v>
      </c>
      <c r="CE1087" s="11">
        <v>187138.2</v>
      </c>
      <c r="CF1087" s="11">
        <v>278548</v>
      </c>
      <c r="CG1087" s="11">
        <v>329651</v>
      </c>
      <c r="CH1087" s="11">
        <v>0</v>
      </c>
      <c r="CI1087" s="11">
        <v>0</v>
      </c>
      <c r="CJ1087" s="11">
        <v>46784.5</v>
      </c>
      <c r="CK1087" s="11">
        <v>1210642.1000000001</v>
      </c>
      <c r="CL1087" s="11">
        <v>0</v>
      </c>
      <c r="CM1087" s="11">
        <v>146111.9</v>
      </c>
      <c r="CN1087" s="11">
        <v>30230.1</v>
      </c>
      <c r="CO1087" s="11">
        <v>21593.1</v>
      </c>
      <c r="CP1087" s="11">
        <v>17994.2</v>
      </c>
      <c r="CQ1087" s="11">
        <v>479361.9</v>
      </c>
      <c r="CR1087" s="11">
        <v>2933754.2</v>
      </c>
      <c r="CS1087" s="11">
        <v>4000000</v>
      </c>
      <c r="CT1087" s="11">
        <v>1066245.8</v>
      </c>
      <c r="CU1087" s="11">
        <v>26.66</v>
      </c>
    </row>
    <row r="1088" spans="77:99" ht="15" thickBot="1" x14ac:dyDescent="0.35">
      <c r="BY1088" s="10" t="s">
        <v>1092</v>
      </c>
      <c r="BZ1088" s="11">
        <v>0</v>
      </c>
      <c r="CA1088" s="11">
        <v>53982.5</v>
      </c>
      <c r="CB1088" s="11">
        <v>569332</v>
      </c>
      <c r="CC1088" s="11">
        <v>0</v>
      </c>
      <c r="CD1088" s="11">
        <v>131716.70000000001</v>
      </c>
      <c r="CE1088" s="11">
        <v>104365.3</v>
      </c>
      <c r="CF1088" s="11">
        <v>0</v>
      </c>
      <c r="CG1088" s="11">
        <v>731998.3</v>
      </c>
      <c r="CH1088" s="11">
        <v>384353.1</v>
      </c>
      <c r="CI1088" s="11">
        <v>0</v>
      </c>
      <c r="CJ1088" s="11">
        <v>46784.5</v>
      </c>
      <c r="CK1088" s="11">
        <v>220967.3</v>
      </c>
      <c r="CL1088" s="11">
        <v>0</v>
      </c>
      <c r="CM1088" s="11">
        <v>43185.599999999999</v>
      </c>
      <c r="CN1088" s="11">
        <v>30230.1</v>
      </c>
      <c r="CO1088" s="11">
        <v>440494.8</v>
      </c>
      <c r="CP1088" s="11">
        <v>17994.2</v>
      </c>
      <c r="CQ1088" s="11">
        <v>158347.79999999999</v>
      </c>
      <c r="CR1088" s="11">
        <v>2933752</v>
      </c>
      <c r="CS1088" s="11">
        <v>4000000</v>
      </c>
      <c r="CT1088" s="11">
        <v>1066248</v>
      </c>
      <c r="CU1088" s="11">
        <v>26.66</v>
      </c>
    </row>
    <row r="1089" spans="77:99" ht="15" thickBot="1" x14ac:dyDescent="0.35">
      <c r="BY1089" s="10" t="s">
        <v>1093</v>
      </c>
      <c r="BZ1089" s="11">
        <v>0</v>
      </c>
      <c r="CA1089" s="11">
        <v>53982.5</v>
      </c>
      <c r="CB1089" s="11">
        <v>569332</v>
      </c>
      <c r="CC1089" s="11">
        <v>0</v>
      </c>
      <c r="CD1089" s="11">
        <v>66938</v>
      </c>
      <c r="CE1089" s="11">
        <v>151149.79999999999</v>
      </c>
      <c r="CF1089" s="11">
        <v>0</v>
      </c>
      <c r="CG1089" s="11">
        <v>731998.3</v>
      </c>
      <c r="CH1089" s="11">
        <v>384353.1</v>
      </c>
      <c r="CI1089" s="11">
        <v>0</v>
      </c>
      <c r="CJ1089" s="11">
        <v>46784.5</v>
      </c>
      <c r="CK1089" s="11">
        <v>220967.3</v>
      </c>
      <c r="CL1089" s="11">
        <v>0</v>
      </c>
      <c r="CM1089" s="11">
        <v>61179.7</v>
      </c>
      <c r="CN1089" s="11">
        <v>30230.1</v>
      </c>
      <c r="CO1089" s="11">
        <v>440494.8</v>
      </c>
      <c r="CP1089" s="11">
        <v>17994.2</v>
      </c>
      <c r="CQ1089" s="11">
        <v>158347.79999999999</v>
      </c>
      <c r="CR1089" s="11">
        <v>2933752</v>
      </c>
      <c r="CS1089" s="11">
        <v>4000000</v>
      </c>
      <c r="CT1089" s="11">
        <v>1066248</v>
      </c>
      <c r="CU1089" s="11">
        <v>26.66</v>
      </c>
    </row>
    <row r="1090" spans="77:99" ht="15" thickBot="1" x14ac:dyDescent="0.35">
      <c r="BY1090" s="10" t="s">
        <v>1094</v>
      </c>
      <c r="BZ1090" s="11">
        <v>0</v>
      </c>
      <c r="CA1090" s="11">
        <v>268471.3</v>
      </c>
      <c r="CB1090" s="11">
        <v>64778.7</v>
      </c>
      <c r="CC1090" s="11">
        <v>0</v>
      </c>
      <c r="CD1090" s="11">
        <v>290064.5</v>
      </c>
      <c r="CE1090" s="11">
        <v>7198</v>
      </c>
      <c r="CF1090" s="11">
        <v>278548</v>
      </c>
      <c r="CG1090" s="11">
        <v>0</v>
      </c>
      <c r="CH1090" s="11">
        <v>0</v>
      </c>
      <c r="CI1090" s="11">
        <v>0</v>
      </c>
      <c r="CJ1090" s="11">
        <v>0</v>
      </c>
      <c r="CK1090" s="11">
        <v>1412176.2</v>
      </c>
      <c r="CL1090" s="11">
        <v>0</v>
      </c>
      <c r="CM1090" s="11">
        <v>0</v>
      </c>
      <c r="CN1090" s="11">
        <v>30230.1</v>
      </c>
      <c r="CO1090" s="11">
        <v>21593.1</v>
      </c>
      <c r="CP1090" s="11">
        <v>81333.100000000006</v>
      </c>
      <c r="CQ1090" s="11">
        <v>479361.9</v>
      </c>
      <c r="CR1090" s="11">
        <v>2933755</v>
      </c>
      <c r="CS1090" s="11">
        <v>4000000</v>
      </c>
      <c r="CT1090" s="11">
        <v>1066245</v>
      </c>
      <c r="CU1090" s="11">
        <v>26.66</v>
      </c>
    </row>
    <row r="1091" spans="77:99" ht="15" thickBot="1" x14ac:dyDescent="0.35">
      <c r="BY1091" s="10" t="s">
        <v>1095</v>
      </c>
      <c r="BZ1091" s="11">
        <v>0</v>
      </c>
      <c r="CA1091" s="11">
        <v>53982.5</v>
      </c>
      <c r="CB1091" s="11">
        <v>569332</v>
      </c>
      <c r="CC1091" s="11">
        <v>0</v>
      </c>
      <c r="CD1091" s="11">
        <v>66938</v>
      </c>
      <c r="CE1091" s="11">
        <v>151149.79999999999</v>
      </c>
      <c r="CF1091" s="11">
        <v>0</v>
      </c>
      <c r="CG1091" s="11">
        <v>731998.3</v>
      </c>
      <c r="CH1091" s="11">
        <v>719.5</v>
      </c>
      <c r="CI1091" s="11">
        <v>0</v>
      </c>
      <c r="CJ1091" s="11">
        <v>46784.5</v>
      </c>
      <c r="CK1091" s="11">
        <v>238961.4</v>
      </c>
      <c r="CL1091" s="11">
        <v>0</v>
      </c>
      <c r="CM1091" s="11">
        <v>61179.7</v>
      </c>
      <c r="CN1091" s="11">
        <v>30230.1</v>
      </c>
      <c r="CO1091" s="11">
        <v>343326.7</v>
      </c>
      <c r="CP1091" s="11">
        <v>17994.2</v>
      </c>
      <c r="CQ1091" s="11">
        <v>176342</v>
      </c>
      <c r="CR1091" s="11">
        <v>2488938.7999999998</v>
      </c>
      <c r="CS1091" s="11">
        <v>3000000</v>
      </c>
      <c r="CT1091" s="11">
        <v>511061.2</v>
      </c>
      <c r="CU1091" s="11">
        <v>17.04</v>
      </c>
    </row>
    <row r="1092" spans="77:99" ht="15" thickBot="1" x14ac:dyDescent="0.35">
      <c r="BY1092" s="10" t="s">
        <v>1096</v>
      </c>
      <c r="BZ1092" s="11">
        <v>0</v>
      </c>
      <c r="CA1092" s="11">
        <v>53982.5</v>
      </c>
      <c r="CB1092" s="11">
        <v>569332</v>
      </c>
      <c r="CC1092" s="11">
        <v>0</v>
      </c>
      <c r="CD1092" s="11">
        <v>66938</v>
      </c>
      <c r="CE1092" s="11">
        <v>187138.2</v>
      </c>
      <c r="CF1092" s="11">
        <v>91409.8</v>
      </c>
      <c r="CG1092" s="11">
        <v>731998.3</v>
      </c>
      <c r="CH1092" s="11">
        <v>719.5</v>
      </c>
      <c r="CI1092" s="11">
        <v>0</v>
      </c>
      <c r="CJ1092" s="11">
        <v>46784.5</v>
      </c>
      <c r="CK1092" s="11">
        <v>238961.4</v>
      </c>
      <c r="CL1092" s="11">
        <v>0</v>
      </c>
      <c r="CM1092" s="11">
        <v>146111.9</v>
      </c>
      <c r="CN1092" s="11">
        <v>30230.1</v>
      </c>
      <c r="CO1092" s="11">
        <v>343326.7</v>
      </c>
      <c r="CP1092" s="11">
        <v>17994.2</v>
      </c>
      <c r="CQ1092" s="11">
        <v>176342</v>
      </c>
      <c r="CR1092" s="11">
        <v>2701269.1</v>
      </c>
      <c r="CS1092" s="11">
        <v>3000000</v>
      </c>
      <c r="CT1092" s="11">
        <v>298730.90000000002</v>
      </c>
      <c r="CU1092" s="11">
        <v>9.9600000000000009</v>
      </c>
    </row>
    <row r="1093" spans="77:99" ht="15" thickBot="1" x14ac:dyDescent="0.35">
      <c r="BY1093" s="10" t="s">
        <v>1097</v>
      </c>
      <c r="BZ1093" s="11">
        <v>0</v>
      </c>
      <c r="CA1093" s="11">
        <v>71975.899999999994</v>
      </c>
      <c r="CB1093" s="11">
        <v>569332</v>
      </c>
      <c r="CC1093" s="11">
        <v>0</v>
      </c>
      <c r="CD1093" s="11">
        <v>638429.19999999995</v>
      </c>
      <c r="CE1093" s="11">
        <v>0</v>
      </c>
      <c r="CF1093" s="11">
        <v>0</v>
      </c>
      <c r="CG1093" s="11">
        <v>63339</v>
      </c>
      <c r="CH1093" s="11">
        <v>719.5</v>
      </c>
      <c r="CI1093" s="11">
        <v>0</v>
      </c>
      <c r="CJ1093" s="11">
        <v>10796.2</v>
      </c>
      <c r="CK1093" s="11">
        <v>238961.4</v>
      </c>
      <c r="CL1093" s="11">
        <v>0</v>
      </c>
      <c r="CM1093" s="11">
        <v>0</v>
      </c>
      <c r="CN1093" s="11">
        <v>74855.399999999994</v>
      </c>
      <c r="CO1093" s="11">
        <v>440494.8</v>
      </c>
      <c r="CP1093" s="11">
        <v>81333.100000000006</v>
      </c>
      <c r="CQ1093" s="11">
        <v>176342</v>
      </c>
      <c r="CR1093" s="11">
        <v>2366578.6</v>
      </c>
      <c r="CS1093" s="11">
        <v>2000000</v>
      </c>
      <c r="CT1093" s="11">
        <v>-366578.6</v>
      </c>
      <c r="CU1093" s="11">
        <v>-18.329999999999998</v>
      </c>
    </row>
    <row r="1094" spans="77:99" ht="15" thickBot="1" x14ac:dyDescent="0.35">
      <c r="BY1094" s="10" t="s">
        <v>1098</v>
      </c>
      <c r="BZ1094" s="11">
        <v>0</v>
      </c>
      <c r="CA1094" s="11">
        <v>268471.3</v>
      </c>
      <c r="CB1094" s="11">
        <v>64778.7</v>
      </c>
      <c r="CC1094" s="11">
        <v>0</v>
      </c>
      <c r="CD1094" s="11">
        <v>290064.5</v>
      </c>
      <c r="CE1094" s="11">
        <v>7198</v>
      </c>
      <c r="CF1094" s="11">
        <v>61179.7</v>
      </c>
      <c r="CG1094" s="11">
        <v>7198</v>
      </c>
      <c r="CH1094" s="11">
        <v>0</v>
      </c>
      <c r="CI1094" s="11">
        <v>0</v>
      </c>
      <c r="CJ1094" s="11">
        <v>10796.2</v>
      </c>
      <c r="CK1094" s="11">
        <v>1210642.1000000001</v>
      </c>
      <c r="CL1094" s="11">
        <v>0</v>
      </c>
      <c r="CM1094" s="11">
        <v>0</v>
      </c>
      <c r="CN1094" s="11">
        <v>30230.1</v>
      </c>
      <c r="CO1094" s="11">
        <v>343326.7</v>
      </c>
      <c r="CP1094" s="11">
        <v>81333.100000000006</v>
      </c>
      <c r="CQ1094" s="11">
        <v>479361.9</v>
      </c>
      <c r="CR1094" s="11">
        <v>2854580.3</v>
      </c>
      <c r="CS1094" s="11">
        <v>3000000</v>
      </c>
      <c r="CT1094" s="11">
        <v>145419.70000000001</v>
      </c>
      <c r="CU1094" s="11">
        <v>4.8499999999999996</v>
      </c>
    </row>
    <row r="1095" spans="77:99" ht="15" thickBot="1" x14ac:dyDescent="0.35">
      <c r="BY1095" s="10" t="s">
        <v>1099</v>
      </c>
      <c r="BZ1095" s="11">
        <v>0</v>
      </c>
      <c r="CA1095" s="11">
        <v>71975.899999999994</v>
      </c>
      <c r="CB1095" s="11">
        <v>526146.4</v>
      </c>
      <c r="CC1095" s="11">
        <v>0</v>
      </c>
      <c r="CD1095" s="11">
        <v>638429.19999999995</v>
      </c>
      <c r="CE1095" s="11">
        <v>0</v>
      </c>
      <c r="CF1095" s="11">
        <v>0</v>
      </c>
      <c r="CG1095" s="11">
        <v>63339</v>
      </c>
      <c r="CH1095" s="11">
        <v>256954.9</v>
      </c>
      <c r="CI1095" s="11">
        <v>0</v>
      </c>
      <c r="CJ1095" s="11">
        <v>10796.2</v>
      </c>
      <c r="CK1095" s="11">
        <v>238961.4</v>
      </c>
      <c r="CL1095" s="11">
        <v>0</v>
      </c>
      <c r="CM1095" s="11">
        <v>0</v>
      </c>
      <c r="CN1095" s="11">
        <v>74855.399999999994</v>
      </c>
      <c r="CO1095" s="11">
        <v>440494.8</v>
      </c>
      <c r="CP1095" s="11">
        <v>81333.100000000006</v>
      </c>
      <c r="CQ1095" s="11">
        <v>176342</v>
      </c>
      <c r="CR1095" s="11">
        <v>2579628.4</v>
      </c>
      <c r="CS1095" s="11">
        <v>2000000</v>
      </c>
      <c r="CT1095" s="11">
        <v>-579628.4</v>
      </c>
      <c r="CU1095" s="11">
        <v>-28.98</v>
      </c>
    </row>
    <row r="1096" spans="77:99" ht="15" thickBot="1" x14ac:dyDescent="0.35">
      <c r="BY1096" s="10" t="s">
        <v>1100</v>
      </c>
      <c r="BZ1096" s="11">
        <v>0</v>
      </c>
      <c r="CA1096" s="11">
        <v>0</v>
      </c>
      <c r="CB1096" s="11">
        <v>684494.2</v>
      </c>
      <c r="CC1096" s="11">
        <v>0</v>
      </c>
      <c r="CD1096" s="11">
        <v>0</v>
      </c>
      <c r="CE1096" s="11">
        <v>187138.2</v>
      </c>
      <c r="CF1096" s="11">
        <v>0</v>
      </c>
      <c r="CG1096" s="11">
        <v>925613.4</v>
      </c>
      <c r="CH1096" s="11">
        <v>503114.3</v>
      </c>
      <c r="CI1096" s="11">
        <v>0</v>
      </c>
      <c r="CJ1096" s="11">
        <v>46784.5</v>
      </c>
      <c r="CK1096" s="11">
        <v>0</v>
      </c>
      <c r="CL1096" s="11">
        <v>0</v>
      </c>
      <c r="CM1096" s="11">
        <v>146111.9</v>
      </c>
      <c r="CN1096" s="11">
        <v>0</v>
      </c>
      <c r="CO1096" s="11">
        <v>440494.8</v>
      </c>
      <c r="CP1096" s="11">
        <v>0</v>
      </c>
      <c r="CQ1096" s="11">
        <v>0</v>
      </c>
      <c r="CR1096" s="11">
        <v>2933751.3</v>
      </c>
      <c r="CS1096" s="11">
        <v>4000000</v>
      </c>
      <c r="CT1096" s="11">
        <v>1066248.7</v>
      </c>
      <c r="CU1096" s="11">
        <v>26.66</v>
      </c>
    </row>
    <row r="1097" spans="77:99" ht="15" thickBot="1" x14ac:dyDescent="0.35">
      <c r="BY1097" s="10" t="s">
        <v>1101</v>
      </c>
      <c r="BZ1097" s="11">
        <v>0</v>
      </c>
      <c r="CA1097" s="11">
        <v>0</v>
      </c>
      <c r="CB1097" s="11">
        <v>569332</v>
      </c>
      <c r="CC1097" s="11">
        <v>0</v>
      </c>
      <c r="CD1097" s="11">
        <v>25191.4</v>
      </c>
      <c r="CE1097" s="11">
        <v>187138.2</v>
      </c>
      <c r="CF1097" s="11">
        <v>0</v>
      </c>
      <c r="CG1097" s="11">
        <v>731998.3</v>
      </c>
      <c r="CH1097" s="11">
        <v>384353.1</v>
      </c>
      <c r="CI1097" s="11">
        <v>0</v>
      </c>
      <c r="CJ1097" s="11">
        <v>46784.5</v>
      </c>
      <c r="CK1097" s="11">
        <v>220967.3</v>
      </c>
      <c r="CL1097" s="11">
        <v>0</v>
      </c>
      <c r="CM1097" s="11">
        <v>146111.9</v>
      </c>
      <c r="CN1097" s="11">
        <v>30230.1</v>
      </c>
      <c r="CO1097" s="11">
        <v>440494.8</v>
      </c>
      <c r="CP1097" s="11">
        <v>17994.2</v>
      </c>
      <c r="CQ1097" s="11">
        <v>158347.79999999999</v>
      </c>
      <c r="CR1097" s="11">
        <v>2958943.4</v>
      </c>
      <c r="CS1097" s="11">
        <v>3000000</v>
      </c>
      <c r="CT1097" s="11">
        <v>41056.6</v>
      </c>
      <c r="CU1097" s="11">
        <v>1.37</v>
      </c>
    </row>
    <row r="1098" spans="77:99" ht="15" thickBot="1" x14ac:dyDescent="0.35">
      <c r="BY1098" s="10" t="s">
        <v>1102</v>
      </c>
      <c r="BZ1098" s="11">
        <v>0</v>
      </c>
      <c r="CA1098" s="11">
        <v>53982.5</v>
      </c>
      <c r="CB1098" s="11">
        <v>569332</v>
      </c>
      <c r="CC1098" s="11">
        <v>0</v>
      </c>
      <c r="CD1098" s="11">
        <v>638429.19999999995</v>
      </c>
      <c r="CE1098" s="11">
        <v>0</v>
      </c>
      <c r="CF1098" s="11">
        <v>0</v>
      </c>
      <c r="CG1098" s="11">
        <v>329651</v>
      </c>
      <c r="CH1098" s="11">
        <v>384353.1</v>
      </c>
      <c r="CI1098" s="11">
        <v>17994.2</v>
      </c>
      <c r="CJ1098" s="11">
        <v>46784.5</v>
      </c>
      <c r="CK1098" s="11">
        <v>238961.4</v>
      </c>
      <c r="CL1098" s="11">
        <v>0</v>
      </c>
      <c r="CM1098" s="11">
        <v>0</v>
      </c>
      <c r="CN1098" s="11">
        <v>74855.399999999994</v>
      </c>
      <c r="CO1098" s="11">
        <v>440494.8</v>
      </c>
      <c r="CP1098" s="11">
        <v>17994.2</v>
      </c>
      <c r="CQ1098" s="11">
        <v>158347.79999999999</v>
      </c>
      <c r="CR1098" s="11">
        <v>2971180.1</v>
      </c>
      <c r="CS1098" s="11">
        <v>3000000</v>
      </c>
      <c r="CT1098" s="11">
        <v>28819.9</v>
      </c>
      <c r="CU1098" s="11">
        <v>0.96</v>
      </c>
    </row>
    <row r="1099" spans="77:99" ht="15" thickBot="1" x14ac:dyDescent="0.35">
      <c r="BY1099" s="10" t="s">
        <v>1103</v>
      </c>
      <c r="BZ1099" s="11">
        <v>0</v>
      </c>
      <c r="CA1099" s="11">
        <v>53982.5</v>
      </c>
      <c r="CB1099" s="11">
        <v>569332</v>
      </c>
      <c r="CC1099" s="11">
        <v>0</v>
      </c>
      <c r="CD1099" s="11">
        <v>25191.4</v>
      </c>
      <c r="CE1099" s="11">
        <v>187138.2</v>
      </c>
      <c r="CF1099" s="11">
        <v>91409.8</v>
      </c>
      <c r="CG1099" s="11">
        <v>731998.3</v>
      </c>
      <c r="CH1099" s="11">
        <v>256954.9</v>
      </c>
      <c r="CI1099" s="11">
        <v>17994.2</v>
      </c>
      <c r="CJ1099" s="11">
        <v>46784.5</v>
      </c>
      <c r="CK1099" s="11">
        <v>238961.4</v>
      </c>
      <c r="CL1099" s="11">
        <v>0</v>
      </c>
      <c r="CM1099" s="11">
        <v>146111.9</v>
      </c>
      <c r="CN1099" s="11">
        <v>30230.1</v>
      </c>
      <c r="CO1099" s="11">
        <v>343326.7</v>
      </c>
      <c r="CP1099" s="11">
        <v>17994.2</v>
      </c>
      <c r="CQ1099" s="11">
        <v>176342</v>
      </c>
      <c r="CR1099" s="11">
        <v>2933752</v>
      </c>
      <c r="CS1099" s="11">
        <v>4000000</v>
      </c>
      <c r="CT1099" s="11">
        <v>1066248</v>
      </c>
      <c r="CU1099" s="11">
        <v>26.66</v>
      </c>
    </row>
    <row r="1100" spans="77:99" ht="15" thickBot="1" x14ac:dyDescent="0.35">
      <c r="BY1100" s="10" t="s">
        <v>1104</v>
      </c>
      <c r="BZ1100" s="11">
        <v>0</v>
      </c>
      <c r="CA1100" s="11">
        <v>53982.5</v>
      </c>
      <c r="CB1100" s="11">
        <v>526146.4</v>
      </c>
      <c r="CC1100" s="11">
        <v>0</v>
      </c>
      <c r="CD1100" s="11">
        <v>254076.1</v>
      </c>
      <c r="CE1100" s="11">
        <v>32389.4</v>
      </c>
      <c r="CF1100" s="11">
        <v>0</v>
      </c>
      <c r="CG1100" s="11">
        <v>274229.5</v>
      </c>
      <c r="CH1100" s="11">
        <v>719.5</v>
      </c>
      <c r="CI1100" s="11">
        <v>0</v>
      </c>
      <c r="CJ1100" s="11">
        <v>46784.5</v>
      </c>
      <c r="CK1100" s="11">
        <v>912660.9</v>
      </c>
      <c r="CL1100" s="11">
        <v>10796.2</v>
      </c>
      <c r="CM1100" s="11">
        <v>0</v>
      </c>
      <c r="CN1100" s="11">
        <v>30230.1</v>
      </c>
      <c r="CO1100" s="11">
        <v>440494.8</v>
      </c>
      <c r="CP1100" s="11">
        <v>17994.2</v>
      </c>
      <c r="CQ1100" s="11">
        <v>333250</v>
      </c>
      <c r="CR1100" s="11">
        <v>2933754.2</v>
      </c>
      <c r="CS1100" s="11">
        <v>4000000</v>
      </c>
      <c r="CT1100" s="11">
        <v>1066245.8</v>
      </c>
      <c r="CU1100" s="11">
        <v>26.66</v>
      </c>
    </row>
    <row r="1101" spans="77:99" ht="15" thickBot="1" x14ac:dyDescent="0.35">
      <c r="BY1101" s="10" t="s">
        <v>1105</v>
      </c>
      <c r="BZ1101" s="11">
        <v>0</v>
      </c>
      <c r="CA1101" s="11">
        <v>53982.5</v>
      </c>
      <c r="CB1101" s="11">
        <v>569332</v>
      </c>
      <c r="CC1101" s="11">
        <v>0</v>
      </c>
      <c r="CD1101" s="11">
        <v>638429.19999999995</v>
      </c>
      <c r="CE1101" s="11">
        <v>0</v>
      </c>
      <c r="CF1101" s="11">
        <v>0</v>
      </c>
      <c r="CG1101" s="11">
        <v>274229.5</v>
      </c>
      <c r="CH1101" s="11">
        <v>384353.1</v>
      </c>
      <c r="CI1101" s="11">
        <v>0</v>
      </c>
      <c r="CJ1101" s="11">
        <v>46784.5</v>
      </c>
      <c r="CK1101" s="11">
        <v>238961.4</v>
      </c>
      <c r="CL1101" s="11">
        <v>0</v>
      </c>
      <c r="CM1101" s="11">
        <v>0</v>
      </c>
      <c r="CN1101" s="11">
        <v>74855.399999999994</v>
      </c>
      <c r="CO1101" s="11">
        <v>440494.8</v>
      </c>
      <c r="CP1101" s="11">
        <v>17994.2</v>
      </c>
      <c r="CQ1101" s="11">
        <v>176342</v>
      </c>
      <c r="CR1101" s="11">
        <v>2915758.6</v>
      </c>
      <c r="CS1101" s="11">
        <v>2000000</v>
      </c>
      <c r="CT1101" s="11">
        <v>-915758.6</v>
      </c>
      <c r="CU1101" s="11">
        <v>-45.79</v>
      </c>
    </row>
    <row r="1102" spans="77:99" ht="15" thickBot="1" x14ac:dyDescent="0.35">
      <c r="BY1102" s="10" t="s">
        <v>1106</v>
      </c>
      <c r="BZ1102" s="11">
        <v>0</v>
      </c>
      <c r="CA1102" s="11">
        <v>53982.5</v>
      </c>
      <c r="CB1102" s="11">
        <v>569332</v>
      </c>
      <c r="CC1102" s="11">
        <v>0</v>
      </c>
      <c r="CD1102" s="11">
        <v>638429.19999999995</v>
      </c>
      <c r="CE1102" s="11">
        <v>7198</v>
      </c>
      <c r="CF1102" s="11">
        <v>0</v>
      </c>
      <c r="CG1102" s="11">
        <v>329651</v>
      </c>
      <c r="CH1102" s="11">
        <v>384353.1</v>
      </c>
      <c r="CI1102" s="11">
        <v>0</v>
      </c>
      <c r="CJ1102" s="11">
        <v>46784.5</v>
      </c>
      <c r="CK1102" s="11">
        <v>238961.4</v>
      </c>
      <c r="CL1102" s="11">
        <v>0</v>
      </c>
      <c r="CM1102" s="11">
        <v>0</v>
      </c>
      <c r="CN1102" s="11">
        <v>30230.1</v>
      </c>
      <c r="CO1102" s="11">
        <v>440494.8</v>
      </c>
      <c r="CP1102" s="11">
        <v>17994.2</v>
      </c>
      <c r="CQ1102" s="11">
        <v>176342</v>
      </c>
      <c r="CR1102" s="11">
        <v>2933752.8</v>
      </c>
      <c r="CS1102" s="11">
        <v>4000000</v>
      </c>
      <c r="CT1102" s="11">
        <v>1066247.2</v>
      </c>
      <c r="CU1102" s="11">
        <v>26.66</v>
      </c>
    </row>
    <row r="1103" spans="77:99" ht="15" thickBot="1" x14ac:dyDescent="0.35">
      <c r="BY1103" s="10" t="s">
        <v>1107</v>
      </c>
      <c r="BZ1103" s="11">
        <v>0</v>
      </c>
      <c r="CA1103" s="11">
        <v>53982.5</v>
      </c>
      <c r="CB1103" s="11">
        <v>526146.4</v>
      </c>
      <c r="CC1103" s="11">
        <v>0</v>
      </c>
      <c r="CD1103" s="11">
        <v>131716.70000000001</v>
      </c>
      <c r="CE1103" s="11">
        <v>104365.3</v>
      </c>
      <c r="CF1103" s="11">
        <v>0</v>
      </c>
      <c r="CG1103" s="11">
        <v>329651</v>
      </c>
      <c r="CH1103" s="11">
        <v>719.5</v>
      </c>
      <c r="CI1103" s="11">
        <v>0</v>
      </c>
      <c r="CJ1103" s="11">
        <v>46784.5</v>
      </c>
      <c r="CK1103" s="11">
        <v>238961.4</v>
      </c>
      <c r="CL1103" s="11">
        <v>0</v>
      </c>
      <c r="CM1103" s="11">
        <v>43185.599999999999</v>
      </c>
      <c r="CN1103" s="11">
        <v>30230.1</v>
      </c>
      <c r="CO1103" s="11">
        <v>343326.7</v>
      </c>
      <c r="CP1103" s="11">
        <v>17994.2</v>
      </c>
      <c r="CQ1103" s="11">
        <v>333250</v>
      </c>
      <c r="CR1103" s="11">
        <v>2200314</v>
      </c>
      <c r="CS1103" s="11">
        <v>2000000</v>
      </c>
      <c r="CT1103" s="11">
        <v>-200314</v>
      </c>
      <c r="CU1103" s="11">
        <v>-10.02</v>
      </c>
    </row>
    <row r="1104" spans="77:99" ht="15" thickBot="1" x14ac:dyDescent="0.35">
      <c r="BY1104" s="10" t="s">
        <v>1108</v>
      </c>
      <c r="BZ1104" s="11">
        <v>0</v>
      </c>
      <c r="CA1104" s="11">
        <v>268471.3</v>
      </c>
      <c r="CB1104" s="11">
        <v>64778.7</v>
      </c>
      <c r="CC1104" s="11">
        <v>0</v>
      </c>
      <c r="CD1104" s="11">
        <v>290064.5</v>
      </c>
      <c r="CE1104" s="11">
        <v>7198</v>
      </c>
      <c r="CF1104" s="11">
        <v>278548</v>
      </c>
      <c r="CG1104" s="11">
        <v>0</v>
      </c>
      <c r="CH1104" s="11">
        <v>0</v>
      </c>
      <c r="CI1104" s="11">
        <v>0</v>
      </c>
      <c r="CJ1104" s="11">
        <v>10796.2</v>
      </c>
      <c r="CK1104" s="11">
        <v>1412176.2</v>
      </c>
      <c r="CL1104" s="11">
        <v>0</v>
      </c>
      <c r="CM1104" s="11">
        <v>0</v>
      </c>
      <c r="CN1104" s="11">
        <v>30230.1</v>
      </c>
      <c r="CO1104" s="11">
        <v>197934.4</v>
      </c>
      <c r="CP1104" s="11">
        <v>81333.100000000006</v>
      </c>
      <c r="CQ1104" s="11">
        <v>479361.9</v>
      </c>
      <c r="CR1104" s="11">
        <v>3120892.4</v>
      </c>
      <c r="CS1104" s="11">
        <v>4000000</v>
      </c>
      <c r="CT1104" s="11">
        <v>879107.6</v>
      </c>
      <c r="CU1104" s="11">
        <v>21.98</v>
      </c>
    </row>
    <row r="1105" spans="77:99" ht="15" thickBot="1" x14ac:dyDescent="0.35">
      <c r="BY1105" s="10" t="s">
        <v>1109</v>
      </c>
      <c r="BZ1105" s="11">
        <v>0</v>
      </c>
      <c r="CA1105" s="11">
        <v>53982.5</v>
      </c>
      <c r="CB1105" s="11">
        <v>64778.7</v>
      </c>
      <c r="CC1105" s="11">
        <v>0</v>
      </c>
      <c r="CD1105" s="11">
        <v>638429.19999999995</v>
      </c>
      <c r="CE1105" s="11">
        <v>7198</v>
      </c>
      <c r="CF1105" s="11">
        <v>0</v>
      </c>
      <c r="CG1105" s="11">
        <v>63339</v>
      </c>
      <c r="CH1105" s="11">
        <v>719.5</v>
      </c>
      <c r="CI1105" s="11">
        <v>0</v>
      </c>
      <c r="CJ1105" s="11">
        <v>10796.2</v>
      </c>
      <c r="CK1105" s="11">
        <v>912660.9</v>
      </c>
      <c r="CL1105" s="11">
        <v>0</v>
      </c>
      <c r="CM1105" s="11">
        <v>0</v>
      </c>
      <c r="CN1105" s="11">
        <v>30230.1</v>
      </c>
      <c r="CO1105" s="11">
        <v>440494.8</v>
      </c>
      <c r="CP1105" s="11">
        <v>17994.2</v>
      </c>
      <c r="CQ1105" s="11">
        <v>326052.09999999998</v>
      </c>
      <c r="CR1105" s="11">
        <v>2566675.1</v>
      </c>
      <c r="CS1105" s="11">
        <v>1000000</v>
      </c>
      <c r="CT1105" s="11">
        <v>-1566675.1</v>
      </c>
      <c r="CU1105" s="11">
        <v>-156.66999999999999</v>
      </c>
    </row>
    <row r="1106" spans="77:99" ht="15" thickBot="1" x14ac:dyDescent="0.35">
      <c r="BY1106" s="10" t="s">
        <v>1110</v>
      </c>
      <c r="BZ1106" s="11">
        <v>0</v>
      </c>
      <c r="CA1106" s="11">
        <v>53982.5</v>
      </c>
      <c r="CB1106" s="11">
        <v>569332</v>
      </c>
      <c r="CC1106" s="11">
        <v>0</v>
      </c>
      <c r="CD1106" s="11">
        <v>638429.19999999995</v>
      </c>
      <c r="CE1106" s="11">
        <v>7198</v>
      </c>
      <c r="CF1106" s="11">
        <v>0</v>
      </c>
      <c r="CG1106" s="11">
        <v>329651</v>
      </c>
      <c r="CH1106" s="11">
        <v>384353.1</v>
      </c>
      <c r="CI1106" s="11">
        <v>0</v>
      </c>
      <c r="CJ1106" s="11">
        <v>46784.5</v>
      </c>
      <c r="CK1106" s="11">
        <v>238961.4</v>
      </c>
      <c r="CL1106" s="11">
        <v>0</v>
      </c>
      <c r="CM1106" s="11">
        <v>0</v>
      </c>
      <c r="CN1106" s="11">
        <v>74855.399999999994</v>
      </c>
      <c r="CO1106" s="11">
        <v>440494.8</v>
      </c>
      <c r="CP1106" s="11">
        <v>17994.2</v>
      </c>
      <c r="CQ1106" s="11">
        <v>176342</v>
      </c>
      <c r="CR1106" s="11">
        <v>2978378.1</v>
      </c>
      <c r="CS1106" s="11">
        <v>3000000</v>
      </c>
      <c r="CT1106" s="11">
        <v>21621.9</v>
      </c>
      <c r="CU1106" s="11">
        <v>0.72</v>
      </c>
    </row>
    <row r="1107" spans="77:99" ht="15" thickBot="1" x14ac:dyDescent="0.35">
      <c r="BY1107" s="10" t="s">
        <v>1111</v>
      </c>
      <c r="BZ1107" s="11">
        <v>0</v>
      </c>
      <c r="CA1107" s="11">
        <v>0</v>
      </c>
      <c r="CB1107" s="11">
        <v>666500.1</v>
      </c>
      <c r="CC1107" s="11">
        <v>0</v>
      </c>
      <c r="CD1107" s="11">
        <v>66938</v>
      </c>
      <c r="CE1107" s="11">
        <v>104365.3</v>
      </c>
      <c r="CF1107" s="11">
        <v>0</v>
      </c>
      <c r="CG1107" s="11">
        <v>901145.9</v>
      </c>
      <c r="CH1107" s="11">
        <v>485120.1</v>
      </c>
      <c r="CI1107" s="11">
        <v>0</v>
      </c>
      <c r="CJ1107" s="11">
        <v>46784.5</v>
      </c>
      <c r="CK1107" s="11">
        <v>130996.4</v>
      </c>
      <c r="CL1107" s="11">
        <v>0</v>
      </c>
      <c r="CM1107" s="11">
        <v>43185.599999999999</v>
      </c>
      <c r="CN1107" s="11">
        <v>30230.1</v>
      </c>
      <c r="CO1107" s="11">
        <v>440494.8</v>
      </c>
      <c r="CP1107" s="11">
        <v>17994.2</v>
      </c>
      <c r="CQ1107" s="11">
        <v>0</v>
      </c>
      <c r="CR1107" s="11">
        <v>2933755</v>
      </c>
      <c r="CS1107" s="11">
        <v>4000000</v>
      </c>
      <c r="CT1107" s="11">
        <v>1066245</v>
      </c>
      <c r="CU1107" s="11">
        <v>26.66</v>
      </c>
    </row>
    <row r="1108" spans="77:99" ht="15" thickBot="1" x14ac:dyDescent="0.35">
      <c r="BY1108" s="10" t="s">
        <v>1112</v>
      </c>
      <c r="BZ1108" s="11">
        <v>0</v>
      </c>
      <c r="CA1108" s="11">
        <v>71975.899999999994</v>
      </c>
      <c r="CB1108" s="11">
        <v>64778.7</v>
      </c>
      <c r="CC1108" s="11">
        <v>0</v>
      </c>
      <c r="CD1108" s="11">
        <v>254076.1</v>
      </c>
      <c r="CE1108" s="11">
        <v>7198</v>
      </c>
      <c r="CF1108" s="11">
        <v>61179.7</v>
      </c>
      <c r="CG1108" s="11">
        <v>63339</v>
      </c>
      <c r="CH1108" s="11">
        <v>0</v>
      </c>
      <c r="CI1108" s="11">
        <v>0</v>
      </c>
      <c r="CJ1108" s="11">
        <v>10796.2</v>
      </c>
      <c r="CK1108" s="11">
        <v>912660.9</v>
      </c>
      <c r="CL1108" s="11">
        <v>0</v>
      </c>
      <c r="CM1108" s="11">
        <v>0</v>
      </c>
      <c r="CN1108" s="11">
        <v>30230.1</v>
      </c>
      <c r="CO1108" s="11">
        <v>343326.7</v>
      </c>
      <c r="CP1108" s="11">
        <v>81333.100000000006</v>
      </c>
      <c r="CQ1108" s="11">
        <v>467125.9</v>
      </c>
      <c r="CR1108" s="11">
        <v>2368020.5</v>
      </c>
      <c r="CS1108" s="11">
        <v>3000000</v>
      </c>
      <c r="CT1108" s="11">
        <v>631979.5</v>
      </c>
      <c r="CU1108" s="11">
        <v>21.07</v>
      </c>
    </row>
    <row r="1109" spans="77:99" ht="15" thickBot="1" x14ac:dyDescent="0.35">
      <c r="BY1109" s="10" t="s">
        <v>1113</v>
      </c>
      <c r="BZ1109" s="11">
        <v>0</v>
      </c>
      <c r="CA1109" s="11">
        <v>53982.5</v>
      </c>
      <c r="CB1109" s="11">
        <v>569332</v>
      </c>
      <c r="CC1109" s="11">
        <v>0</v>
      </c>
      <c r="CD1109" s="11">
        <v>290064.5</v>
      </c>
      <c r="CE1109" s="11">
        <v>7198</v>
      </c>
      <c r="CF1109" s="11">
        <v>0</v>
      </c>
      <c r="CG1109" s="11">
        <v>310217.90000000002</v>
      </c>
      <c r="CH1109" s="11">
        <v>256954.9</v>
      </c>
      <c r="CI1109" s="11">
        <v>17994.2</v>
      </c>
      <c r="CJ1109" s="11">
        <v>46784.5</v>
      </c>
      <c r="CK1109" s="11">
        <v>220967.3</v>
      </c>
      <c r="CL1109" s="11">
        <v>10796.2</v>
      </c>
      <c r="CM1109" s="11">
        <v>0</v>
      </c>
      <c r="CN1109" s="11">
        <v>30230.1</v>
      </c>
      <c r="CO1109" s="11">
        <v>440494.8</v>
      </c>
      <c r="CP1109" s="11">
        <v>17994.2</v>
      </c>
      <c r="CQ1109" s="11">
        <v>176342</v>
      </c>
      <c r="CR1109" s="11">
        <v>2449352.9</v>
      </c>
      <c r="CS1109" s="11">
        <v>1000000</v>
      </c>
      <c r="CT1109" s="11">
        <v>-1449352.9</v>
      </c>
      <c r="CU1109" s="11">
        <v>-144.94</v>
      </c>
    </row>
    <row r="1110" spans="77:99" ht="15" thickBot="1" x14ac:dyDescent="0.35">
      <c r="BY1110" s="10" t="s">
        <v>1114</v>
      </c>
      <c r="BZ1110" s="11">
        <v>0</v>
      </c>
      <c r="CA1110" s="11">
        <v>53982.5</v>
      </c>
      <c r="CB1110" s="11">
        <v>569332</v>
      </c>
      <c r="CC1110" s="11">
        <v>0</v>
      </c>
      <c r="CD1110" s="11">
        <v>638429.19999999995</v>
      </c>
      <c r="CE1110" s="11">
        <v>0</v>
      </c>
      <c r="CF1110" s="11">
        <v>0</v>
      </c>
      <c r="CG1110" s="11">
        <v>274229.5</v>
      </c>
      <c r="CH1110" s="11">
        <v>384353.1</v>
      </c>
      <c r="CI1110" s="11">
        <v>0</v>
      </c>
      <c r="CJ1110" s="11">
        <v>46784.5</v>
      </c>
      <c r="CK1110" s="11">
        <v>220967.3</v>
      </c>
      <c r="CL1110" s="11">
        <v>0</v>
      </c>
      <c r="CM1110" s="11">
        <v>0</v>
      </c>
      <c r="CN1110" s="11">
        <v>74855.399999999994</v>
      </c>
      <c r="CO1110" s="11">
        <v>440494.8</v>
      </c>
      <c r="CP1110" s="11">
        <v>17994.2</v>
      </c>
      <c r="CQ1110" s="11">
        <v>176342</v>
      </c>
      <c r="CR1110" s="11">
        <v>2897764.4</v>
      </c>
      <c r="CS1110" s="11">
        <v>1000000</v>
      </c>
      <c r="CT1110" s="11">
        <v>-1897764.4</v>
      </c>
      <c r="CU1110" s="11">
        <v>-189.78</v>
      </c>
    </row>
    <row r="1111" spans="77:99" ht="15" thickBot="1" x14ac:dyDescent="0.35">
      <c r="BY1111" s="10" t="s">
        <v>1115</v>
      </c>
      <c r="BZ1111" s="11">
        <v>0</v>
      </c>
      <c r="CA1111" s="11">
        <v>53982.5</v>
      </c>
      <c r="CB1111" s="11">
        <v>569332</v>
      </c>
      <c r="CC1111" s="11">
        <v>0</v>
      </c>
      <c r="CD1111" s="11">
        <v>138913.9</v>
      </c>
      <c r="CE1111" s="11">
        <v>32389.4</v>
      </c>
      <c r="CF1111" s="11">
        <v>0</v>
      </c>
      <c r="CG1111" s="11">
        <v>731998.3</v>
      </c>
      <c r="CH1111" s="11">
        <v>384353.1</v>
      </c>
      <c r="CI1111" s="11">
        <v>17994.2</v>
      </c>
      <c r="CJ1111" s="11">
        <v>46784.5</v>
      </c>
      <c r="CK1111" s="11">
        <v>130996.4</v>
      </c>
      <c r="CL1111" s="11">
        <v>0</v>
      </c>
      <c r="CM1111" s="11">
        <v>10796.2</v>
      </c>
      <c r="CN1111" s="11">
        <v>30230.1</v>
      </c>
      <c r="CO1111" s="11">
        <v>440494.8</v>
      </c>
      <c r="CP1111" s="11">
        <v>17994.2</v>
      </c>
      <c r="CQ1111" s="11">
        <v>158347.79999999999</v>
      </c>
      <c r="CR1111" s="11">
        <v>2764607.3</v>
      </c>
      <c r="CS1111" s="11">
        <v>2000000</v>
      </c>
      <c r="CT1111" s="11">
        <v>-764607.3</v>
      </c>
      <c r="CU1111" s="11">
        <v>-38.229999999999997</v>
      </c>
    </row>
    <row r="1112" spans="77:99" ht="15" thickBot="1" x14ac:dyDescent="0.35">
      <c r="BY1112" s="10" t="s">
        <v>1116</v>
      </c>
      <c r="BZ1112" s="11">
        <v>0</v>
      </c>
      <c r="CA1112" s="11">
        <v>53982.5</v>
      </c>
      <c r="CB1112" s="11">
        <v>64778.7</v>
      </c>
      <c r="CC1112" s="11">
        <v>0</v>
      </c>
      <c r="CD1112" s="11">
        <v>254076.1</v>
      </c>
      <c r="CE1112" s="11">
        <v>32389.4</v>
      </c>
      <c r="CF1112" s="11">
        <v>0</v>
      </c>
      <c r="CG1112" s="11">
        <v>63339</v>
      </c>
      <c r="CH1112" s="11">
        <v>0</v>
      </c>
      <c r="CI1112" s="11">
        <v>0</v>
      </c>
      <c r="CJ1112" s="11">
        <v>10796.2</v>
      </c>
      <c r="CK1112" s="11">
        <v>958002.1</v>
      </c>
      <c r="CL1112" s="11">
        <v>0</v>
      </c>
      <c r="CM1112" s="11">
        <v>0</v>
      </c>
      <c r="CN1112" s="11">
        <v>30230.1</v>
      </c>
      <c r="CO1112" s="11">
        <v>343326.7</v>
      </c>
      <c r="CP1112" s="11">
        <v>17994.2</v>
      </c>
      <c r="CQ1112" s="11">
        <v>371397.6</v>
      </c>
      <c r="CR1112" s="11">
        <v>2200312.6</v>
      </c>
      <c r="CS1112" s="11">
        <v>3000000</v>
      </c>
      <c r="CT1112" s="11">
        <v>799687.4</v>
      </c>
      <c r="CU1112" s="11">
        <v>26.66</v>
      </c>
    </row>
    <row r="1113" spans="77:99" ht="15" thickBot="1" x14ac:dyDescent="0.35">
      <c r="BY1113" s="10" t="s">
        <v>1117</v>
      </c>
      <c r="BZ1113" s="11">
        <v>0</v>
      </c>
      <c r="CA1113" s="11">
        <v>0</v>
      </c>
      <c r="CB1113" s="11">
        <v>666500.1</v>
      </c>
      <c r="CC1113" s="11">
        <v>0</v>
      </c>
      <c r="CD1113" s="11">
        <v>0</v>
      </c>
      <c r="CE1113" s="11">
        <v>187138.2</v>
      </c>
      <c r="CF1113" s="11">
        <v>0</v>
      </c>
      <c r="CG1113" s="11">
        <v>913379.7</v>
      </c>
      <c r="CH1113" s="11">
        <v>503114.3</v>
      </c>
      <c r="CI1113" s="11">
        <v>0</v>
      </c>
      <c r="CJ1113" s="11">
        <v>46784.5</v>
      </c>
      <c r="CK1113" s="11">
        <v>0</v>
      </c>
      <c r="CL1113" s="11">
        <v>0</v>
      </c>
      <c r="CM1113" s="11">
        <v>146111.9</v>
      </c>
      <c r="CN1113" s="11">
        <v>0</v>
      </c>
      <c r="CO1113" s="11">
        <v>440494.8</v>
      </c>
      <c r="CP1113" s="11">
        <v>0</v>
      </c>
      <c r="CQ1113" s="11">
        <v>0</v>
      </c>
      <c r="CR1113" s="11">
        <v>2903523.4</v>
      </c>
      <c r="CS1113" s="11">
        <v>2000000</v>
      </c>
      <c r="CT1113" s="11">
        <v>-903523.4</v>
      </c>
      <c r="CU1113" s="11">
        <v>-45.18</v>
      </c>
    </row>
    <row r="1114" spans="77:99" ht="15" thickBot="1" x14ac:dyDescent="0.35">
      <c r="BY1114" s="10" t="s">
        <v>1118</v>
      </c>
      <c r="BZ1114" s="11">
        <v>0</v>
      </c>
      <c r="CA1114" s="11">
        <v>53982.5</v>
      </c>
      <c r="CB1114" s="11">
        <v>526146.4</v>
      </c>
      <c r="CC1114" s="11">
        <v>0</v>
      </c>
      <c r="CD1114" s="11">
        <v>138913.9</v>
      </c>
      <c r="CE1114" s="11">
        <v>104365.3</v>
      </c>
      <c r="CF1114" s="11">
        <v>0</v>
      </c>
      <c r="CG1114" s="11">
        <v>329651</v>
      </c>
      <c r="CH1114" s="11">
        <v>719.5</v>
      </c>
      <c r="CI1114" s="11">
        <v>0</v>
      </c>
      <c r="CJ1114" s="11">
        <v>46784.5</v>
      </c>
      <c r="CK1114" s="11">
        <v>238961.4</v>
      </c>
      <c r="CL1114" s="11">
        <v>0</v>
      </c>
      <c r="CM1114" s="11">
        <v>43185.599999999999</v>
      </c>
      <c r="CN1114" s="11">
        <v>30230.1</v>
      </c>
      <c r="CO1114" s="11">
        <v>343326.7</v>
      </c>
      <c r="CP1114" s="11">
        <v>17994.2</v>
      </c>
      <c r="CQ1114" s="11">
        <v>326052.09999999998</v>
      </c>
      <c r="CR1114" s="11">
        <v>2200313.2999999998</v>
      </c>
      <c r="CS1114" s="11">
        <v>3000000</v>
      </c>
      <c r="CT1114" s="11">
        <v>799686.7</v>
      </c>
      <c r="CU1114" s="11">
        <v>26.66</v>
      </c>
    </row>
    <row r="1115" spans="77:99" ht="15" thickBot="1" x14ac:dyDescent="0.35">
      <c r="BY1115" s="10" t="s">
        <v>1119</v>
      </c>
      <c r="BZ1115" s="11">
        <v>0</v>
      </c>
      <c r="CA1115" s="11">
        <v>268471.3</v>
      </c>
      <c r="CB1115" s="11">
        <v>64778.7</v>
      </c>
      <c r="CC1115" s="11">
        <v>0</v>
      </c>
      <c r="CD1115" s="11">
        <v>638429.19999999995</v>
      </c>
      <c r="CE1115" s="11">
        <v>0</v>
      </c>
      <c r="CF1115" s="11">
        <v>0</v>
      </c>
      <c r="CG1115" s="11">
        <v>0</v>
      </c>
      <c r="CH1115" s="11">
        <v>0</v>
      </c>
      <c r="CI1115" s="11">
        <v>0</v>
      </c>
      <c r="CJ1115" s="11">
        <v>10796.2</v>
      </c>
      <c r="CK1115" s="11">
        <v>923457.1</v>
      </c>
      <c r="CL1115" s="11">
        <v>0</v>
      </c>
      <c r="CM1115" s="11">
        <v>0</v>
      </c>
      <c r="CN1115" s="11">
        <v>74855.399999999994</v>
      </c>
      <c r="CO1115" s="11">
        <v>440494.8</v>
      </c>
      <c r="CP1115" s="11">
        <v>81333.100000000006</v>
      </c>
      <c r="CQ1115" s="11">
        <v>479361.9</v>
      </c>
      <c r="CR1115" s="11">
        <v>2981977.8</v>
      </c>
      <c r="CS1115" s="11">
        <v>3000000</v>
      </c>
      <c r="CT1115" s="11">
        <v>18022.2</v>
      </c>
      <c r="CU1115" s="11">
        <v>0.6</v>
      </c>
    </row>
    <row r="1116" spans="77:99" ht="15" thickBot="1" x14ac:dyDescent="0.35">
      <c r="BY1116" s="10" t="s">
        <v>1120</v>
      </c>
      <c r="BZ1116" s="11">
        <v>0</v>
      </c>
      <c r="CA1116" s="11">
        <v>268471.3</v>
      </c>
      <c r="CB1116" s="11">
        <v>64778.7</v>
      </c>
      <c r="CC1116" s="11">
        <v>0</v>
      </c>
      <c r="CD1116" s="11">
        <v>290064.5</v>
      </c>
      <c r="CE1116" s="11">
        <v>7198</v>
      </c>
      <c r="CF1116" s="11">
        <v>91409.8</v>
      </c>
      <c r="CG1116" s="11">
        <v>0</v>
      </c>
      <c r="CH1116" s="11">
        <v>0</v>
      </c>
      <c r="CI1116" s="11">
        <v>0</v>
      </c>
      <c r="CJ1116" s="11">
        <v>10796.2</v>
      </c>
      <c r="CK1116" s="11">
        <v>1412176.2</v>
      </c>
      <c r="CL1116" s="11">
        <v>0</v>
      </c>
      <c r="CM1116" s="11">
        <v>0</v>
      </c>
      <c r="CN1116" s="11">
        <v>30230.1</v>
      </c>
      <c r="CO1116" s="11">
        <v>197934.4</v>
      </c>
      <c r="CP1116" s="11">
        <v>81333.100000000006</v>
      </c>
      <c r="CQ1116" s="11">
        <v>479361.9</v>
      </c>
      <c r="CR1116" s="11">
        <v>2933754.2</v>
      </c>
      <c r="CS1116" s="11">
        <v>1000000</v>
      </c>
      <c r="CT1116" s="11">
        <v>-1933754.2</v>
      </c>
      <c r="CU1116" s="11">
        <v>-193.38</v>
      </c>
    </row>
    <row r="1117" spans="77:99" ht="15" thickBot="1" x14ac:dyDescent="0.35">
      <c r="BY1117" s="10" t="s">
        <v>1121</v>
      </c>
      <c r="BZ1117" s="11">
        <v>0</v>
      </c>
      <c r="CA1117" s="11">
        <v>53982.5</v>
      </c>
      <c r="CB1117" s="11">
        <v>64778.7</v>
      </c>
      <c r="CC1117" s="11">
        <v>0</v>
      </c>
      <c r="CD1117" s="11">
        <v>66938</v>
      </c>
      <c r="CE1117" s="11">
        <v>151149.79999999999</v>
      </c>
      <c r="CF1117" s="11">
        <v>91409.8</v>
      </c>
      <c r="CG1117" s="11">
        <v>714004.1</v>
      </c>
      <c r="CH1117" s="11">
        <v>0</v>
      </c>
      <c r="CI1117" s="11">
        <v>0</v>
      </c>
      <c r="CJ1117" s="11">
        <v>46784.5</v>
      </c>
      <c r="CK1117" s="11">
        <v>912660.9</v>
      </c>
      <c r="CL1117" s="11">
        <v>0</v>
      </c>
      <c r="CM1117" s="11">
        <v>61179.7</v>
      </c>
      <c r="CN1117" s="11">
        <v>30230.1</v>
      </c>
      <c r="CO1117" s="11">
        <v>197934.4</v>
      </c>
      <c r="CP1117" s="11">
        <v>17994.2</v>
      </c>
      <c r="CQ1117" s="11">
        <v>333250</v>
      </c>
      <c r="CR1117" s="11">
        <v>2742296.9</v>
      </c>
      <c r="CS1117" s="11">
        <v>1000000</v>
      </c>
      <c r="CT1117" s="11">
        <v>-1742296.9</v>
      </c>
      <c r="CU1117" s="11">
        <v>-174.23</v>
      </c>
    </row>
    <row r="1118" spans="77:99" ht="15" thickBot="1" x14ac:dyDescent="0.35">
      <c r="BY1118" s="10" t="s">
        <v>1122</v>
      </c>
      <c r="BZ1118" s="11">
        <v>0</v>
      </c>
      <c r="CA1118" s="11">
        <v>0</v>
      </c>
      <c r="CB1118" s="11">
        <v>684494.2</v>
      </c>
      <c r="CC1118" s="11">
        <v>0</v>
      </c>
      <c r="CD1118" s="11">
        <v>0</v>
      </c>
      <c r="CE1118" s="11">
        <v>187138.2</v>
      </c>
      <c r="CF1118" s="11">
        <v>0</v>
      </c>
      <c r="CG1118" s="11">
        <v>925613.4</v>
      </c>
      <c r="CH1118" s="11">
        <v>503114.3</v>
      </c>
      <c r="CI1118" s="11">
        <v>0</v>
      </c>
      <c r="CJ1118" s="11">
        <v>46784.5</v>
      </c>
      <c r="CK1118" s="11">
        <v>0</v>
      </c>
      <c r="CL1118" s="11">
        <v>0</v>
      </c>
      <c r="CM1118" s="11">
        <v>146111.9</v>
      </c>
      <c r="CN1118" s="11">
        <v>0</v>
      </c>
      <c r="CO1118" s="11">
        <v>440494.8</v>
      </c>
      <c r="CP1118" s="11">
        <v>0</v>
      </c>
      <c r="CQ1118" s="11">
        <v>0</v>
      </c>
      <c r="CR1118" s="11">
        <v>2933751.3</v>
      </c>
      <c r="CS1118" s="11">
        <v>1000000</v>
      </c>
      <c r="CT1118" s="11">
        <v>-1933751.3</v>
      </c>
      <c r="CU1118" s="11">
        <v>-193.38</v>
      </c>
    </row>
    <row r="1119" spans="77:99" ht="15" thickBot="1" x14ac:dyDescent="0.35">
      <c r="BY1119" s="10" t="s">
        <v>1123</v>
      </c>
      <c r="BZ1119" s="11">
        <v>0</v>
      </c>
      <c r="CA1119" s="11">
        <v>53982.5</v>
      </c>
      <c r="CB1119" s="11">
        <v>64778.7</v>
      </c>
      <c r="CC1119" s="11">
        <v>0</v>
      </c>
      <c r="CD1119" s="11">
        <v>0</v>
      </c>
      <c r="CE1119" s="11">
        <v>187138.2</v>
      </c>
      <c r="CF1119" s="11">
        <v>278548</v>
      </c>
      <c r="CG1119" s="11">
        <v>714004.1</v>
      </c>
      <c r="CH1119" s="11">
        <v>0</v>
      </c>
      <c r="CI1119" s="11">
        <v>17994.2</v>
      </c>
      <c r="CJ1119" s="11">
        <v>46784.5</v>
      </c>
      <c r="CK1119" s="11">
        <v>958002.1</v>
      </c>
      <c r="CL1119" s="11">
        <v>10796.2</v>
      </c>
      <c r="CM1119" s="11">
        <v>146111.9</v>
      </c>
      <c r="CN1119" s="11">
        <v>30230.1</v>
      </c>
      <c r="CO1119" s="11">
        <v>21593.1</v>
      </c>
      <c r="CP1119" s="11">
        <v>17994.2</v>
      </c>
      <c r="CQ1119" s="11">
        <v>479361.9</v>
      </c>
      <c r="CR1119" s="11">
        <v>3027319.7</v>
      </c>
      <c r="CS1119" s="11">
        <v>4000000</v>
      </c>
      <c r="CT1119" s="11">
        <v>972680.3</v>
      </c>
      <c r="CU1119" s="11">
        <v>24.32</v>
      </c>
    </row>
    <row r="1120" spans="77:99" ht="15" thickBot="1" x14ac:dyDescent="0.35">
      <c r="BY1120" s="10" t="s">
        <v>1124</v>
      </c>
      <c r="BZ1120" s="11">
        <v>0</v>
      </c>
      <c r="CA1120" s="11">
        <v>0</v>
      </c>
      <c r="CB1120" s="11">
        <v>666500.1</v>
      </c>
      <c r="CC1120" s="11">
        <v>0</v>
      </c>
      <c r="CD1120" s="11">
        <v>66938</v>
      </c>
      <c r="CE1120" s="11">
        <v>151149.79999999999</v>
      </c>
      <c r="CF1120" s="11">
        <v>0</v>
      </c>
      <c r="CG1120" s="11">
        <v>901145.9</v>
      </c>
      <c r="CH1120" s="11">
        <v>384353.1</v>
      </c>
      <c r="CI1120" s="11">
        <v>0</v>
      </c>
      <c r="CJ1120" s="11">
        <v>46784.5</v>
      </c>
      <c r="CK1120" s="11">
        <v>130996.4</v>
      </c>
      <c r="CL1120" s="11">
        <v>0</v>
      </c>
      <c r="CM1120" s="11">
        <v>43185.599999999999</v>
      </c>
      <c r="CN1120" s="11">
        <v>30230.1</v>
      </c>
      <c r="CO1120" s="11">
        <v>440494.8</v>
      </c>
      <c r="CP1120" s="11">
        <v>17994.2</v>
      </c>
      <c r="CQ1120" s="11">
        <v>0</v>
      </c>
      <c r="CR1120" s="11">
        <v>2879772.5</v>
      </c>
      <c r="CS1120" s="11">
        <v>3000000</v>
      </c>
      <c r="CT1120" s="11">
        <v>120227.5</v>
      </c>
      <c r="CU1120" s="11">
        <v>4.01</v>
      </c>
    </row>
    <row r="1121" spans="77:99" ht="15" thickBot="1" x14ac:dyDescent="0.35">
      <c r="BY1121" s="10" t="s">
        <v>1125</v>
      </c>
      <c r="BZ1121" s="11">
        <v>0</v>
      </c>
      <c r="CA1121" s="11">
        <v>53982.5</v>
      </c>
      <c r="CB1121" s="11">
        <v>569332</v>
      </c>
      <c r="CC1121" s="11">
        <v>0</v>
      </c>
      <c r="CD1121" s="11">
        <v>66938</v>
      </c>
      <c r="CE1121" s="11">
        <v>104365.3</v>
      </c>
      <c r="CF1121" s="11">
        <v>0</v>
      </c>
      <c r="CG1121" s="11">
        <v>714004.1</v>
      </c>
      <c r="CH1121" s="11">
        <v>366358.9</v>
      </c>
      <c r="CI1121" s="11">
        <v>17994.2</v>
      </c>
      <c r="CJ1121" s="11">
        <v>46784.5</v>
      </c>
      <c r="CK1121" s="11">
        <v>220967.3</v>
      </c>
      <c r="CL1121" s="11">
        <v>0</v>
      </c>
      <c r="CM1121" s="11">
        <v>43185.599999999999</v>
      </c>
      <c r="CN1121" s="11">
        <v>30230.1</v>
      </c>
      <c r="CO1121" s="11">
        <v>440494.8</v>
      </c>
      <c r="CP1121" s="11">
        <v>17994.2</v>
      </c>
      <c r="CQ1121" s="11">
        <v>176342</v>
      </c>
      <c r="CR1121" s="11">
        <v>2868973.3</v>
      </c>
      <c r="CS1121" s="11">
        <v>3000000</v>
      </c>
      <c r="CT1121" s="11">
        <v>131026.7</v>
      </c>
      <c r="CU1121" s="11">
        <v>4.37</v>
      </c>
    </row>
    <row r="1122" spans="77:99" ht="15" thickBot="1" x14ac:dyDescent="0.35">
      <c r="BY1122" s="10" t="s">
        <v>1126</v>
      </c>
      <c r="BZ1122" s="11">
        <v>0</v>
      </c>
      <c r="CA1122" s="11">
        <v>53982.5</v>
      </c>
      <c r="CB1122" s="11">
        <v>526146.4</v>
      </c>
      <c r="CC1122" s="11">
        <v>0</v>
      </c>
      <c r="CD1122" s="11">
        <v>66938</v>
      </c>
      <c r="CE1122" s="11">
        <v>187138.2</v>
      </c>
      <c r="CF1122" s="11">
        <v>0</v>
      </c>
      <c r="CG1122" s="11">
        <v>731998.3</v>
      </c>
      <c r="CH1122" s="11">
        <v>719.5</v>
      </c>
      <c r="CI1122" s="11">
        <v>17994.2</v>
      </c>
      <c r="CJ1122" s="11">
        <v>46784.5</v>
      </c>
      <c r="CK1122" s="11">
        <v>238961.4</v>
      </c>
      <c r="CL1122" s="11">
        <v>0</v>
      </c>
      <c r="CM1122" s="11">
        <v>61179.7</v>
      </c>
      <c r="CN1122" s="11">
        <v>30230.1</v>
      </c>
      <c r="CO1122" s="11">
        <v>343326.7</v>
      </c>
      <c r="CP1122" s="11">
        <v>17994.2</v>
      </c>
      <c r="CQ1122" s="11">
        <v>176342</v>
      </c>
      <c r="CR1122" s="11">
        <v>2499735.7000000002</v>
      </c>
      <c r="CS1122" s="11">
        <v>3000000</v>
      </c>
      <c r="CT1122" s="11">
        <v>500264.3</v>
      </c>
      <c r="CU1122" s="11">
        <v>16.68</v>
      </c>
    </row>
    <row r="1123" spans="77:99" ht="15" thickBot="1" x14ac:dyDescent="0.35">
      <c r="BY1123" s="10" t="s">
        <v>1127</v>
      </c>
      <c r="BZ1123" s="11">
        <v>0</v>
      </c>
      <c r="CA1123" s="11">
        <v>268471.3</v>
      </c>
      <c r="CB1123" s="11">
        <v>64778.7</v>
      </c>
      <c r="CC1123" s="11">
        <v>0</v>
      </c>
      <c r="CD1123" s="11">
        <v>290064.5</v>
      </c>
      <c r="CE1123" s="11">
        <v>7198</v>
      </c>
      <c r="CF1123" s="11">
        <v>91409.8</v>
      </c>
      <c r="CG1123" s="11">
        <v>0</v>
      </c>
      <c r="CH1123" s="11">
        <v>0</v>
      </c>
      <c r="CI1123" s="11">
        <v>0</v>
      </c>
      <c r="CJ1123" s="11">
        <v>10796.2</v>
      </c>
      <c r="CK1123" s="11">
        <v>1412176.2</v>
      </c>
      <c r="CL1123" s="11">
        <v>0</v>
      </c>
      <c r="CM1123" s="11">
        <v>0</v>
      </c>
      <c r="CN1123" s="11">
        <v>30230.1</v>
      </c>
      <c r="CO1123" s="11">
        <v>197934.4</v>
      </c>
      <c r="CP1123" s="11">
        <v>81333.100000000006</v>
      </c>
      <c r="CQ1123" s="11">
        <v>479361.9</v>
      </c>
      <c r="CR1123" s="11">
        <v>2933754.2</v>
      </c>
      <c r="CS1123" s="11">
        <v>4000000</v>
      </c>
      <c r="CT1123" s="11">
        <v>1066245.8</v>
      </c>
      <c r="CU1123" s="11">
        <v>26.66</v>
      </c>
    </row>
    <row r="1124" spans="77:99" ht="15" thickBot="1" x14ac:dyDescent="0.35">
      <c r="BY1124" s="10" t="s">
        <v>1128</v>
      </c>
      <c r="BZ1124" s="11">
        <v>0</v>
      </c>
      <c r="CA1124" s="11">
        <v>53982.5</v>
      </c>
      <c r="CB1124" s="11">
        <v>64778.7</v>
      </c>
      <c r="CC1124" s="11">
        <v>0</v>
      </c>
      <c r="CD1124" s="11">
        <v>138913.9</v>
      </c>
      <c r="CE1124" s="11">
        <v>32389.4</v>
      </c>
      <c r="CF1124" s="11">
        <v>91409.8</v>
      </c>
      <c r="CG1124" s="11">
        <v>63339</v>
      </c>
      <c r="CH1124" s="11">
        <v>0</v>
      </c>
      <c r="CI1124" s="11">
        <v>0</v>
      </c>
      <c r="CJ1124" s="11">
        <v>10796.2</v>
      </c>
      <c r="CK1124" s="11">
        <v>1210642.1000000001</v>
      </c>
      <c r="CL1124" s="11">
        <v>0</v>
      </c>
      <c r="CM1124" s="11">
        <v>10796.2</v>
      </c>
      <c r="CN1124" s="11">
        <v>30230.1</v>
      </c>
      <c r="CO1124" s="11">
        <v>343326.7</v>
      </c>
      <c r="CP1124" s="11">
        <v>17994.2</v>
      </c>
      <c r="CQ1124" s="11">
        <v>467125.9</v>
      </c>
      <c r="CR1124" s="11">
        <v>2535724.7999999998</v>
      </c>
      <c r="CS1124" s="11">
        <v>1000000</v>
      </c>
      <c r="CT1124" s="11">
        <v>-1535724.8</v>
      </c>
      <c r="CU1124" s="11">
        <v>-153.57</v>
      </c>
    </row>
    <row r="1125" spans="77:99" ht="15" thickBot="1" x14ac:dyDescent="0.35">
      <c r="BY1125" s="10" t="s">
        <v>1129</v>
      </c>
      <c r="BZ1125" s="11">
        <v>0</v>
      </c>
      <c r="CA1125" s="11">
        <v>0</v>
      </c>
      <c r="CB1125" s="11">
        <v>666500.1</v>
      </c>
      <c r="CC1125" s="11">
        <v>0</v>
      </c>
      <c r="CD1125" s="11">
        <v>66938</v>
      </c>
      <c r="CE1125" s="11">
        <v>151149.79999999999</v>
      </c>
      <c r="CF1125" s="11">
        <v>0</v>
      </c>
      <c r="CG1125" s="11">
        <v>901145.9</v>
      </c>
      <c r="CH1125" s="11">
        <v>384353.1</v>
      </c>
      <c r="CI1125" s="11">
        <v>0</v>
      </c>
      <c r="CJ1125" s="11">
        <v>46784.5</v>
      </c>
      <c r="CK1125" s="11">
        <v>130996.4</v>
      </c>
      <c r="CL1125" s="11">
        <v>0</v>
      </c>
      <c r="CM1125" s="11">
        <v>61179.7</v>
      </c>
      <c r="CN1125" s="11">
        <v>30230.1</v>
      </c>
      <c r="CO1125" s="11">
        <v>440494.8</v>
      </c>
      <c r="CP1125" s="11">
        <v>17994.2</v>
      </c>
      <c r="CQ1125" s="11">
        <v>0</v>
      </c>
      <c r="CR1125" s="11">
        <v>2897766.6</v>
      </c>
      <c r="CS1125" s="11">
        <v>2000000</v>
      </c>
      <c r="CT1125" s="11">
        <v>-897766.6</v>
      </c>
      <c r="CU1125" s="11">
        <v>-44.89</v>
      </c>
    </row>
    <row r="1126" spans="77:99" ht="15" thickBot="1" x14ac:dyDescent="0.35">
      <c r="BY1126" s="10" t="s">
        <v>1130</v>
      </c>
      <c r="BZ1126" s="11">
        <v>0</v>
      </c>
      <c r="CA1126" s="11">
        <v>53982.5</v>
      </c>
      <c r="CB1126" s="11">
        <v>64778.7</v>
      </c>
      <c r="CC1126" s="11">
        <v>0</v>
      </c>
      <c r="CD1126" s="11">
        <v>66938</v>
      </c>
      <c r="CE1126" s="11">
        <v>187138.2</v>
      </c>
      <c r="CF1126" s="11">
        <v>278548</v>
      </c>
      <c r="CG1126" s="11">
        <v>63339</v>
      </c>
      <c r="CH1126" s="11">
        <v>0</v>
      </c>
      <c r="CI1126" s="11">
        <v>0</v>
      </c>
      <c r="CJ1126" s="11">
        <v>10796.2</v>
      </c>
      <c r="CK1126" s="11">
        <v>1376186.4</v>
      </c>
      <c r="CL1126" s="11">
        <v>0</v>
      </c>
      <c r="CM1126" s="11">
        <v>61179.7</v>
      </c>
      <c r="CN1126" s="11">
        <v>30230.1</v>
      </c>
      <c r="CO1126" s="11">
        <v>21593.1</v>
      </c>
      <c r="CP1126" s="11">
        <v>17994.2</v>
      </c>
      <c r="CQ1126" s="11">
        <v>479361.9</v>
      </c>
      <c r="CR1126" s="11">
        <v>2712066</v>
      </c>
      <c r="CS1126" s="11">
        <v>1000000</v>
      </c>
      <c r="CT1126" s="11">
        <v>-1712066</v>
      </c>
      <c r="CU1126" s="11">
        <v>-171.21</v>
      </c>
    </row>
    <row r="1127" spans="77:99" ht="15" thickBot="1" x14ac:dyDescent="0.35">
      <c r="BY1127" s="10" t="s">
        <v>1131</v>
      </c>
      <c r="BZ1127" s="11">
        <v>0</v>
      </c>
      <c r="CA1127" s="11">
        <v>268471.3</v>
      </c>
      <c r="CB1127" s="11">
        <v>64778.7</v>
      </c>
      <c r="CC1127" s="11">
        <v>0</v>
      </c>
      <c r="CD1127" s="11">
        <v>254076.1</v>
      </c>
      <c r="CE1127" s="11">
        <v>7198</v>
      </c>
      <c r="CF1127" s="11">
        <v>278548</v>
      </c>
      <c r="CG1127" s="11">
        <v>0</v>
      </c>
      <c r="CH1127" s="11">
        <v>0</v>
      </c>
      <c r="CI1127" s="11">
        <v>17994.2</v>
      </c>
      <c r="CJ1127" s="11">
        <v>10796.2</v>
      </c>
      <c r="CK1127" s="11">
        <v>1412176.2</v>
      </c>
      <c r="CL1127" s="11">
        <v>0</v>
      </c>
      <c r="CM1127" s="11">
        <v>0</v>
      </c>
      <c r="CN1127" s="11">
        <v>30230.1</v>
      </c>
      <c r="CO1127" s="11">
        <v>21593.1</v>
      </c>
      <c r="CP1127" s="11">
        <v>81333.100000000006</v>
      </c>
      <c r="CQ1127" s="11">
        <v>479361.9</v>
      </c>
      <c r="CR1127" s="11">
        <v>2926557</v>
      </c>
      <c r="CS1127" s="11">
        <v>3000000</v>
      </c>
      <c r="CT1127" s="11">
        <v>73443</v>
      </c>
      <c r="CU1127" s="11">
        <v>2.4500000000000002</v>
      </c>
    </row>
    <row r="1128" spans="77:99" ht="15" thickBot="1" x14ac:dyDescent="0.35">
      <c r="BY1128" s="10" t="s">
        <v>1132</v>
      </c>
      <c r="BZ1128" s="11">
        <v>0</v>
      </c>
      <c r="CA1128" s="11">
        <v>53982.5</v>
      </c>
      <c r="CB1128" s="11">
        <v>64778.7</v>
      </c>
      <c r="CC1128" s="11">
        <v>0</v>
      </c>
      <c r="CD1128" s="11">
        <v>66938</v>
      </c>
      <c r="CE1128" s="11">
        <v>104365.3</v>
      </c>
      <c r="CF1128" s="11">
        <v>91409.8</v>
      </c>
      <c r="CG1128" s="11">
        <v>63339</v>
      </c>
      <c r="CH1128" s="11">
        <v>0</v>
      </c>
      <c r="CI1128" s="11">
        <v>17994.2</v>
      </c>
      <c r="CJ1128" s="11">
        <v>10796.2</v>
      </c>
      <c r="CK1128" s="11">
        <v>1210642.1000000001</v>
      </c>
      <c r="CL1128" s="11">
        <v>0</v>
      </c>
      <c r="CM1128" s="11">
        <v>43185.599999999999</v>
      </c>
      <c r="CN1128" s="11">
        <v>30230.1</v>
      </c>
      <c r="CO1128" s="11">
        <v>197934.4</v>
      </c>
      <c r="CP1128" s="11">
        <v>17994.2</v>
      </c>
      <c r="CQ1128" s="11">
        <v>467125.9</v>
      </c>
      <c r="CR1128" s="11">
        <v>2440715.9</v>
      </c>
      <c r="CS1128" s="11">
        <v>2000000</v>
      </c>
      <c r="CT1128" s="11">
        <v>-440715.9</v>
      </c>
      <c r="CU1128" s="11">
        <v>-22.04</v>
      </c>
    </row>
    <row r="1129" spans="77:99" ht="15" thickBot="1" x14ac:dyDescent="0.35">
      <c r="BY1129" s="10" t="s">
        <v>1133</v>
      </c>
      <c r="BZ1129" s="11">
        <v>0</v>
      </c>
      <c r="CA1129" s="11">
        <v>0</v>
      </c>
      <c r="CB1129" s="11">
        <v>684494.2</v>
      </c>
      <c r="CC1129" s="11">
        <v>0</v>
      </c>
      <c r="CD1129" s="11">
        <v>0</v>
      </c>
      <c r="CE1129" s="11">
        <v>187138.2</v>
      </c>
      <c r="CF1129" s="11">
        <v>0</v>
      </c>
      <c r="CG1129" s="11">
        <v>925613.4</v>
      </c>
      <c r="CH1129" s="11">
        <v>503114.3</v>
      </c>
      <c r="CI1129" s="11">
        <v>0</v>
      </c>
      <c r="CJ1129" s="11">
        <v>46784.5</v>
      </c>
      <c r="CK1129" s="11">
        <v>0</v>
      </c>
      <c r="CL1129" s="11">
        <v>0</v>
      </c>
      <c r="CM1129" s="11">
        <v>146111.9</v>
      </c>
      <c r="CN1129" s="11">
        <v>0</v>
      </c>
      <c r="CO1129" s="11">
        <v>440494.8</v>
      </c>
      <c r="CP1129" s="11">
        <v>0</v>
      </c>
      <c r="CQ1129" s="11">
        <v>0</v>
      </c>
      <c r="CR1129" s="11">
        <v>2933751.3</v>
      </c>
      <c r="CS1129" s="11">
        <v>1000000</v>
      </c>
      <c r="CT1129" s="11">
        <v>-1933751.3</v>
      </c>
      <c r="CU1129" s="11">
        <v>-193.38</v>
      </c>
    </row>
    <row r="1130" spans="77:99" ht="15" thickBot="1" x14ac:dyDescent="0.35">
      <c r="BY1130" s="10" t="s">
        <v>1134</v>
      </c>
      <c r="BZ1130" s="11">
        <v>0</v>
      </c>
      <c r="CA1130" s="11">
        <v>53982.5</v>
      </c>
      <c r="CB1130" s="11">
        <v>569332</v>
      </c>
      <c r="CC1130" s="11">
        <v>0</v>
      </c>
      <c r="CD1130" s="11">
        <v>25191.4</v>
      </c>
      <c r="CE1130" s="11">
        <v>187138.2</v>
      </c>
      <c r="CF1130" s="11">
        <v>0</v>
      </c>
      <c r="CG1130" s="11">
        <v>731998.3</v>
      </c>
      <c r="CH1130" s="11">
        <v>384353.1</v>
      </c>
      <c r="CI1130" s="11">
        <v>0</v>
      </c>
      <c r="CJ1130" s="11">
        <v>46784.5</v>
      </c>
      <c r="CK1130" s="11">
        <v>220967.3</v>
      </c>
      <c r="CL1130" s="11">
        <v>0</v>
      </c>
      <c r="CM1130" s="11">
        <v>146111.9</v>
      </c>
      <c r="CN1130" s="11">
        <v>30230.1</v>
      </c>
      <c r="CO1130" s="11">
        <v>440494.8</v>
      </c>
      <c r="CP1130" s="11">
        <v>17994.2</v>
      </c>
      <c r="CQ1130" s="11">
        <v>158347.79999999999</v>
      </c>
      <c r="CR1130" s="11">
        <v>3012925.9</v>
      </c>
      <c r="CS1130" s="11">
        <v>1000000</v>
      </c>
      <c r="CT1130" s="11">
        <v>-2012925.9</v>
      </c>
      <c r="CU1130" s="11">
        <v>-201.29</v>
      </c>
    </row>
    <row r="1131" spans="77:99" ht="15" thickBot="1" x14ac:dyDescent="0.35">
      <c r="BY1131" s="10" t="s">
        <v>1135</v>
      </c>
      <c r="BZ1131" s="11">
        <v>0</v>
      </c>
      <c r="CA1131" s="11">
        <v>53982.5</v>
      </c>
      <c r="CB1131" s="11">
        <v>569332</v>
      </c>
      <c r="CC1131" s="11">
        <v>0</v>
      </c>
      <c r="CD1131" s="11">
        <v>290064.5</v>
      </c>
      <c r="CE1131" s="11">
        <v>7198</v>
      </c>
      <c r="CF1131" s="11">
        <v>0</v>
      </c>
      <c r="CG1131" s="11">
        <v>714004.1</v>
      </c>
      <c r="CH1131" s="11">
        <v>384353.1</v>
      </c>
      <c r="CI1131" s="11">
        <v>0</v>
      </c>
      <c r="CJ1131" s="11">
        <v>46784.5</v>
      </c>
      <c r="CK1131" s="11">
        <v>220967.3</v>
      </c>
      <c r="CL1131" s="11">
        <v>0</v>
      </c>
      <c r="CM1131" s="11">
        <v>0</v>
      </c>
      <c r="CN1131" s="11">
        <v>30230.1</v>
      </c>
      <c r="CO1131" s="11">
        <v>440494.8</v>
      </c>
      <c r="CP1131" s="11">
        <v>17994.2</v>
      </c>
      <c r="CQ1131" s="11">
        <v>158347.79999999999</v>
      </c>
      <c r="CR1131" s="11">
        <v>2933752.8</v>
      </c>
      <c r="CS1131" s="11">
        <v>4000000</v>
      </c>
      <c r="CT1131" s="11">
        <v>1066247.2</v>
      </c>
      <c r="CU1131" s="11">
        <v>26.66</v>
      </c>
    </row>
    <row r="1132" spans="77:99" ht="15" thickBot="1" x14ac:dyDescent="0.35">
      <c r="BY1132" s="10" t="s">
        <v>1136</v>
      </c>
      <c r="BZ1132" s="11">
        <v>0</v>
      </c>
      <c r="CA1132" s="11">
        <v>0</v>
      </c>
      <c r="CB1132" s="11">
        <v>569332</v>
      </c>
      <c r="CC1132" s="11">
        <v>0</v>
      </c>
      <c r="CD1132" s="11">
        <v>0</v>
      </c>
      <c r="CE1132" s="11">
        <v>187138.2</v>
      </c>
      <c r="CF1132" s="11">
        <v>61179.7</v>
      </c>
      <c r="CG1132" s="11">
        <v>913379.7</v>
      </c>
      <c r="CH1132" s="11">
        <v>384353.1</v>
      </c>
      <c r="CI1132" s="11">
        <v>0</v>
      </c>
      <c r="CJ1132" s="11">
        <v>46784.5</v>
      </c>
      <c r="CK1132" s="11">
        <v>130996.4</v>
      </c>
      <c r="CL1132" s="11">
        <v>0</v>
      </c>
      <c r="CM1132" s="11">
        <v>146111.9</v>
      </c>
      <c r="CN1132" s="11">
        <v>0</v>
      </c>
      <c r="CO1132" s="11">
        <v>343326.7</v>
      </c>
      <c r="CP1132" s="11">
        <v>17994.2</v>
      </c>
      <c r="CQ1132" s="11">
        <v>133156.4</v>
      </c>
      <c r="CR1132" s="11">
        <v>2933752.8</v>
      </c>
      <c r="CS1132" s="11">
        <v>4000000</v>
      </c>
      <c r="CT1132" s="11">
        <v>1066247.2</v>
      </c>
      <c r="CU1132" s="11">
        <v>26.66</v>
      </c>
    </row>
    <row r="1133" spans="77:99" ht="15" thickBot="1" x14ac:dyDescent="0.35">
      <c r="BY1133" s="10" t="s">
        <v>1137</v>
      </c>
      <c r="BZ1133" s="11">
        <v>0</v>
      </c>
      <c r="CA1133" s="11">
        <v>268471.3</v>
      </c>
      <c r="CB1133" s="11">
        <v>64778.7</v>
      </c>
      <c r="CC1133" s="11">
        <v>0</v>
      </c>
      <c r="CD1133" s="11">
        <v>66938</v>
      </c>
      <c r="CE1133" s="11">
        <v>104365.3</v>
      </c>
      <c r="CF1133" s="11">
        <v>278548</v>
      </c>
      <c r="CG1133" s="11">
        <v>7198</v>
      </c>
      <c r="CH1133" s="11">
        <v>0</v>
      </c>
      <c r="CI1133" s="11">
        <v>0</v>
      </c>
      <c r="CJ1133" s="11">
        <v>10796.2</v>
      </c>
      <c r="CK1133" s="11">
        <v>1412176.2</v>
      </c>
      <c r="CL1133" s="11">
        <v>0</v>
      </c>
      <c r="CM1133" s="11">
        <v>43185.599999999999</v>
      </c>
      <c r="CN1133" s="11">
        <v>30230.1</v>
      </c>
      <c r="CO1133" s="11">
        <v>21593.1</v>
      </c>
      <c r="CP1133" s="11">
        <v>81333.100000000006</v>
      </c>
      <c r="CQ1133" s="11">
        <v>479361.9</v>
      </c>
      <c r="CR1133" s="11">
        <v>2868975.5</v>
      </c>
      <c r="CS1133" s="11">
        <v>3000000</v>
      </c>
      <c r="CT1133" s="11">
        <v>131024.5</v>
      </c>
      <c r="CU1133" s="11">
        <v>4.37</v>
      </c>
    </row>
    <row r="1134" spans="77:99" ht="15" thickBot="1" x14ac:dyDescent="0.35">
      <c r="BY1134" s="10" t="s">
        <v>1138</v>
      </c>
      <c r="BZ1134" s="11">
        <v>0</v>
      </c>
      <c r="CA1134" s="11">
        <v>0</v>
      </c>
      <c r="CB1134" s="11">
        <v>666500.1</v>
      </c>
      <c r="CC1134" s="11">
        <v>0</v>
      </c>
      <c r="CD1134" s="11">
        <v>66938</v>
      </c>
      <c r="CE1134" s="11">
        <v>151149.79999999999</v>
      </c>
      <c r="CF1134" s="11">
        <v>0</v>
      </c>
      <c r="CG1134" s="11">
        <v>731998.3</v>
      </c>
      <c r="CH1134" s="11">
        <v>384353.1</v>
      </c>
      <c r="CI1134" s="11">
        <v>0</v>
      </c>
      <c r="CJ1134" s="11">
        <v>46784.5</v>
      </c>
      <c r="CK1134" s="11">
        <v>130996.4</v>
      </c>
      <c r="CL1134" s="11">
        <v>0</v>
      </c>
      <c r="CM1134" s="11">
        <v>61179.7</v>
      </c>
      <c r="CN1134" s="11">
        <v>30230.1</v>
      </c>
      <c r="CO1134" s="11">
        <v>440494.8</v>
      </c>
      <c r="CP1134" s="11">
        <v>17994.2</v>
      </c>
      <c r="CQ1134" s="11">
        <v>133156.4</v>
      </c>
      <c r="CR1134" s="11">
        <v>2861775.4</v>
      </c>
      <c r="CS1134" s="11">
        <v>2000000</v>
      </c>
      <c r="CT1134" s="11">
        <v>-861775.4</v>
      </c>
      <c r="CU1134" s="11">
        <v>-43.09</v>
      </c>
    </row>
    <row r="1135" spans="77:99" ht="15" thickBot="1" x14ac:dyDescent="0.35">
      <c r="BY1135" s="10" t="s">
        <v>1139</v>
      </c>
      <c r="BZ1135" s="11">
        <v>0</v>
      </c>
      <c r="CA1135" s="11">
        <v>53982.5</v>
      </c>
      <c r="CB1135" s="11">
        <v>569332</v>
      </c>
      <c r="CC1135" s="11">
        <v>0</v>
      </c>
      <c r="CD1135" s="11">
        <v>66938</v>
      </c>
      <c r="CE1135" s="11">
        <v>187138.2</v>
      </c>
      <c r="CF1135" s="11">
        <v>0</v>
      </c>
      <c r="CG1135" s="11">
        <v>731998.3</v>
      </c>
      <c r="CH1135" s="11">
        <v>384353.1</v>
      </c>
      <c r="CI1135" s="11">
        <v>0</v>
      </c>
      <c r="CJ1135" s="11">
        <v>46784.5</v>
      </c>
      <c r="CK1135" s="11">
        <v>238961.4</v>
      </c>
      <c r="CL1135" s="11">
        <v>0</v>
      </c>
      <c r="CM1135" s="11">
        <v>61179.7</v>
      </c>
      <c r="CN1135" s="11">
        <v>30230.1</v>
      </c>
      <c r="CO1135" s="11">
        <v>440494.8</v>
      </c>
      <c r="CP1135" s="11">
        <v>17994.2</v>
      </c>
      <c r="CQ1135" s="11">
        <v>176342</v>
      </c>
      <c r="CR1135" s="11">
        <v>3005728.7</v>
      </c>
      <c r="CS1135" s="11">
        <v>3000000</v>
      </c>
      <c r="CT1135" s="11">
        <v>-5728.7</v>
      </c>
      <c r="CU1135" s="11">
        <v>-0.19</v>
      </c>
    </row>
    <row r="1136" spans="77:99" ht="15" thickBot="1" x14ac:dyDescent="0.35">
      <c r="BY1136" s="10" t="s">
        <v>1140</v>
      </c>
      <c r="BZ1136" s="11">
        <v>0</v>
      </c>
      <c r="CA1136" s="11">
        <v>53982.5</v>
      </c>
      <c r="CB1136" s="11">
        <v>110123.5</v>
      </c>
      <c r="CC1136" s="11">
        <v>0</v>
      </c>
      <c r="CD1136" s="11">
        <v>254076.1</v>
      </c>
      <c r="CE1136" s="11">
        <v>32389.4</v>
      </c>
      <c r="CF1136" s="11">
        <v>0</v>
      </c>
      <c r="CG1136" s="11">
        <v>714004.1</v>
      </c>
      <c r="CH1136" s="11">
        <v>256954.9</v>
      </c>
      <c r="CI1136" s="11">
        <v>17994.2</v>
      </c>
      <c r="CJ1136" s="11">
        <v>46784.5</v>
      </c>
      <c r="CK1136" s="11">
        <v>912660.9</v>
      </c>
      <c r="CL1136" s="11">
        <v>0</v>
      </c>
      <c r="CM1136" s="11">
        <v>0</v>
      </c>
      <c r="CN1136" s="11">
        <v>30230.1</v>
      </c>
      <c r="CO1136" s="11">
        <v>440494.8</v>
      </c>
      <c r="CP1136" s="11">
        <v>17994.2</v>
      </c>
      <c r="CQ1136" s="11">
        <v>176342</v>
      </c>
      <c r="CR1136" s="11">
        <v>3064031.2</v>
      </c>
      <c r="CS1136" s="11">
        <v>1000000</v>
      </c>
      <c r="CT1136" s="11">
        <v>-2064031.2</v>
      </c>
      <c r="CU1136" s="11">
        <v>-206.4</v>
      </c>
    </row>
    <row r="1137" spans="77:99" ht="15" thickBot="1" x14ac:dyDescent="0.35">
      <c r="BY1137" s="10" t="s">
        <v>1141</v>
      </c>
      <c r="BZ1137" s="11">
        <v>0</v>
      </c>
      <c r="CA1137" s="11">
        <v>268471.3</v>
      </c>
      <c r="CB1137" s="11">
        <v>64778.7</v>
      </c>
      <c r="CC1137" s="11">
        <v>0</v>
      </c>
      <c r="CD1137" s="11">
        <v>254076.1</v>
      </c>
      <c r="CE1137" s="11">
        <v>7198</v>
      </c>
      <c r="CF1137" s="11">
        <v>278548</v>
      </c>
      <c r="CG1137" s="11">
        <v>0</v>
      </c>
      <c r="CH1137" s="11">
        <v>0</v>
      </c>
      <c r="CI1137" s="11">
        <v>0</v>
      </c>
      <c r="CJ1137" s="11">
        <v>10796.2</v>
      </c>
      <c r="CK1137" s="11">
        <v>1412176.2</v>
      </c>
      <c r="CL1137" s="11">
        <v>0</v>
      </c>
      <c r="CM1137" s="11">
        <v>0</v>
      </c>
      <c r="CN1137" s="11">
        <v>30230.1</v>
      </c>
      <c r="CO1137" s="11">
        <v>21593.1</v>
      </c>
      <c r="CP1137" s="11">
        <v>81333.100000000006</v>
      </c>
      <c r="CQ1137" s="11">
        <v>479361.9</v>
      </c>
      <c r="CR1137" s="11">
        <v>2908562.8</v>
      </c>
      <c r="CS1137" s="11">
        <v>1000000</v>
      </c>
      <c r="CT1137" s="11">
        <v>-1908562.8</v>
      </c>
      <c r="CU1137" s="11">
        <v>-190.86</v>
      </c>
    </row>
    <row r="1138" spans="77:99" ht="15" thickBot="1" x14ac:dyDescent="0.35">
      <c r="BY1138" s="10" t="s">
        <v>1142</v>
      </c>
      <c r="BZ1138" s="11">
        <v>0</v>
      </c>
      <c r="CA1138" s="11">
        <v>0</v>
      </c>
      <c r="CB1138" s="11">
        <v>666500.1</v>
      </c>
      <c r="CC1138" s="11">
        <v>0</v>
      </c>
      <c r="CD1138" s="11">
        <v>138913.9</v>
      </c>
      <c r="CE1138" s="11">
        <v>32389.4</v>
      </c>
      <c r="CF1138" s="11">
        <v>0</v>
      </c>
      <c r="CG1138" s="11">
        <v>731998.3</v>
      </c>
      <c r="CH1138" s="11">
        <v>384353.1</v>
      </c>
      <c r="CI1138" s="11">
        <v>0</v>
      </c>
      <c r="CJ1138" s="11">
        <v>46784.5</v>
      </c>
      <c r="CK1138" s="11">
        <v>130996.4</v>
      </c>
      <c r="CL1138" s="11">
        <v>0</v>
      </c>
      <c r="CM1138" s="11">
        <v>10796.2</v>
      </c>
      <c r="CN1138" s="11">
        <v>30230.1</v>
      </c>
      <c r="CO1138" s="11">
        <v>440494.8</v>
      </c>
      <c r="CP1138" s="11">
        <v>17994.2</v>
      </c>
      <c r="CQ1138" s="11">
        <v>0</v>
      </c>
      <c r="CR1138" s="11">
        <v>2631450.9</v>
      </c>
      <c r="CS1138" s="11">
        <v>1000000</v>
      </c>
      <c r="CT1138" s="11">
        <v>-1631450.9</v>
      </c>
      <c r="CU1138" s="11">
        <v>-163.15</v>
      </c>
    </row>
    <row r="1139" spans="77:99" ht="15" thickBot="1" x14ac:dyDescent="0.35">
      <c r="BY1139" s="10" t="s">
        <v>1143</v>
      </c>
      <c r="BZ1139" s="11">
        <v>0</v>
      </c>
      <c r="CA1139" s="11">
        <v>53982.5</v>
      </c>
      <c r="CB1139" s="11">
        <v>110123.5</v>
      </c>
      <c r="CC1139" s="11">
        <v>0</v>
      </c>
      <c r="CD1139" s="11">
        <v>66938</v>
      </c>
      <c r="CE1139" s="11">
        <v>151149.79999999999</v>
      </c>
      <c r="CF1139" s="11">
        <v>91409.8</v>
      </c>
      <c r="CG1139" s="11">
        <v>329651</v>
      </c>
      <c r="CH1139" s="11">
        <v>0</v>
      </c>
      <c r="CI1139" s="11">
        <v>17994.2</v>
      </c>
      <c r="CJ1139" s="11">
        <v>46784.5</v>
      </c>
      <c r="CK1139" s="11">
        <v>912660.9</v>
      </c>
      <c r="CL1139" s="11">
        <v>0</v>
      </c>
      <c r="CM1139" s="11">
        <v>61179.7</v>
      </c>
      <c r="CN1139" s="11">
        <v>30230.1</v>
      </c>
      <c r="CO1139" s="11">
        <v>197934.4</v>
      </c>
      <c r="CP1139" s="11">
        <v>17994.2</v>
      </c>
      <c r="CQ1139" s="11">
        <v>333250</v>
      </c>
      <c r="CR1139" s="11">
        <v>2421282.7999999998</v>
      </c>
      <c r="CS1139" s="11">
        <v>2000000</v>
      </c>
      <c r="CT1139" s="11">
        <v>-421282.8</v>
      </c>
      <c r="CU1139" s="11">
        <v>-21.06</v>
      </c>
    </row>
    <row r="1140" spans="77:99" ht="15" thickBot="1" x14ac:dyDescent="0.35">
      <c r="BY1140" s="10" t="s">
        <v>1144</v>
      </c>
      <c r="BZ1140" s="11">
        <v>0</v>
      </c>
      <c r="CA1140" s="11">
        <v>268471.3</v>
      </c>
      <c r="CB1140" s="11">
        <v>0</v>
      </c>
      <c r="CC1140" s="11">
        <v>0</v>
      </c>
      <c r="CD1140" s="11">
        <v>138913.9</v>
      </c>
      <c r="CE1140" s="11">
        <v>104365.3</v>
      </c>
      <c r="CF1140" s="11">
        <v>382913.3</v>
      </c>
      <c r="CG1140" s="11">
        <v>0</v>
      </c>
      <c r="CH1140" s="11">
        <v>0</v>
      </c>
      <c r="CI1140" s="11">
        <v>0</v>
      </c>
      <c r="CJ1140" s="11">
        <v>0</v>
      </c>
      <c r="CK1140" s="11">
        <v>1412176.2</v>
      </c>
      <c r="CL1140" s="11">
        <v>0</v>
      </c>
      <c r="CM1140" s="11">
        <v>43185.599999999999</v>
      </c>
      <c r="CN1140" s="11">
        <v>30230.1</v>
      </c>
      <c r="CO1140" s="11">
        <v>0</v>
      </c>
      <c r="CP1140" s="11">
        <v>81333.100000000006</v>
      </c>
      <c r="CQ1140" s="11">
        <v>479361.9</v>
      </c>
      <c r="CR1140" s="11">
        <v>2940950.7</v>
      </c>
      <c r="CS1140" s="11">
        <v>4000000</v>
      </c>
      <c r="CT1140" s="11">
        <v>1059049.3</v>
      </c>
      <c r="CU1140" s="11">
        <v>26.48</v>
      </c>
    </row>
    <row r="1141" spans="77:99" ht="15" thickBot="1" x14ac:dyDescent="0.35">
      <c r="BY1141" s="10" t="s">
        <v>1145</v>
      </c>
      <c r="BZ1141" s="11">
        <v>0</v>
      </c>
      <c r="CA1141" s="11">
        <v>53982.5</v>
      </c>
      <c r="CB1141" s="11">
        <v>569332</v>
      </c>
      <c r="CC1141" s="11">
        <v>0</v>
      </c>
      <c r="CD1141" s="11">
        <v>290064.5</v>
      </c>
      <c r="CE1141" s="11">
        <v>7198</v>
      </c>
      <c r="CF1141" s="11">
        <v>0</v>
      </c>
      <c r="CG1141" s="11">
        <v>731998.3</v>
      </c>
      <c r="CH1141" s="11">
        <v>384353.1</v>
      </c>
      <c r="CI1141" s="11">
        <v>0</v>
      </c>
      <c r="CJ1141" s="11">
        <v>46784.5</v>
      </c>
      <c r="CK1141" s="11">
        <v>220967.3</v>
      </c>
      <c r="CL1141" s="11">
        <v>0</v>
      </c>
      <c r="CM1141" s="11">
        <v>0</v>
      </c>
      <c r="CN1141" s="11">
        <v>30230.1</v>
      </c>
      <c r="CO1141" s="11">
        <v>440494.8</v>
      </c>
      <c r="CP1141" s="11">
        <v>17994.2</v>
      </c>
      <c r="CQ1141" s="11">
        <v>133156.4</v>
      </c>
      <c r="CR1141" s="11">
        <v>2926555.5</v>
      </c>
      <c r="CS1141" s="11">
        <v>1000000</v>
      </c>
      <c r="CT1141" s="11">
        <v>-1926555.5</v>
      </c>
      <c r="CU1141" s="11">
        <v>-192.66</v>
      </c>
    </row>
    <row r="1142" spans="77:99" ht="15" thickBot="1" x14ac:dyDescent="0.35">
      <c r="BY1142" s="10" t="s">
        <v>1146</v>
      </c>
      <c r="BZ1142" s="11">
        <v>0</v>
      </c>
      <c r="CA1142" s="11">
        <v>268471.3</v>
      </c>
      <c r="CB1142" s="11">
        <v>64778.7</v>
      </c>
      <c r="CC1142" s="11">
        <v>0</v>
      </c>
      <c r="CD1142" s="11">
        <v>638429.19999999995</v>
      </c>
      <c r="CE1142" s="11">
        <v>0</v>
      </c>
      <c r="CF1142" s="11">
        <v>61179.7</v>
      </c>
      <c r="CG1142" s="11">
        <v>0</v>
      </c>
      <c r="CH1142" s="11">
        <v>0</v>
      </c>
      <c r="CI1142" s="11">
        <v>0</v>
      </c>
      <c r="CJ1142" s="11">
        <v>10796.2</v>
      </c>
      <c r="CK1142" s="11">
        <v>1210642.1000000001</v>
      </c>
      <c r="CL1142" s="11">
        <v>0</v>
      </c>
      <c r="CM1142" s="11">
        <v>0</v>
      </c>
      <c r="CN1142" s="11">
        <v>74855.399999999994</v>
      </c>
      <c r="CO1142" s="11">
        <v>343326.7</v>
      </c>
      <c r="CP1142" s="11">
        <v>81333.100000000006</v>
      </c>
      <c r="CQ1142" s="11">
        <v>479361.9</v>
      </c>
      <c r="CR1142" s="11">
        <v>3233174.4</v>
      </c>
      <c r="CS1142" s="11">
        <v>2000000</v>
      </c>
      <c r="CT1142" s="11">
        <v>-1233174.3999999999</v>
      </c>
      <c r="CU1142" s="11">
        <v>-61.66</v>
      </c>
    </row>
    <row r="1143" spans="77:99" ht="15" thickBot="1" x14ac:dyDescent="0.35">
      <c r="BY1143" s="10" t="s">
        <v>1147</v>
      </c>
      <c r="BZ1143" s="11">
        <v>0</v>
      </c>
      <c r="CA1143" s="11">
        <v>0</v>
      </c>
      <c r="CB1143" s="11">
        <v>666500.1</v>
      </c>
      <c r="CC1143" s="11">
        <v>0</v>
      </c>
      <c r="CD1143" s="11">
        <v>66938</v>
      </c>
      <c r="CE1143" s="11">
        <v>104365.3</v>
      </c>
      <c r="CF1143" s="11">
        <v>0</v>
      </c>
      <c r="CG1143" s="11">
        <v>731998.3</v>
      </c>
      <c r="CH1143" s="11">
        <v>384353.1</v>
      </c>
      <c r="CI1143" s="11">
        <v>0</v>
      </c>
      <c r="CJ1143" s="11">
        <v>46784.5</v>
      </c>
      <c r="CK1143" s="11">
        <v>0</v>
      </c>
      <c r="CL1143" s="11">
        <v>0</v>
      </c>
      <c r="CM1143" s="11">
        <v>43185.599999999999</v>
      </c>
      <c r="CN1143" s="11">
        <v>30230.1</v>
      </c>
      <c r="CO1143" s="11">
        <v>440494.8</v>
      </c>
      <c r="CP1143" s="11">
        <v>17994.2</v>
      </c>
      <c r="CQ1143" s="11">
        <v>133156.4</v>
      </c>
      <c r="CR1143" s="11">
        <v>2666000.2000000002</v>
      </c>
      <c r="CS1143" s="11">
        <v>3000000</v>
      </c>
      <c r="CT1143" s="11">
        <v>333999.8</v>
      </c>
      <c r="CU1143" s="11">
        <v>11.13</v>
      </c>
    </row>
    <row r="1144" spans="77:99" ht="15" thickBot="1" x14ac:dyDescent="0.35">
      <c r="BY1144" s="10" t="s">
        <v>1148</v>
      </c>
      <c r="BZ1144" s="11">
        <v>0</v>
      </c>
      <c r="CA1144" s="11">
        <v>71975.899999999994</v>
      </c>
      <c r="CB1144" s="11">
        <v>110123.5</v>
      </c>
      <c r="CC1144" s="11">
        <v>0</v>
      </c>
      <c r="CD1144" s="11">
        <v>638429.19999999995</v>
      </c>
      <c r="CE1144" s="11">
        <v>0</v>
      </c>
      <c r="CF1144" s="11">
        <v>0</v>
      </c>
      <c r="CG1144" s="11">
        <v>63339</v>
      </c>
      <c r="CH1144" s="11">
        <v>719.5</v>
      </c>
      <c r="CI1144" s="11">
        <v>0</v>
      </c>
      <c r="CJ1144" s="11">
        <v>10796.2</v>
      </c>
      <c r="CK1144" s="11">
        <v>912660.9</v>
      </c>
      <c r="CL1144" s="11">
        <v>0</v>
      </c>
      <c r="CM1144" s="11">
        <v>0</v>
      </c>
      <c r="CN1144" s="11">
        <v>74855.399999999994</v>
      </c>
      <c r="CO1144" s="11">
        <v>440494.8</v>
      </c>
      <c r="CP1144" s="11">
        <v>17994.2</v>
      </c>
      <c r="CQ1144" s="11">
        <v>290064.5</v>
      </c>
      <c r="CR1144" s="11">
        <v>2631453.1</v>
      </c>
      <c r="CS1144" s="11">
        <v>3000000</v>
      </c>
      <c r="CT1144" s="11">
        <v>368546.9</v>
      </c>
      <c r="CU1144" s="11">
        <v>12.28</v>
      </c>
    </row>
    <row r="1145" spans="77:99" ht="15" thickBot="1" x14ac:dyDescent="0.35">
      <c r="BY1145" s="10" t="s">
        <v>1149</v>
      </c>
      <c r="BZ1145" s="11">
        <v>0</v>
      </c>
      <c r="CA1145" s="11">
        <v>71975.899999999994</v>
      </c>
      <c r="CB1145" s="11">
        <v>64778.7</v>
      </c>
      <c r="CC1145" s="11">
        <v>0</v>
      </c>
      <c r="CD1145" s="11">
        <v>138913.9</v>
      </c>
      <c r="CE1145" s="11">
        <v>79173.899999999994</v>
      </c>
      <c r="CF1145" s="11">
        <v>278548</v>
      </c>
      <c r="CG1145" s="11">
        <v>63339</v>
      </c>
      <c r="CH1145" s="11">
        <v>0</v>
      </c>
      <c r="CI1145" s="11">
        <v>0</v>
      </c>
      <c r="CJ1145" s="11">
        <v>10796.2</v>
      </c>
      <c r="CK1145" s="11">
        <v>1394177.6</v>
      </c>
      <c r="CL1145" s="11">
        <v>0</v>
      </c>
      <c r="CM1145" s="11">
        <v>43185.599999999999</v>
      </c>
      <c r="CN1145" s="11">
        <v>30230.1</v>
      </c>
      <c r="CO1145" s="11">
        <v>197934.4</v>
      </c>
      <c r="CP1145" s="11">
        <v>81333.100000000006</v>
      </c>
      <c r="CQ1145" s="11">
        <v>479361.9</v>
      </c>
      <c r="CR1145" s="11">
        <v>2933748.4</v>
      </c>
      <c r="CS1145" s="11">
        <v>4000000</v>
      </c>
      <c r="CT1145" s="11">
        <v>1066251.6000000001</v>
      </c>
      <c r="CU1145" s="11">
        <v>26.66</v>
      </c>
    </row>
    <row r="1146" spans="77:99" ht="15" thickBot="1" x14ac:dyDescent="0.35">
      <c r="BY1146" s="10" t="s">
        <v>1150</v>
      </c>
      <c r="BZ1146" s="11">
        <v>0</v>
      </c>
      <c r="CA1146" s="11">
        <v>0</v>
      </c>
      <c r="CB1146" s="11">
        <v>569332</v>
      </c>
      <c r="CC1146" s="11">
        <v>0</v>
      </c>
      <c r="CD1146" s="11">
        <v>0</v>
      </c>
      <c r="CE1146" s="11">
        <v>187138.2</v>
      </c>
      <c r="CF1146" s="11">
        <v>254795.6</v>
      </c>
      <c r="CG1146" s="11">
        <v>731998.3</v>
      </c>
      <c r="CH1146" s="11">
        <v>366358.9</v>
      </c>
      <c r="CI1146" s="11">
        <v>0</v>
      </c>
      <c r="CJ1146" s="11">
        <v>46784.5</v>
      </c>
      <c r="CK1146" s="11">
        <v>238961.4</v>
      </c>
      <c r="CL1146" s="11">
        <v>0</v>
      </c>
      <c r="CM1146" s="11">
        <v>146111.9</v>
      </c>
      <c r="CN1146" s="11">
        <v>0</v>
      </c>
      <c r="CO1146" s="11">
        <v>197934.4</v>
      </c>
      <c r="CP1146" s="11">
        <v>17994.2</v>
      </c>
      <c r="CQ1146" s="11">
        <v>176342</v>
      </c>
      <c r="CR1146" s="11">
        <v>2933751.3</v>
      </c>
      <c r="CS1146" s="11">
        <v>4000000</v>
      </c>
      <c r="CT1146" s="11">
        <v>1066248.7</v>
      </c>
      <c r="CU1146" s="11">
        <v>26.66</v>
      </c>
    </row>
    <row r="1147" spans="77:99" ht="15" thickBot="1" x14ac:dyDescent="0.35">
      <c r="BY1147" s="10" t="s">
        <v>1151</v>
      </c>
      <c r="BZ1147" s="11">
        <v>0</v>
      </c>
      <c r="CA1147" s="11">
        <v>53982.5</v>
      </c>
      <c r="CB1147" s="11">
        <v>569332</v>
      </c>
      <c r="CC1147" s="11">
        <v>0</v>
      </c>
      <c r="CD1147" s="11">
        <v>66938</v>
      </c>
      <c r="CE1147" s="11">
        <v>151149.79999999999</v>
      </c>
      <c r="CF1147" s="11">
        <v>0</v>
      </c>
      <c r="CG1147" s="11">
        <v>731998.3</v>
      </c>
      <c r="CH1147" s="11">
        <v>384353.1</v>
      </c>
      <c r="CI1147" s="11">
        <v>0</v>
      </c>
      <c r="CJ1147" s="11">
        <v>46784.5</v>
      </c>
      <c r="CK1147" s="11">
        <v>238961.4</v>
      </c>
      <c r="CL1147" s="11">
        <v>10796.2</v>
      </c>
      <c r="CM1147" s="11">
        <v>61179.7</v>
      </c>
      <c r="CN1147" s="11">
        <v>30230.1</v>
      </c>
      <c r="CO1147" s="11">
        <v>440494.8</v>
      </c>
      <c r="CP1147" s="11">
        <v>17994.2</v>
      </c>
      <c r="CQ1147" s="11">
        <v>158347.79999999999</v>
      </c>
      <c r="CR1147" s="11">
        <v>2962542.4</v>
      </c>
      <c r="CS1147" s="11">
        <v>2000000</v>
      </c>
      <c r="CT1147" s="11">
        <v>-962542.4</v>
      </c>
      <c r="CU1147" s="11">
        <v>-48.13</v>
      </c>
    </row>
    <row r="1148" spans="77:99" ht="15" thickBot="1" x14ac:dyDescent="0.35">
      <c r="BY1148" s="10" t="s">
        <v>1152</v>
      </c>
      <c r="BZ1148" s="11">
        <v>0</v>
      </c>
      <c r="CA1148" s="11">
        <v>0</v>
      </c>
      <c r="CB1148" s="11">
        <v>684494.2</v>
      </c>
      <c r="CC1148" s="11">
        <v>0</v>
      </c>
      <c r="CD1148" s="11">
        <v>0</v>
      </c>
      <c r="CE1148" s="11">
        <v>187138.2</v>
      </c>
      <c r="CF1148" s="11">
        <v>0</v>
      </c>
      <c r="CG1148" s="11">
        <v>925613.4</v>
      </c>
      <c r="CH1148" s="11">
        <v>503114.3</v>
      </c>
      <c r="CI1148" s="11">
        <v>0</v>
      </c>
      <c r="CJ1148" s="11">
        <v>46784.5</v>
      </c>
      <c r="CK1148" s="11">
        <v>0</v>
      </c>
      <c r="CL1148" s="11">
        <v>0</v>
      </c>
      <c r="CM1148" s="11">
        <v>146111.9</v>
      </c>
      <c r="CN1148" s="11">
        <v>0</v>
      </c>
      <c r="CO1148" s="11">
        <v>440494.8</v>
      </c>
      <c r="CP1148" s="11">
        <v>0</v>
      </c>
      <c r="CQ1148" s="11">
        <v>0</v>
      </c>
      <c r="CR1148" s="11">
        <v>2933751.3</v>
      </c>
      <c r="CS1148" s="11">
        <v>2000000</v>
      </c>
      <c r="CT1148" s="11">
        <v>-933751.3</v>
      </c>
      <c r="CU1148" s="11">
        <v>-46.69</v>
      </c>
    </row>
    <row r="1149" spans="77:99" ht="15" thickBot="1" x14ac:dyDescent="0.35">
      <c r="BY1149" s="10" t="s">
        <v>1153</v>
      </c>
      <c r="BZ1149" s="11">
        <v>0</v>
      </c>
      <c r="CA1149" s="11">
        <v>268471.3</v>
      </c>
      <c r="CB1149" s="11">
        <v>64778.7</v>
      </c>
      <c r="CC1149" s="11">
        <v>0</v>
      </c>
      <c r="CD1149" s="11">
        <v>254076.1</v>
      </c>
      <c r="CE1149" s="11">
        <v>32389.4</v>
      </c>
      <c r="CF1149" s="11">
        <v>278548</v>
      </c>
      <c r="CG1149" s="11">
        <v>7198</v>
      </c>
      <c r="CH1149" s="11">
        <v>0</v>
      </c>
      <c r="CI1149" s="11">
        <v>17994.2</v>
      </c>
      <c r="CJ1149" s="11">
        <v>10796.2</v>
      </c>
      <c r="CK1149" s="11">
        <v>1210642.1000000001</v>
      </c>
      <c r="CL1149" s="11">
        <v>0</v>
      </c>
      <c r="CM1149" s="11">
        <v>0</v>
      </c>
      <c r="CN1149" s="11">
        <v>30230.1</v>
      </c>
      <c r="CO1149" s="11">
        <v>197934.4</v>
      </c>
      <c r="CP1149" s="11">
        <v>81333.100000000006</v>
      </c>
      <c r="CQ1149" s="11">
        <v>479361.9</v>
      </c>
      <c r="CR1149" s="11">
        <v>2933753.5</v>
      </c>
      <c r="CS1149" s="11">
        <v>4000000</v>
      </c>
      <c r="CT1149" s="11">
        <v>1066246.5</v>
      </c>
      <c r="CU1149" s="11">
        <v>26.66</v>
      </c>
    </row>
    <row r="1150" spans="77:99" ht="15" thickBot="1" x14ac:dyDescent="0.35">
      <c r="BY1150" s="10" t="s">
        <v>1154</v>
      </c>
      <c r="BZ1150" s="11">
        <v>0</v>
      </c>
      <c r="CA1150" s="11">
        <v>268471.3</v>
      </c>
      <c r="CB1150" s="11">
        <v>0</v>
      </c>
      <c r="CC1150" s="11">
        <v>0</v>
      </c>
      <c r="CD1150" s="11">
        <v>272070.3</v>
      </c>
      <c r="CE1150" s="11">
        <v>7198</v>
      </c>
      <c r="CF1150" s="11">
        <v>278548</v>
      </c>
      <c r="CG1150" s="11">
        <v>0</v>
      </c>
      <c r="CH1150" s="11">
        <v>0</v>
      </c>
      <c r="CI1150" s="11">
        <v>0</v>
      </c>
      <c r="CJ1150" s="11">
        <v>0</v>
      </c>
      <c r="CK1150" s="11">
        <v>1412176.2</v>
      </c>
      <c r="CL1150" s="11">
        <v>0</v>
      </c>
      <c r="CM1150" s="11">
        <v>0</v>
      </c>
      <c r="CN1150" s="11">
        <v>30230.1</v>
      </c>
      <c r="CO1150" s="11">
        <v>21593.1</v>
      </c>
      <c r="CP1150" s="11">
        <v>81333.100000000006</v>
      </c>
      <c r="CQ1150" s="11">
        <v>479361.9</v>
      </c>
      <c r="CR1150" s="11">
        <v>2850982.1</v>
      </c>
      <c r="CS1150" s="11">
        <v>3000000</v>
      </c>
      <c r="CT1150" s="11">
        <v>149017.9</v>
      </c>
      <c r="CU1150" s="11">
        <v>4.97</v>
      </c>
    </row>
    <row r="1151" spans="77:99" ht="15" thickBot="1" x14ac:dyDescent="0.35">
      <c r="BY1151" s="10" t="s">
        <v>1155</v>
      </c>
      <c r="BZ1151" s="11">
        <v>0</v>
      </c>
      <c r="CA1151" s="11">
        <v>53982.5</v>
      </c>
      <c r="CB1151" s="11">
        <v>64778.7</v>
      </c>
      <c r="CC1151" s="11">
        <v>0</v>
      </c>
      <c r="CD1151" s="11">
        <v>272070.3</v>
      </c>
      <c r="CE1151" s="11">
        <v>7198</v>
      </c>
      <c r="CF1151" s="11">
        <v>0</v>
      </c>
      <c r="CG1151" s="11">
        <v>63339</v>
      </c>
      <c r="CH1151" s="11">
        <v>719.5</v>
      </c>
      <c r="CI1151" s="11">
        <v>0</v>
      </c>
      <c r="CJ1151" s="11">
        <v>10796.2</v>
      </c>
      <c r="CK1151" s="11">
        <v>912660.9</v>
      </c>
      <c r="CL1151" s="11">
        <v>0</v>
      </c>
      <c r="CM1151" s="11">
        <v>0</v>
      </c>
      <c r="CN1151" s="11">
        <v>30230.1</v>
      </c>
      <c r="CO1151" s="11">
        <v>440494.8</v>
      </c>
      <c r="CP1151" s="11">
        <v>17994.2</v>
      </c>
      <c r="CQ1151" s="11">
        <v>326052.09999999998</v>
      </c>
      <c r="CR1151" s="11">
        <v>2200316.2000000002</v>
      </c>
      <c r="CS1151" s="11">
        <v>3000000</v>
      </c>
      <c r="CT1151" s="11">
        <v>799683.8</v>
      </c>
      <c r="CU1151" s="11">
        <v>26.66</v>
      </c>
    </row>
    <row r="1152" spans="77:99" ht="15" thickBot="1" x14ac:dyDescent="0.35">
      <c r="BY1152" s="10" t="s">
        <v>1156</v>
      </c>
      <c r="BZ1152" s="11">
        <v>0</v>
      </c>
      <c r="CA1152" s="11">
        <v>0</v>
      </c>
      <c r="CB1152" s="11">
        <v>569332</v>
      </c>
      <c r="CC1152" s="11">
        <v>0</v>
      </c>
      <c r="CD1152" s="11">
        <v>66938</v>
      </c>
      <c r="CE1152" s="11">
        <v>187138.2</v>
      </c>
      <c r="CF1152" s="11">
        <v>0</v>
      </c>
      <c r="CG1152" s="11">
        <v>731998.3</v>
      </c>
      <c r="CH1152" s="11">
        <v>384353.1</v>
      </c>
      <c r="CI1152" s="11">
        <v>0</v>
      </c>
      <c r="CJ1152" s="11">
        <v>46784.5</v>
      </c>
      <c r="CK1152" s="11">
        <v>130996.4</v>
      </c>
      <c r="CL1152" s="11">
        <v>0</v>
      </c>
      <c r="CM1152" s="11">
        <v>61179.7</v>
      </c>
      <c r="CN1152" s="11">
        <v>30230.1</v>
      </c>
      <c r="CO1152" s="11">
        <v>440494.8</v>
      </c>
      <c r="CP1152" s="11">
        <v>17994.2</v>
      </c>
      <c r="CQ1152" s="11">
        <v>133156.4</v>
      </c>
      <c r="CR1152" s="11">
        <v>2800595.6</v>
      </c>
      <c r="CS1152" s="11">
        <v>3000000</v>
      </c>
      <c r="CT1152" s="11">
        <v>199404.4</v>
      </c>
      <c r="CU1152" s="11">
        <v>6.65</v>
      </c>
    </row>
    <row r="1153" spans="77:99" ht="15" thickBot="1" x14ac:dyDescent="0.35">
      <c r="BY1153" s="10" t="s">
        <v>1157</v>
      </c>
      <c r="BZ1153" s="11">
        <v>0</v>
      </c>
      <c r="CA1153" s="11">
        <v>0</v>
      </c>
      <c r="CB1153" s="11">
        <v>666500.1</v>
      </c>
      <c r="CC1153" s="11">
        <v>0</v>
      </c>
      <c r="CD1153" s="11">
        <v>0</v>
      </c>
      <c r="CE1153" s="11">
        <v>187138.2</v>
      </c>
      <c r="CF1153" s="11">
        <v>0</v>
      </c>
      <c r="CG1153" s="11">
        <v>913379.7</v>
      </c>
      <c r="CH1153" s="11">
        <v>485120.1</v>
      </c>
      <c r="CI1153" s="11">
        <v>0</v>
      </c>
      <c r="CJ1153" s="11">
        <v>46784.5</v>
      </c>
      <c r="CK1153" s="11">
        <v>130996.4</v>
      </c>
      <c r="CL1153" s="11">
        <v>0</v>
      </c>
      <c r="CM1153" s="11">
        <v>146111.9</v>
      </c>
      <c r="CN1153" s="11">
        <v>0</v>
      </c>
      <c r="CO1153" s="11">
        <v>440494.8</v>
      </c>
      <c r="CP1153" s="11">
        <v>0</v>
      </c>
      <c r="CQ1153" s="11">
        <v>0</v>
      </c>
      <c r="CR1153" s="11">
        <v>3016525.7</v>
      </c>
      <c r="CS1153" s="11">
        <v>1000000</v>
      </c>
      <c r="CT1153" s="11">
        <v>-2016525.7</v>
      </c>
      <c r="CU1153" s="11">
        <v>-201.65</v>
      </c>
    </row>
    <row r="1154" spans="77:99" ht="15" thickBot="1" x14ac:dyDescent="0.35">
      <c r="BY1154" s="10" t="s">
        <v>1158</v>
      </c>
      <c r="BZ1154" s="11">
        <v>0</v>
      </c>
      <c r="CA1154" s="11">
        <v>53982.5</v>
      </c>
      <c r="CB1154" s="11">
        <v>526146.4</v>
      </c>
      <c r="CC1154" s="11">
        <v>0</v>
      </c>
      <c r="CD1154" s="11">
        <v>638429.19999999995</v>
      </c>
      <c r="CE1154" s="11">
        <v>7198</v>
      </c>
      <c r="CF1154" s="11">
        <v>0</v>
      </c>
      <c r="CG1154" s="11">
        <v>63339</v>
      </c>
      <c r="CH1154" s="11">
        <v>719.5</v>
      </c>
      <c r="CI1154" s="11">
        <v>0</v>
      </c>
      <c r="CJ1154" s="11">
        <v>10796.2</v>
      </c>
      <c r="CK1154" s="11">
        <v>912660.9</v>
      </c>
      <c r="CL1154" s="11">
        <v>10796.2</v>
      </c>
      <c r="CM1154" s="11">
        <v>0</v>
      </c>
      <c r="CN1154" s="11">
        <v>74855.399999999994</v>
      </c>
      <c r="CO1154" s="11">
        <v>440494.8</v>
      </c>
      <c r="CP1154" s="11">
        <v>17994.2</v>
      </c>
      <c r="CQ1154" s="11">
        <v>176342</v>
      </c>
      <c r="CR1154" s="11">
        <v>2933754.2</v>
      </c>
      <c r="CS1154" s="11">
        <v>4000000</v>
      </c>
      <c r="CT1154" s="11">
        <v>1066245.8</v>
      </c>
      <c r="CU1154" s="11">
        <v>26.66</v>
      </c>
    </row>
    <row r="1155" spans="77:99" ht="15" thickBot="1" x14ac:dyDescent="0.35">
      <c r="BY1155" s="10" t="s">
        <v>1159</v>
      </c>
      <c r="BZ1155" s="11">
        <v>0</v>
      </c>
      <c r="CA1155" s="11">
        <v>268471.3</v>
      </c>
      <c r="CB1155" s="11">
        <v>64778.7</v>
      </c>
      <c r="CC1155" s="11">
        <v>0</v>
      </c>
      <c r="CD1155" s="11">
        <v>638429.19999999995</v>
      </c>
      <c r="CE1155" s="11">
        <v>7198</v>
      </c>
      <c r="CF1155" s="11">
        <v>0</v>
      </c>
      <c r="CG1155" s="11">
        <v>44625.3</v>
      </c>
      <c r="CH1155" s="11">
        <v>0</v>
      </c>
      <c r="CI1155" s="11">
        <v>0</v>
      </c>
      <c r="CJ1155" s="11">
        <v>10796.2</v>
      </c>
      <c r="CK1155" s="11">
        <v>923457.1</v>
      </c>
      <c r="CL1155" s="11">
        <v>0</v>
      </c>
      <c r="CM1155" s="11">
        <v>0</v>
      </c>
      <c r="CN1155" s="11">
        <v>30230.1</v>
      </c>
      <c r="CO1155" s="11">
        <v>440494.8</v>
      </c>
      <c r="CP1155" s="11">
        <v>81333.100000000006</v>
      </c>
      <c r="CQ1155" s="11">
        <v>423940.4</v>
      </c>
      <c r="CR1155" s="11">
        <v>2933754.2</v>
      </c>
      <c r="CS1155" s="11">
        <v>4000000</v>
      </c>
      <c r="CT1155" s="11">
        <v>1066245.8</v>
      </c>
      <c r="CU1155" s="11">
        <v>26.66</v>
      </c>
    </row>
    <row r="1156" spans="77:99" ht="15" thickBot="1" x14ac:dyDescent="0.35">
      <c r="BY1156" s="10" t="s">
        <v>1160</v>
      </c>
      <c r="BZ1156" s="11">
        <v>0</v>
      </c>
      <c r="CA1156" s="11">
        <v>71975.899999999994</v>
      </c>
      <c r="CB1156" s="11">
        <v>64778.7</v>
      </c>
      <c r="CC1156" s="11">
        <v>0</v>
      </c>
      <c r="CD1156" s="11">
        <v>254076.1</v>
      </c>
      <c r="CE1156" s="11">
        <v>32389.4</v>
      </c>
      <c r="CF1156" s="11">
        <v>91409.8</v>
      </c>
      <c r="CG1156" s="11">
        <v>63339</v>
      </c>
      <c r="CH1156" s="11">
        <v>0</v>
      </c>
      <c r="CI1156" s="11">
        <v>17994.2</v>
      </c>
      <c r="CJ1156" s="11">
        <v>10796.2</v>
      </c>
      <c r="CK1156" s="11">
        <v>958002.1</v>
      </c>
      <c r="CL1156" s="11">
        <v>0</v>
      </c>
      <c r="CM1156" s="11">
        <v>0</v>
      </c>
      <c r="CN1156" s="11">
        <v>30230.1</v>
      </c>
      <c r="CO1156" s="11">
        <v>343326.7</v>
      </c>
      <c r="CP1156" s="11">
        <v>81333.100000000006</v>
      </c>
      <c r="CQ1156" s="11">
        <v>467125.9</v>
      </c>
      <c r="CR1156" s="11">
        <v>2486777.2999999998</v>
      </c>
      <c r="CS1156" s="11">
        <v>2000000</v>
      </c>
      <c r="CT1156" s="11">
        <v>-486777.3</v>
      </c>
      <c r="CU1156" s="11">
        <v>-24.34</v>
      </c>
    </row>
    <row r="1157" spans="77:99" ht="15" thickBot="1" x14ac:dyDescent="0.35">
      <c r="BY1157" s="10" t="s">
        <v>1161</v>
      </c>
      <c r="BZ1157" s="11">
        <v>0</v>
      </c>
      <c r="CA1157" s="11">
        <v>53982.5</v>
      </c>
      <c r="CB1157" s="11">
        <v>569332</v>
      </c>
      <c r="CC1157" s="11">
        <v>0</v>
      </c>
      <c r="CD1157" s="11">
        <v>131716.70000000001</v>
      </c>
      <c r="CE1157" s="11">
        <v>104365.3</v>
      </c>
      <c r="CF1157" s="11">
        <v>0</v>
      </c>
      <c r="CG1157" s="11">
        <v>731998.3</v>
      </c>
      <c r="CH1157" s="11">
        <v>384353.1</v>
      </c>
      <c r="CI1157" s="11">
        <v>17994.2</v>
      </c>
      <c r="CJ1157" s="11">
        <v>46784.5</v>
      </c>
      <c r="CK1157" s="11">
        <v>220967.3</v>
      </c>
      <c r="CL1157" s="11">
        <v>0</v>
      </c>
      <c r="CM1157" s="11">
        <v>43185.599999999999</v>
      </c>
      <c r="CN1157" s="11">
        <v>30230.1</v>
      </c>
      <c r="CO1157" s="11">
        <v>440494.8</v>
      </c>
      <c r="CP1157" s="11">
        <v>17994.2</v>
      </c>
      <c r="CQ1157" s="11">
        <v>176342</v>
      </c>
      <c r="CR1157" s="11">
        <v>2969740.4</v>
      </c>
      <c r="CS1157" s="11">
        <v>1000000</v>
      </c>
      <c r="CT1157" s="11">
        <v>-1969740.4</v>
      </c>
      <c r="CU1157" s="11">
        <v>-196.97</v>
      </c>
    </row>
    <row r="1158" spans="77:99" ht="15" thickBot="1" x14ac:dyDescent="0.35">
      <c r="BY1158" s="10" t="s">
        <v>1162</v>
      </c>
      <c r="BZ1158" s="11">
        <v>0</v>
      </c>
      <c r="CA1158" s="11">
        <v>0</v>
      </c>
      <c r="CB1158" s="11">
        <v>666500.1</v>
      </c>
      <c r="CC1158" s="11">
        <v>0</v>
      </c>
      <c r="CD1158" s="11">
        <v>0</v>
      </c>
      <c r="CE1158" s="11">
        <v>187138.2</v>
      </c>
      <c r="CF1158" s="11">
        <v>0</v>
      </c>
      <c r="CG1158" s="11">
        <v>913379.7</v>
      </c>
      <c r="CH1158" s="11">
        <v>384353.1</v>
      </c>
      <c r="CI1158" s="11">
        <v>0</v>
      </c>
      <c r="CJ1158" s="11">
        <v>46784.5</v>
      </c>
      <c r="CK1158" s="11">
        <v>130996.4</v>
      </c>
      <c r="CL1158" s="11">
        <v>0</v>
      </c>
      <c r="CM1158" s="11">
        <v>146111.9</v>
      </c>
      <c r="CN1158" s="11">
        <v>0</v>
      </c>
      <c r="CO1158" s="11">
        <v>440494.8</v>
      </c>
      <c r="CP1158" s="11">
        <v>17994.2</v>
      </c>
      <c r="CQ1158" s="11">
        <v>0</v>
      </c>
      <c r="CR1158" s="11">
        <v>2933752.8</v>
      </c>
      <c r="CS1158" s="11">
        <v>4000000</v>
      </c>
      <c r="CT1158" s="11">
        <v>1066247.2</v>
      </c>
      <c r="CU1158" s="11">
        <v>26.66</v>
      </c>
    </row>
    <row r="1159" spans="77:99" ht="15" thickBot="1" x14ac:dyDescent="0.35">
      <c r="BY1159" s="10" t="s">
        <v>1163</v>
      </c>
      <c r="BZ1159" s="11">
        <v>0</v>
      </c>
      <c r="CA1159" s="11">
        <v>71975.899999999994</v>
      </c>
      <c r="CB1159" s="11">
        <v>569332</v>
      </c>
      <c r="CC1159" s="11">
        <v>0</v>
      </c>
      <c r="CD1159" s="11">
        <v>638429.19999999995</v>
      </c>
      <c r="CE1159" s="11">
        <v>0</v>
      </c>
      <c r="CF1159" s="11">
        <v>0</v>
      </c>
      <c r="CG1159" s="11">
        <v>63339</v>
      </c>
      <c r="CH1159" s="11">
        <v>384353.1</v>
      </c>
      <c r="CI1159" s="11">
        <v>0</v>
      </c>
      <c r="CJ1159" s="11">
        <v>10796.2</v>
      </c>
      <c r="CK1159" s="11">
        <v>220967.3</v>
      </c>
      <c r="CL1159" s="11">
        <v>0</v>
      </c>
      <c r="CM1159" s="11">
        <v>0</v>
      </c>
      <c r="CN1159" s="11">
        <v>74855.399999999994</v>
      </c>
      <c r="CO1159" s="11">
        <v>440494.8</v>
      </c>
      <c r="CP1159" s="11">
        <v>81333.100000000006</v>
      </c>
      <c r="CQ1159" s="11">
        <v>176342</v>
      </c>
      <c r="CR1159" s="11">
        <v>2732217.9</v>
      </c>
      <c r="CS1159" s="11">
        <v>3000000</v>
      </c>
      <c r="CT1159" s="11">
        <v>267782.09999999998</v>
      </c>
      <c r="CU1159" s="11">
        <v>8.93</v>
      </c>
    </row>
    <row r="1160" spans="77:99" ht="15" thickBot="1" x14ac:dyDescent="0.35">
      <c r="BY1160" s="10" t="s">
        <v>1164</v>
      </c>
      <c r="BZ1160" s="11">
        <v>0</v>
      </c>
      <c r="CA1160" s="11">
        <v>0</v>
      </c>
      <c r="CB1160" s="11">
        <v>684494.2</v>
      </c>
      <c r="CC1160" s="11">
        <v>0</v>
      </c>
      <c r="CD1160" s="11">
        <v>0</v>
      </c>
      <c r="CE1160" s="11">
        <v>187138.2</v>
      </c>
      <c r="CF1160" s="11">
        <v>0</v>
      </c>
      <c r="CG1160" s="11">
        <v>925613.4</v>
      </c>
      <c r="CH1160" s="11">
        <v>503114.3</v>
      </c>
      <c r="CI1160" s="11">
        <v>17994.2</v>
      </c>
      <c r="CJ1160" s="11">
        <v>46784.5</v>
      </c>
      <c r="CK1160" s="11">
        <v>0</v>
      </c>
      <c r="CL1160" s="11">
        <v>0</v>
      </c>
      <c r="CM1160" s="11">
        <v>146111.9</v>
      </c>
      <c r="CN1160" s="11">
        <v>0</v>
      </c>
      <c r="CO1160" s="11">
        <v>440494.8</v>
      </c>
      <c r="CP1160" s="11">
        <v>0</v>
      </c>
      <c r="CQ1160" s="11">
        <v>0</v>
      </c>
      <c r="CR1160" s="11">
        <v>2951745.5</v>
      </c>
      <c r="CS1160" s="11">
        <v>4000000</v>
      </c>
      <c r="CT1160" s="11">
        <v>1048254.5</v>
      </c>
      <c r="CU1160" s="11">
        <v>26.21</v>
      </c>
    </row>
    <row r="1161" spans="77:99" ht="15" thickBot="1" x14ac:dyDescent="0.35">
      <c r="BY1161" s="10" t="s">
        <v>1165</v>
      </c>
      <c r="BZ1161" s="11">
        <v>0</v>
      </c>
      <c r="CA1161" s="11">
        <v>71975.899999999994</v>
      </c>
      <c r="CB1161" s="11">
        <v>64778.7</v>
      </c>
      <c r="CC1161" s="11">
        <v>0</v>
      </c>
      <c r="CD1161" s="11">
        <v>290064.5</v>
      </c>
      <c r="CE1161" s="11">
        <v>7198</v>
      </c>
      <c r="CF1161" s="11">
        <v>0</v>
      </c>
      <c r="CG1161" s="11">
        <v>63339</v>
      </c>
      <c r="CH1161" s="11">
        <v>0</v>
      </c>
      <c r="CI1161" s="11">
        <v>0</v>
      </c>
      <c r="CJ1161" s="11">
        <v>10796.2</v>
      </c>
      <c r="CK1161" s="11">
        <v>958002.1</v>
      </c>
      <c r="CL1161" s="11">
        <v>0</v>
      </c>
      <c r="CM1161" s="11">
        <v>0</v>
      </c>
      <c r="CN1161" s="11">
        <v>30230.1</v>
      </c>
      <c r="CO1161" s="11">
        <v>440494.8</v>
      </c>
      <c r="CP1161" s="11">
        <v>81333.100000000006</v>
      </c>
      <c r="CQ1161" s="11">
        <v>371397.6</v>
      </c>
      <c r="CR1161" s="11">
        <v>2389610</v>
      </c>
      <c r="CS1161" s="11">
        <v>2000000</v>
      </c>
      <c r="CT1161" s="11">
        <v>-389610</v>
      </c>
      <c r="CU1161" s="11">
        <v>-19.48</v>
      </c>
    </row>
    <row r="1162" spans="77:99" ht="15" thickBot="1" x14ac:dyDescent="0.35">
      <c r="BY1162" s="10" t="s">
        <v>1166</v>
      </c>
      <c r="BZ1162" s="11">
        <v>0</v>
      </c>
      <c r="CA1162" s="11">
        <v>268471.3</v>
      </c>
      <c r="CB1162" s="11">
        <v>64778.7</v>
      </c>
      <c r="CC1162" s="11">
        <v>0</v>
      </c>
      <c r="CD1162" s="11">
        <v>290064.5</v>
      </c>
      <c r="CE1162" s="11">
        <v>7198</v>
      </c>
      <c r="CF1162" s="11">
        <v>91409.8</v>
      </c>
      <c r="CG1162" s="11">
        <v>0</v>
      </c>
      <c r="CH1162" s="11">
        <v>0</v>
      </c>
      <c r="CI1162" s="11">
        <v>17994.2</v>
      </c>
      <c r="CJ1162" s="11">
        <v>10796.2</v>
      </c>
      <c r="CK1162" s="11">
        <v>1210642.1000000001</v>
      </c>
      <c r="CL1162" s="11">
        <v>0</v>
      </c>
      <c r="CM1162" s="11">
        <v>0</v>
      </c>
      <c r="CN1162" s="11">
        <v>30230.1</v>
      </c>
      <c r="CO1162" s="11">
        <v>197934.4</v>
      </c>
      <c r="CP1162" s="11">
        <v>81333.100000000006</v>
      </c>
      <c r="CQ1162" s="11">
        <v>479361.9</v>
      </c>
      <c r="CR1162" s="11">
        <v>2750214.3</v>
      </c>
      <c r="CS1162" s="11">
        <v>2000000</v>
      </c>
      <c r="CT1162" s="11">
        <v>-750214.3</v>
      </c>
      <c r="CU1162" s="11">
        <v>-37.51</v>
      </c>
    </row>
    <row r="1163" spans="77:99" ht="15" thickBot="1" x14ac:dyDescent="0.35">
      <c r="BY1163" s="10" t="s">
        <v>1167</v>
      </c>
      <c r="BZ1163" s="11">
        <v>0</v>
      </c>
      <c r="CA1163" s="11">
        <v>268471.3</v>
      </c>
      <c r="CB1163" s="11">
        <v>64778.7</v>
      </c>
      <c r="CC1163" s="11">
        <v>0</v>
      </c>
      <c r="CD1163" s="11">
        <v>254076.1</v>
      </c>
      <c r="CE1163" s="11">
        <v>32389.4</v>
      </c>
      <c r="CF1163" s="11">
        <v>254795.6</v>
      </c>
      <c r="CG1163" s="11">
        <v>7198</v>
      </c>
      <c r="CH1163" s="11">
        <v>0</v>
      </c>
      <c r="CI1163" s="11">
        <v>0</v>
      </c>
      <c r="CJ1163" s="11">
        <v>10796.2</v>
      </c>
      <c r="CK1163" s="11">
        <v>1210642.1000000001</v>
      </c>
      <c r="CL1163" s="11">
        <v>0</v>
      </c>
      <c r="CM1163" s="11">
        <v>10796.2</v>
      </c>
      <c r="CN1163" s="11">
        <v>30230.1</v>
      </c>
      <c r="CO1163" s="11">
        <v>197934.4</v>
      </c>
      <c r="CP1163" s="11">
        <v>81333.100000000006</v>
      </c>
      <c r="CQ1163" s="11">
        <v>479361.9</v>
      </c>
      <c r="CR1163" s="11">
        <v>2902803.2</v>
      </c>
      <c r="CS1163" s="11">
        <v>1000000</v>
      </c>
      <c r="CT1163" s="11">
        <v>-1902803.2</v>
      </c>
      <c r="CU1163" s="11">
        <v>-190.28</v>
      </c>
    </row>
    <row r="1164" spans="77:99" ht="15" thickBot="1" x14ac:dyDescent="0.35">
      <c r="BY1164" s="10" t="s">
        <v>1168</v>
      </c>
      <c r="BZ1164" s="11">
        <v>0</v>
      </c>
      <c r="CA1164" s="11">
        <v>71975.899999999994</v>
      </c>
      <c r="CB1164" s="11">
        <v>64778.7</v>
      </c>
      <c r="CC1164" s="11">
        <v>0</v>
      </c>
      <c r="CD1164" s="11">
        <v>66938</v>
      </c>
      <c r="CE1164" s="11">
        <v>187138.2</v>
      </c>
      <c r="CF1164" s="11">
        <v>382913.3</v>
      </c>
      <c r="CG1164" s="11">
        <v>63339</v>
      </c>
      <c r="CH1164" s="11">
        <v>0</v>
      </c>
      <c r="CI1164" s="11">
        <v>0</v>
      </c>
      <c r="CJ1164" s="11">
        <v>10796.2</v>
      </c>
      <c r="CK1164" s="11">
        <v>1412176.2</v>
      </c>
      <c r="CL1164" s="11">
        <v>0</v>
      </c>
      <c r="CM1164" s="11">
        <v>61179.7</v>
      </c>
      <c r="CN1164" s="11">
        <v>30230.1</v>
      </c>
      <c r="CO1164" s="11">
        <v>21593.1</v>
      </c>
      <c r="CP1164" s="11">
        <v>81333.100000000006</v>
      </c>
      <c r="CQ1164" s="11">
        <v>479361.9</v>
      </c>
      <c r="CR1164" s="11">
        <v>2933753.5</v>
      </c>
      <c r="CS1164" s="11">
        <v>4000000</v>
      </c>
      <c r="CT1164" s="11">
        <v>1066246.5</v>
      </c>
      <c r="CU1164" s="11">
        <v>26.66</v>
      </c>
    </row>
    <row r="1165" spans="77:99" ht="15" thickBot="1" x14ac:dyDescent="0.35">
      <c r="BY1165" s="10" t="s">
        <v>1169</v>
      </c>
      <c r="BZ1165" s="11">
        <v>0</v>
      </c>
      <c r="CA1165" s="11">
        <v>268471.3</v>
      </c>
      <c r="CB1165" s="11">
        <v>64778.7</v>
      </c>
      <c r="CC1165" s="11">
        <v>0</v>
      </c>
      <c r="CD1165" s="11">
        <v>638429.19999999995</v>
      </c>
      <c r="CE1165" s="11">
        <v>0</v>
      </c>
      <c r="CF1165" s="11">
        <v>0</v>
      </c>
      <c r="CG1165" s="11">
        <v>44625.3</v>
      </c>
      <c r="CH1165" s="11">
        <v>0</v>
      </c>
      <c r="CI1165" s="11">
        <v>17994.2</v>
      </c>
      <c r="CJ1165" s="11">
        <v>10796.2</v>
      </c>
      <c r="CK1165" s="11">
        <v>912660.9</v>
      </c>
      <c r="CL1165" s="11">
        <v>0</v>
      </c>
      <c r="CM1165" s="11">
        <v>0</v>
      </c>
      <c r="CN1165" s="11">
        <v>74855.399999999994</v>
      </c>
      <c r="CO1165" s="11">
        <v>440494.8</v>
      </c>
      <c r="CP1165" s="11">
        <v>81333.100000000006</v>
      </c>
      <c r="CQ1165" s="11">
        <v>333250</v>
      </c>
      <c r="CR1165" s="11">
        <v>2887689.2</v>
      </c>
      <c r="CS1165" s="11">
        <v>1000000</v>
      </c>
      <c r="CT1165" s="11">
        <v>-1887689.2</v>
      </c>
      <c r="CU1165" s="11">
        <v>-188.77</v>
      </c>
    </row>
    <row r="1166" spans="77:99" ht="15" thickBot="1" x14ac:dyDescent="0.35">
      <c r="BY1166" s="10" t="s">
        <v>1170</v>
      </c>
      <c r="BZ1166" s="11">
        <v>0</v>
      </c>
      <c r="CA1166" s="11">
        <v>53982.5</v>
      </c>
      <c r="CB1166" s="11">
        <v>569332</v>
      </c>
      <c r="CC1166" s="11">
        <v>0</v>
      </c>
      <c r="CD1166" s="11">
        <v>254076.1</v>
      </c>
      <c r="CE1166" s="11">
        <v>7198</v>
      </c>
      <c r="CF1166" s="11">
        <v>0</v>
      </c>
      <c r="CG1166" s="11">
        <v>731998.3</v>
      </c>
      <c r="CH1166" s="11">
        <v>384353.1</v>
      </c>
      <c r="CI1166" s="11">
        <v>0</v>
      </c>
      <c r="CJ1166" s="11">
        <v>46784.5</v>
      </c>
      <c r="CK1166" s="11">
        <v>130996.4</v>
      </c>
      <c r="CL1166" s="11">
        <v>0</v>
      </c>
      <c r="CM1166" s="11">
        <v>0</v>
      </c>
      <c r="CN1166" s="11">
        <v>30230.1</v>
      </c>
      <c r="CO1166" s="11">
        <v>440494.8</v>
      </c>
      <c r="CP1166" s="11">
        <v>17994.2</v>
      </c>
      <c r="CQ1166" s="11">
        <v>0</v>
      </c>
      <c r="CR1166" s="11">
        <v>2667440</v>
      </c>
      <c r="CS1166" s="11">
        <v>1000000</v>
      </c>
      <c r="CT1166" s="11">
        <v>-1667440</v>
      </c>
      <c r="CU1166" s="11">
        <v>-166.74</v>
      </c>
    </row>
    <row r="1167" spans="77:99" ht="15" thickBot="1" x14ac:dyDescent="0.35">
      <c r="BY1167" s="10" t="s">
        <v>1171</v>
      </c>
      <c r="BZ1167" s="11">
        <v>0</v>
      </c>
      <c r="CA1167" s="11">
        <v>0</v>
      </c>
      <c r="CB1167" s="11">
        <v>684494.2</v>
      </c>
      <c r="CC1167" s="11">
        <v>0</v>
      </c>
      <c r="CD1167" s="11">
        <v>0</v>
      </c>
      <c r="CE1167" s="11">
        <v>187138.2</v>
      </c>
      <c r="CF1167" s="11">
        <v>0</v>
      </c>
      <c r="CG1167" s="11">
        <v>925613.4</v>
      </c>
      <c r="CH1167" s="11">
        <v>503114.3</v>
      </c>
      <c r="CI1167" s="11">
        <v>17994.2</v>
      </c>
      <c r="CJ1167" s="11">
        <v>46784.5</v>
      </c>
      <c r="CK1167" s="11">
        <v>0</v>
      </c>
      <c r="CL1167" s="11">
        <v>0</v>
      </c>
      <c r="CM1167" s="11">
        <v>146111.9</v>
      </c>
      <c r="CN1167" s="11">
        <v>0</v>
      </c>
      <c r="CO1167" s="11">
        <v>440494.8</v>
      </c>
      <c r="CP1167" s="11">
        <v>0</v>
      </c>
      <c r="CQ1167" s="11">
        <v>0</v>
      </c>
      <c r="CR1167" s="11">
        <v>2951745.5</v>
      </c>
      <c r="CS1167" s="11">
        <v>2000000</v>
      </c>
      <c r="CT1167" s="11">
        <v>-951745.5</v>
      </c>
      <c r="CU1167" s="11">
        <v>-47.59</v>
      </c>
    </row>
    <row r="1168" spans="77:99" ht="15" thickBot="1" x14ac:dyDescent="0.35">
      <c r="BY1168" s="10" t="s">
        <v>1172</v>
      </c>
      <c r="BZ1168" s="11">
        <v>0</v>
      </c>
      <c r="CA1168" s="11">
        <v>268471.3</v>
      </c>
      <c r="CB1168" s="11">
        <v>0</v>
      </c>
      <c r="CC1168" s="11">
        <v>0</v>
      </c>
      <c r="CD1168" s="11">
        <v>254076.1</v>
      </c>
      <c r="CE1168" s="11">
        <v>32389.4</v>
      </c>
      <c r="CF1168" s="11">
        <v>382913.3</v>
      </c>
      <c r="CG1168" s="11">
        <v>0</v>
      </c>
      <c r="CH1168" s="11">
        <v>0</v>
      </c>
      <c r="CI1168" s="11">
        <v>0</v>
      </c>
      <c r="CJ1168" s="11">
        <v>0</v>
      </c>
      <c r="CK1168" s="11">
        <v>1412176.2</v>
      </c>
      <c r="CL1168" s="11">
        <v>0</v>
      </c>
      <c r="CM1168" s="11">
        <v>10796.2</v>
      </c>
      <c r="CN1168" s="11">
        <v>30230.1</v>
      </c>
      <c r="CO1168" s="11">
        <v>0</v>
      </c>
      <c r="CP1168" s="11">
        <v>81333.100000000006</v>
      </c>
      <c r="CQ1168" s="11">
        <v>479361.9</v>
      </c>
      <c r="CR1168" s="11">
        <v>2951747.7</v>
      </c>
      <c r="CS1168" s="11">
        <v>3000000</v>
      </c>
      <c r="CT1168" s="11">
        <v>48252.3</v>
      </c>
      <c r="CU1168" s="11">
        <v>1.61</v>
      </c>
    </row>
    <row r="1169" spans="77:99" ht="15" thickBot="1" x14ac:dyDescent="0.35">
      <c r="BY1169" s="10" t="s">
        <v>1173</v>
      </c>
      <c r="BZ1169" s="11">
        <v>0</v>
      </c>
      <c r="CA1169" s="11">
        <v>0</v>
      </c>
      <c r="CB1169" s="11">
        <v>666500.1</v>
      </c>
      <c r="CC1169" s="11">
        <v>0</v>
      </c>
      <c r="CD1169" s="11">
        <v>66938</v>
      </c>
      <c r="CE1169" s="11">
        <v>187138.2</v>
      </c>
      <c r="CF1169" s="11">
        <v>0</v>
      </c>
      <c r="CG1169" s="11">
        <v>913379.7</v>
      </c>
      <c r="CH1169" s="11">
        <v>485120.1</v>
      </c>
      <c r="CI1169" s="11">
        <v>0</v>
      </c>
      <c r="CJ1169" s="11">
        <v>46784.5</v>
      </c>
      <c r="CK1169" s="11">
        <v>130996.4</v>
      </c>
      <c r="CL1169" s="11">
        <v>0</v>
      </c>
      <c r="CM1169" s="11">
        <v>61179.7</v>
      </c>
      <c r="CN1169" s="11">
        <v>30230.1</v>
      </c>
      <c r="CO1169" s="11">
        <v>440494.8</v>
      </c>
      <c r="CP1169" s="11">
        <v>17994.2</v>
      </c>
      <c r="CQ1169" s="11">
        <v>0</v>
      </c>
      <c r="CR1169" s="11">
        <v>3046755.8</v>
      </c>
      <c r="CS1169" s="11">
        <v>1000000</v>
      </c>
      <c r="CT1169" s="11">
        <v>-2046755.8</v>
      </c>
      <c r="CU1169" s="11">
        <v>-204.68</v>
      </c>
    </row>
    <row r="1170" spans="77:99" ht="15" thickBot="1" x14ac:dyDescent="0.35">
      <c r="BY1170" s="10" t="s">
        <v>1174</v>
      </c>
      <c r="BZ1170" s="11">
        <v>0</v>
      </c>
      <c r="CA1170" s="11">
        <v>53982.5</v>
      </c>
      <c r="CB1170" s="11">
        <v>64778.7</v>
      </c>
      <c r="CC1170" s="11">
        <v>0</v>
      </c>
      <c r="CD1170" s="11">
        <v>66938</v>
      </c>
      <c r="CE1170" s="11">
        <v>151149.79999999999</v>
      </c>
      <c r="CF1170" s="11">
        <v>91409.8</v>
      </c>
      <c r="CG1170" s="11">
        <v>274229.5</v>
      </c>
      <c r="CH1170" s="11">
        <v>0</v>
      </c>
      <c r="CI1170" s="11">
        <v>0</v>
      </c>
      <c r="CJ1170" s="11">
        <v>46784.5</v>
      </c>
      <c r="CK1170" s="11">
        <v>1210642.1000000001</v>
      </c>
      <c r="CL1170" s="11">
        <v>0</v>
      </c>
      <c r="CM1170" s="11">
        <v>61179.7</v>
      </c>
      <c r="CN1170" s="11">
        <v>30230.1</v>
      </c>
      <c r="CO1170" s="11">
        <v>197934.4</v>
      </c>
      <c r="CP1170" s="11">
        <v>17994.2</v>
      </c>
      <c r="CQ1170" s="11">
        <v>467125.9</v>
      </c>
      <c r="CR1170" s="11">
        <v>2734379.4</v>
      </c>
      <c r="CS1170" s="11">
        <v>2000000</v>
      </c>
      <c r="CT1170" s="11">
        <v>-734379.4</v>
      </c>
      <c r="CU1170" s="11">
        <v>-36.72</v>
      </c>
    </row>
    <row r="1171" spans="77:99" ht="15" thickBot="1" x14ac:dyDescent="0.35">
      <c r="BY1171" s="10" t="s">
        <v>1175</v>
      </c>
      <c r="BZ1171" s="11">
        <v>0</v>
      </c>
      <c r="CA1171" s="11">
        <v>268471.3</v>
      </c>
      <c r="CB1171" s="11">
        <v>0</v>
      </c>
      <c r="CC1171" s="11">
        <v>0</v>
      </c>
      <c r="CD1171" s="11">
        <v>254076.1</v>
      </c>
      <c r="CE1171" s="11">
        <v>32389.4</v>
      </c>
      <c r="CF1171" s="11">
        <v>382913.3</v>
      </c>
      <c r="CG1171" s="11">
        <v>0</v>
      </c>
      <c r="CH1171" s="11">
        <v>0</v>
      </c>
      <c r="CI1171" s="11">
        <v>0</v>
      </c>
      <c r="CJ1171" s="11">
        <v>0</v>
      </c>
      <c r="CK1171" s="11">
        <v>1412176.2</v>
      </c>
      <c r="CL1171" s="11">
        <v>0</v>
      </c>
      <c r="CM1171" s="11">
        <v>0</v>
      </c>
      <c r="CN1171" s="11">
        <v>30230.1</v>
      </c>
      <c r="CO1171" s="11">
        <v>0</v>
      </c>
      <c r="CP1171" s="11">
        <v>81333.100000000006</v>
      </c>
      <c r="CQ1171" s="11">
        <v>479361.9</v>
      </c>
      <c r="CR1171" s="11">
        <v>2940951.5</v>
      </c>
      <c r="CS1171" s="11">
        <v>2000000</v>
      </c>
      <c r="CT1171" s="11">
        <v>-940951.5</v>
      </c>
      <c r="CU1171" s="11">
        <v>-47.05</v>
      </c>
    </row>
    <row r="1172" spans="77:99" ht="15" thickBot="1" x14ac:dyDescent="0.35">
      <c r="BY1172" s="10" t="s">
        <v>1176</v>
      </c>
      <c r="BZ1172" s="11">
        <v>0</v>
      </c>
      <c r="CA1172" s="11">
        <v>268471.3</v>
      </c>
      <c r="CB1172" s="11">
        <v>64778.7</v>
      </c>
      <c r="CC1172" s="11">
        <v>0</v>
      </c>
      <c r="CD1172" s="11">
        <v>290064.5</v>
      </c>
      <c r="CE1172" s="11">
        <v>7198</v>
      </c>
      <c r="CF1172" s="11">
        <v>278548</v>
      </c>
      <c r="CG1172" s="11">
        <v>0</v>
      </c>
      <c r="CH1172" s="11">
        <v>0</v>
      </c>
      <c r="CI1172" s="11">
        <v>0</v>
      </c>
      <c r="CJ1172" s="11">
        <v>0</v>
      </c>
      <c r="CK1172" s="11">
        <v>1412176.2</v>
      </c>
      <c r="CL1172" s="11">
        <v>0</v>
      </c>
      <c r="CM1172" s="11">
        <v>0</v>
      </c>
      <c r="CN1172" s="11">
        <v>30230.1</v>
      </c>
      <c r="CO1172" s="11">
        <v>21593.1</v>
      </c>
      <c r="CP1172" s="11">
        <v>81333.100000000006</v>
      </c>
      <c r="CQ1172" s="11">
        <v>479361.9</v>
      </c>
      <c r="CR1172" s="11">
        <v>2933755</v>
      </c>
      <c r="CS1172" s="11">
        <v>1000000</v>
      </c>
      <c r="CT1172" s="11">
        <v>-1933755</v>
      </c>
      <c r="CU1172" s="11">
        <v>-193.38</v>
      </c>
    </row>
    <row r="1173" spans="77:99" ht="15" thickBot="1" x14ac:dyDescent="0.35">
      <c r="BY1173" s="10" t="s">
        <v>1177</v>
      </c>
      <c r="BZ1173" s="11">
        <v>0</v>
      </c>
      <c r="CA1173" s="11">
        <v>71975.899999999994</v>
      </c>
      <c r="CB1173" s="11">
        <v>64778.7</v>
      </c>
      <c r="CC1173" s="11">
        <v>0</v>
      </c>
      <c r="CD1173" s="11">
        <v>272070.3</v>
      </c>
      <c r="CE1173" s="11">
        <v>7198</v>
      </c>
      <c r="CF1173" s="11">
        <v>0</v>
      </c>
      <c r="CG1173" s="11">
        <v>63339</v>
      </c>
      <c r="CH1173" s="11">
        <v>0</v>
      </c>
      <c r="CI1173" s="11">
        <v>17994.2</v>
      </c>
      <c r="CJ1173" s="11">
        <v>10796.2</v>
      </c>
      <c r="CK1173" s="11">
        <v>1210642.1000000001</v>
      </c>
      <c r="CL1173" s="11">
        <v>0</v>
      </c>
      <c r="CM1173" s="11">
        <v>0</v>
      </c>
      <c r="CN1173" s="11">
        <v>30230.1</v>
      </c>
      <c r="CO1173" s="11">
        <v>343326.7</v>
      </c>
      <c r="CP1173" s="11">
        <v>17994.2</v>
      </c>
      <c r="CQ1173" s="11">
        <v>371397.6</v>
      </c>
      <c r="CR1173" s="11">
        <v>2481743</v>
      </c>
      <c r="CS1173" s="11">
        <v>1000000</v>
      </c>
      <c r="CT1173" s="11">
        <v>-1481743</v>
      </c>
      <c r="CU1173" s="11">
        <v>-148.16999999999999</v>
      </c>
    </row>
    <row r="1174" spans="77:99" ht="15" thickBot="1" x14ac:dyDescent="0.35">
      <c r="BY1174" s="10" t="s">
        <v>1178</v>
      </c>
      <c r="BZ1174" s="11">
        <v>0</v>
      </c>
      <c r="CA1174" s="11">
        <v>268471.3</v>
      </c>
      <c r="CB1174" s="11">
        <v>64778.7</v>
      </c>
      <c r="CC1174" s="11">
        <v>0</v>
      </c>
      <c r="CD1174" s="11">
        <v>290064.5</v>
      </c>
      <c r="CE1174" s="11">
        <v>7198</v>
      </c>
      <c r="CF1174" s="11">
        <v>91409.8</v>
      </c>
      <c r="CG1174" s="11">
        <v>0</v>
      </c>
      <c r="CH1174" s="11">
        <v>0</v>
      </c>
      <c r="CI1174" s="11">
        <v>0</v>
      </c>
      <c r="CJ1174" s="11">
        <v>10796.2</v>
      </c>
      <c r="CK1174" s="11">
        <v>1412176.2</v>
      </c>
      <c r="CL1174" s="11">
        <v>0</v>
      </c>
      <c r="CM1174" s="11">
        <v>0</v>
      </c>
      <c r="CN1174" s="11">
        <v>30230.1</v>
      </c>
      <c r="CO1174" s="11">
        <v>197934.4</v>
      </c>
      <c r="CP1174" s="11">
        <v>81333.100000000006</v>
      </c>
      <c r="CQ1174" s="11">
        <v>479361.9</v>
      </c>
      <c r="CR1174" s="11">
        <v>2933754.2</v>
      </c>
      <c r="CS1174" s="11">
        <v>3000000</v>
      </c>
      <c r="CT1174" s="11">
        <v>66245.8</v>
      </c>
      <c r="CU1174" s="11">
        <v>2.21</v>
      </c>
    </row>
    <row r="1175" spans="77:99" ht="15" thickBot="1" x14ac:dyDescent="0.35">
      <c r="BY1175" s="10" t="s">
        <v>1179</v>
      </c>
      <c r="BZ1175" s="11">
        <v>0</v>
      </c>
      <c r="CA1175" s="11">
        <v>268471.3</v>
      </c>
      <c r="CB1175" s="11">
        <v>0</v>
      </c>
      <c r="CC1175" s="11">
        <v>0</v>
      </c>
      <c r="CD1175" s="11">
        <v>243279.9</v>
      </c>
      <c r="CE1175" s="11">
        <v>32389.4</v>
      </c>
      <c r="CF1175" s="11">
        <v>382913.3</v>
      </c>
      <c r="CG1175" s="11">
        <v>0</v>
      </c>
      <c r="CH1175" s="11">
        <v>0</v>
      </c>
      <c r="CI1175" s="11">
        <v>17994.2</v>
      </c>
      <c r="CJ1175" s="11">
        <v>0</v>
      </c>
      <c r="CK1175" s="11">
        <v>1412176.2</v>
      </c>
      <c r="CL1175" s="11">
        <v>10796.2</v>
      </c>
      <c r="CM1175" s="11">
        <v>10796.2</v>
      </c>
      <c r="CN1175" s="11">
        <v>30230.1</v>
      </c>
      <c r="CO1175" s="11">
        <v>0</v>
      </c>
      <c r="CP1175" s="11">
        <v>81333.100000000006</v>
      </c>
      <c r="CQ1175" s="11">
        <v>479361.9</v>
      </c>
      <c r="CR1175" s="11">
        <v>2969741.8</v>
      </c>
      <c r="CS1175" s="11">
        <v>3000000</v>
      </c>
      <c r="CT1175" s="11">
        <v>30258.2</v>
      </c>
      <c r="CU1175" s="11">
        <v>1.01</v>
      </c>
    </row>
    <row r="1176" spans="77:99" ht="15" thickBot="1" x14ac:dyDescent="0.35">
      <c r="BY1176" s="10" t="s">
        <v>1180</v>
      </c>
      <c r="BZ1176" s="11">
        <v>0</v>
      </c>
      <c r="CA1176" s="11">
        <v>53982.5</v>
      </c>
      <c r="CB1176" s="11">
        <v>569332</v>
      </c>
      <c r="CC1176" s="11">
        <v>0</v>
      </c>
      <c r="CD1176" s="11">
        <v>25191.4</v>
      </c>
      <c r="CE1176" s="11">
        <v>187138.2</v>
      </c>
      <c r="CF1176" s="11">
        <v>0</v>
      </c>
      <c r="CG1176" s="11">
        <v>731998.3</v>
      </c>
      <c r="CH1176" s="11">
        <v>384353.1</v>
      </c>
      <c r="CI1176" s="11">
        <v>0</v>
      </c>
      <c r="CJ1176" s="11">
        <v>46784.5</v>
      </c>
      <c r="CK1176" s="11">
        <v>220967.3</v>
      </c>
      <c r="CL1176" s="11">
        <v>0</v>
      </c>
      <c r="CM1176" s="11">
        <v>146111.9</v>
      </c>
      <c r="CN1176" s="11">
        <v>30230.1</v>
      </c>
      <c r="CO1176" s="11">
        <v>343326.7</v>
      </c>
      <c r="CP1176" s="11">
        <v>17994.2</v>
      </c>
      <c r="CQ1176" s="11">
        <v>176342</v>
      </c>
      <c r="CR1176" s="11">
        <v>2933752</v>
      </c>
      <c r="CS1176" s="11">
        <v>4000000</v>
      </c>
      <c r="CT1176" s="11">
        <v>1066248</v>
      </c>
      <c r="CU1176" s="11">
        <v>26.66</v>
      </c>
    </row>
    <row r="1177" spans="77:99" ht="15" thickBot="1" x14ac:dyDescent="0.35">
      <c r="BY1177" s="10" t="s">
        <v>1181</v>
      </c>
      <c r="BZ1177" s="11">
        <v>0</v>
      </c>
      <c r="CA1177" s="11">
        <v>53982.5</v>
      </c>
      <c r="CB1177" s="11">
        <v>569332</v>
      </c>
      <c r="CC1177" s="11">
        <v>0</v>
      </c>
      <c r="CD1177" s="11">
        <v>138913.9</v>
      </c>
      <c r="CE1177" s="11">
        <v>32389.4</v>
      </c>
      <c r="CF1177" s="11">
        <v>0</v>
      </c>
      <c r="CG1177" s="11">
        <v>329651</v>
      </c>
      <c r="CH1177" s="11">
        <v>719.5</v>
      </c>
      <c r="CI1177" s="11">
        <v>0</v>
      </c>
      <c r="CJ1177" s="11">
        <v>46784.5</v>
      </c>
      <c r="CK1177" s="11">
        <v>220967.3</v>
      </c>
      <c r="CL1177" s="11">
        <v>0</v>
      </c>
      <c r="CM1177" s="11">
        <v>10796.2</v>
      </c>
      <c r="CN1177" s="11">
        <v>30230.1</v>
      </c>
      <c r="CO1177" s="11">
        <v>343326.7</v>
      </c>
      <c r="CP1177" s="11">
        <v>17994.2</v>
      </c>
      <c r="CQ1177" s="11">
        <v>290064.5</v>
      </c>
      <c r="CR1177" s="11">
        <v>2085151.8</v>
      </c>
      <c r="CS1177" s="11">
        <v>2000000</v>
      </c>
      <c r="CT1177" s="11">
        <v>-85151.8</v>
      </c>
      <c r="CU1177" s="11">
        <v>-4.26</v>
      </c>
    </row>
    <row r="1178" spans="77:99" ht="15" thickBot="1" x14ac:dyDescent="0.35">
      <c r="BY1178" s="10" t="s">
        <v>1182</v>
      </c>
      <c r="BZ1178" s="11">
        <v>0</v>
      </c>
      <c r="CA1178" s="11">
        <v>71975.899999999994</v>
      </c>
      <c r="CB1178" s="11">
        <v>64778.7</v>
      </c>
      <c r="CC1178" s="11">
        <v>0</v>
      </c>
      <c r="CD1178" s="11">
        <v>638429.19999999995</v>
      </c>
      <c r="CE1178" s="11">
        <v>7198</v>
      </c>
      <c r="CF1178" s="11">
        <v>0</v>
      </c>
      <c r="CG1178" s="11">
        <v>63339</v>
      </c>
      <c r="CH1178" s="11">
        <v>0</v>
      </c>
      <c r="CI1178" s="11">
        <v>0</v>
      </c>
      <c r="CJ1178" s="11">
        <v>10796.2</v>
      </c>
      <c r="CK1178" s="11">
        <v>912660.9</v>
      </c>
      <c r="CL1178" s="11">
        <v>0</v>
      </c>
      <c r="CM1178" s="11">
        <v>0</v>
      </c>
      <c r="CN1178" s="11">
        <v>30230.1</v>
      </c>
      <c r="CO1178" s="11">
        <v>440494.8</v>
      </c>
      <c r="CP1178" s="11">
        <v>17994.2</v>
      </c>
      <c r="CQ1178" s="11">
        <v>333250</v>
      </c>
      <c r="CR1178" s="11">
        <v>2591147</v>
      </c>
      <c r="CS1178" s="11">
        <v>1000000</v>
      </c>
      <c r="CT1178" s="11">
        <v>-1591147</v>
      </c>
      <c r="CU1178" s="11">
        <v>-159.11000000000001</v>
      </c>
    </row>
    <row r="1179" spans="77:99" ht="15" thickBot="1" x14ac:dyDescent="0.35">
      <c r="BY1179" s="10" t="s">
        <v>1183</v>
      </c>
      <c r="BZ1179" s="11">
        <v>0</v>
      </c>
      <c r="CA1179" s="11">
        <v>268471.3</v>
      </c>
      <c r="CB1179" s="11">
        <v>64778.7</v>
      </c>
      <c r="CC1179" s="11">
        <v>0</v>
      </c>
      <c r="CD1179" s="11">
        <v>131716.70000000001</v>
      </c>
      <c r="CE1179" s="11">
        <v>104365.3</v>
      </c>
      <c r="CF1179" s="11">
        <v>382913.3</v>
      </c>
      <c r="CG1179" s="11">
        <v>0</v>
      </c>
      <c r="CH1179" s="11">
        <v>0</v>
      </c>
      <c r="CI1179" s="11">
        <v>0</v>
      </c>
      <c r="CJ1179" s="11">
        <v>10796.2</v>
      </c>
      <c r="CK1179" s="11">
        <v>1412176.2</v>
      </c>
      <c r="CL1179" s="11">
        <v>0</v>
      </c>
      <c r="CM1179" s="11">
        <v>43185.599999999999</v>
      </c>
      <c r="CN1179" s="11">
        <v>30230.1</v>
      </c>
      <c r="CO1179" s="11">
        <v>21593.1</v>
      </c>
      <c r="CP1179" s="11">
        <v>81333.100000000006</v>
      </c>
      <c r="CQ1179" s="11">
        <v>479361.9</v>
      </c>
      <c r="CR1179" s="11">
        <v>3030921.6</v>
      </c>
      <c r="CS1179" s="11">
        <v>4000000</v>
      </c>
      <c r="CT1179" s="11">
        <v>969078.4</v>
      </c>
      <c r="CU1179" s="11">
        <v>24.23</v>
      </c>
    </row>
    <row r="1180" spans="77:99" ht="15" thickBot="1" x14ac:dyDescent="0.35">
      <c r="BY1180" s="10" t="s">
        <v>1184</v>
      </c>
      <c r="BZ1180" s="11">
        <v>0</v>
      </c>
      <c r="CA1180" s="11">
        <v>53982.5</v>
      </c>
      <c r="CB1180" s="11">
        <v>110123.5</v>
      </c>
      <c r="CC1180" s="11">
        <v>0</v>
      </c>
      <c r="CD1180" s="11">
        <v>0</v>
      </c>
      <c r="CE1180" s="11">
        <v>187138.2</v>
      </c>
      <c r="CF1180" s="11">
        <v>91409.8</v>
      </c>
      <c r="CG1180" s="11">
        <v>731998.3</v>
      </c>
      <c r="CH1180" s="11">
        <v>719.5</v>
      </c>
      <c r="CI1180" s="11">
        <v>0</v>
      </c>
      <c r="CJ1180" s="11">
        <v>46784.5</v>
      </c>
      <c r="CK1180" s="11">
        <v>912660.9</v>
      </c>
      <c r="CL1180" s="11">
        <v>0</v>
      </c>
      <c r="CM1180" s="11">
        <v>146111.9</v>
      </c>
      <c r="CN1180" s="11">
        <v>30230.1</v>
      </c>
      <c r="CO1180" s="11">
        <v>197934.4</v>
      </c>
      <c r="CP1180" s="11">
        <v>17994.2</v>
      </c>
      <c r="CQ1180" s="11">
        <v>176342</v>
      </c>
      <c r="CR1180" s="11">
        <v>2703429.8</v>
      </c>
      <c r="CS1180" s="11">
        <v>3000000</v>
      </c>
      <c r="CT1180" s="11">
        <v>296570.2</v>
      </c>
      <c r="CU1180" s="11">
        <v>9.89</v>
      </c>
    </row>
    <row r="1181" spans="77:99" ht="15" thickBot="1" x14ac:dyDescent="0.35">
      <c r="BY1181" s="10" t="s">
        <v>1185</v>
      </c>
      <c r="BZ1181" s="11">
        <v>0</v>
      </c>
      <c r="CA1181" s="11">
        <v>53982.5</v>
      </c>
      <c r="CB1181" s="11">
        <v>64778.7</v>
      </c>
      <c r="CC1181" s="11">
        <v>0</v>
      </c>
      <c r="CD1181" s="11">
        <v>66938</v>
      </c>
      <c r="CE1181" s="11">
        <v>187138.2</v>
      </c>
      <c r="CF1181" s="11">
        <v>278548</v>
      </c>
      <c r="CG1181" s="11">
        <v>329651</v>
      </c>
      <c r="CH1181" s="11">
        <v>0</v>
      </c>
      <c r="CI1181" s="11">
        <v>17994.2</v>
      </c>
      <c r="CJ1181" s="11">
        <v>46784.5</v>
      </c>
      <c r="CK1181" s="11">
        <v>912660.9</v>
      </c>
      <c r="CL1181" s="11">
        <v>0</v>
      </c>
      <c r="CM1181" s="11">
        <v>61179.7</v>
      </c>
      <c r="CN1181" s="11">
        <v>30230.1</v>
      </c>
      <c r="CO1181" s="11">
        <v>197934.4</v>
      </c>
      <c r="CP1181" s="11">
        <v>17994.2</v>
      </c>
      <c r="CQ1181" s="11">
        <v>423940.4</v>
      </c>
      <c r="CR1181" s="11">
        <v>2689754.8</v>
      </c>
      <c r="CS1181" s="11">
        <v>3000000</v>
      </c>
      <c r="CT1181" s="11">
        <v>310245.2</v>
      </c>
      <c r="CU1181" s="11">
        <v>10.34</v>
      </c>
    </row>
    <row r="1182" spans="77:99" ht="15" thickBot="1" x14ac:dyDescent="0.35">
      <c r="BY1182" s="10" t="s">
        <v>1186</v>
      </c>
      <c r="BZ1182" s="11">
        <v>0</v>
      </c>
      <c r="CA1182" s="11">
        <v>53982.5</v>
      </c>
      <c r="CB1182" s="11">
        <v>110123.5</v>
      </c>
      <c r="CC1182" s="11">
        <v>0</v>
      </c>
      <c r="CD1182" s="11">
        <v>138913.9</v>
      </c>
      <c r="CE1182" s="11">
        <v>32389.4</v>
      </c>
      <c r="CF1182" s="11">
        <v>0</v>
      </c>
      <c r="CG1182" s="11">
        <v>329651</v>
      </c>
      <c r="CH1182" s="11">
        <v>719.5</v>
      </c>
      <c r="CI1182" s="11">
        <v>17994.2</v>
      </c>
      <c r="CJ1182" s="11">
        <v>46784.5</v>
      </c>
      <c r="CK1182" s="11">
        <v>912660.9</v>
      </c>
      <c r="CL1182" s="11">
        <v>0</v>
      </c>
      <c r="CM1182" s="11">
        <v>10796.2</v>
      </c>
      <c r="CN1182" s="11">
        <v>30230.1</v>
      </c>
      <c r="CO1182" s="11">
        <v>440494.8</v>
      </c>
      <c r="CP1182" s="11">
        <v>17994.2</v>
      </c>
      <c r="CQ1182" s="11">
        <v>176342</v>
      </c>
      <c r="CR1182" s="11">
        <v>2319076.7000000002</v>
      </c>
      <c r="CS1182" s="11">
        <v>2000000</v>
      </c>
      <c r="CT1182" s="11">
        <v>-319076.7</v>
      </c>
      <c r="CU1182" s="11">
        <v>-15.95</v>
      </c>
    </row>
    <row r="1183" spans="77:99" ht="15" thickBot="1" x14ac:dyDescent="0.35">
      <c r="BY1183" s="10" t="s">
        <v>1187</v>
      </c>
      <c r="BZ1183" s="11">
        <v>0</v>
      </c>
      <c r="CA1183" s="11">
        <v>0</v>
      </c>
      <c r="CB1183" s="11">
        <v>684494.2</v>
      </c>
      <c r="CC1183" s="11">
        <v>0</v>
      </c>
      <c r="CD1183" s="11">
        <v>0</v>
      </c>
      <c r="CE1183" s="11">
        <v>187138.2</v>
      </c>
      <c r="CF1183" s="11">
        <v>0</v>
      </c>
      <c r="CG1183" s="11">
        <v>913379.7</v>
      </c>
      <c r="CH1183" s="11">
        <v>503114.3</v>
      </c>
      <c r="CI1183" s="11">
        <v>0</v>
      </c>
      <c r="CJ1183" s="11">
        <v>46784.5</v>
      </c>
      <c r="CK1183" s="11">
        <v>0</v>
      </c>
      <c r="CL1183" s="11">
        <v>0</v>
      </c>
      <c r="CM1183" s="11">
        <v>146111.9</v>
      </c>
      <c r="CN1183" s="11">
        <v>0</v>
      </c>
      <c r="CO1183" s="11">
        <v>440494.8</v>
      </c>
      <c r="CP1183" s="11">
        <v>0</v>
      </c>
      <c r="CQ1183" s="11">
        <v>0</v>
      </c>
      <c r="CR1183" s="11">
        <v>2921517.6</v>
      </c>
      <c r="CS1183" s="11">
        <v>3000000</v>
      </c>
      <c r="CT1183" s="11">
        <v>78482.399999999994</v>
      </c>
      <c r="CU1183" s="11">
        <v>2.62</v>
      </c>
    </row>
    <row r="1184" spans="77:99" ht="15" thickBot="1" x14ac:dyDescent="0.35">
      <c r="BY1184" s="10" t="s">
        <v>1188</v>
      </c>
      <c r="BZ1184" s="11">
        <v>0</v>
      </c>
      <c r="CA1184" s="11">
        <v>0</v>
      </c>
      <c r="CB1184" s="11">
        <v>684494.2</v>
      </c>
      <c r="CC1184" s="11">
        <v>0</v>
      </c>
      <c r="CD1184" s="11">
        <v>66938</v>
      </c>
      <c r="CE1184" s="11">
        <v>151149.79999999999</v>
      </c>
      <c r="CF1184" s="11">
        <v>0</v>
      </c>
      <c r="CG1184" s="11">
        <v>913379.7</v>
      </c>
      <c r="CH1184" s="11">
        <v>503114.3</v>
      </c>
      <c r="CI1184" s="11">
        <v>17994.2</v>
      </c>
      <c r="CJ1184" s="11">
        <v>46784.5</v>
      </c>
      <c r="CK1184" s="11">
        <v>0</v>
      </c>
      <c r="CL1184" s="11">
        <v>10796.2</v>
      </c>
      <c r="CM1184" s="11">
        <v>61179.7</v>
      </c>
      <c r="CN1184" s="11">
        <v>30230.1</v>
      </c>
      <c r="CO1184" s="11">
        <v>440494.8</v>
      </c>
      <c r="CP1184" s="11">
        <v>17994.2</v>
      </c>
      <c r="CQ1184" s="11">
        <v>0</v>
      </c>
      <c r="CR1184" s="11">
        <v>2944549.7</v>
      </c>
      <c r="CS1184" s="11">
        <v>2000000</v>
      </c>
      <c r="CT1184" s="11">
        <v>-944549.7</v>
      </c>
      <c r="CU1184" s="11">
        <v>-47.23</v>
      </c>
    </row>
    <row r="1185" spans="77:99" ht="15" thickBot="1" x14ac:dyDescent="0.35">
      <c r="BY1185" s="10" t="s">
        <v>1189</v>
      </c>
      <c r="BZ1185" s="11">
        <v>0</v>
      </c>
      <c r="CA1185" s="11">
        <v>268471.3</v>
      </c>
      <c r="CB1185" s="11">
        <v>0</v>
      </c>
      <c r="CC1185" s="11">
        <v>0</v>
      </c>
      <c r="CD1185" s="11">
        <v>138913.9</v>
      </c>
      <c r="CE1185" s="11">
        <v>32389.4</v>
      </c>
      <c r="CF1185" s="11">
        <v>382913.3</v>
      </c>
      <c r="CG1185" s="11">
        <v>0</v>
      </c>
      <c r="CH1185" s="11">
        <v>0</v>
      </c>
      <c r="CI1185" s="11">
        <v>0</v>
      </c>
      <c r="CJ1185" s="11">
        <v>0</v>
      </c>
      <c r="CK1185" s="11">
        <v>1412176.2</v>
      </c>
      <c r="CL1185" s="11">
        <v>0</v>
      </c>
      <c r="CM1185" s="11">
        <v>10796.2</v>
      </c>
      <c r="CN1185" s="11">
        <v>30230.1</v>
      </c>
      <c r="CO1185" s="11">
        <v>0</v>
      </c>
      <c r="CP1185" s="11">
        <v>81333.100000000006</v>
      </c>
      <c r="CQ1185" s="11">
        <v>479361.9</v>
      </c>
      <c r="CR1185" s="11">
        <v>2836585.4</v>
      </c>
      <c r="CS1185" s="11">
        <v>3000000</v>
      </c>
      <c r="CT1185" s="11">
        <v>163414.6</v>
      </c>
      <c r="CU1185" s="11">
        <v>5.45</v>
      </c>
    </row>
    <row r="1186" spans="77:99" ht="15" thickBot="1" x14ac:dyDescent="0.35">
      <c r="BY1186" s="10" t="s">
        <v>1190</v>
      </c>
      <c r="BZ1186" s="11">
        <v>0</v>
      </c>
      <c r="CA1186" s="11">
        <v>53982.5</v>
      </c>
      <c r="CB1186" s="11">
        <v>666500.1</v>
      </c>
      <c r="CC1186" s="11">
        <v>0</v>
      </c>
      <c r="CD1186" s="11">
        <v>138913.9</v>
      </c>
      <c r="CE1186" s="11">
        <v>32389.4</v>
      </c>
      <c r="CF1186" s="11">
        <v>0</v>
      </c>
      <c r="CG1186" s="11">
        <v>731998.3</v>
      </c>
      <c r="CH1186" s="11">
        <v>384353.1</v>
      </c>
      <c r="CI1186" s="11">
        <v>0</v>
      </c>
      <c r="CJ1186" s="11">
        <v>46784.5</v>
      </c>
      <c r="CK1186" s="11">
        <v>0</v>
      </c>
      <c r="CL1186" s="11">
        <v>0</v>
      </c>
      <c r="CM1186" s="11">
        <v>10796.2</v>
      </c>
      <c r="CN1186" s="11">
        <v>30230.1</v>
      </c>
      <c r="CO1186" s="11">
        <v>440494.8</v>
      </c>
      <c r="CP1186" s="11">
        <v>17994.2</v>
      </c>
      <c r="CQ1186" s="11">
        <v>133156.4</v>
      </c>
      <c r="CR1186" s="11">
        <v>2687593.4</v>
      </c>
      <c r="CS1186" s="11">
        <v>3000000</v>
      </c>
      <c r="CT1186" s="11">
        <v>312406.59999999998</v>
      </c>
      <c r="CU1186" s="11">
        <v>10.41</v>
      </c>
    </row>
    <row r="1187" spans="77:99" ht="15" thickBot="1" x14ac:dyDescent="0.35">
      <c r="BY1187" s="10" t="s">
        <v>1191</v>
      </c>
      <c r="BZ1187" s="11">
        <v>0</v>
      </c>
      <c r="CA1187" s="11">
        <v>268471.3</v>
      </c>
      <c r="CB1187" s="11">
        <v>53982.5</v>
      </c>
      <c r="CC1187" s="11">
        <v>0</v>
      </c>
      <c r="CD1187" s="11">
        <v>131716.70000000001</v>
      </c>
      <c r="CE1187" s="11">
        <v>104365.3</v>
      </c>
      <c r="CF1187" s="11">
        <v>382913.3</v>
      </c>
      <c r="CG1187" s="11">
        <v>0</v>
      </c>
      <c r="CH1187" s="11">
        <v>0</v>
      </c>
      <c r="CI1187" s="11">
        <v>17994.2</v>
      </c>
      <c r="CJ1187" s="11">
        <v>10796.2</v>
      </c>
      <c r="CK1187" s="11">
        <v>1412176.2</v>
      </c>
      <c r="CL1187" s="11">
        <v>0</v>
      </c>
      <c r="CM1187" s="11">
        <v>43185.599999999999</v>
      </c>
      <c r="CN1187" s="11">
        <v>30230.1</v>
      </c>
      <c r="CO1187" s="11">
        <v>0</v>
      </c>
      <c r="CP1187" s="11">
        <v>81333.100000000006</v>
      </c>
      <c r="CQ1187" s="11">
        <v>479361.9</v>
      </c>
      <c r="CR1187" s="11">
        <v>3016526.4</v>
      </c>
      <c r="CS1187" s="11">
        <v>2000000</v>
      </c>
      <c r="CT1187" s="11">
        <v>-1016526.4</v>
      </c>
      <c r="CU1187" s="11">
        <v>-50.83</v>
      </c>
    </row>
    <row r="1188" spans="77:99" ht="15" thickBot="1" x14ac:dyDescent="0.35">
      <c r="BY1188" s="10" t="s">
        <v>1192</v>
      </c>
      <c r="BZ1188" s="11">
        <v>0</v>
      </c>
      <c r="CA1188" s="11">
        <v>0</v>
      </c>
      <c r="CB1188" s="11">
        <v>666500.1</v>
      </c>
      <c r="CC1188" s="11">
        <v>0</v>
      </c>
      <c r="CD1188" s="11">
        <v>25191.4</v>
      </c>
      <c r="CE1188" s="11">
        <v>187138.2</v>
      </c>
      <c r="CF1188" s="11">
        <v>0</v>
      </c>
      <c r="CG1188" s="11">
        <v>913379.7</v>
      </c>
      <c r="CH1188" s="11">
        <v>384353.1</v>
      </c>
      <c r="CI1188" s="11">
        <v>0</v>
      </c>
      <c r="CJ1188" s="11">
        <v>46784.5</v>
      </c>
      <c r="CK1188" s="11">
        <v>130996.4</v>
      </c>
      <c r="CL1188" s="11">
        <v>0</v>
      </c>
      <c r="CM1188" s="11">
        <v>146111.9</v>
      </c>
      <c r="CN1188" s="11">
        <v>30230.1</v>
      </c>
      <c r="CO1188" s="11">
        <v>440494.8</v>
      </c>
      <c r="CP1188" s="11">
        <v>17994.2</v>
      </c>
      <c r="CQ1188" s="11">
        <v>0</v>
      </c>
      <c r="CR1188" s="11">
        <v>2989174.3</v>
      </c>
      <c r="CS1188" s="11">
        <v>1000000</v>
      </c>
      <c r="CT1188" s="11">
        <v>-1989174.3</v>
      </c>
      <c r="CU1188" s="11">
        <v>-198.92</v>
      </c>
    </row>
    <row r="1189" spans="77:99" ht="15" thickBot="1" x14ac:dyDescent="0.35">
      <c r="BY1189" s="10" t="s">
        <v>1193</v>
      </c>
      <c r="BZ1189" s="11">
        <v>0</v>
      </c>
      <c r="CA1189" s="11">
        <v>0</v>
      </c>
      <c r="CB1189" s="11">
        <v>569332</v>
      </c>
      <c r="CC1189" s="11">
        <v>0</v>
      </c>
      <c r="CD1189" s="11">
        <v>0</v>
      </c>
      <c r="CE1189" s="11">
        <v>187138.2</v>
      </c>
      <c r="CF1189" s="11">
        <v>61179.7</v>
      </c>
      <c r="CG1189" s="11">
        <v>731998.3</v>
      </c>
      <c r="CH1189" s="11">
        <v>384353.1</v>
      </c>
      <c r="CI1189" s="11">
        <v>0</v>
      </c>
      <c r="CJ1189" s="11">
        <v>46784.5</v>
      </c>
      <c r="CK1189" s="11">
        <v>238961.4</v>
      </c>
      <c r="CL1189" s="11">
        <v>0</v>
      </c>
      <c r="CM1189" s="11">
        <v>146111.9</v>
      </c>
      <c r="CN1189" s="11">
        <v>30230.1</v>
      </c>
      <c r="CO1189" s="11">
        <v>343326.7</v>
      </c>
      <c r="CP1189" s="11">
        <v>17994.2</v>
      </c>
      <c r="CQ1189" s="11">
        <v>176342</v>
      </c>
      <c r="CR1189" s="11">
        <v>2933752</v>
      </c>
      <c r="CS1189" s="11">
        <v>4000000</v>
      </c>
      <c r="CT1189" s="11">
        <v>1066248</v>
      </c>
      <c r="CU1189" s="11">
        <v>26.66</v>
      </c>
    </row>
    <row r="1190" spans="77:99" ht="15" thickBot="1" x14ac:dyDescent="0.35">
      <c r="BY1190" s="10" t="s">
        <v>1194</v>
      </c>
      <c r="BZ1190" s="11">
        <v>0</v>
      </c>
      <c r="CA1190" s="11">
        <v>0</v>
      </c>
      <c r="CB1190" s="11">
        <v>569332</v>
      </c>
      <c r="CC1190" s="11">
        <v>0</v>
      </c>
      <c r="CD1190" s="11">
        <v>0</v>
      </c>
      <c r="CE1190" s="11">
        <v>187138.2</v>
      </c>
      <c r="CF1190" s="11">
        <v>0</v>
      </c>
      <c r="CG1190" s="11">
        <v>731998.3</v>
      </c>
      <c r="CH1190" s="11">
        <v>384353.1</v>
      </c>
      <c r="CI1190" s="11">
        <v>0</v>
      </c>
      <c r="CJ1190" s="11">
        <v>46784.5</v>
      </c>
      <c r="CK1190" s="11">
        <v>220967.3</v>
      </c>
      <c r="CL1190" s="11">
        <v>0</v>
      </c>
      <c r="CM1190" s="11">
        <v>146111.9</v>
      </c>
      <c r="CN1190" s="11">
        <v>0</v>
      </c>
      <c r="CO1190" s="11">
        <v>343326.7</v>
      </c>
      <c r="CP1190" s="11">
        <v>17994.2</v>
      </c>
      <c r="CQ1190" s="11">
        <v>140353.60000000001</v>
      </c>
      <c r="CR1190" s="11">
        <v>2788359.7</v>
      </c>
      <c r="CS1190" s="11">
        <v>1000000</v>
      </c>
      <c r="CT1190" s="11">
        <v>-1788359.7</v>
      </c>
      <c r="CU1190" s="11">
        <v>-178.84</v>
      </c>
    </row>
    <row r="1191" spans="77:99" ht="15" thickBot="1" x14ac:dyDescent="0.35">
      <c r="BY1191" s="10" t="s">
        <v>1195</v>
      </c>
      <c r="BZ1191" s="11">
        <v>0</v>
      </c>
      <c r="CA1191" s="11">
        <v>53982.5</v>
      </c>
      <c r="CB1191" s="11">
        <v>569332</v>
      </c>
      <c r="CC1191" s="11">
        <v>0</v>
      </c>
      <c r="CD1191" s="11">
        <v>254076.1</v>
      </c>
      <c r="CE1191" s="11">
        <v>32389.4</v>
      </c>
      <c r="CF1191" s="11">
        <v>0</v>
      </c>
      <c r="CG1191" s="11">
        <v>731998.3</v>
      </c>
      <c r="CH1191" s="11">
        <v>384353.1</v>
      </c>
      <c r="CI1191" s="11">
        <v>0</v>
      </c>
      <c r="CJ1191" s="11">
        <v>46784.5</v>
      </c>
      <c r="CK1191" s="11">
        <v>220967.3</v>
      </c>
      <c r="CL1191" s="11">
        <v>0</v>
      </c>
      <c r="CM1191" s="11">
        <v>10796.2</v>
      </c>
      <c r="CN1191" s="11">
        <v>30230.1</v>
      </c>
      <c r="CO1191" s="11">
        <v>440494.8</v>
      </c>
      <c r="CP1191" s="11">
        <v>17994.2</v>
      </c>
      <c r="CQ1191" s="11">
        <v>140353.60000000001</v>
      </c>
      <c r="CR1191" s="11">
        <v>2933752</v>
      </c>
      <c r="CS1191" s="11">
        <v>4000000</v>
      </c>
      <c r="CT1191" s="11">
        <v>1066248</v>
      </c>
      <c r="CU1191" s="11">
        <v>26.66</v>
      </c>
    </row>
    <row r="1192" spans="77:99" ht="15" thickBot="1" x14ac:dyDescent="0.35">
      <c r="BY1192" s="10" t="s">
        <v>1196</v>
      </c>
      <c r="BZ1192" s="11">
        <v>0</v>
      </c>
      <c r="CA1192" s="11">
        <v>0</v>
      </c>
      <c r="CB1192" s="11">
        <v>684494.2</v>
      </c>
      <c r="CC1192" s="11">
        <v>0</v>
      </c>
      <c r="CD1192" s="11">
        <v>0</v>
      </c>
      <c r="CE1192" s="11">
        <v>187138.2</v>
      </c>
      <c r="CF1192" s="11">
        <v>0</v>
      </c>
      <c r="CG1192" s="11">
        <v>925613.4</v>
      </c>
      <c r="CH1192" s="11">
        <v>503114.3</v>
      </c>
      <c r="CI1192" s="11">
        <v>0</v>
      </c>
      <c r="CJ1192" s="11">
        <v>46784.5</v>
      </c>
      <c r="CK1192" s="11">
        <v>0</v>
      </c>
      <c r="CL1192" s="11">
        <v>0</v>
      </c>
      <c r="CM1192" s="11">
        <v>146111.9</v>
      </c>
      <c r="CN1192" s="11">
        <v>0</v>
      </c>
      <c r="CO1192" s="11">
        <v>440494.8</v>
      </c>
      <c r="CP1192" s="11">
        <v>0</v>
      </c>
      <c r="CQ1192" s="11">
        <v>0</v>
      </c>
      <c r="CR1192" s="11">
        <v>2933751.3</v>
      </c>
      <c r="CS1192" s="11">
        <v>2000000</v>
      </c>
      <c r="CT1192" s="11">
        <v>-933751.3</v>
      </c>
      <c r="CU1192" s="11">
        <v>-46.69</v>
      </c>
    </row>
    <row r="1193" spans="77:99" ht="15" thickBot="1" x14ac:dyDescent="0.35">
      <c r="BY1193" s="10" t="s">
        <v>1197</v>
      </c>
      <c r="BZ1193" s="11">
        <v>0</v>
      </c>
      <c r="CA1193" s="11">
        <v>0</v>
      </c>
      <c r="CB1193" s="11">
        <v>569332</v>
      </c>
      <c r="CC1193" s="11">
        <v>0</v>
      </c>
      <c r="CD1193" s="11">
        <v>25191.4</v>
      </c>
      <c r="CE1193" s="11">
        <v>187138.2</v>
      </c>
      <c r="CF1193" s="11">
        <v>0</v>
      </c>
      <c r="CG1193" s="11">
        <v>731998.3</v>
      </c>
      <c r="CH1193" s="11">
        <v>384353.1</v>
      </c>
      <c r="CI1193" s="11">
        <v>0</v>
      </c>
      <c r="CJ1193" s="11">
        <v>46784.5</v>
      </c>
      <c r="CK1193" s="11">
        <v>220967.3</v>
      </c>
      <c r="CL1193" s="11">
        <v>0</v>
      </c>
      <c r="CM1193" s="11">
        <v>146111.9</v>
      </c>
      <c r="CN1193" s="11">
        <v>30230.1</v>
      </c>
      <c r="CO1193" s="11">
        <v>440494.8</v>
      </c>
      <c r="CP1193" s="11">
        <v>17994.2</v>
      </c>
      <c r="CQ1193" s="11">
        <v>133156.4</v>
      </c>
      <c r="CR1193" s="11">
        <v>2933752</v>
      </c>
      <c r="CS1193" s="11">
        <v>4000000</v>
      </c>
      <c r="CT1193" s="11">
        <v>1066248</v>
      </c>
      <c r="CU1193" s="11">
        <v>26.66</v>
      </c>
    </row>
    <row r="1194" spans="77:99" ht="15" thickBot="1" x14ac:dyDescent="0.35">
      <c r="BY1194" s="10" t="s">
        <v>1198</v>
      </c>
      <c r="BZ1194" s="11">
        <v>0</v>
      </c>
      <c r="CA1194" s="11">
        <v>53982.5</v>
      </c>
      <c r="CB1194" s="11">
        <v>569332</v>
      </c>
      <c r="CC1194" s="11">
        <v>0</v>
      </c>
      <c r="CD1194" s="11">
        <v>638429.19999999995</v>
      </c>
      <c r="CE1194" s="11">
        <v>0</v>
      </c>
      <c r="CF1194" s="11">
        <v>0</v>
      </c>
      <c r="CG1194" s="11">
        <v>274229.5</v>
      </c>
      <c r="CH1194" s="11">
        <v>384353.1</v>
      </c>
      <c r="CI1194" s="11">
        <v>17994.2</v>
      </c>
      <c r="CJ1194" s="11">
        <v>46784.5</v>
      </c>
      <c r="CK1194" s="11">
        <v>220967.3</v>
      </c>
      <c r="CL1194" s="11">
        <v>0</v>
      </c>
      <c r="CM1194" s="11">
        <v>0</v>
      </c>
      <c r="CN1194" s="11">
        <v>74855.399999999994</v>
      </c>
      <c r="CO1194" s="11">
        <v>440494.8</v>
      </c>
      <c r="CP1194" s="11">
        <v>17994.2</v>
      </c>
      <c r="CQ1194" s="11">
        <v>158347.79999999999</v>
      </c>
      <c r="CR1194" s="11">
        <v>2897764.4</v>
      </c>
      <c r="CS1194" s="11">
        <v>2000000</v>
      </c>
      <c r="CT1194" s="11">
        <v>-897764.4</v>
      </c>
      <c r="CU1194" s="11">
        <v>-44.89</v>
      </c>
    </row>
    <row r="1195" spans="77:99" ht="15" thickBot="1" x14ac:dyDescent="0.35">
      <c r="BY1195" s="10" t="s">
        <v>1199</v>
      </c>
      <c r="BZ1195" s="11">
        <v>0</v>
      </c>
      <c r="CA1195" s="11">
        <v>71975.899999999994</v>
      </c>
      <c r="CB1195" s="11">
        <v>64778.7</v>
      </c>
      <c r="CC1195" s="11">
        <v>0</v>
      </c>
      <c r="CD1195" s="11">
        <v>272070.3</v>
      </c>
      <c r="CE1195" s="11">
        <v>7198</v>
      </c>
      <c r="CF1195" s="11">
        <v>0</v>
      </c>
      <c r="CG1195" s="11">
        <v>63339</v>
      </c>
      <c r="CH1195" s="11">
        <v>0</v>
      </c>
      <c r="CI1195" s="11">
        <v>0</v>
      </c>
      <c r="CJ1195" s="11">
        <v>10796.2</v>
      </c>
      <c r="CK1195" s="11">
        <v>958002.1</v>
      </c>
      <c r="CL1195" s="11">
        <v>0</v>
      </c>
      <c r="CM1195" s="11">
        <v>0</v>
      </c>
      <c r="CN1195" s="11">
        <v>30230.1</v>
      </c>
      <c r="CO1195" s="11">
        <v>343326.7</v>
      </c>
      <c r="CP1195" s="11">
        <v>81333.100000000006</v>
      </c>
      <c r="CQ1195" s="11">
        <v>371397.6</v>
      </c>
      <c r="CR1195" s="11">
        <v>2274447.7000000002</v>
      </c>
      <c r="CS1195" s="11">
        <v>3000000</v>
      </c>
      <c r="CT1195" s="11">
        <v>725552.3</v>
      </c>
      <c r="CU1195" s="11">
        <v>24.19</v>
      </c>
    </row>
    <row r="1196" spans="77:99" ht="15" thickBot="1" x14ac:dyDescent="0.35">
      <c r="BY1196" s="10" t="s">
        <v>1200</v>
      </c>
      <c r="BZ1196" s="11">
        <v>0</v>
      </c>
      <c r="CA1196" s="11">
        <v>53982.5</v>
      </c>
      <c r="CB1196" s="11">
        <v>526146.4</v>
      </c>
      <c r="CC1196" s="11">
        <v>0</v>
      </c>
      <c r="CD1196" s="11">
        <v>66938</v>
      </c>
      <c r="CE1196" s="11">
        <v>151149.79999999999</v>
      </c>
      <c r="CF1196" s="11">
        <v>91409.8</v>
      </c>
      <c r="CG1196" s="11">
        <v>714004.1</v>
      </c>
      <c r="CH1196" s="11">
        <v>719.5</v>
      </c>
      <c r="CI1196" s="11">
        <v>0</v>
      </c>
      <c r="CJ1196" s="11">
        <v>46784.5</v>
      </c>
      <c r="CK1196" s="11">
        <v>912660.9</v>
      </c>
      <c r="CL1196" s="11">
        <v>0</v>
      </c>
      <c r="CM1196" s="11">
        <v>61179.7</v>
      </c>
      <c r="CN1196" s="11">
        <v>30230.1</v>
      </c>
      <c r="CO1196" s="11">
        <v>197934.4</v>
      </c>
      <c r="CP1196" s="11">
        <v>17994.2</v>
      </c>
      <c r="CQ1196" s="11">
        <v>333250</v>
      </c>
      <c r="CR1196" s="11">
        <v>3204384.1</v>
      </c>
      <c r="CS1196" s="11">
        <v>4000000</v>
      </c>
      <c r="CT1196" s="11">
        <v>795615.9</v>
      </c>
      <c r="CU1196" s="11">
        <v>19.89</v>
      </c>
    </row>
    <row r="1197" spans="77:99" ht="15" thickBot="1" x14ac:dyDescent="0.35">
      <c r="BY1197" s="10" t="s">
        <v>1201</v>
      </c>
      <c r="BZ1197" s="11">
        <v>0</v>
      </c>
      <c r="CA1197" s="11">
        <v>268471.3</v>
      </c>
      <c r="CB1197" s="11">
        <v>0</v>
      </c>
      <c r="CC1197" s="11">
        <v>0</v>
      </c>
      <c r="CD1197" s="11">
        <v>66938</v>
      </c>
      <c r="CE1197" s="11">
        <v>151149.79999999999</v>
      </c>
      <c r="CF1197" s="11">
        <v>382913.3</v>
      </c>
      <c r="CG1197" s="11">
        <v>0</v>
      </c>
      <c r="CH1197" s="11">
        <v>0</v>
      </c>
      <c r="CI1197" s="11">
        <v>0</v>
      </c>
      <c r="CJ1197" s="11">
        <v>10796.2</v>
      </c>
      <c r="CK1197" s="11">
        <v>1412176.2</v>
      </c>
      <c r="CL1197" s="11">
        <v>0</v>
      </c>
      <c r="CM1197" s="11">
        <v>61179.7</v>
      </c>
      <c r="CN1197" s="11">
        <v>30230.1</v>
      </c>
      <c r="CO1197" s="11">
        <v>0</v>
      </c>
      <c r="CP1197" s="11">
        <v>81333.100000000006</v>
      </c>
      <c r="CQ1197" s="11">
        <v>479361.9</v>
      </c>
      <c r="CR1197" s="11">
        <v>2944549.7</v>
      </c>
      <c r="CS1197" s="11">
        <v>4000000</v>
      </c>
      <c r="CT1197" s="11">
        <v>1055450.3</v>
      </c>
      <c r="CU1197" s="11">
        <v>26.39</v>
      </c>
    </row>
    <row r="1198" spans="77:99" ht="15" thickBot="1" x14ac:dyDescent="0.35">
      <c r="BY1198" s="10" t="s">
        <v>1202</v>
      </c>
      <c r="BZ1198" s="11">
        <v>0</v>
      </c>
      <c r="CA1198" s="11">
        <v>268471.3</v>
      </c>
      <c r="CB1198" s="11">
        <v>0</v>
      </c>
      <c r="CC1198" s="11">
        <v>0</v>
      </c>
      <c r="CD1198" s="11">
        <v>254076.1</v>
      </c>
      <c r="CE1198" s="11">
        <v>7198</v>
      </c>
      <c r="CF1198" s="11">
        <v>382913.3</v>
      </c>
      <c r="CG1198" s="11">
        <v>0</v>
      </c>
      <c r="CH1198" s="11">
        <v>0</v>
      </c>
      <c r="CI1198" s="11">
        <v>0</v>
      </c>
      <c r="CJ1198" s="11">
        <v>0</v>
      </c>
      <c r="CK1198" s="11">
        <v>1412176.2</v>
      </c>
      <c r="CL1198" s="11">
        <v>0</v>
      </c>
      <c r="CM1198" s="11">
        <v>0</v>
      </c>
      <c r="CN1198" s="11">
        <v>30230.1</v>
      </c>
      <c r="CO1198" s="11">
        <v>21593.1</v>
      </c>
      <c r="CP1198" s="11">
        <v>81333.100000000006</v>
      </c>
      <c r="CQ1198" s="11">
        <v>479361.9</v>
      </c>
      <c r="CR1198" s="11">
        <v>2937353.2</v>
      </c>
      <c r="CS1198" s="11">
        <v>3000000</v>
      </c>
      <c r="CT1198" s="11">
        <v>62646.8</v>
      </c>
      <c r="CU1198" s="11">
        <v>2.09</v>
      </c>
    </row>
    <row r="1199" spans="77:99" ht="15" thickBot="1" x14ac:dyDescent="0.35">
      <c r="BY1199" s="10" t="s">
        <v>1203</v>
      </c>
      <c r="BZ1199" s="11">
        <v>0</v>
      </c>
      <c r="CA1199" s="11">
        <v>53982.5</v>
      </c>
      <c r="CB1199" s="11">
        <v>569332</v>
      </c>
      <c r="CC1199" s="11">
        <v>0</v>
      </c>
      <c r="CD1199" s="11">
        <v>25191.4</v>
      </c>
      <c r="CE1199" s="11">
        <v>187138.2</v>
      </c>
      <c r="CF1199" s="11">
        <v>0</v>
      </c>
      <c r="CG1199" s="11">
        <v>731998.3</v>
      </c>
      <c r="CH1199" s="11">
        <v>384353.1</v>
      </c>
      <c r="CI1199" s="11">
        <v>0</v>
      </c>
      <c r="CJ1199" s="11">
        <v>46784.5</v>
      </c>
      <c r="CK1199" s="11">
        <v>220967.3</v>
      </c>
      <c r="CL1199" s="11">
        <v>0</v>
      </c>
      <c r="CM1199" s="11">
        <v>146111.9</v>
      </c>
      <c r="CN1199" s="11">
        <v>30230.1</v>
      </c>
      <c r="CO1199" s="11">
        <v>343326.7</v>
      </c>
      <c r="CP1199" s="11">
        <v>17994.2</v>
      </c>
      <c r="CQ1199" s="11">
        <v>158347.79999999999</v>
      </c>
      <c r="CR1199" s="11">
        <v>2915757.9</v>
      </c>
      <c r="CS1199" s="11">
        <v>3000000</v>
      </c>
      <c r="CT1199" s="11">
        <v>84242.1</v>
      </c>
      <c r="CU1199" s="11">
        <v>2.81</v>
      </c>
    </row>
    <row r="1200" spans="77:99" ht="15" thickBot="1" x14ac:dyDescent="0.35">
      <c r="BY1200" s="10" t="s">
        <v>1204</v>
      </c>
      <c r="BZ1200" s="11">
        <v>0</v>
      </c>
      <c r="CA1200" s="11">
        <v>53982.5</v>
      </c>
      <c r="CB1200" s="11">
        <v>110123.5</v>
      </c>
      <c r="CC1200" s="11">
        <v>0</v>
      </c>
      <c r="CD1200" s="11">
        <v>0</v>
      </c>
      <c r="CE1200" s="11">
        <v>187138.2</v>
      </c>
      <c r="CF1200" s="11">
        <v>278548</v>
      </c>
      <c r="CG1200" s="11">
        <v>731998.3</v>
      </c>
      <c r="CH1200" s="11">
        <v>719.5</v>
      </c>
      <c r="CI1200" s="11">
        <v>0</v>
      </c>
      <c r="CJ1200" s="11">
        <v>46784.5</v>
      </c>
      <c r="CK1200" s="11">
        <v>912660.9</v>
      </c>
      <c r="CL1200" s="11">
        <v>0</v>
      </c>
      <c r="CM1200" s="11">
        <v>146111.9</v>
      </c>
      <c r="CN1200" s="11">
        <v>0</v>
      </c>
      <c r="CO1200" s="11">
        <v>21593.1</v>
      </c>
      <c r="CP1200" s="11">
        <v>17994.2</v>
      </c>
      <c r="CQ1200" s="11">
        <v>326052.09999999998</v>
      </c>
      <c r="CR1200" s="11">
        <v>2833706.7</v>
      </c>
      <c r="CS1200" s="11">
        <v>3000000</v>
      </c>
      <c r="CT1200" s="11">
        <v>166293.29999999999</v>
      </c>
      <c r="CU1200" s="11">
        <v>5.54</v>
      </c>
    </row>
    <row r="1201" spans="77:99" ht="15" thickBot="1" x14ac:dyDescent="0.35">
      <c r="BY1201" s="10" t="s">
        <v>1205</v>
      </c>
      <c r="BZ1201" s="11">
        <v>0</v>
      </c>
      <c r="CA1201" s="11">
        <v>0</v>
      </c>
      <c r="CB1201" s="11">
        <v>684494.2</v>
      </c>
      <c r="CC1201" s="11">
        <v>0</v>
      </c>
      <c r="CD1201" s="11">
        <v>66938</v>
      </c>
      <c r="CE1201" s="11">
        <v>151149.79999999999</v>
      </c>
      <c r="CF1201" s="11">
        <v>0</v>
      </c>
      <c r="CG1201" s="11">
        <v>913379.7</v>
      </c>
      <c r="CH1201" s="11">
        <v>503114.3</v>
      </c>
      <c r="CI1201" s="11">
        <v>17994.2</v>
      </c>
      <c r="CJ1201" s="11">
        <v>46784.5</v>
      </c>
      <c r="CK1201" s="11">
        <v>0</v>
      </c>
      <c r="CL1201" s="11">
        <v>0</v>
      </c>
      <c r="CM1201" s="11">
        <v>61179.7</v>
      </c>
      <c r="CN1201" s="11">
        <v>30230.1</v>
      </c>
      <c r="CO1201" s="11">
        <v>440494.8</v>
      </c>
      <c r="CP1201" s="11">
        <v>17994.2</v>
      </c>
      <c r="CQ1201" s="11">
        <v>0</v>
      </c>
      <c r="CR1201" s="11">
        <v>2933753.5</v>
      </c>
      <c r="CS1201" s="11">
        <v>4000000</v>
      </c>
      <c r="CT1201" s="11">
        <v>1066246.5</v>
      </c>
      <c r="CU1201" s="11">
        <v>26.66</v>
      </c>
    </row>
    <row r="1202" spans="77:99" ht="15" thickBot="1" x14ac:dyDescent="0.35">
      <c r="BY1202" s="10" t="s">
        <v>1206</v>
      </c>
      <c r="BZ1202" s="11">
        <v>0</v>
      </c>
      <c r="CA1202" s="11">
        <v>53982.5</v>
      </c>
      <c r="CB1202" s="11">
        <v>64778.7</v>
      </c>
      <c r="CC1202" s="11">
        <v>0</v>
      </c>
      <c r="CD1202" s="11">
        <v>25191.4</v>
      </c>
      <c r="CE1202" s="11">
        <v>187138.2</v>
      </c>
      <c r="CF1202" s="11">
        <v>278548</v>
      </c>
      <c r="CG1202" s="11">
        <v>310217.90000000002</v>
      </c>
      <c r="CH1202" s="11">
        <v>0</v>
      </c>
      <c r="CI1202" s="11">
        <v>0</v>
      </c>
      <c r="CJ1202" s="11">
        <v>46784.5</v>
      </c>
      <c r="CK1202" s="11">
        <v>1210642.1000000001</v>
      </c>
      <c r="CL1202" s="11">
        <v>0</v>
      </c>
      <c r="CM1202" s="11">
        <v>146111.9</v>
      </c>
      <c r="CN1202" s="11">
        <v>30230.1</v>
      </c>
      <c r="CO1202" s="11">
        <v>21593.1</v>
      </c>
      <c r="CP1202" s="11">
        <v>17994.2</v>
      </c>
      <c r="CQ1202" s="11">
        <v>479361.9</v>
      </c>
      <c r="CR1202" s="11">
        <v>2872574.5</v>
      </c>
      <c r="CS1202" s="11">
        <v>1000000</v>
      </c>
      <c r="CT1202" s="11">
        <v>-1872574.5</v>
      </c>
      <c r="CU1202" s="11">
        <v>-187.26</v>
      </c>
    </row>
    <row r="1203" spans="77:99" ht="15" thickBot="1" x14ac:dyDescent="0.35">
      <c r="BY1203" s="10" t="s">
        <v>1207</v>
      </c>
      <c r="BZ1203" s="11">
        <v>0</v>
      </c>
      <c r="CA1203" s="11">
        <v>268471.3</v>
      </c>
      <c r="CB1203" s="11">
        <v>64778.7</v>
      </c>
      <c r="CC1203" s="11">
        <v>0</v>
      </c>
      <c r="CD1203" s="11">
        <v>272070.3</v>
      </c>
      <c r="CE1203" s="11">
        <v>7198</v>
      </c>
      <c r="CF1203" s="11">
        <v>91409.8</v>
      </c>
      <c r="CG1203" s="11">
        <v>0</v>
      </c>
      <c r="CH1203" s="11">
        <v>0</v>
      </c>
      <c r="CI1203" s="11">
        <v>17994.2</v>
      </c>
      <c r="CJ1203" s="11">
        <v>10796.2</v>
      </c>
      <c r="CK1203" s="11">
        <v>1394177.6</v>
      </c>
      <c r="CL1203" s="11">
        <v>0</v>
      </c>
      <c r="CM1203" s="11">
        <v>0</v>
      </c>
      <c r="CN1203" s="11">
        <v>30230.1</v>
      </c>
      <c r="CO1203" s="11">
        <v>197934.4</v>
      </c>
      <c r="CP1203" s="11">
        <v>81333.100000000006</v>
      </c>
      <c r="CQ1203" s="11">
        <v>479361.9</v>
      </c>
      <c r="CR1203" s="11">
        <v>2915755.7</v>
      </c>
      <c r="CS1203" s="11">
        <v>3000000</v>
      </c>
      <c r="CT1203" s="11">
        <v>84244.3</v>
      </c>
      <c r="CU1203" s="11">
        <v>2.81</v>
      </c>
    </row>
    <row r="1204" spans="77:99" ht="15" thickBot="1" x14ac:dyDescent="0.35"/>
    <row r="1205" spans="77:99" ht="15" thickBot="1" x14ac:dyDescent="0.35">
      <c r="BY1205" s="12" t="s">
        <v>1271</v>
      </c>
      <c r="BZ1205" s="13">
        <v>6300082.0999999996</v>
      </c>
    </row>
    <row r="1206" spans="77:99" ht="15" thickBot="1" x14ac:dyDescent="0.35">
      <c r="BY1206" s="12" t="s">
        <v>1272</v>
      </c>
      <c r="BZ1206" s="13">
        <v>0</v>
      </c>
    </row>
    <row r="1207" spans="77:99" ht="15" thickBot="1" x14ac:dyDescent="0.35">
      <c r="BY1207" s="12" t="s">
        <v>1273</v>
      </c>
      <c r="BZ1207" s="13">
        <v>1522047041.5999999</v>
      </c>
    </row>
    <row r="1208" spans="77:99" ht="15" thickBot="1" x14ac:dyDescent="0.35">
      <c r="BY1208" s="12" t="s">
        <v>1274</v>
      </c>
      <c r="BZ1208" s="13">
        <v>1321000000</v>
      </c>
    </row>
    <row r="1209" spans="77:99" ht="15" thickBot="1" x14ac:dyDescent="0.35">
      <c r="BY1209" s="12" t="s">
        <v>1275</v>
      </c>
      <c r="BZ1209" s="13">
        <v>201047041.59999999</v>
      </c>
    </row>
    <row r="1210" spans="77:99" ht="15" thickBot="1" x14ac:dyDescent="0.35">
      <c r="BY1210" s="12" t="s">
        <v>1276</v>
      </c>
      <c r="BZ1210" s="13"/>
    </row>
    <row r="1211" spans="77:99" ht="15" thickBot="1" x14ac:dyDescent="0.35">
      <c r="BY1211" s="12" t="s">
        <v>1277</v>
      </c>
      <c r="BZ1211" s="13"/>
    </row>
    <row r="1212" spans="77:99" ht="15" thickBot="1" x14ac:dyDescent="0.35">
      <c r="BY1212" s="12" t="s">
        <v>1278</v>
      </c>
      <c r="BZ1212" s="13">
        <v>0</v>
      </c>
    </row>
    <row r="1214" spans="77:99" x14ac:dyDescent="0.3">
      <c r="BY1214" s="14" t="s">
        <v>1279</v>
      </c>
    </row>
    <row r="1216" spans="77:99" x14ac:dyDescent="0.3">
      <c r="BY1216" s="15" t="s">
        <v>2029</v>
      </c>
    </row>
    <row r="1217" spans="77:77" x14ac:dyDescent="0.3">
      <c r="BY1217" s="15" t="s">
        <v>2030</v>
      </c>
    </row>
  </sheetData>
  <hyperlinks>
    <hyperlink ref="BY1214" r:id="rId1" display="https://miau.my-x.hu/myx-free/coco/test/985006720211122072734.html" xr:uid="{4179D4BF-567E-4AC1-8F7C-B570B27A5A80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9AA77-C461-484E-82A5-9249FCDB6A3C}">
  <dimension ref="A1:BR1217"/>
  <sheetViews>
    <sheetView zoomScale="55" zoomScaleNormal="55" workbookViewId="0"/>
  </sheetViews>
  <sheetFormatPr defaultRowHeight="14.4" x14ac:dyDescent="0.3"/>
  <cols>
    <col min="1" max="1" width="11.44140625" bestFit="1" customWidth="1"/>
    <col min="2" max="2" width="7.77734375" bestFit="1" customWidth="1"/>
    <col min="3" max="6" width="11" bestFit="1" customWidth="1"/>
    <col min="7" max="7" width="9" bestFit="1" customWidth="1"/>
    <col min="8" max="8" width="4.77734375" bestFit="1" customWidth="1"/>
    <col min="9" max="10" width="6.21875" bestFit="1" customWidth="1"/>
    <col min="11" max="11" width="5.109375" bestFit="1" customWidth="1"/>
    <col min="13" max="13" width="4.77734375" bestFit="1" customWidth="1"/>
    <col min="14" max="14" width="10" bestFit="1" customWidth="1"/>
    <col min="15" max="15" width="5.77734375" bestFit="1" customWidth="1"/>
    <col min="16" max="16" width="8" bestFit="1" customWidth="1"/>
    <col min="17" max="17" width="7.33203125" bestFit="1" customWidth="1"/>
    <col min="18" max="18" width="14.88671875" bestFit="1" customWidth="1"/>
    <col min="19" max="19" width="4.33203125" bestFit="1" customWidth="1"/>
    <col min="20" max="20" width="4.77734375" bestFit="1" customWidth="1"/>
    <col min="21" max="21" width="8.44140625" bestFit="1" customWidth="1"/>
    <col min="22" max="22" width="12.88671875" bestFit="1" customWidth="1"/>
    <col min="24" max="26" width="9.44140625" bestFit="1" customWidth="1"/>
    <col min="27" max="27" width="7.33203125" bestFit="1" customWidth="1"/>
    <col min="28" max="32" width="9.44140625" bestFit="1" customWidth="1"/>
    <col min="33" max="34" width="8.44140625" bestFit="1" customWidth="1"/>
    <col min="35" max="38" width="9.44140625" bestFit="1" customWidth="1"/>
    <col min="39" max="39" width="8.44140625" bestFit="1" customWidth="1"/>
    <col min="40" max="40" width="9.44140625" bestFit="1" customWidth="1"/>
    <col min="41" max="41" width="8.44140625" bestFit="1" customWidth="1"/>
    <col min="42" max="42" width="12.88671875" bestFit="1" customWidth="1"/>
    <col min="43" max="43" width="12.44140625" bestFit="1" customWidth="1"/>
    <col min="44" max="44" width="13" bestFit="1" customWidth="1"/>
    <col min="45" max="45" width="11.44140625" bestFit="1" customWidth="1"/>
    <col min="46" max="46" width="3.33203125" bestFit="1" customWidth="1"/>
    <col min="48" max="48" width="31.21875" bestFit="1" customWidth="1"/>
    <col min="49" max="49" width="10.21875" bestFit="1" customWidth="1"/>
    <col min="50" max="51" width="8.6640625" bestFit="1" customWidth="1"/>
    <col min="52" max="52" width="8.77734375" bestFit="1" customWidth="1"/>
    <col min="53" max="56" width="8.6640625" bestFit="1" customWidth="1"/>
    <col min="57" max="58" width="8.77734375" bestFit="1" customWidth="1"/>
    <col min="59" max="62" width="8.6640625" bestFit="1" customWidth="1"/>
    <col min="63" max="63" width="8.77734375" bestFit="1" customWidth="1"/>
    <col min="64" max="65" width="8.6640625" bestFit="1" customWidth="1"/>
    <col min="66" max="66" width="8.77734375" bestFit="1" customWidth="1"/>
    <col min="67" max="67" width="6.21875" bestFit="1" customWidth="1"/>
    <col min="68" max="68" width="5.109375" bestFit="1" customWidth="1"/>
    <col min="69" max="69" width="6.5546875" bestFit="1" customWidth="1"/>
    <col min="70" max="70" width="7" bestFit="1" customWidth="1"/>
  </cols>
  <sheetData>
    <row r="1" spans="1:67" ht="18" x14ac:dyDescent="0.3">
      <c r="X1" s="4">
        <f>CORREL(X4:X543,$AP$4:$AP$543)</f>
        <v>8.3513621736016532E-3</v>
      </c>
      <c r="Y1" s="4">
        <f t="shared" ref="Y1:AO1" si="0">CORREL(Y4:Y543,$AP$4:$AP$543)</f>
        <v>2.9472159694497981E-2</v>
      </c>
      <c r="Z1" s="4">
        <f t="shared" si="0"/>
        <v>5.6854797235185731E-2</v>
      </c>
      <c r="AA1" s="4">
        <f t="shared" si="0"/>
        <v>3.6773004870460903E-2</v>
      </c>
      <c r="AB1" s="4">
        <f t="shared" si="0"/>
        <v>5.7095604181760476E-2</v>
      </c>
      <c r="AC1" s="4">
        <f t="shared" si="0"/>
        <v>-9.2210872708461733E-2</v>
      </c>
      <c r="AD1" s="4">
        <f t="shared" si="0"/>
        <v>-2.7775295559616667E-2</v>
      </c>
      <c r="AE1" s="4">
        <f t="shared" si="0"/>
        <v>2.9880789563079421E-2</v>
      </c>
      <c r="AF1" s="4">
        <f t="shared" si="0"/>
        <v>4.5121657528832557E-2</v>
      </c>
      <c r="AG1" s="4">
        <f t="shared" si="0"/>
        <v>-8.3513621736016532E-3</v>
      </c>
      <c r="AH1" s="4">
        <f t="shared" si="0"/>
        <v>-2.9472159694497981E-2</v>
      </c>
      <c r="AI1" s="4">
        <f t="shared" si="0"/>
        <v>-5.6854797235185731E-2</v>
      </c>
      <c r="AJ1" s="4">
        <f t="shared" si="0"/>
        <v>-3.6773004870460903E-2</v>
      </c>
      <c r="AK1" s="4">
        <f t="shared" si="0"/>
        <v>-5.7095604181760476E-2</v>
      </c>
      <c r="AL1" s="4">
        <f t="shared" si="0"/>
        <v>9.2210872708461733E-2</v>
      </c>
      <c r="AM1" s="4">
        <f t="shared" si="0"/>
        <v>2.7775295559616667E-2</v>
      </c>
      <c r="AN1" s="4">
        <f t="shared" si="0"/>
        <v>-2.9880789563079421E-2</v>
      </c>
      <c r="AO1" s="4">
        <f t="shared" si="0"/>
        <v>-4.5121657528832557E-2</v>
      </c>
      <c r="AQ1" s="21">
        <f>CORREL(AQ4:AQ543,AR4:AR543)</f>
        <v>0.10140598954194177</v>
      </c>
      <c r="AR1" s="21">
        <f>CORREL(AR4:AR543,I4:I543)</f>
        <v>-7.8037348638781102E-3</v>
      </c>
      <c r="AS1" s="21">
        <f>CORREL(AS4:AS543,AP4:AP543)</f>
        <v>0.25368613034062731</v>
      </c>
      <c r="AV1" s="6"/>
    </row>
    <row r="2" spans="1:67" x14ac:dyDescent="0.3">
      <c r="A2" s="1" t="s">
        <v>619</v>
      </c>
      <c r="B2" s="1"/>
      <c r="C2" s="1" t="s">
        <v>609</v>
      </c>
      <c r="D2" s="1" t="s">
        <v>609</v>
      </c>
      <c r="E2" s="1" t="s">
        <v>609</v>
      </c>
      <c r="F2" s="1" t="s">
        <v>609</v>
      </c>
      <c r="G2" s="1" t="s">
        <v>610</v>
      </c>
      <c r="H2" s="1"/>
      <c r="I2" s="1"/>
      <c r="M2" t="s">
        <v>611</v>
      </c>
      <c r="N2" t="s">
        <v>627</v>
      </c>
      <c r="O2" t="s">
        <v>628</v>
      </c>
      <c r="P2" t="s">
        <v>629</v>
      </c>
      <c r="Q2" t="s">
        <v>630</v>
      </c>
      <c r="R2" t="s">
        <v>631</v>
      </c>
      <c r="S2" t="s">
        <v>632</v>
      </c>
      <c r="T2" t="s">
        <v>611</v>
      </c>
      <c r="U2" t="s">
        <v>635</v>
      </c>
      <c r="X2" t="s">
        <v>639</v>
      </c>
      <c r="Y2" t="s">
        <v>639</v>
      </c>
      <c r="Z2" t="s">
        <v>639</v>
      </c>
      <c r="AA2" t="s">
        <v>639</v>
      </c>
      <c r="AB2" t="s">
        <v>639</v>
      </c>
      <c r="AC2" t="s">
        <v>639</v>
      </c>
      <c r="AD2" t="s">
        <v>639</v>
      </c>
      <c r="AE2" t="s">
        <v>639</v>
      </c>
      <c r="AF2" t="s">
        <v>639</v>
      </c>
      <c r="AG2" t="s">
        <v>640</v>
      </c>
      <c r="AH2" t="s">
        <v>640</v>
      </c>
      <c r="AI2" t="s">
        <v>640</v>
      </c>
      <c r="AJ2" t="s">
        <v>640</v>
      </c>
      <c r="AK2" t="s">
        <v>640</v>
      </c>
      <c r="AL2" t="s">
        <v>640</v>
      </c>
      <c r="AM2" t="s">
        <v>640</v>
      </c>
      <c r="AN2" t="s">
        <v>640</v>
      </c>
      <c r="AO2" t="s">
        <v>640</v>
      </c>
      <c r="AV2" s="7"/>
    </row>
    <row r="3" spans="1:67" x14ac:dyDescent="0.3">
      <c r="A3" s="1" t="s">
        <v>600</v>
      </c>
      <c r="B3" s="1" t="s">
        <v>601</v>
      </c>
      <c r="C3" s="1" t="s">
        <v>604</v>
      </c>
      <c r="D3" s="1" t="s">
        <v>605</v>
      </c>
      <c r="E3" s="1" t="s">
        <v>606</v>
      </c>
      <c r="F3" s="1" t="s">
        <v>607</v>
      </c>
      <c r="G3" s="1" t="s">
        <v>608</v>
      </c>
      <c r="H3" s="1" t="s">
        <v>611</v>
      </c>
      <c r="I3" s="1" t="s">
        <v>612</v>
      </c>
      <c r="J3" s="1" t="s">
        <v>613</v>
      </c>
      <c r="K3" s="1" t="s">
        <v>614</v>
      </c>
      <c r="M3" s="1" t="s">
        <v>621</v>
      </c>
      <c r="N3" s="1" t="s">
        <v>622</v>
      </c>
      <c r="O3" s="1" t="s">
        <v>623</v>
      </c>
      <c r="P3" s="1" t="s">
        <v>624</v>
      </c>
      <c r="Q3" s="1" t="s">
        <v>625</v>
      </c>
      <c r="R3" s="1" t="s">
        <v>626</v>
      </c>
      <c r="S3" s="1" t="s">
        <v>633</v>
      </c>
      <c r="T3" s="1" t="s">
        <v>634</v>
      </c>
      <c r="U3" s="1" t="s">
        <v>636</v>
      </c>
      <c r="V3" s="1" t="s">
        <v>638</v>
      </c>
      <c r="X3" t="str">
        <f>M3</f>
        <v>x1</v>
      </c>
      <c r="Y3" t="str">
        <f t="shared" ref="Y3:AF3" si="1">N3</f>
        <v>x2</v>
      </c>
      <c r="Z3" t="str">
        <f t="shared" si="1"/>
        <v>x3</v>
      </c>
      <c r="AA3" t="str">
        <f t="shared" si="1"/>
        <v>x4</v>
      </c>
      <c r="AB3" t="str">
        <f t="shared" si="1"/>
        <v>x5</v>
      </c>
      <c r="AC3" t="str">
        <f t="shared" si="1"/>
        <v>x6</v>
      </c>
      <c r="AD3" t="str">
        <f t="shared" si="1"/>
        <v>x7</v>
      </c>
      <c r="AE3" t="str">
        <f t="shared" si="1"/>
        <v>x8</v>
      </c>
      <c r="AF3" t="str">
        <f t="shared" si="1"/>
        <v>x9</v>
      </c>
      <c r="AG3" t="str">
        <f>X3</f>
        <v>x1</v>
      </c>
      <c r="AH3" t="str">
        <f t="shared" ref="AH3:AO3" si="2">Y3</f>
        <v>x2</v>
      </c>
      <c r="AI3" t="str">
        <f t="shared" si="2"/>
        <v>x3</v>
      </c>
      <c r="AJ3" t="str">
        <f t="shared" si="2"/>
        <v>x4</v>
      </c>
      <c r="AK3" t="str">
        <f t="shared" si="2"/>
        <v>x5</v>
      </c>
      <c r="AL3" t="str">
        <f t="shared" si="2"/>
        <v>x6</v>
      </c>
      <c r="AM3" t="str">
        <f t="shared" si="2"/>
        <v>x7</v>
      </c>
      <c r="AN3" t="str">
        <f t="shared" si="2"/>
        <v>x8</v>
      </c>
      <c r="AO3" t="str">
        <f t="shared" si="2"/>
        <v>x9</v>
      </c>
      <c r="AP3" t="str">
        <f>V3</f>
        <v>Y'=1000000*Y</v>
      </c>
      <c r="AQ3" t="s">
        <v>1280</v>
      </c>
      <c r="AR3" t="s">
        <v>637</v>
      </c>
      <c r="AS3" t="s">
        <v>641</v>
      </c>
    </row>
    <row r="4" spans="1:67" x14ac:dyDescent="0.3">
      <c r="A4" s="1" t="s">
        <v>0</v>
      </c>
      <c r="B4" s="1" t="s">
        <v>602</v>
      </c>
      <c r="C4" s="2">
        <v>7</v>
      </c>
      <c r="D4" s="2">
        <v>98</v>
      </c>
      <c r="E4" s="2">
        <v>65</v>
      </c>
      <c r="F4" s="2">
        <v>19</v>
      </c>
      <c r="G4" s="2">
        <v>4</v>
      </c>
      <c r="H4" s="1">
        <f>MAX(C4:F4)</f>
        <v>98</v>
      </c>
      <c r="I4" s="1">
        <f>HLOOKUP(H4,C4:$F$604,J4,0)</f>
        <v>2</v>
      </c>
      <c r="J4" s="1">
        <v>601</v>
      </c>
      <c r="K4" s="1" t="str">
        <f>G4&amp;I4</f>
        <v>42</v>
      </c>
      <c r="M4" s="5">
        <f>I4</f>
        <v>2</v>
      </c>
      <c r="N4" s="5">
        <f>SUM(C4:F4)-H4</f>
        <v>91</v>
      </c>
      <c r="O4" s="5">
        <f>STDEV(C4:F4)</f>
        <v>42.066415741459757</v>
      </c>
      <c r="P4" s="5">
        <f>AVERAGE(C4:F4)</f>
        <v>47.25</v>
      </c>
      <c r="Q4" s="5">
        <f>MEDIAN(C4:F4)</f>
        <v>42</v>
      </c>
      <c r="R4" s="5">
        <f>P4-Q4</f>
        <v>5.25</v>
      </c>
      <c r="S4" s="5">
        <f>MIN(C4:F4)</f>
        <v>7</v>
      </c>
      <c r="T4" s="5">
        <f>H4</f>
        <v>98</v>
      </c>
      <c r="U4" s="5">
        <f>T4-S4</f>
        <v>91</v>
      </c>
      <c r="V4">
        <f>G4*1000000</f>
        <v>4000000</v>
      </c>
      <c r="X4">
        <f>INT(RANK(M4,M$4:M$543,0)/10)+1</f>
        <v>27</v>
      </c>
      <c r="Y4">
        <f t="shared" ref="Y4:Y67" si="3">INT(RANK(N4,N$4:N$543,0)/10)+1</f>
        <v>39</v>
      </c>
      <c r="Z4">
        <f t="shared" ref="Z4:Z67" si="4">INT(RANK(O4,O$4:O$543,0)/10)+1</f>
        <v>4</v>
      </c>
      <c r="AA4">
        <f t="shared" ref="AA4:AA67" si="5">INT(RANK(P4,P$4:P$543,0)/10)+1</f>
        <v>32</v>
      </c>
      <c r="AB4">
        <f t="shared" ref="AB4:AB67" si="6">INT(RANK(Q4,Q$4:Q$543,0)/10)+1</f>
        <v>36</v>
      </c>
      <c r="AC4">
        <f t="shared" ref="AC4:AC67" si="7">INT(RANK(R4,R$4:R$543,0)/10)+1</f>
        <v>11</v>
      </c>
      <c r="AD4">
        <f t="shared" ref="AD4:AD67" si="8">INT(RANK(S4,S$4:S$543,0)/10)+1</f>
        <v>39</v>
      </c>
      <c r="AE4">
        <f t="shared" ref="AE4:AE67" si="9">INT(RANK(T4,T$4:T$543,0)/10)+1</f>
        <v>5</v>
      </c>
      <c r="AF4">
        <f t="shared" ref="AF4:AF67" si="10">INT(RANK(U4,U$4:U$543,0)/10)+1</f>
        <v>3</v>
      </c>
      <c r="AG4">
        <f>MAX(X$4:AF$543)+1-X4</f>
        <v>29</v>
      </c>
      <c r="AH4">
        <f t="shared" ref="AH4:AO4" si="11">MAX(Y$4:AG$543)+1-Y4</f>
        <v>17</v>
      </c>
      <c r="AI4">
        <f t="shared" si="11"/>
        <v>52</v>
      </c>
      <c r="AJ4">
        <f t="shared" si="11"/>
        <v>24</v>
      </c>
      <c r="AK4">
        <f t="shared" si="11"/>
        <v>20</v>
      </c>
      <c r="AL4">
        <f t="shared" si="11"/>
        <v>45</v>
      </c>
      <c r="AM4">
        <f t="shared" si="11"/>
        <v>17</v>
      </c>
      <c r="AN4">
        <f t="shared" si="11"/>
        <v>51</v>
      </c>
      <c r="AO4">
        <f t="shared" si="11"/>
        <v>53</v>
      </c>
      <c r="AP4">
        <f t="shared" ref="AP4:AP67" si="12">V4</f>
        <v>4000000</v>
      </c>
      <c r="AQ4">
        <f>ROUND(BO664/1000000,0)</f>
        <v>3</v>
      </c>
      <c r="AR4">
        <f>AP4/1000000</f>
        <v>4</v>
      </c>
      <c r="AS4">
        <f>BO664</f>
        <v>2931511.9</v>
      </c>
    </row>
    <row r="5" spans="1:67" ht="18" x14ac:dyDescent="0.3">
      <c r="A5" s="1" t="s">
        <v>1</v>
      </c>
      <c r="B5" s="1" t="s">
        <v>602</v>
      </c>
      <c r="C5" s="2">
        <v>90</v>
      </c>
      <c r="D5" s="2">
        <v>63</v>
      </c>
      <c r="E5" s="2">
        <v>16</v>
      </c>
      <c r="F5" s="2">
        <v>37</v>
      </c>
      <c r="G5" s="2">
        <v>4</v>
      </c>
      <c r="H5" s="1">
        <f t="shared" ref="H5:H68" si="13">MAX(C5:F5)</f>
        <v>90</v>
      </c>
      <c r="I5" s="1">
        <f>HLOOKUP(H5,C5:$F$604,J5,0)</f>
        <v>1</v>
      </c>
      <c r="J5" s="1">
        <v>600</v>
      </c>
      <c r="K5" s="1" t="str">
        <f t="shared" ref="K5:K68" si="14">G5&amp;I5</f>
        <v>41</v>
      </c>
      <c r="M5" s="5">
        <f t="shared" ref="M5:M68" si="15">I5</f>
        <v>1</v>
      </c>
      <c r="N5" s="5">
        <f t="shared" ref="N5:N68" si="16">SUM(C5:F5)-H5</f>
        <v>116</v>
      </c>
      <c r="O5" s="5">
        <f t="shared" ref="O5:O68" si="17">STDEV(C5:F5)</f>
        <v>32.067636852960234</v>
      </c>
      <c r="P5" s="5">
        <f t="shared" ref="P5:P68" si="18">AVERAGE(C5:F5)</f>
        <v>51.5</v>
      </c>
      <c r="Q5" s="5">
        <f t="shared" ref="Q5:Q68" si="19">MEDIAN(C5:F5)</f>
        <v>50</v>
      </c>
      <c r="R5" s="5">
        <f t="shared" ref="R5:R68" si="20">P5-Q5</f>
        <v>1.5</v>
      </c>
      <c r="S5" s="5">
        <f t="shared" ref="S5:S68" si="21">MIN(C5:F5)</f>
        <v>16</v>
      </c>
      <c r="T5" s="5">
        <f t="shared" ref="T5:T68" si="22">H5</f>
        <v>90</v>
      </c>
      <c r="U5" s="5">
        <f t="shared" ref="U5:U68" si="23">T5-S5</f>
        <v>74</v>
      </c>
      <c r="V5">
        <f t="shared" ref="V5:V68" si="24">G5*1000000</f>
        <v>4000000</v>
      </c>
      <c r="X5">
        <f t="shared" ref="X5:X68" si="25">INT(RANK(M5,M$4:M$543,0)/10)+1</f>
        <v>41</v>
      </c>
      <c r="Y5">
        <f t="shared" si="3"/>
        <v>29</v>
      </c>
      <c r="Z5">
        <f t="shared" si="4"/>
        <v>19</v>
      </c>
      <c r="AA5">
        <f t="shared" si="5"/>
        <v>27</v>
      </c>
      <c r="AB5">
        <f t="shared" si="6"/>
        <v>29</v>
      </c>
      <c r="AC5">
        <f t="shared" si="7"/>
        <v>22</v>
      </c>
      <c r="AD5">
        <f t="shared" si="8"/>
        <v>26</v>
      </c>
      <c r="AE5">
        <f t="shared" si="9"/>
        <v>19</v>
      </c>
      <c r="AF5">
        <f t="shared" si="10"/>
        <v>16</v>
      </c>
      <c r="AG5">
        <f t="shared" ref="AG5:AO5" si="26">MAX(X$4:AF$543)+1-X5</f>
        <v>15</v>
      </c>
      <c r="AH5">
        <f t="shared" si="26"/>
        <v>27</v>
      </c>
      <c r="AI5">
        <f t="shared" si="26"/>
        <v>37</v>
      </c>
      <c r="AJ5">
        <f t="shared" si="26"/>
        <v>29</v>
      </c>
      <c r="AK5">
        <f t="shared" si="26"/>
        <v>27</v>
      </c>
      <c r="AL5">
        <f t="shared" si="26"/>
        <v>34</v>
      </c>
      <c r="AM5">
        <f t="shared" si="26"/>
        <v>30</v>
      </c>
      <c r="AN5">
        <f t="shared" si="26"/>
        <v>37</v>
      </c>
      <c r="AO5">
        <f t="shared" si="26"/>
        <v>40</v>
      </c>
      <c r="AP5">
        <f t="shared" si="12"/>
        <v>4000000</v>
      </c>
      <c r="AQ5">
        <f t="shared" ref="AQ5:AQ68" si="27">ROUND(BO665/1000000,0)</f>
        <v>3</v>
      </c>
      <c r="AR5">
        <f t="shared" ref="AR5:AR68" si="28">AP5/1000000</f>
        <v>4</v>
      </c>
      <c r="AS5">
        <f t="shared" ref="AS5:AS68" si="29">BO665</f>
        <v>2931510.5</v>
      </c>
      <c r="AV5" s="8" t="s">
        <v>642</v>
      </c>
      <c r="AW5" s="9">
        <v>9334304</v>
      </c>
      <c r="AX5" s="8" t="s">
        <v>643</v>
      </c>
      <c r="AY5" s="9">
        <v>540</v>
      </c>
      <c r="AZ5" s="8" t="s">
        <v>644</v>
      </c>
      <c r="BA5" s="9">
        <v>18</v>
      </c>
      <c r="BB5" s="8" t="s">
        <v>645</v>
      </c>
      <c r="BC5" s="9">
        <v>55</v>
      </c>
      <c r="BD5" s="8" t="s">
        <v>646</v>
      </c>
      <c r="BE5" s="9">
        <v>0</v>
      </c>
      <c r="BF5" s="8" t="s">
        <v>647</v>
      </c>
      <c r="BG5" s="9" t="s">
        <v>1827</v>
      </c>
    </row>
    <row r="6" spans="1:67" ht="18.600000000000001" thickBot="1" x14ac:dyDescent="0.35">
      <c r="A6" s="1" t="s">
        <v>2</v>
      </c>
      <c r="B6" s="1" t="s">
        <v>602</v>
      </c>
      <c r="C6" s="2">
        <v>55</v>
      </c>
      <c r="D6" s="2">
        <v>5</v>
      </c>
      <c r="E6" s="2">
        <v>13</v>
      </c>
      <c r="F6" s="2">
        <v>93</v>
      </c>
      <c r="G6" s="2">
        <v>4</v>
      </c>
      <c r="H6" s="1">
        <f t="shared" si="13"/>
        <v>93</v>
      </c>
      <c r="I6" s="1">
        <f>HLOOKUP(H6,C6:$F$604,J6,0)</f>
        <v>4</v>
      </c>
      <c r="J6" s="1">
        <v>599</v>
      </c>
      <c r="K6" s="1" t="str">
        <f t="shared" si="14"/>
        <v>44</v>
      </c>
      <c r="M6" s="5">
        <f t="shared" si="15"/>
        <v>4</v>
      </c>
      <c r="N6" s="5">
        <f t="shared" si="16"/>
        <v>73</v>
      </c>
      <c r="O6" s="5">
        <f t="shared" si="17"/>
        <v>40.739006697103783</v>
      </c>
      <c r="P6" s="5">
        <f t="shared" si="18"/>
        <v>41.5</v>
      </c>
      <c r="Q6" s="5">
        <f t="shared" si="19"/>
        <v>34</v>
      </c>
      <c r="R6" s="5">
        <f t="shared" si="20"/>
        <v>7.5</v>
      </c>
      <c r="S6" s="5">
        <f t="shared" si="21"/>
        <v>5</v>
      </c>
      <c r="T6" s="5">
        <f t="shared" si="22"/>
        <v>93</v>
      </c>
      <c r="U6" s="5">
        <f t="shared" si="23"/>
        <v>88</v>
      </c>
      <c r="V6">
        <f t="shared" si="24"/>
        <v>4000000</v>
      </c>
      <c r="X6">
        <f t="shared" si="25"/>
        <v>1</v>
      </c>
      <c r="Y6">
        <f t="shared" si="3"/>
        <v>44</v>
      </c>
      <c r="Z6">
        <f t="shared" si="4"/>
        <v>5</v>
      </c>
      <c r="AA6">
        <f t="shared" si="5"/>
        <v>40</v>
      </c>
      <c r="AB6">
        <f t="shared" si="6"/>
        <v>42</v>
      </c>
      <c r="AC6">
        <f t="shared" si="7"/>
        <v>7</v>
      </c>
      <c r="AD6">
        <f t="shared" si="8"/>
        <v>44</v>
      </c>
      <c r="AE6">
        <f t="shared" si="9"/>
        <v>14</v>
      </c>
      <c r="AF6">
        <f t="shared" si="10"/>
        <v>5</v>
      </c>
      <c r="AG6">
        <f t="shared" ref="AG6:AO6" si="30">MAX(X$4:AF$543)+1-X6</f>
        <v>55</v>
      </c>
      <c r="AH6">
        <f t="shared" si="30"/>
        <v>12</v>
      </c>
      <c r="AI6">
        <f t="shared" si="30"/>
        <v>51</v>
      </c>
      <c r="AJ6">
        <f t="shared" si="30"/>
        <v>16</v>
      </c>
      <c r="AK6">
        <f t="shared" si="30"/>
        <v>14</v>
      </c>
      <c r="AL6">
        <f t="shared" si="30"/>
        <v>49</v>
      </c>
      <c r="AM6">
        <f t="shared" si="30"/>
        <v>12</v>
      </c>
      <c r="AN6">
        <f t="shared" si="30"/>
        <v>42</v>
      </c>
      <c r="AO6">
        <f t="shared" si="30"/>
        <v>51</v>
      </c>
      <c r="AP6">
        <f t="shared" si="12"/>
        <v>4000000</v>
      </c>
      <c r="AQ6">
        <f t="shared" si="27"/>
        <v>3</v>
      </c>
      <c r="AR6">
        <f t="shared" si="28"/>
        <v>4</v>
      </c>
      <c r="AS6">
        <f t="shared" si="29"/>
        <v>2931513.4</v>
      </c>
      <c r="AV6" s="6"/>
    </row>
    <row r="7" spans="1:67" ht="15" thickBot="1" x14ac:dyDescent="0.35">
      <c r="A7" s="1" t="s">
        <v>3</v>
      </c>
      <c r="B7" s="1" t="s">
        <v>602</v>
      </c>
      <c r="C7" s="2">
        <v>86</v>
      </c>
      <c r="D7" s="2">
        <v>53</v>
      </c>
      <c r="E7" s="2">
        <v>29</v>
      </c>
      <c r="F7" s="2">
        <v>78</v>
      </c>
      <c r="G7" s="2">
        <v>1</v>
      </c>
      <c r="H7" s="1">
        <f t="shared" si="13"/>
        <v>86</v>
      </c>
      <c r="I7" s="1">
        <f>HLOOKUP(H7,C7:$F$604,J7,0)</f>
        <v>1</v>
      </c>
      <c r="J7" s="1">
        <v>598</v>
      </c>
      <c r="K7" s="1" t="str">
        <f t="shared" si="14"/>
        <v>11</v>
      </c>
      <c r="M7" s="5">
        <f t="shared" si="15"/>
        <v>1</v>
      </c>
      <c r="N7" s="5">
        <f t="shared" si="16"/>
        <v>160</v>
      </c>
      <c r="O7" s="5">
        <f t="shared" si="17"/>
        <v>25.826343140289914</v>
      </c>
      <c r="P7" s="5">
        <f t="shared" si="18"/>
        <v>61.5</v>
      </c>
      <c r="Q7" s="5">
        <f t="shared" si="19"/>
        <v>65.5</v>
      </c>
      <c r="R7" s="5">
        <f t="shared" si="20"/>
        <v>-4</v>
      </c>
      <c r="S7" s="5">
        <f t="shared" si="21"/>
        <v>29</v>
      </c>
      <c r="T7" s="5">
        <f t="shared" si="22"/>
        <v>86</v>
      </c>
      <c r="U7" s="5">
        <f t="shared" si="23"/>
        <v>57</v>
      </c>
      <c r="V7">
        <f t="shared" si="24"/>
        <v>1000000</v>
      </c>
      <c r="X7">
        <f t="shared" si="25"/>
        <v>41</v>
      </c>
      <c r="Y7">
        <f t="shared" si="3"/>
        <v>12</v>
      </c>
      <c r="Z7">
        <f t="shared" si="4"/>
        <v>32</v>
      </c>
      <c r="AA7">
        <f t="shared" si="5"/>
        <v>13</v>
      </c>
      <c r="AB7">
        <f t="shared" si="6"/>
        <v>12</v>
      </c>
      <c r="AC7">
        <f t="shared" si="7"/>
        <v>41</v>
      </c>
      <c r="AD7">
        <f t="shared" si="8"/>
        <v>15</v>
      </c>
      <c r="AE7">
        <f t="shared" si="9"/>
        <v>26</v>
      </c>
      <c r="AF7">
        <f t="shared" si="10"/>
        <v>32</v>
      </c>
      <c r="AG7">
        <f t="shared" ref="AG7:AO7" si="31">MAX(X$4:AF$543)+1-X7</f>
        <v>15</v>
      </c>
      <c r="AH7">
        <f t="shared" si="31"/>
        <v>44</v>
      </c>
      <c r="AI7">
        <f t="shared" si="31"/>
        <v>24</v>
      </c>
      <c r="AJ7">
        <f t="shared" si="31"/>
        <v>43</v>
      </c>
      <c r="AK7">
        <f t="shared" si="31"/>
        <v>44</v>
      </c>
      <c r="AL7">
        <f t="shared" si="31"/>
        <v>15</v>
      </c>
      <c r="AM7">
        <f t="shared" si="31"/>
        <v>41</v>
      </c>
      <c r="AN7">
        <f t="shared" si="31"/>
        <v>30</v>
      </c>
      <c r="AO7">
        <f t="shared" si="31"/>
        <v>24</v>
      </c>
      <c r="AP7">
        <f t="shared" si="12"/>
        <v>1000000</v>
      </c>
      <c r="AQ7">
        <f t="shared" si="27"/>
        <v>2</v>
      </c>
      <c r="AR7">
        <f t="shared" si="28"/>
        <v>1</v>
      </c>
      <c r="AS7">
        <f t="shared" si="29"/>
        <v>2408518.6</v>
      </c>
      <c r="AV7" s="10" t="s">
        <v>648</v>
      </c>
      <c r="AW7" s="10" t="s">
        <v>649</v>
      </c>
      <c r="AX7" s="10" t="s">
        <v>650</v>
      </c>
      <c r="AY7" s="10" t="s">
        <v>651</v>
      </c>
      <c r="AZ7" s="10" t="s">
        <v>652</v>
      </c>
      <c r="BA7" s="10" t="s">
        <v>653</v>
      </c>
      <c r="BB7" s="10" t="s">
        <v>654</v>
      </c>
      <c r="BC7" s="10" t="s">
        <v>655</v>
      </c>
      <c r="BD7" s="10" t="s">
        <v>656</v>
      </c>
      <c r="BE7" s="10" t="s">
        <v>657</v>
      </c>
      <c r="BF7" s="10" t="s">
        <v>658</v>
      </c>
      <c r="BG7" s="10" t="s">
        <v>659</v>
      </c>
      <c r="BH7" s="10" t="s">
        <v>660</v>
      </c>
      <c r="BI7" s="10" t="s">
        <v>661</v>
      </c>
      <c r="BJ7" s="10" t="s">
        <v>662</v>
      </c>
      <c r="BK7" s="10" t="s">
        <v>663</v>
      </c>
      <c r="BL7" s="10" t="s">
        <v>664</v>
      </c>
      <c r="BM7" s="10" t="s">
        <v>665</v>
      </c>
      <c r="BN7" s="10" t="s">
        <v>666</v>
      </c>
      <c r="BO7" s="10" t="s">
        <v>667</v>
      </c>
    </row>
    <row r="8" spans="1:67" ht="15" thickBot="1" x14ac:dyDescent="0.35">
      <c r="A8" s="1" t="s">
        <v>4</v>
      </c>
      <c r="B8" s="1" t="s">
        <v>602</v>
      </c>
      <c r="C8" s="2">
        <v>89</v>
      </c>
      <c r="D8" s="2">
        <v>72</v>
      </c>
      <c r="E8" s="2">
        <v>52</v>
      </c>
      <c r="F8" s="2">
        <v>60</v>
      </c>
      <c r="G8" s="2">
        <v>3</v>
      </c>
      <c r="H8" s="1">
        <f t="shared" si="13"/>
        <v>89</v>
      </c>
      <c r="I8" s="1">
        <f>HLOOKUP(H8,C8:$F$604,J8,0)</f>
        <v>1</v>
      </c>
      <c r="J8" s="1">
        <v>597</v>
      </c>
      <c r="K8" s="1" t="str">
        <f t="shared" si="14"/>
        <v>31</v>
      </c>
      <c r="M8" s="5">
        <f t="shared" si="15"/>
        <v>1</v>
      </c>
      <c r="N8" s="5">
        <f t="shared" si="16"/>
        <v>184</v>
      </c>
      <c r="O8" s="5">
        <f t="shared" si="17"/>
        <v>16.09088769044973</v>
      </c>
      <c r="P8" s="5">
        <f t="shared" si="18"/>
        <v>68.25</v>
      </c>
      <c r="Q8" s="5">
        <f t="shared" si="19"/>
        <v>66</v>
      </c>
      <c r="R8" s="5">
        <f t="shared" si="20"/>
        <v>2.25</v>
      </c>
      <c r="S8" s="5">
        <f t="shared" si="21"/>
        <v>52</v>
      </c>
      <c r="T8" s="5">
        <f t="shared" si="22"/>
        <v>89</v>
      </c>
      <c r="U8" s="5">
        <f t="shared" si="23"/>
        <v>37</v>
      </c>
      <c r="V8">
        <f t="shared" si="24"/>
        <v>3000000</v>
      </c>
      <c r="X8">
        <f t="shared" si="25"/>
        <v>41</v>
      </c>
      <c r="Y8">
        <f t="shared" si="3"/>
        <v>6</v>
      </c>
      <c r="Z8">
        <f t="shared" si="4"/>
        <v>48</v>
      </c>
      <c r="AA8">
        <f t="shared" si="5"/>
        <v>6</v>
      </c>
      <c r="AB8">
        <f t="shared" si="6"/>
        <v>12</v>
      </c>
      <c r="AC8">
        <f t="shared" si="7"/>
        <v>19</v>
      </c>
      <c r="AD8">
        <f t="shared" si="8"/>
        <v>4</v>
      </c>
      <c r="AE8">
        <f t="shared" si="9"/>
        <v>21</v>
      </c>
      <c r="AF8">
        <f t="shared" si="10"/>
        <v>47</v>
      </c>
      <c r="AG8">
        <f t="shared" ref="AG8:AO8" si="32">MAX(X$4:AF$543)+1-X8</f>
        <v>15</v>
      </c>
      <c r="AH8">
        <f t="shared" si="32"/>
        <v>50</v>
      </c>
      <c r="AI8">
        <f t="shared" si="32"/>
        <v>8</v>
      </c>
      <c r="AJ8">
        <f t="shared" si="32"/>
        <v>50</v>
      </c>
      <c r="AK8">
        <f t="shared" si="32"/>
        <v>44</v>
      </c>
      <c r="AL8">
        <f t="shared" si="32"/>
        <v>37</v>
      </c>
      <c r="AM8">
        <f t="shared" si="32"/>
        <v>52</v>
      </c>
      <c r="AN8">
        <f t="shared" si="32"/>
        <v>35</v>
      </c>
      <c r="AO8">
        <f t="shared" si="32"/>
        <v>9</v>
      </c>
      <c r="AP8">
        <f t="shared" si="12"/>
        <v>3000000</v>
      </c>
      <c r="AQ8">
        <f t="shared" si="27"/>
        <v>3</v>
      </c>
      <c r="AR8">
        <f t="shared" si="28"/>
        <v>3</v>
      </c>
      <c r="AS8">
        <f t="shared" si="29"/>
        <v>2912721.7</v>
      </c>
      <c r="AV8" s="10" t="s">
        <v>668</v>
      </c>
      <c r="AW8" s="11">
        <v>27</v>
      </c>
      <c r="AX8" s="11">
        <v>39</v>
      </c>
      <c r="AY8" s="11">
        <v>4</v>
      </c>
      <c r="AZ8" s="11">
        <v>32</v>
      </c>
      <c r="BA8" s="11">
        <v>36</v>
      </c>
      <c r="BB8" s="11">
        <v>11</v>
      </c>
      <c r="BC8" s="11">
        <v>39</v>
      </c>
      <c r="BD8" s="11">
        <v>5</v>
      </c>
      <c r="BE8" s="11">
        <v>3</v>
      </c>
      <c r="BF8" s="11">
        <v>29</v>
      </c>
      <c r="BG8" s="11">
        <v>17</v>
      </c>
      <c r="BH8" s="11">
        <v>52</v>
      </c>
      <c r="BI8" s="11">
        <v>24</v>
      </c>
      <c r="BJ8" s="11">
        <v>20</v>
      </c>
      <c r="BK8" s="11">
        <v>45</v>
      </c>
      <c r="BL8" s="11">
        <v>17</v>
      </c>
      <c r="BM8" s="11">
        <v>51</v>
      </c>
      <c r="BN8" s="11">
        <v>53</v>
      </c>
      <c r="BO8" s="11">
        <v>4000000</v>
      </c>
    </row>
    <row r="9" spans="1:67" ht="15" thickBot="1" x14ac:dyDescent="0.35">
      <c r="A9" s="1" t="s">
        <v>5</v>
      </c>
      <c r="B9" s="1" t="s">
        <v>602</v>
      </c>
      <c r="C9" s="2">
        <v>74</v>
      </c>
      <c r="D9" s="2">
        <v>90</v>
      </c>
      <c r="E9" s="2">
        <v>86</v>
      </c>
      <c r="F9" s="2">
        <v>30</v>
      </c>
      <c r="G9" s="2">
        <v>2</v>
      </c>
      <c r="H9" s="1">
        <f t="shared" si="13"/>
        <v>90</v>
      </c>
      <c r="I9" s="1">
        <f>HLOOKUP(H9,C9:$F$604,J9,0)</f>
        <v>2</v>
      </c>
      <c r="J9" s="1">
        <v>596</v>
      </c>
      <c r="K9" s="1" t="str">
        <f t="shared" si="14"/>
        <v>22</v>
      </c>
      <c r="M9" s="5">
        <f t="shared" si="15"/>
        <v>2</v>
      </c>
      <c r="N9" s="5">
        <f t="shared" si="16"/>
        <v>190</v>
      </c>
      <c r="O9" s="5">
        <f t="shared" si="17"/>
        <v>27.519689920733725</v>
      </c>
      <c r="P9" s="5">
        <f t="shared" si="18"/>
        <v>70</v>
      </c>
      <c r="Q9" s="5">
        <f t="shared" si="19"/>
        <v>80</v>
      </c>
      <c r="R9" s="5">
        <f t="shared" si="20"/>
        <v>-10</v>
      </c>
      <c r="S9" s="5">
        <f t="shared" si="21"/>
        <v>30</v>
      </c>
      <c r="T9" s="5">
        <f t="shared" si="22"/>
        <v>90</v>
      </c>
      <c r="U9" s="5">
        <f t="shared" si="23"/>
        <v>60</v>
      </c>
      <c r="V9">
        <f t="shared" si="24"/>
        <v>2000000</v>
      </c>
      <c r="X9">
        <f t="shared" si="25"/>
        <v>27</v>
      </c>
      <c r="Y9">
        <f t="shared" si="3"/>
        <v>5</v>
      </c>
      <c r="Z9">
        <f t="shared" si="4"/>
        <v>29</v>
      </c>
      <c r="AA9">
        <f t="shared" si="5"/>
        <v>5</v>
      </c>
      <c r="AB9">
        <f t="shared" si="6"/>
        <v>3</v>
      </c>
      <c r="AC9">
        <f t="shared" si="7"/>
        <v>51</v>
      </c>
      <c r="AD9">
        <f t="shared" si="8"/>
        <v>14</v>
      </c>
      <c r="AE9">
        <f t="shared" si="9"/>
        <v>19</v>
      </c>
      <c r="AF9">
        <f t="shared" si="10"/>
        <v>29</v>
      </c>
      <c r="AG9">
        <f t="shared" ref="AG9:AO9" si="33">MAX(X$4:AF$543)+1-X9</f>
        <v>29</v>
      </c>
      <c r="AH9">
        <f t="shared" si="33"/>
        <v>51</v>
      </c>
      <c r="AI9">
        <f t="shared" si="33"/>
        <v>27</v>
      </c>
      <c r="AJ9">
        <f t="shared" si="33"/>
        <v>51</v>
      </c>
      <c r="AK9">
        <f t="shared" si="33"/>
        <v>53</v>
      </c>
      <c r="AL9">
        <f t="shared" si="33"/>
        <v>5</v>
      </c>
      <c r="AM9">
        <f t="shared" si="33"/>
        <v>42</v>
      </c>
      <c r="AN9">
        <f t="shared" si="33"/>
        <v>37</v>
      </c>
      <c r="AO9">
        <f t="shared" si="33"/>
        <v>27</v>
      </c>
      <c r="AP9">
        <f t="shared" si="12"/>
        <v>2000000</v>
      </c>
      <c r="AQ9">
        <f t="shared" si="27"/>
        <v>3</v>
      </c>
      <c r="AR9">
        <f t="shared" si="28"/>
        <v>2</v>
      </c>
      <c r="AS9">
        <f t="shared" si="29"/>
        <v>2913033.9</v>
      </c>
      <c r="AV9" s="10" t="s">
        <v>669</v>
      </c>
      <c r="AW9" s="11">
        <v>41</v>
      </c>
      <c r="AX9" s="11">
        <v>29</v>
      </c>
      <c r="AY9" s="11">
        <v>19</v>
      </c>
      <c r="AZ9" s="11">
        <v>27</v>
      </c>
      <c r="BA9" s="11">
        <v>29</v>
      </c>
      <c r="BB9" s="11">
        <v>22</v>
      </c>
      <c r="BC9" s="11">
        <v>26</v>
      </c>
      <c r="BD9" s="11">
        <v>19</v>
      </c>
      <c r="BE9" s="11">
        <v>16</v>
      </c>
      <c r="BF9" s="11">
        <v>15</v>
      </c>
      <c r="BG9" s="11">
        <v>27</v>
      </c>
      <c r="BH9" s="11">
        <v>37</v>
      </c>
      <c r="BI9" s="11">
        <v>29</v>
      </c>
      <c r="BJ9" s="11">
        <v>27</v>
      </c>
      <c r="BK9" s="11">
        <v>34</v>
      </c>
      <c r="BL9" s="11">
        <v>30</v>
      </c>
      <c r="BM9" s="11">
        <v>37</v>
      </c>
      <c r="BN9" s="11">
        <v>40</v>
      </c>
      <c r="BO9" s="11">
        <v>4000000</v>
      </c>
    </row>
    <row r="10" spans="1:67" ht="15" thickBot="1" x14ac:dyDescent="0.35">
      <c r="A10" s="1" t="s">
        <v>6</v>
      </c>
      <c r="B10" s="1" t="s">
        <v>602</v>
      </c>
      <c r="C10" s="2">
        <v>1</v>
      </c>
      <c r="D10" s="2">
        <v>12</v>
      </c>
      <c r="E10" s="2">
        <v>51</v>
      </c>
      <c r="F10" s="2">
        <v>45</v>
      </c>
      <c r="G10" s="2">
        <v>3</v>
      </c>
      <c r="H10" s="1">
        <f t="shared" si="13"/>
        <v>51</v>
      </c>
      <c r="I10" s="1">
        <f>HLOOKUP(H10,C10:$F$604,J10,0)</f>
        <v>3</v>
      </c>
      <c r="J10" s="1">
        <v>595</v>
      </c>
      <c r="K10" s="1" t="str">
        <f t="shared" si="14"/>
        <v>33</v>
      </c>
      <c r="M10" s="5">
        <f t="shared" si="15"/>
        <v>3</v>
      </c>
      <c r="N10" s="5">
        <f t="shared" si="16"/>
        <v>58</v>
      </c>
      <c r="O10" s="5">
        <f t="shared" si="17"/>
        <v>24.5</v>
      </c>
      <c r="P10" s="5">
        <f t="shared" si="18"/>
        <v>27.25</v>
      </c>
      <c r="Q10" s="5">
        <f t="shared" si="19"/>
        <v>28.5</v>
      </c>
      <c r="R10" s="5">
        <f t="shared" si="20"/>
        <v>-1.25</v>
      </c>
      <c r="S10" s="5">
        <f t="shared" si="21"/>
        <v>1</v>
      </c>
      <c r="T10" s="5">
        <f t="shared" si="22"/>
        <v>51</v>
      </c>
      <c r="U10" s="5">
        <f t="shared" si="23"/>
        <v>50</v>
      </c>
      <c r="V10">
        <f t="shared" si="24"/>
        <v>3000000</v>
      </c>
      <c r="X10">
        <f t="shared" si="25"/>
        <v>14</v>
      </c>
      <c r="Y10">
        <f t="shared" si="3"/>
        <v>49</v>
      </c>
      <c r="Z10">
        <f t="shared" si="4"/>
        <v>35</v>
      </c>
      <c r="AA10">
        <f t="shared" si="5"/>
        <v>51</v>
      </c>
      <c r="AB10">
        <f t="shared" si="6"/>
        <v>47</v>
      </c>
      <c r="AC10">
        <f t="shared" si="7"/>
        <v>32</v>
      </c>
      <c r="AD10">
        <f t="shared" si="8"/>
        <v>51</v>
      </c>
      <c r="AE10">
        <f t="shared" si="9"/>
        <v>51</v>
      </c>
      <c r="AF10">
        <f t="shared" si="10"/>
        <v>38</v>
      </c>
      <c r="AG10">
        <f t="shared" ref="AG10:AO10" si="34">MAX(X$4:AF$543)+1-X10</f>
        <v>42</v>
      </c>
      <c r="AH10">
        <f t="shared" si="34"/>
        <v>7</v>
      </c>
      <c r="AI10">
        <f t="shared" si="34"/>
        <v>21</v>
      </c>
      <c r="AJ10">
        <f t="shared" si="34"/>
        <v>5</v>
      </c>
      <c r="AK10">
        <f t="shared" si="34"/>
        <v>9</v>
      </c>
      <c r="AL10">
        <f t="shared" si="34"/>
        <v>24</v>
      </c>
      <c r="AM10">
        <f t="shared" si="34"/>
        <v>5</v>
      </c>
      <c r="AN10">
        <f t="shared" si="34"/>
        <v>5</v>
      </c>
      <c r="AO10">
        <f t="shared" si="34"/>
        <v>18</v>
      </c>
      <c r="AP10">
        <f t="shared" si="12"/>
        <v>3000000</v>
      </c>
      <c r="AQ10">
        <f t="shared" si="27"/>
        <v>2</v>
      </c>
      <c r="AR10">
        <f t="shared" si="28"/>
        <v>3</v>
      </c>
      <c r="AS10">
        <f t="shared" si="29"/>
        <v>2299607.7999999998</v>
      </c>
      <c r="AV10" s="10" t="s">
        <v>670</v>
      </c>
      <c r="AW10" s="11">
        <v>1</v>
      </c>
      <c r="AX10" s="11">
        <v>44</v>
      </c>
      <c r="AY10" s="11">
        <v>5</v>
      </c>
      <c r="AZ10" s="11">
        <v>40</v>
      </c>
      <c r="BA10" s="11">
        <v>42</v>
      </c>
      <c r="BB10" s="11">
        <v>7</v>
      </c>
      <c r="BC10" s="11">
        <v>44</v>
      </c>
      <c r="BD10" s="11">
        <v>14</v>
      </c>
      <c r="BE10" s="11">
        <v>5</v>
      </c>
      <c r="BF10" s="11">
        <v>55</v>
      </c>
      <c r="BG10" s="11">
        <v>12</v>
      </c>
      <c r="BH10" s="11">
        <v>51</v>
      </c>
      <c r="BI10" s="11">
        <v>16</v>
      </c>
      <c r="BJ10" s="11">
        <v>14</v>
      </c>
      <c r="BK10" s="11">
        <v>49</v>
      </c>
      <c r="BL10" s="11">
        <v>12</v>
      </c>
      <c r="BM10" s="11">
        <v>42</v>
      </c>
      <c r="BN10" s="11">
        <v>51</v>
      </c>
      <c r="BO10" s="11">
        <v>4000000</v>
      </c>
    </row>
    <row r="11" spans="1:67" ht="15" thickBot="1" x14ac:dyDescent="0.35">
      <c r="A11" s="1" t="s">
        <v>7</v>
      </c>
      <c r="B11" s="1" t="s">
        <v>602</v>
      </c>
      <c r="C11" s="2">
        <v>56</v>
      </c>
      <c r="D11" s="2">
        <v>55</v>
      </c>
      <c r="E11" s="2">
        <v>54</v>
      </c>
      <c r="F11" s="2">
        <v>41</v>
      </c>
      <c r="G11" s="2">
        <v>4</v>
      </c>
      <c r="H11" s="1">
        <f t="shared" si="13"/>
        <v>56</v>
      </c>
      <c r="I11" s="1">
        <f>HLOOKUP(H11,C11:$F$604,J11,0)</f>
        <v>1</v>
      </c>
      <c r="J11" s="1">
        <v>594</v>
      </c>
      <c r="K11" s="1" t="str">
        <f t="shared" si="14"/>
        <v>41</v>
      </c>
      <c r="M11" s="5">
        <f t="shared" si="15"/>
        <v>1</v>
      </c>
      <c r="N11" s="5">
        <f t="shared" si="16"/>
        <v>150</v>
      </c>
      <c r="O11" s="5">
        <f t="shared" si="17"/>
        <v>7.047458170621991</v>
      </c>
      <c r="P11" s="5">
        <f t="shared" si="18"/>
        <v>51.5</v>
      </c>
      <c r="Q11" s="5">
        <f t="shared" si="19"/>
        <v>54.5</v>
      </c>
      <c r="R11" s="5">
        <f t="shared" si="20"/>
        <v>-3</v>
      </c>
      <c r="S11" s="5">
        <f t="shared" si="21"/>
        <v>41</v>
      </c>
      <c r="T11" s="5">
        <f t="shared" si="22"/>
        <v>56</v>
      </c>
      <c r="U11" s="5">
        <f t="shared" si="23"/>
        <v>15</v>
      </c>
      <c r="V11">
        <f t="shared" si="24"/>
        <v>4000000</v>
      </c>
      <c r="X11">
        <f t="shared" si="25"/>
        <v>41</v>
      </c>
      <c r="Y11">
        <f t="shared" si="3"/>
        <v>15</v>
      </c>
      <c r="Z11">
        <f t="shared" si="4"/>
        <v>54</v>
      </c>
      <c r="AA11">
        <f t="shared" si="5"/>
        <v>27</v>
      </c>
      <c r="AB11">
        <f t="shared" si="6"/>
        <v>23</v>
      </c>
      <c r="AC11">
        <f t="shared" si="7"/>
        <v>39</v>
      </c>
      <c r="AD11">
        <f t="shared" si="8"/>
        <v>8</v>
      </c>
      <c r="AE11">
        <f t="shared" si="9"/>
        <v>50</v>
      </c>
      <c r="AF11">
        <f t="shared" si="10"/>
        <v>54</v>
      </c>
      <c r="AG11">
        <f t="shared" ref="AG11:AO11" si="35">MAX(X$4:AF$543)+1-X11</f>
        <v>15</v>
      </c>
      <c r="AH11">
        <f t="shared" si="35"/>
        <v>41</v>
      </c>
      <c r="AI11">
        <f t="shared" si="35"/>
        <v>2</v>
      </c>
      <c r="AJ11">
        <f t="shared" si="35"/>
        <v>29</v>
      </c>
      <c r="AK11">
        <f t="shared" si="35"/>
        <v>33</v>
      </c>
      <c r="AL11">
        <f t="shared" si="35"/>
        <v>17</v>
      </c>
      <c r="AM11">
        <f t="shared" si="35"/>
        <v>48</v>
      </c>
      <c r="AN11">
        <f t="shared" si="35"/>
        <v>6</v>
      </c>
      <c r="AO11">
        <f t="shared" si="35"/>
        <v>2</v>
      </c>
      <c r="AP11">
        <f t="shared" si="12"/>
        <v>4000000</v>
      </c>
      <c r="AQ11">
        <f t="shared" si="27"/>
        <v>3</v>
      </c>
      <c r="AR11">
        <f t="shared" si="28"/>
        <v>4</v>
      </c>
      <c r="AS11">
        <f t="shared" si="29"/>
        <v>2931511.2</v>
      </c>
      <c r="AV11" s="10" t="s">
        <v>671</v>
      </c>
      <c r="AW11" s="11">
        <v>41</v>
      </c>
      <c r="AX11" s="11">
        <v>12</v>
      </c>
      <c r="AY11" s="11">
        <v>32</v>
      </c>
      <c r="AZ11" s="11">
        <v>13</v>
      </c>
      <c r="BA11" s="11">
        <v>12</v>
      </c>
      <c r="BB11" s="11">
        <v>41</v>
      </c>
      <c r="BC11" s="11">
        <v>15</v>
      </c>
      <c r="BD11" s="11">
        <v>26</v>
      </c>
      <c r="BE11" s="11">
        <v>32</v>
      </c>
      <c r="BF11" s="11">
        <v>15</v>
      </c>
      <c r="BG11" s="11">
        <v>44</v>
      </c>
      <c r="BH11" s="11">
        <v>24</v>
      </c>
      <c r="BI11" s="11">
        <v>43</v>
      </c>
      <c r="BJ11" s="11">
        <v>44</v>
      </c>
      <c r="BK11" s="11">
        <v>15</v>
      </c>
      <c r="BL11" s="11">
        <v>41</v>
      </c>
      <c r="BM11" s="11">
        <v>30</v>
      </c>
      <c r="BN11" s="11">
        <v>24</v>
      </c>
      <c r="BO11" s="11">
        <v>1000000</v>
      </c>
    </row>
    <row r="12" spans="1:67" ht="15" thickBot="1" x14ac:dyDescent="0.35">
      <c r="A12" s="1" t="s">
        <v>8</v>
      </c>
      <c r="B12" s="1" t="s">
        <v>602</v>
      </c>
      <c r="C12" s="2">
        <v>74</v>
      </c>
      <c r="D12" s="2">
        <v>54</v>
      </c>
      <c r="E12" s="2">
        <v>61</v>
      </c>
      <c r="F12" s="2">
        <v>16</v>
      </c>
      <c r="G12" s="2">
        <v>2</v>
      </c>
      <c r="H12" s="1">
        <f t="shared" si="13"/>
        <v>74</v>
      </c>
      <c r="I12" s="1">
        <f>HLOOKUP(H12,C12:$F$604,J12,0)</f>
        <v>1</v>
      </c>
      <c r="J12" s="1">
        <v>593</v>
      </c>
      <c r="K12" s="1" t="str">
        <f t="shared" si="14"/>
        <v>21</v>
      </c>
      <c r="M12" s="5">
        <f t="shared" si="15"/>
        <v>1</v>
      </c>
      <c r="N12" s="5">
        <f t="shared" si="16"/>
        <v>131</v>
      </c>
      <c r="O12" s="5">
        <f t="shared" si="17"/>
        <v>24.918199506919969</v>
      </c>
      <c r="P12" s="5">
        <f t="shared" si="18"/>
        <v>51.25</v>
      </c>
      <c r="Q12" s="5">
        <f t="shared" si="19"/>
        <v>57.5</v>
      </c>
      <c r="R12" s="5">
        <f t="shared" si="20"/>
        <v>-6.25</v>
      </c>
      <c r="S12" s="5">
        <f t="shared" si="21"/>
        <v>16</v>
      </c>
      <c r="T12" s="5">
        <f t="shared" si="22"/>
        <v>74</v>
      </c>
      <c r="U12" s="5">
        <f t="shared" si="23"/>
        <v>58</v>
      </c>
      <c r="V12">
        <f t="shared" si="24"/>
        <v>2000000</v>
      </c>
      <c r="X12">
        <f t="shared" si="25"/>
        <v>41</v>
      </c>
      <c r="Y12">
        <f t="shared" si="3"/>
        <v>23</v>
      </c>
      <c r="Z12">
        <f t="shared" si="4"/>
        <v>34</v>
      </c>
      <c r="AA12">
        <f t="shared" si="5"/>
        <v>27</v>
      </c>
      <c r="AB12">
        <f t="shared" si="6"/>
        <v>20</v>
      </c>
      <c r="AC12">
        <f t="shared" si="7"/>
        <v>47</v>
      </c>
      <c r="AD12">
        <f t="shared" si="8"/>
        <v>26</v>
      </c>
      <c r="AE12">
        <f t="shared" si="9"/>
        <v>39</v>
      </c>
      <c r="AF12">
        <f t="shared" si="10"/>
        <v>31</v>
      </c>
      <c r="AG12">
        <f t="shared" ref="AG12:AO12" si="36">MAX(X$4:AF$543)+1-X12</f>
        <v>15</v>
      </c>
      <c r="AH12">
        <f t="shared" si="36"/>
        <v>33</v>
      </c>
      <c r="AI12">
        <f t="shared" si="36"/>
        <v>22</v>
      </c>
      <c r="AJ12">
        <f t="shared" si="36"/>
        <v>29</v>
      </c>
      <c r="AK12">
        <f t="shared" si="36"/>
        <v>36</v>
      </c>
      <c r="AL12">
        <f t="shared" si="36"/>
        <v>9</v>
      </c>
      <c r="AM12">
        <f t="shared" si="36"/>
        <v>30</v>
      </c>
      <c r="AN12">
        <f t="shared" si="36"/>
        <v>17</v>
      </c>
      <c r="AO12">
        <f t="shared" si="36"/>
        <v>25</v>
      </c>
      <c r="AP12">
        <f t="shared" si="12"/>
        <v>2000000</v>
      </c>
      <c r="AQ12">
        <f t="shared" si="27"/>
        <v>3</v>
      </c>
      <c r="AR12">
        <f t="shared" si="28"/>
        <v>2</v>
      </c>
      <c r="AS12">
        <f t="shared" si="29"/>
        <v>2878257.4</v>
      </c>
      <c r="AV12" s="10" t="s">
        <v>672</v>
      </c>
      <c r="AW12" s="11">
        <v>41</v>
      </c>
      <c r="AX12" s="11">
        <v>6</v>
      </c>
      <c r="AY12" s="11">
        <v>48</v>
      </c>
      <c r="AZ12" s="11">
        <v>6</v>
      </c>
      <c r="BA12" s="11">
        <v>12</v>
      </c>
      <c r="BB12" s="11">
        <v>19</v>
      </c>
      <c r="BC12" s="11">
        <v>4</v>
      </c>
      <c r="BD12" s="11">
        <v>21</v>
      </c>
      <c r="BE12" s="11">
        <v>47</v>
      </c>
      <c r="BF12" s="11">
        <v>15</v>
      </c>
      <c r="BG12" s="11">
        <v>50</v>
      </c>
      <c r="BH12" s="11">
        <v>8</v>
      </c>
      <c r="BI12" s="11">
        <v>50</v>
      </c>
      <c r="BJ12" s="11">
        <v>44</v>
      </c>
      <c r="BK12" s="11">
        <v>37</v>
      </c>
      <c r="BL12" s="11">
        <v>52</v>
      </c>
      <c r="BM12" s="11">
        <v>35</v>
      </c>
      <c r="BN12" s="11">
        <v>9</v>
      </c>
      <c r="BO12" s="11">
        <v>3000000</v>
      </c>
    </row>
    <row r="13" spans="1:67" ht="15" thickBot="1" x14ac:dyDescent="0.35">
      <c r="A13" s="1" t="s">
        <v>9</v>
      </c>
      <c r="B13" s="1" t="s">
        <v>602</v>
      </c>
      <c r="C13" s="2">
        <v>68</v>
      </c>
      <c r="D13" s="2">
        <v>5</v>
      </c>
      <c r="E13" s="2">
        <v>47</v>
      </c>
      <c r="F13" s="2">
        <v>58</v>
      </c>
      <c r="G13" s="2">
        <v>1</v>
      </c>
      <c r="H13" s="1">
        <f t="shared" si="13"/>
        <v>68</v>
      </c>
      <c r="I13" s="1">
        <f>HLOOKUP(H13,C13:$F$604,J13,0)</f>
        <v>1</v>
      </c>
      <c r="J13" s="1">
        <v>592</v>
      </c>
      <c r="K13" s="1" t="str">
        <f t="shared" si="14"/>
        <v>11</v>
      </c>
      <c r="M13" s="5">
        <f t="shared" si="15"/>
        <v>1</v>
      </c>
      <c r="N13" s="5">
        <f t="shared" si="16"/>
        <v>110</v>
      </c>
      <c r="O13" s="5">
        <f t="shared" si="17"/>
        <v>27.694764848252458</v>
      </c>
      <c r="P13" s="5">
        <f t="shared" si="18"/>
        <v>44.5</v>
      </c>
      <c r="Q13" s="5">
        <f t="shared" si="19"/>
        <v>52.5</v>
      </c>
      <c r="R13" s="5">
        <f t="shared" si="20"/>
        <v>-8</v>
      </c>
      <c r="S13" s="5">
        <f t="shared" si="21"/>
        <v>5</v>
      </c>
      <c r="T13" s="5">
        <f t="shared" si="22"/>
        <v>68</v>
      </c>
      <c r="U13" s="5">
        <f t="shared" si="23"/>
        <v>63</v>
      </c>
      <c r="V13">
        <f t="shared" si="24"/>
        <v>1000000</v>
      </c>
      <c r="X13">
        <f t="shared" si="25"/>
        <v>41</v>
      </c>
      <c r="Y13">
        <f t="shared" si="3"/>
        <v>31</v>
      </c>
      <c r="Z13">
        <f t="shared" si="4"/>
        <v>29</v>
      </c>
      <c r="AA13">
        <f t="shared" si="5"/>
        <v>36</v>
      </c>
      <c r="AB13">
        <f t="shared" si="6"/>
        <v>26</v>
      </c>
      <c r="AC13">
        <f t="shared" si="7"/>
        <v>49</v>
      </c>
      <c r="AD13">
        <f t="shared" si="8"/>
        <v>44</v>
      </c>
      <c r="AE13">
        <f t="shared" si="9"/>
        <v>44</v>
      </c>
      <c r="AF13">
        <f t="shared" si="10"/>
        <v>26</v>
      </c>
      <c r="AG13">
        <f t="shared" ref="AG13:AO13" si="37">MAX(X$4:AF$543)+1-X13</f>
        <v>15</v>
      </c>
      <c r="AH13">
        <f t="shared" si="37"/>
        <v>25</v>
      </c>
      <c r="AI13">
        <f t="shared" si="37"/>
        <v>27</v>
      </c>
      <c r="AJ13">
        <f t="shared" si="37"/>
        <v>20</v>
      </c>
      <c r="AK13">
        <f t="shared" si="37"/>
        <v>30</v>
      </c>
      <c r="AL13">
        <f t="shared" si="37"/>
        <v>7</v>
      </c>
      <c r="AM13">
        <f t="shared" si="37"/>
        <v>12</v>
      </c>
      <c r="AN13">
        <f t="shared" si="37"/>
        <v>12</v>
      </c>
      <c r="AO13">
        <f t="shared" si="37"/>
        <v>30</v>
      </c>
      <c r="AP13">
        <f t="shared" si="12"/>
        <v>1000000</v>
      </c>
      <c r="AQ13">
        <f t="shared" si="27"/>
        <v>3</v>
      </c>
      <c r="AR13">
        <f t="shared" si="28"/>
        <v>1</v>
      </c>
      <c r="AS13">
        <f t="shared" si="29"/>
        <v>2855464.9</v>
      </c>
      <c r="AV13" s="10" t="s">
        <v>673</v>
      </c>
      <c r="AW13" s="11">
        <v>27</v>
      </c>
      <c r="AX13" s="11">
        <v>5</v>
      </c>
      <c r="AY13" s="11">
        <v>29</v>
      </c>
      <c r="AZ13" s="11">
        <v>5</v>
      </c>
      <c r="BA13" s="11">
        <v>3</v>
      </c>
      <c r="BB13" s="11">
        <v>51</v>
      </c>
      <c r="BC13" s="11">
        <v>14</v>
      </c>
      <c r="BD13" s="11">
        <v>19</v>
      </c>
      <c r="BE13" s="11">
        <v>29</v>
      </c>
      <c r="BF13" s="11">
        <v>29</v>
      </c>
      <c r="BG13" s="11">
        <v>51</v>
      </c>
      <c r="BH13" s="11">
        <v>27</v>
      </c>
      <c r="BI13" s="11">
        <v>51</v>
      </c>
      <c r="BJ13" s="11">
        <v>53</v>
      </c>
      <c r="BK13" s="11">
        <v>5</v>
      </c>
      <c r="BL13" s="11">
        <v>42</v>
      </c>
      <c r="BM13" s="11">
        <v>37</v>
      </c>
      <c r="BN13" s="11">
        <v>27</v>
      </c>
      <c r="BO13" s="11">
        <v>2000000</v>
      </c>
    </row>
    <row r="14" spans="1:67" ht="15" thickBot="1" x14ac:dyDescent="0.35">
      <c r="A14" s="1" t="s">
        <v>10</v>
      </c>
      <c r="B14" s="1" t="s">
        <v>602</v>
      </c>
      <c r="C14" s="2">
        <v>89</v>
      </c>
      <c r="D14" s="2">
        <v>62</v>
      </c>
      <c r="E14" s="2">
        <v>29</v>
      </c>
      <c r="F14" s="2">
        <v>53</v>
      </c>
      <c r="G14" s="2">
        <v>1</v>
      </c>
      <c r="H14" s="1">
        <f t="shared" si="13"/>
        <v>89</v>
      </c>
      <c r="I14" s="1">
        <f>HLOOKUP(H14,C14:$F$604,J14,0)</f>
        <v>1</v>
      </c>
      <c r="J14" s="1">
        <v>591</v>
      </c>
      <c r="K14" s="1" t="str">
        <f t="shared" si="14"/>
        <v>11</v>
      </c>
      <c r="M14" s="5">
        <f t="shared" si="15"/>
        <v>1</v>
      </c>
      <c r="N14" s="5">
        <f t="shared" si="16"/>
        <v>144</v>
      </c>
      <c r="O14" s="5">
        <f t="shared" si="17"/>
        <v>24.784067462787458</v>
      </c>
      <c r="P14" s="5">
        <f t="shared" si="18"/>
        <v>58.25</v>
      </c>
      <c r="Q14" s="5">
        <f t="shared" si="19"/>
        <v>57.5</v>
      </c>
      <c r="R14" s="5">
        <f t="shared" si="20"/>
        <v>0.75</v>
      </c>
      <c r="S14" s="5">
        <f t="shared" si="21"/>
        <v>29</v>
      </c>
      <c r="T14" s="5">
        <f t="shared" si="22"/>
        <v>89</v>
      </c>
      <c r="U14" s="5">
        <f t="shared" si="23"/>
        <v>60</v>
      </c>
      <c r="V14">
        <f t="shared" si="24"/>
        <v>1000000</v>
      </c>
      <c r="X14">
        <f t="shared" si="25"/>
        <v>41</v>
      </c>
      <c r="Y14">
        <f t="shared" si="3"/>
        <v>17</v>
      </c>
      <c r="Z14">
        <f t="shared" si="4"/>
        <v>34</v>
      </c>
      <c r="AA14">
        <f t="shared" si="5"/>
        <v>17</v>
      </c>
      <c r="AB14">
        <f t="shared" si="6"/>
        <v>20</v>
      </c>
      <c r="AC14">
        <f t="shared" si="7"/>
        <v>25</v>
      </c>
      <c r="AD14">
        <f t="shared" si="8"/>
        <v>15</v>
      </c>
      <c r="AE14">
        <f t="shared" si="9"/>
        <v>21</v>
      </c>
      <c r="AF14">
        <f t="shared" si="10"/>
        <v>29</v>
      </c>
      <c r="AG14">
        <f t="shared" ref="AG14:AO14" si="38">MAX(X$4:AF$543)+1-X14</f>
        <v>15</v>
      </c>
      <c r="AH14">
        <f t="shared" si="38"/>
        <v>39</v>
      </c>
      <c r="AI14">
        <f t="shared" si="38"/>
        <v>22</v>
      </c>
      <c r="AJ14">
        <f t="shared" si="38"/>
        <v>39</v>
      </c>
      <c r="AK14">
        <f t="shared" si="38"/>
        <v>36</v>
      </c>
      <c r="AL14">
        <f t="shared" si="38"/>
        <v>31</v>
      </c>
      <c r="AM14">
        <f t="shared" si="38"/>
        <v>41</v>
      </c>
      <c r="AN14">
        <f t="shared" si="38"/>
        <v>35</v>
      </c>
      <c r="AO14">
        <f t="shared" si="38"/>
        <v>27</v>
      </c>
      <c r="AP14">
        <f t="shared" si="12"/>
        <v>1000000</v>
      </c>
      <c r="AQ14">
        <f t="shared" si="27"/>
        <v>3</v>
      </c>
      <c r="AR14">
        <f t="shared" si="28"/>
        <v>1</v>
      </c>
      <c r="AS14">
        <f t="shared" si="29"/>
        <v>2696786.6</v>
      </c>
      <c r="AV14" s="10" t="s">
        <v>674</v>
      </c>
      <c r="AW14" s="11">
        <v>14</v>
      </c>
      <c r="AX14" s="11">
        <v>49</v>
      </c>
      <c r="AY14" s="11">
        <v>35</v>
      </c>
      <c r="AZ14" s="11">
        <v>51</v>
      </c>
      <c r="BA14" s="11">
        <v>47</v>
      </c>
      <c r="BB14" s="11">
        <v>32</v>
      </c>
      <c r="BC14" s="11">
        <v>51</v>
      </c>
      <c r="BD14" s="11">
        <v>51</v>
      </c>
      <c r="BE14" s="11">
        <v>38</v>
      </c>
      <c r="BF14" s="11">
        <v>42</v>
      </c>
      <c r="BG14" s="11">
        <v>7</v>
      </c>
      <c r="BH14" s="11">
        <v>21</v>
      </c>
      <c r="BI14" s="11">
        <v>5</v>
      </c>
      <c r="BJ14" s="11">
        <v>9</v>
      </c>
      <c r="BK14" s="11">
        <v>24</v>
      </c>
      <c r="BL14" s="11">
        <v>5</v>
      </c>
      <c r="BM14" s="11">
        <v>5</v>
      </c>
      <c r="BN14" s="11">
        <v>18</v>
      </c>
      <c r="BO14" s="11">
        <v>3000000</v>
      </c>
    </row>
    <row r="15" spans="1:67" ht="15" thickBot="1" x14ac:dyDescent="0.35">
      <c r="A15" s="1" t="s">
        <v>11</v>
      </c>
      <c r="B15" s="1" t="s">
        <v>602</v>
      </c>
      <c r="C15" s="2">
        <v>76</v>
      </c>
      <c r="D15" s="2">
        <v>80</v>
      </c>
      <c r="E15" s="2">
        <v>55</v>
      </c>
      <c r="F15" s="2">
        <v>64</v>
      </c>
      <c r="G15" s="2">
        <v>3</v>
      </c>
      <c r="H15" s="1">
        <f t="shared" si="13"/>
        <v>80</v>
      </c>
      <c r="I15" s="1">
        <f>HLOOKUP(H15,C15:$F$604,J15,0)</f>
        <v>2</v>
      </c>
      <c r="J15" s="1">
        <v>590</v>
      </c>
      <c r="K15" s="1" t="str">
        <f t="shared" si="14"/>
        <v>32</v>
      </c>
      <c r="M15" s="5">
        <f t="shared" si="15"/>
        <v>2</v>
      </c>
      <c r="N15" s="5">
        <f t="shared" si="16"/>
        <v>195</v>
      </c>
      <c r="O15" s="5">
        <f t="shared" si="17"/>
        <v>11.412712210513327</v>
      </c>
      <c r="P15" s="5">
        <f t="shared" si="18"/>
        <v>68.75</v>
      </c>
      <c r="Q15" s="5">
        <f t="shared" si="19"/>
        <v>70</v>
      </c>
      <c r="R15" s="5">
        <f t="shared" si="20"/>
        <v>-1.25</v>
      </c>
      <c r="S15" s="5">
        <f t="shared" si="21"/>
        <v>55</v>
      </c>
      <c r="T15" s="5">
        <f t="shared" si="22"/>
        <v>80</v>
      </c>
      <c r="U15" s="5">
        <f t="shared" si="23"/>
        <v>25</v>
      </c>
      <c r="V15">
        <f t="shared" si="24"/>
        <v>3000000</v>
      </c>
      <c r="X15">
        <f t="shared" si="25"/>
        <v>27</v>
      </c>
      <c r="Y15">
        <f t="shared" si="3"/>
        <v>4</v>
      </c>
      <c r="Z15">
        <f t="shared" si="4"/>
        <v>52</v>
      </c>
      <c r="AA15">
        <f t="shared" si="5"/>
        <v>6</v>
      </c>
      <c r="AB15">
        <f t="shared" si="6"/>
        <v>9</v>
      </c>
      <c r="AC15">
        <f t="shared" si="7"/>
        <v>32</v>
      </c>
      <c r="AD15">
        <f t="shared" si="8"/>
        <v>3</v>
      </c>
      <c r="AE15">
        <f t="shared" si="9"/>
        <v>33</v>
      </c>
      <c r="AF15">
        <f t="shared" si="10"/>
        <v>52</v>
      </c>
      <c r="AG15">
        <f t="shared" ref="AG15:AO15" si="39">MAX(X$4:AF$543)+1-X15</f>
        <v>29</v>
      </c>
      <c r="AH15">
        <f t="shared" si="39"/>
        <v>52</v>
      </c>
      <c r="AI15">
        <f t="shared" si="39"/>
        <v>4</v>
      </c>
      <c r="AJ15">
        <f t="shared" si="39"/>
        <v>50</v>
      </c>
      <c r="AK15">
        <f t="shared" si="39"/>
        <v>47</v>
      </c>
      <c r="AL15">
        <f t="shared" si="39"/>
        <v>24</v>
      </c>
      <c r="AM15">
        <f t="shared" si="39"/>
        <v>53</v>
      </c>
      <c r="AN15">
        <f t="shared" si="39"/>
        <v>23</v>
      </c>
      <c r="AO15">
        <f t="shared" si="39"/>
        <v>4</v>
      </c>
      <c r="AP15">
        <f t="shared" si="12"/>
        <v>3000000</v>
      </c>
      <c r="AQ15">
        <f t="shared" si="27"/>
        <v>3</v>
      </c>
      <c r="AR15">
        <f t="shared" si="28"/>
        <v>3</v>
      </c>
      <c r="AS15">
        <f t="shared" si="29"/>
        <v>2753881.4</v>
      </c>
      <c r="AV15" s="10" t="s">
        <v>675</v>
      </c>
      <c r="AW15" s="11">
        <v>41</v>
      </c>
      <c r="AX15" s="11">
        <v>15</v>
      </c>
      <c r="AY15" s="11">
        <v>54</v>
      </c>
      <c r="AZ15" s="11">
        <v>27</v>
      </c>
      <c r="BA15" s="11">
        <v>23</v>
      </c>
      <c r="BB15" s="11">
        <v>39</v>
      </c>
      <c r="BC15" s="11">
        <v>8</v>
      </c>
      <c r="BD15" s="11">
        <v>50</v>
      </c>
      <c r="BE15" s="11">
        <v>54</v>
      </c>
      <c r="BF15" s="11">
        <v>15</v>
      </c>
      <c r="BG15" s="11">
        <v>41</v>
      </c>
      <c r="BH15" s="11">
        <v>2</v>
      </c>
      <c r="BI15" s="11">
        <v>29</v>
      </c>
      <c r="BJ15" s="11">
        <v>33</v>
      </c>
      <c r="BK15" s="11">
        <v>17</v>
      </c>
      <c r="BL15" s="11">
        <v>48</v>
      </c>
      <c r="BM15" s="11">
        <v>6</v>
      </c>
      <c r="BN15" s="11">
        <v>2</v>
      </c>
      <c r="BO15" s="11">
        <v>4000000</v>
      </c>
    </row>
    <row r="16" spans="1:67" ht="15" thickBot="1" x14ac:dyDescent="0.35">
      <c r="A16" s="1" t="s">
        <v>12</v>
      </c>
      <c r="B16" s="1" t="s">
        <v>602</v>
      </c>
      <c r="C16" s="2">
        <v>66</v>
      </c>
      <c r="D16" s="2">
        <v>20</v>
      </c>
      <c r="E16" s="2">
        <v>24</v>
      </c>
      <c r="F16" s="2">
        <v>19</v>
      </c>
      <c r="G16" s="2">
        <v>3</v>
      </c>
      <c r="H16" s="1">
        <f t="shared" si="13"/>
        <v>66</v>
      </c>
      <c r="I16" s="1">
        <f>HLOOKUP(H16,C16:$F$604,J16,0)</f>
        <v>1</v>
      </c>
      <c r="J16" s="1">
        <v>589</v>
      </c>
      <c r="K16" s="1" t="str">
        <f t="shared" si="14"/>
        <v>31</v>
      </c>
      <c r="M16" s="5">
        <f t="shared" si="15"/>
        <v>1</v>
      </c>
      <c r="N16" s="5">
        <f t="shared" si="16"/>
        <v>63</v>
      </c>
      <c r="O16" s="5">
        <f t="shared" si="17"/>
        <v>22.60346581094737</v>
      </c>
      <c r="P16" s="5">
        <f t="shared" si="18"/>
        <v>32.25</v>
      </c>
      <c r="Q16" s="5">
        <f t="shared" si="19"/>
        <v>22</v>
      </c>
      <c r="R16" s="5">
        <f t="shared" si="20"/>
        <v>10.25</v>
      </c>
      <c r="S16" s="5">
        <f t="shared" si="21"/>
        <v>19</v>
      </c>
      <c r="T16" s="5">
        <f t="shared" si="22"/>
        <v>66</v>
      </c>
      <c r="U16" s="5">
        <f t="shared" si="23"/>
        <v>47</v>
      </c>
      <c r="V16">
        <f t="shared" si="24"/>
        <v>3000000</v>
      </c>
      <c r="X16">
        <f t="shared" si="25"/>
        <v>41</v>
      </c>
      <c r="Y16">
        <f t="shared" si="3"/>
        <v>48</v>
      </c>
      <c r="Z16">
        <f t="shared" si="4"/>
        <v>39</v>
      </c>
      <c r="AA16">
        <f t="shared" si="5"/>
        <v>48</v>
      </c>
      <c r="AB16">
        <f t="shared" si="6"/>
        <v>51</v>
      </c>
      <c r="AC16">
        <f t="shared" si="7"/>
        <v>4</v>
      </c>
      <c r="AD16">
        <f t="shared" si="8"/>
        <v>23</v>
      </c>
      <c r="AE16">
        <f t="shared" si="9"/>
        <v>45</v>
      </c>
      <c r="AF16">
        <f t="shared" si="10"/>
        <v>40</v>
      </c>
      <c r="AG16">
        <f t="shared" ref="AG16:AO16" si="40">MAX(X$4:AF$543)+1-X16</f>
        <v>15</v>
      </c>
      <c r="AH16">
        <f t="shared" si="40"/>
        <v>8</v>
      </c>
      <c r="AI16">
        <f t="shared" si="40"/>
        <v>17</v>
      </c>
      <c r="AJ16">
        <f t="shared" si="40"/>
        <v>8</v>
      </c>
      <c r="AK16">
        <f t="shared" si="40"/>
        <v>5</v>
      </c>
      <c r="AL16">
        <f t="shared" si="40"/>
        <v>52</v>
      </c>
      <c r="AM16">
        <f t="shared" si="40"/>
        <v>33</v>
      </c>
      <c r="AN16">
        <f t="shared" si="40"/>
        <v>11</v>
      </c>
      <c r="AO16">
        <f t="shared" si="40"/>
        <v>16</v>
      </c>
      <c r="AP16">
        <f t="shared" si="12"/>
        <v>3000000</v>
      </c>
      <c r="AQ16">
        <f t="shared" si="27"/>
        <v>3</v>
      </c>
      <c r="AR16">
        <f t="shared" si="28"/>
        <v>3</v>
      </c>
      <c r="AS16">
        <f t="shared" si="29"/>
        <v>2897922.7</v>
      </c>
      <c r="AV16" s="10" t="s">
        <v>676</v>
      </c>
      <c r="AW16" s="11">
        <v>41</v>
      </c>
      <c r="AX16" s="11">
        <v>23</v>
      </c>
      <c r="AY16" s="11">
        <v>34</v>
      </c>
      <c r="AZ16" s="11">
        <v>27</v>
      </c>
      <c r="BA16" s="11">
        <v>20</v>
      </c>
      <c r="BB16" s="11">
        <v>47</v>
      </c>
      <c r="BC16" s="11">
        <v>26</v>
      </c>
      <c r="BD16" s="11">
        <v>39</v>
      </c>
      <c r="BE16" s="11">
        <v>31</v>
      </c>
      <c r="BF16" s="11">
        <v>15</v>
      </c>
      <c r="BG16" s="11">
        <v>33</v>
      </c>
      <c r="BH16" s="11">
        <v>22</v>
      </c>
      <c r="BI16" s="11">
        <v>29</v>
      </c>
      <c r="BJ16" s="11">
        <v>36</v>
      </c>
      <c r="BK16" s="11">
        <v>9</v>
      </c>
      <c r="BL16" s="11">
        <v>30</v>
      </c>
      <c r="BM16" s="11">
        <v>17</v>
      </c>
      <c r="BN16" s="11">
        <v>25</v>
      </c>
      <c r="BO16" s="11">
        <v>2000000</v>
      </c>
    </row>
    <row r="17" spans="1:67" ht="15" thickBot="1" x14ac:dyDescent="0.35">
      <c r="A17" s="1" t="s">
        <v>13</v>
      </c>
      <c r="B17" s="1" t="s">
        <v>602</v>
      </c>
      <c r="C17" s="2">
        <v>11</v>
      </c>
      <c r="D17" s="2">
        <v>12</v>
      </c>
      <c r="E17" s="2">
        <v>10</v>
      </c>
      <c r="F17" s="2">
        <v>77</v>
      </c>
      <c r="G17" s="2">
        <v>2</v>
      </c>
      <c r="H17" s="1">
        <f t="shared" si="13"/>
        <v>77</v>
      </c>
      <c r="I17" s="1">
        <f>HLOOKUP(H17,C17:$F$604,J17,0)</f>
        <v>4</v>
      </c>
      <c r="J17" s="1">
        <v>588</v>
      </c>
      <c r="K17" s="1" t="str">
        <f t="shared" si="14"/>
        <v>24</v>
      </c>
      <c r="M17" s="5">
        <f t="shared" si="15"/>
        <v>4</v>
      </c>
      <c r="N17" s="5">
        <f t="shared" si="16"/>
        <v>33</v>
      </c>
      <c r="O17" s="5">
        <f t="shared" si="17"/>
        <v>33.010099464658794</v>
      </c>
      <c r="P17" s="5">
        <f t="shared" si="18"/>
        <v>27.5</v>
      </c>
      <c r="Q17" s="5">
        <f t="shared" si="19"/>
        <v>11.5</v>
      </c>
      <c r="R17" s="5">
        <f t="shared" si="20"/>
        <v>16</v>
      </c>
      <c r="S17" s="5">
        <f t="shared" si="21"/>
        <v>10</v>
      </c>
      <c r="T17" s="5">
        <f t="shared" si="22"/>
        <v>77</v>
      </c>
      <c r="U17" s="5">
        <f t="shared" si="23"/>
        <v>67</v>
      </c>
      <c r="V17">
        <f t="shared" si="24"/>
        <v>2000000</v>
      </c>
      <c r="X17">
        <f t="shared" si="25"/>
        <v>1</v>
      </c>
      <c r="Y17">
        <f t="shared" si="3"/>
        <v>53</v>
      </c>
      <c r="Z17">
        <f t="shared" si="4"/>
        <v>17</v>
      </c>
      <c r="AA17">
        <f t="shared" si="5"/>
        <v>51</v>
      </c>
      <c r="AB17">
        <f t="shared" si="6"/>
        <v>54</v>
      </c>
      <c r="AC17">
        <f t="shared" si="7"/>
        <v>1</v>
      </c>
      <c r="AD17">
        <f t="shared" si="8"/>
        <v>35</v>
      </c>
      <c r="AE17">
        <f t="shared" si="9"/>
        <v>37</v>
      </c>
      <c r="AF17">
        <f t="shared" si="10"/>
        <v>22</v>
      </c>
      <c r="AG17">
        <f t="shared" ref="AG17:AO17" si="41">MAX(X$4:AF$543)+1-X17</f>
        <v>55</v>
      </c>
      <c r="AH17">
        <f t="shared" si="41"/>
        <v>3</v>
      </c>
      <c r="AI17">
        <f t="shared" si="41"/>
        <v>39</v>
      </c>
      <c r="AJ17">
        <f t="shared" si="41"/>
        <v>5</v>
      </c>
      <c r="AK17">
        <f t="shared" si="41"/>
        <v>2</v>
      </c>
      <c r="AL17">
        <f t="shared" si="41"/>
        <v>55</v>
      </c>
      <c r="AM17">
        <f t="shared" si="41"/>
        <v>21</v>
      </c>
      <c r="AN17">
        <f t="shared" si="41"/>
        <v>19</v>
      </c>
      <c r="AO17">
        <f t="shared" si="41"/>
        <v>34</v>
      </c>
      <c r="AP17">
        <f t="shared" si="12"/>
        <v>2000000</v>
      </c>
      <c r="AQ17">
        <f t="shared" si="27"/>
        <v>4</v>
      </c>
      <c r="AR17">
        <f t="shared" si="28"/>
        <v>2</v>
      </c>
      <c r="AS17">
        <f t="shared" si="29"/>
        <v>3593483.8</v>
      </c>
      <c r="AV17" s="10" t="s">
        <v>677</v>
      </c>
      <c r="AW17" s="11">
        <v>41</v>
      </c>
      <c r="AX17" s="11">
        <v>31</v>
      </c>
      <c r="AY17" s="11">
        <v>29</v>
      </c>
      <c r="AZ17" s="11">
        <v>36</v>
      </c>
      <c r="BA17" s="11">
        <v>26</v>
      </c>
      <c r="BB17" s="11">
        <v>49</v>
      </c>
      <c r="BC17" s="11">
        <v>44</v>
      </c>
      <c r="BD17" s="11">
        <v>44</v>
      </c>
      <c r="BE17" s="11">
        <v>26</v>
      </c>
      <c r="BF17" s="11">
        <v>15</v>
      </c>
      <c r="BG17" s="11">
        <v>25</v>
      </c>
      <c r="BH17" s="11">
        <v>27</v>
      </c>
      <c r="BI17" s="11">
        <v>20</v>
      </c>
      <c r="BJ17" s="11">
        <v>30</v>
      </c>
      <c r="BK17" s="11">
        <v>7</v>
      </c>
      <c r="BL17" s="11">
        <v>12</v>
      </c>
      <c r="BM17" s="11">
        <v>12</v>
      </c>
      <c r="BN17" s="11">
        <v>30</v>
      </c>
      <c r="BO17" s="11">
        <v>1000000</v>
      </c>
    </row>
    <row r="18" spans="1:67" ht="15" thickBot="1" x14ac:dyDescent="0.35">
      <c r="A18" s="1" t="s">
        <v>14</v>
      </c>
      <c r="B18" s="1" t="s">
        <v>602</v>
      </c>
      <c r="C18" s="2">
        <v>79</v>
      </c>
      <c r="D18" s="2">
        <v>99</v>
      </c>
      <c r="E18" s="2">
        <v>79</v>
      </c>
      <c r="F18" s="2">
        <v>84</v>
      </c>
      <c r="G18" s="2">
        <v>1</v>
      </c>
      <c r="H18" s="1">
        <f t="shared" si="13"/>
        <v>99</v>
      </c>
      <c r="I18" s="1">
        <f>HLOOKUP(H18,C18:$F$604,J18,0)</f>
        <v>2</v>
      </c>
      <c r="J18" s="1">
        <v>587</v>
      </c>
      <c r="K18" s="1" t="str">
        <f t="shared" si="14"/>
        <v>12</v>
      </c>
      <c r="M18" s="5">
        <f t="shared" si="15"/>
        <v>2</v>
      </c>
      <c r="N18" s="5">
        <f t="shared" si="16"/>
        <v>242</v>
      </c>
      <c r="O18" s="5">
        <f t="shared" si="17"/>
        <v>9.464847243000456</v>
      </c>
      <c r="P18" s="5">
        <f t="shared" si="18"/>
        <v>85.25</v>
      </c>
      <c r="Q18" s="5">
        <f t="shared" si="19"/>
        <v>81.5</v>
      </c>
      <c r="R18" s="5">
        <f t="shared" si="20"/>
        <v>3.75</v>
      </c>
      <c r="S18" s="5">
        <f t="shared" si="21"/>
        <v>79</v>
      </c>
      <c r="T18" s="5">
        <f t="shared" si="22"/>
        <v>99</v>
      </c>
      <c r="U18" s="5">
        <f t="shared" si="23"/>
        <v>20</v>
      </c>
      <c r="V18">
        <f t="shared" si="24"/>
        <v>1000000</v>
      </c>
      <c r="X18">
        <f t="shared" si="25"/>
        <v>27</v>
      </c>
      <c r="Y18">
        <f t="shared" si="3"/>
        <v>1</v>
      </c>
      <c r="Z18">
        <f t="shared" si="4"/>
        <v>53</v>
      </c>
      <c r="AA18">
        <f t="shared" si="5"/>
        <v>1</v>
      </c>
      <c r="AB18">
        <f t="shared" si="6"/>
        <v>2</v>
      </c>
      <c r="AC18">
        <f t="shared" si="7"/>
        <v>16</v>
      </c>
      <c r="AD18">
        <f t="shared" si="8"/>
        <v>1</v>
      </c>
      <c r="AE18">
        <f t="shared" si="9"/>
        <v>2</v>
      </c>
      <c r="AF18">
        <f t="shared" si="10"/>
        <v>53</v>
      </c>
      <c r="AG18">
        <f t="shared" ref="AG18:AO18" si="42">MAX(X$4:AF$543)+1-X18</f>
        <v>29</v>
      </c>
      <c r="AH18">
        <f t="shared" si="42"/>
        <v>55</v>
      </c>
      <c r="AI18">
        <f t="shared" si="42"/>
        <v>3</v>
      </c>
      <c r="AJ18">
        <f t="shared" si="42"/>
        <v>55</v>
      </c>
      <c r="AK18">
        <f t="shared" si="42"/>
        <v>54</v>
      </c>
      <c r="AL18">
        <f t="shared" si="42"/>
        <v>40</v>
      </c>
      <c r="AM18">
        <f t="shared" si="42"/>
        <v>55</v>
      </c>
      <c r="AN18">
        <f t="shared" si="42"/>
        <v>54</v>
      </c>
      <c r="AO18">
        <f t="shared" si="42"/>
        <v>3</v>
      </c>
      <c r="AP18">
        <f t="shared" si="12"/>
        <v>1000000</v>
      </c>
      <c r="AQ18">
        <f t="shared" si="27"/>
        <v>3</v>
      </c>
      <c r="AR18">
        <f t="shared" si="28"/>
        <v>1</v>
      </c>
      <c r="AS18">
        <f t="shared" si="29"/>
        <v>2869629.9</v>
      </c>
      <c r="AV18" s="10" t="s">
        <v>678</v>
      </c>
      <c r="AW18" s="11">
        <v>41</v>
      </c>
      <c r="AX18" s="11">
        <v>17</v>
      </c>
      <c r="AY18" s="11">
        <v>34</v>
      </c>
      <c r="AZ18" s="11">
        <v>17</v>
      </c>
      <c r="BA18" s="11">
        <v>20</v>
      </c>
      <c r="BB18" s="11">
        <v>25</v>
      </c>
      <c r="BC18" s="11">
        <v>15</v>
      </c>
      <c r="BD18" s="11">
        <v>21</v>
      </c>
      <c r="BE18" s="11">
        <v>29</v>
      </c>
      <c r="BF18" s="11">
        <v>15</v>
      </c>
      <c r="BG18" s="11">
        <v>39</v>
      </c>
      <c r="BH18" s="11">
        <v>22</v>
      </c>
      <c r="BI18" s="11">
        <v>39</v>
      </c>
      <c r="BJ18" s="11">
        <v>36</v>
      </c>
      <c r="BK18" s="11">
        <v>31</v>
      </c>
      <c r="BL18" s="11">
        <v>41</v>
      </c>
      <c r="BM18" s="11">
        <v>35</v>
      </c>
      <c r="BN18" s="11">
        <v>27</v>
      </c>
      <c r="BO18" s="11">
        <v>1000000</v>
      </c>
    </row>
    <row r="19" spans="1:67" ht="15" thickBot="1" x14ac:dyDescent="0.35">
      <c r="A19" s="1" t="s">
        <v>15</v>
      </c>
      <c r="B19" s="1" t="s">
        <v>602</v>
      </c>
      <c r="C19" s="2">
        <v>32</v>
      </c>
      <c r="D19" s="2">
        <v>76</v>
      </c>
      <c r="E19" s="2">
        <v>41</v>
      </c>
      <c r="F19" s="2">
        <v>65</v>
      </c>
      <c r="G19" s="2">
        <v>4</v>
      </c>
      <c r="H19" s="1">
        <f t="shared" si="13"/>
        <v>76</v>
      </c>
      <c r="I19" s="1">
        <f>HLOOKUP(H19,C19:$F$604,J19,0)</f>
        <v>2</v>
      </c>
      <c r="J19" s="1">
        <v>586</v>
      </c>
      <c r="K19" s="1" t="str">
        <f t="shared" si="14"/>
        <v>42</v>
      </c>
      <c r="M19" s="5">
        <f t="shared" si="15"/>
        <v>2</v>
      </c>
      <c r="N19" s="5">
        <f t="shared" si="16"/>
        <v>138</v>
      </c>
      <c r="O19" s="5">
        <f t="shared" si="17"/>
        <v>20.46948949045872</v>
      </c>
      <c r="P19" s="5">
        <f t="shared" si="18"/>
        <v>53.5</v>
      </c>
      <c r="Q19" s="5">
        <f t="shared" si="19"/>
        <v>53</v>
      </c>
      <c r="R19" s="5">
        <f t="shared" si="20"/>
        <v>0.5</v>
      </c>
      <c r="S19" s="5">
        <f t="shared" si="21"/>
        <v>32</v>
      </c>
      <c r="T19" s="5">
        <f t="shared" si="22"/>
        <v>76</v>
      </c>
      <c r="U19" s="5">
        <f t="shared" si="23"/>
        <v>44</v>
      </c>
      <c r="V19">
        <f t="shared" si="24"/>
        <v>4000000</v>
      </c>
      <c r="X19">
        <f t="shared" si="25"/>
        <v>27</v>
      </c>
      <c r="Y19">
        <f t="shared" si="3"/>
        <v>20</v>
      </c>
      <c r="Z19">
        <f t="shared" si="4"/>
        <v>42</v>
      </c>
      <c r="AA19">
        <f t="shared" si="5"/>
        <v>24</v>
      </c>
      <c r="AB19">
        <f t="shared" si="6"/>
        <v>25</v>
      </c>
      <c r="AC19">
        <f t="shared" si="7"/>
        <v>26</v>
      </c>
      <c r="AD19">
        <f t="shared" si="8"/>
        <v>13</v>
      </c>
      <c r="AE19">
        <f t="shared" si="9"/>
        <v>37</v>
      </c>
      <c r="AF19">
        <f t="shared" si="10"/>
        <v>42</v>
      </c>
      <c r="AG19">
        <f t="shared" ref="AG19:AO19" si="43">MAX(X$4:AF$543)+1-X19</f>
        <v>29</v>
      </c>
      <c r="AH19">
        <f t="shared" si="43"/>
        <v>36</v>
      </c>
      <c r="AI19">
        <f t="shared" si="43"/>
        <v>14</v>
      </c>
      <c r="AJ19">
        <f t="shared" si="43"/>
        <v>32</v>
      </c>
      <c r="AK19">
        <f t="shared" si="43"/>
        <v>31</v>
      </c>
      <c r="AL19">
        <f t="shared" si="43"/>
        <v>30</v>
      </c>
      <c r="AM19">
        <f t="shared" si="43"/>
        <v>43</v>
      </c>
      <c r="AN19">
        <f t="shared" si="43"/>
        <v>19</v>
      </c>
      <c r="AO19">
        <f t="shared" si="43"/>
        <v>14</v>
      </c>
      <c r="AP19">
        <f t="shared" si="12"/>
        <v>4000000</v>
      </c>
      <c r="AQ19">
        <f t="shared" si="27"/>
        <v>3</v>
      </c>
      <c r="AR19">
        <f t="shared" si="28"/>
        <v>4</v>
      </c>
      <c r="AS19">
        <f t="shared" si="29"/>
        <v>2931510.5</v>
      </c>
      <c r="AV19" s="10" t="s">
        <v>679</v>
      </c>
      <c r="AW19" s="11">
        <v>27</v>
      </c>
      <c r="AX19" s="11">
        <v>4</v>
      </c>
      <c r="AY19" s="11">
        <v>52</v>
      </c>
      <c r="AZ19" s="11">
        <v>6</v>
      </c>
      <c r="BA19" s="11">
        <v>9</v>
      </c>
      <c r="BB19" s="11">
        <v>32</v>
      </c>
      <c r="BC19" s="11">
        <v>3</v>
      </c>
      <c r="BD19" s="11">
        <v>33</v>
      </c>
      <c r="BE19" s="11">
        <v>52</v>
      </c>
      <c r="BF19" s="11">
        <v>29</v>
      </c>
      <c r="BG19" s="11">
        <v>52</v>
      </c>
      <c r="BH19" s="11">
        <v>4</v>
      </c>
      <c r="BI19" s="11">
        <v>50</v>
      </c>
      <c r="BJ19" s="11">
        <v>47</v>
      </c>
      <c r="BK19" s="11">
        <v>24</v>
      </c>
      <c r="BL19" s="11">
        <v>53</v>
      </c>
      <c r="BM19" s="11">
        <v>23</v>
      </c>
      <c r="BN19" s="11">
        <v>4</v>
      </c>
      <c r="BO19" s="11">
        <v>3000000</v>
      </c>
    </row>
    <row r="20" spans="1:67" ht="15" thickBot="1" x14ac:dyDescent="0.35">
      <c r="A20" s="1" t="s">
        <v>16</v>
      </c>
      <c r="B20" s="1" t="s">
        <v>602</v>
      </c>
      <c r="C20" s="2">
        <v>86</v>
      </c>
      <c r="D20" s="2">
        <v>67</v>
      </c>
      <c r="E20" s="2">
        <v>56</v>
      </c>
      <c r="F20" s="2">
        <v>27</v>
      </c>
      <c r="G20" s="2">
        <v>3</v>
      </c>
      <c r="H20" s="1">
        <f t="shared" si="13"/>
        <v>86</v>
      </c>
      <c r="I20" s="1">
        <f>HLOOKUP(H20,C20:$F$604,J20,0)</f>
        <v>1</v>
      </c>
      <c r="J20" s="1">
        <v>585</v>
      </c>
      <c r="K20" s="1" t="str">
        <f t="shared" si="14"/>
        <v>31</v>
      </c>
      <c r="M20" s="5">
        <f t="shared" si="15"/>
        <v>1</v>
      </c>
      <c r="N20" s="5">
        <f t="shared" si="16"/>
        <v>150</v>
      </c>
      <c r="O20" s="5">
        <f t="shared" si="17"/>
        <v>24.67117075995111</v>
      </c>
      <c r="P20" s="5">
        <f t="shared" si="18"/>
        <v>59</v>
      </c>
      <c r="Q20" s="5">
        <f t="shared" si="19"/>
        <v>61.5</v>
      </c>
      <c r="R20" s="5">
        <f t="shared" si="20"/>
        <v>-2.5</v>
      </c>
      <c r="S20" s="5">
        <f t="shared" si="21"/>
        <v>27</v>
      </c>
      <c r="T20" s="5">
        <f t="shared" si="22"/>
        <v>86</v>
      </c>
      <c r="U20" s="5">
        <f t="shared" si="23"/>
        <v>59</v>
      </c>
      <c r="V20">
        <f t="shared" si="24"/>
        <v>3000000</v>
      </c>
      <c r="X20">
        <f t="shared" si="25"/>
        <v>41</v>
      </c>
      <c r="Y20">
        <f t="shared" si="3"/>
        <v>15</v>
      </c>
      <c r="Z20">
        <f t="shared" si="4"/>
        <v>34</v>
      </c>
      <c r="AA20">
        <f t="shared" si="5"/>
        <v>16</v>
      </c>
      <c r="AB20">
        <f t="shared" si="6"/>
        <v>16</v>
      </c>
      <c r="AC20">
        <f t="shared" si="7"/>
        <v>37</v>
      </c>
      <c r="AD20">
        <f t="shared" si="8"/>
        <v>16</v>
      </c>
      <c r="AE20">
        <f t="shared" si="9"/>
        <v>26</v>
      </c>
      <c r="AF20">
        <f t="shared" si="10"/>
        <v>30</v>
      </c>
      <c r="AG20">
        <f t="shared" ref="AG20:AO20" si="44">MAX(X$4:AF$543)+1-X20</f>
        <v>15</v>
      </c>
      <c r="AH20">
        <f t="shared" si="44"/>
        <v>41</v>
      </c>
      <c r="AI20">
        <f t="shared" si="44"/>
        <v>22</v>
      </c>
      <c r="AJ20">
        <f t="shared" si="44"/>
        <v>40</v>
      </c>
      <c r="AK20">
        <f t="shared" si="44"/>
        <v>40</v>
      </c>
      <c r="AL20">
        <f t="shared" si="44"/>
        <v>19</v>
      </c>
      <c r="AM20">
        <f t="shared" si="44"/>
        <v>40</v>
      </c>
      <c r="AN20">
        <f t="shared" si="44"/>
        <v>30</v>
      </c>
      <c r="AO20">
        <f t="shared" si="44"/>
        <v>26</v>
      </c>
      <c r="AP20">
        <f t="shared" si="12"/>
        <v>3000000</v>
      </c>
      <c r="AQ20">
        <f t="shared" si="27"/>
        <v>3</v>
      </c>
      <c r="AR20">
        <f t="shared" si="28"/>
        <v>3</v>
      </c>
      <c r="AS20">
        <f t="shared" si="29"/>
        <v>2791439.9</v>
      </c>
      <c r="AV20" s="10" t="s">
        <v>680</v>
      </c>
      <c r="AW20" s="11">
        <v>41</v>
      </c>
      <c r="AX20" s="11">
        <v>48</v>
      </c>
      <c r="AY20" s="11">
        <v>39</v>
      </c>
      <c r="AZ20" s="11">
        <v>48</v>
      </c>
      <c r="BA20" s="11">
        <v>51</v>
      </c>
      <c r="BB20" s="11">
        <v>4</v>
      </c>
      <c r="BC20" s="11">
        <v>23</v>
      </c>
      <c r="BD20" s="11">
        <v>45</v>
      </c>
      <c r="BE20" s="11">
        <v>40</v>
      </c>
      <c r="BF20" s="11">
        <v>15</v>
      </c>
      <c r="BG20" s="11">
        <v>8</v>
      </c>
      <c r="BH20" s="11">
        <v>17</v>
      </c>
      <c r="BI20" s="11">
        <v>8</v>
      </c>
      <c r="BJ20" s="11">
        <v>5</v>
      </c>
      <c r="BK20" s="11">
        <v>52</v>
      </c>
      <c r="BL20" s="11">
        <v>33</v>
      </c>
      <c r="BM20" s="11">
        <v>11</v>
      </c>
      <c r="BN20" s="11">
        <v>16</v>
      </c>
      <c r="BO20" s="11">
        <v>3000000</v>
      </c>
    </row>
    <row r="21" spans="1:67" ht="15" thickBot="1" x14ac:dyDescent="0.35">
      <c r="A21" s="1" t="s">
        <v>17</v>
      </c>
      <c r="B21" s="1" t="s">
        <v>602</v>
      </c>
      <c r="C21" s="2">
        <v>19</v>
      </c>
      <c r="D21" s="2">
        <v>38</v>
      </c>
      <c r="E21" s="2">
        <v>61</v>
      </c>
      <c r="F21" s="2">
        <v>9</v>
      </c>
      <c r="G21" s="2">
        <v>2</v>
      </c>
      <c r="H21" s="1">
        <f t="shared" si="13"/>
        <v>61</v>
      </c>
      <c r="I21" s="1">
        <f>HLOOKUP(H21,C21:$F$604,J21,0)</f>
        <v>3</v>
      </c>
      <c r="J21" s="1">
        <v>584</v>
      </c>
      <c r="K21" s="1" t="str">
        <f t="shared" si="14"/>
        <v>23</v>
      </c>
      <c r="M21" s="5">
        <f t="shared" si="15"/>
        <v>3</v>
      </c>
      <c r="N21" s="5">
        <f t="shared" si="16"/>
        <v>66</v>
      </c>
      <c r="O21" s="5">
        <f t="shared" si="17"/>
        <v>22.911059920192837</v>
      </c>
      <c r="P21" s="5">
        <f t="shared" si="18"/>
        <v>31.75</v>
      </c>
      <c r="Q21" s="5">
        <f t="shared" si="19"/>
        <v>28.5</v>
      </c>
      <c r="R21" s="5">
        <f t="shared" si="20"/>
        <v>3.25</v>
      </c>
      <c r="S21" s="5">
        <f t="shared" si="21"/>
        <v>9</v>
      </c>
      <c r="T21" s="5">
        <f t="shared" si="22"/>
        <v>61</v>
      </c>
      <c r="U21" s="5">
        <f t="shared" si="23"/>
        <v>52</v>
      </c>
      <c r="V21">
        <f t="shared" si="24"/>
        <v>2000000</v>
      </c>
      <c r="X21">
        <f t="shared" si="25"/>
        <v>14</v>
      </c>
      <c r="Y21">
        <f t="shared" si="3"/>
        <v>47</v>
      </c>
      <c r="Z21">
        <f t="shared" si="4"/>
        <v>38</v>
      </c>
      <c r="AA21">
        <f t="shared" si="5"/>
        <v>49</v>
      </c>
      <c r="AB21">
        <f t="shared" si="6"/>
        <v>47</v>
      </c>
      <c r="AC21">
        <f t="shared" si="7"/>
        <v>17</v>
      </c>
      <c r="AD21">
        <f t="shared" si="8"/>
        <v>36</v>
      </c>
      <c r="AE21">
        <f t="shared" si="9"/>
        <v>48</v>
      </c>
      <c r="AF21">
        <f t="shared" si="10"/>
        <v>36</v>
      </c>
      <c r="AG21">
        <f t="shared" ref="AG21:AO21" si="45">MAX(X$4:AF$543)+1-X21</f>
        <v>42</v>
      </c>
      <c r="AH21">
        <f t="shared" si="45"/>
        <v>9</v>
      </c>
      <c r="AI21">
        <f t="shared" si="45"/>
        <v>18</v>
      </c>
      <c r="AJ21">
        <f t="shared" si="45"/>
        <v>7</v>
      </c>
      <c r="AK21">
        <f t="shared" si="45"/>
        <v>9</v>
      </c>
      <c r="AL21">
        <f t="shared" si="45"/>
        <v>39</v>
      </c>
      <c r="AM21">
        <f t="shared" si="45"/>
        <v>20</v>
      </c>
      <c r="AN21">
        <f t="shared" si="45"/>
        <v>8</v>
      </c>
      <c r="AO21">
        <f t="shared" si="45"/>
        <v>20</v>
      </c>
      <c r="AP21">
        <f t="shared" si="12"/>
        <v>2000000</v>
      </c>
      <c r="AQ21">
        <f t="shared" si="27"/>
        <v>3</v>
      </c>
      <c r="AR21">
        <f t="shared" si="28"/>
        <v>2</v>
      </c>
      <c r="AS21">
        <f t="shared" si="29"/>
        <v>3027099</v>
      </c>
      <c r="AV21" s="10" t="s">
        <v>681</v>
      </c>
      <c r="AW21" s="11">
        <v>1</v>
      </c>
      <c r="AX21" s="11">
        <v>53</v>
      </c>
      <c r="AY21" s="11">
        <v>17</v>
      </c>
      <c r="AZ21" s="11">
        <v>51</v>
      </c>
      <c r="BA21" s="11">
        <v>54</v>
      </c>
      <c r="BB21" s="11">
        <v>1</v>
      </c>
      <c r="BC21" s="11">
        <v>35</v>
      </c>
      <c r="BD21" s="11">
        <v>37</v>
      </c>
      <c r="BE21" s="11">
        <v>22</v>
      </c>
      <c r="BF21" s="11">
        <v>55</v>
      </c>
      <c r="BG21" s="11">
        <v>3</v>
      </c>
      <c r="BH21" s="11">
        <v>39</v>
      </c>
      <c r="BI21" s="11">
        <v>5</v>
      </c>
      <c r="BJ21" s="11">
        <v>2</v>
      </c>
      <c r="BK21" s="11">
        <v>55</v>
      </c>
      <c r="BL21" s="11">
        <v>21</v>
      </c>
      <c r="BM21" s="11">
        <v>19</v>
      </c>
      <c r="BN21" s="11">
        <v>34</v>
      </c>
      <c r="BO21" s="11">
        <v>2000000</v>
      </c>
    </row>
    <row r="22" spans="1:67" ht="15" thickBot="1" x14ac:dyDescent="0.35">
      <c r="A22" s="1" t="s">
        <v>18</v>
      </c>
      <c r="B22" s="1" t="s">
        <v>602</v>
      </c>
      <c r="C22" s="2">
        <v>14</v>
      </c>
      <c r="D22" s="2">
        <v>41</v>
      </c>
      <c r="E22" s="2">
        <v>79</v>
      </c>
      <c r="F22" s="2">
        <v>34</v>
      </c>
      <c r="G22" s="2">
        <v>4</v>
      </c>
      <c r="H22" s="1">
        <f t="shared" si="13"/>
        <v>79</v>
      </c>
      <c r="I22" s="1">
        <f>HLOOKUP(H22,C22:$F$604,J22,0)</f>
        <v>3</v>
      </c>
      <c r="J22" s="1">
        <v>583</v>
      </c>
      <c r="K22" s="1" t="str">
        <f t="shared" si="14"/>
        <v>43</v>
      </c>
      <c r="M22" s="5">
        <f t="shared" si="15"/>
        <v>3</v>
      </c>
      <c r="N22" s="5">
        <f t="shared" si="16"/>
        <v>89</v>
      </c>
      <c r="O22" s="5">
        <f t="shared" si="17"/>
        <v>27.190684679377483</v>
      </c>
      <c r="P22" s="5">
        <f t="shared" si="18"/>
        <v>42</v>
      </c>
      <c r="Q22" s="5">
        <f t="shared" si="19"/>
        <v>37.5</v>
      </c>
      <c r="R22" s="5">
        <f t="shared" si="20"/>
        <v>4.5</v>
      </c>
      <c r="S22" s="5">
        <f t="shared" si="21"/>
        <v>14</v>
      </c>
      <c r="T22" s="5">
        <f t="shared" si="22"/>
        <v>79</v>
      </c>
      <c r="U22" s="5">
        <f t="shared" si="23"/>
        <v>65</v>
      </c>
      <c r="V22">
        <f t="shared" si="24"/>
        <v>4000000</v>
      </c>
      <c r="X22">
        <f t="shared" si="25"/>
        <v>14</v>
      </c>
      <c r="Y22">
        <f t="shared" si="3"/>
        <v>39</v>
      </c>
      <c r="Z22">
        <f t="shared" si="4"/>
        <v>30</v>
      </c>
      <c r="AA22">
        <f t="shared" si="5"/>
        <v>39</v>
      </c>
      <c r="AB22">
        <f t="shared" si="6"/>
        <v>40</v>
      </c>
      <c r="AC22">
        <f t="shared" si="7"/>
        <v>14</v>
      </c>
      <c r="AD22">
        <f t="shared" si="8"/>
        <v>29</v>
      </c>
      <c r="AE22">
        <f t="shared" si="9"/>
        <v>34</v>
      </c>
      <c r="AF22">
        <f t="shared" si="10"/>
        <v>24</v>
      </c>
      <c r="AG22">
        <f t="shared" ref="AG22:AO22" si="46">MAX(X$4:AF$543)+1-X22</f>
        <v>42</v>
      </c>
      <c r="AH22">
        <f t="shared" si="46"/>
        <v>17</v>
      </c>
      <c r="AI22">
        <f t="shared" si="46"/>
        <v>26</v>
      </c>
      <c r="AJ22">
        <f t="shared" si="46"/>
        <v>17</v>
      </c>
      <c r="AK22">
        <f t="shared" si="46"/>
        <v>16</v>
      </c>
      <c r="AL22">
        <f t="shared" si="46"/>
        <v>42</v>
      </c>
      <c r="AM22">
        <f t="shared" si="46"/>
        <v>27</v>
      </c>
      <c r="AN22">
        <f t="shared" si="46"/>
        <v>22</v>
      </c>
      <c r="AO22">
        <f t="shared" si="46"/>
        <v>32</v>
      </c>
      <c r="AP22">
        <f t="shared" si="12"/>
        <v>4000000</v>
      </c>
      <c r="AQ22">
        <f t="shared" si="27"/>
        <v>3</v>
      </c>
      <c r="AR22">
        <f t="shared" si="28"/>
        <v>4</v>
      </c>
      <c r="AS22">
        <f t="shared" si="29"/>
        <v>2931511.2</v>
      </c>
      <c r="AV22" s="10" t="s">
        <v>682</v>
      </c>
      <c r="AW22" s="11">
        <v>27</v>
      </c>
      <c r="AX22" s="11">
        <v>1</v>
      </c>
      <c r="AY22" s="11">
        <v>53</v>
      </c>
      <c r="AZ22" s="11">
        <v>1</v>
      </c>
      <c r="BA22" s="11">
        <v>2</v>
      </c>
      <c r="BB22" s="11">
        <v>16</v>
      </c>
      <c r="BC22" s="11">
        <v>1</v>
      </c>
      <c r="BD22" s="11">
        <v>2</v>
      </c>
      <c r="BE22" s="11">
        <v>53</v>
      </c>
      <c r="BF22" s="11">
        <v>29</v>
      </c>
      <c r="BG22" s="11">
        <v>55</v>
      </c>
      <c r="BH22" s="11">
        <v>3</v>
      </c>
      <c r="BI22" s="11">
        <v>55</v>
      </c>
      <c r="BJ22" s="11">
        <v>54</v>
      </c>
      <c r="BK22" s="11">
        <v>40</v>
      </c>
      <c r="BL22" s="11">
        <v>55</v>
      </c>
      <c r="BM22" s="11">
        <v>54</v>
      </c>
      <c r="BN22" s="11">
        <v>3</v>
      </c>
      <c r="BO22" s="11">
        <v>1000000</v>
      </c>
    </row>
    <row r="23" spans="1:67" ht="15" thickBot="1" x14ac:dyDescent="0.35">
      <c r="A23" s="1" t="s">
        <v>19</v>
      </c>
      <c r="B23" s="1" t="s">
        <v>602</v>
      </c>
      <c r="C23" s="2">
        <v>69</v>
      </c>
      <c r="D23" s="2">
        <v>36</v>
      </c>
      <c r="E23" s="2">
        <v>38</v>
      </c>
      <c r="F23" s="2">
        <v>68</v>
      </c>
      <c r="G23" s="2">
        <v>1</v>
      </c>
      <c r="H23" s="1">
        <f t="shared" si="13"/>
        <v>69</v>
      </c>
      <c r="I23" s="1">
        <f>HLOOKUP(H23,C23:$F$604,J23,0)</f>
        <v>1</v>
      </c>
      <c r="J23" s="1">
        <v>582</v>
      </c>
      <c r="K23" s="1" t="str">
        <f t="shared" si="14"/>
        <v>11</v>
      </c>
      <c r="M23" s="5">
        <f t="shared" si="15"/>
        <v>1</v>
      </c>
      <c r="N23" s="5">
        <f t="shared" si="16"/>
        <v>142</v>
      </c>
      <c r="O23" s="5">
        <f t="shared" si="17"/>
        <v>18.20942979154848</v>
      </c>
      <c r="P23" s="5">
        <f t="shared" si="18"/>
        <v>52.75</v>
      </c>
      <c r="Q23" s="5">
        <f t="shared" si="19"/>
        <v>53</v>
      </c>
      <c r="R23" s="5">
        <f t="shared" si="20"/>
        <v>-0.25</v>
      </c>
      <c r="S23" s="5">
        <f t="shared" si="21"/>
        <v>36</v>
      </c>
      <c r="T23" s="5">
        <f t="shared" si="22"/>
        <v>69</v>
      </c>
      <c r="U23" s="5">
        <f t="shared" si="23"/>
        <v>33</v>
      </c>
      <c r="V23">
        <f t="shared" si="24"/>
        <v>1000000</v>
      </c>
      <c r="X23">
        <f t="shared" si="25"/>
        <v>41</v>
      </c>
      <c r="Y23">
        <f t="shared" si="3"/>
        <v>18</v>
      </c>
      <c r="Z23">
        <f t="shared" si="4"/>
        <v>45</v>
      </c>
      <c r="AA23">
        <f t="shared" si="5"/>
        <v>24</v>
      </c>
      <c r="AB23">
        <f t="shared" si="6"/>
        <v>25</v>
      </c>
      <c r="AC23">
        <f t="shared" si="7"/>
        <v>29</v>
      </c>
      <c r="AD23">
        <f t="shared" si="8"/>
        <v>10</v>
      </c>
      <c r="AE23">
        <f t="shared" si="9"/>
        <v>44</v>
      </c>
      <c r="AF23">
        <f t="shared" si="10"/>
        <v>49</v>
      </c>
      <c r="AG23">
        <f t="shared" ref="AG23:AO23" si="47">MAX(X$4:AF$543)+1-X23</f>
        <v>15</v>
      </c>
      <c r="AH23">
        <f t="shared" si="47"/>
        <v>38</v>
      </c>
      <c r="AI23">
        <f t="shared" si="47"/>
        <v>11</v>
      </c>
      <c r="AJ23">
        <f t="shared" si="47"/>
        <v>32</v>
      </c>
      <c r="AK23">
        <f t="shared" si="47"/>
        <v>31</v>
      </c>
      <c r="AL23">
        <f t="shared" si="47"/>
        <v>27</v>
      </c>
      <c r="AM23">
        <f t="shared" si="47"/>
        <v>46</v>
      </c>
      <c r="AN23">
        <f t="shared" si="47"/>
        <v>12</v>
      </c>
      <c r="AO23">
        <f t="shared" si="47"/>
        <v>7</v>
      </c>
      <c r="AP23">
        <f t="shared" si="12"/>
        <v>1000000</v>
      </c>
      <c r="AQ23">
        <f t="shared" si="27"/>
        <v>3</v>
      </c>
      <c r="AR23">
        <f t="shared" si="28"/>
        <v>1</v>
      </c>
      <c r="AS23">
        <f t="shared" si="29"/>
        <v>2942033.1</v>
      </c>
      <c r="AV23" s="10" t="s">
        <v>683</v>
      </c>
      <c r="AW23" s="11">
        <v>27</v>
      </c>
      <c r="AX23" s="11">
        <v>20</v>
      </c>
      <c r="AY23" s="11">
        <v>42</v>
      </c>
      <c r="AZ23" s="11">
        <v>24</v>
      </c>
      <c r="BA23" s="11">
        <v>25</v>
      </c>
      <c r="BB23" s="11">
        <v>26</v>
      </c>
      <c r="BC23" s="11">
        <v>13</v>
      </c>
      <c r="BD23" s="11">
        <v>37</v>
      </c>
      <c r="BE23" s="11">
        <v>42</v>
      </c>
      <c r="BF23" s="11">
        <v>29</v>
      </c>
      <c r="BG23" s="11">
        <v>36</v>
      </c>
      <c r="BH23" s="11">
        <v>14</v>
      </c>
      <c r="BI23" s="11">
        <v>32</v>
      </c>
      <c r="BJ23" s="11">
        <v>31</v>
      </c>
      <c r="BK23" s="11">
        <v>30</v>
      </c>
      <c r="BL23" s="11">
        <v>43</v>
      </c>
      <c r="BM23" s="11">
        <v>19</v>
      </c>
      <c r="BN23" s="11">
        <v>14</v>
      </c>
      <c r="BO23" s="11">
        <v>4000000</v>
      </c>
    </row>
    <row r="24" spans="1:67" ht="15" thickBot="1" x14ac:dyDescent="0.35">
      <c r="A24" s="1" t="s">
        <v>20</v>
      </c>
      <c r="B24" s="1" t="s">
        <v>602</v>
      </c>
      <c r="C24" s="2">
        <v>35</v>
      </c>
      <c r="D24" s="2">
        <v>11</v>
      </c>
      <c r="E24" s="2">
        <v>65</v>
      </c>
      <c r="F24" s="2">
        <v>50</v>
      </c>
      <c r="G24" s="2">
        <v>1</v>
      </c>
      <c r="H24" s="1">
        <f t="shared" si="13"/>
        <v>65</v>
      </c>
      <c r="I24" s="1">
        <f>HLOOKUP(H24,C24:$F$604,J24,0)</f>
        <v>3</v>
      </c>
      <c r="J24" s="1">
        <v>581</v>
      </c>
      <c r="K24" s="1" t="str">
        <f t="shared" si="14"/>
        <v>13</v>
      </c>
      <c r="M24" s="5">
        <f t="shared" si="15"/>
        <v>3</v>
      </c>
      <c r="N24" s="5">
        <f t="shared" si="16"/>
        <v>96</v>
      </c>
      <c r="O24" s="5">
        <f t="shared" si="17"/>
        <v>23.027157879338908</v>
      </c>
      <c r="P24" s="5">
        <f t="shared" si="18"/>
        <v>40.25</v>
      </c>
      <c r="Q24" s="5">
        <f t="shared" si="19"/>
        <v>42.5</v>
      </c>
      <c r="R24" s="5">
        <f t="shared" si="20"/>
        <v>-2.25</v>
      </c>
      <c r="S24" s="5">
        <f t="shared" si="21"/>
        <v>11</v>
      </c>
      <c r="T24" s="5">
        <f t="shared" si="22"/>
        <v>65</v>
      </c>
      <c r="U24" s="5">
        <f t="shared" si="23"/>
        <v>54</v>
      </c>
      <c r="V24">
        <f t="shared" si="24"/>
        <v>1000000</v>
      </c>
      <c r="X24">
        <f t="shared" si="25"/>
        <v>14</v>
      </c>
      <c r="Y24">
        <f t="shared" si="3"/>
        <v>37</v>
      </c>
      <c r="Z24">
        <f t="shared" si="4"/>
        <v>38</v>
      </c>
      <c r="AA24">
        <f t="shared" si="5"/>
        <v>41</v>
      </c>
      <c r="AB24">
        <f t="shared" si="6"/>
        <v>36</v>
      </c>
      <c r="AC24">
        <f t="shared" si="7"/>
        <v>35</v>
      </c>
      <c r="AD24">
        <f t="shared" si="8"/>
        <v>33</v>
      </c>
      <c r="AE24">
        <f t="shared" si="9"/>
        <v>46</v>
      </c>
      <c r="AF24">
        <f t="shared" si="10"/>
        <v>34</v>
      </c>
      <c r="AG24">
        <f t="shared" ref="AG24:AO24" si="48">MAX(X$4:AF$543)+1-X24</f>
        <v>42</v>
      </c>
      <c r="AH24">
        <f t="shared" si="48"/>
        <v>19</v>
      </c>
      <c r="AI24">
        <f t="shared" si="48"/>
        <v>18</v>
      </c>
      <c r="AJ24">
        <f t="shared" si="48"/>
        <v>15</v>
      </c>
      <c r="AK24">
        <f t="shared" si="48"/>
        <v>20</v>
      </c>
      <c r="AL24">
        <f t="shared" si="48"/>
        <v>21</v>
      </c>
      <c r="AM24">
        <f t="shared" si="48"/>
        <v>23</v>
      </c>
      <c r="AN24">
        <f t="shared" si="48"/>
        <v>10</v>
      </c>
      <c r="AO24">
        <f t="shared" si="48"/>
        <v>22</v>
      </c>
      <c r="AP24">
        <f t="shared" si="12"/>
        <v>1000000</v>
      </c>
      <c r="AQ24">
        <f t="shared" si="27"/>
        <v>3</v>
      </c>
      <c r="AR24">
        <f t="shared" si="28"/>
        <v>1</v>
      </c>
      <c r="AS24">
        <f t="shared" si="29"/>
        <v>2868727.8</v>
      </c>
      <c r="AV24" s="10" t="s">
        <v>684</v>
      </c>
      <c r="AW24" s="11">
        <v>41</v>
      </c>
      <c r="AX24" s="11">
        <v>15</v>
      </c>
      <c r="AY24" s="11">
        <v>34</v>
      </c>
      <c r="AZ24" s="11">
        <v>16</v>
      </c>
      <c r="BA24" s="11">
        <v>16</v>
      </c>
      <c r="BB24" s="11">
        <v>37</v>
      </c>
      <c r="BC24" s="11">
        <v>16</v>
      </c>
      <c r="BD24" s="11">
        <v>26</v>
      </c>
      <c r="BE24" s="11">
        <v>30</v>
      </c>
      <c r="BF24" s="11">
        <v>15</v>
      </c>
      <c r="BG24" s="11">
        <v>41</v>
      </c>
      <c r="BH24" s="11">
        <v>22</v>
      </c>
      <c r="BI24" s="11">
        <v>40</v>
      </c>
      <c r="BJ24" s="11">
        <v>40</v>
      </c>
      <c r="BK24" s="11">
        <v>19</v>
      </c>
      <c r="BL24" s="11">
        <v>40</v>
      </c>
      <c r="BM24" s="11">
        <v>30</v>
      </c>
      <c r="BN24" s="11">
        <v>26</v>
      </c>
      <c r="BO24" s="11">
        <v>3000000</v>
      </c>
    </row>
    <row r="25" spans="1:67" ht="15" thickBot="1" x14ac:dyDescent="0.35">
      <c r="A25" s="1" t="s">
        <v>21</v>
      </c>
      <c r="B25" s="1" t="s">
        <v>602</v>
      </c>
      <c r="C25" s="2">
        <v>50</v>
      </c>
      <c r="D25" s="2">
        <v>91</v>
      </c>
      <c r="E25" s="2">
        <v>71</v>
      </c>
      <c r="F25" s="2">
        <v>65</v>
      </c>
      <c r="G25" s="2">
        <v>2</v>
      </c>
      <c r="H25" s="1">
        <f t="shared" si="13"/>
        <v>91</v>
      </c>
      <c r="I25" s="1">
        <f>HLOOKUP(H25,C25:$F$604,J25,0)</f>
        <v>2</v>
      </c>
      <c r="J25" s="1">
        <v>580</v>
      </c>
      <c r="K25" s="1" t="str">
        <f t="shared" si="14"/>
        <v>22</v>
      </c>
      <c r="M25" s="5">
        <f t="shared" si="15"/>
        <v>2</v>
      </c>
      <c r="N25" s="5">
        <f t="shared" si="16"/>
        <v>186</v>
      </c>
      <c r="O25" s="5">
        <f t="shared" si="17"/>
        <v>16.977926846349646</v>
      </c>
      <c r="P25" s="5">
        <f t="shared" si="18"/>
        <v>69.25</v>
      </c>
      <c r="Q25" s="5">
        <f t="shared" si="19"/>
        <v>68</v>
      </c>
      <c r="R25" s="5">
        <f t="shared" si="20"/>
        <v>1.25</v>
      </c>
      <c r="S25" s="5">
        <f t="shared" si="21"/>
        <v>50</v>
      </c>
      <c r="T25" s="5">
        <f t="shared" si="22"/>
        <v>91</v>
      </c>
      <c r="U25" s="5">
        <f t="shared" si="23"/>
        <v>41</v>
      </c>
      <c r="V25">
        <f t="shared" si="24"/>
        <v>2000000</v>
      </c>
      <c r="X25">
        <f t="shared" si="25"/>
        <v>27</v>
      </c>
      <c r="Y25">
        <f t="shared" si="3"/>
        <v>6</v>
      </c>
      <c r="Z25">
        <f t="shared" si="4"/>
        <v>46</v>
      </c>
      <c r="AA25">
        <f t="shared" si="5"/>
        <v>6</v>
      </c>
      <c r="AB25">
        <f t="shared" si="6"/>
        <v>10</v>
      </c>
      <c r="AC25">
        <f t="shared" si="7"/>
        <v>23</v>
      </c>
      <c r="AD25">
        <f t="shared" si="8"/>
        <v>4</v>
      </c>
      <c r="AE25">
        <f t="shared" si="9"/>
        <v>17</v>
      </c>
      <c r="AF25">
        <f t="shared" si="10"/>
        <v>44</v>
      </c>
      <c r="AG25">
        <f t="shared" ref="AG25:AO25" si="49">MAX(X$4:AF$543)+1-X25</f>
        <v>29</v>
      </c>
      <c r="AH25">
        <f t="shared" si="49"/>
        <v>50</v>
      </c>
      <c r="AI25">
        <f t="shared" si="49"/>
        <v>10</v>
      </c>
      <c r="AJ25">
        <f t="shared" si="49"/>
        <v>50</v>
      </c>
      <c r="AK25">
        <f t="shared" si="49"/>
        <v>46</v>
      </c>
      <c r="AL25">
        <f t="shared" si="49"/>
        <v>33</v>
      </c>
      <c r="AM25">
        <f t="shared" si="49"/>
        <v>52</v>
      </c>
      <c r="AN25">
        <f t="shared" si="49"/>
        <v>39</v>
      </c>
      <c r="AO25">
        <f t="shared" si="49"/>
        <v>12</v>
      </c>
      <c r="AP25">
        <f t="shared" si="12"/>
        <v>2000000</v>
      </c>
      <c r="AQ25">
        <f t="shared" si="27"/>
        <v>3</v>
      </c>
      <c r="AR25">
        <f t="shared" si="28"/>
        <v>2</v>
      </c>
      <c r="AS25">
        <f t="shared" si="29"/>
        <v>2836931.9</v>
      </c>
      <c r="AV25" s="10" t="s">
        <v>685</v>
      </c>
      <c r="AW25" s="11">
        <v>14</v>
      </c>
      <c r="AX25" s="11">
        <v>47</v>
      </c>
      <c r="AY25" s="11">
        <v>38</v>
      </c>
      <c r="AZ25" s="11">
        <v>49</v>
      </c>
      <c r="BA25" s="11">
        <v>47</v>
      </c>
      <c r="BB25" s="11">
        <v>17</v>
      </c>
      <c r="BC25" s="11">
        <v>36</v>
      </c>
      <c r="BD25" s="11">
        <v>48</v>
      </c>
      <c r="BE25" s="11">
        <v>36</v>
      </c>
      <c r="BF25" s="11">
        <v>42</v>
      </c>
      <c r="BG25" s="11">
        <v>9</v>
      </c>
      <c r="BH25" s="11">
        <v>18</v>
      </c>
      <c r="BI25" s="11">
        <v>7</v>
      </c>
      <c r="BJ25" s="11">
        <v>9</v>
      </c>
      <c r="BK25" s="11">
        <v>39</v>
      </c>
      <c r="BL25" s="11">
        <v>20</v>
      </c>
      <c r="BM25" s="11">
        <v>8</v>
      </c>
      <c r="BN25" s="11">
        <v>20</v>
      </c>
      <c r="BO25" s="11">
        <v>2000000</v>
      </c>
    </row>
    <row r="26" spans="1:67" ht="15" thickBot="1" x14ac:dyDescent="0.35">
      <c r="A26" s="1" t="s">
        <v>22</v>
      </c>
      <c r="B26" s="1" t="s">
        <v>602</v>
      </c>
      <c r="C26" s="2">
        <v>48</v>
      </c>
      <c r="D26" s="2">
        <v>7</v>
      </c>
      <c r="E26" s="2">
        <v>28</v>
      </c>
      <c r="F26" s="2">
        <v>19</v>
      </c>
      <c r="G26" s="2">
        <v>4</v>
      </c>
      <c r="H26" s="1">
        <f t="shared" si="13"/>
        <v>48</v>
      </c>
      <c r="I26" s="1">
        <f>HLOOKUP(H26,C26:$F$604,J26,0)</f>
        <v>1</v>
      </c>
      <c r="J26" s="1">
        <v>579</v>
      </c>
      <c r="K26" s="1" t="str">
        <f t="shared" si="14"/>
        <v>41</v>
      </c>
      <c r="M26" s="5">
        <f t="shared" si="15"/>
        <v>1</v>
      </c>
      <c r="N26" s="5">
        <f t="shared" si="16"/>
        <v>54</v>
      </c>
      <c r="O26" s="5">
        <f t="shared" si="17"/>
        <v>17.291616465790582</v>
      </c>
      <c r="P26" s="5">
        <f t="shared" si="18"/>
        <v>25.5</v>
      </c>
      <c r="Q26" s="5">
        <f t="shared" si="19"/>
        <v>23.5</v>
      </c>
      <c r="R26" s="5">
        <f t="shared" si="20"/>
        <v>2</v>
      </c>
      <c r="S26" s="5">
        <f t="shared" si="21"/>
        <v>7</v>
      </c>
      <c r="T26" s="5">
        <f t="shared" si="22"/>
        <v>48</v>
      </c>
      <c r="U26" s="5">
        <f t="shared" si="23"/>
        <v>41</v>
      </c>
      <c r="V26">
        <f t="shared" si="24"/>
        <v>4000000</v>
      </c>
      <c r="X26">
        <f t="shared" si="25"/>
        <v>41</v>
      </c>
      <c r="Y26">
        <f t="shared" si="3"/>
        <v>50</v>
      </c>
      <c r="Z26">
        <f t="shared" si="4"/>
        <v>46</v>
      </c>
      <c r="AA26">
        <f t="shared" si="5"/>
        <v>52</v>
      </c>
      <c r="AB26">
        <f t="shared" si="6"/>
        <v>50</v>
      </c>
      <c r="AC26">
        <f t="shared" si="7"/>
        <v>20</v>
      </c>
      <c r="AD26">
        <f t="shared" si="8"/>
        <v>39</v>
      </c>
      <c r="AE26">
        <f t="shared" si="9"/>
        <v>52</v>
      </c>
      <c r="AF26">
        <f t="shared" si="10"/>
        <v>44</v>
      </c>
      <c r="AG26">
        <f t="shared" ref="AG26:AO26" si="50">MAX(X$4:AF$543)+1-X26</f>
        <v>15</v>
      </c>
      <c r="AH26">
        <f t="shared" si="50"/>
        <v>6</v>
      </c>
      <c r="AI26">
        <f t="shared" si="50"/>
        <v>10</v>
      </c>
      <c r="AJ26">
        <f t="shared" si="50"/>
        <v>4</v>
      </c>
      <c r="AK26">
        <f t="shared" si="50"/>
        <v>6</v>
      </c>
      <c r="AL26">
        <f t="shared" si="50"/>
        <v>36</v>
      </c>
      <c r="AM26">
        <f t="shared" si="50"/>
        <v>17</v>
      </c>
      <c r="AN26">
        <f t="shared" si="50"/>
        <v>4</v>
      </c>
      <c r="AO26">
        <f t="shared" si="50"/>
        <v>12</v>
      </c>
      <c r="AP26">
        <f t="shared" si="12"/>
        <v>4000000</v>
      </c>
      <c r="AQ26">
        <f t="shared" si="27"/>
        <v>3</v>
      </c>
      <c r="AR26">
        <f t="shared" si="28"/>
        <v>4</v>
      </c>
      <c r="AS26">
        <f t="shared" si="29"/>
        <v>2931510.5</v>
      </c>
      <c r="AV26" s="10" t="s">
        <v>686</v>
      </c>
      <c r="AW26" s="11">
        <v>14</v>
      </c>
      <c r="AX26" s="11">
        <v>39</v>
      </c>
      <c r="AY26" s="11">
        <v>30</v>
      </c>
      <c r="AZ26" s="11">
        <v>39</v>
      </c>
      <c r="BA26" s="11">
        <v>40</v>
      </c>
      <c r="BB26" s="11">
        <v>14</v>
      </c>
      <c r="BC26" s="11">
        <v>29</v>
      </c>
      <c r="BD26" s="11">
        <v>34</v>
      </c>
      <c r="BE26" s="11">
        <v>24</v>
      </c>
      <c r="BF26" s="11">
        <v>42</v>
      </c>
      <c r="BG26" s="11">
        <v>17</v>
      </c>
      <c r="BH26" s="11">
        <v>26</v>
      </c>
      <c r="BI26" s="11">
        <v>17</v>
      </c>
      <c r="BJ26" s="11">
        <v>16</v>
      </c>
      <c r="BK26" s="11">
        <v>42</v>
      </c>
      <c r="BL26" s="11">
        <v>27</v>
      </c>
      <c r="BM26" s="11">
        <v>22</v>
      </c>
      <c r="BN26" s="11">
        <v>32</v>
      </c>
      <c r="BO26" s="11">
        <v>4000000</v>
      </c>
    </row>
    <row r="27" spans="1:67" ht="15" thickBot="1" x14ac:dyDescent="0.35">
      <c r="A27" s="1" t="s">
        <v>23</v>
      </c>
      <c r="B27" s="1" t="s">
        <v>602</v>
      </c>
      <c r="C27" s="2">
        <v>52</v>
      </c>
      <c r="D27" s="2">
        <v>0</v>
      </c>
      <c r="E27" s="2">
        <v>5</v>
      </c>
      <c r="F27" s="2">
        <v>69</v>
      </c>
      <c r="G27" s="2">
        <v>4</v>
      </c>
      <c r="H27" s="1">
        <f t="shared" si="13"/>
        <v>69</v>
      </c>
      <c r="I27" s="1">
        <f>HLOOKUP(H27,C27:$F$604,J27,0)</f>
        <v>4</v>
      </c>
      <c r="J27" s="1">
        <v>578</v>
      </c>
      <c r="K27" s="1" t="str">
        <f t="shared" si="14"/>
        <v>44</v>
      </c>
      <c r="M27" s="5">
        <f t="shared" si="15"/>
        <v>4</v>
      </c>
      <c r="N27" s="5">
        <f t="shared" si="16"/>
        <v>57</v>
      </c>
      <c r="O27" s="5">
        <f t="shared" si="17"/>
        <v>34.25881881598761</v>
      </c>
      <c r="P27" s="5">
        <f t="shared" si="18"/>
        <v>31.5</v>
      </c>
      <c r="Q27" s="5">
        <f t="shared" si="19"/>
        <v>28.5</v>
      </c>
      <c r="R27" s="5">
        <f t="shared" si="20"/>
        <v>3</v>
      </c>
      <c r="S27" s="5">
        <f t="shared" si="21"/>
        <v>0</v>
      </c>
      <c r="T27" s="5">
        <f t="shared" si="22"/>
        <v>69</v>
      </c>
      <c r="U27" s="5">
        <f t="shared" si="23"/>
        <v>69</v>
      </c>
      <c r="V27">
        <f t="shared" si="24"/>
        <v>4000000</v>
      </c>
      <c r="X27">
        <f t="shared" si="25"/>
        <v>1</v>
      </c>
      <c r="Y27">
        <f t="shared" si="3"/>
        <v>50</v>
      </c>
      <c r="Z27">
        <f t="shared" si="4"/>
        <v>15</v>
      </c>
      <c r="AA27">
        <f t="shared" si="5"/>
        <v>49</v>
      </c>
      <c r="AB27">
        <f t="shared" si="6"/>
        <v>47</v>
      </c>
      <c r="AC27">
        <f t="shared" si="7"/>
        <v>18</v>
      </c>
      <c r="AD27">
        <f t="shared" si="8"/>
        <v>53</v>
      </c>
      <c r="AE27">
        <f t="shared" si="9"/>
        <v>44</v>
      </c>
      <c r="AF27">
        <f t="shared" si="10"/>
        <v>21</v>
      </c>
      <c r="AG27">
        <f t="shared" ref="AG27:AO27" si="51">MAX(X$4:AF$543)+1-X27</f>
        <v>55</v>
      </c>
      <c r="AH27">
        <f t="shared" si="51"/>
        <v>6</v>
      </c>
      <c r="AI27">
        <f t="shared" si="51"/>
        <v>41</v>
      </c>
      <c r="AJ27">
        <f t="shared" si="51"/>
        <v>7</v>
      </c>
      <c r="AK27">
        <f t="shared" si="51"/>
        <v>9</v>
      </c>
      <c r="AL27">
        <f t="shared" si="51"/>
        <v>38</v>
      </c>
      <c r="AM27">
        <f t="shared" si="51"/>
        <v>3</v>
      </c>
      <c r="AN27">
        <f t="shared" si="51"/>
        <v>12</v>
      </c>
      <c r="AO27">
        <f t="shared" si="51"/>
        <v>35</v>
      </c>
      <c r="AP27">
        <f t="shared" si="12"/>
        <v>4000000</v>
      </c>
      <c r="AQ27">
        <f t="shared" si="27"/>
        <v>3</v>
      </c>
      <c r="AR27">
        <f t="shared" si="28"/>
        <v>4</v>
      </c>
      <c r="AS27">
        <f t="shared" si="29"/>
        <v>2931511.9</v>
      </c>
      <c r="AV27" s="10" t="s">
        <v>687</v>
      </c>
      <c r="AW27" s="11">
        <v>41</v>
      </c>
      <c r="AX27" s="11">
        <v>18</v>
      </c>
      <c r="AY27" s="11">
        <v>45</v>
      </c>
      <c r="AZ27" s="11">
        <v>24</v>
      </c>
      <c r="BA27" s="11">
        <v>25</v>
      </c>
      <c r="BB27" s="11">
        <v>29</v>
      </c>
      <c r="BC27" s="11">
        <v>10</v>
      </c>
      <c r="BD27" s="11">
        <v>44</v>
      </c>
      <c r="BE27" s="11">
        <v>49</v>
      </c>
      <c r="BF27" s="11">
        <v>15</v>
      </c>
      <c r="BG27" s="11">
        <v>38</v>
      </c>
      <c r="BH27" s="11">
        <v>11</v>
      </c>
      <c r="BI27" s="11">
        <v>32</v>
      </c>
      <c r="BJ27" s="11">
        <v>31</v>
      </c>
      <c r="BK27" s="11">
        <v>27</v>
      </c>
      <c r="BL27" s="11">
        <v>46</v>
      </c>
      <c r="BM27" s="11">
        <v>12</v>
      </c>
      <c r="BN27" s="11">
        <v>7</v>
      </c>
      <c r="BO27" s="11">
        <v>1000000</v>
      </c>
    </row>
    <row r="28" spans="1:67" ht="15" thickBot="1" x14ac:dyDescent="0.35">
      <c r="A28" s="1" t="s">
        <v>24</v>
      </c>
      <c r="B28" s="1" t="s">
        <v>602</v>
      </c>
      <c r="C28" s="2">
        <v>58</v>
      </c>
      <c r="D28" s="2">
        <v>7</v>
      </c>
      <c r="E28" s="2">
        <v>73</v>
      </c>
      <c r="F28" s="2">
        <v>80</v>
      </c>
      <c r="G28" s="2">
        <v>2</v>
      </c>
      <c r="H28" s="1">
        <f t="shared" si="13"/>
        <v>80</v>
      </c>
      <c r="I28" s="1">
        <f>HLOOKUP(H28,C28:$F$604,J28,0)</f>
        <v>4</v>
      </c>
      <c r="J28" s="1">
        <v>577</v>
      </c>
      <c r="K28" s="1" t="str">
        <f t="shared" si="14"/>
        <v>24</v>
      </c>
      <c r="M28" s="5">
        <f t="shared" si="15"/>
        <v>4</v>
      </c>
      <c r="N28" s="5">
        <f t="shared" si="16"/>
        <v>138</v>
      </c>
      <c r="O28" s="5">
        <f t="shared" si="17"/>
        <v>32.969683043669072</v>
      </c>
      <c r="P28" s="5">
        <f t="shared" si="18"/>
        <v>54.5</v>
      </c>
      <c r="Q28" s="5">
        <f t="shared" si="19"/>
        <v>65.5</v>
      </c>
      <c r="R28" s="5">
        <f t="shared" si="20"/>
        <v>-11</v>
      </c>
      <c r="S28" s="5">
        <f t="shared" si="21"/>
        <v>7</v>
      </c>
      <c r="T28" s="5">
        <f t="shared" si="22"/>
        <v>80</v>
      </c>
      <c r="U28" s="5">
        <f t="shared" si="23"/>
        <v>73</v>
      </c>
      <c r="V28">
        <f t="shared" si="24"/>
        <v>2000000</v>
      </c>
      <c r="X28">
        <f t="shared" si="25"/>
        <v>1</v>
      </c>
      <c r="Y28">
        <f t="shared" si="3"/>
        <v>20</v>
      </c>
      <c r="Z28">
        <f t="shared" si="4"/>
        <v>17</v>
      </c>
      <c r="AA28">
        <f t="shared" si="5"/>
        <v>22</v>
      </c>
      <c r="AB28">
        <f t="shared" si="6"/>
        <v>12</v>
      </c>
      <c r="AC28">
        <f t="shared" si="7"/>
        <v>52</v>
      </c>
      <c r="AD28">
        <f t="shared" si="8"/>
        <v>39</v>
      </c>
      <c r="AE28">
        <f t="shared" si="9"/>
        <v>33</v>
      </c>
      <c r="AF28">
        <f t="shared" si="10"/>
        <v>17</v>
      </c>
      <c r="AG28">
        <f t="shared" ref="AG28:AO28" si="52">MAX(X$4:AF$543)+1-X28</f>
        <v>55</v>
      </c>
      <c r="AH28">
        <f t="shared" si="52"/>
        <v>36</v>
      </c>
      <c r="AI28">
        <f t="shared" si="52"/>
        <v>39</v>
      </c>
      <c r="AJ28">
        <f t="shared" si="52"/>
        <v>34</v>
      </c>
      <c r="AK28">
        <f t="shared" si="52"/>
        <v>44</v>
      </c>
      <c r="AL28">
        <f t="shared" si="52"/>
        <v>4</v>
      </c>
      <c r="AM28">
        <f t="shared" si="52"/>
        <v>17</v>
      </c>
      <c r="AN28">
        <f t="shared" si="52"/>
        <v>23</v>
      </c>
      <c r="AO28">
        <f t="shared" si="52"/>
        <v>39</v>
      </c>
      <c r="AP28">
        <f t="shared" si="12"/>
        <v>2000000</v>
      </c>
      <c r="AQ28">
        <f t="shared" si="27"/>
        <v>3</v>
      </c>
      <c r="AR28">
        <f t="shared" si="28"/>
        <v>2</v>
      </c>
      <c r="AS28">
        <f t="shared" si="29"/>
        <v>3090625.6</v>
      </c>
      <c r="AV28" s="10" t="s">
        <v>688</v>
      </c>
      <c r="AW28" s="11">
        <v>14</v>
      </c>
      <c r="AX28" s="11">
        <v>37</v>
      </c>
      <c r="AY28" s="11">
        <v>38</v>
      </c>
      <c r="AZ28" s="11">
        <v>41</v>
      </c>
      <c r="BA28" s="11">
        <v>36</v>
      </c>
      <c r="BB28" s="11">
        <v>35</v>
      </c>
      <c r="BC28" s="11">
        <v>33</v>
      </c>
      <c r="BD28" s="11">
        <v>46</v>
      </c>
      <c r="BE28" s="11">
        <v>34</v>
      </c>
      <c r="BF28" s="11">
        <v>42</v>
      </c>
      <c r="BG28" s="11">
        <v>19</v>
      </c>
      <c r="BH28" s="11">
        <v>18</v>
      </c>
      <c r="BI28" s="11">
        <v>15</v>
      </c>
      <c r="BJ28" s="11">
        <v>20</v>
      </c>
      <c r="BK28" s="11">
        <v>21</v>
      </c>
      <c r="BL28" s="11">
        <v>23</v>
      </c>
      <c r="BM28" s="11">
        <v>10</v>
      </c>
      <c r="BN28" s="11">
        <v>22</v>
      </c>
      <c r="BO28" s="11">
        <v>1000000</v>
      </c>
    </row>
    <row r="29" spans="1:67" ht="15" thickBot="1" x14ac:dyDescent="0.35">
      <c r="A29" s="1" t="s">
        <v>25</v>
      </c>
      <c r="B29" s="1" t="s">
        <v>602</v>
      </c>
      <c r="C29" s="2">
        <v>82</v>
      </c>
      <c r="D29" s="2">
        <v>44</v>
      </c>
      <c r="E29" s="2">
        <v>54</v>
      </c>
      <c r="F29" s="2">
        <v>35</v>
      </c>
      <c r="G29" s="2">
        <v>3</v>
      </c>
      <c r="H29" s="1">
        <f t="shared" si="13"/>
        <v>82</v>
      </c>
      <c r="I29" s="1">
        <f>HLOOKUP(H29,C29:$F$604,J29,0)</f>
        <v>1</v>
      </c>
      <c r="J29" s="1">
        <v>576</v>
      </c>
      <c r="K29" s="1" t="str">
        <f t="shared" si="14"/>
        <v>31</v>
      </c>
      <c r="M29" s="5">
        <f t="shared" si="15"/>
        <v>1</v>
      </c>
      <c r="N29" s="5">
        <f t="shared" si="16"/>
        <v>133</v>
      </c>
      <c r="O29" s="5">
        <f t="shared" si="17"/>
        <v>20.369503348551891</v>
      </c>
      <c r="P29" s="5">
        <f t="shared" si="18"/>
        <v>53.75</v>
      </c>
      <c r="Q29" s="5">
        <f t="shared" si="19"/>
        <v>49</v>
      </c>
      <c r="R29" s="5">
        <f t="shared" si="20"/>
        <v>4.75</v>
      </c>
      <c r="S29" s="5">
        <f t="shared" si="21"/>
        <v>35</v>
      </c>
      <c r="T29" s="5">
        <f t="shared" si="22"/>
        <v>82</v>
      </c>
      <c r="U29" s="5">
        <f t="shared" si="23"/>
        <v>47</v>
      </c>
      <c r="V29">
        <f t="shared" si="24"/>
        <v>3000000</v>
      </c>
      <c r="X29">
        <f t="shared" si="25"/>
        <v>41</v>
      </c>
      <c r="Y29">
        <f t="shared" si="3"/>
        <v>22</v>
      </c>
      <c r="Z29">
        <f t="shared" si="4"/>
        <v>42</v>
      </c>
      <c r="AA29">
        <f t="shared" si="5"/>
        <v>23</v>
      </c>
      <c r="AB29">
        <f t="shared" si="6"/>
        <v>29</v>
      </c>
      <c r="AC29">
        <f t="shared" si="7"/>
        <v>12</v>
      </c>
      <c r="AD29">
        <f t="shared" si="8"/>
        <v>12</v>
      </c>
      <c r="AE29">
        <f t="shared" si="9"/>
        <v>30</v>
      </c>
      <c r="AF29">
        <f t="shared" si="10"/>
        <v>40</v>
      </c>
      <c r="AG29">
        <f t="shared" ref="AG29:AO29" si="53">MAX(X$4:AF$543)+1-X29</f>
        <v>15</v>
      </c>
      <c r="AH29">
        <f t="shared" si="53"/>
        <v>34</v>
      </c>
      <c r="AI29">
        <f t="shared" si="53"/>
        <v>14</v>
      </c>
      <c r="AJ29">
        <f t="shared" si="53"/>
        <v>33</v>
      </c>
      <c r="AK29">
        <f t="shared" si="53"/>
        <v>27</v>
      </c>
      <c r="AL29">
        <f t="shared" si="53"/>
        <v>44</v>
      </c>
      <c r="AM29">
        <f t="shared" si="53"/>
        <v>44</v>
      </c>
      <c r="AN29">
        <f t="shared" si="53"/>
        <v>26</v>
      </c>
      <c r="AO29">
        <f t="shared" si="53"/>
        <v>16</v>
      </c>
      <c r="AP29">
        <f t="shared" si="12"/>
        <v>3000000</v>
      </c>
      <c r="AQ29">
        <f t="shared" si="27"/>
        <v>3</v>
      </c>
      <c r="AR29">
        <f t="shared" si="28"/>
        <v>3</v>
      </c>
      <c r="AS29">
        <f t="shared" si="29"/>
        <v>3037574.8</v>
      </c>
      <c r="AV29" s="10" t="s">
        <v>689</v>
      </c>
      <c r="AW29" s="11">
        <v>27</v>
      </c>
      <c r="AX29" s="11">
        <v>6</v>
      </c>
      <c r="AY29" s="11">
        <v>46</v>
      </c>
      <c r="AZ29" s="11">
        <v>6</v>
      </c>
      <c r="BA29" s="11">
        <v>10</v>
      </c>
      <c r="BB29" s="11">
        <v>23</v>
      </c>
      <c r="BC29" s="11">
        <v>4</v>
      </c>
      <c r="BD29" s="11">
        <v>17</v>
      </c>
      <c r="BE29" s="11">
        <v>44</v>
      </c>
      <c r="BF29" s="11">
        <v>29</v>
      </c>
      <c r="BG29" s="11">
        <v>50</v>
      </c>
      <c r="BH29" s="11">
        <v>10</v>
      </c>
      <c r="BI29" s="11">
        <v>50</v>
      </c>
      <c r="BJ29" s="11">
        <v>46</v>
      </c>
      <c r="BK29" s="11">
        <v>33</v>
      </c>
      <c r="BL29" s="11">
        <v>52</v>
      </c>
      <c r="BM29" s="11">
        <v>39</v>
      </c>
      <c r="BN29" s="11">
        <v>12</v>
      </c>
      <c r="BO29" s="11">
        <v>2000000</v>
      </c>
    </row>
    <row r="30" spans="1:67" ht="15" thickBot="1" x14ac:dyDescent="0.35">
      <c r="A30" s="1" t="s">
        <v>26</v>
      </c>
      <c r="B30" s="1" t="s">
        <v>602</v>
      </c>
      <c r="C30" s="2">
        <v>56</v>
      </c>
      <c r="D30" s="2">
        <v>50</v>
      </c>
      <c r="E30" s="2">
        <v>70</v>
      </c>
      <c r="F30" s="2">
        <v>28</v>
      </c>
      <c r="G30" s="2">
        <v>3</v>
      </c>
      <c r="H30" s="1">
        <f t="shared" si="13"/>
        <v>70</v>
      </c>
      <c r="I30" s="1">
        <f>HLOOKUP(H30,C30:$F$604,J30,0)</f>
        <v>3</v>
      </c>
      <c r="J30" s="1">
        <v>575</v>
      </c>
      <c r="K30" s="1" t="str">
        <f t="shared" si="14"/>
        <v>33</v>
      </c>
      <c r="M30" s="5">
        <f t="shared" si="15"/>
        <v>3</v>
      </c>
      <c r="N30" s="5">
        <f t="shared" si="16"/>
        <v>134</v>
      </c>
      <c r="O30" s="5">
        <f t="shared" si="17"/>
        <v>17.473789896108208</v>
      </c>
      <c r="P30" s="5">
        <f t="shared" si="18"/>
        <v>51</v>
      </c>
      <c r="Q30" s="5">
        <f t="shared" si="19"/>
        <v>53</v>
      </c>
      <c r="R30" s="5">
        <f t="shared" si="20"/>
        <v>-2</v>
      </c>
      <c r="S30" s="5">
        <f t="shared" si="21"/>
        <v>28</v>
      </c>
      <c r="T30" s="5">
        <f t="shared" si="22"/>
        <v>70</v>
      </c>
      <c r="U30" s="5">
        <f t="shared" si="23"/>
        <v>42</v>
      </c>
      <c r="V30">
        <f t="shared" si="24"/>
        <v>3000000</v>
      </c>
      <c r="X30">
        <f t="shared" si="25"/>
        <v>14</v>
      </c>
      <c r="Y30">
        <f t="shared" si="3"/>
        <v>22</v>
      </c>
      <c r="Z30">
        <f t="shared" si="4"/>
        <v>46</v>
      </c>
      <c r="AA30">
        <f t="shared" si="5"/>
        <v>28</v>
      </c>
      <c r="AB30">
        <f t="shared" si="6"/>
        <v>25</v>
      </c>
      <c r="AC30">
        <f t="shared" si="7"/>
        <v>34</v>
      </c>
      <c r="AD30">
        <f t="shared" si="8"/>
        <v>16</v>
      </c>
      <c r="AE30">
        <f t="shared" si="9"/>
        <v>43</v>
      </c>
      <c r="AF30">
        <f t="shared" si="10"/>
        <v>43</v>
      </c>
      <c r="AG30">
        <f t="shared" ref="AG30:AO30" si="54">MAX(X$4:AF$543)+1-X30</f>
        <v>42</v>
      </c>
      <c r="AH30">
        <f t="shared" si="54"/>
        <v>34</v>
      </c>
      <c r="AI30">
        <f t="shared" si="54"/>
        <v>10</v>
      </c>
      <c r="AJ30">
        <f t="shared" si="54"/>
        <v>28</v>
      </c>
      <c r="AK30">
        <f t="shared" si="54"/>
        <v>31</v>
      </c>
      <c r="AL30">
        <f t="shared" si="54"/>
        <v>22</v>
      </c>
      <c r="AM30">
        <f t="shared" si="54"/>
        <v>40</v>
      </c>
      <c r="AN30">
        <f t="shared" si="54"/>
        <v>13</v>
      </c>
      <c r="AO30">
        <f t="shared" si="54"/>
        <v>13</v>
      </c>
      <c r="AP30">
        <f t="shared" si="12"/>
        <v>3000000</v>
      </c>
      <c r="AQ30">
        <f t="shared" si="27"/>
        <v>3</v>
      </c>
      <c r="AR30">
        <f t="shared" si="28"/>
        <v>3</v>
      </c>
      <c r="AS30">
        <f t="shared" si="29"/>
        <v>2635282</v>
      </c>
      <c r="AV30" s="10" t="s">
        <v>690</v>
      </c>
      <c r="AW30" s="11">
        <v>41</v>
      </c>
      <c r="AX30" s="11">
        <v>50</v>
      </c>
      <c r="AY30" s="11">
        <v>46</v>
      </c>
      <c r="AZ30" s="11">
        <v>52</v>
      </c>
      <c r="BA30" s="11">
        <v>50</v>
      </c>
      <c r="BB30" s="11">
        <v>20</v>
      </c>
      <c r="BC30" s="11">
        <v>39</v>
      </c>
      <c r="BD30" s="11">
        <v>52</v>
      </c>
      <c r="BE30" s="11">
        <v>44</v>
      </c>
      <c r="BF30" s="11">
        <v>15</v>
      </c>
      <c r="BG30" s="11">
        <v>6</v>
      </c>
      <c r="BH30" s="11">
        <v>10</v>
      </c>
      <c r="BI30" s="11">
        <v>4</v>
      </c>
      <c r="BJ30" s="11">
        <v>6</v>
      </c>
      <c r="BK30" s="11">
        <v>36</v>
      </c>
      <c r="BL30" s="11">
        <v>17</v>
      </c>
      <c r="BM30" s="11">
        <v>4</v>
      </c>
      <c r="BN30" s="11">
        <v>12</v>
      </c>
      <c r="BO30" s="11">
        <v>4000000</v>
      </c>
    </row>
    <row r="31" spans="1:67" ht="15" thickBot="1" x14ac:dyDescent="0.35">
      <c r="A31" s="1" t="s">
        <v>27</v>
      </c>
      <c r="B31" s="1" t="s">
        <v>602</v>
      </c>
      <c r="C31" s="2">
        <v>96</v>
      </c>
      <c r="D31" s="2">
        <v>50</v>
      </c>
      <c r="E31" s="2">
        <v>100</v>
      </c>
      <c r="F31" s="2">
        <v>86</v>
      </c>
      <c r="G31" s="2">
        <v>2</v>
      </c>
      <c r="H31" s="1">
        <f t="shared" si="13"/>
        <v>100</v>
      </c>
      <c r="I31" s="1">
        <f>HLOOKUP(H31,C31:$F$604,J31,0)</f>
        <v>3</v>
      </c>
      <c r="J31" s="1">
        <v>574</v>
      </c>
      <c r="K31" s="1" t="str">
        <f t="shared" si="14"/>
        <v>23</v>
      </c>
      <c r="M31" s="5">
        <f t="shared" si="15"/>
        <v>3</v>
      </c>
      <c r="N31" s="5">
        <f t="shared" si="16"/>
        <v>232</v>
      </c>
      <c r="O31" s="5">
        <f t="shared" si="17"/>
        <v>22.774254470051631</v>
      </c>
      <c r="P31" s="5">
        <f t="shared" si="18"/>
        <v>83</v>
      </c>
      <c r="Q31" s="5">
        <f t="shared" si="19"/>
        <v>91</v>
      </c>
      <c r="R31" s="5">
        <f t="shared" si="20"/>
        <v>-8</v>
      </c>
      <c r="S31" s="5">
        <f t="shared" si="21"/>
        <v>50</v>
      </c>
      <c r="T31" s="5">
        <f t="shared" si="22"/>
        <v>100</v>
      </c>
      <c r="U31" s="5">
        <f t="shared" si="23"/>
        <v>50</v>
      </c>
      <c r="V31">
        <f t="shared" si="24"/>
        <v>2000000</v>
      </c>
      <c r="X31">
        <f t="shared" si="25"/>
        <v>14</v>
      </c>
      <c r="Y31">
        <f t="shared" si="3"/>
        <v>1</v>
      </c>
      <c r="Z31">
        <f t="shared" si="4"/>
        <v>38</v>
      </c>
      <c r="AA31">
        <f t="shared" si="5"/>
        <v>1</v>
      </c>
      <c r="AB31">
        <f t="shared" si="6"/>
        <v>1</v>
      </c>
      <c r="AC31">
        <f t="shared" si="7"/>
        <v>49</v>
      </c>
      <c r="AD31">
        <f t="shared" si="8"/>
        <v>4</v>
      </c>
      <c r="AE31">
        <f t="shared" si="9"/>
        <v>1</v>
      </c>
      <c r="AF31">
        <f t="shared" si="10"/>
        <v>38</v>
      </c>
      <c r="AG31">
        <f t="shared" ref="AG31:AO31" si="55">MAX(X$4:AF$543)+1-X31</f>
        <v>42</v>
      </c>
      <c r="AH31">
        <f t="shared" si="55"/>
        <v>55</v>
      </c>
      <c r="AI31">
        <f t="shared" si="55"/>
        <v>18</v>
      </c>
      <c r="AJ31">
        <f t="shared" si="55"/>
        <v>55</v>
      </c>
      <c r="AK31">
        <f t="shared" si="55"/>
        <v>55</v>
      </c>
      <c r="AL31">
        <f t="shared" si="55"/>
        <v>7</v>
      </c>
      <c r="AM31">
        <f t="shared" si="55"/>
        <v>52</v>
      </c>
      <c r="AN31">
        <f t="shared" si="55"/>
        <v>55</v>
      </c>
      <c r="AO31">
        <f t="shared" si="55"/>
        <v>18</v>
      </c>
      <c r="AP31">
        <f t="shared" si="12"/>
        <v>2000000</v>
      </c>
      <c r="AQ31">
        <f t="shared" si="27"/>
        <v>3</v>
      </c>
      <c r="AR31">
        <f t="shared" si="28"/>
        <v>2</v>
      </c>
      <c r="AS31">
        <f t="shared" si="29"/>
        <v>2984801</v>
      </c>
      <c r="AV31" s="10" t="s">
        <v>691</v>
      </c>
      <c r="AW31" s="11">
        <v>1</v>
      </c>
      <c r="AX31" s="11">
        <v>50</v>
      </c>
      <c r="AY31" s="11">
        <v>15</v>
      </c>
      <c r="AZ31" s="11">
        <v>49</v>
      </c>
      <c r="BA31" s="11">
        <v>47</v>
      </c>
      <c r="BB31" s="11">
        <v>18</v>
      </c>
      <c r="BC31" s="11">
        <v>53</v>
      </c>
      <c r="BD31" s="11">
        <v>44</v>
      </c>
      <c r="BE31" s="11">
        <v>21</v>
      </c>
      <c r="BF31" s="11">
        <v>55</v>
      </c>
      <c r="BG31" s="11">
        <v>6</v>
      </c>
      <c r="BH31" s="11">
        <v>41</v>
      </c>
      <c r="BI31" s="11">
        <v>7</v>
      </c>
      <c r="BJ31" s="11">
        <v>9</v>
      </c>
      <c r="BK31" s="11">
        <v>38</v>
      </c>
      <c r="BL31" s="11">
        <v>3</v>
      </c>
      <c r="BM31" s="11">
        <v>12</v>
      </c>
      <c r="BN31" s="11">
        <v>35</v>
      </c>
      <c r="BO31" s="11">
        <v>4000000</v>
      </c>
    </row>
    <row r="32" spans="1:67" ht="15" thickBot="1" x14ac:dyDescent="0.35">
      <c r="A32" s="1" t="s">
        <v>28</v>
      </c>
      <c r="B32" s="1" t="s">
        <v>602</v>
      </c>
      <c r="C32" s="2">
        <v>66</v>
      </c>
      <c r="D32" s="2">
        <v>41</v>
      </c>
      <c r="E32" s="2">
        <v>78</v>
      </c>
      <c r="F32" s="2">
        <v>11</v>
      </c>
      <c r="G32" s="2">
        <v>2</v>
      </c>
      <c r="H32" s="1">
        <f t="shared" si="13"/>
        <v>78</v>
      </c>
      <c r="I32" s="1">
        <f>HLOOKUP(H32,C32:$F$604,J32,0)</f>
        <v>3</v>
      </c>
      <c r="J32" s="1">
        <v>573</v>
      </c>
      <c r="K32" s="1" t="str">
        <f t="shared" si="14"/>
        <v>23</v>
      </c>
      <c r="M32" s="5">
        <f t="shared" si="15"/>
        <v>3</v>
      </c>
      <c r="N32" s="5">
        <f t="shared" si="16"/>
        <v>118</v>
      </c>
      <c r="O32" s="5">
        <f t="shared" si="17"/>
        <v>29.65355515504563</v>
      </c>
      <c r="P32" s="5">
        <f t="shared" si="18"/>
        <v>49</v>
      </c>
      <c r="Q32" s="5">
        <f t="shared" si="19"/>
        <v>53.5</v>
      </c>
      <c r="R32" s="5">
        <f t="shared" si="20"/>
        <v>-4.5</v>
      </c>
      <c r="S32" s="5">
        <f t="shared" si="21"/>
        <v>11</v>
      </c>
      <c r="T32" s="5">
        <f t="shared" si="22"/>
        <v>78</v>
      </c>
      <c r="U32" s="5">
        <f t="shared" si="23"/>
        <v>67</v>
      </c>
      <c r="V32">
        <f t="shared" si="24"/>
        <v>2000000</v>
      </c>
      <c r="X32">
        <f t="shared" si="25"/>
        <v>14</v>
      </c>
      <c r="Y32">
        <f t="shared" si="3"/>
        <v>28</v>
      </c>
      <c r="Z32">
        <f t="shared" si="4"/>
        <v>25</v>
      </c>
      <c r="AA32">
        <f t="shared" si="5"/>
        <v>30</v>
      </c>
      <c r="AB32">
        <f t="shared" si="6"/>
        <v>24</v>
      </c>
      <c r="AC32">
        <f t="shared" si="7"/>
        <v>43</v>
      </c>
      <c r="AD32">
        <f t="shared" si="8"/>
        <v>33</v>
      </c>
      <c r="AE32">
        <f t="shared" si="9"/>
        <v>35</v>
      </c>
      <c r="AF32">
        <f t="shared" si="10"/>
        <v>22</v>
      </c>
      <c r="AG32">
        <f t="shared" ref="AG32:AO32" si="56">MAX(X$4:AF$543)+1-X32</f>
        <v>42</v>
      </c>
      <c r="AH32">
        <f t="shared" si="56"/>
        <v>28</v>
      </c>
      <c r="AI32">
        <f t="shared" si="56"/>
        <v>31</v>
      </c>
      <c r="AJ32">
        <f t="shared" si="56"/>
        <v>26</v>
      </c>
      <c r="AK32">
        <f t="shared" si="56"/>
        <v>32</v>
      </c>
      <c r="AL32">
        <f t="shared" si="56"/>
        <v>13</v>
      </c>
      <c r="AM32">
        <f t="shared" si="56"/>
        <v>23</v>
      </c>
      <c r="AN32">
        <f t="shared" si="56"/>
        <v>21</v>
      </c>
      <c r="AO32">
        <f t="shared" si="56"/>
        <v>34</v>
      </c>
      <c r="AP32">
        <f t="shared" si="12"/>
        <v>2000000</v>
      </c>
      <c r="AQ32">
        <f t="shared" si="27"/>
        <v>3</v>
      </c>
      <c r="AR32">
        <f t="shared" si="28"/>
        <v>2</v>
      </c>
      <c r="AS32">
        <f t="shared" si="29"/>
        <v>2731547.7</v>
      </c>
      <c r="AV32" s="10" t="s">
        <v>692</v>
      </c>
      <c r="AW32" s="11">
        <v>1</v>
      </c>
      <c r="AX32" s="11">
        <v>20</v>
      </c>
      <c r="AY32" s="11">
        <v>17</v>
      </c>
      <c r="AZ32" s="11">
        <v>22</v>
      </c>
      <c r="BA32" s="11">
        <v>12</v>
      </c>
      <c r="BB32" s="11">
        <v>52</v>
      </c>
      <c r="BC32" s="11">
        <v>39</v>
      </c>
      <c r="BD32" s="11">
        <v>33</v>
      </c>
      <c r="BE32" s="11">
        <v>17</v>
      </c>
      <c r="BF32" s="11">
        <v>55</v>
      </c>
      <c r="BG32" s="11">
        <v>36</v>
      </c>
      <c r="BH32" s="11">
        <v>39</v>
      </c>
      <c r="BI32" s="11">
        <v>34</v>
      </c>
      <c r="BJ32" s="11">
        <v>44</v>
      </c>
      <c r="BK32" s="11">
        <v>4</v>
      </c>
      <c r="BL32" s="11">
        <v>17</v>
      </c>
      <c r="BM32" s="11">
        <v>23</v>
      </c>
      <c r="BN32" s="11">
        <v>39</v>
      </c>
      <c r="BO32" s="11">
        <v>2000000</v>
      </c>
    </row>
    <row r="33" spans="1:67" ht="15" thickBot="1" x14ac:dyDescent="0.35">
      <c r="A33" s="1" t="s">
        <v>29</v>
      </c>
      <c r="B33" s="1" t="s">
        <v>602</v>
      </c>
      <c r="C33" s="2">
        <v>60</v>
      </c>
      <c r="D33" s="2">
        <v>82</v>
      </c>
      <c r="E33" s="2">
        <v>26</v>
      </c>
      <c r="F33" s="2">
        <v>45</v>
      </c>
      <c r="G33" s="2">
        <v>3</v>
      </c>
      <c r="H33" s="1">
        <f t="shared" si="13"/>
        <v>82</v>
      </c>
      <c r="I33" s="1">
        <f>HLOOKUP(H33,C33:$F$604,J33,0)</f>
        <v>2</v>
      </c>
      <c r="J33" s="1">
        <v>572</v>
      </c>
      <c r="K33" s="1" t="str">
        <f t="shared" si="14"/>
        <v>32</v>
      </c>
      <c r="M33" s="5">
        <f t="shared" si="15"/>
        <v>2</v>
      </c>
      <c r="N33" s="5">
        <f t="shared" si="16"/>
        <v>131</v>
      </c>
      <c r="O33" s="5">
        <f t="shared" si="17"/>
        <v>23.683679331275084</v>
      </c>
      <c r="P33" s="5">
        <f t="shared" si="18"/>
        <v>53.25</v>
      </c>
      <c r="Q33" s="5">
        <f t="shared" si="19"/>
        <v>52.5</v>
      </c>
      <c r="R33" s="5">
        <f t="shared" si="20"/>
        <v>0.75</v>
      </c>
      <c r="S33" s="5">
        <f t="shared" si="21"/>
        <v>26</v>
      </c>
      <c r="T33" s="5">
        <f t="shared" si="22"/>
        <v>82</v>
      </c>
      <c r="U33" s="5">
        <f t="shared" si="23"/>
        <v>56</v>
      </c>
      <c r="V33">
        <f t="shared" si="24"/>
        <v>3000000</v>
      </c>
      <c r="X33">
        <f t="shared" si="25"/>
        <v>27</v>
      </c>
      <c r="Y33">
        <f t="shared" si="3"/>
        <v>23</v>
      </c>
      <c r="Z33">
        <f t="shared" si="4"/>
        <v>36</v>
      </c>
      <c r="AA33">
        <f t="shared" si="5"/>
        <v>24</v>
      </c>
      <c r="AB33">
        <f t="shared" si="6"/>
        <v>26</v>
      </c>
      <c r="AC33">
        <f t="shared" si="7"/>
        <v>25</v>
      </c>
      <c r="AD33">
        <f t="shared" si="8"/>
        <v>17</v>
      </c>
      <c r="AE33">
        <f t="shared" si="9"/>
        <v>30</v>
      </c>
      <c r="AF33">
        <f t="shared" si="10"/>
        <v>33</v>
      </c>
      <c r="AG33">
        <f t="shared" ref="AG33:AO33" si="57">MAX(X$4:AF$543)+1-X33</f>
        <v>29</v>
      </c>
      <c r="AH33">
        <f t="shared" si="57"/>
        <v>33</v>
      </c>
      <c r="AI33">
        <f t="shared" si="57"/>
        <v>20</v>
      </c>
      <c r="AJ33">
        <f t="shared" si="57"/>
        <v>32</v>
      </c>
      <c r="AK33">
        <f t="shared" si="57"/>
        <v>30</v>
      </c>
      <c r="AL33">
        <f t="shared" si="57"/>
        <v>31</v>
      </c>
      <c r="AM33">
        <f t="shared" si="57"/>
        <v>39</v>
      </c>
      <c r="AN33">
        <f t="shared" si="57"/>
        <v>26</v>
      </c>
      <c r="AO33">
        <f t="shared" si="57"/>
        <v>23</v>
      </c>
      <c r="AP33">
        <f t="shared" si="12"/>
        <v>3000000</v>
      </c>
      <c r="AQ33">
        <f t="shared" si="27"/>
        <v>3</v>
      </c>
      <c r="AR33">
        <f t="shared" si="28"/>
        <v>3</v>
      </c>
      <c r="AS33">
        <f t="shared" si="29"/>
        <v>2822910.5</v>
      </c>
      <c r="AV33" s="10" t="s">
        <v>693</v>
      </c>
      <c r="AW33" s="11">
        <v>41</v>
      </c>
      <c r="AX33" s="11">
        <v>22</v>
      </c>
      <c r="AY33" s="11">
        <v>42</v>
      </c>
      <c r="AZ33" s="11">
        <v>23</v>
      </c>
      <c r="BA33" s="11">
        <v>29</v>
      </c>
      <c r="BB33" s="11">
        <v>12</v>
      </c>
      <c r="BC33" s="11">
        <v>12</v>
      </c>
      <c r="BD33" s="11">
        <v>30</v>
      </c>
      <c r="BE33" s="11">
        <v>40</v>
      </c>
      <c r="BF33" s="11">
        <v>15</v>
      </c>
      <c r="BG33" s="11">
        <v>34</v>
      </c>
      <c r="BH33" s="11">
        <v>14</v>
      </c>
      <c r="BI33" s="11">
        <v>33</v>
      </c>
      <c r="BJ33" s="11">
        <v>27</v>
      </c>
      <c r="BK33" s="11">
        <v>44</v>
      </c>
      <c r="BL33" s="11">
        <v>44</v>
      </c>
      <c r="BM33" s="11">
        <v>26</v>
      </c>
      <c r="BN33" s="11">
        <v>16</v>
      </c>
      <c r="BO33" s="11">
        <v>3000000</v>
      </c>
    </row>
    <row r="34" spans="1:67" ht="15" thickBot="1" x14ac:dyDescent="0.35">
      <c r="A34" s="1" t="s">
        <v>30</v>
      </c>
      <c r="B34" s="1" t="s">
        <v>602</v>
      </c>
      <c r="C34" s="2">
        <v>32</v>
      </c>
      <c r="D34" s="2">
        <v>35</v>
      </c>
      <c r="E34" s="2">
        <v>72</v>
      </c>
      <c r="F34" s="2">
        <v>31</v>
      </c>
      <c r="G34" s="2">
        <v>4</v>
      </c>
      <c r="H34" s="1">
        <f t="shared" si="13"/>
        <v>72</v>
      </c>
      <c r="I34" s="1">
        <f>HLOOKUP(H34,C34:$F$604,J34,0)</f>
        <v>3</v>
      </c>
      <c r="J34" s="1">
        <v>571</v>
      </c>
      <c r="K34" s="1" t="str">
        <f t="shared" si="14"/>
        <v>43</v>
      </c>
      <c r="M34" s="5">
        <f t="shared" si="15"/>
        <v>3</v>
      </c>
      <c r="N34" s="5">
        <f t="shared" si="16"/>
        <v>98</v>
      </c>
      <c r="O34" s="5">
        <f t="shared" si="17"/>
        <v>19.739976359323904</v>
      </c>
      <c r="P34" s="5">
        <f t="shared" si="18"/>
        <v>42.5</v>
      </c>
      <c r="Q34" s="5">
        <f t="shared" si="19"/>
        <v>33.5</v>
      </c>
      <c r="R34" s="5">
        <f t="shared" si="20"/>
        <v>9</v>
      </c>
      <c r="S34" s="5">
        <f t="shared" si="21"/>
        <v>31</v>
      </c>
      <c r="T34" s="5">
        <f t="shared" si="22"/>
        <v>72</v>
      </c>
      <c r="U34" s="5">
        <f t="shared" si="23"/>
        <v>41</v>
      </c>
      <c r="V34">
        <f t="shared" si="24"/>
        <v>4000000</v>
      </c>
      <c r="X34">
        <f t="shared" si="25"/>
        <v>14</v>
      </c>
      <c r="Y34">
        <f t="shared" si="3"/>
        <v>36</v>
      </c>
      <c r="Z34">
        <f t="shared" si="4"/>
        <v>43</v>
      </c>
      <c r="AA34">
        <f t="shared" si="5"/>
        <v>38</v>
      </c>
      <c r="AB34">
        <f t="shared" si="6"/>
        <v>43</v>
      </c>
      <c r="AC34">
        <f t="shared" si="7"/>
        <v>6</v>
      </c>
      <c r="AD34">
        <f t="shared" si="8"/>
        <v>14</v>
      </c>
      <c r="AE34">
        <f t="shared" si="9"/>
        <v>41</v>
      </c>
      <c r="AF34">
        <f t="shared" si="10"/>
        <v>44</v>
      </c>
      <c r="AG34">
        <f t="shared" ref="AG34:AO34" si="58">MAX(X$4:AF$543)+1-X34</f>
        <v>42</v>
      </c>
      <c r="AH34">
        <f t="shared" si="58"/>
        <v>20</v>
      </c>
      <c r="AI34">
        <f t="shared" si="58"/>
        <v>13</v>
      </c>
      <c r="AJ34">
        <f t="shared" si="58"/>
        <v>18</v>
      </c>
      <c r="AK34">
        <f t="shared" si="58"/>
        <v>13</v>
      </c>
      <c r="AL34">
        <f t="shared" si="58"/>
        <v>50</v>
      </c>
      <c r="AM34">
        <f t="shared" si="58"/>
        <v>42</v>
      </c>
      <c r="AN34">
        <f t="shared" si="58"/>
        <v>15</v>
      </c>
      <c r="AO34">
        <f t="shared" si="58"/>
        <v>12</v>
      </c>
      <c r="AP34">
        <f t="shared" si="12"/>
        <v>4000000</v>
      </c>
      <c r="AQ34">
        <f t="shared" si="27"/>
        <v>3</v>
      </c>
      <c r="AR34">
        <f t="shared" si="28"/>
        <v>4</v>
      </c>
      <c r="AS34">
        <f t="shared" si="29"/>
        <v>2931511.2</v>
      </c>
      <c r="AV34" s="10" t="s">
        <v>694</v>
      </c>
      <c r="AW34" s="11">
        <v>14</v>
      </c>
      <c r="AX34" s="11">
        <v>22</v>
      </c>
      <c r="AY34" s="11">
        <v>46</v>
      </c>
      <c r="AZ34" s="11">
        <v>28</v>
      </c>
      <c r="BA34" s="11">
        <v>25</v>
      </c>
      <c r="BB34" s="11">
        <v>34</v>
      </c>
      <c r="BC34" s="11">
        <v>16</v>
      </c>
      <c r="BD34" s="11">
        <v>43</v>
      </c>
      <c r="BE34" s="11">
        <v>43</v>
      </c>
      <c r="BF34" s="11">
        <v>42</v>
      </c>
      <c r="BG34" s="11">
        <v>34</v>
      </c>
      <c r="BH34" s="11">
        <v>10</v>
      </c>
      <c r="BI34" s="11">
        <v>28</v>
      </c>
      <c r="BJ34" s="11">
        <v>31</v>
      </c>
      <c r="BK34" s="11">
        <v>22</v>
      </c>
      <c r="BL34" s="11">
        <v>40</v>
      </c>
      <c r="BM34" s="11">
        <v>13</v>
      </c>
      <c r="BN34" s="11">
        <v>13</v>
      </c>
      <c r="BO34" s="11">
        <v>3000000</v>
      </c>
    </row>
    <row r="35" spans="1:67" ht="15" thickBot="1" x14ac:dyDescent="0.35">
      <c r="A35" s="1" t="s">
        <v>31</v>
      </c>
      <c r="B35" s="1" t="s">
        <v>602</v>
      </c>
      <c r="C35" s="2">
        <v>18</v>
      </c>
      <c r="D35" s="2">
        <v>7</v>
      </c>
      <c r="E35" s="2">
        <v>71</v>
      </c>
      <c r="F35" s="2">
        <v>18</v>
      </c>
      <c r="G35" s="2">
        <v>4</v>
      </c>
      <c r="H35" s="1">
        <f t="shared" si="13"/>
        <v>71</v>
      </c>
      <c r="I35" s="1">
        <f>HLOOKUP(H35,C35:$F$604,J35,0)</f>
        <v>3</v>
      </c>
      <c r="J35" s="1">
        <v>570</v>
      </c>
      <c r="K35" s="1" t="str">
        <f t="shared" si="14"/>
        <v>43</v>
      </c>
      <c r="M35" s="5">
        <f t="shared" si="15"/>
        <v>3</v>
      </c>
      <c r="N35" s="5">
        <f t="shared" si="16"/>
        <v>43</v>
      </c>
      <c r="O35" s="5">
        <f t="shared" si="17"/>
        <v>28.803934916373258</v>
      </c>
      <c r="P35" s="5">
        <f t="shared" si="18"/>
        <v>28.5</v>
      </c>
      <c r="Q35" s="5">
        <f t="shared" si="19"/>
        <v>18</v>
      </c>
      <c r="R35" s="5">
        <f t="shared" si="20"/>
        <v>10.5</v>
      </c>
      <c r="S35" s="5">
        <f t="shared" si="21"/>
        <v>7</v>
      </c>
      <c r="T35" s="5">
        <f t="shared" si="22"/>
        <v>71</v>
      </c>
      <c r="U35" s="5">
        <f t="shared" si="23"/>
        <v>64</v>
      </c>
      <c r="V35">
        <f t="shared" si="24"/>
        <v>4000000</v>
      </c>
      <c r="X35">
        <f t="shared" si="25"/>
        <v>14</v>
      </c>
      <c r="Y35">
        <f t="shared" si="3"/>
        <v>52</v>
      </c>
      <c r="Z35">
        <f t="shared" si="4"/>
        <v>26</v>
      </c>
      <c r="AA35">
        <f t="shared" si="5"/>
        <v>51</v>
      </c>
      <c r="AB35">
        <f t="shared" si="6"/>
        <v>52</v>
      </c>
      <c r="AC35">
        <f t="shared" si="7"/>
        <v>4</v>
      </c>
      <c r="AD35">
        <f t="shared" si="8"/>
        <v>39</v>
      </c>
      <c r="AE35">
        <f t="shared" si="9"/>
        <v>42</v>
      </c>
      <c r="AF35">
        <f t="shared" si="10"/>
        <v>25</v>
      </c>
      <c r="AG35">
        <f t="shared" ref="AG35:AO35" si="59">MAX(X$4:AF$543)+1-X35</f>
        <v>42</v>
      </c>
      <c r="AH35">
        <f t="shared" si="59"/>
        <v>4</v>
      </c>
      <c r="AI35">
        <f t="shared" si="59"/>
        <v>30</v>
      </c>
      <c r="AJ35">
        <f t="shared" si="59"/>
        <v>5</v>
      </c>
      <c r="AK35">
        <f t="shared" si="59"/>
        <v>4</v>
      </c>
      <c r="AL35">
        <f t="shared" si="59"/>
        <v>52</v>
      </c>
      <c r="AM35">
        <f t="shared" si="59"/>
        <v>17</v>
      </c>
      <c r="AN35">
        <f t="shared" si="59"/>
        <v>14</v>
      </c>
      <c r="AO35">
        <f t="shared" si="59"/>
        <v>31</v>
      </c>
      <c r="AP35">
        <f t="shared" si="12"/>
        <v>4000000</v>
      </c>
      <c r="AQ35">
        <f t="shared" si="27"/>
        <v>3</v>
      </c>
      <c r="AR35">
        <f t="shared" si="28"/>
        <v>4</v>
      </c>
      <c r="AS35">
        <f t="shared" si="29"/>
        <v>3153894.2</v>
      </c>
      <c r="AV35" s="10" t="s">
        <v>695</v>
      </c>
      <c r="AW35" s="11">
        <v>14</v>
      </c>
      <c r="AX35" s="11">
        <v>1</v>
      </c>
      <c r="AY35" s="11">
        <v>38</v>
      </c>
      <c r="AZ35" s="11">
        <v>1</v>
      </c>
      <c r="BA35" s="11">
        <v>1</v>
      </c>
      <c r="BB35" s="11">
        <v>49</v>
      </c>
      <c r="BC35" s="11">
        <v>4</v>
      </c>
      <c r="BD35" s="11">
        <v>1</v>
      </c>
      <c r="BE35" s="11">
        <v>38</v>
      </c>
      <c r="BF35" s="11">
        <v>42</v>
      </c>
      <c r="BG35" s="11">
        <v>55</v>
      </c>
      <c r="BH35" s="11">
        <v>18</v>
      </c>
      <c r="BI35" s="11">
        <v>55</v>
      </c>
      <c r="BJ35" s="11">
        <v>55</v>
      </c>
      <c r="BK35" s="11">
        <v>7</v>
      </c>
      <c r="BL35" s="11">
        <v>52</v>
      </c>
      <c r="BM35" s="11">
        <v>55</v>
      </c>
      <c r="BN35" s="11">
        <v>18</v>
      </c>
      <c r="BO35" s="11">
        <v>2000000</v>
      </c>
    </row>
    <row r="36" spans="1:67" ht="15" thickBot="1" x14ac:dyDescent="0.35">
      <c r="A36" s="1" t="s">
        <v>32</v>
      </c>
      <c r="B36" s="1" t="s">
        <v>602</v>
      </c>
      <c r="C36" s="2">
        <v>53</v>
      </c>
      <c r="D36" s="2">
        <v>41</v>
      </c>
      <c r="E36" s="2">
        <v>76</v>
      </c>
      <c r="F36" s="2">
        <v>91</v>
      </c>
      <c r="G36" s="2">
        <v>4</v>
      </c>
      <c r="H36" s="1">
        <f t="shared" si="13"/>
        <v>91</v>
      </c>
      <c r="I36" s="1">
        <f>HLOOKUP(H36,C36:$F$604,J36,0)</f>
        <v>4</v>
      </c>
      <c r="J36" s="1">
        <v>569</v>
      </c>
      <c r="K36" s="1" t="str">
        <f t="shared" si="14"/>
        <v>44</v>
      </c>
      <c r="M36" s="5">
        <f t="shared" si="15"/>
        <v>4</v>
      </c>
      <c r="N36" s="5">
        <f t="shared" si="16"/>
        <v>170</v>
      </c>
      <c r="O36" s="5">
        <f t="shared" si="17"/>
        <v>22.485180304665857</v>
      </c>
      <c r="P36" s="5">
        <f t="shared" si="18"/>
        <v>65.25</v>
      </c>
      <c r="Q36" s="5">
        <f t="shared" si="19"/>
        <v>64.5</v>
      </c>
      <c r="R36" s="5">
        <f t="shared" si="20"/>
        <v>0.75</v>
      </c>
      <c r="S36" s="5">
        <f t="shared" si="21"/>
        <v>41</v>
      </c>
      <c r="T36" s="5">
        <f t="shared" si="22"/>
        <v>91</v>
      </c>
      <c r="U36" s="5">
        <f t="shared" si="23"/>
        <v>50</v>
      </c>
      <c r="V36">
        <f t="shared" si="24"/>
        <v>4000000</v>
      </c>
      <c r="X36">
        <f t="shared" si="25"/>
        <v>1</v>
      </c>
      <c r="Y36">
        <f t="shared" si="3"/>
        <v>9</v>
      </c>
      <c r="Z36">
        <f t="shared" si="4"/>
        <v>39</v>
      </c>
      <c r="AA36">
        <f t="shared" si="5"/>
        <v>9</v>
      </c>
      <c r="AB36">
        <f t="shared" si="6"/>
        <v>13</v>
      </c>
      <c r="AC36">
        <f t="shared" si="7"/>
        <v>25</v>
      </c>
      <c r="AD36">
        <f t="shared" si="8"/>
        <v>8</v>
      </c>
      <c r="AE36">
        <f t="shared" si="9"/>
        <v>17</v>
      </c>
      <c r="AF36">
        <f t="shared" si="10"/>
        <v>38</v>
      </c>
      <c r="AG36">
        <f t="shared" ref="AG36:AO36" si="60">MAX(X$4:AF$543)+1-X36</f>
        <v>55</v>
      </c>
      <c r="AH36">
        <f t="shared" si="60"/>
        <v>47</v>
      </c>
      <c r="AI36">
        <f t="shared" si="60"/>
        <v>17</v>
      </c>
      <c r="AJ36">
        <f t="shared" si="60"/>
        <v>47</v>
      </c>
      <c r="AK36">
        <f t="shared" si="60"/>
        <v>43</v>
      </c>
      <c r="AL36">
        <f t="shared" si="60"/>
        <v>31</v>
      </c>
      <c r="AM36">
        <f t="shared" si="60"/>
        <v>48</v>
      </c>
      <c r="AN36">
        <f t="shared" si="60"/>
        <v>39</v>
      </c>
      <c r="AO36">
        <f t="shared" si="60"/>
        <v>18</v>
      </c>
      <c r="AP36">
        <f t="shared" si="12"/>
        <v>4000000</v>
      </c>
      <c r="AQ36">
        <f t="shared" si="27"/>
        <v>3</v>
      </c>
      <c r="AR36">
        <f t="shared" si="28"/>
        <v>4</v>
      </c>
      <c r="AS36">
        <f t="shared" si="29"/>
        <v>3055524.4</v>
      </c>
      <c r="AV36" s="10" t="s">
        <v>696</v>
      </c>
      <c r="AW36" s="11">
        <v>14</v>
      </c>
      <c r="AX36" s="11">
        <v>28</v>
      </c>
      <c r="AY36" s="11">
        <v>25</v>
      </c>
      <c r="AZ36" s="11">
        <v>30</v>
      </c>
      <c r="BA36" s="11">
        <v>24</v>
      </c>
      <c r="BB36" s="11">
        <v>43</v>
      </c>
      <c r="BC36" s="11">
        <v>33</v>
      </c>
      <c r="BD36" s="11">
        <v>35</v>
      </c>
      <c r="BE36" s="11">
        <v>22</v>
      </c>
      <c r="BF36" s="11">
        <v>42</v>
      </c>
      <c r="BG36" s="11">
        <v>28</v>
      </c>
      <c r="BH36" s="11">
        <v>31</v>
      </c>
      <c r="BI36" s="11">
        <v>26</v>
      </c>
      <c r="BJ36" s="11">
        <v>32</v>
      </c>
      <c r="BK36" s="11">
        <v>13</v>
      </c>
      <c r="BL36" s="11">
        <v>23</v>
      </c>
      <c r="BM36" s="11">
        <v>21</v>
      </c>
      <c r="BN36" s="11">
        <v>34</v>
      </c>
      <c r="BO36" s="11">
        <v>2000000</v>
      </c>
    </row>
    <row r="37" spans="1:67" ht="15" thickBot="1" x14ac:dyDescent="0.35">
      <c r="A37" s="1" t="s">
        <v>33</v>
      </c>
      <c r="B37" s="1" t="s">
        <v>602</v>
      </c>
      <c r="C37" s="2">
        <v>80</v>
      </c>
      <c r="D37" s="2">
        <v>88</v>
      </c>
      <c r="E37" s="2">
        <v>48</v>
      </c>
      <c r="F37" s="2">
        <v>41</v>
      </c>
      <c r="G37" s="2">
        <v>1</v>
      </c>
      <c r="H37" s="1">
        <f t="shared" si="13"/>
        <v>88</v>
      </c>
      <c r="I37" s="1">
        <f>HLOOKUP(H37,C37:$F$604,J37,0)</f>
        <v>2</v>
      </c>
      <c r="J37" s="1">
        <v>568</v>
      </c>
      <c r="K37" s="1" t="str">
        <f t="shared" si="14"/>
        <v>12</v>
      </c>
      <c r="M37" s="5">
        <f t="shared" si="15"/>
        <v>2</v>
      </c>
      <c r="N37" s="5">
        <f t="shared" si="16"/>
        <v>169</v>
      </c>
      <c r="O37" s="5">
        <f t="shared" si="17"/>
        <v>23.214578752729214</v>
      </c>
      <c r="P37" s="5">
        <f t="shared" si="18"/>
        <v>64.25</v>
      </c>
      <c r="Q37" s="5">
        <f t="shared" si="19"/>
        <v>64</v>
      </c>
      <c r="R37" s="5">
        <f t="shared" si="20"/>
        <v>0.25</v>
      </c>
      <c r="S37" s="5">
        <f t="shared" si="21"/>
        <v>41</v>
      </c>
      <c r="T37" s="5">
        <f t="shared" si="22"/>
        <v>88</v>
      </c>
      <c r="U37" s="5">
        <f t="shared" si="23"/>
        <v>47</v>
      </c>
      <c r="V37">
        <f t="shared" si="24"/>
        <v>1000000</v>
      </c>
      <c r="X37">
        <f t="shared" si="25"/>
        <v>27</v>
      </c>
      <c r="Y37">
        <f t="shared" si="3"/>
        <v>9</v>
      </c>
      <c r="Z37">
        <f t="shared" si="4"/>
        <v>37</v>
      </c>
      <c r="AA37">
        <f t="shared" si="5"/>
        <v>10</v>
      </c>
      <c r="AB37">
        <f t="shared" si="6"/>
        <v>13</v>
      </c>
      <c r="AC37">
        <f t="shared" si="7"/>
        <v>27</v>
      </c>
      <c r="AD37">
        <f t="shared" si="8"/>
        <v>8</v>
      </c>
      <c r="AE37">
        <f t="shared" si="9"/>
        <v>23</v>
      </c>
      <c r="AF37">
        <f t="shared" si="10"/>
        <v>40</v>
      </c>
      <c r="AG37">
        <f t="shared" ref="AG37:AO37" si="61">MAX(X$4:AF$543)+1-X37</f>
        <v>29</v>
      </c>
      <c r="AH37">
        <f t="shared" si="61"/>
        <v>47</v>
      </c>
      <c r="AI37">
        <f t="shared" si="61"/>
        <v>19</v>
      </c>
      <c r="AJ37">
        <f t="shared" si="61"/>
        <v>46</v>
      </c>
      <c r="AK37">
        <f t="shared" si="61"/>
        <v>43</v>
      </c>
      <c r="AL37">
        <f t="shared" si="61"/>
        <v>29</v>
      </c>
      <c r="AM37">
        <f t="shared" si="61"/>
        <v>48</v>
      </c>
      <c r="AN37">
        <f t="shared" si="61"/>
        <v>33</v>
      </c>
      <c r="AO37">
        <f t="shared" si="61"/>
        <v>16</v>
      </c>
      <c r="AP37">
        <f t="shared" si="12"/>
        <v>1000000</v>
      </c>
      <c r="AQ37">
        <f t="shared" si="27"/>
        <v>3</v>
      </c>
      <c r="AR37">
        <f t="shared" si="28"/>
        <v>1</v>
      </c>
      <c r="AS37">
        <f t="shared" si="29"/>
        <v>2879076</v>
      </c>
      <c r="AV37" s="10" t="s">
        <v>697</v>
      </c>
      <c r="AW37" s="11">
        <v>27</v>
      </c>
      <c r="AX37" s="11">
        <v>23</v>
      </c>
      <c r="AY37" s="11">
        <v>36</v>
      </c>
      <c r="AZ37" s="11">
        <v>24</v>
      </c>
      <c r="BA37" s="11">
        <v>26</v>
      </c>
      <c r="BB37" s="11">
        <v>25</v>
      </c>
      <c r="BC37" s="11">
        <v>17</v>
      </c>
      <c r="BD37" s="11">
        <v>30</v>
      </c>
      <c r="BE37" s="11">
        <v>33</v>
      </c>
      <c r="BF37" s="11">
        <v>29</v>
      </c>
      <c r="BG37" s="11">
        <v>33</v>
      </c>
      <c r="BH37" s="11">
        <v>20</v>
      </c>
      <c r="BI37" s="11">
        <v>32</v>
      </c>
      <c r="BJ37" s="11">
        <v>30</v>
      </c>
      <c r="BK37" s="11">
        <v>31</v>
      </c>
      <c r="BL37" s="11">
        <v>39</v>
      </c>
      <c r="BM37" s="11">
        <v>26</v>
      </c>
      <c r="BN37" s="11">
        <v>23</v>
      </c>
      <c r="BO37" s="11">
        <v>3000000</v>
      </c>
    </row>
    <row r="38" spans="1:67" ht="15" thickBot="1" x14ac:dyDescent="0.35">
      <c r="A38" s="1" t="s">
        <v>34</v>
      </c>
      <c r="B38" s="1" t="s">
        <v>602</v>
      </c>
      <c r="C38" s="2">
        <v>44</v>
      </c>
      <c r="D38" s="2">
        <v>66</v>
      </c>
      <c r="E38" s="2">
        <v>71</v>
      </c>
      <c r="F38" s="2">
        <v>48</v>
      </c>
      <c r="G38" s="2">
        <v>3</v>
      </c>
      <c r="H38" s="1">
        <f t="shared" si="13"/>
        <v>71</v>
      </c>
      <c r="I38" s="1">
        <f>HLOOKUP(H38,C38:$F$604,J38,0)</f>
        <v>3</v>
      </c>
      <c r="J38" s="1">
        <v>567</v>
      </c>
      <c r="K38" s="1" t="str">
        <f t="shared" si="14"/>
        <v>33</v>
      </c>
      <c r="M38" s="5">
        <f t="shared" si="15"/>
        <v>3</v>
      </c>
      <c r="N38" s="5">
        <f t="shared" si="16"/>
        <v>158</v>
      </c>
      <c r="O38" s="5">
        <f t="shared" si="17"/>
        <v>13.250786140200638</v>
      </c>
      <c r="P38" s="5">
        <f t="shared" si="18"/>
        <v>57.25</v>
      </c>
      <c r="Q38" s="5">
        <f t="shared" si="19"/>
        <v>57</v>
      </c>
      <c r="R38" s="5">
        <f t="shared" si="20"/>
        <v>0.25</v>
      </c>
      <c r="S38" s="5">
        <f t="shared" si="21"/>
        <v>44</v>
      </c>
      <c r="T38" s="5">
        <f t="shared" si="22"/>
        <v>71</v>
      </c>
      <c r="U38" s="5">
        <f t="shared" si="23"/>
        <v>27</v>
      </c>
      <c r="V38">
        <f t="shared" si="24"/>
        <v>3000000</v>
      </c>
      <c r="X38">
        <f t="shared" si="25"/>
        <v>14</v>
      </c>
      <c r="Y38">
        <f t="shared" si="3"/>
        <v>13</v>
      </c>
      <c r="Z38">
        <f t="shared" si="4"/>
        <v>51</v>
      </c>
      <c r="AA38">
        <f t="shared" si="5"/>
        <v>18</v>
      </c>
      <c r="AB38">
        <f t="shared" si="6"/>
        <v>21</v>
      </c>
      <c r="AC38">
        <f t="shared" si="7"/>
        <v>27</v>
      </c>
      <c r="AD38">
        <f t="shared" si="8"/>
        <v>7</v>
      </c>
      <c r="AE38">
        <f t="shared" si="9"/>
        <v>42</v>
      </c>
      <c r="AF38">
        <f t="shared" si="10"/>
        <v>51</v>
      </c>
      <c r="AG38">
        <f t="shared" ref="AG38:AO38" si="62">MAX(X$4:AF$543)+1-X38</f>
        <v>42</v>
      </c>
      <c r="AH38">
        <f t="shared" si="62"/>
        <v>43</v>
      </c>
      <c r="AI38">
        <f t="shared" si="62"/>
        <v>5</v>
      </c>
      <c r="AJ38">
        <f t="shared" si="62"/>
        <v>38</v>
      </c>
      <c r="AK38">
        <f t="shared" si="62"/>
        <v>35</v>
      </c>
      <c r="AL38">
        <f t="shared" si="62"/>
        <v>29</v>
      </c>
      <c r="AM38">
        <f t="shared" si="62"/>
        <v>49</v>
      </c>
      <c r="AN38">
        <f t="shared" si="62"/>
        <v>14</v>
      </c>
      <c r="AO38">
        <f t="shared" si="62"/>
        <v>5</v>
      </c>
      <c r="AP38">
        <f t="shared" si="12"/>
        <v>3000000</v>
      </c>
      <c r="AQ38">
        <f t="shared" si="27"/>
        <v>3</v>
      </c>
      <c r="AR38">
        <f t="shared" si="28"/>
        <v>3</v>
      </c>
      <c r="AS38">
        <f t="shared" si="29"/>
        <v>2854639.7</v>
      </c>
      <c r="AV38" s="10" t="s">
        <v>698</v>
      </c>
      <c r="AW38" s="11">
        <v>14</v>
      </c>
      <c r="AX38" s="11">
        <v>36</v>
      </c>
      <c r="AY38" s="11">
        <v>43</v>
      </c>
      <c r="AZ38" s="11">
        <v>38</v>
      </c>
      <c r="BA38" s="11">
        <v>43</v>
      </c>
      <c r="BB38" s="11">
        <v>6</v>
      </c>
      <c r="BC38" s="11">
        <v>14</v>
      </c>
      <c r="BD38" s="11">
        <v>41</v>
      </c>
      <c r="BE38" s="11">
        <v>44</v>
      </c>
      <c r="BF38" s="11">
        <v>42</v>
      </c>
      <c r="BG38" s="11">
        <v>20</v>
      </c>
      <c r="BH38" s="11">
        <v>13</v>
      </c>
      <c r="BI38" s="11">
        <v>18</v>
      </c>
      <c r="BJ38" s="11">
        <v>13</v>
      </c>
      <c r="BK38" s="11">
        <v>50</v>
      </c>
      <c r="BL38" s="11">
        <v>42</v>
      </c>
      <c r="BM38" s="11">
        <v>15</v>
      </c>
      <c r="BN38" s="11">
        <v>12</v>
      </c>
      <c r="BO38" s="11">
        <v>4000000</v>
      </c>
    </row>
    <row r="39" spans="1:67" ht="15" thickBot="1" x14ac:dyDescent="0.35">
      <c r="A39" s="1" t="s">
        <v>35</v>
      </c>
      <c r="B39" s="1" t="s">
        <v>602</v>
      </c>
      <c r="C39" s="2">
        <v>3</v>
      </c>
      <c r="D39" s="2">
        <v>69</v>
      </c>
      <c r="E39" s="2">
        <v>97</v>
      </c>
      <c r="F39" s="2">
        <v>33</v>
      </c>
      <c r="G39" s="2">
        <v>1</v>
      </c>
      <c r="H39" s="1">
        <f t="shared" si="13"/>
        <v>97</v>
      </c>
      <c r="I39" s="1">
        <f>HLOOKUP(H39,C39:$F$604,J39,0)</f>
        <v>3</v>
      </c>
      <c r="J39" s="1">
        <v>566</v>
      </c>
      <c r="K39" s="1" t="str">
        <f t="shared" si="14"/>
        <v>13</v>
      </c>
      <c r="M39" s="5">
        <f t="shared" si="15"/>
        <v>3</v>
      </c>
      <c r="N39" s="5">
        <f t="shared" si="16"/>
        <v>105</v>
      </c>
      <c r="O39" s="5">
        <f t="shared" si="17"/>
        <v>41.097445176069037</v>
      </c>
      <c r="P39" s="5">
        <f t="shared" si="18"/>
        <v>50.5</v>
      </c>
      <c r="Q39" s="5">
        <f t="shared" si="19"/>
        <v>51</v>
      </c>
      <c r="R39" s="5">
        <f t="shared" si="20"/>
        <v>-0.5</v>
      </c>
      <c r="S39" s="5">
        <f t="shared" si="21"/>
        <v>3</v>
      </c>
      <c r="T39" s="5">
        <f t="shared" si="22"/>
        <v>97</v>
      </c>
      <c r="U39" s="5">
        <f t="shared" si="23"/>
        <v>94</v>
      </c>
      <c r="V39">
        <f t="shared" si="24"/>
        <v>1000000</v>
      </c>
      <c r="X39">
        <f t="shared" si="25"/>
        <v>14</v>
      </c>
      <c r="Y39">
        <f t="shared" si="3"/>
        <v>33</v>
      </c>
      <c r="Z39">
        <f t="shared" si="4"/>
        <v>5</v>
      </c>
      <c r="AA39">
        <f t="shared" si="5"/>
        <v>28</v>
      </c>
      <c r="AB39">
        <f t="shared" si="6"/>
        <v>27</v>
      </c>
      <c r="AC39">
        <f t="shared" si="7"/>
        <v>30</v>
      </c>
      <c r="AD39">
        <f t="shared" si="8"/>
        <v>48</v>
      </c>
      <c r="AE39">
        <f t="shared" si="9"/>
        <v>7</v>
      </c>
      <c r="AF39">
        <f t="shared" si="10"/>
        <v>2</v>
      </c>
      <c r="AG39">
        <f t="shared" ref="AG39:AO39" si="63">MAX(X$4:AF$543)+1-X39</f>
        <v>42</v>
      </c>
      <c r="AH39">
        <f t="shared" si="63"/>
        <v>23</v>
      </c>
      <c r="AI39">
        <f t="shared" si="63"/>
        <v>51</v>
      </c>
      <c r="AJ39">
        <f t="shared" si="63"/>
        <v>28</v>
      </c>
      <c r="AK39">
        <f t="shared" si="63"/>
        <v>29</v>
      </c>
      <c r="AL39">
        <f t="shared" si="63"/>
        <v>26</v>
      </c>
      <c r="AM39">
        <f t="shared" si="63"/>
        <v>8</v>
      </c>
      <c r="AN39">
        <f t="shared" si="63"/>
        <v>49</v>
      </c>
      <c r="AO39">
        <f t="shared" si="63"/>
        <v>54</v>
      </c>
      <c r="AP39">
        <f t="shared" si="12"/>
        <v>1000000</v>
      </c>
      <c r="AQ39">
        <f t="shared" si="27"/>
        <v>3</v>
      </c>
      <c r="AR39">
        <f t="shared" si="28"/>
        <v>1</v>
      </c>
      <c r="AS39">
        <f t="shared" si="29"/>
        <v>2655007.4</v>
      </c>
      <c r="AV39" s="10" t="s">
        <v>699</v>
      </c>
      <c r="AW39" s="11">
        <v>14</v>
      </c>
      <c r="AX39" s="11">
        <v>52</v>
      </c>
      <c r="AY39" s="11">
        <v>26</v>
      </c>
      <c r="AZ39" s="11">
        <v>51</v>
      </c>
      <c r="BA39" s="11">
        <v>52</v>
      </c>
      <c r="BB39" s="11">
        <v>4</v>
      </c>
      <c r="BC39" s="11">
        <v>39</v>
      </c>
      <c r="BD39" s="11">
        <v>42</v>
      </c>
      <c r="BE39" s="11">
        <v>25</v>
      </c>
      <c r="BF39" s="11">
        <v>42</v>
      </c>
      <c r="BG39" s="11">
        <v>4</v>
      </c>
      <c r="BH39" s="11">
        <v>30</v>
      </c>
      <c r="BI39" s="11">
        <v>5</v>
      </c>
      <c r="BJ39" s="11">
        <v>4</v>
      </c>
      <c r="BK39" s="11">
        <v>52</v>
      </c>
      <c r="BL39" s="11">
        <v>17</v>
      </c>
      <c r="BM39" s="11">
        <v>14</v>
      </c>
      <c r="BN39" s="11">
        <v>31</v>
      </c>
      <c r="BO39" s="11">
        <v>4000000</v>
      </c>
    </row>
    <row r="40" spans="1:67" ht="15" thickBot="1" x14ac:dyDescent="0.35">
      <c r="A40" s="1" t="s">
        <v>36</v>
      </c>
      <c r="B40" s="1" t="s">
        <v>602</v>
      </c>
      <c r="C40" s="2">
        <v>70</v>
      </c>
      <c r="D40" s="2">
        <v>95</v>
      </c>
      <c r="E40" s="2">
        <v>32</v>
      </c>
      <c r="F40" s="2">
        <v>26</v>
      </c>
      <c r="G40" s="2">
        <v>3</v>
      </c>
      <c r="H40" s="1">
        <f t="shared" si="13"/>
        <v>95</v>
      </c>
      <c r="I40" s="1">
        <f>HLOOKUP(H40,C40:$F$604,J40,0)</f>
        <v>2</v>
      </c>
      <c r="J40" s="1">
        <v>565</v>
      </c>
      <c r="K40" s="1" t="str">
        <f t="shared" si="14"/>
        <v>32</v>
      </c>
      <c r="M40" s="5">
        <f t="shared" si="15"/>
        <v>2</v>
      </c>
      <c r="N40" s="5">
        <f t="shared" si="16"/>
        <v>128</v>
      </c>
      <c r="O40" s="5">
        <f t="shared" si="17"/>
        <v>32.622844756397321</v>
      </c>
      <c r="P40" s="5">
        <f t="shared" si="18"/>
        <v>55.75</v>
      </c>
      <c r="Q40" s="5">
        <f t="shared" si="19"/>
        <v>51</v>
      </c>
      <c r="R40" s="5">
        <f t="shared" si="20"/>
        <v>4.75</v>
      </c>
      <c r="S40" s="5">
        <f t="shared" si="21"/>
        <v>26</v>
      </c>
      <c r="T40" s="5">
        <f t="shared" si="22"/>
        <v>95</v>
      </c>
      <c r="U40" s="5">
        <f t="shared" si="23"/>
        <v>69</v>
      </c>
      <c r="V40">
        <f t="shared" si="24"/>
        <v>3000000</v>
      </c>
      <c r="X40">
        <f t="shared" si="25"/>
        <v>27</v>
      </c>
      <c r="Y40">
        <f t="shared" si="3"/>
        <v>25</v>
      </c>
      <c r="Z40">
        <f t="shared" si="4"/>
        <v>18</v>
      </c>
      <c r="AA40">
        <f t="shared" si="5"/>
        <v>20</v>
      </c>
      <c r="AB40">
        <f t="shared" si="6"/>
        <v>27</v>
      </c>
      <c r="AC40">
        <f t="shared" si="7"/>
        <v>12</v>
      </c>
      <c r="AD40">
        <f t="shared" si="8"/>
        <v>17</v>
      </c>
      <c r="AE40">
        <f t="shared" si="9"/>
        <v>10</v>
      </c>
      <c r="AF40">
        <f t="shared" si="10"/>
        <v>21</v>
      </c>
      <c r="AG40">
        <f t="shared" ref="AG40:AO40" si="64">MAX(X$4:AF$543)+1-X40</f>
        <v>29</v>
      </c>
      <c r="AH40">
        <f t="shared" si="64"/>
        <v>31</v>
      </c>
      <c r="AI40">
        <f t="shared" si="64"/>
        <v>38</v>
      </c>
      <c r="AJ40">
        <f t="shared" si="64"/>
        <v>36</v>
      </c>
      <c r="AK40">
        <f t="shared" si="64"/>
        <v>29</v>
      </c>
      <c r="AL40">
        <f t="shared" si="64"/>
        <v>44</v>
      </c>
      <c r="AM40">
        <f t="shared" si="64"/>
        <v>39</v>
      </c>
      <c r="AN40">
        <f t="shared" si="64"/>
        <v>46</v>
      </c>
      <c r="AO40">
        <f t="shared" si="64"/>
        <v>35</v>
      </c>
      <c r="AP40">
        <f t="shared" si="12"/>
        <v>3000000</v>
      </c>
      <c r="AQ40">
        <f t="shared" si="27"/>
        <v>3</v>
      </c>
      <c r="AR40">
        <f t="shared" si="28"/>
        <v>3</v>
      </c>
      <c r="AS40">
        <f t="shared" si="29"/>
        <v>2814617.2</v>
      </c>
      <c r="AV40" s="10" t="s">
        <v>700</v>
      </c>
      <c r="AW40" s="11">
        <v>1</v>
      </c>
      <c r="AX40" s="11">
        <v>9</v>
      </c>
      <c r="AY40" s="11">
        <v>39</v>
      </c>
      <c r="AZ40" s="11">
        <v>9</v>
      </c>
      <c r="BA40" s="11">
        <v>13</v>
      </c>
      <c r="BB40" s="11">
        <v>25</v>
      </c>
      <c r="BC40" s="11">
        <v>8</v>
      </c>
      <c r="BD40" s="11">
        <v>17</v>
      </c>
      <c r="BE40" s="11">
        <v>38</v>
      </c>
      <c r="BF40" s="11">
        <v>55</v>
      </c>
      <c r="BG40" s="11">
        <v>47</v>
      </c>
      <c r="BH40" s="11">
        <v>17</v>
      </c>
      <c r="BI40" s="11">
        <v>47</v>
      </c>
      <c r="BJ40" s="11">
        <v>43</v>
      </c>
      <c r="BK40" s="11">
        <v>31</v>
      </c>
      <c r="BL40" s="11">
        <v>48</v>
      </c>
      <c r="BM40" s="11">
        <v>39</v>
      </c>
      <c r="BN40" s="11">
        <v>18</v>
      </c>
      <c r="BO40" s="11">
        <v>4000000</v>
      </c>
    </row>
    <row r="41" spans="1:67" ht="15" thickBot="1" x14ac:dyDescent="0.35">
      <c r="A41" s="1" t="s">
        <v>37</v>
      </c>
      <c r="B41" s="1" t="s">
        <v>602</v>
      </c>
      <c r="C41" s="2">
        <v>100</v>
      </c>
      <c r="D41" s="2">
        <v>90</v>
      </c>
      <c r="E41" s="2">
        <v>63</v>
      </c>
      <c r="F41" s="2">
        <v>34</v>
      </c>
      <c r="G41" s="2">
        <v>2</v>
      </c>
      <c r="H41" s="1">
        <f t="shared" si="13"/>
        <v>100</v>
      </c>
      <c r="I41" s="1">
        <f>HLOOKUP(H41,C41:$F$604,J41,0)</f>
        <v>1</v>
      </c>
      <c r="J41" s="1">
        <v>564</v>
      </c>
      <c r="K41" s="1" t="str">
        <f t="shared" si="14"/>
        <v>21</v>
      </c>
      <c r="M41" s="5">
        <f t="shared" si="15"/>
        <v>1</v>
      </c>
      <c r="N41" s="5">
        <f t="shared" si="16"/>
        <v>187</v>
      </c>
      <c r="O41" s="5">
        <f t="shared" si="17"/>
        <v>29.624033036258471</v>
      </c>
      <c r="P41" s="5">
        <f t="shared" si="18"/>
        <v>71.75</v>
      </c>
      <c r="Q41" s="5">
        <f t="shared" si="19"/>
        <v>76.5</v>
      </c>
      <c r="R41" s="5">
        <f t="shared" si="20"/>
        <v>-4.75</v>
      </c>
      <c r="S41" s="5">
        <f t="shared" si="21"/>
        <v>34</v>
      </c>
      <c r="T41" s="5">
        <f t="shared" si="22"/>
        <v>100</v>
      </c>
      <c r="U41" s="5">
        <f t="shared" si="23"/>
        <v>66</v>
      </c>
      <c r="V41">
        <f t="shared" si="24"/>
        <v>2000000</v>
      </c>
      <c r="X41">
        <f t="shared" si="25"/>
        <v>41</v>
      </c>
      <c r="Y41">
        <f t="shared" si="3"/>
        <v>5</v>
      </c>
      <c r="Z41">
        <f t="shared" si="4"/>
        <v>25</v>
      </c>
      <c r="AA41">
        <f t="shared" si="5"/>
        <v>4</v>
      </c>
      <c r="AB41">
        <f t="shared" si="6"/>
        <v>5</v>
      </c>
      <c r="AC41">
        <f t="shared" si="7"/>
        <v>44</v>
      </c>
      <c r="AD41">
        <f t="shared" si="8"/>
        <v>13</v>
      </c>
      <c r="AE41">
        <f t="shared" si="9"/>
        <v>1</v>
      </c>
      <c r="AF41">
        <f t="shared" si="10"/>
        <v>23</v>
      </c>
      <c r="AG41">
        <f t="shared" ref="AG41:AO41" si="65">MAX(X$4:AF$543)+1-X41</f>
        <v>15</v>
      </c>
      <c r="AH41">
        <f t="shared" si="65"/>
        <v>51</v>
      </c>
      <c r="AI41">
        <f t="shared" si="65"/>
        <v>31</v>
      </c>
      <c r="AJ41">
        <f t="shared" si="65"/>
        <v>52</v>
      </c>
      <c r="AK41">
        <f t="shared" si="65"/>
        <v>51</v>
      </c>
      <c r="AL41">
        <f t="shared" si="65"/>
        <v>12</v>
      </c>
      <c r="AM41">
        <f t="shared" si="65"/>
        <v>43</v>
      </c>
      <c r="AN41">
        <f t="shared" si="65"/>
        <v>55</v>
      </c>
      <c r="AO41">
        <f t="shared" si="65"/>
        <v>33</v>
      </c>
      <c r="AP41">
        <f t="shared" si="12"/>
        <v>2000000</v>
      </c>
      <c r="AQ41">
        <f t="shared" si="27"/>
        <v>3</v>
      </c>
      <c r="AR41">
        <f t="shared" si="28"/>
        <v>2</v>
      </c>
      <c r="AS41">
        <f t="shared" si="29"/>
        <v>2681028.2000000002</v>
      </c>
      <c r="AV41" s="10" t="s">
        <v>701</v>
      </c>
      <c r="AW41" s="11">
        <v>27</v>
      </c>
      <c r="AX41" s="11">
        <v>9</v>
      </c>
      <c r="AY41" s="11">
        <v>37</v>
      </c>
      <c r="AZ41" s="11">
        <v>10</v>
      </c>
      <c r="BA41" s="11">
        <v>13</v>
      </c>
      <c r="BB41" s="11">
        <v>27</v>
      </c>
      <c r="BC41" s="11">
        <v>8</v>
      </c>
      <c r="BD41" s="11">
        <v>23</v>
      </c>
      <c r="BE41" s="11">
        <v>40</v>
      </c>
      <c r="BF41" s="11">
        <v>29</v>
      </c>
      <c r="BG41" s="11">
        <v>47</v>
      </c>
      <c r="BH41" s="11">
        <v>19</v>
      </c>
      <c r="BI41" s="11">
        <v>46</v>
      </c>
      <c r="BJ41" s="11">
        <v>43</v>
      </c>
      <c r="BK41" s="11">
        <v>29</v>
      </c>
      <c r="BL41" s="11">
        <v>48</v>
      </c>
      <c r="BM41" s="11">
        <v>33</v>
      </c>
      <c r="BN41" s="11">
        <v>16</v>
      </c>
      <c r="BO41" s="11">
        <v>1000000</v>
      </c>
    </row>
    <row r="42" spans="1:67" ht="15" thickBot="1" x14ac:dyDescent="0.35">
      <c r="A42" s="1" t="s">
        <v>38</v>
      </c>
      <c r="B42" s="1" t="s">
        <v>602</v>
      </c>
      <c r="C42" s="2">
        <v>3</v>
      </c>
      <c r="D42" s="2">
        <v>13</v>
      </c>
      <c r="E42" s="2">
        <v>92</v>
      </c>
      <c r="F42" s="2">
        <v>60</v>
      </c>
      <c r="G42" s="2">
        <v>3</v>
      </c>
      <c r="H42" s="1">
        <f t="shared" si="13"/>
        <v>92</v>
      </c>
      <c r="I42" s="1">
        <f>HLOOKUP(H42,C42:$F$604,J42,0)</f>
        <v>3</v>
      </c>
      <c r="J42" s="1">
        <v>563</v>
      </c>
      <c r="K42" s="1" t="str">
        <f t="shared" si="14"/>
        <v>33</v>
      </c>
      <c r="M42" s="5">
        <f t="shared" si="15"/>
        <v>3</v>
      </c>
      <c r="N42" s="5">
        <f t="shared" si="16"/>
        <v>76</v>
      </c>
      <c r="O42" s="5">
        <f t="shared" si="17"/>
        <v>41.577237362127207</v>
      </c>
      <c r="P42" s="5">
        <f t="shared" si="18"/>
        <v>42</v>
      </c>
      <c r="Q42" s="5">
        <f t="shared" si="19"/>
        <v>36.5</v>
      </c>
      <c r="R42" s="5">
        <f t="shared" si="20"/>
        <v>5.5</v>
      </c>
      <c r="S42" s="5">
        <f t="shared" si="21"/>
        <v>3</v>
      </c>
      <c r="T42" s="5">
        <f t="shared" si="22"/>
        <v>92</v>
      </c>
      <c r="U42" s="5">
        <f t="shared" si="23"/>
        <v>89</v>
      </c>
      <c r="V42">
        <f t="shared" si="24"/>
        <v>3000000</v>
      </c>
      <c r="X42">
        <f t="shared" si="25"/>
        <v>14</v>
      </c>
      <c r="Y42">
        <f t="shared" si="3"/>
        <v>44</v>
      </c>
      <c r="Z42">
        <f t="shared" si="4"/>
        <v>4</v>
      </c>
      <c r="AA42">
        <f t="shared" si="5"/>
        <v>39</v>
      </c>
      <c r="AB42">
        <f t="shared" si="6"/>
        <v>41</v>
      </c>
      <c r="AC42">
        <f t="shared" si="7"/>
        <v>11</v>
      </c>
      <c r="AD42">
        <f t="shared" si="8"/>
        <v>48</v>
      </c>
      <c r="AE42">
        <f t="shared" si="9"/>
        <v>16</v>
      </c>
      <c r="AF42">
        <f t="shared" si="10"/>
        <v>4</v>
      </c>
      <c r="AG42">
        <f t="shared" ref="AG42:AO42" si="66">MAX(X$4:AF$543)+1-X42</f>
        <v>42</v>
      </c>
      <c r="AH42">
        <f t="shared" si="66"/>
        <v>12</v>
      </c>
      <c r="AI42">
        <f t="shared" si="66"/>
        <v>52</v>
      </c>
      <c r="AJ42">
        <f t="shared" si="66"/>
        <v>17</v>
      </c>
      <c r="AK42">
        <f t="shared" si="66"/>
        <v>15</v>
      </c>
      <c r="AL42">
        <f t="shared" si="66"/>
        <v>45</v>
      </c>
      <c r="AM42">
        <f t="shared" si="66"/>
        <v>8</v>
      </c>
      <c r="AN42">
        <f t="shared" si="66"/>
        <v>40</v>
      </c>
      <c r="AO42">
        <f t="shared" si="66"/>
        <v>52</v>
      </c>
      <c r="AP42">
        <f t="shared" si="12"/>
        <v>3000000</v>
      </c>
      <c r="AQ42">
        <f t="shared" si="27"/>
        <v>3</v>
      </c>
      <c r="AR42">
        <f t="shared" si="28"/>
        <v>3</v>
      </c>
      <c r="AS42">
        <f t="shared" si="29"/>
        <v>2802976.9</v>
      </c>
      <c r="AV42" s="10" t="s">
        <v>702</v>
      </c>
      <c r="AW42" s="11">
        <v>14</v>
      </c>
      <c r="AX42" s="11">
        <v>13</v>
      </c>
      <c r="AY42" s="11">
        <v>51</v>
      </c>
      <c r="AZ42" s="11">
        <v>18</v>
      </c>
      <c r="BA42" s="11">
        <v>21</v>
      </c>
      <c r="BB42" s="11">
        <v>27</v>
      </c>
      <c r="BC42" s="11">
        <v>7</v>
      </c>
      <c r="BD42" s="11">
        <v>42</v>
      </c>
      <c r="BE42" s="11">
        <v>51</v>
      </c>
      <c r="BF42" s="11">
        <v>42</v>
      </c>
      <c r="BG42" s="11">
        <v>43</v>
      </c>
      <c r="BH42" s="11">
        <v>5</v>
      </c>
      <c r="BI42" s="11">
        <v>38</v>
      </c>
      <c r="BJ42" s="11">
        <v>35</v>
      </c>
      <c r="BK42" s="11">
        <v>29</v>
      </c>
      <c r="BL42" s="11">
        <v>49</v>
      </c>
      <c r="BM42" s="11">
        <v>14</v>
      </c>
      <c r="BN42" s="11">
        <v>5</v>
      </c>
      <c r="BO42" s="11">
        <v>3000000</v>
      </c>
    </row>
    <row r="43" spans="1:67" ht="15" thickBot="1" x14ac:dyDescent="0.35">
      <c r="A43" s="1" t="s">
        <v>39</v>
      </c>
      <c r="B43" s="1" t="s">
        <v>602</v>
      </c>
      <c r="C43" s="2">
        <v>73</v>
      </c>
      <c r="D43" s="2">
        <v>55</v>
      </c>
      <c r="E43" s="2">
        <v>75</v>
      </c>
      <c r="F43" s="2">
        <v>66</v>
      </c>
      <c r="G43" s="2">
        <v>1</v>
      </c>
      <c r="H43" s="1">
        <f t="shared" si="13"/>
        <v>75</v>
      </c>
      <c r="I43" s="1">
        <f>HLOOKUP(H43,C43:$F$604,J43,0)</f>
        <v>3</v>
      </c>
      <c r="J43" s="1">
        <v>562</v>
      </c>
      <c r="K43" s="1" t="str">
        <f t="shared" si="14"/>
        <v>13</v>
      </c>
      <c r="M43" s="5">
        <f t="shared" si="15"/>
        <v>3</v>
      </c>
      <c r="N43" s="5">
        <f t="shared" si="16"/>
        <v>194</v>
      </c>
      <c r="O43" s="5">
        <f t="shared" si="17"/>
        <v>9.0323492698928192</v>
      </c>
      <c r="P43" s="5">
        <f t="shared" si="18"/>
        <v>67.25</v>
      </c>
      <c r="Q43" s="5">
        <f t="shared" si="19"/>
        <v>69.5</v>
      </c>
      <c r="R43" s="5">
        <f t="shared" si="20"/>
        <v>-2.25</v>
      </c>
      <c r="S43" s="5">
        <f t="shared" si="21"/>
        <v>55</v>
      </c>
      <c r="T43" s="5">
        <f t="shared" si="22"/>
        <v>75</v>
      </c>
      <c r="U43" s="5">
        <f t="shared" si="23"/>
        <v>20</v>
      </c>
      <c r="V43">
        <f t="shared" si="24"/>
        <v>1000000</v>
      </c>
      <c r="X43">
        <f t="shared" si="25"/>
        <v>14</v>
      </c>
      <c r="Y43">
        <f t="shared" si="3"/>
        <v>5</v>
      </c>
      <c r="Z43">
        <f t="shared" si="4"/>
        <v>53</v>
      </c>
      <c r="AA43">
        <f t="shared" si="5"/>
        <v>7</v>
      </c>
      <c r="AB43">
        <f t="shared" si="6"/>
        <v>9</v>
      </c>
      <c r="AC43">
        <f t="shared" si="7"/>
        <v>35</v>
      </c>
      <c r="AD43">
        <f t="shared" si="8"/>
        <v>3</v>
      </c>
      <c r="AE43">
        <f t="shared" si="9"/>
        <v>38</v>
      </c>
      <c r="AF43">
        <f t="shared" si="10"/>
        <v>53</v>
      </c>
      <c r="AG43">
        <f t="shared" ref="AG43:AO43" si="67">MAX(X$4:AF$543)+1-X43</f>
        <v>42</v>
      </c>
      <c r="AH43">
        <f t="shared" si="67"/>
        <v>51</v>
      </c>
      <c r="AI43">
        <f t="shared" si="67"/>
        <v>3</v>
      </c>
      <c r="AJ43">
        <f t="shared" si="67"/>
        <v>49</v>
      </c>
      <c r="AK43">
        <f t="shared" si="67"/>
        <v>47</v>
      </c>
      <c r="AL43">
        <f t="shared" si="67"/>
        <v>21</v>
      </c>
      <c r="AM43">
        <f t="shared" si="67"/>
        <v>53</v>
      </c>
      <c r="AN43">
        <f t="shared" si="67"/>
        <v>18</v>
      </c>
      <c r="AO43">
        <f t="shared" si="67"/>
        <v>3</v>
      </c>
      <c r="AP43">
        <f t="shared" si="12"/>
        <v>1000000</v>
      </c>
      <c r="AQ43">
        <f t="shared" si="27"/>
        <v>3</v>
      </c>
      <c r="AR43">
        <f t="shared" si="28"/>
        <v>1</v>
      </c>
      <c r="AS43">
        <f t="shared" si="29"/>
        <v>2812718.3</v>
      </c>
      <c r="AV43" s="10" t="s">
        <v>703</v>
      </c>
      <c r="AW43" s="11">
        <v>14</v>
      </c>
      <c r="AX43" s="11">
        <v>33</v>
      </c>
      <c r="AY43" s="11">
        <v>5</v>
      </c>
      <c r="AZ43" s="11">
        <v>28</v>
      </c>
      <c r="BA43" s="11">
        <v>27</v>
      </c>
      <c r="BB43" s="11">
        <v>30</v>
      </c>
      <c r="BC43" s="11">
        <v>48</v>
      </c>
      <c r="BD43" s="11">
        <v>7</v>
      </c>
      <c r="BE43" s="11">
        <v>2</v>
      </c>
      <c r="BF43" s="11">
        <v>42</v>
      </c>
      <c r="BG43" s="11">
        <v>23</v>
      </c>
      <c r="BH43" s="11">
        <v>51</v>
      </c>
      <c r="BI43" s="11">
        <v>28</v>
      </c>
      <c r="BJ43" s="11">
        <v>29</v>
      </c>
      <c r="BK43" s="11">
        <v>26</v>
      </c>
      <c r="BL43" s="11">
        <v>8</v>
      </c>
      <c r="BM43" s="11">
        <v>49</v>
      </c>
      <c r="BN43" s="11">
        <v>54</v>
      </c>
      <c r="BO43" s="11">
        <v>1000000</v>
      </c>
    </row>
    <row r="44" spans="1:67" ht="15" thickBot="1" x14ac:dyDescent="0.35">
      <c r="A44" s="1" t="s">
        <v>40</v>
      </c>
      <c r="B44" s="1" t="s">
        <v>602</v>
      </c>
      <c r="C44" s="2">
        <v>85</v>
      </c>
      <c r="D44" s="2">
        <v>20</v>
      </c>
      <c r="E44" s="2">
        <v>100</v>
      </c>
      <c r="F44" s="2">
        <v>6</v>
      </c>
      <c r="G44" s="2">
        <v>4</v>
      </c>
      <c r="H44" s="1">
        <f t="shared" si="13"/>
        <v>100</v>
      </c>
      <c r="I44" s="1">
        <f>HLOOKUP(H44,C44:$F$604,J44,0)</f>
        <v>3</v>
      </c>
      <c r="J44" s="1">
        <v>561</v>
      </c>
      <c r="K44" s="1" t="str">
        <f t="shared" si="14"/>
        <v>43</v>
      </c>
      <c r="M44" s="5">
        <f t="shared" si="15"/>
        <v>3</v>
      </c>
      <c r="N44" s="5">
        <f t="shared" si="16"/>
        <v>111</v>
      </c>
      <c r="O44" s="5">
        <f t="shared" si="17"/>
        <v>46.657439563982358</v>
      </c>
      <c r="P44" s="5">
        <f t="shared" si="18"/>
        <v>52.75</v>
      </c>
      <c r="Q44" s="5">
        <f t="shared" si="19"/>
        <v>52.5</v>
      </c>
      <c r="R44" s="5">
        <f t="shared" si="20"/>
        <v>0.25</v>
      </c>
      <c r="S44" s="5">
        <f t="shared" si="21"/>
        <v>6</v>
      </c>
      <c r="T44" s="5">
        <f t="shared" si="22"/>
        <v>100</v>
      </c>
      <c r="U44" s="5">
        <f t="shared" si="23"/>
        <v>94</v>
      </c>
      <c r="V44">
        <f t="shared" si="24"/>
        <v>4000000</v>
      </c>
      <c r="X44">
        <f t="shared" si="25"/>
        <v>14</v>
      </c>
      <c r="Y44">
        <f t="shared" si="3"/>
        <v>30</v>
      </c>
      <c r="Z44">
        <f t="shared" si="4"/>
        <v>1</v>
      </c>
      <c r="AA44">
        <f t="shared" si="5"/>
        <v>24</v>
      </c>
      <c r="AB44">
        <f t="shared" si="6"/>
        <v>26</v>
      </c>
      <c r="AC44">
        <f t="shared" si="7"/>
        <v>27</v>
      </c>
      <c r="AD44">
        <f t="shared" si="8"/>
        <v>41</v>
      </c>
      <c r="AE44">
        <f t="shared" si="9"/>
        <v>1</v>
      </c>
      <c r="AF44">
        <f t="shared" si="10"/>
        <v>2</v>
      </c>
      <c r="AG44">
        <f t="shared" ref="AG44:AO44" si="68">MAX(X$4:AF$543)+1-X44</f>
        <v>42</v>
      </c>
      <c r="AH44">
        <f t="shared" si="68"/>
        <v>26</v>
      </c>
      <c r="AI44">
        <f t="shared" si="68"/>
        <v>55</v>
      </c>
      <c r="AJ44">
        <f t="shared" si="68"/>
        <v>32</v>
      </c>
      <c r="AK44">
        <f t="shared" si="68"/>
        <v>30</v>
      </c>
      <c r="AL44">
        <f t="shared" si="68"/>
        <v>29</v>
      </c>
      <c r="AM44">
        <f t="shared" si="68"/>
        <v>15</v>
      </c>
      <c r="AN44">
        <f t="shared" si="68"/>
        <v>55</v>
      </c>
      <c r="AO44">
        <f t="shared" si="68"/>
        <v>54</v>
      </c>
      <c r="AP44">
        <f t="shared" si="12"/>
        <v>4000000</v>
      </c>
      <c r="AQ44">
        <f t="shared" si="27"/>
        <v>3</v>
      </c>
      <c r="AR44">
        <f t="shared" si="28"/>
        <v>4</v>
      </c>
      <c r="AS44">
        <f t="shared" si="29"/>
        <v>2931511.9</v>
      </c>
      <c r="AV44" s="10" t="s">
        <v>704</v>
      </c>
      <c r="AW44" s="11">
        <v>27</v>
      </c>
      <c r="AX44" s="11">
        <v>25</v>
      </c>
      <c r="AY44" s="11">
        <v>18</v>
      </c>
      <c r="AZ44" s="11">
        <v>20</v>
      </c>
      <c r="BA44" s="11">
        <v>27</v>
      </c>
      <c r="BB44" s="11">
        <v>12</v>
      </c>
      <c r="BC44" s="11">
        <v>17</v>
      </c>
      <c r="BD44" s="11">
        <v>10</v>
      </c>
      <c r="BE44" s="11">
        <v>21</v>
      </c>
      <c r="BF44" s="11">
        <v>29</v>
      </c>
      <c r="BG44" s="11">
        <v>31</v>
      </c>
      <c r="BH44" s="11">
        <v>38</v>
      </c>
      <c r="BI44" s="11">
        <v>36</v>
      </c>
      <c r="BJ44" s="11">
        <v>29</v>
      </c>
      <c r="BK44" s="11">
        <v>44</v>
      </c>
      <c r="BL44" s="11">
        <v>39</v>
      </c>
      <c r="BM44" s="11">
        <v>46</v>
      </c>
      <c r="BN44" s="11">
        <v>35</v>
      </c>
      <c r="BO44" s="11">
        <v>3000000</v>
      </c>
    </row>
    <row r="45" spans="1:67" ht="15" thickBot="1" x14ac:dyDescent="0.35">
      <c r="A45" s="1" t="s">
        <v>41</v>
      </c>
      <c r="B45" s="1" t="s">
        <v>602</v>
      </c>
      <c r="C45" s="2">
        <v>60</v>
      </c>
      <c r="D45" s="2">
        <v>73</v>
      </c>
      <c r="E45" s="2">
        <v>43</v>
      </c>
      <c r="F45" s="2">
        <v>20</v>
      </c>
      <c r="G45" s="2">
        <v>2</v>
      </c>
      <c r="H45" s="1">
        <f t="shared" si="13"/>
        <v>73</v>
      </c>
      <c r="I45" s="1">
        <f>HLOOKUP(H45,C45:$F$604,J45,0)</f>
        <v>2</v>
      </c>
      <c r="J45" s="1">
        <v>560</v>
      </c>
      <c r="K45" s="1" t="str">
        <f t="shared" si="14"/>
        <v>22</v>
      </c>
      <c r="M45" s="5">
        <f t="shared" si="15"/>
        <v>2</v>
      </c>
      <c r="N45" s="5">
        <f t="shared" si="16"/>
        <v>123</v>
      </c>
      <c r="O45" s="5">
        <f t="shared" si="17"/>
        <v>22.90560339014597</v>
      </c>
      <c r="P45" s="5">
        <f t="shared" si="18"/>
        <v>49</v>
      </c>
      <c r="Q45" s="5">
        <f t="shared" si="19"/>
        <v>51.5</v>
      </c>
      <c r="R45" s="5">
        <f t="shared" si="20"/>
        <v>-2.5</v>
      </c>
      <c r="S45" s="5">
        <f t="shared" si="21"/>
        <v>20</v>
      </c>
      <c r="T45" s="5">
        <f t="shared" si="22"/>
        <v>73</v>
      </c>
      <c r="U45" s="5">
        <f t="shared" si="23"/>
        <v>53</v>
      </c>
      <c r="V45">
        <f t="shared" si="24"/>
        <v>2000000</v>
      </c>
      <c r="X45">
        <f t="shared" si="25"/>
        <v>27</v>
      </c>
      <c r="Y45">
        <f t="shared" si="3"/>
        <v>26</v>
      </c>
      <c r="Z45">
        <f t="shared" si="4"/>
        <v>38</v>
      </c>
      <c r="AA45">
        <f t="shared" si="5"/>
        <v>30</v>
      </c>
      <c r="AB45">
        <f t="shared" si="6"/>
        <v>27</v>
      </c>
      <c r="AC45">
        <f t="shared" si="7"/>
        <v>37</v>
      </c>
      <c r="AD45">
        <f t="shared" si="8"/>
        <v>22</v>
      </c>
      <c r="AE45">
        <f t="shared" si="9"/>
        <v>40</v>
      </c>
      <c r="AF45">
        <f t="shared" si="10"/>
        <v>35</v>
      </c>
      <c r="AG45">
        <f t="shared" ref="AG45:AO45" si="69">MAX(X$4:AF$543)+1-X45</f>
        <v>29</v>
      </c>
      <c r="AH45">
        <f t="shared" si="69"/>
        <v>30</v>
      </c>
      <c r="AI45">
        <f t="shared" si="69"/>
        <v>18</v>
      </c>
      <c r="AJ45">
        <f t="shared" si="69"/>
        <v>26</v>
      </c>
      <c r="AK45">
        <f t="shared" si="69"/>
        <v>29</v>
      </c>
      <c r="AL45">
        <f t="shared" si="69"/>
        <v>19</v>
      </c>
      <c r="AM45">
        <f t="shared" si="69"/>
        <v>34</v>
      </c>
      <c r="AN45">
        <f t="shared" si="69"/>
        <v>16</v>
      </c>
      <c r="AO45">
        <f t="shared" si="69"/>
        <v>21</v>
      </c>
      <c r="AP45">
        <f t="shared" si="12"/>
        <v>2000000</v>
      </c>
      <c r="AQ45">
        <f t="shared" si="27"/>
        <v>3</v>
      </c>
      <c r="AR45">
        <f t="shared" si="28"/>
        <v>2</v>
      </c>
      <c r="AS45">
        <f t="shared" si="29"/>
        <v>3040089.3</v>
      </c>
      <c r="AV45" s="10" t="s">
        <v>705</v>
      </c>
      <c r="AW45" s="11">
        <v>41</v>
      </c>
      <c r="AX45" s="11">
        <v>5</v>
      </c>
      <c r="AY45" s="11">
        <v>25</v>
      </c>
      <c r="AZ45" s="11">
        <v>4</v>
      </c>
      <c r="BA45" s="11">
        <v>5</v>
      </c>
      <c r="BB45" s="11">
        <v>44</v>
      </c>
      <c r="BC45" s="11">
        <v>13</v>
      </c>
      <c r="BD45" s="11">
        <v>1</v>
      </c>
      <c r="BE45" s="11">
        <v>23</v>
      </c>
      <c r="BF45" s="11">
        <v>15</v>
      </c>
      <c r="BG45" s="11">
        <v>51</v>
      </c>
      <c r="BH45" s="11">
        <v>31</v>
      </c>
      <c r="BI45" s="11">
        <v>52</v>
      </c>
      <c r="BJ45" s="11">
        <v>51</v>
      </c>
      <c r="BK45" s="11">
        <v>12</v>
      </c>
      <c r="BL45" s="11">
        <v>43</v>
      </c>
      <c r="BM45" s="11">
        <v>55</v>
      </c>
      <c r="BN45" s="11">
        <v>33</v>
      </c>
      <c r="BO45" s="11">
        <v>2000000</v>
      </c>
    </row>
    <row r="46" spans="1:67" ht="15" thickBot="1" x14ac:dyDescent="0.35">
      <c r="A46" s="1" t="s">
        <v>42</v>
      </c>
      <c r="B46" s="1" t="s">
        <v>602</v>
      </c>
      <c r="C46" s="2">
        <v>36</v>
      </c>
      <c r="D46" s="2">
        <v>85</v>
      </c>
      <c r="E46" s="2">
        <v>5</v>
      </c>
      <c r="F46" s="2">
        <v>50</v>
      </c>
      <c r="G46" s="2">
        <v>3</v>
      </c>
      <c r="H46" s="1">
        <f t="shared" si="13"/>
        <v>85</v>
      </c>
      <c r="I46" s="1">
        <f>HLOOKUP(H46,C46:$F$604,J46,0)</f>
        <v>2</v>
      </c>
      <c r="J46" s="1">
        <v>559</v>
      </c>
      <c r="K46" s="1" t="str">
        <f t="shared" si="14"/>
        <v>32</v>
      </c>
      <c r="M46" s="5">
        <f t="shared" si="15"/>
        <v>2</v>
      </c>
      <c r="N46" s="5">
        <f t="shared" si="16"/>
        <v>91</v>
      </c>
      <c r="O46" s="5">
        <f t="shared" si="17"/>
        <v>33.176296759383298</v>
      </c>
      <c r="P46" s="5">
        <f t="shared" si="18"/>
        <v>44</v>
      </c>
      <c r="Q46" s="5">
        <f t="shared" si="19"/>
        <v>43</v>
      </c>
      <c r="R46" s="5">
        <f t="shared" si="20"/>
        <v>1</v>
      </c>
      <c r="S46" s="5">
        <f t="shared" si="21"/>
        <v>5</v>
      </c>
      <c r="T46" s="5">
        <f t="shared" si="22"/>
        <v>85</v>
      </c>
      <c r="U46" s="5">
        <f t="shared" si="23"/>
        <v>80</v>
      </c>
      <c r="V46">
        <f t="shared" si="24"/>
        <v>3000000</v>
      </c>
      <c r="X46">
        <f t="shared" si="25"/>
        <v>27</v>
      </c>
      <c r="Y46">
        <f t="shared" si="3"/>
        <v>39</v>
      </c>
      <c r="Z46">
        <f t="shared" si="4"/>
        <v>17</v>
      </c>
      <c r="AA46">
        <f t="shared" si="5"/>
        <v>36</v>
      </c>
      <c r="AB46">
        <f t="shared" si="6"/>
        <v>35</v>
      </c>
      <c r="AC46">
        <f t="shared" si="7"/>
        <v>25</v>
      </c>
      <c r="AD46">
        <f t="shared" si="8"/>
        <v>44</v>
      </c>
      <c r="AE46">
        <f t="shared" si="9"/>
        <v>27</v>
      </c>
      <c r="AF46">
        <f t="shared" si="10"/>
        <v>11</v>
      </c>
      <c r="AG46">
        <f t="shared" ref="AG46:AO46" si="70">MAX(X$4:AF$543)+1-X46</f>
        <v>29</v>
      </c>
      <c r="AH46">
        <f t="shared" si="70"/>
        <v>17</v>
      </c>
      <c r="AI46">
        <f t="shared" si="70"/>
        <v>39</v>
      </c>
      <c r="AJ46">
        <f t="shared" si="70"/>
        <v>20</v>
      </c>
      <c r="AK46">
        <f t="shared" si="70"/>
        <v>21</v>
      </c>
      <c r="AL46">
        <f t="shared" si="70"/>
        <v>31</v>
      </c>
      <c r="AM46">
        <f t="shared" si="70"/>
        <v>12</v>
      </c>
      <c r="AN46">
        <f t="shared" si="70"/>
        <v>29</v>
      </c>
      <c r="AO46">
        <f t="shared" si="70"/>
        <v>45</v>
      </c>
      <c r="AP46">
        <f t="shared" si="12"/>
        <v>3000000</v>
      </c>
      <c r="AQ46">
        <f t="shared" si="27"/>
        <v>3</v>
      </c>
      <c r="AR46">
        <f t="shared" si="28"/>
        <v>3</v>
      </c>
      <c r="AS46">
        <f t="shared" si="29"/>
        <v>2750324.8</v>
      </c>
      <c r="AV46" s="10" t="s">
        <v>706</v>
      </c>
      <c r="AW46" s="11">
        <v>14</v>
      </c>
      <c r="AX46" s="11">
        <v>44</v>
      </c>
      <c r="AY46" s="11">
        <v>4</v>
      </c>
      <c r="AZ46" s="11">
        <v>39</v>
      </c>
      <c r="BA46" s="11">
        <v>41</v>
      </c>
      <c r="BB46" s="11">
        <v>11</v>
      </c>
      <c r="BC46" s="11">
        <v>48</v>
      </c>
      <c r="BD46" s="11">
        <v>16</v>
      </c>
      <c r="BE46" s="11">
        <v>4</v>
      </c>
      <c r="BF46" s="11">
        <v>42</v>
      </c>
      <c r="BG46" s="11">
        <v>12</v>
      </c>
      <c r="BH46" s="11">
        <v>52</v>
      </c>
      <c r="BI46" s="11">
        <v>17</v>
      </c>
      <c r="BJ46" s="11">
        <v>15</v>
      </c>
      <c r="BK46" s="11">
        <v>45</v>
      </c>
      <c r="BL46" s="11">
        <v>8</v>
      </c>
      <c r="BM46" s="11">
        <v>40</v>
      </c>
      <c r="BN46" s="11">
        <v>52</v>
      </c>
      <c r="BO46" s="11">
        <v>3000000</v>
      </c>
    </row>
    <row r="47" spans="1:67" ht="15" thickBot="1" x14ac:dyDescent="0.35">
      <c r="A47" s="1" t="s">
        <v>43</v>
      </c>
      <c r="B47" s="1" t="s">
        <v>602</v>
      </c>
      <c r="C47" s="2">
        <v>11</v>
      </c>
      <c r="D47" s="2">
        <v>54</v>
      </c>
      <c r="E47" s="2">
        <v>65</v>
      </c>
      <c r="F47" s="2">
        <v>86</v>
      </c>
      <c r="G47" s="2">
        <v>2</v>
      </c>
      <c r="H47" s="1">
        <f t="shared" si="13"/>
        <v>86</v>
      </c>
      <c r="I47" s="1">
        <f>HLOOKUP(H47,C47:$F$604,J47,0)</f>
        <v>4</v>
      </c>
      <c r="J47" s="1">
        <v>558</v>
      </c>
      <c r="K47" s="1" t="str">
        <f t="shared" si="14"/>
        <v>24</v>
      </c>
      <c r="M47" s="5">
        <f t="shared" si="15"/>
        <v>4</v>
      </c>
      <c r="N47" s="5">
        <f t="shared" si="16"/>
        <v>130</v>
      </c>
      <c r="O47" s="5">
        <f t="shared" si="17"/>
        <v>31.591137997862628</v>
      </c>
      <c r="P47" s="5">
        <f t="shared" si="18"/>
        <v>54</v>
      </c>
      <c r="Q47" s="5">
        <f t="shared" si="19"/>
        <v>59.5</v>
      </c>
      <c r="R47" s="5">
        <f t="shared" si="20"/>
        <v>-5.5</v>
      </c>
      <c r="S47" s="5">
        <f t="shared" si="21"/>
        <v>11</v>
      </c>
      <c r="T47" s="5">
        <f t="shared" si="22"/>
        <v>86</v>
      </c>
      <c r="U47" s="5">
        <f t="shared" si="23"/>
        <v>75</v>
      </c>
      <c r="V47">
        <f t="shared" si="24"/>
        <v>2000000</v>
      </c>
      <c r="X47">
        <f t="shared" si="25"/>
        <v>1</v>
      </c>
      <c r="Y47">
        <f t="shared" si="3"/>
        <v>24</v>
      </c>
      <c r="Z47">
        <f t="shared" si="4"/>
        <v>21</v>
      </c>
      <c r="AA47">
        <f t="shared" si="5"/>
        <v>23</v>
      </c>
      <c r="AB47">
        <f t="shared" si="6"/>
        <v>18</v>
      </c>
      <c r="AC47">
        <f t="shared" si="7"/>
        <v>45</v>
      </c>
      <c r="AD47">
        <f t="shared" si="8"/>
        <v>33</v>
      </c>
      <c r="AE47">
        <f t="shared" si="9"/>
        <v>26</v>
      </c>
      <c r="AF47">
        <f t="shared" si="10"/>
        <v>15</v>
      </c>
      <c r="AG47">
        <f t="shared" ref="AG47:AO47" si="71">MAX(X$4:AF$543)+1-X47</f>
        <v>55</v>
      </c>
      <c r="AH47">
        <f t="shared" si="71"/>
        <v>32</v>
      </c>
      <c r="AI47">
        <f t="shared" si="71"/>
        <v>35</v>
      </c>
      <c r="AJ47">
        <f t="shared" si="71"/>
        <v>33</v>
      </c>
      <c r="AK47">
        <f t="shared" si="71"/>
        <v>38</v>
      </c>
      <c r="AL47">
        <f t="shared" si="71"/>
        <v>11</v>
      </c>
      <c r="AM47">
        <f t="shared" si="71"/>
        <v>23</v>
      </c>
      <c r="AN47">
        <f t="shared" si="71"/>
        <v>30</v>
      </c>
      <c r="AO47">
        <f t="shared" si="71"/>
        <v>41</v>
      </c>
      <c r="AP47">
        <f t="shared" si="12"/>
        <v>2000000</v>
      </c>
      <c r="AQ47">
        <f t="shared" si="27"/>
        <v>3</v>
      </c>
      <c r="AR47">
        <f t="shared" si="28"/>
        <v>2</v>
      </c>
      <c r="AS47">
        <f t="shared" si="29"/>
        <v>2628558.6</v>
      </c>
      <c r="AV47" s="10" t="s">
        <v>707</v>
      </c>
      <c r="AW47" s="11">
        <v>14</v>
      </c>
      <c r="AX47" s="11">
        <v>5</v>
      </c>
      <c r="AY47" s="11">
        <v>53</v>
      </c>
      <c r="AZ47" s="11">
        <v>7</v>
      </c>
      <c r="BA47" s="11">
        <v>9</v>
      </c>
      <c r="BB47" s="11">
        <v>35</v>
      </c>
      <c r="BC47" s="11">
        <v>3</v>
      </c>
      <c r="BD47" s="11">
        <v>38</v>
      </c>
      <c r="BE47" s="11">
        <v>53</v>
      </c>
      <c r="BF47" s="11">
        <v>42</v>
      </c>
      <c r="BG47" s="11">
        <v>51</v>
      </c>
      <c r="BH47" s="11">
        <v>3</v>
      </c>
      <c r="BI47" s="11">
        <v>49</v>
      </c>
      <c r="BJ47" s="11">
        <v>47</v>
      </c>
      <c r="BK47" s="11">
        <v>21</v>
      </c>
      <c r="BL47" s="11">
        <v>53</v>
      </c>
      <c r="BM47" s="11">
        <v>18</v>
      </c>
      <c r="BN47" s="11">
        <v>3</v>
      </c>
      <c r="BO47" s="11">
        <v>1000000</v>
      </c>
    </row>
    <row r="48" spans="1:67" ht="15" thickBot="1" x14ac:dyDescent="0.35">
      <c r="A48" s="1" t="s">
        <v>44</v>
      </c>
      <c r="B48" s="1" t="s">
        <v>602</v>
      </c>
      <c r="C48" s="2">
        <v>97</v>
      </c>
      <c r="D48" s="2">
        <v>26</v>
      </c>
      <c r="E48" s="2">
        <v>38</v>
      </c>
      <c r="F48" s="2">
        <v>98</v>
      </c>
      <c r="G48" s="2">
        <v>1</v>
      </c>
      <c r="H48" s="1">
        <f t="shared" si="13"/>
        <v>98</v>
      </c>
      <c r="I48" s="1">
        <f>HLOOKUP(H48,C48:$F$604,J48,0)</f>
        <v>4</v>
      </c>
      <c r="J48" s="1">
        <v>557</v>
      </c>
      <c r="K48" s="1" t="str">
        <f t="shared" si="14"/>
        <v>14</v>
      </c>
      <c r="M48" s="5">
        <f t="shared" si="15"/>
        <v>4</v>
      </c>
      <c r="N48" s="5">
        <f t="shared" si="16"/>
        <v>161</v>
      </c>
      <c r="O48" s="5">
        <f t="shared" si="17"/>
        <v>38.13462993133669</v>
      </c>
      <c r="P48" s="5">
        <f t="shared" si="18"/>
        <v>64.75</v>
      </c>
      <c r="Q48" s="5">
        <f t="shared" si="19"/>
        <v>67.5</v>
      </c>
      <c r="R48" s="5">
        <f t="shared" si="20"/>
        <v>-2.75</v>
      </c>
      <c r="S48" s="5">
        <f t="shared" si="21"/>
        <v>26</v>
      </c>
      <c r="T48" s="5">
        <f t="shared" si="22"/>
        <v>98</v>
      </c>
      <c r="U48" s="5">
        <f t="shared" si="23"/>
        <v>72</v>
      </c>
      <c r="V48">
        <f t="shared" si="24"/>
        <v>1000000</v>
      </c>
      <c r="X48">
        <f t="shared" si="25"/>
        <v>1</v>
      </c>
      <c r="Y48">
        <f t="shared" si="3"/>
        <v>12</v>
      </c>
      <c r="Z48">
        <f t="shared" si="4"/>
        <v>8</v>
      </c>
      <c r="AA48">
        <f t="shared" si="5"/>
        <v>9</v>
      </c>
      <c r="AB48">
        <f t="shared" si="6"/>
        <v>11</v>
      </c>
      <c r="AC48">
        <f t="shared" si="7"/>
        <v>38</v>
      </c>
      <c r="AD48">
        <f t="shared" si="8"/>
        <v>17</v>
      </c>
      <c r="AE48">
        <f t="shared" si="9"/>
        <v>5</v>
      </c>
      <c r="AF48">
        <f t="shared" si="10"/>
        <v>18</v>
      </c>
      <c r="AG48">
        <f t="shared" ref="AG48:AO48" si="72">MAX(X$4:AF$543)+1-X48</f>
        <v>55</v>
      </c>
      <c r="AH48">
        <f t="shared" si="72"/>
        <v>44</v>
      </c>
      <c r="AI48">
        <f t="shared" si="72"/>
        <v>48</v>
      </c>
      <c r="AJ48">
        <f t="shared" si="72"/>
        <v>47</v>
      </c>
      <c r="AK48">
        <f t="shared" si="72"/>
        <v>45</v>
      </c>
      <c r="AL48">
        <f t="shared" si="72"/>
        <v>18</v>
      </c>
      <c r="AM48">
        <f t="shared" si="72"/>
        <v>39</v>
      </c>
      <c r="AN48">
        <f t="shared" si="72"/>
        <v>51</v>
      </c>
      <c r="AO48">
        <f t="shared" si="72"/>
        <v>38</v>
      </c>
      <c r="AP48">
        <f t="shared" si="12"/>
        <v>1000000</v>
      </c>
      <c r="AQ48">
        <f t="shared" si="27"/>
        <v>2</v>
      </c>
      <c r="AR48">
        <f t="shared" si="28"/>
        <v>1</v>
      </c>
      <c r="AS48">
        <f t="shared" si="29"/>
        <v>2422687.2999999998</v>
      </c>
      <c r="AV48" s="10" t="s">
        <v>708</v>
      </c>
      <c r="AW48" s="11">
        <v>14</v>
      </c>
      <c r="AX48" s="11">
        <v>30</v>
      </c>
      <c r="AY48" s="11">
        <v>1</v>
      </c>
      <c r="AZ48" s="11">
        <v>24</v>
      </c>
      <c r="BA48" s="11">
        <v>26</v>
      </c>
      <c r="BB48" s="11">
        <v>27</v>
      </c>
      <c r="BC48" s="11">
        <v>41</v>
      </c>
      <c r="BD48" s="11">
        <v>1</v>
      </c>
      <c r="BE48" s="11">
        <v>2</v>
      </c>
      <c r="BF48" s="11">
        <v>42</v>
      </c>
      <c r="BG48" s="11">
        <v>26</v>
      </c>
      <c r="BH48" s="11">
        <v>55</v>
      </c>
      <c r="BI48" s="11">
        <v>32</v>
      </c>
      <c r="BJ48" s="11">
        <v>30</v>
      </c>
      <c r="BK48" s="11">
        <v>29</v>
      </c>
      <c r="BL48" s="11">
        <v>15</v>
      </c>
      <c r="BM48" s="11">
        <v>55</v>
      </c>
      <c r="BN48" s="11">
        <v>54</v>
      </c>
      <c r="BO48" s="11">
        <v>4000000</v>
      </c>
    </row>
    <row r="49" spans="1:67" ht="15" thickBot="1" x14ac:dyDescent="0.35">
      <c r="A49" s="1" t="s">
        <v>45</v>
      </c>
      <c r="B49" s="1" t="s">
        <v>602</v>
      </c>
      <c r="C49" s="2">
        <v>12</v>
      </c>
      <c r="D49" s="2">
        <v>88</v>
      </c>
      <c r="E49" s="2">
        <v>91</v>
      </c>
      <c r="F49" s="2">
        <v>50</v>
      </c>
      <c r="G49" s="2">
        <v>3</v>
      </c>
      <c r="H49" s="1">
        <f t="shared" si="13"/>
        <v>91</v>
      </c>
      <c r="I49" s="1">
        <f>HLOOKUP(H49,C49:$F$604,J49,0)</f>
        <v>3</v>
      </c>
      <c r="J49" s="1">
        <v>556</v>
      </c>
      <c r="K49" s="1" t="str">
        <f t="shared" si="14"/>
        <v>33</v>
      </c>
      <c r="M49" s="5">
        <f t="shared" si="15"/>
        <v>3</v>
      </c>
      <c r="N49" s="5">
        <f t="shared" si="16"/>
        <v>150</v>
      </c>
      <c r="O49" s="5">
        <f t="shared" si="17"/>
        <v>37.187587534910982</v>
      </c>
      <c r="P49" s="5">
        <f t="shared" si="18"/>
        <v>60.25</v>
      </c>
      <c r="Q49" s="5">
        <f t="shared" si="19"/>
        <v>69</v>
      </c>
      <c r="R49" s="5">
        <f t="shared" si="20"/>
        <v>-8.75</v>
      </c>
      <c r="S49" s="5">
        <f t="shared" si="21"/>
        <v>12</v>
      </c>
      <c r="T49" s="5">
        <f t="shared" si="22"/>
        <v>91</v>
      </c>
      <c r="U49" s="5">
        <f t="shared" si="23"/>
        <v>79</v>
      </c>
      <c r="V49">
        <f t="shared" si="24"/>
        <v>3000000</v>
      </c>
      <c r="X49">
        <f t="shared" si="25"/>
        <v>14</v>
      </c>
      <c r="Y49">
        <f t="shared" si="3"/>
        <v>15</v>
      </c>
      <c r="Z49">
        <f t="shared" si="4"/>
        <v>10</v>
      </c>
      <c r="AA49">
        <f t="shared" si="5"/>
        <v>14</v>
      </c>
      <c r="AB49">
        <f t="shared" si="6"/>
        <v>9</v>
      </c>
      <c r="AC49">
        <f t="shared" si="7"/>
        <v>50</v>
      </c>
      <c r="AD49">
        <f t="shared" si="8"/>
        <v>32</v>
      </c>
      <c r="AE49">
        <f t="shared" si="9"/>
        <v>17</v>
      </c>
      <c r="AF49">
        <f t="shared" si="10"/>
        <v>12</v>
      </c>
      <c r="AG49">
        <f t="shared" ref="AG49:AO49" si="73">MAX(X$4:AF$543)+1-X49</f>
        <v>42</v>
      </c>
      <c r="AH49">
        <f t="shared" si="73"/>
        <v>41</v>
      </c>
      <c r="AI49">
        <f t="shared" si="73"/>
        <v>46</v>
      </c>
      <c r="AJ49">
        <f t="shared" si="73"/>
        <v>42</v>
      </c>
      <c r="AK49">
        <f t="shared" si="73"/>
        <v>47</v>
      </c>
      <c r="AL49">
        <f t="shared" si="73"/>
        <v>6</v>
      </c>
      <c r="AM49">
        <f t="shared" si="73"/>
        <v>24</v>
      </c>
      <c r="AN49">
        <f t="shared" si="73"/>
        <v>39</v>
      </c>
      <c r="AO49">
        <f t="shared" si="73"/>
        <v>44</v>
      </c>
      <c r="AP49">
        <f t="shared" si="12"/>
        <v>3000000</v>
      </c>
      <c r="AQ49">
        <f t="shared" si="27"/>
        <v>3</v>
      </c>
      <c r="AR49">
        <f t="shared" si="28"/>
        <v>3</v>
      </c>
      <c r="AS49">
        <f t="shared" si="29"/>
        <v>2873052.5</v>
      </c>
      <c r="AV49" s="10" t="s">
        <v>709</v>
      </c>
      <c r="AW49" s="11">
        <v>27</v>
      </c>
      <c r="AX49" s="11">
        <v>26</v>
      </c>
      <c r="AY49" s="11">
        <v>38</v>
      </c>
      <c r="AZ49" s="11">
        <v>30</v>
      </c>
      <c r="BA49" s="11">
        <v>27</v>
      </c>
      <c r="BB49" s="11">
        <v>37</v>
      </c>
      <c r="BC49" s="11">
        <v>22</v>
      </c>
      <c r="BD49" s="11">
        <v>40</v>
      </c>
      <c r="BE49" s="11">
        <v>35</v>
      </c>
      <c r="BF49" s="11">
        <v>29</v>
      </c>
      <c r="BG49" s="11">
        <v>30</v>
      </c>
      <c r="BH49" s="11">
        <v>18</v>
      </c>
      <c r="BI49" s="11">
        <v>26</v>
      </c>
      <c r="BJ49" s="11">
        <v>29</v>
      </c>
      <c r="BK49" s="11">
        <v>19</v>
      </c>
      <c r="BL49" s="11">
        <v>34</v>
      </c>
      <c r="BM49" s="11">
        <v>16</v>
      </c>
      <c r="BN49" s="11">
        <v>21</v>
      </c>
      <c r="BO49" s="11">
        <v>2000000</v>
      </c>
    </row>
    <row r="50" spans="1:67" ht="15" thickBot="1" x14ac:dyDescent="0.35">
      <c r="A50" s="1" t="s">
        <v>46</v>
      </c>
      <c r="B50" s="1" t="s">
        <v>602</v>
      </c>
      <c r="C50" s="2">
        <v>100</v>
      </c>
      <c r="D50" s="2">
        <v>43</v>
      </c>
      <c r="E50" s="2">
        <v>26</v>
      </c>
      <c r="F50" s="2">
        <v>54</v>
      </c>
      <c r="G50" s="2">
        <v>4</v>
      </c>
      <c r="H50" s="1">
        <f t="shared" si="13"/>
        <v>100</v>
      </c>
      <c r="I50" s="1">
        <f>HLOOKUP(H50,C50:$F$604,J50,0)</f>
        <v>1</v>
      </c>
      <c r="J50" s="1">
        <v>555</v>
      </c>
      <c r="K50" s="1" t="str">
        <f t="shared" si="14"/>
        <v>41</v>
      </c>
      <c r="M50" s="5">
        <f t="shared" si="15"/>
        <v>1</v>
      </c>
      <c r="N50" s="5">
        <f t="shared" si="16"/>
        <v>123</v>
      </c>
      <c r="O50" s="5">
        <f t="shared" si="17"/>
        <v>31.668859573193767</v>
      </c>
      <c r="P50" s="5">
        <f t="shared" si="18"/>
        <v>55.75</v>
      </c>
      <c r="Q50" s="5">
        <f t="shared" si="19"/>
        <v>48.5</v>
      </c>
      <c r="R50" s="5">
        <f t="shared" si="20"/>
        <v>7.25</v>
      </c>
      <c r="S50" s="5">
        <f t="shared" si="21"/>
        <v>26</v>
      </c>
      <c r="T50" s="5">
        <f t="shared" si="22"/>
        <v>100</v>
      </c>
      <c r="U50" s="5">
        <f t="shared" si="23"/>
        <v>74</v>
      </c>
      <c r="V50">
        <f t="shared" si="24"/>
        <v>4000000</v>
      </c>
      <c r="X50">
        <f t="shared" si="25"/>
        <v>41</v>
      </c>
      <c r="Y50">
        <f t="shared" si="3"/>
        <v>26</v>
      </c>
      <c r="Z50">
        <f t="shared" si="4"/>
        <v>21</v>
      </c>
      <c r="AA50">
        <f t="shared" si="5"/>
        <v>20</v>
      </c>
      <c r="AB50">
        <f t="shared" si="6"/>
        <v>30</v>
      </c>
      <c r="AC50">
        <f t="shared" si="7"/>
        <v>8</v>
      </c>
      <c r="AD50">
        <f t="shared" si="8"/>
        <v>17</v>
      </c>
      <c r="AE50">
        <f t="shared" si="9"/>
        <v>1</v>
      </c>
      <c r="AF50">
        <f t="shared" si="10"/>
        <v>16</v>
      </c>
      <c r="AG50">
        <f t="shared" ref="AG50:AO50" si="74">MAX(X$4:AF$543)+1-X50</f>
        <v>15</v>
      </c>
      <c r="AH50">
        <f t="shared" si="74"/>
        <v>30</v>
      </c>
      <c r="AI50">
        <f t="shared" si="74"/>
        <v>35</v>
      </c>
      <c r="AJ50">
        <f t="shared" si="74"/>
        <v>36</v>
      </c>
      <c r="AK50">
        <f t="shared" si="74"/>
        <v>26</v>
      </c>
      <c r="AL50">
        <f t="shared" si="74"/>
        <v>48</v>
      </c>
      <c r="AM50">
        <f t="shared" si="74"/>
        <v>39</v>
      </c>
      <c r="AN50">
        <f t="shared" si="74"/>
        <v>55</v>
      </c>
      <c r="AO50">
        <f t="shared" si="74"/>
        <v>40</v>
      </c>
      <c r="AP50">
        <f t="shared" si="12"/>
        <v>4000000</v>
      </c>
      <c r="AQ50">
        <f t="shared" si="27"/>
        <v>3</v>
      </c>
      <c r="AR50">
        <f t="shared" si="28"/>
        <v>4</v>
      </c>
      <c r="AS50">
        <f t="shared" si="29"/>
        <v>2931511.2</v>
      </c>
      <c r="AV50" s="10" t="s">
        <v>710</v>
      </c>
      <c r="AW50" s="11">
        <v>27</v>
      </c>
      <c r="AX50" s="11">
        <v>39</v>
      </c>
      <c r="AY50" s="11">
        <v>17</v>
      </c>
      <c r="AZ50" s="11">
        <v>36</v>
      </c>
      <c r="BA50" s="11">
        <v>35</v>
      </c>
      <c r="BB50" s="11">
        <v>25</v>
      </c>
      <c r="BC50" s="11">
        <v>44</v>
      </c>
      <c r="BD50" s="11">
        <v>27</v>
      </c>
      <c r="BE50" s="11">
        <v>11</v>
      </c>
      <c r="BF50" s="11">
        <v>29</v>
      </c>
      <c r="BG50" s="11">
        <v>17</v>
      </c>
      <c r="BH50" s="11">
        <v>39</v>
      </c>
      <c r="BI50" s="11">
        <v>20</v>
      </c>
      <c r="BJ50" s="11">
        <v>21</v>
      </c>
      <c r="BK50" s="11">
        <v>31</v>
      </c>
      <c r="BL50" s="11">
        <v>12</v>
      </c>
      <c r="BM50" s="11">
        <v>29</v>
      </c>
      <c r="BN50" s="11">
        <v>45</v>
      </c>
      <c r="BO50" s="11">
        <v>3000000</v>
      </c>
    </row>
    <row r="51" spans="1:67" ht="15" thickBot="1" x14ac:dyDescent="0.35">
      <c r="A51" s="1" t="s">
        <v>47</v>
      </c>
      <c r="B51" s="1" t="s">
        <v>602</v>
      </c>
      <c r="C51" s="2">
        <v>43</v>
      </c>
      <c r="D51" s="2">
        <v>11</v>
      </c>
      <c r="E51" s="2">
        <v>32</v>
      </c>
      <c r="F51" s="2">
        <v>17</v>
      </c>
      <c r="G51" s="2">
        <v>1</v>
      </c>
      <c r="H51" s="1">
        <f t="shared" si="13"/>
        <v>43</v>
      </c>
      <c r="I51" s="1">
        <f>HLOOKUP(H51,C51:$F$604,J51,0)</f>
        <v>1</v>
      </c>
      <c r="J51" s="1">
        <v>554</v>
      </c>
      <c r="K51" s="1" t="str">
        <f t="shared" si="14"/>
        <v>11</v>
      </c>
      <c r="M51" s="5">
        <f t="shared" si="15"/>
        <v>1</v>
      </c>
      <c r="N51" s="5">
        <f t="shared" si="16"/>
        <v>60</v>
      </c>
      <c r="O51" s="5">
        <f t="shared" si="17"/>
        <v>14.5</v>
      </c>
      <c r="P51" s="5">
        <f t="shared" si="18"/>
        <v>25.75</v>
      </c>
      <c r="Q51" s="5">
        <f t="shared" si="19"/>
        <v>24.5</v>
      </c>
      <c r="R51" s="5">
        <f t="shared" si="20"/>
        <v>1.25</v>
      </c>
      <c r="S51" s="5">
        <f t="shared" si="21"/>
        <v>11</v>
      </c>
      <c r="T51" s="5">
        <f t="shared" si="22"/>
        <v>43</v>
      </c>
      <c r="U51" s="5">
        <f t="shared" si="23"/>
        <v>32</v>
      </c>
      <c r="V51">
        <f t="shared" si="24"/>
        <v>1000000</v>
      </c>
      <c r="X51">
        <f t="shared" si="25"/>
        <v>41</v>
      </c>
      <c r="Y51">
        <f t="shared" si="3"/>
        <v>49</v>
      </c>
      <c r="Z51">
        <f t="shared" si="4"/>
        <v>50</v>
      </c>
      <c r="AA51">
        <f t="shared" si="5"/>
        <v>52</v>
      </c>
      <c r="AB51">
        <f t="shared" si="6"/>
        <v>50</v>
      </c>
      <c r="AC51">
        <f t="shared" si="7"/>
        <v>23</v>
      </c>
      <c r="AD51">
        <f t="shared" si="8"/>
        <v>33</v>
      </c>
      <c r="AE51">
        <f t="shared" si="9"/>
        <v>53</v>
      </c>
      <c r="AF51">
        <f t="shared" si="10"/>
        <v>49</v>
      </c>
      <c r="AG51">
        <f t="shared" ref="AG51:AO51" si="75">MAX(X$4:AF$543)+1-X51</f>
        <v>15</v>
      </c>
      <c r="AH51">
        <f t="shared" si="75"/>
        <v>7</v>
      </c>
      <c r="AI51">
        <f t="shared" si="75"/>
        <v>6</v>
      </c>
      <c r="AJ51">
        <f t="shared" si="75"/>
        <v>4</v>
      </c>
      <c r="AK51">
        <f t="shared" si="75"/>
        <v>6</v>
      </c>
      <c r="AL51">
        <f t="shared" si="75"/>
        <v>33</v>
      </c>
      <c r="AM51">
        <f t="shared" si="75"/>
        <v>23</v>
      </c>
      <c r="AN51">
        <f t="shared" si="75"/>
        <v>3</v>
      </c>
      <c r="AO51">
        <f t="shared" si="75"/>
        <v>7</v>
      </c>
      <c r="AP51">
        <f t="shared" si="12"/>
        <v>1000000</v>
      </c>
      <c r="AQ51">
        <f t="shared" si="27"/>
        <v>3</v>
      </c>
      <c r="AR51">
        <f t="shared" si="28"/>
        <v>1</v>
      </c>
      <c r="AS51">
        <f t="shared" si="29"/>
        <v>2601399.6</v>
      </c>
      <c r="AV51" s="10" t="s">
        <v>711</v>
      </c>
      <c r="AW51" s="11">
        <v>1</v>
      </c>
      <c r="AX51" s="11">
        <v>24</v>
      </c>
      <c r="AY51" s="11">
        <v>21</v>
      </c>
      <c r="AZ51" s="11">
        <v>23</v>
      </c>
      <c r="BA51" s="11">
        <v>18</v>
      </c>
      <c r="BB51" s="11">
        <v>45</v>
      </c>
      <c r="BC51" s="11">
        <v>33</v>
      </c>
      <c r="BD51" s="11">
        <v>26</v>
      </c>
      <c r="BE51" s="11">
        <v>15</v>
      </c>
      <c r="BF51" s="11">
        <v>55</v>
      </c>
      <c r="BG51" s="11">
        <v>32</v>
      </c>
      <c r="BH51" s="11">
        <v>35</v>
      </c>
      <c r="BI51" s="11">
        <v>33</v>
      </c>
      <c r="BJ51" s="11">
        <v>38</v>
      </c>
      <c r="BK51" s="11">
        <v>11</v>
      </c>
      <c r="BL51" s="11">
        <v>23</v>
      </c>
      <c r="BM51" s="11">
        <v>30</v>
      </c>
      <c r="BN51" s="11">
        <v>41</v>
      </c>
      <c r="BO51" s="11">
        <v>2000000</v>
      </c>
    </row>
    <row r="52" spans="1:67" ht="15" thickBot="1" x14ac:dyDescent="0.35">
      <c r="A52" s="1" t="s">
        <v>48</v>
      </c>
      <c r="B52" s="1" t="s">
        <v>602</v>
      </c>
      <c r="C52" s="2">
        <v>35</v>
      </c>
      <c r="D52" s="2">
        <v>76</v>
      </c>
      <c r="E52" s="2">
        <v>56</v>
      </c>
      <c r="F52" s="2">
        <v>45</v>
      </c>
      <c r="G52" s="2">
        <v>1</v>
      </c>
      <c r="H52" s="1">
        <f t="shared" si="13"/>
        <v>76</v>
      </c>
      <c r="I52" s="1">
        <f>HLOOKUP(H52,C52:$F$604,J52,0)</f>
        <v>2</v>
      </c>
      <c r="J52" s="1">
        <v>553</v>
      </c>
      <c r="K52" s="1" t="str">
        <f t="shared" si="14"/>
        <v>12</v>
      </c>
      <c r="M52" s="5">
        <f t="shared" si="15"/>
        <v>2</v>
      </c>
      <c r="N52" s="5">
        <f t="shared" si="16"/>
        <v>136</v>
      </c>
      <c r="O52" s="5">
        <f t="shared" si="17"/>
        <v>17.568911937472585</v>
      </c>
      <c r="P52" s="5">
        <f t="shared" si="18"/>
        <v>53</v>
      </c>
      <c r="Q52" s="5">
        <f t="shared" si="19"/>
        <v>50.5</v>
      </c>
      <c r="R52" s="5">
        <f t="shared" si="20"/>
        <v>2.5</v>
      </c>
      <c r="S52" s="5">
        <f t="shared" si="21"/>
        <v>35</v>
      </c>
      <c r="T52" s="5">
        <f t="shared" si="22"/>
        <v>76</v>
      </c>
      <c r="U52" s="5">
        <f t="shared" si="23"/>
        <v>41</v>
      </c>
      <c r="V52">
        <f t="shared" si="24"/>
        <v>1000000</v>
      </c>
      <c r="X52">
        <f t="shared" si="25"/>
        <v>27</v>
      </c>
      <c r="Y52">
        <f t="shared" si="3"/>
        <v>20</v>
      </c>
      <c r="Z52">
        <f t="shared" si="4"/>
        <v>46</v>
      </c>
      <c r="AA52">
        <f t="shared" si="5"/>
        <v>24</v>
      </c>
      <c r="AB52">
        <f t="shared" si="6"/>
        <v>28</v>
      </c>
      <c r="AC52">
        <f t="shared" si="7"/>
        <v>19</v>
      </c>
      <c r="AD52">
        <f t="shared" si="8"/>
        <v>12</v>
      </c>
      <c r="AE52">
        <f t="shared" si="9"/>
        <v>37</v>
      </c>
      <c r="AF52">
        <f t="shared" si="10"/>
        <v>44</v>
      </c>
      <c r="AG52">
        <f t="shared" ref="AG52:AO52" si="76">MAX(X$4:AF$543)+1-X52</f>
        <v>29</v>
      </c>
      <c r="AH52">
        <f t="shared" si="76"/>
        <v>36</v>
      </c>
      <c r="AI52">
        <f t="shared" si="76"/>
        <v>10</v>
      </c>
      <c r="AJ52">
        <f t="shared" si="76"/>
        <v>32</v>
      </c>
      <c r="AK52">
        <f t="shared" si="76"/>
        <v>28</v>
      </c>
      <c r="AL52">
        <f t="shared" si="76"/>
        <v>37</v>
      </c>
      <c r="AM52">
        <f t="shared" si="76"/>
        <v>44</v>
      </c>
      <c r="AN52">
        <f t="shared" si="76"/>
        <v>19</v>
      </c>
      <c r="AO52">
        <f t="shared" si="76"/>
        <v>12</v>
      </c>
      <c r="AP52">
        <f t="shared" si="12"/>
        <v>1000000</v>
      </c>
      <c r="AQ52">
        <f t="shared" si="27"/>
        <v>3</v>
      </c>
      <c r="AR52">
        <f t="shared" si="28"/>
        <v>1</v>
      </c>
      <c r="AS52">
        <f t="shared" si="29"/>
        <v>2996458.1</v>
      </c>
      <c r="AV52" s="10" t="s">
        <v>712</v>
      </c>
      <c r="AW52" s="11">
        <v>1</v>
      </c>
      <c r="AX52" s="11">
        <v>12</v>
      </c>
      <c r="AY52" s="11">
        <v>8</v>
      </c>
      <c r="AZ52" s="11">
        <v>9</v>
      </c>
      <c r="BA52" s="11">
        <v>11</v>
      </c>
      <c r="BB52" s="11">
        <v>38</v>
      </c>
      <c r="BC52" s="11">
        <v>17</v>
      </c>
      <c r="BD52" s="11">
        <v>5</v>
      </c>
      <c r="BE52" s="11">
        <v>18</v>
      </c>
      <c r="BF52" s="11">
        <v>55</v>
      </c>
      <c r="BG52" s="11">
        <v>44</v>
      </c>
      <c r="BH52" s="11">
        <v>48</v>
      </c>
      <c r="BI52" s="11">
        <v>47</v>
      </c>
      <c r="BJ52" s="11">
        <v>45</v>
      </c>
      <c r="BK52" s="11">
        <v>18</v>
      </c>
      <c r="BL52" s="11">
        <v>39</v>
      </c>
      <c r="BM52" s="11">
        <v>51</v>
      </c>
      <c r="BN52" s="11">
        <v>38</v>
      </c>
      <c r="BO52" s="11">
        <v>1000000</v>
      </c>
    </row>
    <row r="53" spans="1:67" ht="15" thickBot="1" x14ac:dyDescent="0.35">
      <c r="A53" s="1" t="s">
        <v>49</v>
      </c>
      <c r="B53" s="1" t="s">
        <v>602</v>
      </c>
      <c r="C53" s="2">
        <v>88</v>
      </c>
      <c r="D53" s="2">
        <v>82</v>
      </c>
      <c r="E53" s="2">
        <v>90</v>
      </c>
      <c r="F53" s="2">
        <v>80</v>
      </c>
      <c r="G53" s="2">
        <v>1</v>
      </c>
      <c r="H53" s="1">
        <f t="shared" si="13"/>
        <v>90</v>
      </c>
      <c r="I53" s="1">
        <f>HLOOKUP(H53,C53:$F$604,J53,0)</f>
        <v>3</v>
      </c>
      <c r="J53" s="1">
        <v>552</v>
      </c>
      <c r="K53" s="1" t="str">
        <f t="shared" si="14"/>
        <v>13</v>
      </c>
      <c r="M53" s="5">
        <f t="shared" si="15"/>
        <v>3</v>
      </c>
      <c r="N53" s="5">
        <f t="shared" si="16"/>
        <v>250</v>
      </c>
      <c r="O53" s="5">
        <f t="shared" si="17"/>
        <v>4.7609522856952333</v>
      </c>
      <c r="P53" s="5">
        <f t="shared" si="18"/>
        <v>85</v>
      </c>
      <c r="Q53" s="5">
        <f t="shared" si="19"/>
        <v>85</v>
      </c>
      <c r="R53" s="5">
        <f t="shared" si="20"/>
        <v>0</v>
      </c>
      <c r="S53" s="5">
        <f t="shared" si="21"/>
        <v>80</v>
      </c>
      <c r="T53" s="5">
        <f t="shared" si="22"/>
        <v>90</v>
      </c>
      <c r="U53" s="5">
        <f t="shared" si="23"/>
        <v>10</v>
      </c>
      <c r="V53">
        <f t="shared" si="24"/>
        <v>1000000</v>
      </c>
      <c r="X53">
        <f t="shared" si="25"/>
        <v>14</v>
      </c>
      <c r="Y53">
        <f t="shared" si="3"/>
        <v>1</v>
      </c>
      <c r="Z53">
        <f t="shared" si="4"/>
        <v>54</v>
      </c>
      <c r="AA53">
        <f t="shared" si="5"/>
        <v>1</v>
      </c>
      <c r="AB53">
        <f t="shared" si="6"/>
        <v>2</v>
      </c>
      <c r="AC53">
        <f t="shared" si="7"/>
        <v>28</v>
      </c>
      <c r="AD53">
        <f t="shared" si="8"/>
        <v>1</v>
      </c>
      <c r="AE53">
        <f t="shared" si="9"/>
        <v>19</v>
      </c>
      <c r="AF53">
        <f t="shared" si="10"/>
        <v>54</v>
      </c>
      <c r="AG53">
        <f t="shared" ref="AG53:AO53" si="77">MAX(X$4:AF$543)+1-X53</f>
        <v>42</v>
      </c>
      <c r="AH53">
        <f t="shared" si="77"/>
        <v>55</v>
      </c>
      <c r="AI53">
        <f t="shared" si="77"/>
        <v>2</v>
      </c>
      <c r="AJ53">
        <f t="shared" si="77"/>
        <v>55</v>
      </c>
      <c r="AK53">
        <f t="shared" si="77"/>
        <v>54</v>
      </c>
      <c r="AL53">
        <f t="shared" si="77"/>
        <v>28</v>
      </c>
      <c r="AM53">
        <f t="shared" si="77"/>
        <v>55</v>
      </c>
      <c r="AN53">
        <f t="shared" si="77"/>
        <v>37</v>
      </c>
      <c r="AO53">
        <f t="shared" si="77"/>
        <v>2</v>
      </c>
      <c r="AP53">
        <f t="shared" si="12"/>
        <v>1000000</v>
      </c>
      <c r="AQ53">
        <f t="shared" si="27"/>
        <v>3</v>
      </c>
      <c r="AR53">
        <f t="shared" si="28"/>
        <v>1</v>
      </c>
      <c r="AS53">
        <f t="shared" si="29"/>
        <v>2972349.4</v>
      </c>
      <c r="AV53" s="10" t="s">
        <v>713</v>
      </c>
      <c r="AW53" s="11">
        <v>14</v>
      </c>
      <c r="AX53" s="11">
        <v>15</v>
      </c>
      <c r="AY53" s="11">
        <v>10</v>
      </c>
      <c r="AZ53" s="11">
        <v>14</v>
      </c>
      <c r="BA53" s="11">
        <v>9</v>
      </c>
      <c r="BB53" s="11">
        <v>50</v>
      </c>
      <c r="BC53" s="11">
        <v>32</v>
      </c>
      <c r="BD53" s="11">
        <v>17</v>
      </c>
      <c r="BE53" s="11">
        <v>12</v>
      </c>
      <c r="BF53" s="11">
        <v>42</v>
      </c>
      <c r="BG53" s="11">
        <v>41</v>
      </c>
      <c r="BH53" s="11">
        <v>46</v>
      </c>
      <c r="BI53" s="11">
        <v>42</v>
      </c>
      <c r="BJ53" s="11">
        <v>47</v>
      </c>
      <c r="BK53" s="11">
        <v>6</v>
      </c>
      <c r="BL53" s="11">
        <v>24</v>
      </c>
      <c r="BM53" s="11">
        <v>39</v>
      </c>
      <c r="BN53" s="11">
        <v>44</v>
      </c>
      <c r="BO53" s="11">
        <v>3000000</v>
      </c>
    </row>
    <row r="54" spans="1:67" ht="15" thickBot="1" x14ac:dyDescent="0.35">
      <c r="A54" s="1" t="s">
        <v>50</v>
      </c>
      <c r="B54" s="1" t="s">
        <v>602</v>
      </c>
      <c r="C54" s="2">
        <v>70</v>
      </c>
      <c r="D54" s="2">
        <v>21</v>
      </c>
      <c r="E54" s="2">
        <v>35</v>
      </c>
      <c r="F54" s="2">
        <v>21</v>
      </c>
      <c r="G54" s="2">
        <v>3</v>
      </c>
      <c r="H54" s="1">
        <f t="shared" si="13"/>
        <v>70</v>
      </c>
      <c r="I54" s="1">
        <f>HLOOKUP(H54,C54:$F$604,J54,0)</f>
        <v>1</v>
      </c>
      <c r="J54" s="1">
        <v>551</v>
      </c>
      <c r="K54" s="1" t="str">
        <f t="shared" si="14"/>
        <v>31</v>
      </c>
      <c r="M54" s="5">
        <f t="shared" si="15"/>
        <v>1</v>
      </c>
      <c r="N54" s="5">
        <f t="shared" si="16"/>
        <v>77</v>
      </c>
      <c r="O54" s="5">
        <f t="shared" si="17"/>
        <v>23.128265535198842</v>
      </c>
      <c r="P54" s="5">
        <f t="shared" si="18"/>
        <v>36.75</v>
      </c>
      <c r="Q54" s="5">
        <f t="shared" si="19"/>
        <v>28</v>
      </c>
      <c r="R54" s="5">
        <f t="shared" si="20"/>
        <v>8.75</v>
      </c>
      <c r="S54" s="5">
        <f t="shared" si="21"/>
        <v>21</v>
      </c>
      <c r="T54" s="5">
        <f t="shared" si="22"/>
        <v>70</v>
      </c>
      <c r="U54" s="5">
        <f t="shared" si="23"/>
        <v>49</v>
      </c>
      <c r="V54">
        <f t="shared" si="24"/>
        <v>3000000</v>
      </c>
      <c r="X54">
        <f t="shared" si="25"/>
        <v>41</v>
      </c>
      <c r="Y54">
        <f t="shared" si="3"/>
        <v>44</v>
      </c>
      <c r="Z54">
        <f t="shared" si="4"/>
        <v>37</v>
      </c>
      <c r="AA54">
        <f t="shared" si="5"/>
        <v>44</v>
      </c>
      <c r="AB54">
        <f t="shared" si="6"/>
        <v>48</v>
      </c>
      <c r="AC54">
        <f t="shared" si="7"/>
        <v>6</v>
      </c>
      <c r="AD54">
        <f t="shared" si="8"/>
        <v>21</v>
      </c>
      <c r="AE54">
        <f t="shared" si="9"/>
        <v>43</v>
      </c>
      <c r="AF54">
        <f t="shared" si="10"/>
        <v>39</v>
      </c>
      <c r="AG54">
        <f t="shared" ref="AG54:AO54" si="78">MAX(X$4:AF$543)+1-X54</f>
        <v>15</v>
      </c>
      <c r="AH54">
        <f t="shared" si="78"/>
        <v>12</v>
      </c>
      <c r="AI54">
        <f t="shared" si="78"/>
        <v>19</v>
      </c>
      <c r="AJ54">
        <f t="shared" si="78"/>
        <v>12</v>
      </c>
      <c r="AK54">
        <f t="shared" si="78"/>
        <v>8</v>
      </c>
      <c r="AL54">
        <f t="shared" si="78"/>
        <v>50</v>
      </c>
      <c r="AM54">
        <f t="shared" si="78"/>
        <v>35</v>
      </c>
      <c r="AN54">
        <f t="shared" si="78"/>
        <v>13</v>
      </c>
      <c r="AO54">
        <f t="shared" si="78"/>
        <v>17</v>
      </c>
      <c r="AP54">
        <f t="shared" si="12"/>
        <v>3000000</v>
      </c>
      <c r="AQ54">
        <f t="shared" si="27"/>
        <v>3</v>
      </c>
      <c r="AR54">
        <f t="shared" si="28"/>
        <v>3</v>
      </c>
      <c r="AS54">
        <f t="shared" si="29"/>
        <v>2954066.3</v>
      </c>
      <c r="AV54" s="10" t="s">
        <v>714</v>
      </c>
      <c r="AW54" s="11">
        <v>41</v>
      </c>
      <c r="AX54" s="11">
        <v>26</v>
      </c>
      <c r="AY54" s="11">
        <v>21</v>
      </c>
      <c r="AZ54" s="11">
        <v>20</v>
      </c>
      <c r="BA54" s="11">
        <v>30</v>
      </c>
      <c r="BB54" s="11">
        <v>8</v>
      </c>
      <c r="BC54" s="11">
        <v>17</v>
      </c>
      <c r="BD54" s="11">
        <v>1</v>
      </c>
      <c r="BE54" s="11">
        <v>16</v>
      </c>
      <c r="BF54" s="11">
        <v>15</v>
      </c>
      <c r="BG54" s="11">
        <v>30</v>
      </c>
      <c r="BH54" s="11">
        <v>35</v>
      </c>
      <c r="BI54" s="11">
        <v>36</v>
      </c>
      <c r="BJ54" s="11">
        <v>26</v>
      </c>
      <c r="BK54" s="11">
        <v>48</v>
      </c>
      <c r="BL54" s="11">
        <v>39</v>
      </c>
      <c r="BM54" s="11">
        <v>55</v>
      </c>
      <c r="BN54" s="11">
        <v>40</v>
      </c>
      <c r="BO54" s="11">
        <v>4000000</v>
      </c>
    </row>
    <row r="55" spans="1:67" ht="15" thickBot="1" x14ac:dyDescent="0.35">
      <c r="A55" s="1" t="s">
        <v>51</v>
      </c>
      <c r="B55" s="1" t="s">
        <v>602</v>
      </c>
      <c r="C55" s="2">
        <v>5</v>
      </c>
      <c r="D55" s="2">
        <v>2</v>
      </c>
      <c r="E55" s="2">
        <v>46</v>
      </c>
      <c r="F55" s="2">
        <v>0</v>
      </c>
      <c r="G55" s="2">
        <v>4</v>
      </c>
      <c r="H55" s="1">
        <f t="shared" si="13"/>
        <v>46</v>
      </c>
      <c r="I55" s="1">
        <f>HLOOKUP(H55,C55:$F$604,J55,0)</f>
        <v>3</v>
      </c>
      <c r="J55" s="1">
        <v>550</v>
      </c>
      <c r="K55" s="1" t="str">
        <f t="shared" si="14"/>
        <v>43</v>
      </c>
      <c r="M55" s="5">
        <f t="shared" si="15"/>
        <v>3</v>
      </c>
      <c r="N55" s="5">
        <f t="shared" si="16"/>
        <v>7</v>
      </c>
      <c r="O55" s="5">
        <f t="shared" si="17"/>
        <v>21.929812280698314</v>
      </c>
      <c r="P55" s="5">
        <f t="shared" si="18"/>
        <v>13.25</v>
      </c>
      <c r="Q55" s="5">
        <f t="shared" si="19"/>
        <v>3.5</v>
      </c>
      <c r="R55" s="5">
        <f t="shared" si="20"/>
        <v>9.75</v>
      </c>
      <c r="S55" s="5">
        <f t="shared" si="21"/>
        <v>0</v>
      </c>
      <c r="T55" s="5">
        <f t="shared" si="22"/>
        <v>46</v>
      </c>
      <c r="U55" s="5">
        <f t="shared" si="23"/>
        <v>46</v>
      </c>
      <c r="V55">
        <f t="shared" si="24"/>
        <v>4000000</v>
      </c>
      <c r="X55">
        <f t="shared" si="25"/>
        <v>14</v>
      </c>
      <c r="Y55">
        <f t="shared" si="3"/>
        <v>55</v>
      </c>
      <c r="Z55">
        <f t="shared" si="4"/>
        <v>40</v>
      </c>
      <c r="AA55">
        <f t="shared" si="5"/>
        <v>54</v>
      </c>
      <c r="AB55">
        <f t="shared" si="6"/>
        <v>55</v>
      </c>
      <c r="AC55">
        <f t="shared" si="7"/>
        <v>5</v>
      </c>
      <c r="AD55">
        <f t="shared" si="8"/>
        <v>53</v>
      </c>
      <c r="AE55">
        <f t="shared" si="9"/>
        <v>52</v>
      </c>
      <c r="AF55">
        <f t="shared" si="10"/>
        <v>42</v>
      </c>
      <c r="AG55">
        <f t="shared" ref="AG55:AO55" si="79">MAX(X$4:AF$543)+1-X55</f>
        <v>42</v>
      </c>
      <c r="AH55">
        <f t="shared" si="79"/>
        <v>1</v>
      </c>
      <c r="AI55">
        <f t="shared" si="79"/>
        <v>16</v>
      </c>
      <c r="AJ55">
        <f t="shared" si="79"/>
        <v>2</v>
      </c>
      <c r="AK55">
        <f t="shared" si="79"/>
        <v>1</v>
      </c>
      <c r="AL55">
        <f t="shared" si="79"/>
        <v>51</v>
      </c>
      <c r="AM55">
        <f t="shared" si="79"/>
        <v>3</v>
      </c>
      <c r="AN55">
        <f t="shared" si="79"/>
        <v>4</v>
      </c>
      <c r="AO55">
        <f t="shared" si="79"/>
        <v>14</v>
      </c>
      <c r="AP55">
        <f t="shared" si="12"/>
        <v>4000000</v>
      </c>
      <c r="AQ55">
        <f t="shared" si="27"/>
        <v>3</v>
      </c>
      <c r="AR55">
        <f t="shared" si="28"/>
        <v>4</v>
      </c>
      <c r="AS55">
        <f t="shared" si="29"/>
        <v>2931510.5</v>
      </c>
      <c r="AV55" s="10" t="s">
        <v>715</v>
      </c>
      <c r="AW55" s="11">
        <v>41</v>
      </c>
      <c r="AX55" s="11">
        <v>49</v>
      </c>
      <c r="AY55" s="11">
        <v>50</v>
      </c>
      <c r="AZ55" s="11">
        <v>52</v>
      </c>
      <c r="BA55" s="11">
        <v>50</v>
      </c>
      <c r="BB55" s="11">
        <v>23</v>
      </c>
      <c r="BC55" s="11">
        <v>33</v>
      </c>
      <c r="BD55" s="11">
        <v>53</v>
      </c>
      <c r="BE55" s="11">
        <v>49</v>
      </c>
      <c r="BF55" s="11">
        <v>15</v>
      </c>
      <c r="BG55" s="11">
        <v>7</v>
      </c>
      <c r="BH55" s="11">
        <v>6</v>
      </c>
      <c r="BI55" s="11">
        <v>4</v>
      </c>
      <c r="BJ55" s="11">
        <v>6</v>
      </c>
      <c r="BK55" s="11">
        <v>33</v>
      </c>
      <c r="BL55" s="11">
        <v>23</v>
      </c>
      <c r="BM55" s="11">
        <v>3</v>
      </c>
      <c r="BN55" s="11">
        <v>7</v>
      </c>
      <c r="BO55" s="11">
        <v>1000000</v>
      </c>
    </row>
    <row r="56" spans="1:67" ht="15" thickBot="1" x14ac:dyDescent="0.35">
      <c r="A56" s="1" t="s">
        <v>52</v>
      </c>
      <c r="B56" s="1" t="s">
        <v>602</v>
      </c>
      <c r="C56" s="2">
        <v>40</v>
      </c>
      <c r="D56" s="2">
        <v>66</v>
      </c>
      <c r="E56" s="2">
        <v>58</v>
      </c>
      <c r="F56" s="2">
        <v>91</v>
      </c>
      <c r="G56" s="2">
        <v>1</v>
      </c>
      <c r="H56" s="1">
        <f t="shared" si="13"/>
        <v>91</v>
      </c>
      <c r="I56" s="1">
        <f>HLOOKUP(H56,C56:$F$604,J56,0)</f>
        <v>4</v>
      </c>
      <c r="J56" s="1">
        <v>549</v>
      </c>
      <c r="K56" s="1" t="str">
        <f t="shared" si="14"/>
        <v>14</v>
      </c>
      <c r="M56" s="5">
        <f t="shared" si="15"/>
        <v>4</v>
      </c>
      <c r="N56" s="5">
        <f t="shared" si="16"/>
        <v>164</v>
      </c>
      <c r="O56" s="5">
        <f t="shared" si="17"/>
        <v>21.17191535974013</v>
      </c>
      <c r="P56" s="5">
        <f t="shared" si="18"/>
        <v>63.75</v>
      </c>
      <c r="Q56" s="5">
        <f t="shared" si="19"/>
        <v>62</v>
      </c>
      <c r="R56" s="5">
        <f t="shared" si="20"/>
        <v>1.75</v>
      </c>
      <c r="S56" s="5">
        <f t="shared" si="21"/>
        <v>40</v>
      </c>
      <c r="T56" s="5">
        <f t="shared" si="22"/>
        <v>91</v>
      </c>
      <c r="U56" s="5">
        <f t="shared" si="23"/>
        <v>51</v>
      </c>
      <c r="V56">
        <f t="shared" si="24"/>
        <v>1000000</v>
      </c>
      <c r="X56">
        <f t="shared" si="25"/>
        <v>1</v>
      </c>
      <c r="Y56">
        <f t="shared" si="3"/>
        <v>11</v>
      </c>
      <c r="Z56">
        <f t="shared" si="4"/>
        <v>41</v>
      </c>
      <c r="AA56">
        <f t="shared" si="5"/>
        <v>11</v>
      </c>
      <c r="AB56">
        <f t="shared" si="6"/>
        <v>15</v>
      </c>
      <c r="AC56">
        <f t="shared" si="7"/>
        <v>21</v>
      </c>
      <c r="AD56">
        <f t="shared" si="8"/>
        <v>8</v>
      </c>
      <c r="AE56">
        <f t="shared" si="9"/>
        <v>17</v>
      </c>
      <c r="AF56">
        <f t="shared" si="10"/>
        <v>37</v>
      </c>
      <c r="AG56">
        <f t="shared" ref="AG56:AO56" si="80">MAX(X$4:AF$543)+1-X56</f>
        <v>55</v>
      </c>
      <c r="AH56">
        <f t="shared" si="80"/>
        <v>45</v>
      </c>
      <c r="AI56">
        <f t="shared" si="80"/>
        <v>15</v>
      </c>
      <c r="AJ56">
        <f t="shared" si="80"/>
        <v>45</v>
      </c>
      <c r="AK56">
        <f t="shared" si="80"/>
        <v>41</v>
      </c>
      <c r="AL56">
        <f t="shared" si="80"/>
        <v>35</v>
      </c>
      <c r="AM56">
        <f t="shared" si="80"/>
        <v>48</v>
      </c>
      <c r="AN56">
        <f t="shared" si="80"/>
        <v>39</v>
      </c>
      <c r="AO56">
        <f t="shared" si="80"/>
        <v>19</v>
      </c>
      <c r="AP56">
        <f t="shared" si="12"/>
        <v>1000000</v>
      </c>
      <c r="AQ56">
        <f t="shared" si="27"/>
        <v>3</v>
      </c>
      <c r="AR56">
        <f t="shared" si="28"/>
        <v>1</v>
      </c>
      <c r="AS56">
        <f t="shared" si="29"/>
        <v>3142696.6</v>
      </c>
      <c r="AV56" s="10" t="s">
        <v>716</v>
      </c>
      <c r="AW56" s="11">
        <v>27</v>
      </c>
      <c r="AX56" s="11">
        <v>20</v>
      </c>
      <c r="AY56" s="11">
        <v>46</v>
      </c>
      <c r="AZ56" s="11">
        <v>24</v>
      </c>
      <c r="BA56" s="11">
        <v>28</v>
      </c>
      <c r="BB56" s="11">
        <v>19</v>
      </c>
      <c r="BC56" s="11">
        <v>12</v>
      </c>
      <c r="BD56" s="11">
        <v>37</v>
      </c>
      <c r="BE56" s="11">
        <v>44</v>
      </c>
      <c r="BF56" s="11">
        <v>29</v>
      </c>
      <c r="BG56" s="11">
        <v>36</v>
      </c>
      <c r="BH56" s="11">
        <v>10</v>
      </c>
      <c r="BI56" s="11">
        <v>32</v>
      </c>
      <c r="BJ56" s="11">
        <v>28</v>
      </c>
      <c r="BK56" s="11">
        <v>37</v>
      </c>
      <c r="BL56" s="11">
        <v>44</v>
      </c>
      <c r="BM56" s="11">
        <v>19</v>
      </c>
      <c r="BN56" s="11">
        <v>12</v>
      </c>
      <c r="BO56" s="11">
        <v>1000000</v>
      </c>
    </row>
    <row r="57" spans="1:67" ht="15" thickBot="1" x14ac:dyDescent="0.35">
      <c r="A57" s="1" t="s">
        <v>53</v>
      </c>
      <c r="B57" s="1" t="s">
        <v>602</v>
      </c>
      <c r="C57" s="2">
        <v>53</v>
      </c>
      <c r="D57" s="2">
        <v>2</v>
      </c>
      <c r="E57" s="2">
        <v>3</v>
      </c>
      <c r="F57" s="2">
        <v>76</v>
      </c>
      <c r="G57" s="2">
        <v>2</v>
      </c>
      <c r="H57" s="1">
        <f t="shared" si="13"/>
        <v>76</v>
      </c>
      <c r="I57" s="1">
        <f>HLOOKUP(H57,C57:$F$604,J57,0)</f>
        <v>4</v>
      </c>
      <c r="J57" s="1">
        <v>548</v>
      </c>
      <c r="K57" s="1" t="str">
        <f t="shared" si="14"/>
        <v>24</v>
      </c>
      <c r="M57" s="5">
        <f t="shared" si="15"/>
        <v>4</v>
      </c>
      <c r="N57" s="5">
        <f t="shared" si="16"/>
        <v>58</v>
      </c>
      <c r="O57" s="5">
        <f t="shared" si="17"/>
        <v>37.009007912488912</v>
      </c>
      <c r="P57" s="5">
        <f t="shared" si="18"/>
        <v>33.5</v>
      </c>
      <c r="Q57" s="5">
        <f t="shared" si="19"/>
        <v>28</v>
      </c>
      <c r="R57" s="5">
        <f t="shared" si="20"/>
        <v>5.5</v>
      </c>
      <c r="S57" s="5">
        <f t="shared" si="21"/>
        <v>2</v>
      </c>
      <c r="T57" s="5">
        <f t="shared" si="22"/>
        <v>76</v>
      </c>
      <c r="U57" s="5">
        <f t="shared" si="23"/>
        <v>74</v>
      </c>
      <c r="V57">
        <f t="shared" si="24"/>
        <v>2000000</v>
      </c>
      <c r="X57">
        <f t="shared" si="25"/>
        <v>1</v>
      </c>
      <c r="Y57">
        <f t="shared" si="3"/>
        <v>49</v>
      </c>
      <c r="Z57">
        <f t="shared" si="4"/>
        <v>10</v>
      </c>
      <c r="AA57">
        <f t="shared" si="5"/>
        <v>47</v>
      </c>
      <c r="AB57">
        <f t="shared" si="6"/>
        <v>48</v>
      </c>
      <c r="AC57">
        <f t="shared" si="7"/>
        <v>11</v>
      </c>
      <c r="AD57">
        <f t="shared" si="8"/>
        <v>49</v>
      </c>
      <c r="AE57">
        <f t="shared" si="9"/>
        <v>37</v>
      </c>
      <c r="AF57">
        <f t="shared" si="10"/>
        <v>16</v>
      </c>
      <c r="AG57">
        <f t="shared" ref="AG57:AO57" si="81">MAX(X$4:AF$543)+1-X57</f>
        <v>55</v>
      </c>
      <c r="AH57">
        <f t="shared" si="81"/>
        <v>7</v>
      </c>
      <c r="AI57">
        <f t="shared" si="81"/>
        <v>46</v>
      </c>
      <c r="AJ57">
        <f t="shared" si="81"/>
        <v>9</v>
      </c>
      <c r="AK57">
        <f t="shared" si="81"/>
        <v>8</v>
      </c>
      <c r="AL57">
        <f t="shared" si="81"/>
        <v>45</v>
      </c>
      <c r="AM57">
        <f t="shared" si="81"/>
        <v>7</v>
      </c>
      <c r="AN57">
        <f t="shared" si="81"/>
        <v>19</v>
      </c>
      <c r="AO57">
        <f t="shared" si="81"/>
        <v>40</v>
      </c>
      <c r="AP57">
        <f t="shared" si="12"/>
        <v>2000000</v>
      </c>
      <c r="AQ57">
        <f t="shared" si="27"/>
        <v>3</v>
      </c>
      <c r="AR57">
        <f t="shared" si="28"/>
        <v>2</v>
      </c>
      <c r="AS57">
        <f t="shared" si="29"/>
        <v>2795802</v>
      </c>
      <c r="AV57" s="10" t="s">
        <v>717</v>
      </c>
      <c r="AW57" s="11">
        <v>14</v>
      </c>
      <c r="AX57" s="11">
        <v>1</v>
      </c>
      <c r="AY57" s="11">
        <v>54</v>
      </c>
      <c r="AZ57" s="11">
        <v>1</v>
      </c>
      <c r="BA57" s="11">
        <v>2</v>
      </c>
      <c r="BB57" s="11">
        <v>28</v>
      </c>
      <c r="BC57" s="11">
        <v>1</v>
      </c>
      <c r="BD57" s="11">
        <v>19</v>
      </c>
      <c r="BE57" s="11">
        <v>54</v>
      </c>
      <c r="BF57" s="11">
        <v>42</v>
      </c>
      <c r="BG57" s="11">
        <v>55</v>
      </c>
      <c r="BH57" s="11">
        <v>2</v>
      </c>
      <c r="BI57" s="11">
        <v>55</v>
      </c>
      <c r="BJ57" s="11">
        <v>54</v>
      </c>
      <c r="BK57" s="11">
        <v>28</v>
      </c>
      <c r="BL57" s="11">
        <v>55</v>
      </c>
      <c r="BM57" s="11">
        <v>37</v>
      </c>
      <c r="BN57" s="11">
        <v>2</v>
      </c>
      <c r="BO57" s="11">
        <v>1000000</v>
      </c>
    </row>
    <row r="58" spans="1:67" ht="15" thickBot="1" x14ac:dyDescent="0.35">
      <c r="A58" s="1" t="s">
        <v>54</v>
      </c>
      <c r="B58" s="1" t="s">
        <v>602</v>
      </c>
      <c r="C58" s="2">
        <v>41</v>
      </c>
      <c r="D58" s="2">
        <v>50</v>
      </c>
      <c r="E58" s="2">
        <v>78</v>
      </c>
      <c r="F58" s="2">
        <v>5</v>
      </c>
      <c r="G58" s="2">
        <v>3</v>
      </c>
      <c r="H58" s="1">
        <f t="shared" si="13"/>
        <v>78</v>
      </c>
      <c r="I58" s="1">
        <f>HLOOKUP(H58,C58:$F$604,J58,0)</f>
        <v>3</v>
      </c>
      <c r="J58" s="1">
        <v>547</v>
      </c>
      <c r="K58" s="1" t="str">
        <f t="shared" si="14"/>
        <v>33</v>
      </c>
      <c r="M58" s="5">
        <f t="shared" si="15"/>
        <v>3</v>
      </c>
      <c r="N58" s="5">
        <f t="shared" si="16"/>
        <v>96</v>
      </c>
      <c r="O58" s="5">
        <f t="shared" si="17"/>
        <v>30.116440692751194</v>
      </c>
      <c r="P58" s="5">
        <f t="shared" si="18"/>
        <v>43.5</v>
      </c>
      <c r="Q58" s="5">
        <f t="shared" si="19"/>
        <v>45.5</v>
      </c>
      <c r="R58" s="5">
        <f t="shared" si="20"/>
        <v>-2</v>
      </c>
      <c r="S58" s="5">
        <f t="shared" si="21"/>
        <v>5</v>
      </c>
      <c r="T58" s="5">
        <f t="shared" si="22"/>
        <v>78</v>
      </c>
      <c r="U58" s="5">
        <f t="shared" si="23"/>
        <v>73</v>
      </c>
      <c r="V58">
        <f t="shared" si="24"/>
        <v>3000000</v>
      </c>
      <c r="X58">
        <f t="shared" si="25"/>
        <v>14</v>
      </c>
      <c r="Y58">
        <f t="shared" si="3"/>
        <v>37</v>
      </c>
      <c r="Z58">
        <f t="shared" si="4"/>
        <v>24</v>
      </c>
      <c r="AA58">
        <f t="shared" si="5"/>
        <v>37</v>
      </c>
      <c r="AB58">
        <f t="shared" si="6"/>
        <v>33</v>
      </c>
      <c r="AC58">
        <f t="shared" si="7"/>
        <v>34</v>
      </c>
      <c r="AD58">
        <f t="shared" si="8"/>
        <v>44</v>
      </c>
      <c r="AE58">
        <f t="shared" si="9"/>
        <v>35</v>
      </c>
      <c r="AF58">
        <f t="shared" si="10"/>
        <v>17</v>
      </c>
      <c r="AG58">
        <f t="shared" ref="AG58:AO58" si="82">MAX(X$4:AF$543)+1-X58</f>
        <v>42</v>
      </c>
      <c r="AH58">
        <f t="shared" si="82"/>
        <v>19</v>
      </c>
      <c r="AI58">
        <f t="shared" si="82"/>
        <v>32</v>
      </c>
      <c r="AJ58">
        <f t="shared" si="82"/>
        <v>19</v>
      </c>
      <c r="AK58">
        <f t="shared" si="82"/>
        <v>23</v>
      </c>
      <c r="AL58">
        <f t="shared" si="82"/>
        <v>22</v>
      </c>
      <c r="AM58">
        <f t="shared" si="82"/>
        <v>12</v>
      </c>
      <c r="AN58">
        <f t="shared" si="82"/>
        <v>21</v>
      </c>
      <c r="AO58">
        <f t="shared" si="82"/>
        <v>39</v>
      </c>
      <c r="AP58">
        <f t="shared" si="12"/>
        <v>3000000</v>
      </c>
      <c r="AQ58">
        <f t="shared" si="27"/>
        <v>3</v>
      </c>
      <c r="AR58">
        <f t="shared" si="28"/>
        <v>3</v>
      </c>
      <c r="AS58">
        <f t="shared" si="29"/>
        <v>2798917.5</v>
      </c>
      <c r="AV58" s="10" t="s">
        <v>718</v>
      </c>
      <c r="AW58" s="11">
        <v>41</v>
      </c>
      <c r="AX58" s="11">
        <v>44</v>
      </c>
      <c r="AY58" s="11">
        <v>37</v>
      </c>
      <c r="AZ58" s="11">
        <v>44</v>
      </c>
      <c r="BA58" s="11">
        <v>48</v>
      </c>
      <c r="BB58" s="11">
        <v>6</v>
      </c>
      <c r="BC58" s="11">
        <v>21</v>
      </c>
      <c r="BD58" s="11">
        <v>43</v>
      </c>
      <c r="BE58" s="11">
        <v>39</v>
      </c>
      <c r="BF58" s="11">
        <v>15</v>
      </c>
      <c r="BG58" s="11">
        <v>12</v>
      </c>
      <c r="BH58" s="11">
        <v>19</v>
      </c>
      <c r="BI58" s="11">
        <v>12</v>
      </c>
      <c r="BJ58" s="11">
        <v>8</v>
      </c>
      <c r="BK58" s="11">
        <v>50</v>
      </c>
      <c r="BL58" s="11">
        <v>35</v>
      </c>
      <c r="BM58" s="11">
        <v>13</v>
      </c>
      <c r="BN58" s="11">
        <v>17</v>
      </c>
      <c r="BO58" s="11">
        <v>3000000</v>
      </c>
    </row>
    <row r="59" spans="1:67" ht="15" thickBot="1" x14ac:dyDescent="0.35">
      <c r="A59" s="1" t="s">
        <v>55</v>
      </c>
      <c r="B59" s="1" t="s">
        <v>602</v>
      </c>
      <c r="C59" s="2">
        <v>7</v>
      </c>
      <c r="D59" s="2">
        <v>25</v>
      </c>
      <c r="E59" s="2">
        <v>48</v>
      </c>
      <c r="F59" s="2">
        <v>85</v>
      </c>
      <c r="G59" s="2">
        <v>2</v>
      </c>
      <c r="H59" s="1">
        <f t="shared" si="13"/>
        <v>85</v>
      </c>
      <c r="I59" s="1">
        <f>HLOOKUP(H59,C59:$F$604,J59,0)</f>
        <v>4</v>
      </c>
      <c r="J59" s="1">
        <v>546</v>
      </c>
      <c r="K59" s="1" t="str">
        <f t="shared" si="14"/>
        <v>24</v>
      </c>
      <c r="M59" s="5">
        <f t="shared" si="15"/>
        <v>4</v>
      </c>
      <c r="N59" s="5">
        <f t="shared" si="16"/>
        <v>80</v>
      </c>
      <c r="O59" s="5">
        <f t="shared" si="17"/>
        <v>33.648922716782479</v>
      </c>
      <c r="P59" s="5">
        <f t="shared" si="18"/>
        <v>41.25</v>
      </c>
      <c r="Q59" s="5">
        <f t="shared" si="19"/>
        <v>36.5</v>
      </c>
      <c r="R59" s="5">
        <f t="shared" si="20"/>
        <v>4.75</v>
      </c>
      <c r="S59" s="5">
        <f t="shared" si="21"/>
        <v>7</v>
      </c>
      <c r="T59" s="5">
        <f t="shared" si="22"/>
        <v>85</v>
      </c>
      <c r="U59" s="5">
        <f t="shared" si="23"/>
        <v>78</v>
      </c>
      <c r="V59">
        <f t="shared" si="24"/>
        <v>2000000</v>
      </c>
      <c r="X59">
        <f t="shared" si="25"/>
        <v>1</v>
      </c>
      <c r="Y59">
        <f t="shared" si="3"/>
        <v>42</v>
      </c>
      <c r="Z59">
        <f t="shared" si="4"/>
        <v>16</v>
      </c>
      <c r="AA59">
        <f t="shared" si="5"/>
        <v>40</v>
      </c>
      <c r="AB59">
        <f t="shared" si="6"/>
        <v>41</v>
      </c>
      <c r="AC59">
        <f t="shared" si="7"/>
        <v>12</v>
      </c>
      <c r="AD59">
        <f t="shared" si="8"/>
        <v>39</v>
      </c>
      <c r="AE59">
        <f t="shared" si="9"/>
        <v>27</v>
      </c>
      <c r="AF59">
        <f t="shared" si="10"/>
        <v>13</v>
      </c>
      <c r="AG59">
        <f t="shared" ref="AG59:AO59" si="83">MAX(X$4:AF$543)+1-X59</f>
        <v>55</v>
      </c>
      <c r="AH59">
        <f t="shared" si="83"/>
        <v>14</v>
      </c>
      <c r="AI59">
        <f t="shared" si="83"/>
        <v>40</v>
      </c>
      <c r="AJ59">
        <f t="shared" si="83"/>
        <v>16</v>
      </c>
      <c r="AK59">
        <f t="shared" si="83"/>
        <v>15</v>
      </c>
      <c r="AL59">
        <f t="shared" si="83"/>
        <v>44</v>
      </c>
      <c r="AM59">
        <f t="shared" si="83"/>
        <v>17</v>
      </c>
      <c r="AN59">
        <f t="shared" si="83"/>
        <v>29</v>
      </c>
      <c r="AO59">
        <f t="shared" si="83"/>
        <v>43</v>
      </c>
      <c r="AP59">
        <f t="shared" si="12"/>
        <v>2000000</v>
      </c>
      <c r="AQ59">
        <f t="shared" si="27"/>
        <v>3</v>
      </c>
      <c r="AR59">
        <f t="shared" si="28"/>
        <v>2</v>
      </c>
      <c r="AS59">
        <f t="shared" si="29"/>
        <v>3016986</v>
      </c>
      <c r="AV59" s="10" t="s">
        <v>719</v>
      </c>
      <c r="AW59" s="11">
        <v>14</v>
      </c>
      <c r="AX59" s="11">
        <v>55</v>
      </c>
      <c r="AY59" s="11">
        <v>40</v>
      </c>
      <c r="AZ59" s="11">
        <v>54</v>
      </c>
      <c r="BA59" s="11">
        <v>55</v>
      </c>
      <c r="BB59" s="11">
        <v>5</v>
      </c>
      <c r="BC59" s="11">
        <v>53</v>
      </c>
      <c r="BD59" s="11">
        <v>52</v>
      </c>
      <c r="BE59" s="11">
        <v>42</v>
      </c>
      <c r="BF59" s="11">
        <v>42</v>
      </c>
      <c r="BG59" s="11">
        <v>1</v>
      </c>
      <c r="BH59" s="11">
        <v>16</v>
      </c>
      <c r="BI59" s="11">
        <v>2</v>
      </c>
      <c r="BJ59" s="11">
        <v>1</v>
      </c>
      <c r="BK59" s="11">
        <v>51</v>
      </c>
      <c r="BL59" s="11">
        <v>3</v>
      </c>
      <c r="BM59" s="11">
        <v>4</v>
      </c>
      <c r="BN59" s="11">
        <v>14</v>
      </c>
      <c r="BO59" s="11">
        <v>4000000</v>
      </c>
    </row>
    <row r="60" spans="1:67" ht="15" thickBot="1" x14ac:dyDescent="0.35">
      <c r="A60" s="1" t="s">
        <v>56</v>
      </c>
      <c r="B60" s="1" t="s">
        <v>602</v>
      </c>
      <c r="C60" s="2">
        <v>34</v>
      </c>
      <c r="D60" s="2">
        <v>3</v>
      </c>
      <c r="E60" s="2">
        <v>53</v>
      </c>
      <c r="F60" s="2">
        <v>20</v>
      </c>
      <c r="G60" s="2">
        <v>3</v>
      </c>
      <c r="H60" s="1">
        <f t="shared" si="13"/>
        <v>53</v>
      </c>
      <c r="I60" s="1">
        <f>HLOOKUP(H60,C60:$F$604,J60,0)</f>
        <v>3</v>
      </c>
      <c r="J60" s="1">
        <v>545</v>
      </c>
      <c r="K60" s="1" t="str">
        <f t="shared" si="14"/>
        <v>33</v>
      </c>
      <c r="M60" s="5">
        <f t="shared" si="15"/>
        <v>3</v>
      </c>
      <c r="N60" s="5">
        <f t="shared" si="16"/>
        <v>57</v>
      </c>
      <c r="O60" s="5">
        <f t="shared" si="17"/>
        <v>21.205345238091898</v>
      </c>
      <c r="P60" s="5">
        <f t="shared" si="18"/>
        <v>27.5</v>
      </c>
      <c r="Q60" s="5">
        <f t="shared" si="19"/>
        <v>27</v>
      </c>
      <c r="R60" s="5">
        <f t="shared" si="20"/>
        <v>0.5</v>
      </c>
      <c r="S60" s="5">
        <f t="shared" si="21"/>
        <v>3</v>
      </c>
      <c r="T60" s="5">
        <f t="shared" si="22"/>
        <v>53</v>
      </c>
      <c r="U60" s="5">
        <f t="shared" si="23"/>
        <v>50</v>
      </c>
      <c r="V60">
        <f t="shared" si="24"/>
        <v>3000000</v>
      </c>
      <c r="X60">
        <f t="shared" si="25"/>
        <v>14</v>
      </c>
      <c r="Y60">
        <f t="shared" si="3"/>
        <v>50</v>
      </c>
      <c r="Z60">
        <f t="shared" si="4"/>
        <v>41</v>
      </c>
      <c r="AA60">
        <f t="shared" si="5"/>
        <v>51</v>
      </c>
      <c r="AB60">
        <f t="shared" si="6"/>
        <v>49</v>
      </c>
      <c r="AC60">
        <f t="shared" si="7"/>
        <v>26</v>
      </c>
      <c r="AD60">
        <f t="shared" si="8"/>
        <v>48</v>
      </c>
      <c r="AE60">
        <f t="shared" si="9"/>
        <v>50</v>
      </c>
      <c r="AF60">
        <f t="shared" si="10"/>
        <v>38</v>
      </c>
      <c r="AG60">
        <f t="shared" ref="AG60:AO60" si="84">MAX(X$4:AF$543)+1-X60</f>
        <v>42</v>
      </c>
      <c r="AH60">
        <f t="shared" si="84"/>
        <v>6</v>
      </c>
      <c r="AI60">
        <f t="shared" si="84"/>
        <v>15</v>
      </c>
      <c r="AJ60">
        <f t="shared" si="84"/>
        <v>5</v>
      </c>
      <c r="AK60">
        <f t="shared" si="84"/>
        <v>7</v>
      </c>
      <c r="AL60">
        <f t="shared" si="84"/>
        <v>30</v>
      </c>
      <c r="AM60">
        <f t="shared" si="84"/>
        <v>8</v>
      </c>
      <c r="AN60">
        <f t="shared" si="84"/>
        <v>6</v>
      </c>
      <c r="AO60">
        <f t="shared" si="84"/>
        <v>18</v>
      </c>
      <c r="AP60">
        <f t="shared" si="12"/>
        <v>3000000</v>
      </c>
      <c r="AQ60">
        <f t="shared" si="27"/>
        <v>3</v>
      </c>
      <c r="AR60">
        <f t="shared" si="28"/>
        <v>3</v>
      </c>
      <c r="AS60">
        <f t="shared" si="29"/>
        <v>2731790.3</v>
      </c>
      <c r="AV60" s="10" t="s">
        <v>720</v>
      </c>
      <c r="AW60" s="11">
        <v>1</v>
      </c>
      <c r="AX60" s="11">
        <v>11</v>
      </c>
      <c r="AY60" s="11">
        <v>41</v>
      </c>
      <c r="AZ60" s="11">
        <v>11</v>
      </c>
      <c r="BA60" s="11">
        <v>15</v>
      </c>
      <c r="BB60" s="11">
        <v>21</v>
      </c>
      <c r="BC60" s="11">
        <v>8</v>
      </c>
      <c r="BD60" s="11">
        <v>17</v>
      </c>
      <c r="BE60" s="11">
        <v>37</v>
      </c>
      <c r="BF60" s="11">
        <v>55</v>
      </c>
      <c r="BG60" s="11">
        <v>45</v>
      </c>
      <c r="BH60" s="11">
        <v>15</v>
      </c>
      <c r="BI60" s="11">
        <v>45</v>
      </c>
      <c r="BJ60" s="11">
        <v>41</v>
      </c>
      <c r="BK60" s="11">
        <v>35</v>
      </c>
      <c r="BL60" s="11">
        <v>48</v>
      </c>
      <c r="BM60" s="11">
        <v>39</v>
      </c>
      <c r="BN60" s="11">
        <v>19</v>
      </c>
      <c r="BO60" s="11">
        <v>1000000</v>
      </c>
    </row>
    <row r="61" spans="1:67" ht="15" thickBot="1" x14ac:dyDescent="0.35">
      <c r="A61" s="1" t="s">
        <v>57</v>
      </c>
      <c r="B61" s="1" t="s">
        <v>602</v>
      </c>
      <c r="C61" s="2">
        <v>14</v>
      </c>
      <c r="D61" s="2">
        <v>43</v>
      </c>
      <c r="E61" s="2">
        <v>64</v>
      </c>
      <c r="F61" s="2">
        <v>53</v>
      </c>
      <c r="G61" s="2">
        <v>3</v>
      </c>
      <c r="H61" s="1">
        <f t="shared" si="13"/>
        <v>64</v>
      </c>
      <c r="I61" s="1">
        <f>HLOOKUP(H61,C61:$F$604,J61,0)</f>
        <v>3</v>
      </c>
      <c r="J61" s="1">
        <v>544</v>
      </c>
      <c r="K61" s="1" t="str">
        <f t="shared" si="14"/>
        <v>33</v>
      </c>
      <c r="M61" s="5">
        <f t="shared" si="15"/>
        <v>3</v>
      </c>
      <c r="N61" s="5">
        <f t="shared" si="16"/>
        <v>110</v>
      </c>
      <c r="O61" s="5">
        <f t="shared" si="17"/>
        <v>21.455380055672126</v>
      </c>
      <c r="P61" s="5">
        <f t="shared" si="18"/>
        <v>43.5</v>
      </c>
      <c r="Q61" s="5">
        <f t="shared" si="19"/>
        <v>48</v>
      </c>
      <c r="R61" s="5">
        <f t="shared" si="20"/>
        <v>-4.5</v>
      </c>
      <c r="S61" s="5">
        <f t="shared" si="21"/>
        <v>14</v>
      </c>
      <c r="T61" s="5">
        <f t="shared" si="22"/>
        <v>64</v>
      </c>
      <c r="U61" s="5">
        <f t="shared" si="23"/>
        <v>50</v>
      </c>
      <c r="V61">
        <f t="shared" si="24"/>
        <v>3000000</v>
      </c>
      <c r="X61">
        <f t="shared" si="25"/>
        <v>14</v>
      </c>
      <c r="Y61">
        <f t="shared" si="3"/>
        <v>31</v>
      </c>
      <c r="Z61">
        <f t="shared" si="4"/>
        <v>41</v>
      </c>
      <c r="AA61">
        <f t="shared" si="5"/>
        <v>37</v>
      </c>
      <c r="AB61">
        <f t="shared" si="6"/>
        <v>30</v>
      </c>
      <c r="AC61">
        <f t="shared" si="7"/>
        <v>43</v>
      </c>
      <c r="AD61">
        <f t="shared" si="8"/>
        <v>29</v>
      </c>
      <c r="AE61">
        <f t="shared" si="9"/>
        <v>46</v>
      </c>
      <c r="AF61">
        <f t="shared" si="10"/>
        <v>38</v>
      </c>
      <c r="AG61">
        <f t="shared" ref="AG61:AO61" si="85">MAX(X$4:AF$543)+1-X61</f>
        <v>42</v>
      </c>
      <c r="AH61">
        <f t="shared" si="85"/>
        <v>25</v>
      </c>
      <c r="AI61">
        <f t="shared" si="85"/>
        <v>15</v>
      </c>
      <c r="AJ61">
        <f t="shared" si="85"/>
        <v>19</v>
      </c>
      <c r="AK61">
        <f t="shared" si="85"/>
        <v>26</v>
      </c>
      <c r="AL61">
        <f t="shared" si="85"/>
        <v>13</v>
      </c>
      <c r="AM61">
        <f t="shared" si="85"/>
        <v>27</v>
      </c>
      <c r="AN61">
        <f t="shared" si="85"/>
        <v>10</v>
      </c>
      <c r="AO61">
        <f t="shared" si="85"/>
        <v>18</v>
      </c>
      <c r="AP61">
        <f t="shared" si="12"/>
        <v>3000000</v>
      </c>
      <c r="AQ61">
        <f t="shared" si="27"/>
        <v>3</v>
      </c>
      <c r="AR61">
        <f t="shared" si="28"/>
        <v>3</v>
      </c>
      <c r="AS61">
        <f t="shared" si="29"/>
        <v>2855845.2</v>
      </c>
      <c r="AV61" s="10" t="s">
        <v>721</v>
      </c>
      <c r="AW61" s="11">
        <v>1</v>
      </c>
      <c r="AX61" s="11">
        <v>49</v>
      </c>
      <c r="AY61" s="11">
        <v>10</v>
      </c>
      <c r="AZ61" s="11">
        <v>47</v>
      </c>
      <c r="BA61" s="11">
        <v>48</v>
      </c>
      <c r="BB61" s="11">
        <v>11</v>
      </c>
      <c r="BC61" s="11">
        <v>49</v>
      </c>
      <c r="BD61" s="11">
        <v>37</v>
      </c>
      <c r="BE61" s="11">
        <v>16</v>
      </c>
      <c r="BF61" s="11">
        <v>55</v>
      </c>
      <c r="BG61" s="11">
        <v>7</v>
      </c>
      <c r="BH61" s="11">
        <v>46</v>
      </c>
      <c r="BI61" s="11">
        <v>9</v>
      </c>
      <c r="BJ61" s="11">
        <v>8</v>
      </c>
      <c r="BK61" s="11">
        <v>45</v>
      </c>
      <c r="BL61" s="11">
        <v>7</v>
      </c>
      <c r="BM61" s="11">
        <v>19</v>
      </c>
      <c r="BN61" s="11">
        <v>40</v>
      </c>
      <c r="BO61" s="11">
        <v>2000000</v>
      </c>
    </row>
    <row r="62" spans="1:67" ht="15" thickBot="1" x14ac:dyDescent="0.35">
      <c r="A62" s="1" t="s">
        <v>58</v>
      </c>
      <c r="B62" s="1" t="s">
        <v>602</v>
      </c>
      <c r="C62" s="2">
        <v>25</v>
      </c>
      <c r="D62" s="2">
        <v>37</v>
      </c>
      <c r="E62" s="2">
        <v>15</v>
      </c>
      <c r="F62" s="2">
        <v>94</v>
      </c>
      <c r="G62" s="2">
        <v>3</v>
      </c>
      <c r="H62" s="1">
        <f t="shared" si="13"/>
        <v>94</v>
      </c>
      <c r="I62" s="1">
        <f>HLOOKUP(H62,C62:$F$604,J62,0)</f>
        <v>4</v>
      </c>
      <c r="J62" s="1">
        <v>543</v>
      </c>
      <c r="K62" s="1" t="str">
        <f t="shared" si="14"/>
        <v>34</v>
      </c>
      <c r="M62" s="5">
        <f t="shared" si="15"/>
        <v>4</v>
      </c>
      <c r="N62" s="5">
        <f t="shared" si="16"/>
        <v>77</v>
      </c>
      <c r="O62" s="5">
        <f t="shared" si="17"/>
        <v>35.330581653859028</v>
      </c>
      <c r="P62" s="5">
        <f t="shared" si="18"/>
        <v>42.75</v>
      </c>
      <c r="Q62" s="5">
        <f t="shared" si="19"/>
        <v>31</v>
      </c>
      <c r="R62" s="5">
        <f t="shared" si="20"/>
        <v>11.75</v>
      </c>
      <c r="S62" s="5">
        <f t="shared" si="21"/>
        <v>15</v>
      </c>
      <c r="T62" s="5">
        <f t="shared" si="22"/>
        <v>94</v>
      </c>
      <c r="U62" s="5">
        <f t="shared" si="23"/>
        <v>79</v>
      </c>
      <c r="V62">
        <f t="shared" si="24"/>
        <v>3000000</v>
      </c>
      <c r="X62">
        <f t="shared" si="25"/>
        <v>1</v>
      </c>
      <c r="Y62">
        <f t="shared" si="3"/>
        <v>44</v>
      </c>
      <c r="Z62">
        <f t="shared" si="4"/>
        <v>13</v>
      </c>
      <c r="AA62">
        <f t="shared" si="5"/>
        <v>38</v>
      </c>
      <c r="AB62">
        <f t="shared" si="6"/>
        <v>45</v>
      </c>
      <c r="AC62">
        <f t="shared" si="7"/>
        <v>2</v>
      </c>
      <c r="AD62">
        <f t="shared" si="8"/>
        <v>27</v>
      </c>
      <c r="AE62">
        <f t="shared" si="9"/>
        <v>12</v>
      </c>
      <c r="AF62">
        <f t="shared" si="10"/>
        <v>12</v>
      </c>
      <c r="AG62">
        <f t="shared" ref="AG62:AO62" si="86">MAX(X$4:AF$543)+1-X62</f>
        <v>55</v>
      </c>
      <c r="AH62">
        <f t="shared" si="86"/>
        <v>12</v>
      </c>
      <c r="AI62">
        <f t="shared" si="86"/>
        <v>43</v>
      </c>
      <c r="AJ62">
        <f t="shared" si="86"/>
        <v>18</v>
      </c>
      <c r="AK62">
        <f t="shared" si="86"/>
        <v>11</v>
      </c>
      <c r="AL62">
        <f t="shared" si="86"/>
        <v>54</v>
      </c>
      <c r="AM62">
        <f t="shared" si="86"/>
        <v>29</v>
      </c>
      <c r="AN62">
        <f t="shared" si="86"/>
        <v>44</v>
      </c>
      <c r="AO62">
        <f t="shared" si="86"/>
        <v>44</v>
      </c>
      <c r="AP62">
        <f t="shared" si="12"/>
        <v>3000000</v>
      </c>
      <c r="AQ62">
        <f t="shared" si="27"/>
        <v>3</v>
      </c>
      <c r="AR62">
        <f t="shared" si="28"/>
        <v>3</v>
      </c>
      <c r="AS62">
        <f t="shared" si="29"/>
        <v>2915085.2</v>
      </c>
      <c r="AV62" s="10" t="s">
        <v>722</v>
      </c>
      <c r="AW62" s="11">
        <v>14</v>
      </c>
      <c r="AX62" s="11">
        <v>37</v>
      </c>
      <c r="AY62" s="11">
        <v>24</v>
      </c>
      <c r="AZ62" s="11">
        <v>37</v>
      </c>
      <c r="BA62" s="11">
        <v>33</v>
      </c>
      <c r="BB62" s="11">
        <v>34</v>
      </c>
      <c r="BC62" s="11">
        <v>44</v>
      </c>
      <c r="BD62" s="11">
        <v>35</v>
      </c>
      <c r="BE62" s="11">
        <v>17</v>
      </c>
      <c r="BF62" s="11">
        <v>42</v>
      </c>
      <c r="BG62" s="11">
        <v>19</v>
      </c>
      <c r="BH62" s="11">
        <v>32</v>
      </c>
      <c r="BI62" s="11">
        <v>19</v>
      </c>
      <c r="BJ62" s="11">
        <v>23</v>
      </c>
      <c r="BK62" s="11">
        <v>22</v>
      </c>
      <c r="BL62" s="11">
        <v>12</v>
      </c>
      <c r="BM62" s="11">
        <v>21</v>
      </c>
      <c r="BN62" s="11">
        <v>39</v>
      </c>
      <c r="BO62" s="11">
        <v>3000000</v>
      </c>
    </row>
    <row r="63" spans="1:67" ht="15" thickBot="1" x14ac:dyDescent="0.35">
      <c r="A63" s="1" t="s">
        <v>59</v>
      </c>
      <c r="B63" s="1" t="s">
        <v>602</v>
      </c>
      <c r="C63" s="2">
        <v>91</v>
      </c>
      <c r="D63" s="2">
        <v>3</v>
      </c>
      <c r="E63" s="2">
        <v>55</v>
      </c>
      <c r="F63" s="2">
        <v>20</v>
      </c>
      <c r="G63" s="2">
        <v>2</v>
      </c>
      <c r="H63" s="1">
        <f t="shared" si="13"/>
        <v>91</v>
      </c>
      <c r="I63" s="1">
        <f>HLOOKUP(H63,C63:$F$604,J63,0)</f>
        <v>1</v>
      </c>
      <c r="J63" s="1">
        <v>542</v>
      </c>
      <c r="K63" s="1" t="str">
        <f t="shared" si="14"/>
        <v>21</v>
      </c>
      <c r="M63" s="5">
        <f t="shared" si="15"/>
        <v>1</v>
      </c>
      <c r="N63" s="5">
        <f t="shared" si="16"/>
        <v>78</v>
      </c>
      <c r="O63" s="5">
        <f t="shared" si="17"/>
        <v>39.050181390957285</v>
      </c>
      <c r="P63" s="5">
        <f t="shared" si="18"/>
        <v>42.25</v>
      </c>
      <c r="Q63" s="5">
        <f t="shared" si="19"/>
        <v>37.5</v>
      </c>
      <c r="R63" s="5">
        <f t="shared" si="20"/>
        <v>4.75</v>
      </c>
      <c r="S63" s="5">
        <f t="shared" si="21"/>
        <v>3</v>
      </c>
      <c r="T63" s="5">
        <f t="shared" si="22"/>
        <v>91</v>
      </c>
      <c r="U63" s="5">
        <f t="shared" si="23"/>
        <v>88</v>
      </c>
      <c r="V63">
        <f t="shared" si="24"/>
        <v>2000000</v>
      </c>
      <c r="X63">
        <f t="shared" si="25"/>
        <v>41</v>
      </c>
      <c r="Y63">
        <f t="shared" si="3"/>
        <v>43</v>
      </c>
      <c r="Z63">
        <f t="shared" si="4"/>
        <v>7</v>
      </c>
      <c r="AA63">
        <f t="shared" si="5"/>
        <v>39</v>
      </c>
      <c r="AB63">
        <f t="shared" si="6"/>
        <v>40</v>
      </c>
      <c r="AC63">
        <f t="shared" si="7"/>
        <v>12</v>
      </c>
      <c r="AD63">
        <f t="shared" si="8"/>
        <v>48</v>
      </c>
      <c r="AE63">
        <f t="shared" si="9"/>
        <v>17</v>
      </c>
      <c r="AF63">
        <f t="shared" si="10"/>
        <v>5</v>
      </c>
      <c r="AG63">
        <f t="shared" ref="AG63:AO63" si="87">MAX(X$4:AF$543)+1-X63</f>
        <v>15</v>
      </c>
      <c r="AH63">
        <f t="shared" si="87"/>
        <v>13</v>
      </c>
      <c r="AI63">
        <f t="shared" si="87"/>
        <v>49</v>
      </c>
      <c r="AJ63">
        <f t="shared" si="87"/>
        <v>17</v>
      </c>
      <c r="AK63">
        <f t="shared" si="87"/>
        <v>16</v>
      </c>
      <c r="AL63">
        <f t="shared" si="87"/>
        <v>44</v>
      </c>
      <c r="AM63">
        <f t="shared" si="87"/>
        <v>8</v>
      </c>
      <c r="AN63">
        <f t="shared" si="87"/>
        <v>39</v>
      </c>
      <c r="AO63">
        <f t="shared" si="87"/>
        <v>51</v>
      </c>
      <c r="AP63">
        <f t="shared" si="12"/>
        <v>2000000</v>
      </c>
      <c r="AQ63">
        <f t="shared" si="27"/>
        <v>3</v>
      </c>
      <c r="AR63">
        <f t="shared" si="28"/>
        <v>2</v>
      </c>
      <c r="AS63">
        <f t="shared" si="29"/>
        <v>2937375.7</v>
      </c>
      <c r="AV63" s="10" t="s">
        <v>723</v>
      </c>
      <c r="AW63" s="11">
        <v>1</v>
      </c>
      <c r="AX63" s="11">
        <v>42</v>
      </c>
      <c r="AY63" s="11">
        <v>16</v>
      </c>
      <c r="AZ63" s="11">
        <v>40</v>
      </c>
      <c r="BA63" s="11">
        <v>41</v>
      </c>
      <c r="BB63" s="11">
        <v>12</v>
      </c>
      <c r="BC63" s="11">
        <v>39</v>
      </c>
      <c r="BD63" s="11">
        <v>27</v>
      </c>
      <c r="BE63" s="11">
        <v>13</v>
      </c>
      <c r="BF63" s="11">
        <v>55</v>
      </c>
      <c r="BG63" s="11">
        <v>14</v>
      </c>
      <c r="BH63" s="11">
        <v>40</v>
      </c>
      <c r="BI63" s="11">
        <v>16</v>
      </c>
      <c r="BJ63" s="11">
        <v>15</v>
      </c>
      <c r="BK63" s="11">
        <v>44</v>
      </c>
      <c r="BL63" s="11">
        <v>17</v>
      </c>
      <c r="BM63" s="11">
        <v>29</v>
      </c>
      <c r="BN63" s="11">
        <v>43</v>
      </c>
      <c r="BO63" s="11">
        <v>2000000</v>
      </c>
    </row>
    <row r="64" spans="1:67" ht="15" thickBot="1" x14ac:dyDescent="0.35">
      <c r="A64" s="1" t="s">
        <v>60</v>
      </c>
      <c r="B64" s="1" t="s">
        <v>602</v>
      </c>
      <c r="C64" s="2">
        <v>98</v>
      </c>
      <c r="D64" s="2">
        <v>70</v>
      </c>
      <c r="E64" s="2">
        <v>48</v>
      </c>
      <c r="F64" s="2">
        <v>76</v>
      </c>
      <c r="G64" s="2">
        <v>4</v>
      </c>
      <c r="H64" s="1">
        <f t="shared" si="13"/>
        <v>98</v>
      </c>
      <c r="I64" s="1">
        <f>HLOOKUP(H64,C64:$F$604,J64,0)</f>
        <v>1</v>
      </c>
      <c r="J64" s="1">
        <v>541</v>
      </c>
      <c r="K64" s="1" t="str">
        <f t="shared" si="14"/>
        <v>41</v>
      </c>
      <c r="M64" s="5">
        <f t="shared" si="15"/>
        <v>1</v>
      </c>
      <c r="N64" s="5">
        <f t="shared" si="16"/>
        <v>194</v>
      </c>
      <c r="O64" s="5">
        <f t="shared" si="17"/>
        <v>20.558858593479034</v>
      </c>
      <c r="P64" s="5">
        <f t="shared" si="18"/>
        <v>73</v>
      </c>
      <c r="Q64" s="5">
        <f t="shared" si="19"/>
        <v>73</v>
      </c>
      <c r="R64" s="5">
        <f t="shared" si="20"/>
        <v>0</v>
      </c>
      <c r="S64" s="5">
        <f t="shared" si="21"/>
        <v>48</v>
      </c>
      <c r="T64" s="5">
        <f t="shared" si="22"/>
        <v>98</v>
      </c>
      <c r="U64" s="5">
        <f t="shared" si="23"/>
        <v>50</v>
      </c>
      <c r="V64">
        <f t="shared" si="24"/>
        <v>4000000</v>
      </c>
      <c r="X64">
        <f t="shared" si="25"/>
        <v>41</v>
      </c>
      <c r="Y64">
        <f t="shared" si="3"/>
        <v>5</v>
      </c>
      <c r="Z64">
        <f t="shared" si="4"/>
        <v>42</v>
      </c>
      <c r="AA64">
        <f t="shared" si="5"/>
        <v>4</v>
      </c>
      <c r="AB64">
        <f t="shared" si="6"/>
        <v>7</v>
      </c>
      <c r="AC64">
        <f t="shared" si="7"/>
        <v>28</v>
      </c>
      <c r="AD64">
        <f t="shared" si="8"/>
        <v>5</v>
      </c>
      <c r="AE64">
        <f t="shared" si="9"/>
        <v>5</v>
      </c>
      <c r="AF64">
        <f t="shared" si="10"/>
        <v>38</v>
      </c>
      <c r="AG64">
        <f t="shared" ref="AG64:AO64" si="88">MAX(X$4:AF$543)+1-X64</f>
        <v>15</v>
      </c>
      <c r="AH64">
        <f t="shared" si="88"/>
        <v>51</v>
      </c>
      <c r="AI64">
        <f t="shared" si="88"/>
        <v>14</v>
      </c>
      <c r="AJ64">
        <f t="shared" si="88"/>
        <v>52</v>
      </c>
      <c r="AK64">
        <f t="shared" si="88"/>
        <v>49</v>
      </c>
      <c r="AL64">
        <f t="shared" si="88"/>
        <v>28</v>
      </c>
      <c r="AM64">
        <f t="shared" si="88"/>
        <v>51</v>
      </c>
      <c r="AN64">
        <f t="shared" si="88"/>
        <v>51</v>
      </c>
      <c r="AO64">
        <f t="shared" si="88"/>
        <v>18</v>
      </c>
      <c r="AP64">
        <f t="shared" si="12"/>
        <v>4000000</v>
      </c>
      <c r="AQ64">
        <f t="shared" si="27"/>
        <v>3</v>
      </c>
      <c r="AR64">
        <f t="shared" si="28"/>
        <v>4</v>
      </c>
      <c r="AS64">
        <f t="shared" si="29"/>
        <v>2931510.5</v>
      </c>
      <c r="AV64" s="10" t="s">
        <v>724</v>
      </c>
      <c r="AW64" s="11">
        <v>14</v>
      </c>
      <c r="AX64" s="11">
        <v>50</v>
      </c>
      <c r="AY64" s="11">
        <v>41</v>
      </c>
      <c r="AZ64" s="11">
        <v>51</v>
      </c>
      <c r="BA64" s="11">
        <v>49</v>
      </c>
      <c r="BB64" s="11">
        <v>26</v>
      </c>
      <c r="BC64" s="11">
        <v>48</v>
      </c>
      <c r="BD64" s="11">
        <v>50</v>
      </c>
      <c r="BE64" s="11">
        <v>38</v>
      </c>
      <c r="BF64" s="11">
        <v>42</v>
      </c>
      <c r="BG64" s="11">
        <v>6</v>
      </c>
      <c r="BH64" s="11">
        <v>15</v>
      </c>
      <c r="BI64" s="11">
        <v>5</v>
      </c>
      <c r="BJ64" s="11">
        <v>7</v>
      </c>
      <c r="BK64" s="11">
        <v>30</v>
      </c>
      <c r="BL64" s="11">
        <v>8</v>
      </c>
      <c r="BM64" s="11">
        <v>6</v>
      </c>
      <c r="BN64" s="11">
        <v>18</v>
      </c>
      <c r="BO64" s="11">
        <v>3000000</v>
      </c>
    </row>
    <row r="65" spans="1:67" ht="15" thickBot="1" x14ac:dyDescent="0.35">
      <c r="A65" s="1" t="s">
        <v>61</v>
      </c>
      <c r="B65" s="1" t="s">
        <v>602</v>
      </c>
      <c r="C65" s="2">
        <v>92</v>
      </c>
      <c r="D65" s="2">
        <v>22</v>
      </c>
      <c r="E65" s="2">
        <v>57</v>
      </c>
      <c r="F65" s="2">
        <v>94</v>
      </c>
      <c r="G65" s="2">
        <v>4</v>
      </c>
      <c r="H65" s="1">
        <f t="shared" si="13"/>
        <v>94</v>
      </c>
      <c r="I65" s="1">
        <f>HLOOKUP(H65,C65:$F$604,J65,0)</f>
        <v>4</v>
      </c>
      <c r="J65" s="1">
        <v>540</v>
      </c>
      <c r="K65" s="1" t="str">
        <f t="shared" si="14"/>
        <v>44</v>
      </c>
      <c r="M65" s="5">
        <f t="shared" si="15"/>
        <v>4</v>
      </c>
      <c r="N65" s="5">
        <f t="shared" si="16"/>
        <v>171</v>
      </c>
      <c r="O65" s="5">
        <f t="shared" si="17"/>
        <v>34.042865135982119</v>
      </c>
      <c r="P65" s="5">
        <f t="shared" si="18"/>
        <v>66.25</v>
      </c>
      <c r="Q65" s="5">
        <f t="shared" si="19"/>
        <v>74.5</v>
      </c>
      <c r="R65" s="5">
        <f t="shared" si="20"/>
        <v>-8.25</v>
      </c>
      <c r="S65" s="5">
        <f t="shared" si="21"/>
        <v>22</v>
      </c>
      <c r="T65" s="5">
        <f t="shared" si="22"/>
        <v>94</v>
      </c>
      <c r="U65" s="5">
        <f t="shared" si="23"/>
        <v>72</v>
      </c>
      <c r="V65">
        <f t="shared" si="24"/>
        <v>4000000</v>
      </c>
      <c r="X65">
        <f t="shared" si="25"/>
        <v>1</v>
      </c>
      <c r="Y65">
        <f t="shared" si="3"/>
        <v>8</v>
      </c>
      <c r="Z65">
        <f t="shared" si="4"/>
        <v>16</v>
      </c>
      <c r="AA65">
        <f t="shared" si="5"/>
        <v>8</v>
      </c>
      <c r="AB65">
        <f t="shared" si="6"/>
        <v>6</v>
      </c>
      <c r="AC65">
        <f t="shared" si="7"/>
        <v>50</v>
      </c>
      <c r="AD65">
        <f t="shared" si="8"/>
        <v>20</v>
      </c>
      <c r="AE65">
        <f t="shared" si="9"/>
        <v>12</v>
      </c>
      <c r="AF65">
        <f t="shared" si="10"/>
        <v>18</v>
      </c>
      <c r="AG65">
        <f t="shared" ref="AG65:AO65" si="89">MAX(X$4:AF$543)+1-X65</f>
        <v>55</v>
      </c>
      <c r="AH65">
        <f t="shared" si="89"/>
        <v>48</v>
      </c>
      <c r="AI65">
        <f t="shared" si="89"/>
        <v>40</v>
      </c>
      <c r="AJ65">
        <f t="shared" si="89"/>
        <v>48</v>
      </c>
      <c r="AK65">
        <f t="shared" si="89"/>
        <v>50</v>
      </c>
      <c r="AL65">
        <f t="shared" si="89"/>
        <v>6</v>
      </c>
      <c r="AM65">
        <f t="shared" si="89"/>
        <v>36</v>
      </c>
      <c r="AN65">
        <f t="shared" si="89"/>
        <v>44</v>
      </c>
      <c r="AO65">
        <f t="shared" si="89"/>
        <v>38</v>
      </c>
      <c r="AP65">
        <f t="shared" si="12"/>
        <v>4000000</v>
      </c>
      <c r="AQ65">
        <f t="shared" si="27"/>
        <v>3</v>
      </c>
      <c r="AR65">
        <f t="shared" si="28"/>
        <v>4</v>
      </c>
      <c r="AS65">
        <f t="shared" si="29"/>
        <v>2931511.2</v>
      </c>
      <c r="AV65" s="10" t="s">
        <v>725</v>
      </c>
      <c r="AW65" s="11">
        <v>14</v>
      </c>
      <c r="AX65" s="11">
        <v>31</v>
      </c>
      <c r="AY65" s="11">
        <v>41</v>
      </c>
      <c r="AZ65" s="11">
        <v>37</v>
      </c>
      <c r="BA65" s="11">
        <v>30</v>
      </c>
      <c r="BB65" s="11">
        <v>43</v>
      </c>
      <c r="BC65" s="11">
        <v>29</v>
      </c>
      <c r="BD65" s="11">
        <v>46</v>
      </c>
      <c r="BE65" s="11">
        <v>38</v>
      </c>
      <c r="BF65" s="11">
        <v>42</v>
      </c>
      <c r="BG65" s="11">
        <v>25</v>
      </c>
      <c r="BH65" s="11">
        <v>15</v>
      </c>
      <c r="BI65" s="11">
        <v>19</v>
      </c>
      <c r="BJ65" s="11">
        <v>26</v>
      </c>
      <c r="BK65" s="11">
        <v>13</v>
      </c>
      <c r="BL65" s="11">
        <v>27</v>
      </c>
      <c r="BM65" s="11">
        <v>10</v>
      </c>
      <c r="BN65" s="11">
        <v>18</v>
      </c>
      <c r="BO65" s="11">
        <v>3000000</v>
      </c>
    </row>
    <row r="66" spans="1:67" ht="15" thickBot="1" x14ac:dyDescent="0.35">
      <c r="A66" s="1" t="s">
        <v>62</v>
      </c>
      <c r="B66" s="1" t="s">
        <v>602</v>
      </c>
      <c r="C66" s="2">
        <v>5</v>
      </c>
      <c r="D66" s="2">
        <v>64</v>
      </c>
      <c r="E66" s="2">
        <v>27</v>
      </c>
      <c r="F66" s="2">
        <v>38</v>
      </c>
      <c r="G66" s="2">
        <v>3</v>
      </c>
      <c r="H66" s="1">
        <f t="shared" si="13"/>
        <v>64</v>
      </c>
      <c r="I66" s="1">
        <f>HLOOKUP(H66,C66:$F$604,J66,0)</f>
        <v>2</v>
      </c>
      <c r="J66" s="1">
        <v>539</v>
      </c>
      <c r="K66" s="1" t="str">
        <f t="shared" si="14"/>
        <v>32</v>
      </c>
      <c r="M66" s="5">
        <f t="shared" si="15"/>
        <v>2</v>
      </c>
      <c r="N66" s="5">
        <f t="shared" si="16"/>
        <v>70</v>
      </c>
      <c r="O66" s="5">
        <f t="shared" si="17"/>
        <v>24.528894525980306</v>
      </c>
      <c r="P66" s="5">
        <f t="shared" si="18"/>
        <v>33.5</v>
      </c>
      <c r="Q66" s="5">
        <f t="shared" si="19"/>
        <v>32.5</v>
      </c>
      <c r="R66" s="5">
        <f t="shared" si="20"/>
        <v>1</v>
      </c>
      <c r="S66" s="5">
        <f t="shared" si="21"/>
        <v>5</v>
      </c>
      <c r="T66" s="5">
        <f t="shared" si="22"/>
        <v>64</v>
      </c>
      <c r="U66" s="5">
        <f t="shared" si="23"/>
        <v>59</v>
      </c>
      <c r="V66">
        <f t="shared" si="24"/>
        <v>3000000</v>
      </c>
      <c r="X66">
        <f t="shared" si="25"/>
        <v>27</v>
      </c>
      <c r="Y66">
        <f t="shared" si="3"/>
        <v>45</v>
      </c>
      <c r="Z66">
        <f t="shared" si="4"/>
        <v>35</v>
      </c>
      <c r="AA66">
        <f t="shared" si="5"/>
        <v>47</v>
      </c>
      <c r="AB66">
        <f t="shared" si="6"/>
        <v>44</v>
      </c>
      <c r="AC66">
        <f t="shared" si="7"/>
        <v>25</v>
      </c>
      <c r="AD66">
        <f t="shared" si="8"/>
        <v>44</v>
      </c>
      <c r="AE66">
        <f t="shared" si="9"/>
        <v>46</v>
      </c>
      <c r="AF66">
        <f t="shared" si="10"/>
        <v>30</v>
      </c>
      <c r="AG66">
        <f t="shared" ref="AG66:AO66" si="90">MAX(X$4:AF$543)+1-X66</f>
        <v>29</v>
      </c>
      <c r="AH66">
        <f t="shared" si="90"/>
        <v>11</v>
      </c>
      <c r="AI66">
        <f t="shared" si="90"/>
        <v>21</v>
      </c>
      <c r="AJ66">
        <f t="shared" si="90"/>
        <v>9</v>
      </c>
      <c r="AK66">
        <f t="shared" si="90"/>
        <v>12</v>
      </c>
      <c r="AL66">
        <f t="shared" si="90"/>
        <v>31</v>
      </c>
      <c r="AM66">
        <f t="shared" si="90"/>
        <v>12</v>
      </c>
      <c r="AN66">
        <f t="shared" si="90"/>
        <v>10</v>
      </c>
      <c r="AO66">
        <f t="shared" si="90"/>
        <v>26</v>
      </c>
      <c r="AP66">
        <f t="shared" si="12"/>
        <v>3000000</v>
      </c>
      <c r="AQ66">
        <f t="shared" si="27"/>
        <v>3</v>
      </c>
      <c r="AR66">
        <f t="shared" si="28"/>
        <v>3</v>
      </c>
      <c r="AS66">
        <f t="shared" si="29"/>
        <v>2775933.7</v>
      </c>
      <c r="AV66" s="10" t="s">
        <v>726</v>
      </c>
      <c r="AW66" s="11">
        <v>1</v>
      </c>
      <c r="AX66" s="11">
        <v>44</v>
      </c>
      <c r="AY66" s="11">
        <v>13</v>
      </c>
      <c r="AZ66" s="11">
        <v>38</v>
      </c>
      <c r="BA66" s="11">
        <v>45</v>
      </c>
      <c r="BB66" s="11">
        <v>2</v>
      </c>
      <c r="BC66" s="11">
        <v>27</v>
      </c>
      <c r="BD66" s="11">
        <v>12</v>
      </c>
      <c r="BE66" s="11">
        <v>12</v>
      </c>
      <c r="BF66" s="11">
        <v>55</v>
      </c>
      <c r="BG66" s="11">
        <v>12</v>
      </c>
      <c r="BH66" s="11">
        <v>43</v>
      </c>
      <c r="BI66" s="11">
        <v>18</v>
      </c>
      <c r="BJ66" s="11">
        <v>11</v>
      </c>
      <c r="BK66" s="11">
        <v>54</v>
      </c>
      <c r="BL66" s="11">
        <v>29</v>
      </c>
      <c r="BM66" s="11">
        <v>44</v>
      </c>
      <c r="BN66" s="11">
        <v>44</v>
      </c>
      <c r="BO66" s="11">
        <v>3000000</v>
      </c>
    </row>
    <row r="67" spans="1:67" ht="15" thickBot="1" x14ac:dyDescent="0.35">
      <c r="A67" s="1" t="s">
        <v>63</v>
      </c>
      <c r="B67" s="1" t="s">
        <v>602</v>
      </c>
      <c r="C67" s="2">
        <v>0</v>
      </c>
      <c r="D67" s="2">
        <v>76</v>
      </c>
      <c r="E67" s="2">
        <v>100</v>
      </c>
      <c r="F67" s="2">
        <v>41</v>
      </c>
      <c r="G67" s="2">
        <v>3</v>
      </c>
      <c r="H67" s="1">
        <f t="shared" si="13"/>
        <v>100</v>
      </c>
      <c r="I67" s="1">
        <f>HLOOKUP(H67,C67:$F$604,J67,0)</f>
        <v>3</v>
      </c>
      <c r="J67" s="1">
        <v>538</v>
      </c>
      <c r="K67" s="1" t="str">
        <f t="shared" si="14"/>
        <v>33</v>
      </c>
      <c r="M67" s="5">
        <f t="shared" si="15"/>
        <v>3</v>
      </c>
      <c r="N67" s="5">
        <f t="shared" si="16"/>
        <v>117</v>
      </c>
      <c r="O67" s="5">
        <f t="shared" si="17"/>
        <v>43.530640549694034</v>
      </c>
      <c r="P67" s="5">
        <f t="shared" si="18"/>
        <v>54.25</v>
      </c>
      <c r="Q67" s="5">
        <f t="shared" si="19"/>
        <v>58.5</v>
      </c>
      <c r="R67" s="5">
        <f t="shared" si="20"/>
        <v>-4.25</v>
      </c>
      <c r="S67" s="5">
        <f t="shared" si="21"/>
        <v>0</v>
      </c>
      <c r="T67" s="5">
        <f t="shared" si="22"/>
        <v>100</v>
      </c>
      <c r="U67" s="5">
        <f t="shared" si="23"/>
        <v>100</v>
      </c>
      <c r="V67">
        <f t="shared" si="24"/>
        <v>3000000</v>
      </c>
      <c r="X67">
        <f t="shared" si="25"/>
        <v>14</v>
      </c>
      <c r="Y67">
        <f t="shared" si="3"/>
        <v>29</v>
      </c>
      <c r="Z67">
        <f t="shared" si="4"/>
        <v>2</v>
      </c>
      <c r="AA67">
        <f t="shared" si="5"/>
        <v>22</v>
      </c>
      <c r="AB67">
        <f t="shared" si="6"/>
        <v>19</v>
      </c>
      <c r="AC67">
        <f t="shared" si="7"/>
        <v>42</v>
      </c>
      <c r="AD67">
        <f t="shared" si="8"/>
        <v>53</v>
      </c>
      <c r="AE67">
        <f t="shared" si="9"/>
        <v>1</v>
      </c>
      <c r="AF67">
        <f t="shared" si="10"/>
        <v>1</v>
      </c>
      <c r="AG67">
        <f t="shared" ref="AG67:AO67" si="91">MAX(X$4:AF$543)+1-X67</f>
        <v>42</v>
      </c>
      <c r="AH67">
        <f t="shared" si="91"/>
        <v>27</v>
      </c>
      <c r="AI67">
        <f t="shared" si="91"/>
        <v>54</v>
      </c>
      <c r="AJ67">
        <f t="shared" si="91"/>
        <v>34</v>
      </c>
      <c r="AK67">
        <f t="shared" si="91"/>
        <v>37</v>
      </c>
      <c r="AL67">
        <f t="shared" si="91"/>
        <v>14</v>
      </c>
      <c r="AM67">
        <f t="shared" si="91"/>
        <v>3</v>
      </c>
      <c r="AN67">
        <f t="shared" si="91"/>
        <v>55</v>
      </c>
      <c r="AO67">
        <f t="shared" si="91"/>
        <v>55</v>
      </c>
      <c r="AP67">
        <f t="shared" si="12"/>
        <v>3000000</v>
      </c>
      <c r="AQ67">
        <f t="shared" si="27"/>
        <v>2</v>
      </c>
      <c r="AR67">
        <f t="shared" si="28"/>
        <v>3</v>
      </c>
      <c r="AS67">
        <f t="shared" si="29"/>
        <v>2287545.4</v>
      </c>
      <c r="AV67" s="10" t="s">
        <v>727</v>
      </c>
      <c r="AW67" s="11">
        <v>41</v>
      </c>
      <c r="AX67" s="11">
        <v>43</v>
      </c>
      <c r="AY67" s="11">
        <v>7</v>
      </c>
      <c r="AZ67" s="11">
        <v>39</v>
      </c>
      <c r="BA67" s="11">
        <v>40</v>
      </c>
      <c r="BB67" s="11">
        <v>12</v>
      </c>
      <c r="BC67" s="11">
        <v>48</v>
      </c>
      <c r="BD67" s="11">
        <v>17</v>
      </c>
      <c r="BE67" s="11">
        <v>5</v>
      </c>
      <c r="BF67" s="11">
        <v>15</v>
      </c>
      <c r="BG67" s="11">
        <v>13</v>
      </c>
      <c r="BH67" s="11">
        <v>49</v>
      </c>
      <c r="BI67" s="11">
        <v>17</v>
      </c>
      <c r="BJ67" s="11">
        <v>16</v>
      </c>
      <c r="BK67" s="11">
        <v>44</v>
      </c>
      <c r="BL67" s="11">
        <v>8</v>
      </c>
      <c r="BM67" s="11">
        <v>39</v>
      </c>
      <c r="BN67" s="11">
        <v>51</v>
      </c>
      <c r="BO67" s="11">
        <v>2000000</v>
      </c>
    </row>
    <row r="68" spans="1:67" ht="15" thickBot="1" x14ac:dyDescent="0.35">
      <c r="A68" s="1" t="s">
        <v>64</v>
      </c>
      <c r="B68" s="1" t="s">
        <v>602</v>
      </c>
      <c r="C68" s="2">
        <v>13</v>
      </c>
      <c r="D68" s="2">
        <v>93</v>
      </c>
      <c r="E68" s="2">
        <v>1</v>
      </c>
      <c r="F68" s="2">
        <v>47</v>
      </c>
      <c r="G68" s="2">
        <v>3</v>
      </c>
      <c r="H68" s="1">
        <f t="shared" si="13"/>
        <v>93</v>
      </c>
      <c r="I68" s="1">
        <f>HLOOKUP(H68,C68:$F$604,J68,0)</f>
        <v>2</v>
      </c>
      <c r="J68" s="1">
        <v>537</v>
      </c>
      <c r="K68" s="1" t="str">
        <f t="shared" si="14"/>
        <v>32</v>
      </c>
      <c r="M68" s="5">
        <f t="shared" si="15"/>
        <v>2</v>
      </c>
      <c r="N68" s="5">
        <f t="shared" si="16"/>
        <v>61</v>
      </c>
      <c r="O68" s="5">
        <f t="shared" si="17"/>
        <v>41.227013797589883</v>
      </c>
      <c r="P68" s="5">
        <f t="shared" si="18"/>
        <v>38.5</v>
      </c>
      <c r="Q68" s="5">
        <f t="shared" si="19"/>
        <v>30</v>
      </c>
      <c r="R68" s="5">
        <f t="shared" si="20"/>
        <v>8.5</v>
      </c>
      <c r="S68" s="5">
        <f t="shared" si="21"/>
        <v>1</v>
      </c>
      <c r="T68" s="5">
        <f t="shared" si="22"/>
        <v>93</v>
      </c>
      <c r="U68" s="5">
        <f t="shared" si="23"/>
        <v>92</v>
      </c>
      <c r="V68">
        <f t="shared" si="24"/>
        <v>3000000</v>
      </c>
      <c r="X68">
        <f t="shared" si="25"/>
        <v>27</v>
      </c>
      <c r="Y68">
        <f t="shared" ref="Y68:Y131" si="92">INT(RANK(N68,N$4:N$543,0)/10)+1</f>
        <v>49</v>
      </c>
      <c r="Z68">
        <f t="shared" ref="Z68:Z131" si="93">INT(RANK(O68,O$4:O$543,0)/10)+1</f>
        <v>5</v>
      </c>
      <c r="AA68">
        <f t="shared" ref="AA68:AA131" si="94">INT(RANK(P68,P$4:P$543,0)/10)+1</f>
        <v>43</v>
      </c>
      <c r="AB68">
        <f t="shared" ref="AB68:AB131" si="95">INT(RANK(Q68,Q$4:Q$543,0)/10)+1</f>
        <v>46</v>
      </c>
      <c r="AC68">
        <f t="shared" ref="AC68:AC131" si="96">INT(RANK(R68,R$4:R$543,0)/10)+1</f>
        <v>6</v>
      </c>
      <c r="AD68">
        <f t="shared" ref="AD68:AD131" si="97">INT(RANK(S68,S$4:S$543,0)/10)+1</f>
        <v>51</v>
      </c>
      <c r="AE68">
        <f t="shared" ref="AE68:AE131" si="98">INT(RANK(T68,T$4:T$543,0)/10)+1</f>
        <v>14</v>
      </c>
      <c r="AF68">
        <f t="shared" ref="AF68:AF131" si="99">INT(RANK(U68,U$4:U$543,0)/10)+1</f>
        <v>3</v>
      </c>
      <c r="AG68">
        <f t="shared" ref="AG68:AO68" si="100">MAX(X$4:AF$543)+1-X68</f>
        <v>29</v>
      </c>
      <c r="AH68">
        <f t="shared" si="100"/>
        <v>7</v>
      </c>
      <c r="AI68">
        <f t="shared" si="100"/>
        <v>51</v>
      </c>
      <c r="AJ68">
        <f t="shared" si="100"/>
        <v>13</v>
      </c>
      <c r="AK68">
        <f t="shared" si="100"/>
        <v>10</v>
      </c>
      <c r="AL68">
        <f t="shared" si="100"/>
        <v>50</v>
      </c>
      <c r="AM68">
        <f t="shared" si="100"/>
        <v>5</v>
      </c>
      <c r="AN68">
        <f t="shared" si="100"/>
        <v>42</v>
      </c>
      <c r="AO68">
        <f t="shared" si="100"/>
        <v>53</v>
      </c>
      <c r="AP68">
        <f t="shared" ref="AP68:AP131" si="101">V68</f>
        <v>3000000</v>
      </c>
      <c r="AQ68">
        <f t="shared" si="27"/>
        <v>3</v>
      </c>
      <c r="AR68">
        <f t="shared" si="28"/>
        <v>3</v>
      </c>
      <c r="AS68">
        <f t="shared" si="29"/>
        <v>2557370.5</v>
      </c>
      <c r="AV68" s="10" t="s">
        <v>728</v>
      </c>
      <c r="AW68" s="11">
        <v>41</v>
      </c>
      <c r="AX68" s="11">
        <v>5</v>
      </c>
      <c r="AY68" s="11">
        <v>42</v>
      </c>
      <c r="AZ68" s="11">
        <v>4</v>
      </c>
      <c r="BA68" s="11">
        <v>7</v>
      </c>
      <c r="BB68" s="11">
        <v>28</v>
      </c>
      <c r="BC68" s="11">
        <v>5</v>
      </c>
      <c r="BD68" s="11">
        <v>5</v>
      </c>
      <c r="BE68" s="11">
        <v>38</v>
      </c>
      <c r="BF68" s="11">
        <v>15</v>
      </c>
      <c r="BG68" s="11">
        <v>51</v>
      </c>
      <c r="BH68" s="11">
        <v>14</v>
      </c>
      <c r="BI68" s="11">
        <v>52</v>
      </c>
      <c r="BJ68" s="11">
        <v>49</v>
      </c>
      <c r="BK68" s="11">
        <v>28</v>
      </c>
      <c r="BL68" s="11">
        <v>51</v>
      </c>
      <c r="BM68" s="11">
        <v>51</v>
      </c>
      <c r="BN68" s="11">
        <v>18</v>
      </c>
      <c r="BO68" s="11">
        <v>4000000</v>
      </c>
    </row>
    <row r="69" spans="1:67" ht="15" thickBot="1" x14ac:dyDescent="0.35">
      <c r="A69" s="1" t="s">
        <v>65</v>
      </c>
      <c r="B69" s="1" t="s">
        <v>602</v>
      </c>
      <c r="C69" s="2">
        <v>18</v>
      </c>
      <c r="D69" s="2">
        <v>14</v>
      </c>
      <c r="E69" s="2">
        <v>95</v>
      </c>
      <c r="F69" s="2">
        <v>6</v>
      </c>
      <c r="G69" s="2">
        <v>4</v>
      </c>
      <c r="H69" s="1">
        <f t="shared" ref="H69:H132" si="102">MAX(C69:F69)</f>
        <v>95</v>
      </c>
      <c r="I69" s="1">
        <f>HLOOKUP(H69,C69:$F$604,J69,0)</f>
        <v>3</v>
      </c>
      <c r="J69" s="1">
        <v>536</v>
      </c>
      <c r="K69" s="1" t="str">
        <f t="shared" ref="K69:K132" si="103">G69&amp;I69</f>
        <v>43</v>
      </c>
      <c r="M69" s="5">
        <f t="shared" ref="M69:M132" si="104">I69</f>
        <v>3</v>
      </c>
      <c r="N69" s="5">
        <f t="shared" ref="N69:N132" si="105">SUM(C69:F69)-H69</f>
        <v>38</v>
      </c>
      <c r="O69" s="5">
        <f t="shared" ref="O69:O132" si="106">STDEV(C69:F69)</f>
        <v>41.46785903966267</v>
      </c>
      <c r="P69" s="5">
        <f t="shared" ref="P69:P132" si="107">AVERAGE(C69:F69)</f>
        <v>33.25</v>
      </c>
      <c r="Q69" s="5">
        <f t="shared" ref="Q69:Q132" si="108">MEDIAN(C69:F69)</f>
        <v>16</v>
      </c>
      <c r="R69" s="5">
        <f t="shared" ref="R69:R132" si="109">P69-Q69</f>
        <v>17.25</v>
      </c>
      <c r="S69" s="5">
        <f t="shared" ref="S69:S132" si="110">MIN(C69:F69)</f>
        <v>6</v>
      </c>
      <c r="T69" s="5">
        <f t="shared" ref="T69:T132" si="111">H69</f>
        <v>95</v>
      </c>
      <c r="U69" s="5">
        <f t="shared" ref="U69:U132" si="112">T69-S69</f>
        <v>89</v>
      </c>
      <c r="V69">
        <f t="shared" ref="V69:V132" si="113">G69*1000000</f>
        <v>4000000</v>
      </c>
      <c r="X69">
        <f t="shared" ref="X69:X132" si="114">INT(RANK(M69,M$4:M$543,0)/10)+1</f>
        <v>14</v>
      </c>
      <c r="Y69">
        <f t="shared" si="92"/>
        <v>52</v>
      </c>
      <c r="Z69">
        <f t="shared" si="93"/>
        <v>4</v>
      </c>
      <c r="AA69">
        <f t="shared" si="94"/>
        <v>47</v>
      </c>
      <c r="AB69">
        <f t="shared" si="95"/>
        <v>53</v>
      </c>
      <c r="AC69">
        <f t="shared" si="96"/>
        <v>1</v>
      </c>
      <c r="AD69">
        <f t="shared" si="97"/>
        <v>41</v>
      </c>
      <c r="AE69">
        <f t="shared" si="98"/>
        <v>10</v>
      </c>
      <c r="AF69">
        <f t="shared" si="99"/>
        <v>4</v>
      </c>
      <c r="AG69">
        <f t="shared" ref="AG69:AO69" si="115">MAX(X$4:AF$543)+1-X69</f>
        <v>42</v>
      </c>
      <c r="AH69">
        <f t="shared" si="115"/>
        <v>4</v>
      </c>
      <c r="AI69">
        <f t="shared" si="115"/>
        <v>52</v>
      </c>
      <c r="AJ69">
        <f t="shared" si="115"/>
        <v>9</v>
      </c>
      <c r="AK69">
        <f t="shared" si="115"/>
        <v>3</v>
      </c>
      <c r="AL69">
        <f t="shared" si="115"/>
        <v>55</v>
      </c>
      <c r="AM69">
        <f t="shared" si="115"/>
        <v>15</v>
      </c>
      <c r="AN69">
        <f t="shared" si="115"/>
        <v>46</v>
      </c>
      <c r="AO69">
        <f t="shared" si="115"/>
        <v>52</v>
      </c>
      <c r="AP69">
        <f t="shared" si="101"/>
        <v>4000000</v>
      </c>
      <c r="AQ69">
        <f t="shared" ref="AQ69:AQ132" si="116">ROUND(BO729/1000000,0)</f>
        <v>3</v>
      </c>
      <c r="AR69">
        <f t="shared" ref="AR69:AR132" si="117">AP69/1000000</f>
        <v>4</v>
      </c>
      <c r="AS69">
        <f t="shared" ref="AS69:AS132" si="118">BO729</f>
        <v>2931513.4</v>
      </c>
      <c r="AV69" s="10" t="s">
        <v>729</v>
      </c>
      <c r="AW69" s="11">
        <v>1</v>
      </c>
      <c r="AX69" s="11">
        <v>8</v>
      </c>
      <c r="AY69" s="11">
        <v>16</v>
      </c>
      <c r="AZ69" s="11">
        <v>8</v>
      </c>
      <c r="BA69" s="11">
        <v>6</v>
      </c>
      <c r="BB69" s="11">
        <v>50</v>
      </c>
      <c r="BC69" s="11">
        <v>20</v>
      </c>
      <c r="BD69" s="11">
        <v>12</v>
      </c>
      <c r="BE69" s="11">
        <v>18</v>
      </c>
      <c r="BF69" s="11">
        <v>55</v>
      </c>
      <c r="BG69" s="11">
        <v>48</v>
      </c>
      <c r="BH69" s="11">
        <v>40</v>
      </c>
      <c r="BI69" s="11">
        <v>48</v>
      </c>
      <c r="BJ69" s="11">
        <v>50</v>
      </c>
      <c r="BK69" s="11">
        <v>6</v>
      </c>
      <c r="BL69" s="11">
        <v>36</v>
      </c>
      <c r="BM69" s="11">
        <v>44</v>
      </c>
      <c r="BN69" s="11">
        <v>38</v>
      </c>
      <c r="BO69" s="11">
        <v>4000000</v>
      </c>
    </row>
    <row r="70" spans="1:67" ht="15" thickBot="1" x14ac:dyDescent="0.35">
      <c r="A70" s="1" t="s">
        <v>66</v>
      </c>
      <c r="B70" s="1" t="s">
        <v>602</v>
      </c>
      <c r="C70" s="2">
        <v>80</v>
      </c>
      <c r="D70" s="2">
        <v>81</v>
      </c>
      <c r="E70" s="2">
        <v>12</v>
      </c>
      <c r="F70" s="2">
        <v>6</v>
      </c>
      <c r="G70" s="2">
        <v>1</v>
      </c>
      <c r="H70" s="1">
        <f t="shared" si="102"/>
        <v>81</v>
      </c>
      <c r="I70" s="1">
        <f>HLOOKUP(H70,C70:$F$604,J70,0)</f>
        <v>2</v>
      </c>
      <c r="J70" s="1">
        <v>535</v>
      </c>
      <c r="K70" s="1" t="str">
        <f t="shared" si="103"/>
        <v>12</v>
      </c>
      <c r="M70" s="5">
        <f t="shared" si="104"/>
        <v>2</v>
      </c>
      <c r="N70" s="5">
        <f t="shared" si="105"/>
        <v>98</v>
      </c>
      <c r="O70" s="5">
        <f t="shared" si="106"/>
        <v>41.355168963504433</v>
      </c>
      <c r="P70" s="5">
        <f t="shared" si="107"/>
        <v>44.75</v>
      </c>
      <c r="Q70" s="5">
        <f t="shared" si="108"/>
        <v>46</v>
      </c>
      <c r="R70" s="5">
        <f t="shared" si="109"/>
        <v>-1.25</v>
      </c>
      <c r="S70" s="5">
        <f t="shared" si="110"/>
        <v>6</v>
      </c>
      <c r="T70" s="5">
        <f t="shared" si="111"/>
        <v>81</v>
      </c>
      <c r="U70" s="5">
        <f t="shared" si="112"/>
        <v>75</v>
      </c>
      <c r="V70">
        <f t="shared" si="113"/>
        <v>1000000</v>
      </c>
      <c r="X70">
        <f t="shared" si="114"/>
        <v>27</v>
      </c>
      <c r="Y70">
        <f t="shared" si="92"/>
        <v>36</v>
      </c>
      <c r="Z70">
        <f t="shared" si="93"/>
        <v>4</v>
      </c>
      <c r="AA70">
        <f t="shared" si="94"/>
        <v>36</v>
      </c>
      <c r="AB70">
        <f t="shared" si="95"/>
        <v>32</v>
      </c>
      <c r="AC70">
        <f t="shared" si="96"/>
        <v>32</v>
      </c>
      <c r="AD70">
        <f t="shared" si="97"/>
        <v>41</v>
      </c>
      <c r="AE70">
        <f t="shared" si="98"/>
        <v>32</v>
      </c>
      <c r="AF70">
        <f t="shared" si="99"/>
        <v>15</v>
      </c>
      <c r="AG70">
        <f t="shared" ref="AG70:AO70" si="119">MAX(X$4:AF$543)+1-X70</f>
        <v>29</v>
      </c>
      <c r="AH70">
        <f t="shared" si="119"/>
        <v>20</v>
      </c>
      <c r="AI70">
        <f t="shared" si="119"/>
        <v>52</v>
      </c>
      <c r="AJ70">
        <f t="shared" si="119"/>
        <v>20</v>
      </c>
      <c r="AK70">
        <f t="shared" si="119"/>
        <v>24</v>
      </c>
      <c r="AL70">
        <f t="shared" si="119"/>
        <v>24</v>
      </c>
      <c r="AM70">
        <f t="shared" si="119"/>
        <v>15</v>
      </c>
      <c r="AN70">
        <f t="shared" si="119"/>
        <v>24</v>
      </c>
      <c r="AO70">
        <f t="shared" si="119"/>
        <v>41</v>
      </c>
      <c r="AP70">
        <f t="shared" si="101"/>
        <v>1000000</v>
      </c>
      <c r="AQ70">
        <f t="shared" si="116"/>
        <v>3</v>
      </c>
      <c r="AR70">
        <f t="shared" si="117"/>
        <v>1</v>
      </c>
      <c r="AS70">
        <f t="shared" si="118"/>
        <v>2622782.7999999998</v>
      </c>
      <c r="AV70" s="10" t="s">
        <v>730</v>
      </c>
      <c r="AW70" s="11">
        <v>27</v>
      </c>
      <c r="AX70" s="11">
        <v>45</v>
      </c>
      <c r="AY70" s="11">
        <v>35</v>
      </c>
      <c r="AZ70" s="11">
        <v>47</v>
      </c>
      <c r="BA70" s="11">
        <v>44</v>
      </c>
      <c r="BB70" s="11">
        <v>25</v>
      </c>
      <c r="BC70" s="11">
        <v>44</v>
      </c>
      <c r="BD70" s="11">
        <v>46</v>
      </c>
      <c r="BE70" s="11">
        <v>30</v>
      </c>
      <c r="BF70" s="11">
        <v>29</v>
      </c>
      <c r="BG70" s="11">
        <v>11</v>
      </c>
      <c r="BH70" s="11">
        <v>21</v>
      </c>
      <c r="BI70" s="11">
        <v>9</v>
      </c>
      <c r="BJ70" s="11">
        <v>12</v>
      </c>
      <c r="BK70" s="11">
        <v>31</v>
      </c>
      <c r="BL70" s="11">
        <v>12</v>
      </c>
      <c r="BM70" s="11">
        <v>10</v>
      </c>
      <c r="BN70" s="11">
        <v>26</v>
      </c>
      <c r="BO70" s="11">
        <v>3000000</v>
      </c>
    </row>
    <row r="71" spans="1:67" ht="15" thickBot="1" x14ac:dyDescent="0.35">
      <c r="A71" s="1" t="s">
        <v>67</v>
      </c>
      <c r="B71" s="1" t="s">
        <v>602</v>
      </c>
      <c r="C71" s="2">
        <v>76</v>
      </c>
      <c r="D71" s="2">
        <v>32</v>
      </c>
      <c r="E71" s="2">
        <v>23</v>
      </c>
      <c r="F71" s="2">
        <v>12</v>
      </c>
      <c r="G71" s="2">
        <v>3</v>
      </c>
      <c r="H71" s="1">
        <f t="shared" si="102"/>
        <v>76</v>
      </c>
      <c r="I71" s="1">
        <f>HLOOKUP(H71,C71:$F$604,J71,0)</f>
        <v>1</v>
      </c>
      <c r="J71" s="1">
        <v>534</v>
      </c>
      <c r="K71" s="1" t="str">
        <f t="shared" si="103"/>
        <v>31</v>
      </c>
      <c r="M71" s="5">
        <f t="shared" si="104"/>
        <v>1</v>
      </c>
      <c r="N71" s="5">
        <f t="shared" si="105"/>
        <v>67</v>
      </c>
      <c r="O71" s="5">
        <f t="shared" si="106"/>
        <v>28.052034982629454</v>
      </c>
      <c r="P71" s="5">
        <f t="shared" si="107"/>
        <v>35.75</v>
      </c>
      <c r="Q71" s="5">
        <f t="shared" si="108"/>
        <v>27.5</v>
      </c>
      <c r="R71" s="5">
        <f t="shared" si="109"/>
        <v>8.25</v>
      </c>
      <c r="S71" s="5">
        <f t="shared" si="110"/>
        <v>12</v>
      </c>
      <c r="T71" s="5">
        <f t="shared" si="111"/>
        <v>76</v>
      </c>
      <c r="U71" s="5">
        <f t="shared" si="112"/>
        <v>64</v>
      </c>
      <c r="V71">
        <f t="shared" si="113"/>
        <v>3000000</v>
      </c>
      <c r="X71">
        <f t="shared" si="114"/>
        <v>41</v>
      </c>
      <c r="Y71">
        <f t="shared" si="92"/>
        <v>46</v>
      </c>
      <c r="Z71">
        <f t="shared" si="93"/>
        <v>28</v>
      </c>
      <c r="AA71">
        <f t="shared" si="94"/>
        <v>45</v>
      </c>
      <c r="AB71">
        <f t="shared" si="95"/>
        <v>48</v>
      </c>
      <c r="AC71">
        <f t="shared" si="96"/>
        <v>6</v>
      </c>
      <c r="AD71">
        <f t="shared" si="97"/>
        <v>32</v>
      </c>
      <c r="AE71">
        <f t="shared" si="98"/>
        <v>37</v>
      </c>
      <c r="AF71">
        <f t="shared" si="99"/>
        <v>25</v>
      </c>
      <c r="AG71">
        <f t="shared" ref="AG71:AO71" si="120">MAX(X$4:AF$543)+1-X71</f>
        <v>15</v>
      </c>
      <c r="AH71">
        <f t="shared" si="120"/>
        <v>10</v>
      </c>
      <c r="AI71">
        <f t="shared" si="120"/>
        <v>28</v>
      </c>
      <c r="AJ71">
        <f t="shared" si="120"/>
        <v>11</v>
      </c>
      <c r="AK71">
        <f t="shared" si="120"/>
        <v>8</v>
      </c>
      <c r="AL71">
        <f t="shared" si="120"/>
        <v>50</v>
      </c>
      <c r="AM71">
        <f t="shared" si="120"/>
        <v>24</v>
      </c>
      <c r="AN71">
        <f t="shared" si="120"/>
        <v>19</v>
      </c>
      <c r="AO71">
        <f t="shared" si="120"/>
        <v>31</v>
      </c>
      <c r="AP71">
        <f t="shared" si="101"/>
        <v>3000000</v>
      </c>
      <c r="AQ71">
        <f t="shared" si="116"/>
        <v>3</v>
      </c>
      <c r="AR71">
        <f t="shared" si="117"/>
        <v>3</v>
      </c>
      <c r="AS71">
        <f t="shared" si="118"/>
        <v>2920322.4</v>
      </c>
      <c r="AV71" s="10" t="s">
        <v>731</v>
      </c>
      <c r="AW71" s="11">
        <v>14</v>
      </c>
      <c r="AX71" s="11">
        <v>29</v>
      </c>
      <c r="AY71" s="11">
        <v>2</v>
      </c>
      <c r="AZ71" s="11">
        <v>22</v>
      </c>
      <c r="BA71" s="11">
        <v>19</v>
      </c>
      <c r="BB71" s="11">
        <v>42</v>
      </c>
      <c r="BC71" s="11">
        <v>53</v>
      </c>
      <c r="BD71" s="11">
        <v>1</v>
      </c>
      <c r="BE71" s="11">
        <v>1</v>
      </c>
      <c r="BF71" s="11">
        <v>42</v>
      </c>
      <c r="BG71" s="11">
        <v>27</v>
      </c>
      <c r="BH71" s="11">
        <v>54</v>
      </c>
      <c r="BI71" s="11">
        <v>34</v>
      </c>
      <c r="BJ71" s="11">
        <v>37</v>
      </c>
      <c r="BK71" s="11">
        <v>14</v>
      </c>
      <c r="BL71" s="11">
        <v>3</v>
      </c>
      <c r="BM71" s="11">
        <v>55</v>
      </c>
      <c r="BN71" s="11">
        <v>55</v>
      </c>
      <c r="BO71" s="11">
        <v>3000000</v>
      </c>
    </row>
    <row r="72" spans="1:67" ht="15" thickBot="1" x14ac:dyDescent="0.35">
      <c r="A72" s="1" t="s">
        <v>68</v>
      </c>
      <c r="B72" s="1" t="s">
        <v>602</v>
      </c>
      <c r="C72" s="2">
        <v>91</v>
      </c>
      <c r="D72" s="2">
        <v>100</v>
      </c>
      <c r="E72" s="2">
        <v>22</v>
      </c>
      <c r="F72" s="2">
        <v>62</v>
      </c>
      <c r="G72" s="2">
        <v>3</v>
      </c>
      <c r="H72" s="1">
        <f t="shared" si="102"/>
        <v>100</v>
      </c>
      <c r="I72" s="1">
        <f>HLOOKUP(H72,C72:$F$604,J72,0)</f>
        <v>2</v>
      </c>
      <c r="J72" s="1">
        <v>533</v>
      </c>
      <c r="K72" s="1" t="str">
        <f t="shared" si="103"/>
        <v>32</v>
      </c>
      <c r="M72" s="5">
        <f t="shared" si="104"/>
        <v>2</v>
      </c>
      <c r="N72" s="5">
        <f t="shared" si="105"/>
        <v>175</v>
      </c>
      <c r="O72" s="5">
        <f t="shared" si="106"/>
        <v>35.131894341182345</v>
      </c>
      <c r="P72" s="5">
        <f t="shared" si="107"/>
        <v>68.75</v>
      </c>
      <c r="Q72" s="5">
        <f t="shared" si="108"/>
        <v>76.5</v>
      </c>
      <c r="R72" s="5">
        <f t="shared" si="109"/>
        <v>-7.75</v>
      </c>
      <c r="S72" s="5">
        <f t="shared" si="110"/>
        <v>22</v>
      </c>
      <c r="T72" s="5">
        <f t="shared" si="111"/>
        <v>100</v>
      </c>
      <c r="U72" s="5">
        <f t="shared" si="112"/>
        <v>78</v>
      </c>
      <c r="V72">
        <f t="shared" si="113"/>
        <v>3000000</v>
      </c>
      <c r="X72">
        <f t="shared" si="114"/>
        <v>27</v>
      </c>
      <c r="Y72">
        <f t="shared" si="92"/>
        <v>7</v>
      </c>
      <c r="Z72">
        <f t="shared" si="93"/>
        <v>13</v>
      </c>
      <c r="AA72">
        <f t="shared" si="94"/>
        <v>6</v>
      </c>
      <c r="AB72">
        <f t="shared" si="95"/>
        <v>5</v>
      </c>
      <c r="AC72">
        <f t="shared" si="96"/>
        <v>49</v>
      </c>
      <c r="AD72">
        <f t="shared" si="97"/>
        <v>20</v>
      </c>
      <c r="AE72">
        <f t="shared" si="98"/>
        <v>1</v>
      </c>
      <c r="AF72">
        <f t="shared" si="99"/>
        <v>13</v>
      </c>
      <c r="AG72">
        <f t="shared" ref="AG72:AO72" si="121">MAX(X$4:AF$543)+1-X72</f>
        <v>29</v>
      </c>
      <c r="AH72">
        <f t="shared" si="121"/>
        <v>49</v>
      </c>
      <c r="AI72">
        <f t="shared" si="121"/>
        <v>43</v>
      </c>
      <c r="AJ72">
        <f t="shared" si="121"/>
        <v>50</v>
      </c>
      <c r="AK72">
        <f t="shared" si="121"/>
        <v>51</v>
      </c>
      <c r="AL72">
        <f t="shared" si="121"/>
        <v>7</v>
      </c>
      <c r="AM72">
        <f t="shared" si="121"/>
        <v>36</v>
      </c>
      <c r="AN72">
        <f t="shared" si="121"/>
        <v>55</v>
      </c>
      <c r="AO72">
        <f t="shared" si="121"/>
        <v>43</v>
      </c>
      <c r="AP72">
        <f t="shared" si="101"/>
        <v>3000000</v>
      </c>
      <c r="AQ72">
        <f t="shared" si="116"/>
        <v>3</v>
      </c>
      <c r="AR72">
        <f t="shared" si="117"/>
        <v>3</v>
      </c>
      <c r="AS72">
        <f t="shared" si="118"/>
        <v>2873657.1</v>
      </c>
      <c r="AV72" s="10" t="s">
        <v>732</v>
      </c>
      <c r="AW72" s="11">
        <v>27</v>
      </c>
      <c r="AX72" s="11">
        <v>49</v>
      </c>
      <c r="AY72" s="11">
        <v>5</v>
      </c>
      <c r="AZ72" s="11">
        <v>43</v>
      </c>
      <c r="BA72" s="11">
        <v>46</v>
      </c>
      <c r="BB72" s="11">
        <v>6</v>
      </c>
      <c r="BC72" s="11">
        <v>51</v>
      </c>
      <c r="BD72" s="11">
        <v>14</v>
      </c>
      <c r="BE72" s="11">
        <v>3</v>
      </c>
      <c r="BF72" s="11">
        <v>29</v>
      </c>
      <c r="BG72" s="11">
        <v>7</v>
      </c>
      <c r="BH72" s="11">
        <v>51</v>
      </c>
      <c r="BI72" s="11">
        <v>13</v>
      </c>
      <c r="BJ72" s="11">
        <v>10</v>
      </c>
      <c r="BK72" s="11">
        <v>50</v>
      </c>
      <c r="BL72" s="11">
        <v>5</v>
      </c>
      <c r="BM72" s="11">
        <v>42</v>
      </c>
      <c r="BN72" s="11">
        <v>53</v>
      </c>
      <c r="BO72" s="11">
        <v>3000000</v>
      </c>
    </row>
    <row r="73" spans="1:67" ht="15" thickBot="1" x14ac:dyDescent="0.35">
      <c r="A73" s="1" t="s">
        <v>69</v>
      </c>
      <c r="B73" s="1" t="s">
        <v>602</v>
      </c>
      <c r="C73" s="2">
        <v>86</v>
      </c>
      <c r="D73" s="2">
        <v>62</v>
      </c>
      <c r="E73" s="2">
        <v>47</v>
      </c>
      <c r="F73" s="2">
        <v>72</v>
      </c>
      <c r="G73" s="2">
        <v>2</v>
      </c>
      <c r="H73" s="1">
        <f t="shared" si="102"/>
        <v>86</v>
      </c>
      <c r="I73" s="1">
        <f>HLOOKUP(H73,C73:$F$604,J73,0)</f>
        <v>1</v>
      </c>
      <c r="J73" s="1">
        <v>532</v>
      </c>
      <c r="K73" s="1" t="str">
        <f t="shared" si="103"/>
        <v>21</v>
      </c>
      <c r="M73" s="5">
        <f t="shared" si="104"/>
        <v>1</v>
      </c>
      <c r="N73" s="5">
        <f t="shared" si="105"/>
        <v>181</v>
      </c>
      <c r="O73" s="5">
        <f t="shared" si="106"/>
        <v>16.439282222773596</v>
      </c>
      <c r="P73" s="5">
        <f t="shared" si="107"/>
        <v>66.75</v>
      </c>
      <c r="Q73" s="5">
        <f t="shared" si="108"/>
        <v>67</v>
      </c>
      <c r="R73" s="5">
        <f t="shared" si="109"/>
        <v>-0.25</v>
      </c>
      <c r="S73" s="5">
        <f t="shared" si="110"/>
        <v>47</v>
      </c>
      <c r="T73" s="5">
        <f t="shared" si="111"/>
        <v>86</v>
      </c>
      <c r="U73" s="5">
        <f t="shared" si="112"/>
        <v>39</v>
      </c>
      <c r="V73">
        <f t="shared" si="113"/>
        <v>2000000</v>
      </c>
      <c r="X73">
        <f t="shared" si="114"/>
        <v>41</v>
      </c>
      <c r="Y73">
        <f t="shared" si="92"/>
        <v>6</v>
      </c>
      <c r="Z73">
        <f t="shared" si="93"/>
        <v>47</v>
      </c>
      <c r="AA73">
        <f t="shared" si="94"/>
        <v>7</v>
      </c>
      <c r="AB73">
        <f t="shared" si="95"/>
        <v>11</v>
      </c>
      <c r="AC73">
        <f t="shared" si="96"/>
        <v>29</v>
      </c>
      <c r="AD73">
        <f t="shared" si="97"/>
        <v>6</v>
      </c>
      <c r="AE73">
        <f t="shared" si="98"/>
        <v>26</v>
      </c>
      <c r="AF73">
        <f t="shared" si="99"/>
        <v>45</v>
      </c>
      <c r="AG73">
        <f t="shared" ref="AG73:AO73" si="122">MAX(X$4:AF$543)+1-X73</f>
        <v>15</v>
      </c>
      <c r="AH73">
        <f t="shared" si="122"/>
        <v>50</v>
      </c>
      <c r="AI73">
        <f t="shared" si="122"/>
        <v>9</v>
      </c>
      <c r="AJ73">
        <f t="shared" si="122"/>
        <v>49</v>
      </c>
      <c r="AK73">
        <f t="shared" si="122"/>
        <v>45</v>
      </c>
      <c r="AL73">
        <f t="shared" si="122"/>
        <v>27</v>
      </c>
      <c r="AM73">
        <f t="shared" si="122"/>
        <v>50</v>
      </c>
      <c r="AN73">
        <f t="shared" si="122"/>
        <v>30</v>
      </c>
      <c r="AO73">
        <f t="shared" si="122"/>
        <v>11</v>
      </c>
      <c r="AP73">
        <f t="shared" si="101"/>
        <v>2000000</v>
      </c>
      <c r="AQ73">
        <f t="shared" si="116"/>
        <v>3</v>
      </c>
      <c r="AR73">
        <f t="shared" si="117"/>
        <v>2</v>
      </c>
      <c r="AS73">
        <f t="shared" si="118"/>
        <v>2753240.9</v>
      </c>
      <c r="AV73" s="10" t="s">
        <v>733</v>
      </c>
      <c r="AW73" s="11">
        <v>14</v>
      </c>
      <c r="AX73" s="11">
        <v>52</v>
      </c>
      <c r="AY73" s="11">
        <v>4</v>
      </c>
      <c r="AZ73" s="11">
        <v>47</v>
      </c>
      <c r="BA73" s="11">
        <v>53</v>
      </c>
      <c r="BB73" s="11">
        <v>1</v>
      </c>
      <c r="BC73" s="11">
        <v>41</v>
      </c>
      <c r="BD73" s="11">
        <v>10</v>
      </c>
      <c r="BE73" s="11">
        <v>4</v>
      </c>
      <c r="BF73" s="11">
        <v>42</v>
      </c>
      <c r="BG73" s="11">
        <v>4</v>
      </c>
      <c r="BH73" s="11">
        <v>52</v>
      </c>
      <c r="BI73" s="11">
        <v>9</v>
      </c>
      <c r="BJ73" s="11">
        <v>3</v>
      </c>
      <c r="BK73" s="11">
        <v>55</v>
      </c>
      <c r="BL73" s="11">
        <v>15</v>
      </c>
      <c r="BM73" s="11">
        <v>46</v>
      </c>
      <c r="BN73" s="11">
        <v>52</v>
      </c>
      <c r="BO73" s="11">
        <v>4000000</v>
      </c>
    </row>
    <row r="74" spans="1:67" ht="15" thickBot="1" x14ac:dyDescent="0.35">
      <c r="A74" s="1" t="s">
        <v>70</v>
      </c>
      <c r="B74" s="1" t="s">
        <v>602</v>
      </c>
      <c r="C74" s="2">
        <v>74</v>
      </c>
      <c r="D74" s="2">
        <v>71</v>
      </c>
      <c r="E74" s="2">
        <v>9</v>
      </c>
      <c r="F74" s="2">
        <v>91</v>
      </c>
      <c r="G74" s="2">
        <v>1</v>
      </c>
      <c r="H74" s="1">
        <f t="shared" si="102"/>
        <v>91</v>
      </c>
      <c r="I74" s="1">
        <f>HLOOKUP(H74,C74:$F$604,J74,0)</f>
        <v>4</v>
      </c>
      <c r="J74" s="1">
        <v>531</v>
      </c>
      <c r="K74" s="1" t="str">
        <f t="shared" si="103"/>
        <v>14</v>
      </c>
      <c r="M74" s="5">
        <f t="shared" si="104"/>
        <v>4</v>
      </c>
      <c r="N74" s="5">
        <f t="shared" si="105"/>
        <v>154</v>
      </c>
      <c r="O74" s="5">
        <f t="shared" si="106"/>
        <v>35.929328781187479</v>
      </c>
      <c r="P74" s="5">
        <f t="shared" si="107"/>
        <v>61.25</v>
      </c>
      <c r="Q74" s="5">
        <f t="shared" si="108"/>
        <v>72.5</v>
      </c>
      <c r="R74" s="5">
        <f t="shared" si="109"/>
        <v>-11.25</v>
      </c>
      <c r="S74" s="5">
        <f t="shared" si="110"/>
        <v>9</v>
      </c>
      <c r="T74" s="5">
        <f t="shared" si="111"/>
        <v>91</v>
      </c>
      <c r="U74" s="5">
        <f t="shared" si="112"/>
        <v>82</v>
      </c>
      <c r="V74">
        <f t="shared" si="113"/>
        <v>1000000</v>
      </c>
      <c r="X74">
        <f t="shared" si="114"/>
        <v>1</v>
      </c>
      <c r="Y74">
        <f t="shared" si="92"/>
        <v>14</v>
      </c>
      <c r="Z74">
        <f t="shared" si="93"/>
        <v>12</v>
      </c>
      <c r="AA74">
        <f t="shared" si="94"/>
        <v>13</v>
      </c>
      <c r="AB74">
        <f t="shared" si="95"/>
        <v>7</v>
      </c>
      <c r="AC74">
        <f t="shared" si="96"/>
        <v>53</v>
      </c>
      <c r="AD74">
        <f t="shared" si="97"/>
        <v>36</v>
      </c>
      <c r="AE74">
        <f t="shared" si="98"/>
        <v>17</v>
      </c>
      <c r="AF74">
        <f t="shared" si="99"/>
        <v>9</v>
      </c>
      <c r="AG74">
        <f t="shared" ref="AG74:AO74" si="123">MAX(X$4:AF$543)+1-X74</f>
        <v>55</v>
      </c>
      <c r="AH74">
        <f t="shared" si="123"/>
        <v>42</v>
      </c>
      <c r="AI74">
        <f t="shared" si="123"/>
        <v>44</v>
      </c>
      <c r="AJ74">
        <f t="shared" si="123"/>
        <v>43</v>
      </c>
      <c r="AK74">
        <f t="shared" si="123"/>
        <v>49</v>
      </c>
      <c r="AL74">
        <f t="shared" si="123"/>
        <v>3</v>
      </c>
      <c r="AM74">
        <f t="shared" si="123"/>
        <v>20</v>
      </c>
      <c r="AN74">
        <f t="shared" si="123"/>
        <v>39</v>
      </c>
      <c r="AO74">
        <f t="shared" si="123"/>
        <v>47</v>
      </c>
      <c r="AP74">
        <f t="shared" si="101"/>
        <v>1000000</v>
      </c>
      <c r="AQ74">
        <f t="shared" si="116"/>
        <v>3</v>
      </c>
      <c r="AR74">
        <f t="shared" si="117"/>
        <v>1</v>
      </c>
      <c r="AS74">
        <f t="shared" si="118"/>
        <v>3137929.9</v>
      </c>
      <c r="AV74" s="10" t="s">
        <v>734</v>
      </c>
      <c r="AW74" s="11">
        <v>27</v>
      </c>
      <c r="AX74" s="11">
        <v>36</v>
      </c>
      <c r="AY74" s="11">
        <v>4</v>
      </c>
      <c r="AZ74" s="11">
        <v>36</v>
      </c>
      <c r="BA74" s="11">
        <v>32</v>
      </c>
      <c r="BB74" s="11">
        <v>32</v>
      </c>
      <c r="BC74" s="11">
        <v>41</v>
      </c>
      <c r="BD74" s="11">
        <v>32</v>
      </c>
      <c r="BE74" s="11">
        <v>15</v>
      </c>
      <c r="BF74" s="11">
        <v>29</v>
      </c>
      <c r="BG74" s="11">
        <v>20</v>
      </c>
      <c r="BH74" s="11">
        <v>52</v>
      </c>
      <c r="BI74" s="11">
        <v>20</v>
      </c>
      <c r="BJ74" s="11">
        <v>24</v>
      </c>
      <c r="BK74" s="11">
        <v>24</v>
      </c>
      <c r="BL74" s="11">
        <v>15</v>
      </c>
      <c r="BM74" s="11">
        <v>24</v>
      </c>
      <c r="BN74" s="11">
        <v>41</v>
      </c>
      <c r="BO74" s="11">
        <v>1000000</v>
      </c>
    </row>
    <row r="75" spans="1:67" ht="15" thickBot="1" x14ac:dyDescent="0.35">
      <c r="A75" s="1" t="s">
        <v>71</v>
      </c>
      <c r="B75" s="1" t="s">
        <v>602</v>
      </c>
      <c r="C75" s="2">
        <v>54</v>
      </c>
      <c r="D75" s="2">
        <v>83</v>
      </c>
      <c r="E75" s="2">
        <v>96</v>
      </c>
      <c r="F75" s="2">
        <v>85</v>
      </c>
      <c r="G75" s="2">
        <v>2</v>
      </c>
      <c r="H75" s="1">
        <f t="shared" si="102"/>
        <v>96</v>
      </c>
      <c r="I75" s="1">
        <f>HLOOKUP(H75,C75:$F$604,J75,0)</f>
        <v>3</v>
      </c>
      <c r="J75" s="1">
        <v>530</v>
      </c>
      <c r="K75" s="1" t="str">
        <f t="shared" si="103"/>
        <v>23</v>
      </c>
      <c r="M75" s="5">
        <f t="shared" si="104"/>
        <v>3</v>
      </c>
      <c r="N75" s="5">
        <f t="shared" si="105"/>
        <v>222</v>
      </c>
      <c r="O75" s="5">
        <f t="shared" si="106"/>
        <v>17.935068069752806</v>
      </c>
      <c r="P75" s="5">
        <f t="shared" si="107"/>
        <v>79.5</v>
      </c>
      <c r="Q75" s="5">
        <f t="shared" si="108"/>
        <v>84</v>
      </c>
      <c r="R75" s="5">
        <f t="shared" si="109"/>
        <v>-4.5</v>
      </c>
      <c r="S75" s="5">
        <f t="shared" si="110"/>
        <v>54</v>
      </c>
      <c r="T75" s="5">
        <f t="shared" si="111"/>
        <v>96</v>
      </c>
      <c r="U75" s="5">
        <f t="shared" si="112"/>
        <v>42</v>
      </c>
      <c r="V75">
        <f t="shared" si="113"/>
        <v>2000000</v>
      </c>
      <c r="X75">
        <f t="shared" si="114"/>
        <v>14</v>
      </c>
      <c r="Y75">
        <f t="shared" si="92"/>
        <v>2</v>
      </c>
      <c r="Z75">
        <f t="shared" si="93"/>
        <v>45</v>
      </c>
      <c r="AA75">
        <f t="shared" si="94"/>
        <v>1</v>
      </c>
      <c r="AB75">
        <f t="shared" si="95"/>
        <v>2</v>
      </c>
      <c r="AC75">
        <f t="shared" si="96"/>
        <v>43</v>
      </c>
      <c r="AD75">
        <f t="shared" si="97"/>
        <v>3</v>
      </c>
      <c r="AE75">
        <f t="shared" si="98"/>
        <v>8</v>
      </c>
      <c r="AF75">
        <f t="shared" si="99"/>
        <v>43</v>
      </c>
      <c r="AG75">
        <f t="shared" ref="AG75:AO75" si="124">MAX(X$4:AF$543)+1-X75</f>
        <v>42</v>
      </c>
      <c r="AH75">
        <f t="shared" si="124"/>
        <v>54</v>
      </c>
      <c r="AI75">
        <f t="shared" si="124"/>
        <v>11</v>
      </c>
      <c r="AJ75">
        <f t="shared" si="124"/>
        <v>55</v>
      </c>
      <c r="AK75">
        <f t="shared" si="124"/>
        <v>54</v>
      </c>
      <c r="AL75">
        <f t="shared" si="124"/>
        <v>13</v>
      </c>
      <c r="AM75">
        <f t="shared" si="124"/>
        <v>53</v>
      </c>
      <c r="AN75">
        <f t="shared" si="124"/>
        <v>48</v>
      </c>
      <c r="AO75">
        <f t="shared" si="124"/>
        <v>13</v>
      </c>
      <c r="AP75">
        <f t="shared" si="101"/>
        <v>2000000</v>
      </c>
      <c r="AQ75">
        <f t="shared" si="116"/>
        <v>3</v>
      </c>
      <c r="AR75">
        <f t="shared" si="117"/>
        <v>2</v>
      </c>
      <c r="AS75">
        <f t="shared" si="118"/>
        <v>2818738.9</v>
      </c>
      <c r="AV75" s="10" t="s">
        <v>735</v>
      </c>
      <c r="AW75" s="11">
        <v>41</v>
      </c>
      <c r="AX75" s="11">
        <v>46</v>
      </c>
      <c r="AY75" s="11">
        <v>28</v>
      </c>
      <c r="AZ75" s="11">
        <v>45</v>
      </c>
      <c r="BA75" s="11">
        <v>48</v>
      </c>
      <c r="BB75" s="11">
        <v>6</v>
      </c>
      <c r="BC75" s="11">
        <v>32</v>
      </c>
      <c r="BD75" s="11">
        <v>37</v>
      </c>
      <c r="BE75" s="11">
        <v>25</v>
      </c>
      <c r="BF75" s="11">
        <v>15</v>
      </c>
      <c r="BG75" s="11">
        <v>10</v>
      </c>
      <c r="BH75" s="11">
        <v>28</v>
      </c>
      <c r="BI75" s="11">
        <v>11</v>
      </c>
      <c r="BJ75" s="11">
        <v>8</v>
      </c>
      <c r="BK75" s="11">
        <v>50</v>
      </c>
      <c r="BL75" s="11">
        <v>24</v>
      </c>
      <c r="BM75" s="11">
        <v>19</v>
      </c>
      <c r="BN75" s="11">
        <v>31</v>
      </c>
      <c r="BO75" s="11">
        <v>3000000</v>
      </c>
    </row>
    <row r="76" spans="1:67" ht="15" thickBot="1" x14ac:dyDescent="0.35">
      <c r="A76" s="1" t="s">
        <v>72</v>
      </c>
      <c r="B76" s="1" t="s">
        <v>602</v>
      </c>
      <c r="C76" s="2">
        <v>41</v>
      </c>
      <c r="D76" s="2">
        <v>66</v>
      </c>
      <c r="E76" s="2">
        <v>39</v>
      </c>
      <c r="F76" s="2">
        <v>6</v>
      </c>
      <c r="G76" s="2">
        <v>4</v>
      </c>
      <c r="H76" s="1">
        <f t="shared" si="102"/>
        <v>66</v>
      </c>
      <c r="I76" s="1">
        <f>HLOOKUP(H76,C76:$F$604,J76,0)</f>
        <v>2</v>
      </c>
      <c r="J76" s="1">
        <v>529</v>
      </c>
      <c r="K76" s="1" t="str">
        <f t="shared" si="103"/>
        <v>42</v>
      </c>
      <c r="M76" s="5">
        <f t="shared" si="104"/>
        <v>2</v>
      </c>
      <c r="N76" s="5">
        <f t="shared" si="105"/>
        <v>86</v>
      </c>
      <c r="O76" s="5">
        <f t="shared" si="106"/>
        <v>24.617067250182341</v>
      </c>
      <c r="P76" s="5">
        <f t="shared" si="107"/>
        <v>38</v>
      </c>
      <c r="Q76" s="5">
        <f t="shared" si="108"/>
        <v>40</v>
      </c>
      <c r="R76" s="5">
        <f t="shared" si="109"/>
        <v>-2</v>
      </c>
      <c r="S76" s="5">
        <f t="shared" si="110"/>
        <v>6</v>
      </c>
      <c r="T76" s="5">
        <f t="shared" si="111"/>
        <v>66</v>
      </c>
      <c r="U76" s="5">
        <f t="shared" si="112"/>
        <v>60</v>
      </c>
      <c r="V76">
        <f t="shared" si="113"/>
        <v>4000000</v>
      </c>
      <c r="X76">
        <f t="shared" si="114"/>
        <v>27</v>
      </c>
      <c r="Y76">
        <f t="shared" si="92"/>
        <v>40</v>
      </c>
      <c r="Z76">
        <f t="shared" si="93"/>
        <v>34</v>
      </c>
      <c r="AA76">
        <f t="shared" si="94"/>
        <v>43</v>
      </c>
      <c r="AB76">
        <f t="shared" si="95"/>
        <v>38</v>
      </c>
      <c r="AC76">
        <f t="shared" si="96"/>
        <v>34</v>
      </c>
      <c r="AD76">
        <f t="shared" si="97"/>
        <v>41</v>
      </c>
      <c r="AE76">
        <f t="shared" si="98"/>
        <v>45</v>
      </c>
      <c r="AF76">
        <f t="shared" si="99"/>
        <v>29</v>
      </c>
      <c r="AG76">
        <f t="shared" ref="AG76:AO76" si="125">MAX(X$4:AF$543)+1-X76</f>
        <v>29</v>
      </c>
      <c r="AH76">
        <f t="shared" si="125"/>
        <v>16</v>
      </c>
      <c r="AI76">
        <f t="shared" si="125"/>
        <v>22</v>
      </c>
      <c r="AJ76">
        <f t="shared" si="125"/>
        <v>13</v>
      </c>
      <c r="AK76">
        <f t="shared" si="125"/>
        <v>18</v>
      </c>
      <c r="AL76">
        <f t="shared" si="125"/>
        <v>22</v>
      </c>
      <c r="AM76">
        <f t="shared" si="125"/>
        <v>15</v>
      </c>
      <c r="AN76">
        <f t="shared" si="125"/>
        <v>11</v>
      </c>
      <c r="AO76">
        <f t="shared" si="125"/>
        <v>27</v>
      </c>
      <c r="AP76">
        <f t="shared" si="101"/>
        <v>4000000</v>
      </c>
      <c r="AQ76">
        <f t="shared" si="116"/>
        <v>3</v>
      </c>
      <c r="AR76">
        <f t="shared" si="117"/>
        <v>4</v>
      </c>
      <c r="AS76">
        <f t="shared" si="118"/>
        <v>2931511.2</v>
      </c>
      <c r="AV76" s="10" t="s">
        <v>736</v>
      </c>
      <c r="AW76" s="11">
        <v>27</v>
      </c>
      <c r="AX76" s="11">
        <v>7</v>
      </c>
      <c r="AY76" s="11">
        <v>13</v>
      </c>
      <c r="AZ76" s="11">
        <v>6</v>
      </c>
      <c r="BA76" s="11">
        <v>5</v>
      </c>
      <c r="BB76" s="11">
        <v>49</v>
      </c>
      <c r="BC76" s="11">
        <v>20</v>
      </c>
      <c r="BD76" s="11">
        <v>1</v>
      </c>
      <c r="BE76" s="11">
        <v>13</v>
      </c>
      <c r="BF76" s="11">
        <v>29</v>
      </c>
      <c r="BG76" s="11">
        <v>49</v>
      </c>
      <c r="BH76" s="11">
        <v>43</v>
      </c>
      <c r="BI76" s="11">
        <v>50</v>
      </c>
      <c r="BJ76" s="11">
        <v>51</v>
      </c>
      <c r="BK76" s="11">
        <v>7</v>
      </c>
      <c r="BL76" s="11">
        <v>36</v>
      </c>
      <c r="BM76" s="11">
        <v>55</v>
      </c>
      <c r="BN76" s="11">
        <v>43</v>
      </c>
      <c r="BO76" s="11">
        <v>3000000</v>
      </c>
    </row>
    <row r="77" spans="1:67" ht="15" thickBot="1" x14ac:dyDescent="0.35">
      <c r="A77" s="1" t="s">
        <v>73</v>
      </c>
      <c r="B77" s="1" t="s">
        <v>602</v>
      </c>
      <c r="C77" s="2">
        <v>78</v>
      </c>
      <c r="D77" s="2">
        <v>68</v>
      </c>
      <c r="E77" s="2">
        <v>55</v>
      </c>
      <c r="F77" s="2">
        <v>59</v>
      </c>
      <c r="G77" s="2">
        <v>1</v>
      </c>
      <c r="H77" s="1">
        <f t="shared" si="102"/>
        <v>78</v>
      </c>
      <c r="I77" s="1">
        <f>HLOOKUP(H77,C77:$F$604,J77,0)</f>
        <v>1</v>
      </c>
      <c r="J77" s="1">
        <v>528</v>
      </c>
      <c r="K77" s="1" t="str">
        <f t="shared" si="103"/>
        <v>11</v>
      </c>
      <c r="M77" s="5">
        <f t="shared" si="104"/>
        <v>1</v>
      </c>
      <c r="N77" s="5">
        <f t="shared" si="105"/>
        <v>182</v>
      </c>
      <c r="O77" s="5">
        <f t="shared" si="106"/>
        <v>10.230672835481871</v>
      </c>
      <c r="P77" s="5">
        <f t="shared" si="107"/>
        <v>65</v>
      </c>
      <c r="Q77" s="5">
        <f t="shared" si="108"/>
        <v>63.5</v>
      </c>
      <c r="R77" s="5">
        <f t="shared" si="109"/>
        <v>1.5</v>
      </c>
      <c r="S77" s="5">
        <f t="shared" si="110"/>
        <v>55</v>
      </c>
      <c r="T77" s="5">
        <f t="shared" si="111"/>
        <v>78</v>
      </c>
      <c r="U77" s="5">
        <f t="shared" si="112"/>
        <v>23</v>
      </c>
      <c r="V77">
        <f t="shared" si="113"/>
        <v>1000000</v>
      </c>
      <c r="X77">
        <f t="shared" si="114"/>
        <v>41</v>
      </c>
      <c r="Y77">
        <f t="shared" si="92"/>
        <v>6</v>
      </c>
      <c r="Z77">
        <f t="shared" si="93"/>
        <v>52</v>
      </c>
      <c r="AA77">
        <f t="shared" si="94"/>
        <v>9</v>
      </c>
      <c r="AB77">
        <f t="shared" si="95"/>
        <v>14</v>
      </c>
      <c r="AC77">
        <f t="shared" si="96"/>
        <v>22</v>
      </c>
      <c r="AD77">
        <f t="shared" si="97"/>
        <v>3</v>
      </c>
      <c r="AE77">
        <f t="shared" si="98"/>
        <v>35</v>
      </c>
      <c r="AF77">
        <f t="shared" si="99"/>
        <v>52</v>
      </c>
      <c r="AG77">
        <f t="shared" ref="AG77:AO77" si="126">MAX(X$4:AF$543)+1-X77</f>
        <v>15</v>
      </c>
      <c r="AH77">
        <f t="shared" si="126"/>
        <v>50</v>
      </c>
      <c r="AI77">
        <f t="shared" si="126"/>
        <v>4</v>
      </c>
      <c r="AJ77">
        <f t="shared" si="126"/>
        <v>47</v>
      </c>
      <c r="AK77">
        <f t="shared" si="126"/>
        <v>42</v>
      </c>
      <c r="AL77">
        <f t="shared" si="126"/>
        <v>34</v>
      </c>
      <c r="AM77">
        <f t="shared" si="126"/>
        <v>53</v>
      </c>
      <c r="AN77">
        <f t="shared" si="126"/>
        <v>21</v>
      </c>
      <c r="AO77">
        <f t="shared" si="126"/>
        <v>4</v>
      </c>
      <c r="AP77">
        <f t="shared" si="101"/>
        <v>1000000</v>
      </c>
      <c r="AQ77">
        <f t="shared" si="116"/>
        <v>3</v>
      </c>
      <c r="AR77">
        <f t="shared" si="117"/>
        <v>1</v>
      </c>
      <c r="AS77">
        <f t="shared" si="118"/>
        <v>2878273.5</v>
      </c>
      <c r="AV77" s="10" t="s">
        <v>737</v>
      </c>
      <c r="AW77" s="11">
        <v>41</v>
      </c>
      <c r="AX77" s="11">
        <v>6</v>
      </c>
      <c r="AY77" s="11">
        <v>47</v>
      </c>
      <c r="AZ77" s="11">
        <v>7</v>
      </c>
      <c r="BA77" s="11">
        <v>11</v>
      </c>
      <c r="BB77" s="11">
        <v>29</v>
      </c>
      <c r="BC77" s="11">
        <v>6</v>
      </c>
      <c r="BD77" s="11">
        <v>26</v>
      </c>
      <c r="BE77" s="11">
        <v>45</v>
      </c>
      <c r="BF77" s="11">
        <v>15</v>
      </c>
      <c r="BG77" s="11">
        <v>50</v>
      </c>
      <c r="BH77" s="11">
        <v>9</v>
      </c>
      <c r="BI77" s="11">
        <v>49</v>
      </c>
      <c r="BJ77" s="11">
        <v>45</v>
      </c>
      <c r="BK77" s="11">
        <v>27</v>
      </c>
      <c r="BL77" s="11">
        <v>50</v>
      </c>
      <c r="BM77" s="11">
        <v>30</v>
      </c>
      <c r="BN77" s="11">
        <v>11</v>
      </c>
      <c r="BO77" s="11">
        <v>2000000</v>
      </c>
    </row>
    <row r="78" spans="1:67" ht="15" thickBot="1" x14ac:dyDescent="0.35">
      <c r="A78" s="1" t="s">
        <v>74</v>
      </c>
      <c r="B78" s="1" t="s">
        <v>602</v>
      </c>
      <c r="C78" s="2">
        <v>30</v>
      </c>
      <c r="D78" s="2">
        <v>65</v>
      </c>
      <c r="E78" s="2">
        <v>72</v>
      </c>
      <c r="F78" s="2">
        <v>5</v>
      </c>
      <c r="G78" s="2">
        <v>4</v>
      </c>
      <c r="H78" s="1">
        <f t="shared" si="102"/>
        <v>72</v>
      </c>
      <c r="I78" s="1">
        <f>HLOOKUP(H78,C78:$F$604,J78,0)</f>
        <v>3</v>
      </c>
      <c r="J78" s="1">
        <v>527</v>
      </c>
      <c r="K78" s="1" t="str">
        <f t="shared" si="103"/>
        <v>43</v>
      </c>
      <c r="M78" s="5">
        <f t="shared" si="104"/>
        <v>3</v>
      </c>
      <c r="N78" s="5">
        <f t="shared" si="105"/>
        <v>100</v>
      </c>
      <c r="O78" s="5">
        <f t="shared" si="106"/>
        <v>31.294301930756234</v>
      </c>
      <c r="P78" s="5">
        <f t="shared" si="107"/>
        <v>43</v>
      </c>
      <c r="Q78" s="5">
        <f t="shared" si="108"/>
        <v>47.5</v>
      </c>
      <c r="R78" s="5">
        <f t="shared" si="109"/>
        <v>-4.5</v>
      </c>
      <c r="S78" s="5">
        <f t="shared" si="110"/>
        <v>5</v>
      </c>
      <c r="T78" s="5">
        <f t="shared" si="111"/>
        <v>72</v>
      </c>
      <c r="U78" s="5">
        <f t="shared" si="112"/>
        <v>67</v>
      </c>
      <c r="V78">
        <f t="shared" si="113"/>
        <v>4000000</v>
      </c>
      <c r="X78">
        <f t="shared" si="114"/>
        <v>14</v>
      </c>
      <c r="Y78">
        <f t="shared" si="92"/>
        <v>35</v>
      </c>
      <c r="Z78">
        <f t="shared" si="93"/>
        <v>21</v>
      </c>
      <c r="AA78">
        <f t="shared" si="94"/>
        <v>38</v>
      </c>
      <c r="AB78">
        <f t="shared" si="95"/>
        <v>31</v>
      </c>
      <c r="AC78">
        <f t="shared" si="96"/>
        <v>43</v>
      </c>
      <c r="AD78">
        <f t="shared" si="97"/>
        <v>44</v>
      </c>
      <c r="AE78">
        <f t="shared" si="98"/>
        <v>41</v>
      </c>
      <c r="AF78">
        <f t="shared" si="99"/>
        <v>22</v>
      </c>
      <c r="AG78">
        <f t="shared" ref="AG78:AO78" si="127">MAX(X$4:AF$543)+1-X78</f>
        <v>42</v>
      </c>
      <c r="AH78">
        <f t="shared" si="127"/>
        <v>21</v>
      </c>
      <c r="AI78">
        <f t="shared" si="127"/>
        <v>35</v>
      </c>
      <c r="AJ78">
        <f t="shared" si="127"/>
        <v>18</v>
      </c>
      <c r="AK78">
        <f t="shared" si="127"/>
        <v>25</v>
      </c>
      <c r="AL78">
        <f t="shared" si="127"/>
        <v>13</v>
      </c>
      <c r="AM78">
        <f t="shared" si="127"/>
        <v>12</v>
      </c>
      <c r="AN78">
        <f t="shared" si="127"/>
        <v>15</v>
      </c>
      <c r="AO78">
        <f t="shared" si="127"/>
        <v>34</v>
      </c>
      <c r="AP78">
        <f t="shared" si="101"/>
        <v>4000000</v>
      </c>
      <c r="AQ78">
        <f t="shared" si="116"/>
        <v>3</v>
      </c>
      <c r="AR78">
        <f t="shared" si="117"/>
        <v>4</v>
      </c>
      <c r="AS78">
        <f t="shared" si="118"/>
        <v>2931511.9</v>
      </c>
      <c r="AV78" s="10" t="s">
        <v>738</v>
      </c>
      <c r="AW78" s="11">
        <v>1</v>
      </c>
      <c r="AX78" s="11">
        <v>14</v>
      </c>
      <c r="AY78" s="11">
        <v>12</v>
      </c>
      <c r="AZ78" s="11">
        <v>13</v>
      </c>
      <c r="BA78" s="11">
        <v>7</v>
      </c>
      <c r="BB78" s="11">
        <v>53</v>
      </c>
      <c r="BC78" s="11">
        <v>36</v>
      </c>
      <c r="BD78" s="11">
        <v>17</v>
      </c>
      <c r="BE78" s="11">
        <v>9</v>
      </c>
      <c r="BF78" s="11">
        <v>55</v>
      </c>
      <c r="BG78" s="11">
        <v>42</v>
      </c>
      <c r="BH78" s="11">
        <v>44</v>
      </c>
      <c r="BI78" s="11">
        <v>43</v>
      </c>
      <c r="BJ78" s="11">
        <v>49</v>
      </c>
      <c r="BK78" s="11">
        <v>3</v>
      </c>
      <c r="BL78" s="11">
        <v>20</v>
      </c>
      <c r="BM78" s="11">
        <v>39</v>
      </c>
      <c r="BN78" s="11">
        <v>47</v>
      </c>
      <c r="BO78" s="11">
        <v>1000000</v>
      </c>
    </row>
    <row r="79" spans="1:67" ht="15" thickBot="1" x14ac:dyDescent="0.35">
      <c r="A79" s="1" t="s">
        <v>75</v>
      </c>
      <c r="B79" s="1" t="s">
        <v>602</v>
      </c>
      <c r="C79" s="2">
        <v>74</v>
      </c>
      <c r="D79" s="2">
        <v>79</v>
      </c>
      <c r="E79" s="2">
        <v>44</v>
      </c>
      <c r="F79" s="2">
        <v>45</v>
      </c>
      <c r="G79" s="2">
        <v>1</v>
      </c>
      <c r="H79" s="1">
        <f t="shared" si="102"/>
        <v>79</v>
      </c>
      <c r="I79" s="1">
        <f>HLOOKUP(H79,C79:$F$604,J79,0)</f>
        <v>2</v>
      </c>
      <c r="J79" s="1">
        <v>526</v>
      </c>
      <c r="K79" s="1" t="str">
        <f t="shared" si="103"/>
        <v>12</v>
      </c>
      <c r="M79" s="5">
        <f t="shared" si="104"/>
        <v>2</v>
      </c>
      <c r="N79" s="5">
        <f t="shared" si="105"/>
        <v>163</v>
      </c>
      <c r="O79" s="5">
        <f t="shared" si="106"/>
        <v>18.59211302317912</v>
      </c>
      <c r="P79" s="5">
        <f t="shared" si="107"/>
        <v>60.5</v>
      </c>
      <c r="Q79" s="5">
        <f t="shared" si="108"/>
        <v>59.5</v>
      </c>
      <c r="R79" s="5">
        <f t="shared" si="109"/>
        <v>1</v>
      </c>
      <c r="S79" s="5">
        <f t="shared" si="110"/>
        <v>44</v>
      </c>
      <c r="T79" s="5">
        <f t="shared" si="111"/>
        <v>79</v>
      </c>
      <c r="U79" s="5">
        <f t="shared" si="112"/>
        <v>35</v>
      </c>
      <c r="V79">
        <f t="shared" si="113"/>
        <v>1000000</v>
      </c>
      <c r="X79">
        <f t="shared" si="114"/>
        <v>27</v>
      </c>
      <c r="Y79">
        <f t="shared" si="92"/>
        <v>11</v>
      </c>
      <c r="Z79">
        <f t="shared" si="93"/>
        <v>44</v>
      </c>
      <c r="AA79">
        <f t="shared" si="94"/>
        <v>14</v>
      </c>
      <c r="AB79">
        <f t="shared" si="95"/>
        <v>18</v>
      </c>
      <c r="AC79">
        <f t="shared" si="96"/>
        <v>25</v>
      </c>
      <c r="AD79">
        <f t="shared" si="97"/>
        <v>7</v>
      </c>
      <c r="AE79">
        <f t="shared" si="98"/>
        <v>34</v>
      </c>
      <c r="AF79">
        <f t="shared" si="99"/>
        <v>48</v>
      </c>
      <c r="AG79">
        <f t="shared" ref="AG79:AO79" si="128">MAX(X$4:AF$543)+1-X79</f>
        <v>29</v>
      </c>
      <c r="AH79">
        <f t="shared" si="128"/>
        <v>45</v>
      </c>
      <c r="AI79">
        <f t="shared" si="128"/>
        <v>12</v>
      </c>
      <c r="AJ79">
        <f t="shared" si="128"/>
        <v>42</v>
      </c>
      <c r="AK79">
        <f t="shared" si="128"/>
        <v>38</v>
      </c>
      <c r="AL79">
        <f t="shared" si="128"/>
        <v>31</v>
      </c>
      <c r="AM79">
        <f t="shared" si="128"/>
        <v>49</v>
      </c>
      <c r="AN79">
        <f t="shared" si="128"/>
        <v>22</v>
      </c>
      <c r="AO79">
        <f t="shared" si="128"/>
        <v>8</v>
      </c>
      <c r="AP79">
        <f t="shared" si="101"/>
        <v>1000000</v>
      </c>
      <c r="AQ79">
        <f t="shared" si="116"/>
        <v>3</v>
      </c>
      <c r="AR79">
        <f t="shared" si="117"/>
        <v>1</v>
      </c>
      <c r="AS79">
        <f t="shared" si="118"/>
        <v>3143476.3</v>
      </c>
      <c r="AV79" s="10" t="s">
        <v>739</v>
      </c>
      <c r="AW79" s="11">
        <v>14</v>
      </c>
      <c r="AX79" s="11">
        <v>2</v>
      </c>
      <c r="AY79" s="11">
        <v>45</v>
      </c>
      <c r="AZ79" s="11">
        <v>1</v>
      </c>
      <c r="BA79" s="11">
        <v>2</v>
      </c>
      <c r="BB79" s="11">
        <v>43</v>
      </c>
      <c r="BC79" s="11">
        <v>3</v>
      </c>
      <c r="BD79" s="11">
        <v>8</v>
      </c>
      <c r="BE79" s="11">
        <v>43</v>
      </c>
      <c r="BF79" s="11">
        <v>42</v>
      </c>
      <c r="BG79" s="11">
        <v>54</v>
      </c>
      <c r="BH79" s="11">
        <v>11</v>
      </c>
      <c r="BI79" s="11">
        <v>55</v>
      </c>
      <c r="BJ79" s="11">
        <v>54</v>
      </c>
      <c r="BK79" s="11">
        <v>13</v>
      </c>
      <c r="BL79" s="11">
        <v>53</v>
      </c>
      <c r="BM79" s="11">
        <v>48</v>
      </c>
      <c r="BN79" s="11">
        <v>13</v>
      </c>
      <c r="BO79" s="11">
        <v>2000000</v>
      </c>
    </row>
    <row r="80" spans="1:67" ht="15" thickBot="1" x14ac:dyDescent="0.35">
      <c r="A80" s="1" t="s">
        <v>76</v>
      </c>
      <c r="B80" s="1" t="s">
        <v>602</v>
      </c>
      <c r="C80" s="2">
        <v>24</v>
      </c>
      <c r="D80" s="2">
        <v>48</v>
      </c>
      <c r="E80" s="2">
        <v>53</v>
      </c>
      <c r="F80" s="2">
        <v>30</v>
      </c>
      <c r="G80" s="2">
        <v>1</v>
      </c>
      <c r="H80" s="1">
        <f t="shared" si="102"/>
        <v>53</v>
      </c>
      <c r="I80" s="1">
        <f>HLOOKUP(H80,C80:$F$604,J80,0)</f>
        <v>3</v>
      </c>
      <c r="J80" s="1">
        <v>525</v>
      </c>
      <c r="K80" s="1" t="str">
        <f t="shared" si="103"/>
        <v>13</v>
      </c>
      <c r="M80" s="5">
        <f t="shared" si="104"/>
        <v>3</v>
      </c>
      <c r="N80" s="5">
        <f t="shared" si="105"/>
        <v>102</v>
      </c>
      <c r="O80" s="5">
        <f t="shared" si="106"/>
        <v>13.937359864766353</v>
      </c>
      <c r="P80" s="5">
        <f t="shared" si="107"/>
        <v>38.75</v>
      </c>
      <c r="Q80" s="5">
        <f t="shared" si="108"/>
        <v>39</v>
      </c>
      <c r="R80" s="5">
        <f t="shared" si="109"/>
        <v>-0.25</v>
      </c>
      <c r="S80" s="5">
        <f t="shared" si="110"/>
        <v>24</v>
      </c>
      <c r="T80" s="5">
        <f t="shared" si="111"/>
        <v>53</v>
      </c>
      <c r="U80" s="5">
        <f t="shared" si="112"/>
        <v>29</v>
      </c>
      <c r="V80">
        <f t="shared" si="113"/>
        <v>1000000</v>
      </c>
      <c r="X80">
        <f t="shared" si="114"/>
        <v>14</v>
      </c>
      <c r="Y80">
        <f t="shared" si="92"/>
        <v>35</v>
      </c>
      <c r="Z80">
        <f t="shared" si="93"/>
        <v>50</v>
      </c>
      <c r="AA80">
        <f t="shared" si="94"/>
        <v>42</v>
      </c>
      <c r="AB80">
        <f t="shared" si="95"/>
        <v>39</v>
      </c>
      <c r="AC80">
        <f t="shared" si="96"/>
        <v>29</v>
      </c>
      <c r="AD80">
        <f t="shared" si="97"/>
        <v>19</v>
      </c>
      <c r="AE80">
        <f t="shared" si="98"/>
        <v>50</v>
      </c>
      <c r="AF80">
        <f t="shared" si="99"/>
        <v>50</v>
      </c>
      <c r="AG80">
        <f t="shared" ref="AG80:AO80" si="129">MAX(X$4:AF$543)+1-X80</f>
        <v>42</v>
      </c>
      <c r="AH80">
        <f t="shared" si="129"/>
        <v>21</v>
      </c>
      <c r="AI80">
        <f t="shared" si="129"/>
        <v>6</v>
      </c>
      <c r="AJ80">
        <f t="shared" si="129"/>
        <v>14</v>
      </c>
      <c r="AK80">
        <f t="shared" si="129"/>
        <v>17</v>
      </c>
      <c r="AL80">
        <f t="shared" si="129"/>
        <v>27</v>
      </c>
      <c r="AM80">
        <f t="shared" si="129"/>
        <v>37</v>
      </c>
      <c r="AN80">
        <f t="shared" si="129"/>
        <v>6</v>
      </c>
      <c r="AO80">
        <f t="shared" si="129"/>
        <v>6</v>
      </c>
      <c r="AP80">
        <f t="shared" si="101"/>
        <v>1000000</v>
      </c>
      <c r="AQ80">
        <f t="shared" si="116"/>
        <v>2</v>
      </c>
      <c r="AR80">
        <f t="shared" si="117"/>
        <v>1</v>
      </c>
      <c r="AS80">
        <f t="shared" si="118"/>
        <v>2262151.2000000002</v>
      </c>
      <c r="AV80" s="10" t="s">
        <v>740</v>
      </c>
      <c r="AW80" s="11">
        <v>27</v>
      </c>
      <c r="AX80" s="11">
        <v>40</v>
      </c>
      <c r="AY80" s="11">
        <v>34</v>
      </c>
      <c r="AZ80" s="11">
        <v>43</v>
      </c>
      <c r="BA80" s="11">
        <v>38</v>
      </c>
      <c r="BB80" s="11">
        <v>34</v>
      </c>
      <c r="BC80" s="11">
        <v>41</v>
      </c>
      <c r="BD80" s="11">
        <v>45</v>
      </c>
      <c r="BE80" s="11">
        <v>29</v>
      </c>
      <c r="BF80" s="11">
        <v>29</v>
      </c>
      <c r="BG80" s="11">
        <v>16</v>
      </c>
      <c r="BH80" s="11">
        <v>22</v>
      </c>
      <c r="BI80" s="11">
        <v>13</v>
      </c>
      <c r="BJ80" s="11">
        <v>18</v>
      </c>
      <c r="BK80" s="11">
        <v>22</v>
      </c>
      <c r="BL80" s="11">
        <v>15</v>
      </c>
      <c r="BM80" s="11">
        <v>11</v>
      </c>
      <c r="BN80" s="11">
        <v>27</v>
      </c>
      <c r="BO80" s="11">
        <v>4000000</v>
      </c>
    </row>
    <row r="81" spans="1:67" ht="15" thickBot="1" x14ac:dyDescent="0.35">
      <c r="A81" s="1" t="s">
        <v>77</v>
      </c>
      <c r="B81" s="1" t="s">
        <v>602</v>
      </c>
      <c r="C81" s="2">
        <v>82</v>
      </c>
      <c r="D81" s="2">
        <v>79</v>
      </c>
      <c r="E81" s="2">
        <v>38</v>
      </c>
      <c r="F81" s="2">
        <v>50</v>
      </c>
      <c r="G81" s="2">
        <v>4</v>
      </c>
      <c r="H81" s="1">
        <f t="shared" si="102"/>
        <v>82</v>
      </c>
      <c r="I81" s="1">
        <f>HLOOKUP(H81,C81:$F$604,J81,0)</f>
        <v>1</v>
      </c>
      <c r="J81" s="1">
        <v>524</v>
      </c>
      <c r="K81" s="1" t="str">
        <f t="shared" si="103"/>
        <v>41</v>
      </c>
      <c r="M81" s="5">
        <f t="shared" si="104"/>
        <v>1</v>
      </c>
      <c r="N81" s="5">
        <f t="shared" si="105"/>
        <v>167</v>
      </c>
      <c r="O81" s="5">
        <f t="shared" si="106"/>
        <v>21.669871557841162</v>
      </c>
      <c r="P81" s="5">
        <f t="shared" si="107"/>
        <v>62.25</v>
      </c>
      <c r="Q81" s="5">
        <f t="shared" si="108"/>
        <v>64.5</v>
      </c>
      <c r="R81" s="5">
        <f t="shared" si="109"/>
        <v>-2.25</v>
      </c>
      <c r="S81" s="5">
        <f t="shared" si="110"/>
        <v>38</v>
      </c>
      <c r="T81" s="5">
        <f t="shared" si="111"/>
        <v>82</v>
      </c>
      <c r="U81" s="5">
        <f t="shared" si="112"/>
        <v>44</v>
      </c>
      <c r="V81">
        <f t="shared" si="113"/>
        <v>4000000</v>
      </c>
      <c r="X81">
        <f t="shared" si="114"/>
        <v>41</v>
      </c>
      <c r="Y81">
        <f t="shared" si="92"/>
        <v>10</v>
      </c>
      <c r="Z81">
        <f t="shared" si="93"/>
        <v>40</v>
      </c>
      <c r="AA81">
        <f t="shared" si="94"/>
        <v>12</v>
      </c>
      <c r="AB81">
        <f t="shared" si="95"/>
        <v>13</v>
      </c>
      <c r="AC81">
        <f t="shared" si="96"/>
        <v>35</v>
      </c>
      <c r="AD81">
        <f t="shared" si="97"/>
        <v>10</v>
      </c>
      <c r="AE81">
        <f t="shared" si="98"/>
        <v>30</v>
      </c>
      <c r="AF81">
        <f t="shared" si="99"/>
        <v>42</v>
      </c>
      <c r="AG81">
        <f t="shared" ref="AG81:AO81" si="130">MAX(X$4:AF$543)+1-X81</f>
        <v>15</v>
      </c>
      <c r="AH81">
        <f t="shared" si="130"/>
        <v>46</v>
      </c>
      <c r="AI81">
        <f t="shared" si="130"/>
        <v>16</v>
      </c>
      <c r="AJ81">
        <f t="shared" si="130"/>
        <v>44</v>
      </c>
      <c r="AK81">
        <f t="shared" si="130"/>
        <v>43</v>
      </c>
      <c r="AL81">
        <f t="shared" si="130"/>
        <v>21</v>
      </c>
      <c r="AM81">
        <f t="shared" si="130"/>
        <v>46</v>
      </c>
      <c r="AN81">
        <f t="shared" si="130"/>
        <v>26</v>
      </c>
      <c r="AO81">
        <f t="shared" si="130"/>
        <v>14</v>
      </c>
      <c r="AP81">
        <f t="shared" si="101"/>
        <v>4000000</v>
      </c>
      <c r="AQ81">
        <f t="shared" si="116"/>
        <v>3</v>
      </c>
      <c r="AR81">
        <f t="shared" si="117"/>
        <v>4</v>
      </c>
      <c r="AS81">
        <f t="shared" si="118"/>
        <v>2947296.7</v>
      </c>
      <c r="AV81" s="10" t="s">
        <v>741</v>
      </c>
      <c r="AW81" s="11">
        <v>41</v>
      </c>
      <c r="AX81" s="11">
        <v>6</v>
      </c>
      <c r="AY81" s="11">
        <v>52</v>
      </c>
      <c r="AZ81" s="11">
        <v>9</v>
      </c>
      <c r="BA81" s="11">
        <v>14</v>
      </c>
      <c r="BB81" s="11">
        <v>22</v>
      </c>
      <c r="BC81" s="11">
        <v>3</v>
      </c>
      <c r="BD81" s="11">
        <v>35</v>
      </c>
      <c r="BE81" s="11">
        <v>52</v>
      </c>
      <c r="BF81" s="11">
        <v>15</v>
      </c>
      <c r="BG81" s="11">
        <v>50</v>
      </c>
      <c r="BH81" s="11">
        <v>4</v>
      </c>
      <c r="BI81" s="11">
        <v>47</v>
      </c>
      <c r="BJ81" s="11">
        <v>42</v>
      </c>
      <c r="BK81" s="11">
        <v>34</v>
      </c>
      <c r="BL81" s="11">
        <v>53</v>
      </c>
      <c r="BM81" s="11">
        <v>21</v>
      </c>
      <c r="BN81" s="11">
        <v>4</v>
      </c>
      <c r="BO81" s="11">
        <v>1000000</v>
      </c>
    </row>
    <row r="82" spans="1:67" ht="15" thickBot="1" x14ac:dyDescent="0.35">
      <c r="A82" s="1" t="s">
        <v>78</v>
      </c>
      <c r="B82" s="1" t="s">
        <v>602</v>
      </c>
      <c r="C82" s="2">
        <v>83</v>
      </c>
      <c r="D82" s="2">
        <v>38</v>
      </c>
      <c r="E82" s="2">
        <v>33</v>
      </c>
      <c r="F82" s="2">
        <v>9</v>
      </c>
      <c r="G82" s="2">
        <v>4</v>
      </c>
      <c r="H82" s="1">
        <f t="shared" si="102"/>
        <v>83</v>
      </c>
      <c r="I82" s="1">
        <f>HLOOKUP(H82,C82:$F$604,J82,0)</f>
        <v>1</v>
      </c>
      <c r="J82" s="1">
        <v>523</v>
      </c>
      <c r="K82" s="1" t="str">
        <f t="shared" si="103"/>
        <v>41</v>
      </c>
      <c r="M82" s="5">
        <f t="shared" si="104"/>
        <v>1</v>
      </c>
      <c r="N82" s="5">
        <f t="shared" si="105"/>
        <v>80</v>
      </c>
      <c r="O82" s="5">
        <f t="shared" si="106"/>
        <v>30.88014464560251</v>
      </c>
      <c r="P82" s="5">
        <f t="shared" si="107"/>
        <v>40.75</v>
      </c>
      <c r="Q82" s="5">
        <f t="shared" si="108"/>
        <v>35.5</v>
      </c>
      <c r="R82" s="5">
        <f t="shared" si="109"/>
        <v>5.25</v>
      </c>
      <c r="S82" s="5">
        <f t="shared" si="110"/>
        <v>9</v>
      </c>
      <c r="T82" s="5">
        <f t="shared" si="111"/>
        <v>83</v>
      </c>
      <c r="U82" s="5">
        <f t="shared" si="112"/>
        <v>74</v>
      </c>
      <c r="V82">
        <f t="shared" si="113"/>
        <v>4000000</v>
      </c>
      <c r="X82">
        <f t="shared" si="114"/>
        <v>41</v>
      </c>
      <c r="Y82">
        <f t="shared" si="92"/>
        <v>42</v>
      </c>
      <c r="Z82">
        <f t="shared" si="93"/>
        <v>22</v>
      </c>
      <c r="AA82">
        <f t="shared" si="94"/>
        <v>40</v>
      </c>
      <c r="AB82">
        <f t="shared" si="95"/>
        <v>41</v>
      </c>
      <c r="AC82">
        <f t="shared" si="96"/>
        <v>11</v>
      </c>
      <c r="AD82">
        <f t="shared" si="97"/>
        <v>36</v>
      </c>
      <c r="AE82">
        <f t="shared" si="98"/>
        <v>30</v>
      </c>
      <c r="AF82">
        <f t="shared" si="99"/>
        <v>16</v>
      </c>
      <c r="AG82">
        <f t="shared" ref="AG82:AO82" si="131">MAX(X$4:AF$543)+1-X82</f>
        <v>15</v>
      </c>
      <c r="AH82">
        <f t="shared" si="131"/>
        <v>14</v>
      </c>
      <c r="AI82">
        <f t="shared" si="131"/>
        <v>34</v>
      </c>
      <c r="AJ82">
        <f t="shared" si="131"/>
        <v>16</v>
      </c>
      <c r="AK82">
        <f t="shared" si="131"/>
        <v>15</v>
      </c>
      <c r="AL82">
        <f t="shared" si="131"/>
        <v>45</v>
      </c>
      <c r="AM82">
        <f t="shared" si="131"/>
        <v>20</v>
      </c>
      <c r="AN82">
        <f t="shared" si="131"/>
        <v>26</v>
      </c>
      <c r="AO82">
        <f t="shared" si="131"/>
        <v>40</v>
      </c>
      <c r="AP82">
        <f t="shared" si="101"/>
        <v>4000000</v>
      </c>
      <c r="AQ82">
        <f t="shared" si="116"/>
        <v>3</v>
      </c>
      <c r="AR82">
        <f t="shared" si="117"/>
        <v>4</v>
      </c>
      <c r="AS82">
        <f t="shared" si="118"/>
        <v>2931511.9</v>
      </c>
      <c r="AV82" s="10" t="s">
        <v>742</v>
      </c>
      <c r="AW82" s="11">
        <v>14</v>
      </c>
      <c r="AX82" s="11">
        <v>35</v>
      </c>
      <c r="AY82" s="11">
        <v>21</v>
      </c>
      <c r="AZ82" s="11">
        <v>38</v>
      </c>
      <c r="BA82" s="11">
        <v>31</v>
      </c>
      <c r="BB82" s="11">
        <v>43</v>
      </c>
      <c r="BC82" s="11">
        <v>44</v>
      </c>
      <c r="BD82" s="11">
        <v>41</v>
      </c>
      <c r="BE82" s="11">
        <v>22</v>
      </c>
      <c r="BF82" s="11">
        <v>42</v>
      </c>
      <c r="BG82" s="11">
        <v>21</v>
      </c>
      <c r="BH82" s="11">
        <v>35</v>
      </c>
      <c r="BI82" s="11">
        <v>18</v>
      </c>
      <c r="BJ82" s="11">
        <v>25</v>
      </c>
      <c r="BK82" s="11">
        <v>13</v>
      </c>
      <c r="BL82" s="11">
        <v>12</v>
      </c>
      <c r="BM82" s="11">
        <v>15</v>
      </c>
      <c r="BN82" s="11">
        <v>34</v>
      </c>
      <c r="BO82" s="11">
        <v>4000000</v>
      </c>
    </row>
    <row r="83" spans="1:67" ht="15" thickBot="1" x14ac:dyDescent="0.35">
      <c r="A83" s="1" t="s">
        <v>79</v>
      </c>
      <c r="B83" s="1" t="s">
        <v>602</v>
      </c>
      <c r="C83" s="2">
        <v>59</v>
      </c>
      <c r="D83" s="2">
        <v>77</v>
      </c>
      <c r="E83" s="2">
        <v>28</v>
      </c>
      <c r="F83" s="2">
        <v>8</v>
      </c>
      <c r="G83" s="2">
        <v>1</v>
      </c>
      <c r="H83" s="1">
        <f t="shared" si="102"/>
        <v>77</v>
      </c>
      <c r="I83" s="1">
        <f>HLOOKUP(H83,C83:$F$604,J83,0)</f>
        <v>2</v>
      </c>
      <c r="J83" s="1">
        <v>522</v>
      </c>
      <c r="K83" s="1" t="str">
        <f t="shared" si="103"/>
        <v>12</v>
      </c>
      <c r="M83" s="5">
        <f t="shared" si="104"/>
        <v>2</v>
      </c>
      <c r="N83" s="5">
        <f t="shared" si="105"/>
        <v>95</v>
      </c>
      <c r="O83" s="5">
        <f t="shared" si="106"/>
        <v>30.886890422961002</v>
      </c>
      <c r="P83" s="5">
        <f t="shared" si="107"/>
        <v>43</v>
      </c>
      <c r="Q83" s="5">
        <f t="shared" si="108"/>
        <v>43.5</v>
      </c>
      <c r="R83" s="5">
        <f t="shared" si="109"/>
        <v>-0.5</v>
      </c>
      <c r="S83" s="5">
        <f t="shared" si="110"/>
        <v>8</v>
      </c>
      <c r="T83" s="5">
        <f t="shared" si="111"/>
        <v>77</v>
      </c>
      <c r="U83" s="5">
        <f t="shared" si="112"/>
        <v>69</v>
      </c>
      <c r="V83">
        <f t="shared" si="113"/>
        <v>1000000</v>
      </c>
      <c r="X83">
        <f t="shared" si="114"/>
        <v>27</v>
      </c>
      <c r="Y83">
        <f t="shared" si="92"/>
        <v>37</v>
      </c>
      <c r="Z83">
        <f t="shared" si="93"/>
        <v>22</v>
      </c>
      <c r="AA83">
        <f t="shared" si="94"/>
        <v>38</v>
      </c>
      <c r="AB83">
        <f t="shared" si="95"/>
        <v>35</v>
      </c>
      <c r="AC83">
        <f t="shared" si="96"/>
        <v>30</v>
      </c>
      <c r="AD83">
        <f t="shared" si="97"/>
        <v>38</v>
      </c>
      <c r="AE83">
        <f t="shared" si="98"/>
        <v>37</v>
      </c>
      <c r="AF83">
        <f t="shared" si="99"/>
        <v>21</v>
      </c>
      <c r="AG83">
        <f t="shared" ref="AG83:AO83" si="132">MAX(X$4:AF$543)+1-X83</f>
        <v>29</v>
      </c>
      <c r="AH83">
        <f t="shared" si="132"/>
        <v>19</v>
      </c>
      <c r="AI83">
        <f t="shared" si="132"/>
        <v>34</v>
      </c>
      <c r="AJ83">
        <f t="shared" si="132"/>
        <v>18</v>
      </c>
      <c r="AK83">
        <f t="shared" si="132"/>
        <v>21</v>
      </c>
      <c r="AL83">
        <f t="shared" si="132"/>
        <v>26</v>
      </c>
      <c r="AM83">
        <f t="shared" si="132"/>
        <v>18</v>
      </c>
      <c r="AN83">
        <f t="shared" si="132"/>
        <v>19</v>
      </c>
      <c r="AO83">
        <f t="shared" si="132"/>
        <v>35</v>
      </c>
      <c r="AP83">
        <f t="shared" si="101"/>
        <v>1000000</v>
      </c>
      <c r="AQ83">
        <f t="shared" si="116"/>
        <v>3</v>
      </c>
      <c r="AR83">
        <f t="shared" si="117"/>
        <v>1</v>
      </c>
      <c r="AS83">
        <f t="shared" si="118"/>
        <v>2946274.3</v>
      </c>
      <c r="AV83" s="10" t="s">
        <v>743</v>
      </c>
      <c r="AW83" s="11">
        <v>27</v>
      </c>
      <c r="AX83" s="11">
        <v>11</v>
      </c>
      <c r="AY83" s="11">
        <v>44</v>
      </c>
      <c r="AZ83" s="11">
        <v>14</v>
      </c>
      <c r="BA83" s="11">
        <v>18</v>
      </c>
      <c r="BB83" s="11">
        <v>25</v>
      </c>
      <c r="BC83" s="11">
        <v>7</v>
      </c>
      <c r="BD83" s="11">
        <v>34</v>
      </c>
      <c r="BE83" s="11">
        <v>48</v>
      </c>
      <c r="BF83" s="11">
        <v>29</v>
      </c>
      <c r="BG83" s="11">
        <v>45</v>
      </c>
      <c r="BH83" s="11">
        <v>12</v>
      </c>
      <c r="BI83" s="11">
        <v>42</v>
      </c>
      <c r="BJ83" s="11">
        <v>38</v>
      </c>
      <c r="BK83" s="11">
        <v>31</v>
      </c>
      <c r="BL83" s="11">
        <v>49</v>
      </c>
      <c r="BM83" s="11">
        <v>22</v>
      </c>
      <c r="BN83" s="11">
        <v>8</v>
      </c>
      <c r="BO83" s="11">
        <v>1000000</v>
      </c>
    </row>
    <row r="84" spans="1:67" ht="15" thickBot="1" x14ac:dyDescent="0.35">
      <c r="A84" s="1" t="s">
        <v>80</v>
      </c>
      <c r="B84" s="1" t="s">
        <v>602</v>
      </c>
      <c r="C84" s="2">
        <v>14</v>
      </c>
      <c r="D84" s="2">
        <v>94</v>
      </c>
      <c r="E84" s="2">
        <v>12</v>
      </c>
      <c r="F84" s="2">
        <v>22</v>
      </c>
      <c r="G84" s="2">
        <v>4</v>
      </c>
      <c r="H84" s="1">
        <f t="shared" si="102"/>
        <v>94</v>
      </c>
      <c r="I84" s="1">
        <f>HLOOKUP(H84,C84:$F$604,J84,0)</f>
        <v>2</v>
      </c>
      <c r="J84" s="1">
        <v>521</v>
      </c>
      <c r="K84" s="1" t="str">
        <f t="shared" si="103"/>
        <v>42</v>
      </c>
      <c r="M84" s="5">
        <f t="shared" si="104"/>
        <v>2</v>
      </c>
      <c r="N84" s="5">
        <f t="shared" si="105"/>
        <v>48</v>
      </c>
      <c r="O84" s="5">
        <f t="shared" si="106"/>
        <v>39.238586450924387</v>
      </c>
      <c r="P84" s="5">
        <f t="shared" si="107"/>
        <v>35.5</v>
      </c>
      <c r="Q84" s="5">
        <f t="shared" si="108"/>
        <v>18</v>
      </c>
      <c r="R84" s="5">
        <f t="shared" si="109"/>
        <v>17.5</v>
      </c>
      <c r="S84" s="5">
        <f t="shared" si="110"/>
        <v>12</v>
      </c>
      <c r="T84" s="5">
        <f t="shared" si="111"/>
        <v>94</v>
      </c>
      <c r="U84" s="5">
        <f t="shared" si="112"/>
        <v>82</v>
      </c>
      <c r="V84">
        <f t="shared" si="113"/>
        <v>4000000</v>
      </c>
      <c r="X84">
        <f t="shared" si="114"/>
        <v>27</v>
      </c>
      <c r="Y84">
        <f t="shared" si="92"/>
        <v>51</v>
      </c>
      <c r="Z84">
        <f t="shared" si="93"/>
        <v>7</v>
      </c>
      <c r="AA84">
        <f t="shared" si="94"/>
        <v>46</v>
      </c>
      <c r="AB84">
        <f t="shared" si="95"/>
        <v>52</v>
      </c>
      <c r="AC84">
        <f t="shared" si="96"/>
        <v>1</v>
      </c>
      <c r="AD84">
        <f t="shared" si="97"/>
        <v>32</v>
      </c>
      <c r="AE84">
        <f t="shared" si="98"/>
        <v>12</v>
      </c>
      <c r="AF84">
        <f t="shared" si="99"/>
        <v>9</v>
      </c>
      <c r="AG84">
        <f t="shared" ref="AG84:AO84" si="133">MAX(X$4:AF$543)+1-X84</f>
        <v>29</v>
      </c>
      <c r="AH84">
        <f t="shared" si="133"/>
        <v>5</v>
      </c>
      <c r="AI84">
        <f t="shared" si="133"/>
        <v>49</v>
      </c>
      <c r="AJ84">
        <f t="shared" si="133"/>
        <v>10</v>
      </c>
      <c r="AK84">
        <f t="shared" si="133"/>
        <v>4</v>
      </c>
      <c r="AL84">
        <f t="shared" si="133"/>
        <v>55</v>
      </c>
      <c r="AM84">
        <f t="shared" si="133"/>
        <v>24</v>
      </c>
      <c r="AN84">
        <f t="shared" si="133"/>
        <v>44</v>
      </c>
      <c r="AO84">
        <f t="shared" si="133"/>
        <v>47</v>
      </c>
      <c r="AP84">
        <f t="shared" si="101"/>
        <v>4000000</v>
      </c>
      <c r="AQ84">
        <f t="shared" si="116"/>
        <v>3</v>
      </c>
      <c r="AR84">
        <f t="shared" si="117"/>
        <v>4</v>
      </c>
      <c r="AS84">
        <f t="shared" si="118"/>
        <v>2931511.2</v>
      </c>
      <c r="AV84" s="10" t="s">
        <v>744</v>
      </c>
      <c r="AW84" s="11">
        <v>14</v>
      </c>
      <c r="AX84" s="11">
        <v>35</v>
      </c>
      <c r="AY84" s="11">
        <v>50</v>
      </c>
      <c r="AZ84" s="11">
        <v>42</v>
      </c>
      <c r="BA84" s="11">
        <v>39</v>
      </c>
      <c r="BB84" s="11">
        <v>29</v>
      </c>
      <c r="BC84" s="11">
        <v>19</v>
      </c>
      <c r="BD84" s="11">
        <v>50</v>
      </c>
      <c r="BE84" s="11">
        <v>50</v>
      </c>
      <c r="BF84" s="11">
        <v>42</v>
      </c>
      <c r="BG84" s="11">
        <v>21</v>
      </c>
      <c r="BH84" s="11">
        <v>6</v>
      </c>
      <c r="BI84" s="11">
        <v>14</v>
      </c>
      <c r="BJ84" s="11">
        <v>17</v>
      </c>
      <c r="BK84" s="11">
        <v>27</v>
      </c>
      <c r="BL84" s="11">
        <v>37</v>
      </c>
      <c r="BM84" s="11">
        <v>6</v>
      </c>
      <c r="BN84" s="11">
        <v>6</v>
      </c>
      <c r="BO84" s="11">
        <v>1000000</v>
      </c>
    </row>
    <row r="85" spans="1:67" ht="15" thickBot="1" x14ac:dyDescent="0.35">
      <c r="A85" s="1" t="s">
        <v>81</v>
      </c>
      <c r="B85" s="1" t="s">
        <v>602</v>
      </c>
      <c r="C85" s="2">
        <v>34</v>
      </c>
      <c r="D85" s="2">
        <v>90</v>
      </c>
      <c r="E85" s="2">
        <v>28</v>
      </c>
      <c r="F85" s="2">
        <v>35</v>
      </c>
      <c r="G85" s="2">
        <v>3</v>
      </c>
      <c r="H85" s="1">
        <f t="shared" si="102"/>
        <v>90</v>
      </c>
      <c r="I85" s="1">
        <f>HLOOKUP(H85,C85:$F$604,J85,0)</f>
        <v>2</v>
      </c>
      <c r="J85" s="1">
        <v>520</v>
      </c>
      <c r="K85" s="1" t="str">
        <f t="shared" si="103"/>
        <v>32</v>
      </c>
      <c r="M85" s="5">
        <f t="shared" si="104"/>
        <v>2</v>
      </c>
      <c r="N85" s="5">
        <f t="shared" si="105"/>
        <v>97</v>
      </c>
      <c r="O85" s="5">
        <f t="shared" si="106"/>
        <v>28.998563182796946</v>
      </c>
      <c r="P85" s="5">
        <f t="shared" si="107"/>
        <v>46.75</v>
      </c>
      <c r="Q85" s="5">
        <f t="shared" si="108"/>
        <v>34.5</v>
      </c>
      <c r="R85" s="5">
        <f t="shared" si="109"/>
        <v>12.25</v>
      </c>
      <c r="S85" s="5">
        <f t="shared" si="110"/>
        <v>28</v>
      </c>
      <c r="T85" s="5">
        <f t="shared" si="111"/>
        <v>90</v>
      </c>
      <c r="U85" s="5">
        <f t="shared" si="112"/>
        <v>62</v>
      </c>
      <c r="V85">
        <f t="shared" si="113"/>
        <v>3000000</v>
      </c>
      <c r="X85">
        <f t="shared" si="114"/>
        <v>27</v>
      </c>
      <c r="Y85">
        <f t="shared" si="92"/>
        <v>36</v>
      </c>
      <c r="Z85">
        <f t="shared" si="93"/>
        <v>26</v>
      </c>
      <c r="AA85">
        <f t="shared" si="94"/>
        <v>33</v>
      </c>
      <c r="AB85">
        <f t="shared" si="95"/>
        <v>42</v>
      </c>
      <c r="AC85">
        <f t="shared" si="96"/>
        <v>2</v>
      </c>
      <c r="AD85">
        <f t="shared" si="97"/>
        <v>16</v>
      </c>
      <c r="AE85">
        <f t="shared" si="98"/>
        <v>19</v>
      </c>
      <c r="AF85">
        <f t="shared" si="99"/>
        <v>27</v>
      </c>
      <c r="AG85">
        <f t="shared" ref="AG85:AO85" si="134">MAX(X$4:AF$543)+1-X85</f>
        <v>29</v>
      </c>
      <c r="AH85">
        <f t="shared" si="134"/>
        <v>20</v>
      </c>
      <c r="AI85">
        <f t="shared" si="134"/>
        <v>30</v>
      </c>
      <c r="AJ85">
        <f t="shared" si="134"/>
        <v>23</v>
      </c>
      <c r="AK85">
        <f t="shared" si="134"/>
        <v>14</v>
      </c>
      <c r="AL85">
        <f t="shared" si="134"/>
        <v>54</v>
      </c>
      <c r="AM85">
        <f t="shared" si="134"/>
        <v>40</v>
      </c>
      <c r="AN85">
        <f t="shared" si="134"/>
        <v>37</v>
      </c>
      <c r="AO85">
        <f t="shared" si="134"/>
        <v>29</v>
      </c>
      <c r="AP85">
        <f t="shared" si="101"/>
        <v>3000000</v>
      </c>
      <c r="AQ85">
        <f t="shared" si="116"/>
        <v>3</v>
      </c>
      <c r="AR85">
        <f t="shared" si="117"/>
        <v>3</v>
      </c>
      <c r="AS85">
        <f t="shared" si="118"/>
        <v>2739510.4</v>
      </c>
      <c r="AV85" s="10" t="s">
        <v>745</v>
      </c>
      <c r="AW85" s="11">
        <v>41</v>
      </c>
      <c r="AX85" s="11">
        <v>10</v>
      </c>
      <c r="AY85" s="11">
        <v>40</v>
      </c>
      <c r="AZ85" s="11">
        <v>12</v>
      </c>
      <c r="BA85" s="11">
        <v>13</v>
      </c>
      <c r="BB85" s="11">
        <v>35</v>
      </c>
      <c r="BC85" s="11">
        <v>10</v>
      </c>
      <c r="BD85" s="11">
        <v>30</v>
      </c>
      <c r="BE85" s="11">
        <v>42</v>
      </c>
      <c r="BF85" s="11">
        <v>15</v>
      </c>
      <c r="BG85" s="11">
        <v>46</v>
      </c>
      <c r="BH85" s="11">
        <v>16</v>
      </c>
      <c r="BI85" s="11">
        <v>44</v>
      </c>
      <c r="BJ85" s="11">
        <v>43</v>
      </c>
      <c r="BK85" s="11">
        <v>21</v>
      </c>
      <c r="BL85" s="11">
        <v>46</v>
      </c>
      <c r="BM85" s="11">
        <v>26</v>
      </c>
      <c r="BN85" s="11">
        <v>14</v>
      </c>
      <c r="BO85" s="11">
        <v>4000000</v>
      </c>
    </row>
    <row r="86" spans="1:67" ht="15" thickBot="1" x14ac:dyDescent="0.35">
      <c r="A86" s="1" t="s">
        <v>82</v>
      </c>
      <c r="B86" s="1" t="s">
        <v>602</v>
      </c>
      <c r="C86" s="2">
        <v>29</v>
      </c>
      <c r="D86" s="2">
        <v>71</v>
      </c>
      <c r="E86" s="2">
        <v>40</v>
      </c>
      <c r="F86" s="2">
        <v>87</v>
      </c>
      <c r="G86" s="2">
        <v>3</v>
      </c>
      <c r="H86" s="1">
        <f t="shared" si="102"/>
        <v>87</v>
      </c>
      <c r="I86" s="1">
        <f>HLOOKUP(H86,C86:$F$604,J86,0)</f>
        <v>4</v>
      </c>
      <c r="J86" s="1">
        <v>519</v>
      </c>
      <c r="K86" s="1" t="str">
        <f t="shared" si="103"/>
        <v>34</v>
      </c>
      <c r="M86" s="5">
        <f t="shared" si="104"/>
        <v>4</v>
      </c>
      <c r="N86" s="5">
        <f t="shared" si="105"/>
        <v>140</v>
      </c>
      <c r="O86" s="5">
        <f t="shared" si="106"/>
        <v>26.887109674836129</v>
      </c>
      <c r="P86" s="5">
        <f t="shared" si="107"/>
        <v>56.75</v>
      </c>
      <c r="Q86" s="5">
        <f t="shared" si="108"/>
        <v>55.5</v>
      </c>
      <c r="R86" s="5">
        <f t="shared" si="109"/>
        <v>1.25</v>
      </c>
      <c r="S86" s="5">
        <f t="shared" si="110"/>
        <v>29</v>
      </c>
      <c r="T86" s="5">
        <f t="shared" si="111"/>
        <v>87</v>
      </c>
      <c r="U86" s="5">
        <f t="shared" si="112"/>
        <v>58</v>
      </c>
      <c r="V86">
        <f t="shared" si="113"/>
        <v>3000000</v>
      </c>
      <c r="X86">
        <f t="shared" si="114"/>
        <v>1</v>
      </c>
      <c r="Y86">
        <f t="shared" si="92"/>
        <v>19</v>
      </c>
      <c r="Z86">
        <f t="shared" si="93"/>
        <v>30</v>
      </c>
      <c r="AA86">
        <f t="shared" si="94"/>
        <v>18</v>
      </c>
      <c r="AB86">
        <f t="shared" si="95"/>
        <v>22</v>
      </c>
      <c r="AC86">
        <f t="shared" si="96"/>
        <v>23</v>
      </c>
      <c r="AD86">
        <f t="shared" si="97"/>
        <v>15</v>
      </c>
      <c r="AE86">
        <f t="shared" si="98"/>
        <v>25</v>
      </c>
      <c r="AF86">
        <f t="shared" si="99"/>
        <v>31</v>
      </c>
      <c r="AG86">
        <f t="shared" ref="AG86:AO86" si="135">MAX(X$4:AF$543)+1-X86</f>
        <v>55</v>
      </c>
      <c r="AH86">
        <f t="shared" si="135"/>
        <v>37</v>
      </c>
      <c r="AI86">
        <f t="shared" si="135"/>
        <v>26</v>
      </c>
      <c r="AJ86">
        <f t="shared" si="135"/>
        <v>38</v>
      </c>
      <c r="AK86">
        <f t="shared" si="135"/>
        <v>34</v>
      </c>
      <c r="AL86">
        <f t="shared" si="135"/>
        <v>33</v>
      </c>
      <c r="AM86">
        <f t="shared" si="135"/>
        <v>41</v>
      </c>
      <c r="AN86">
        <f t="shared" si="135"/>
        <v>31</v>
      </c>
      <c r="AO86">
        <f t="shared" si="135"/>
        <v>25</v>
      </c>
      <c r="AP86">
        <f t="shared" si="101"/>
        <v>3000000</v>
      </c>
      <c r="AQ86">
        <f t="shared" si="116"/>
        <v>3</v>
      </c>
      <c r="AR86">
        <f t="shared" si="117"/>
        <v>3</v>
      </c>
      <c r="AS86">
        <f t="shared" si="118"/>
        <v>2653318.9</v>
      </c>
      <c r="AV86" s="10" t="s">
        <v>746</v>
      </c>
      <c r="AW86" s="11">
        <v>41</v>
      </c>
      <c r="AX86" s="11">
        <v>42</v>
      </c>
      <c r="AY86" s="11">
        <v>22</v>
      </c>
      <c r="AZ86" s="11">
        <v>40</v>
      </c>
      <c r="BA86" s="11">
        <v>41</v>
      </c>
      <c r="BB86" s="11">
        <v>11</v>
      </c>
      <c r="BC86" s="11">
        <v>36</v>
      </c>
      <c r="BD86" s="11">
        <v>30</v>
      </c>
      <c r="BE86" s="11">
        <v>16</v>
      </c>
      <c r="BF86" s="11">
        <v>15</v>
      </c>
      <c r="BG86" s="11">
        <v>14</v>
      </c>
      <c r="BH86" s="11">
        <v>34</v>
      </c>
      <c r="BI86" s="11">
        <v>16</v>
      </c>
      <c r="BJ86" s="11">
        <v>15</v>
      </c>
      <c r="BK86" s="11">
        <v>45</v>
      </c>
      <c r="BL86" s="11">
        <v>20</v>
      </c>
      <c r="BM86" s="11">
        <v>26</v>
      </c>
      <c r="BN86" s="11">
        <v>40</v>
      </c>
      <c r="BO86" s="11">
        <v>4000000</v>
      </c>
    </row>
    <row r="87" spans="1:67" ht="15" thickBot="1" x14ac:dyDescent="0.35">
      <c r="A87" s="1" t="s">
        <v>83</v>
      </c>
      <c r="B87" s="1" t="s">
        <v>602</v>
      </c>
      <c r="C87" s="2">
        <v>77</v>
      </c>
      <c r="D87" s="2">
        <v>77</v>
      </c>
      <c r="E87" s="2">
        <v>12</v>
      </c>
      <c r="F87" s="2">
        <v>43</v>
      </c>
      <c r="G87" s="2">
        <v>2</v>
      </c>
      <c r="H87" s="1">
        <f t="shared" si="102"/>
        <v>77</v>
      </c>
      <c r="I87" s="1">
        <f>HLOOKUP(H87,C87:$F$604,J87,0)</f>
        <v>1</v>
      </c>
      <c r="J87" s="1">
        <v>518</v>
      </c>
      <c r="K87" s="1" t="str">
        <f t="shared" si="103"/>
        <v>21</v>
      </c>
      <c r="M87" s="5">
        <f t="shared" si="104"/>
        <v>1</v>
      </c>
      <c r="N87" s="5">
        <f t="shared" si="105"/>
        <v>132</v>
      </c>
      <c r="O87" s="5">
        <f t="shared" si="106"/>
        <v>31.255666152982034</v>
      </c>
      <c r="P87" s="5">
        <f t="shared" si="107"/>
        <v>52.25</v>
      </c>
      <c r="Q87" s="5">
        <f t="shared" si="108"/>
        <v>60</v>
      </c>
      <c r="R87" s="5">
        <f t="shared" si="109"/>
        <v>-7.75</v>
      </c>
      <c r="S87" s="5">
        <f t="shared" si="110"/>
        <v>12</v>
      </c>
      <c r="T87" s="5">
        <f t="shared" si="111"/>
        <v>77</v>
      </c>
      <c r="U87" s="5">
        <f t="shared" si="112"/>
        <v>65</v>
      </c>
      <c r="V87">
        <f t="shared" si="113"/>
        <v>2000000</v>
      </c>
      <c r="X87">
        <f t="shared" si="114"/>
        <v>41</v>
      </c>
      <c r="Y87">
        <f t="shared" si="92"/>
        <v>23</v>
      </c>
      <c r="Z87">
        <f t="shared" si="93"/>
        <v>22</v>
      </c>
      <c r="AA87">
        <f t="shared" si="94"/>
        <v>26</v>
      </c>
      <c r="AB87">
        <f t="shared" si="95"/>
        <v>18</v>
      </c>
      <c r="AC87">
        <f t="shared" si="96"/>
        <v>49</v>
      </c>
      <c r="AD87">
        <f t="shared" si="97"/>
        <v>32</v>
      </c>
      <c r="AE87">
        <f t="shared" si="98"/>
        <v>37</v>
      </c>
      <c r="AF87">
        <f t="shared" si="99"/>
        <v>24</v>
      </c>
      <c r="AG87">
        <f t="shared" ref="AG87:AO87" si="136">MAX(X$4:AF$543)+1-X87</f>
        <v>15</v>
      </c>
      <c r="AH87">
        <f t="shared" si="136"/>
        <v>33</v>
      </c>
      <c r="AI87">
        <f t="shared" si="136"/>
        <v>34</v>
      </c>
      <c r="AJ87">
        <f t="shared" si="136"/>
        <v>30</v>
      </c>
      <c r="AK87">
        <f t="shared" si="136"/>
        <v>38</v>
      </c>
      <c r="AL87">
        <f t="shared" si="136"/>
        <v>7</v>
      </c>
      <c r="AM87">
        <f t="shared" si="136"/>
        <v>24</v>
      </c>
      <c r="AN87">
        <f t="shared" si="136"/>
        <v>19</v>
      </c>
      <c r="AO87">
        <f t="shared" si="136"/>
        <v>32</v>
      </c>
      <c r="AP87">
        <f t="shared" si="101"/>
        <v>2000000</v>
      </c>
      <c r="AQ87">
        <f t="shared" si="116"/>
        <v>3</v>
      </c>
      <c r="AR87">
        <f t="shared" si="117"/>
        <v>2</v>
      </c>
      <c r="AS87">
        <f t="shared" si="118"/>
        <v>2808410.5</v>
      </c>
      <c r="AV87" s="10" t="s">
        <v>747</v>
      </c>
      <c r="AW87" s="11">
        <v>27</v>
      </c>
      <c r="AX87" s="11">
        <v>37</v>
      </c>
      <c r="AY87" s="11">
        <v>22</v>
      </c>
      <c r="AZ87" s="11">
        <v>38</v>
      </c>
      <c r="BA87" s="11">
        <v>35</v>
      </c>
      <c r="BB87" s="11">
        <v>30</v>
      </c>
      <c r="BC87" s="11">
        <v>38</v>
      </c>
      <c r="BD87" s="11">
        <v>37</v>
      </c>
      <c r="BE87" s="11">
        <v>21</v>
      </c>
      <c r="BF87" s="11">
        <v>29</v>
      </c>
      <c r="BG87" s="11">
        <v>19</v>
      </c>
      <c r="BH87" s="11">
        <v>34</v>
      </c>
      <c r="BI87" s="11">
        <v>18</v>
      </c>
      <c r="BJ87" s="11">
        <v>21</v>
      </c>
      <c r="BK87" s="11">
        <v>26</v>
      </c>
      <c r="BL87" s="11">
        <v>18</v>
      </c>
      <c r="BM87" s="11">
        <v>19</v>
      </c>
      <c r="BN87" s="11">
        <v>35</v>
      </c>
      <c r="BO87" s="11">
        <v>1000000</v>
      </c>
    </row>
    <row r="88" spans="1:67" ht="15" thickBot="1" x14ac:dyDescent="0.35">
      <c r="A88" s="1" t="s">
        <v>84</v>
      </c>
      <c r="B88" s="1" t="s">
        <v>602</v>
      </c>
      <c r="C88" s="2">
        <v>87</v>
      </c>
      <c r="D88" s="2">
        <v>26</v>
      </c>
      <c r="E88" s="2">
        <v>100</v>
      </c>
      <c r="F88" s="2">
        <v>66</v>
      </c>
      <c r="G88" s="2">
        <v>1</v>
      </c>
      <c r="H88" s="1">
        <f t="shared" si="102"/>
        <v>100</v>
      </c>
      <c r="I88" s="1">
        <f>HLOOKUP(H88,C88:$F$604,J88,0)</f>
        <v>3</v>
      </c>
      <c r="J88" s="1">
        <v>517</v>
      </c>
      <c r="K88" s="1" t="str">
        <f t="shared" si="103"/>
        <v>13</v>
      </c>
      <c r="M88" s="5">
        <f t="shared" si="104"/>
        <v>3</v>
      </c>
      <c r="N88" s="5">
        <f t="shared" si="105"/>
        <v>179</v>
      </c>
      <c r="O88" s="5">
        <f t="shared" si="106"/>
        <v>32.356091646962966</v>
      </c>
      <c r="P88" s="5">
        <f t="shared" si="107"/>
        <v>69.75</v>
      </c>
      <c r="Q88" s="5">
        <f t="shared" si="108"/>
        <v>76.5</v>
      </c>
      <c r="R88" s="5">
        <f t="shared" si="109"/>
        <v>-6.75</v>
      </c>
      <c r="S88" s="5">
        <f t="shared" si="110"/>
        <v>26</v>
      </c>
      <c r="T88" s="5">
        <f t="shared" si="111"/>
        <v>100</v>
      </c>
      <c r="U88" s="5">
        <f t="shared" si="112"/>
        <v>74</v>
      </c>
      <c r="V88">
        <f t="shared" si="113"/>
        <v>1000000</v>
      </c>
      <c r="X88">
        <f t="shared" si="114"/>
        <v>14</v>
      </c>
      <c r="Y88">
        <f t="shared" si="92"/>
        <v>7</v>
      </c>
      <c r="Z88">
        <f t="shared" si="93"/>
        <v>19</v>
      </c>
      <c r="AA88">
        <f t="shared" si="94"/>
        <v>5</v>
      </c>
      <c r="AB88">
        <f t="shared" si="95"/>
        <v>5</v>
      </c>
      <c r="AC88">
        <f t="shared" si="96"/>
        <v>47</v>
      </c>
      <c r="AD88">
        <f t="shared" si="97"/>
        <v>17</v>
      </c>
      <c r="AE88">
        <f t="shared" si="98"/>
        <v>1</v>
      </c>
      <c r="AF88">
        <f t="shared" si="99"/>
        <v>16</v>
      </c>
      <c r="AG88">
        <f t="shared" ref="AG88:AO88" si="137">MAX(X$4:AF$543)+1-X88</f>
        <v>42</v>
      </c>
      <c r="AH88">
        <f t="shared" si="137"/>
        <v>49</v>
      </c>
      <c r="AI88">
        <f t="shared" si="137"/>
        <v>37</v>
      </c>
      <c r="AJ88">
        <f t="shared" si="137"/>
        <v>51</v>
      </c>
      <c r="AK88">
        <f t="shared" si="137"/>
        <v>51</v>
      </c>
      <c r="AL88">
        <f t="shared" si="137"/>
        <v>9</v>
      </c>
      <c r="AM88">
        <f t="shared" si="137"/>
        <v>39</v>
      </c>
      <c r="AN88">
        <f t="shared" si="137"/>
        <v>55</v>
      </c>
      <c r="AO88">
        <f t="shared" si="137"/>
        <v>40</v>
      </c>
      <c r="AP88">
        <f t="shared" si="101"/>
        <v>1000000</v>
      </c>
      <c r="AQ88">
        <f t="shared" si="116"/>
        <v>3</v>
      </c>
      <c r="AR88">
        <f t="shared" si="117"/>
        <v>1</v>
      </c>
      <c r="AS88">
        <f t="shared" si="118"/>
        <v>2721541.7</v>
      </c>
      <c r="AV88" s="10" t="s">
        <v>748</v>
      </c>
      <c r="AW88" s="11">
        <v>27</v>
      </c>
      <c r="AX88" s="11">
        <v>51</v>
      </c>
      <c r="AY88" s="11">
        <v>7</v>
      </c>
      <c r="AZ88" s="11">
        <v>46</v>
      </c>
      <c r="BA88" s="11">
        <v>52</v>
      </c>
      <c r="BB88" s="11">
        <v>1</v>
      </c>
      <c r="BC88" s="11">
        <v>32</v>
      </c>
      <c r="BD88" s="11">
        <v>12</v>
      </c>
      <c r="BE88" s="11">
        <v>9</v>
      </c>
      <c r="BF88" s="11">
        <v>29</v>
      </c>
      <c r="BG88" s="11">
        <v>5</v>
      </c>
      <c r="BH88" s="11">
        <v>49</v>
      </c>
      <c r="BI88" s="11">
        <v>10</v>
      </c>
      <c r="BJ88" s="11">
        <v>4</v>
      </c>
      <c r="BK88" s="11">
        <v>55</v>
      </c>
      <c r="BL88" s="11">
        <v>24</v>
      </c>
      <c r="BM88" s="11">
        <v>44</v>
      </c>
      <c r="BN88" s="11">
        <v>47</v>
      </c>
      <c r="BO88" s="11">
        <v>4000000</v>
      </c>
    </row>
    <row r="89" spans="1:67" ht="15" thickBot="1" x14ac:dyDescent="0.35">
      <c r="A89" s="1" t="s">
        <v>85</v>
      </c>
      <c r="B89" s="1" t="s">
        <v>602</v>
      </c>
      <c r="C89" s="2">
        <v>97</v>
      </c>
      <c r="D89" s="2">
        <v>62</v>
      </c>
      <c r="E89" s="2">
        <v>61</v>
      </c>
      <c r="F89" s="2">
        <v>83</v>
      </c>
      <c r="G89" s="2">
        <v>4</v>
      </c>
      <c r="H89" s="1">
        <f t="shared" si="102"/>
        <v>97</v>
      </c>
      <c r="I89" s="1">
        <f>HLOOKUP(H89,C89:$F$604,J89,0)</f>
        <v>1</v>
      </c>
      <c r="J89" s="1">
        <v>516</v>
      </c>
      <c r="K89" s="1" t="str">
        <f t="shared" si="103"/>
        <v>41</v>
      </c>
      <c r="M89" s="5">
        <f t="shared" si="104"/>
        <v>1</v>
      </c>
      <c r="N89" s="5">
        <f t="shared" si="105"/>
        <v>206</v>
      </c>
      <c r="O89" s="5">
        <f t="shared" si="106"/>
        <v>17.423642940938997</v>
      </c>
      <c r="P89" s="5">
        <f t="shared" si="107"/>
        <v>75.75</v>
      </c>
      <c r="Q89" s="5">
        <f t="shared" si="108"/>
        <v>72.5</v>
      </c>
      <c r="R89" s="5">
        <f t="shared" si="109"/>
        <v>3.25</v>
      </c>
      <c r="S89" s="5">
        <f t="shared" si="110"/>
        <v>61</v>
      </c>
      <c r="T89" s="5">
        <f t="shared" si="111"/>
        <v>97</v>
      </c>
      <c r="U89" s="5">
        <f t="shared" si="112"/>
        <v>36</v>
      </c>
      <c r="V89">
        <f t="shared" si="113"/>
        <v>4000000</v>
      </c>
      <c r="X89">
        <f t="shared" si="114"/>
        <v>41</v>
      </c>
      <c r="Y89">
        <f t="shared" si="92"/>
        <v>3</v>
      </c>
      <c r="Z89">
        <f t="shared" si="93"/>
        <v>46</v>
      </c>
      <c r="AA89">
        <f t="shared" si="94"/>
        <v>3</v>
      </c>
      <c r="AB89">
        <f t="shared" si="95"/>
        <v>7</v>
      </c>
      <c r="AC89">
        <f t="shared" si="96"/>
        <v>17</v>
      </c>
      <c r="AD89">
        <f t="shared" si="97"/>
        <v>2</v>
      </c>
      <c r="AE89">
        <f t="shared" si="98"/>
        <v>7</v>
      </c>
      <c r="AF89">
        <f t="shared" si="99"/>
        <v>47</v>
      </c>
      <c r="AG89">
        <f t="shared" ref="AG89:AO89" si="138">MAX(X$4:AF$543)+1-X89</f>
        <v>15</v>
      </c>
      <c r="AH89">
        <f t="shared" si="138"/>
        <v>53</v>
      </c>
      <c r="AI89">
        <f t="shared" si="138"/>
        <v>10</v>
      </c>
      <c r="AJ89">
        <f t="shared" si="138"/>
        <v>53</v>
      </c>
      <c r="AK89">
        <f t="shared" si="138"/>
        <v>49</v>
      </c>
      <c r="AL89">
        <f t="shared" si="138"/>
        <v>39</v>
      </c>
      <c r="AM89">
        <f t="shared" si="138"/>
        <v>54</v>
      </c>
      <c r="AN89">
        <f t="shared" si="138"/>
        <v>49</v>
      </c>
      <c r="AO89">
        <f t="shared" si="138"/>
        <v>9</v>
      </c>
      <c r="AP89">
        <f t="shared" si="101"/>
        <v>4000000</v>
      </c>
      <c r="AQ89">
        <f t="shared" si="116"/>
        <v>3</v>
      </c>
      <c r="AR89">
        <f t="shared" si="117"/>
        <v>4</v>
      </c>
      <c r="AS89">
        <f t="shared" si="118"/>
        <v>2931510.5</v>
      </c>
      <c r="AV89" s="10" t="s">
        <v>749</v>
      </c>
      <c r="AW89" s="11">
        <v>27</v>
      </c>
      <c r="AX89" s="11">
        <v>36</v>
      </c>
      <c r="AY89" s="11">
        <v>26</v>
      </c>
      <c r="AZ89" s="11">
        <v>33</v>
      </c>
      <c r="BA89" s="11">
        <v>42</v>
      </c>
      <c r="BB89" s="11">
        <v>2</v>
      </c>
      <c r="BC89" s="11">
        <v>16</v>
      </c>
      <c r="BD89" s="11">
        <v>19</v>
      </c>
      <c r="BE89" s="11">
        <v>27</v>
      </c>
      <c r="BF89" s="11">
        <v>29</v>
      </c>
      <c r="BG89" s="11">
        <v>20</v>
      </c>
      <c r="BH89" s="11">
        <v>30</v>
      </c>
      <c r="BI89" s="11">
        <v>23</v>
      </c>
      <c r="BJ89" s="11">
        <v>14</v>
      </c>
      <c r="BK89" s="11">
        <v>54</v>
      </c>
      <c r="BL89" s="11">
        <v>40</v>
      </c>
      <c r="BM89" s="11">
        <v>37</v>
      </c>
      <c r="BN89" s="11">
        <v>29</v>
      </c>
      <c r="BO89" s="11">
        <v>3000000</v>
      </c>
    </row>
    <row r="90" spans="1:67" ht="15" thickBot="1" x14ac:dyDescent="0.35">
      <c r="A90" s="1" t="s">
        <v>86</v>
      </c>
      <c r="B90" s="1" t="s">
        <v>602</v>
      </c>
      <c r="C90" s="2">
        <v>69</v>
      </c>
      <c r="D90" s="2">
        <v>25</v>
      </c>
      <c r="E90" s="2">
        <v>17</v>
      </c>
      <c r="F90" s="2">
        <v>89</v>
      </c>
      <c r="G90" s="2">
        <v>1</v>
      </c>
      <c r="H90" s="1">
        <f t="shared" si="102"/>
        <v>89</v>
      </c>
      <c r="I90" s="1">
        <f>HLOOKUP(H90,C90:$F$604,J90,0)</f>
        <v>4</v>
      </c>
      <c r="J90" s="1">
        <v>515</v>
      </c>
      <c r="K90" s="1" t="str">
        <f t="shared" si="103"/>
        <v>14</v>
      </c>
      <c r="M90" s="5">
        <f t="shared" si="104"/>
        <v>4</v>
      </c>
      <c r="N90" s="5">
        <f t="shared" si="105"/>
        <v>111</v>
      </c>
      <c r="O90" s="5">
        <f t="shared" si="106"/>
        <v>34.621765793596758</v>
      </c>
      <c r="P90" s="5">
        <f t="shared" si="107"/>
        <v>50</v>
      </c>
      <c r="Q90" s="5">
        <f t="shared" si="108"/>
        <v>47</v>
      </c>
      <c r="R90" s="5">
        <f t="shared" si="109"/>
        <v>3</v>
      </c>
      <c r="S90" s="5">
        <f t="shared" si="110"/>
        <v>17</v>
      </c>
      <c r="T90" s="5">
        <f t="shared" si="111"/>
        <v>89</v>
      </c>
      <c r="U90" s="5">
        <f t="shared" si="112"/>
        <v>72</v>
      </c>
      <c r="V90">
        <f t="shared" si="113"/>
        <v>1000000</v>
      </c>
      <c r="X90">
        <f t="shared" si="114"/>
        <v>1</v>
      </c>
      <c r="Y90">
        <f t="shared" si="92"/>
        <v>30</v>
      </c>
      <c r="Z90">
        <f t="shared" si="93"/>
        <v>14</v>
      </c>
      <c r="AA90">
        <f t="shared" si="94"/>
        <v>29</v>
      </c>
      <c r="AB90">
        <f t="shared" si="95"/>
        <v>32</v>
      </c>
      <c r="AC90">
        <f t="shared" si="96"/>
        <v>18</v>
      </c>
      <c r="AD90">
        <f t="shared" si="97"/>
        <v>25</v>
      </c>
      <c r="AE90">
        <f t="shared" si="98"/>
        <v>21</v>
      </c>
      <c r="AF90">
        <f t="shared" si="99"/>
        <v>18</v>
      </c>
      <c r="AG90">
        <f t="shared" ref="AG90:AO90" si="139">MAX(X$4:AF$543)+1-X90</f>
        <v>55</v>
      </c>
      <c r="AH90">
        <f t="shared" si="139"/>
        <v>26</v>
      </c>
      <c r="AI90">
        <f t="shared" si="139"/>
        <v>42</v>
      </c>
      <c r="AJ90">
        <f t="shared" si="139"/>
        <v>27</v>
      </c>
      <c r="AK90">
        <f t="shared" si="139"/>
        <v>24</v>
      </c>
      <c r="AL90">
        <f t="shared" si="139"/>
        <v>38</v>
      </c>
      <c r="AM90">
        <f t="shared" si="139"/>
        <v>31</v>
      </c>
      <c r="AN90">
        <f t="shared" si="139"/>
        <v>35</v>
      </c>
      <c r="AO90">
        <f t="shared" si="139"/>
        <v>38</v>
      </c>
      <c r="AP90">
        <f t="shared" si="101"/>
        <v>1000000</v>
      </c>
      <c r="AQ90">
        <f t="shared" si="116"/>
        <v>3</v>
      </c>
      <c r="AR90">
        <f t="shared" si="117"/>
        <v>1</v>
      </c>
      <c r="AS90">
        <f t="shared" si="118"/>
        <v>2983925.9</v>
      </c>
      <c r="AV90" s="10" t="s">
        <v>750</v>
      </c>
      <c r="AW90" s="11">
        <v>1</v>
      </c>
      <c r="AX90" s="11">
        <v>19</v>
      </c>
      <c r="AY90" s="11">
        <v>30</v>
      </c>
      <c r="AZ90" s="11">
        <v>18</v>
      </c>
      <c r="BA90" s="11">
        <v>22</v>
      </c>
      <c r="BB90" s="11">
        <v>23</v>
      </c>
      <c r="BC90" s="11">
        <v>15</v>
      </c>
      <c r="BD90" s="11">
        <v>25</v>
      </c>
      <c r="BE90" s="11">
        <v>31</v>
      </c>
      <c r="BF90" s="11">
        <v>55</v>
      </c>
      <c r="BG90" s="11">
        <v>37</v>
      </c>
      <c r="BH90" s="11">
        <v>26</v>
      </c>
      <c r="BI90" s="11">
        <v>38</v>
      </c>
      <c r="BJ90" s="11">
        <v>34</v>
      </c>
      <c r="BK90" s="11">
        <v>33</v>
      </c>
      <c r="BL90" s="11">
        <v>41</v>
      </c>
      <c r="BM90" s="11">
        <v>31</v>
      </c>
      <c r="BN90" s="11">
        <v>25</v>
      </c>
      <c r="BO90" s="11">
        <v>3000000</v>
      </c>
    </row>
    <row r="91" spans="1:67" ht="15" thickBot="1" x14ac:dyDescent="0.35">
      <c r="A91" s="1" t="s">
        <v>87</v>
      </c>
      <c r="B91" s="1" t="s">
        <v>602</v>
      </c>
      <c r="C91" s="2">
        <v>56</v>
      </c>
      <c r="D91" s="2">
        <v>31</v>
      </c>
      <c r="E91" s="2">
        <v>3</v>
      </c>
      <c r="F91" s="2">
        <v>64</v>
      </c>
      <c r="G91" s="2">
        <v>1</v>
      </c>
      <c r="H91" s="1">
        <f t="shared" si="102"/>
        <v>64</v>
      </c>
      <c r="I91" s="1">
        <f>HLOOKUP(H91,C91:$F$604,J91,0)</f>
        <v>4</v>
      </c>
      <c r="J91" s="1">
        <v>514</v>
      </c>
      <c r="K91" s="1" t="str">
        <f t="shared" si="103"/>
        <v>14</v>
      </c>
      <c r="M91" s="5">
        <f t="shared" si="104"/>
        <v>4</v>
      </c>
      <c r="N91" s="5">
        <f t="shared" si="105"/>
        <v>90</v>
      </c>
      <c r="O91" s="5">
        <f t="shared" si="106"/>
        <v>27.525745524266306</v>
      </c>
      <c r="P91" s="5">
        <f t="shared" si="107"/>
        <v>38.5</v>
      </c>
      <c r="Q91" s="5">
        <f t="shared" si="108"/>
        <v>43.5</v>
      </c>
      <c r="R91" s="5">
        <f t="shared" si="109"/>
        <v>-5</v>
      </c>
      <c r="S91" s="5">
        <f t="shared" si="110"/>
        <v>3</v>
      </c>
      <c r="T91" s="5">
        <f t="shared" si="111"/>
        <v>64</v>
      </c>
      <c r="U91" s="5">
        <f t="shared" si="112"/>
        <v>61</v>
      </c>
      <c r="V91">
        <f t="shared" si="113"/>
        <v>1000000</v>
      </c>
      <c r="X91">
        <f t="shared" si="114"/>
        <v>1</v>
      </c>
      <c r="Y91">
        <f t="shared" si="92"/>
        <v>39</v>
      </c>
      <c r="Z91">
        <f t="shared" si="93"/>
        <v>29</v>
      </c>
      <c r="AA91">
        <f t="shared" si="94"/>
        <v>43</v>
      </c>
      <c r="AB91">
        <f t="shared" si="95"/>
        <v>35</v>
      </c>
      <c r="AC91">
        <f t="shared" si="96"/>
        <v>44</v>
      </c>
      <c r="AD91">
        <f t="shared" si="97"/>
        <v>48</v>
      </c>
      <c r="AE91">
        <f t="shared" si="98"/>
        <v>46</v>
      </c>
      <c r="AF91">
        <f t="shared" si="99"/>
        <v>28</v>
      </c>
      <c r="AG91">
        <f t="shared" ref="AG91:AO91" si="140">MAX(X$4:AF$543)+1-X91</f>
        <v>55</v>
      </c>
      <c r="AH91">
        <f t="shared" si="140"/>
        <v>17</v>
      </c>
      <c r="AI91">
        <f t="shared" si="140"/>
        <v>27</v>
      </c>
      <c r="AJ91">
        <f t="shared" si="140"/>
        <v>13</v>
      </c>
      <c r="AK91">
        <f t="shared" si="140"/>
        <v>21</v>
      </c>
      <c r="AL91">
        <f t="shared" si="140"/>
        <v>12</v>
      </c>
      <c r="AM91">
        <f t="shared" si="140"/>
        <v>8</v>
      </c>
      <c r="AN91">
        <f t="shared" si="140"/>
        <v>10</v>
      </c>
      <c r="AO91">
        <f t="shared" si="140"/>
        <v>28</v>
      </c>
      <c r="AP91">
        <f t="shared" si="101"/>
        <v>1000000</v>
      </c>
      <c r="AQ91">
        <f t="shared" si="116"/>
        <v>3</v>
      </c>
      <c r="AR91">
        <f t="shared" si="117"/>
        <v>1</v>
      </c>
      <c r="AS91">
        <f t="shared" si="118"/>
        <v>2845698.6</v>
      </c>
      <c r="AV91" s="10" t="s">
        <v>751</v>
      </c>
      <c r="AW91" s="11">
        <v>41</v>
      </c>
      <c r="AX91" s="11">
        <v>23</v>
      </c>
      <c r="AY91" s="11">
        <v>22</v>
      </c>
      <c r="AZ91" s="11">
        <v>26</v>
      </c>
      <c r="BA91" s="11">
        <v>18</v>
      </c>
      <c r="BB91" s="11">
        <v>49</v>
      </c>
      <c r="BC91" s="11">
        <v>32</v>
      </c>
      <c r="BD91" s="11">
        <v>37</v>
      </c>
      <c r="BE91" s="11">
        <v>24</v>
      </c>
      <c r="BF91" s="11">
        <v>15</v>
      </c>
      <c r="BG91" s="11">
        <v>33</v>
      </c>
      <c r="BH91" s="11">
        <v>34</v>
      </c>
      <c r="BI91" s="11">
        <v>30</v>
      </c>
      <c r="BJ91" s="11">
        <v>38</v>
      </c>
      <c r="BK91" s="11">
        <v>7</v>
      </c>
      <c r="BL91" s="11">
        <v>24</v>
      </c>
      <c r="BM91" s="11">
        <v>19</v>
      </c>
      <c r="BN91" s="11">
        <v>32</v>
      </c>
      <c r="BO91" s="11">
        <v>2000000</v>
      </c>
    </row>
    <row r="92" spans="1:67" ht="15" thickBot="1" x14ac:dyDescent="0.35">
      <c r="A92" s="1" t="s">
        <v>88</v>
      </c>
      <c r="B92" s="1" t="s">
        <v>602</v>
      </c>
      <c r="C92" s="2">
        <v>53</v>
      </c>
      <c r="D92" s="2">
        <v>35</v>
      </c>
      <c r="E92" s="2">
        <v>32</v>
      </c>
      <c r="F92" s="2">
        <v>62</v>
      </c>
      <c r="G92" s="2">
        <v>2</v>
      </c>
      <c r="H92" s="1">
        <f t="shared" si="102"/>
        <v>62</v>
      </c>
      <c r="I92" s="1">
        <f>HLOOKUP(H92,C92:$F$604,J92,0)</f>
        <v>4</v>
      </c>
      <c r="J92" s="1">
        <v>513</v>
      </c>
      <c r="K92" s="1" t="str">
        <f t="shared" si="103"/>
        <v>24</v>
      </c>
      <c r="M92" s="5">
        <f t="shared" si="104"/>
        <v>4</v>
      </c>
      <c r="N92" s="5">
        <f t="shared" si="105"/>
        <v>120</v>
      </c>
      <c r="O92" s="5">
        <f t="shared" si="106"/>
        <v>14.387494569938159</v>
      </c>
      <c r="P92" s="5">
        <f t="shared" si="107"/>
        <v>45.5</v>
      </c>
      <c r="Q92" s="5">
        <f t="shared" si="108"/>
        <v>44</v>
      </c>
      <c r="R92" s="5">
        <f t="shared" si="109"/>
        <v>1.5</v>
      </c>
      <c r="S92" s="5">
        <f t="shared" si="110"/>
        <v>32</v>
      </c>
      <c r="T92" s="5">
        <f t="shared" si="111"/>
        <v>62</v>
      </c>
      <c r="U92" s="5">
        <f t="shared" si="112"/>
        <v>30</v>
      </c>
      <c r="V92">
        <f t="shared" si="113"/>
        <v>2000000</v>
      </c>
      <c r="X92">
        <f t="shared" si="114"/>
        <v>1</v>
      </c>
      <c r="Y92">
        <f t="shared" si="92"/>
        <v>28</v>
      </c>
      <c r="Z92">
        <f t="shared" si="93"/>
        <v>50</v>
      </c>
      <c r="AA92">
        <f t="shared" si="94"/>
        <v>35</v>
      </c>
      <c r="AB92">
        <f t="shared" si="95"/>
        <v>34</v>
      </c>
      <c r="AC92">
        <f t="shared" si="96"/>
        <v>22</v>
      </c>
      <c r="AD92">
        <f t="shared" si="97"/>
        <v>13</v>
      </c>
      <c r="AE92">
        <f t="shared" si="98"/>
        <v>47</v>
      </c>
      <c r="AF92">
        <f t="shared" si="99"/>
        <v>50</v>
      </c>
      <c r="AG92">
        <f t="shared" ref="AG92:AO92" si="141">MAX(X$4:AF$543)+1-X92</f>
        <v>55</v>
      </c>
      <c r="AH92">
        <f t="shared" si="141"/>
        <v>28</v>
      </c>
      <c r="AI92">
        <f t="shared" si="141"/>
        <v>6</v>
      </c>
      <c r="AJ92">
        <f t="shared" si="141"/>
        <v>21</v>
      </c>
      <c r="AK92">
        <f t="shared" si="141"/>
        <v>22</v>
      </c>
      <c r="AL92">
        <f t="shared" si="141"/>
        <v>34</v>
      </c>
      <c r="AM92">
        <f t="shared" si="141"/>
        <v>43</v>
      </c>
      <c r="AN92">
        <f t="shared" si="141"/>
        <v>9</v>
      </c>
      <c r="AO92">
        <f t="shared" si="141"/>
        <v>6</v>
      </c>
      <c r="AP92">
        <f t="shared" si="101"/>
        <v>2000000</v>
      </c>
      <c r="AQ92">
        <f t="shared" si="116"/>
        <v>3</v>
      </c>
      <c r="AR92">
        <f t="shared" si="117"/>
        <v>2</v>
      </c>
      <c r="AS92">
        <f t="shared" si="118"/>
        <v>2647015.4</v>
      </c>
      <c r="AV92" s="10" t="s">
        <v>752</v>
      </c>
      <c r="AW92" s="11">
        <v>14</v>
      </c>
      <c r="AX92" s="11">
        <v>7</v>
      </c>
      <c r="AY92" s="11">
        <v>19</v>
      </c>
      <c r="AZ92" s="11">
        <v>5</v>
      </c>
      <c r="BA92" s="11">
        <v>5</v>
      </c>
      <c r="BB92" s="11">
        <v>47</v>
      </c>
      <c r="BC92" s="11">
        <v>17</v>
      </c>
      <c r="BD92" s="11">
        <v>1</v>
      </c>
      <c r="BE92" s="11">
        <v>16</v>
      </c>
      <c r="BF92" s="11">
        <v>42</v>
      </c>
      <c r="BG92" s="11">
        <v>49</v>
      </c>
      <c r="BH92" s="11">
        <v>37</v>
      </c>
      <c r="BI92" s="11">
        <v>51</v>
      </c>
      <c r="BJ92" s="11">
        <v>51</v>
      </c>
      <c r="BK92" s="11">
        <v>9</v>
      </c>
      <c r="BL92" s="11">
        <v>39</v>
      </c>
      <c r="BM92" s="11">
        <v>55</v>
      </c>
      <c r="BN92" s="11">
        <v>40</v>
      </c>
      <c r="BO92" s="11">
        <v>1000000</v>
      </c>
    </row>
    <row r="93" spans="1:67" ht="15" thickBot="1" x14ac:dyDescent="0.35">
      <c r="A93" s="1" t="s">
        <v>89</v>
      </c>
      <c r="B93" s="1" t="s">
        <v>602</v>
      </c>
      <c r="C93" s="2">
        <v>21</v>
      </c>
      <c r="D93" s="2">
        <v>15</v>
      </c>
      <c r="E93" s="2">
        <v>27</v>
      </c>
      <c r="F93" s="2">
        <v>31</v>
      </c>
      <c r="G93" s="2">
        <v>4</v>
      </c>
      <c r="H93" s="1">
        <f t="shared" si="102"/>
        <v>31</v>
      </c>
      <c r="I93" s="1">
        <f>HLOOKUP(H93,C93:$F$604,J93,0)</f>
        <v>4</v>
      </c>
      <c r="J93" s="1">
        <v>512</v>
      </c>
      <c r="K93" s="1" t="str">
        <f t="shared" si="103"/>
        <v>44</v>
      </c>
      <c r="M93" s="5">
        <f t="shared" si="104"/>
        <v>4</v>
      </c>
      <c r="N93" s="5">
        <f t="shared" si="105"/>
        <v>63</v>
      </c>
      <c r="O93" s="5">
        <f t="shared" si="106"/>
        <v>7</v>
      </c>
      <c r="P93" s="5">
        <f t="shared" si="107"/>
        <v>23.5</v>
      </c>
      <c r="Q93" s="5">
        <f t="shared" si="108"/>
        <v>24</v>
      </c>
      <c r="R93" s="5">
        <f t="shared" si="109"/>
        <v>-0.5</v>
      </c>
      <c r="S93" s="5">
        <f t="shared" si="110"/>
        <v>15</v>
      </c>
      <c r="T93" s="5">
        <f t="shared" si="111"/>
        <v>31</v>
      </c>
      <c r="U93" s="5">
        <f t="shared" si="112"/>
        <v>16</v>
      </c>
      <c r="V93">
        <f t="shared" si="113"/>
        <v>4000000</v>
      </c>
      <c r="X93">
        <f t="shared" si="114"/>
        <v>1</v>
      </c>
      <c r="Y93">
        <f t="shared" si="92"/>
        <v>48</v>
      </c>
      <c r="Z93">
        <f t="shared" si="93"/>
        <v>54</v>
      </c>
      <c r="AA93">
        <f t="shared" si="94"/>
        <v>53</v>
      </c>
      <c r="AB93">
        <f t="shared" si="95"/>
        <v>50</v>
      </c>
      <c r="AC93">
        <f t="shared" si="96"/>
        <v>30</v>
      </c>
      <c r="AD93">
        <f t="shared" si="97"/>
        <v>27</v>
      </c>
      <c r="AE93">
        <f t="shared" si="98"/>
        <v>54</v>
      </c>
      <c r="AF93">
        <f t="shared" si="99"/>
        <v>54</v>
      </c>
      <c r="AG93">
        <f t="shared" ref="AG93:AO93" si="142">MAX(X$4:AF$543)+1-X93</f>
        <v>55</v>
      </c>
      <c r="AH93">
        <f t="shared" si="142"/>
        <v>8</v>
      </c>
      <c r="AI93">
        <f t="shared" si="142"/>
        <v>2</v>
      </c>
      <c r="AJ93">
        <f t="shared" si="142"/>
        <v>3</v>
      </c>
      <c r="AK93">
        <f t="shared" si="142"/>
        <v>6</v>
      </c>
      <c r="AL93">
        <f t="shared" si="142"/>
        <v>26</v>
      </c>
      <c r="AM93">
        <f t="shared" si="142"/>
        <v>29</v>
      </c>
      <c r="AN93">
        <f t="shared" si="142"/>
        <v>2</v>
      </c>
      <c r="AO93">
        <f t="shared" si="142"/>
        <v>2</v>
      </c>
      <c r="AP93">
        <f t="shared" si="101"/>
        <v>4000000</v>
      </c>
      <c r="AQ93">
        <f t="shared" si="116"/>
        <v>3</v>
      </c>
      <c r="AR93">
        <f t="shared" si="117"/>
        <v>4</v>
      </c>
      <c r="AS93">
        <f t="shared" si="118"/>
        <v>2931511.2</v>
      </c>
      <c r="AV93" s="10" t="s">
        <v>753</v>
      </c>
      <c r="AW93" s="11">
        <v>41</v>
      </c>
      <c r="AX93" s="11">
        <v>3</v>
      </c>
      <c r="AY93" s="11">
        <v>46</v>
      </c>
      <c r="AZ93" s="11">
        <v>3</v>
      </c>
      <c r="BA93" s="11">
        <v>7</v>
      </c>
      <c r="BB93" s="11">
        <v>17</v>
      </c>
      <c r="BC93" s="11">
        <v>2</v>
      </c>
      <c r="BD93" s="11">
        <v>7</v>
      </c>
      <c r="BE93" s="11">
        <v>47</v>
      </c>
      <c r="BF93" s="11">
        <v>15</v>
      </c>
      <c r="BG93" s="11">
        <v>53</v>
      </c>
      <c r="BH93" s="11">
        <v>10</v>
      </c>
      <c r="BI93" s="11">
        <v>53</v>
      </c>
      <c r="BJ93" s="11">
        <v>49</v>
      </c>
      <c r="BK93" s="11">
        <v>39</v>
      </c>
      <c r="BL93" s="11">
        <v>54</v>
      </c>
      <c r="BM93" s="11">
        <v>49</v>
      </c>
      <c r="BN93" s="11">
        <v>9</v>
      </c>
      <c r="BO93" s="11">
        <v>4000000</v>
      </c>
    </row>
    <row r="94" spans="1:67" ht="15" thickBot="1" x14ac:dyDescent="0.35">
      <c r="A94" s="1" t="s">
        <v>90</v>
      </c>
      <c r="B94" s="1" t="s">
        <v>602</v>
      </c>
      <c r="C94" s="2">
        <v>69</v>
      </c>
      <c r="D94" s="2">
        <v>77</v>
      </c>
      <c r="E94" s="2">
        <v>37</v>
      </c>
      <c r="F94" s="2">
        <v>30</v>
      </c>
      <c r="G94" s="2">
        <v>1</v>
      </c>
      <c r="H94" s="1">
        <f t="shared" si="102"/>
        <v>77</v>
      </c>
      <c r="I94" s="1">
        <f>HLOOKUP(H94,C94:$F$604,J94,0)</f>
        <v>2</v>
      </c>
      <c r="J94" s="1">
        <v>511</v>
      </c>
      <c r="K94" s="1" t="str">
        <f t="shared" si="103"/>
        <v>12</v>
      </c>
      <c r="M94" s="5">
        <f t="shared" si="104"/>
        <v>2</v>
      </c>
      <c r="N94" s="5">
        <f t="shared" si="105"/>
        <v>136</v>
      </c>
      <c r="O94" s="5">
        <f t="shared" si="106"/>
        <v>23.214578752729214</v>
      </c>
      <c r="P94" s="5">
        <f t="shared" si="107"/>
        <v>53.25</v>
      </c>
      <c r="Q94" s="5">
        <f t="shared" si="108"/>
        <v>53</v>
      </c>
      <c r="R94" s="5">
        <f t="shared" si="109"/>
        <v>0.25</v>
      </c>
      <c r="S94" s="5">
        <f t="shared" si="110"/>
        <v>30</v>
      </c>
      <c r="T94" s="5">
        <f t="shared" si="111"/>
        <v>77</v>
      </c>
      <c r="U94" s="5">
        <f t="shared" si="112"/>
        <v>47</v>
      </c>
      <c r="V94">
        <f t="shared" si="113"/>
        <v>1000000</v>
      </c>
      <c r="X94">
        <f t="shared" si="114"/>
        <v>27</v>
      </c>
      <c r="Y94">
        <f t="shared" si="92"/>
        <v>20</v>
      </c>
      <c r="Z94">
        <f t="shared" si="93"/>
        <v>37</v>
      </c>
      <c r="AA94">
        <f t="shared" si="94"/>
        <v>24</v>
      </c>
      <c r="AB94">
        <f t="shared" si="95"/>
        <v>25</v>
      </c>
      <c r="AC94">
        <f t="shared" si="96"/>
        <v>27</v>
      </c>
      <c r="AD94">
        <f t="shared" si="97"/>
        <v>14</v>
      </c>
      <c r="AE94">
        <f t="shared" si="98"/>
        <v>37</v>
      </c>
      <c r="AF94">
        <f t="shared" si="99"/>
        <v>40</v>
      </c>
      <c r="AG94">
        <f t="shared" ref="AG94:AO94" si="143">MAX(X$4:AF$543)+1-X94</f>
        <v>29</v>
      </c>
      <c r="AH94">
        <f t="shared" si="143"/>
        <v>36</v>
      </c>
      <c r="AI94">
        <f t="shared" si="143"/>
        <v>19</v>
      </c>
      <c r="AJ94">
        <f t="shared" si="143"/>
        <v>32</v>
      </c>
      <c r="AK94">
        <f t="shared" si="143"/>
        <v>31</v>
      </c>
      <c r="AL94">
        <f t="shared" si="143"/>
        <v>29</v>
      </c>
      <c r="AM94">
        <f t="shared" si="143"/>
        <v>42</v>
      </c>
      <c r="AN94">
        <f t="shared" si="143"/>
        <v>19</v>
      </c>
      <c r="AO94">
        <f t="shared" si="143"/>
        <v>16</v>
      </c>
      <c r="AP94">
        <f t="shared" si="101"/>
        <v>1000000</v>
      </c>
      <c r="AQ94">
        <f t="shared" si="116"/>
        <v>3</v>
      </c>
      <c r="AR94">
        <f t="shared" si="117"/>
        <v>1</v>
      </c>
      <c r="AS94">
        <f t="shared" si="118"/>
        <v>2879075.3</v>
      </c>
      <c r="AV94" s="10" t="s">
        <v>754</v>
      </c>
      <c r="AW94" s="11">
        <v>1</v>
      </c>
      <c r="AX94" s="11">
        <v>30</v>
      </c>
      <c r="AY94" s="11">
        <v>14</v>
      </c>
      <c r="AZ94" s="11">
        <v>29</v>
      </c>
      <c r="BA94" s="11">
        <v>32</v>
      </c>
      <c r="BB94" s="11">
        <v>18</v>
      </c>
      <c r="BC94" s="11">
        <v>25</v>
      </c>
      <c r="BD94" s="11">
        <v>21</v>
      </c>
      <c r="BE94" s="11">
        <v>18</v>
      </c>
      <c r="BF94" s="11">
        <v>55</v>
      </c>
      <c r="BG94" s="11">
        <v>26</v>
      </c>
      <c r="BH94" s="11">
        <v>42</v>
      </c>
      <c r="BI94" s="11">
        <v>27</v>
      </c>
      <c r="BJ94" s="11">
        <v>24</v>
      </c>
      <c r="BK94" s="11">
        <v>38</v>
      </c>
      <c r="BL94" s="11">
        <v>31</v>
      </c>
      <c r="BM94" s="11">
        <v>35</v>
      </c>
      <c r="BN94" s="11">
        <v>38</v>
      </c>
      <c r="BO94" s="11">
        <v>1000000</v>
      </c>
    </row>
    <row r="95" spans="1:67" ht="15" thickBot="1" x14ac:dyDescent="0.35">
      <c r="A95" s="1" t="s">
        <v>91</v>
      </c>
      <c r="B95" s="1" t="s">
        <v>602</v>
      </c>
      <c r="C95" s="2">
        <v>79</v>
      </c>
      <c r="D95" s="2">
        <v>68</v>
      </c>
      <c r="E95" s="2">
        <v>9</v>
      </c>
      <c r="F95" s="2">
        <v>32</v>
      </c>
      <c r="G95" s="2">
        <v>4</v>
      </c>
      <c r="H95" s="1">
        <f t="shared" si="102"/>
        <v>79</v>
      </c>
      <c r="I95" s="1">
        <f>HLOOKUP(H95,C95:$F$604,J95,0)</f>
        <v>1</v>
      </c>
      <c r="J95" s="1">
        <v>510</v>
      </c>
      <c r="K95" s="1" t="str">
        <f t="shared" si="103"/>
        <v>41</v>
      </c>
      <c r="M95" s="5">
        <f t="shared" si="104"/>
        <v>1</v>
      </c>
      <c r="N95" s="5">
        <f t="shared" si="105"/>
        <v>109</v>
      </c>
      <c r="O95" s="5">
        <f t="shared" si="106"/>
        <v>32.321303604073066</v>
      </c>
      <c r="P95" s="5">
        <f t="shared" si="107"/>
        <v>47</v>
      </c>
      <c r="Q95" s="5">
        <f t="shared" si="108"/>
        <v>50</v>
      </c>
      <c r="R95" s="5">
        <f t="shared" si="109"/>
        <v>-3</v>
      </c>
      <c r="S95" s="5">
        <f t="shared" si="110"/>
        <v>9</v>
      </c>
      <c r="T95" s="5">
        <f t="shared" si="111"/>
        <v>79</v>
      </c>
      <c r="U95" s="5">
        <f t="shared" si="112"/>
        <v>70</v>
      </c>
      <c r="V95">
        <f t="shared" si="113"/>
        <v>4000000</v>
      </c>
      <c r="X95">
        <f t="shared" si="114"/>
        <v>41</v>
      </c>
      <c r="Y95">
        <f t="shared" si="92"/>
        <v>32</v>
      </c>
      <c r="Z95">
        <f t="shared" si="93"/>
        <v>19</v>
      </c>
      <c r="AA95">
        <f t="shared" si="94"/>
        <v>33</v>
      </c>
      <c r="AB95">
        <f t="shared" si="95"/>
        <v>29</v>
      </c>
      <c r="AC95">
        <f t="shared" si="96"/>
        <v>39</v>
      </c>
      <c r="AD95">
        <f t="shared" si="97"/>
        <v>36</v>
      </c>
      <c r="AE95">
        <f t="shared" si="98"/>
        <v>34</v>
      </c>
      <c r="AF95">
        <f t="shared" si="99"/>
        <v>20</v>
      </c>
      <c r="AG95">
        <f t="shared" ref="AG95:AO95" si="144">MAX(X$4:AF$543)+1-X95</f>
        <v>15</v>
      </c>
      <c r="AH95">
        <f t="shared" si="144"/>
        <v>24</v>
      </c>
      <c r="AI95">
        <f t="shared" si="144"/>
        <v>37</v>
      </c>
      <c r="AJ95">
        <f t="shared" si="144"/>
        <v>23</v>
      </c>
      <c r="AK95">
        <f t="shared" si="144"/>
        <v>27</v>
      </c>
      <c r="AL95">
        <f t="shared" si="144"/>
        <v>17</v>
      </c>
      <c r="AM95">
        <f t="shared" si="144"/>
        <v>20</v>
      </c>
      <c r="AN95">
        <f t="shared" si="144"/>
        <v>22</v>
      </c>
      <c r="AO95">
        <f t="shared" si="144"/>
        <v>36</v>
      </c>
      <c r="AP95">
        <f t="shared" si="101"/>
        <v>4000000</v>
      </c>
      <c r="AQ95">
        <f t="shared" si="116"/>
        <v>3</v>
      </c>
      <c r="AR95">
        <f t="shared" si="117"/>
        <v>4</v>
      </c>
      <c r="AS95">
        <f t="shared" si="118"/>
        <v>2980541.5</v>
      </c>
      <c r="AV95" s="10" t="s">
        <v>755</v>
      </c>
      <c r="AW95" s="11">
        <v>1</v>
      </c>
      <c r="AX95" s="11">
        <v>39</v>
      </c>
      <c r="AY95" s="11">
        <v>29</v>
      </c>
      <c r="AZ95" s="11">
        <v>43</v>
      </c>
      <c r="BA95" s="11">
        <v>35</v>
      </c>
      <c r="BB95" s="11">
        <v>44</v>
      </c>
      <c r="BC95" s="11">
        <v>48</v>
      </c>
      <c r="BD95" s="11">
        <v>46</v>
      </c>
      <c r="BE95" s="11">
        <v>28</v>
      </c>
      <c r="BF95" s="11">
        <v>55</v>
      </c>
      <c r="BG95" s="11">
        <v>17</v>
      </c>
      <c r="BH95" s="11">
        <v>27</v>
      </c>
      <c r="BI95" s="11">
        <v>13</v>
      </c>
      <c r="BJ95" s="11">
        <v>21</v>
      </c>
      <c r="BK95" s="11">
        <v>12</v>
      </c>
      <c r="BL95" s="11">
        <v>8</v>
      </c>
      <c r="BM95" s="11">
        <v>10</v>
      </c>
      <c r="BN95" s="11">
        <v>28</v>
      </c>
      <c r="BO95" s="11">
        <v>1000000</v>
      </c>
    </row>
    <row r="96" spans="1:67" ht="15" thickBot="1" x14ac:dyDescent="0.35">
      <c r="A96" s="1" t="s">
        <v>92</v>
      </c>
      <c r="B96" s="1" t="s">
        <v>602</v>
      </c>
      <c r="C96" s="2">
        <v>7</v>
      </c>
      <c r="D96" s="2">
        <v>48</v>
      </c>
      <c r="E96" s="2">
        <v>63</v>
      </c>
      <c r="F96" s="2">
        <v>89</v>
      </c>
      <c r="G96" s="2">
        <v>4</v>
      </c>
      <c r="H96" s="1">
        <f t="shared" si="102"/>
        <v>89</v>
      </c>
      <c r="I96" s="1">
        <f>HLOOKUP(H96,C96:$F$604,J96,0)</f>
        <v>4</v>
      </c>
      <c r="J96" s="1">
        <v>509</v>
      </c>
      <c r="K96" s="1" t="str">
        <f t="shared" si="103"/>
        <v>44</v>
      </c>
      <c r="M96" s="5">
        <f t="shared" si="104"/>
        <v>4</v>
      </c>
      <c r="N96" s="5">
        <f t="shared" si="105"/>
        <v>118</v>
      </c>
      <c r="O96" s="5">
        <f t="shared" si="106"/>
        <v>34.306219066907779</v>
      </c>
      <c r="P96" s="5">
        <f t="shared" si="107"/>
        <v>51.75</v>
      </c>
      <c r="Q96" s="5">
        <f t="shared" si="108"/>
        <v>55.5</v>
      </c>
      <c r="R96" s="5">
        <f t="shared" si="109"/>
        <v>-3.75</v>
      </c>
      <c r="S96" s="5">
        <f t="shared" si="110"/>
        <v>7</v>
      </c>
      <c r="T96" s="5">
        <f t="shared" si="111"/>
        <v>89</v>
      </c>
      <c r="U96" s="5">
        <f t="shared" si="112"/>
        <v>82</v>
      </c>
      <c r="V96">
        <f t="shared" si="113"/>
        <v>4000000</v>
      </c>
      <c r="X96">
        <f t="shared" si="114"/>
        <v>1</v>
      </c>
      <c r="Y96">
        <f t="shared" si="92"/>
        <v>28</v>
      </c>
      <c r="Z96">
        <f t="shared" si="93"/>
        <v>15</v>
      </c>
      <c r="AA96">
        <f t="shared" si="94"/>
        <v>26</v>
      </c>
      <c r="AB96">
        <f t="shared" si="95"/>
        <v>22</v>
      </c>
      <c r="AC96">
        <f t="shared" si="96"/>
        <v>41</v>
      </c>
      <c r="AD96">
        <f t="shared" si="97"/>
        <v>39</v>
      </c>
      <c r="AE96">
        <f t="shared" si="98"/>
        <v>21</v>
      </c>
      <c r="AF96">
        <f t="shared" si="99"/>
        <v>9</v>
      </c>
      <c r="AG96">
        <f t="shared" ref="AG96:AO96" si="145">MAX(X$4:AF$543)+1-X96</f>
        <v>55</v>
      </c>
      <c r="AH96">
        <f t="shared" si="145"/>
        <v>28</v>
      </c>
      <c r="AI96">
        <f t="shared" si="145"/>
        <v>41</v>
      </c>
      <c r="AJ96">
        <f t="shared" si="145"/>
        <v>30</v>
      </c>
      <c r="AK96">
        <f t="shared" si="145"/>
        <v>34</v>
      </c>
      <c r="AL96">
        <f t="shared" si="145"/>
        <v>15</v>
      </c>
      <c r="AM96">
        <f t="shared" si="145"/>
        <v>17</v>
      </c>
      <c r="AN96">
        <f t="shared" si="145"/>
        <v>35</v>
      </c>
      <c r="AO96">
        <f t="shared" si="145"/>
        <v>47</v>
      </c>
      <c r="AP96">
        <f t="shared" si="101"/>
        <v>4000000</v>
      </c>
      <c r="AQ96">
        <f t="shared" si="116"/>
        <v>3</v>
      </c>
      <c r="AR96">
        <f t="shared" si="117"/>
        <v>4</v>
      </c>
      <c r="AS96">
        <f t="shared" si="118"/>
        <v>2931510.5</v>
      </c>
      <c r="AV96" s="10" t="s">
        <v>756</v>
      </c>
      <c r="AW96" s="11">
        <v>1</v>
      </c>
      <c r="AX96" s="11">
        <v>28</v>
      </c>
      <c r="AY96" s="11">
        <v>50</v>
      </c>
      <c r="AZ96" s="11">
        <v>35</v>
      </c>
      <c r="BA96" s="11">
        <v>34</v>
      </c>
      <c r="BB96" s="11">
        <v>22</v>
      </c>
      <c r="BC96" s="11">
        <v>13</v>
      </c>
      <c r="BD96" s="11">
        <v>47</v>
      </c>
      <c r="BE96" s="11">
        <v>50</v>
      </c>
      <c r="BF96" s="11">
        <v>55</v>
      </c>
      <c r="BG96" s="11">
        <v>28</v>
      </c>
      <c r="BH96" s="11">
        <v>6</v>
      </c>
      <c r="BI96" s="11">
        <v>21</v>
      </c>
      <c r="BJ96" s="11">
        <v>22</v>
      </c>
      <c r="BK96" s="11">
        <v>34</v>
      </c>
      <c r="BL96" s="11">
        <v>43</v>
      </c>
      <c r="BM96" s="11">
        <v>9</v>
      </c>
      <c r="BN96" s="11">
        <v>6</v>
      </c>
      <c r="BO96" s="11">
        <v>2000000</v>
      </c>
    </row>
    <row r="97" spans="1:67" ht="15" thickBot="1" x14ac:dyDescent="0.35">
      <c r="A97" s="1" t="s">
        <v>93</v>
      </c>
      <c r="B97" s="1" t="s">
        <v>602</v>
      </c>
      <c r="C97" s="2">
        <v>99</v>
      </c>
      <c r="D97" s="2">
        <v>19</v>
      </c>
      <c r="E97" s="2">
        <v>89</v>
      </c>
      <c r="F97" s="2">
        <v>2</v>
      </c>
      <c r="G97" s="2">
        <v>3</v>
      </c>
      <c r="H97" s="1">
        <f t="shared" si="102"/>
        <v>99</v>
      </c>
      <c r="I97" s="1">
        <f>HLOOKUP(H97,C97:$F$604,J97,0)</f>
        <v>1</v>
      </c>
      <c r="J97" s="1">
        <v>508</v>
      </c>
      <c r="K97" s="1" t="str">
        <f t="shared" si="103"/>
        <v>31</v>
      </c>
      <c r="M97" s="5">
        <f t="shared" si="104"/>
        <v>1</v>
      </c>
      <c r="N97" s="5">
        <f t="shared" si="105"/>
        <v>110</v>
      </c>
      <c r="O97" s="5">
        <f t="shared" si="106"/>
        <v>48.876545158865994</v>
      </c>
      <c r="P97" s="5">
        <f t="shared" si="107"/>
        <v>52.25</v>
      </c>
      <c r="Q97" s="5">
        <f t="shared" si="108"/>
        <v>54</v>
      </c>
      <c r="R97" s="5">
        <f t="shared" si="109"/>
        <v>-1.75</v>
      </c>
      <c r="S97" s="5">
        <f t="shared" si="110"/>
        <v>2</v>
      </c>
      <c r="T97" s="5">
        <f t="shared" si="111"/>
        <v>99</v>
      </c>
      <c r="U97" s="5">
        <f t="shared" si="112"/>
        <v>97</v>
      </c>
      <c r="V97">
        <f t="shared" si="113"/>
        <v>3000000</v>
      </c>
      <c r="X97">
        <f t="shared" si="114"/>
        <v>41</v>
      </c>
      <c r="Y97">
        <f t="shared" si="92"/>
        <v>31</v>
      </c>
      <c r="Z97">
        <f t="shared" si="93"/>
        <v>1</v>
      </c>
      <c r="AA97">
        <f t="shared" si="94"/>
        <v>26</v>
      </c>
      <c r="AB97">
        <f t="shared" si="95"/>
        <v>24</v>
      </c>
      <c r="AC97">
        <f t="shared" si="96"/>
        <v>34</v>
      </c>
      <c r="AD97">
        <f t="shared" si="97"/>
        <v>49</v>
      </c>
      <c r="AE97">
        <f t="shared" si="98"/>
        <v>2</v>
      </c>
      <c r="AF97">
        <f t="shared" si="99"/>
        <v>1</v>
      </c>
      <c r="AG97">
        <f t="shared" ref="AG97:AO97" si="146">MAX(X$4:AF$543)+1-X97</f>
        <v>15</v>
      </c>
      <c r="AH97">
        <f t="shared" si="146"/>
        <v>25</v>
      </c>
      <c r="AI97">
        <f t="shared" si="146"/>
        <v>55</v>
      </c>
      <c r="AJ97">
        <f t="shared" si="146"/>
        <v>30</v>
      </c>
      <c r="AK97">
        <f t="shared" si="146"/>
        <v>32</v>
      </c>
      <c r="AL97">
        <f t="shared" si="146"/>
        <v>22</v>
      </c>
      <c r="AM97">
        <f t="shared" si="146"/>
        <v>7</v>
      </c>
      <c r="AN97">
        <f t="shared" si="146"/>
        <v>54</v>
      </c>
      <c r="AO97">
        <f t="shared" si="146"/>
        <v>55</v>
      </c>
      <c r="AP97">
        <f t="shared" si="101"/>
        <v>3000000</v>
      </c>
      <c r="AQ97">
        <f t="shared" si="116"/>
        <v>3</v>
      </c>
      <c r="AR97">
        <f t="shared" si="117"/>
        <v>3</v>
      </c>
      <c r="AS97">
        <f t="shared" si="118"/>
        <v>2615253.2000000002</v>
      </c>
      <c r="AV97" s="10" t="s">
        <v>757</v>
      </c>
      <c r="AW97" s="11">
        <v>1</v>
      </c>
      <c r="AX97" s="11">
        <v>48</v>
      </c>
      <c r="AY97" s="11">
        <v>54</v>
      </c>
      <c r="AZ97" s="11">
        <v>53</v>
      </c>
      <c r="BA97" s="11">
        <v>50</v>
      </c>
      <c r="BB97" s="11">
        <v>30</v>
      </c>
      <c r="BC97" s="11">
        <v>27</v>
      </c>
      <c r="BD97" s="11">
        <v>54</v>
      </c>
      <c r="BE97" s="11">
        <v>54</v>
      </c>
      <c r="BF97" s="11">
        <v>55</v>
      </c>
      <c r="BG97" s="11">
        <v>8</v>
      </c>
      <c r="BH97" s="11">
        <v>2</v>
      </c>
      <c r="BI97" s="11">
        <v>3</v>
      </c>
      <c r="BJ97" s="11">
        <v>6</v>
      </c>
      <c r="BK97" s="11">
        <v>26</v>
      </c>
      <c r="BL97" s="11">
        <v>29</v>
      </c>
      <c r="BM97" s="11">
        <v>2</v>
      </c>
      <c r="BN97" s="11">
        <v>2</v>
      </c>
      <c r="BO97" s="11">
        <v>4000000</v>
      </c>
    </row>
    <row r="98" spans="1:67" ht="15" thickBot="1" x14ac:dyDescent="0.35">
      <c r="A98" s="1" t="s">
        <v>94</v>
      </c>
      <c r="B98" s="1" t="s">
        <v>602</v>
      </c>
      <c r="C98" s="2">
        <v>94</v>
      </c>
      <c r="D98" s="2">
        <v>70</v>
      </c>
      <c r="E98" s="2">
        <v>15</v>
      </c>
      <c r="F98" s="2">
        <v>90</v>
      </c>
      <c r="G98" s="2">
        <v>4</v>
      </c>
      <c r="H98" s="1">
        <f t="shared" si="102"/>
        <v>94</v>
      </c>
      <c r="I98" s="1">
        <f>HLOOKUP(H98,C98:$F$604,J98,0)</f>
        <v>1</v>
      </c>
      <c r="J98" s="1">
        <v>507</v>
      </c>
      <c r="K98" s="1" t="str">
        <f t="shared" si="103"/>
        <v>41</v>
      </c>
      <c r="M98" s="5">
        <f t="shared" si="104"/>
        <v>1</v>
      </c>
      <c r="N98" s="5">
        <f t="shared" si="105"/>
        <v>175</v>
      </c>
      <c r="O98" s="5">
        <f t="shared" si="106"/>
        <v>36.381084828978551</v>
      </c>
      <c r="P98" s="5">
        <f t="shared" si="107"/>
        <v>67.25</v>
      </c>
      <c r="Q98" s="5">
        <f t="shared" si="108"/>
        <v>80</v>
      </c>
      <c r="R98" s="5">
        <f t="shared" si="109"/>
        <v>-12.75</v>
      </c>
      <c r="S98" s="5">
        <f t="shared" si="110"/>
        <v>15</v>
      </c>
      <c r="T98" s="5">
        <f t="shared" si="111"/>
        <v>94</v>
      </c>
      <c r="U98" s="5">
        <f t="shared" si="112"/>
        <v>79</v>
      </c>
      <c r="V98">
        <f t="shared" si="113"/>
        <v>4000000</v>
      </c>
      <c r="X98">
        <f t="shared" si="114"/>
        <v>41</v>
      </c>
      <c r="Y98">
        <f t="shared" si="92"/>
        <v>7</v>
      </c>
      <c r="Z98">
        <f t="shared" si="93"/>
        <v>11</v>
      </c>
      <c r="AA98">
        <f t="shared" si="94"/>
        <v>7</v>
      </c>
      <c r="AB98">
        <f t="shared" si="95"/>
        <v>3</v>
      </c>
      <c r="AC98">
        <f t="shared" si="96"/>
        <v>54</v>
      </c>
      <c r="AD98">
        <f t="shared" si="97"/>
        <v>27</v>
      </c>
      <c r="AE98">
        <f t="shared" si="98"/>
        <v>12</v>
      </c>
      <c r="AF98">
        <f t="shared" si="99"/>
        <v>12</v>
      </c>
      <c r="AG98">
        <f t="shared" ref="AG98:AO98" si="147">MAX(X$4:AF$543)+1-X98</f>
        <v>15</v>
      </c>
      <c r="AH98">
        <f t="shared" si="147"/>
        <v>49</v>
      </c>
      <c r="AI98">
        <f t="shared" si="147"/>
        <v>45</v>
      </c>
      <c r="AJ98">
        <f t="shared" si="147"/>
        <v>49</v>
      </c>
      <c r="AK98">
        <f t="shared" si="147"/>
        <v>53</v>
      </c>
      <c r="AL98">
        <f t="shared" si="147"/>
        <v>2</v>
      </c>
      <c r="AM98">
        <f t="shared" si="147"/>
        <v>29</v>
      </c>
      <c r="AN98">
        <f t="shared" si="147"/>
        <v>44</v>
      </c>
      <c r="AO98">
        <f t="shared" si="147"/>
        <v>44</v>
      </c>
      <c r="AP98">
        <f t="shared" si="101"/>
        <v>4000000</v>
      </c>
      <c r="AQ98">
        <f t="shared" si="116"/>
        <v>3</v>
      </c>
      <c r="AR98">
        <f t="shared" si="117"/>
        <v>4</v>
      </c>
      <c r="AS98">
        <f t="shared" si="118"/>
        <v>3043864.3</v>
      </c>
      <c r="AV98" s="10" t="s">
        <v>758</v>
      </c>
      <c r="AW98" s="11">
        <v>27</v>
      </c>
      <c r="AX98" s="11">
        <v>20</v>
      </c>
      <c r="AY98" s="11">
        <v>37</v>
      </c>
      <c r="AZ98" s="11">
        <v>24</v>
      </c>
      <c r="BA98" s="11">
        <v>25</v>
      </c>
      <c r="BB98" s="11">
        <v>27</v>
      </c>
      <c r="BC98" s="11">
        <v>14</v>
      </c>
      <c r="BD98" s="11">
        <v>37</v>
      </c>
      <c r="BE98" s="11">
        <v>40</v>
      </c>
      <c r="BF98" s="11">
        <v>29</v>
      </c>
      <c r="BG98" s="11">
        <v>36</v>
      </c>
      <c r="BH98" s="11">
        <v>19</v>
      </c>
      <c r="BI98" s="11">
        <v>32</v>
      </c>
      <c r="BJ98" s="11">
        <v>31</v>
      </c>
      <c r="BK98" s="11">
        <v>29</v>
      </c>
      <c r="BL98" s="11">
        <v>42</v>
      </c>
      <c r="BM98" s="11">
        <v>19</v>
      </c>
      <c r="BN98" s="11">
        <v>16</v>
      </c>
      <c r="BO98" s="11">
        <v>1000000</v>
      </c>
    </row>
    <row r="99" spans="1:67" ht="15" thickBot="1" x14ac:dyDescent="0.35">
      <c r="A99" s="1" t="s">
        <v>95</v>
      </c>
      <c r="B99" s="1" t="s">
        <v>602</v>
      </c>
      <c r="C99" s="2">
        <v>25</v>
      </c>
      <c r="D99" s="2">
        <v>22</v>
      </c>
      <c r="E99" s="2">
        <v>34</v>
      </c>
      <c r="F99" s="2">
        <v>89</v>
      </c>
      <c r="G99" s="2">
        <v>4</v>
      </c>
      <c r="H99" s="1">
        <f t="shared" si="102"/>
        <v>89</v>
      </c>
      <c r="I99" s="1">
        <f>HLOOKUP(H99,C99:$F$604,J99,0)</f>
        <v>4</v>
      </c>
      <c r="J99" s="1">
        <v>506</v>
      </c>
      <c r="K99" s="1" t="str">
        <f t="shared" si="103"/>
        <v>44</v>
      </c>
      <c r="M99" s="5">
        <f t="shared" si="104"/>
        <v>4</v>
      </c>
      <c r="N99" s="5">
        <f t="shared" si="105"/>
        <v>81</v>
      </c>
      <c r="O99" s="5">
        <f t="shared" si="106"/>
        <v>31.416556144810016</v>
      </c>
      <c r="P99" s="5">
        <f t="shared" si="107"/>
        <v>42.5</v>
      </c>
      <c r="Q99" s="5">
        <f t="shared" si="108"/>
        <v>29.5</v>
      </c>
      <c r="R99" s="5">
        <f t="shared" si="109"/>
        <v>13</v>
      </c>
      <c r="S99" s="5">
        <f t="shared" si="110"/>
        <v>22</v>
      </c>
      <c r="T99" s="5">
        <f t="shared" si="111"/>
        <v>89</v>
      </c>
      <c r="U99" s="5">
        <f t="shared" si="112"/>
        <v>67</v>
      </c>
      <c r="V99">
        <f t="shared" si="113"/>
        <v>4000000</v>
      </c>
      <c r="X99">
        <f t="shared" si="114"/>
        <v>1</v>
      </c>
      <c r="Y99">
        <f t="shared" si="92"/>
        <v>41</v>
      </c>
      <c r="Z99">
        <f t="shared" si="93"/>
        <v>21</v>
      </c>
      <c r="AA99">
        <f t="shared" si="94"/>
        <v>38</v>
      </c>
      <c r="AB99">
        <f t="shared" si="95"/>
        <v>46</v>
      </c>
      <c r="AC99">
        <f t="shared" si="96"/>
        <v>2</v>
      </c>
      <c r="AD99">
        <f t="shared" si="97"/>
        <v>20</v>
      </c>
      <c r="AE99">
        <f t="shared" si="98"/>
        <v>21</v>
      </c>
      <c r="AF99">
        <f t="shared" si="99"/>
        <v>22</v>
      </c>
      <c r="AG99">
        <f t="shared" ref="AG99:AO99" si="148">MAX(X$4:AF$543)+1-X99</f>
        <v>55</v>
      </c>
      <c r="AH99">
        <f t="shared" si="148"/>
        <v>15</v>
      </c>
      <c r="AI99">
        <f t="shared" si="148"/>
        <v>35</v>
      </c>
      <c r="AJ99">
        <f t="shared" si="148"/>
        <v>18</v>
      </c>
      <c r="AK99">
        <f t="shared" si="148"/>
        <v>10</v>
      </c>
      <c r="AL99">
        <f t="shared" si="148"/>
        <v>54</v>
      </c>
      <c r="AM99">
        <f t="shared" si="148"/>
        <v>36</v>
      </c>
      <c r="AN99">
        <f t="shared" si="148"/>
        <v>35</v>
      </c>
      <c r="AO99">
        <f t="shared" si="148"/>
        <v>34</v>
      </c>
      <c r="AP99">
        <f t="shared" si="101"/>
        <v>4000000</v>
      </c>
      <c r="AQ99">
        <f t="shared" si="116"/>
        <v>3</v>
      </c>
      <c r="AR99">
        <f t="shared" si="117"/>
        <v>4</v>
      </c>
      <c r="AS99">
        <f t="shared" si="118"/>
        <v>2931511.9</v>
      </c>
      <c r="AV99" s="10" t="s">
        <v>759</v>
      </c>
      <c r="AW99" s="11">
        <v>41</v>
      </c>
      <c r="AX99" s="11">
        <v>32</v>
      </c>
      <c r="AY99" s="11">
        <v>19</v>
      </c>
      <c r="AZ99" s="11">
        <v>33</v>
      </c>
      <c r="BA99" s="11">
        <v>29</v>
      </c>
      <c r="BB99" s="11">
        <v>39</v>
      </c>
      <c r="BC99" s="11">
        <v>36</v>
      </c>
      <c r="BD99" s="11">
        <v>34</v>
      </c>
      <c r="BE99" s="11">
        <v>20</v>
      </c>
      <c r="BF99" s="11">
        <v>15</v>
      </c>
      <c r="BG99" s="11">
        <v>24</v>
      </c>
      <c r="BH99" s="11">
        <v>37</v>
      </c>
      <c r="BI99" s="11">
        <v>23</v>
      </c>
      <c r="BJ99" s="11">
        <v>27</v>
      </c>
      <c r="BK99" s="11">
        <v>17</v>
      </c>
      <c r="BL99" s="11">
        <v>20</v>
      </c>
      <c r="BM99" s="11">
        <v>22</v>
      </c>
      <c r="BN99" s="11">
        <v>36</v>
      </c>
      <c r="BO99" s="11">
        <v>4000000</v>
      </c>
    </row>
    <row r="100" spans="1:67" ht="15" thickBot="1" x14ac:dyDescent="0.35">
      <c r="A100" s="1" t="s">
        <v>96</v>
      </c>
      <c r="B100" s="1" t="s">
        <v>602</v>
      </c>
      <c r="C100" s="2">
        <v>8</v>
      </c>
      <c r="D100" s="2">
        <v>19</v>
      </c>
      <c r="E100" s="2">
        <v>53</v>
      </c>
      <c r="F100" s="2">
        <v>26</v>
      </c>
      <c r="G100" s="2">
        <v>2</v>
      </c>
      <c r="H100" s="1">
        <f t="shared" si="102"/>
        <v>53</v>
      </c>
      <c r="I100" s="1">
        <f>HLOOKUP(H100,C100:$F$604,J100,0)</f>
        <v>3</v>
      </c>
      <c r="J100" s="1">
        <v>505</v>
      </c>
      <c r="K100" s="1" t="str">
        <f t="shared" si="103"/>
        <v>23</v>
      </c>
      <c r="M100" s="5">
        <f t="shared" si="104"/>
        <v>3</v>
      </c>
      <c r="N100" s="5">
        <f t="shared" si="105"/>
        <v>53</v>
      </c>
      <c r="O100" s="5">
        <f t="shared" si="106"/>
        <v>19.157244060668017</v>
      </c>
      <c r="P100" s="5">
        <f t="shared" si="107"/>
        <v>26.5</v>
      </c>
      <c r="Q100" s="5">
        <f t="shared" si="108"/>
        <v>22.5</v>
      </c>
      <c r="R100" s="5">
        <f t="shared" si="109"/>
        <v>4</v>
      </c>
      <c r="S100" s="5">
        <f t="shared" si="110"/>
        <v>8</v>
      </c>
      <c r="T100" s="5">
        <f t="shared" si="111"/>
        <v>53</v>
      </c>
      <c r="U100" s="5">
        <f t="shared" si="112"/>
        <v>45</v>
      </c>
      <c r="V100">
        <f t="shared" si="113"/>
        <v>2000000</v>
      </c>
      <c r="X100">
        <f t="shared" si="114"/>
        <v>14</v>
      </c>
      <c r="Y100">
        <f t="shared" si="92"/>
        <v>51</v>
      </c>
      <c r="Z100">
        <f t="shared" si="93"/>
        <v>44</v>
      </c>
      <c r="AA100">
        <f t="shared" si="94"/>
        <v>52</v>
      </c>
      <c r="AB100">
        <f t="shared" si="95"/>
        <v>51</v>
      </c>
      <c r="AC100">
        <f t="shared" si="96"/>
        <v>15</v>
      </c>
      <c r="AD100">
        <f t="shared" si="97"/>
        <v>38</v>
      </c>
      <c r="AE100">
        <f t="shared" si="98"/>
        <v>50</v>
      </c>
      <c r="AF100">
        <f t="shared" si="99"/>
        <v>42</v>
      </c>
      <c r="AG100">
        <f t="shared" ref="AG100:AO100" si="149">MAX(X$4:AF$543)+1-X100</f>
        <v>42</v>
      </c>
      <c r="AH100">
        <f t="shared" si="149"/>
        <v>5</v>
      </c>
      <c r="AI100">
        <f t="shared" si="149"/>
        <v>12</v>
      </c>
      <c r="AJ100">
        <f t="shared" si="149"/>
        <v>4</v>
      </c>
      <c r="AK100">
        <f t="shared" si="149"/>
        <v>5</v>
      </c>
      <c r="AL100">
        <f t="shared" si="149"/>
        <v>41</v>
      </c>
      <c r="AM100">
        <f t="shared" si="149"/>
        <v>18</v>
      </c>
      <c r="AN100">
        <f t="shared" si="149"/>
        <v>6</v>
      </c>
      <c r="AO100">
        <f t="shared" si="149"/>
        <v>14</v>
      </c>
      <c r="AP100">
        <f t="shared" si="101"/>
        <v>2000000</v>
      </c>
      <c r="AQ100">
        <f t="shared" si="116"/>
        <v>3</v>
      </c>
      <c r="AR100">
        <f t="shared" si="117"/>
        <v>2</v>
      </c>
      <c r="AS100">
        <f t="shared" si="118"/>
        <v>2980632.4</v>
      </c>
      <c r="AV100" s="10" t="s">
        <v>760</v>
      </c>
      <c r="AW100" s="11">
        <v>1</v>
      </c>
      <c r="AX100" s="11">
        <v>28</v>
      </c>
      <c r="AY100" s="11">
        <v>15</v>
      </c>
      <c r="AZ100" s="11">
        <v>26</v>
      </c>
      <c r="BA100" s="11">
        <v>22</v>
      </c>
      <c r="BB100" s="11">
        <v>41</v>
      </c>
      <c r="BC100" s="11">
        <v>39</v>
      </c>
      <c r="BD100" s="11">
        <v>21</v>
      </c>
      <c r="BE100" s="11">
        <v>9</v>
      </c>
      <c r="BF100" s="11">
        <v>55</v>
      </c>
      <c r="BG100" s="11">
        <v>28</v>
      </c>
      <c r="BH100" s="11">
        <v>41</v>
      </c>
      <c r="BI100" s="11">
        <v>30</v>
      </c>
      <c r="BJ100" s="11">
        <v>34</v>
      </c>
      <c r="BK100" s="11">
        <v>15</v>
      </c>
      <c r="BL100" s="11">
        <v>17</v>
      </c>
      <c r="BM100" s="11">
        <v>35</v>
      </c>
      <c r="BN100" s="11">
        <v>47</v>
      </c>
      <c r="BO100" s="11">
        <v>4000000</v>
      </c>
    </row>
    <row r="101" spans="1:67" ht="15" thickBot="1" x14ac:dyDescent="0.35">
      <c r="A101" s="1" t="s">
        <v>97</v>
      </c>
      <c r="B101" s="1" t="s">
        <v>602</v>
      </c>
      <c r="C101" s="2">
        <v>14</v>
      </c>
      <c r="D101" s="2">
        <v>33</v>
      </c>
      <c r="E101" s="2">
        <v>55</v>
      </c>
      <c r="F101" s="2">
        <v>7</v>
      </c>
      <c r="G101" s="2">
        <v>2</v>
      </c>
      <c r="H101" s="1">
        <f t="shared" si="102"/>
        <v>55</v>
      </c>
      <c r="I101" s="1">
        <f>HLOOKUP(H101,C101:$F$604,J101,0)</f>
        <v>3</v>
      </c>
      <c r="J101" s="1">
        <v>504</v>
      </c>
      <c r="K101" s="1" t="str">
        <f t="shared" si="103"/>
        <v>23</v>
      </c>
      <c r="M101" s="5">
        <f t="shared" si="104"/>
        <v>3</v>
      </c>
      <c r="N101" s="5">
        <f t="shared" si="105"/>
        <v>54</v>
      </c>
      <c r="O101" s="5">
        <f t="shared" si="106"/>
        <v>21.515498289992419</v>
      </c>
      <c r="P101" s="5">
        <f t="shared" si="107"/>
        <v>27.25</v>
      </c>
      <c r="Q101" s="5">
        <f t="shared" si="108"/>
        <v>23.5</v>
      </c>
      <c r="R101" s="5">
        <f t="shared" si="109"/>
        <v>3.75</v>
      </c>
      <c r="S101" s="5">
        <f t="shared" si="110"/>
        <v>7</v>
      </c>
      <c r="T101" s="5">
        <f t="shared" si="111"/>
        <v>55</v>
      </c>
      <c r="U101" s="5">
        <f t="shared" si="112"/>
        <v>48</v>
      </c>
      <c r="V101">
        <f t="shared" si="113"/>
        <v>2000000</v>
      </c>
      <c r="X101">
        <f t="shared" si="114"/>
        <v>14</v>
      </c>
      <c r="Y101">
        <f t="shared" si="92"/>
        <v>50</v>
      </c>
      <c r="Z101">
        <f t="shared" si="93"/>
        <v>40</v>
      </c>
      <c r="AA101">
        <f t="shared" si="94"/>
        <v>51</v>
      </c>
      <c r="AB101">
        <f t="shared" si="95"/>
        <v>50</v>
      </c>
      <c r="AC101">
        <f t="shared" si="96"/>
        <v>16</v>
      </c>
      <c r="AD101">
        <f t="shared" si="97"/>
        <v>39</v>
      </c>
      <c r="AE101">
        <f t="shared" si="98"/>
        <v>50</v>
      </c>
      <c r="AF101">
        <f t="shared" si="99"/>
        <v>39</v>
      </c>
      <c r="AG101">
        <f t="shared" ref="AG101:AO101" si="150">MAX(X$4:AF$543)+1-X101</f>
        <v>42</v>
      </c>
      <c r="AH101">
        <f t="shared" si="150"/>
        <v>6</v>
      </c>
      <c r="AI101">
        <f t="shared" si="150"/>
        <v>16</v>
      </c>
      <c r="AJ101">
        <f t="shared" si="150"/>
        <v>5</v>
      </c>
      <c r="AK101">
        <f t="shared" si="150"/>
        <v>6</v>
      </c>
      <c r="AL101">
        <f t="shared" si="150"/>
        <v>40</v>
      </c>
      <c r="AM101">
        <f t="shared" si="150"/>
        <v>17</v>
      </c>
      <c r="AN101">
        <f t="shared" si="150"/>
        <v>6</v>
      </c>
      <c r="AO101">
        <f t="shared" si="150"/>
        <v>17</v>
      </c>
      <c r="AP101">
        <f t="shared" si="101"/>
        <v>2000000</v>
      </c>
      <c r="AQ101">
        <f t="shared" si="116"/>
        <v>3</v>
      </c>
      <c r="AR101">
        <f t="shared" si="117"/>
        <v>2</v>
      </c>
      <c r="AS101">
        <f t="shared" si="118"/>
        <v>3056979.9</v>
      </c>
      <c r="AV101" s="10" t="s">
        <v>761</v>
      </c>
      <c r="AW101" s="11">
        <v>41</v>
      </c>
      <c r="AX101" s="11">
        <v>31</v>
      </c>
      <c r="AY101" s="11">
        <v>1</v>
      </c>
      <c r="AZ101" s="11">
        <v>26</v>
      </c>
      <c r="BA101" s="11">
        <v>24</v>
      </c>
      <c r="BB101" s="11">
        <v>34</v>
      </c>
      <c r="BC101" s="11">
        <v>49</v>
      </c>
      <c r="BD101" s="11">
        <v>2</v>
      </c>
      <c r="BE101" s="11">
        <v>1</v>
      </c>
      <c r="BF101" s="11">
        <v>15</v>
      </c>
      <c r="BG101" s="11">
        <v>25</v>
      </c>
      <c r="BH101" s="11">
        <v>55</v>
      </c>
      <c r="BI101" s="11">
        <v>30</v>
      </c>
      <c r="BJ101" s="11">
        <v>32</v>
      </c>
      <c r="BK101" s="11">
        <v>22</v>
      </c>
      <c r="BL101" s="11">
        <v>7</v>
      </c>
      <c r="BM101" s="11">
        <v>54</v>
      </c>
      <c r="BN101" s="11">
        <v>55</v>
      </c>
      <c r="BO101" s="11">
        <v>3000000</v>
      </c>
    </row>
    <row r="102" spans="1:67" ht="15" thickBot="1" x14ac:dyDescent="0.35">
      <c r="A102" s="1" t="s">
        <v>98</v>
      </c>
      <c r="B102" s="1" t="s">
        <v>602</v>
      </c>
      <c r="C102" s="2">
        <v>54</v>
      </c>
      <c r="D102" s="2">
        <v>41</v>
      </c>
      <c r="E102" s="2">
        <v>69</v>
      </c>
      <c r="F102" s="2">
        <v>33</v>
      </c>
      <c r="G102" s="2">
        <v>2</v>
      </c>
      <c r="H102" s="1">
        <f t="shared" si="102"/>
        <v>69</v>
      </c>
      <c r="I102" s="1">
        <f>HLOOKUP(H102,C102:$F$604,J102,0)</f>
        <v>3</v>
      </c>
      <c r="J102" s="1">
        <v>503</v>
      </c>
      <c r="K102" s="1" t="str">
        <f t="shared" si="103"/>
        <v>23</v>
      </c>
      <c r="M102" s="5">
        <f t="shared" si="104"/>
        <v>3</v>
      </c>
      <c r="N102" s="5">
        <f t="shared" si="105"/>
        <v>128</v>
      </c>
      <c r="O102" s="5">
        <f t="shared" si="106"/>
        <v>15.75595125658873</v>
      </c>
      <c r="P102" s="5">
        <f t="shared" si="107"/>
        <v>49.25</v>
      </c>
      <c r="Q102" s="5">
        <f t="shared" si="108"/>
        <v>47.5</v>
      </c>
      <c r="R102" s="5">
        <f t="shared" si="109"/>
        <v>1.75</v>
      </c>
      <c r="S102" s="5">
        <f t="shared" si="110"/>
        <v>33</v>
      </c>
      <c r="T102" s="5">
        <f t="shared" si="111"/>
        <v>69</v>
      </c>
      <c r="U102" s="5">
        <f t="shared" si="112"/>
        <v>36</v>
      </c>
      <c r="V102">
        <f t="shared" si="113"/>
        <v>2000000</v>
      </c>
      <c r="X102">
        <f t="shared" si="114"/>
        <v>14</v>
      </c>
      <c r="Y102">
        <f t="shared" si="92"/>
        <v>25</v>
      </c>
      <c r="Z102">
        <f t="shared" si="93"/>
        <v>48</v>
      </c>
      <c r="AA102">
        <f t="shared" si="94"/>
        <v>29</v>
      </c>
      <c r="AB102">
        <f t="shared" si="95"/>
        <v>31</v>
      </c>
      <c r="AC102">
        <f t="shared" si="96"/>
        <v>21</v>
      </c>
      <c r="AD102">
        <f t="shared" si="97"/>
        <v>13</v>
      </c>
      <c r="AE102">
        <f t="shared" si="98"/>
        <v>44</v>
      </c>
      <c r="AF102">
        <f t="shared" si="99"/>
        <v>47</v>
      </c>
      <c r="AG102">
        <f t="shared" ref="AG102:AO102" si="151">MAX(X$4:AF$543)+1-X102</f>
        <v>42</v>
      </c>
      <c r="AH102">
        <f t="shared" si="151"/>
        <v>31</v>
      </c>
      <c r="AI102">
        <f t="shared" si="151"/>
        <v>8</v>
      </c>
      <c r="AJ102">
        <f t="shared" si="151"/>
        <v>27</v>
      </c>
      <c r="AK102">
        <f t="shared" si="151"/>
        <v>25</v>
      </c>
      <c r="AL102">
        <f t="shared" si="151"/>
        <v>35</v>
      </c>
      <c r="AM102">
        <f t="shared" si="151"/>
        <v>43</v>
      </c>
      <c r="AN102">
        <f t="shared" si="151"/>
        <v>12</v>
      </c>
      <c r="AO102">
        <f t="shared" si="151"/>
        <v>9</v>
      </c>
      <c r="AP102">
        <f t="shared" si="101"/>
        <v>2000000</v>
      </c>
      <c r="AQ102">
        <f t="shared" si="116"/>
        <v>3</v>
      </c>
      <c r="AR102">
        <f t="shared" si="117"/>
        <v>2</v>
      </c>
      <c r="AS102">
        <f t="shared" si="118"/>
        <v>2785119.6</v>
      </c>
      <c r="AV102" s="10" t="s">
        <v>762</v>
      </c>
      <c r="AW102" s="11">
        <v>41</v>
      </c>
      <c r="AX102" s="11">
        <v>7</v>
      </c>
      <c r="AY102" s="11">
        <v>11</v>
      </c>
      <c r="AZ102" s="11">
        <v>7</v>
      </c>
      <c r="BA102" s="11">
        <v>3</v>
      </c>
      <c r="BB102" s="11">
        <v>54</v>
      </c>
      <c r="BC102" s="11">
        <v>27</v>
      </c>
      <c r="BD102" s="11">
        <v>12</v>
      </c>
      <c r="BE102" s="11">
        <v>12</v>
      </c>
      <c r="BF102" s="11">
        <v>15</v>
      </c>
      <c r="BG102" s="11">
        <v>49</v>
      </c>
      <c r="BH102" s="11">
        <v>45</v>
      </c>
      <c r="BI102" s="11">
        <v>49</v>
      </c>
      <c r="BJ102" s="11">
        <v>53</v>
      </c>
      <c r="BK102" s="11">
        <v>2</v>
      </c>
      <c r="BL102" s="11">
        <v>29</v>
      </c>
      <c r="BM102" s="11">
        <v>44</v>
      </c>
      <c r="BN102" s="11">
        <v>44</v>
      </c>
      <c r="BO102" s="11">
        <v>4000000</v>
      </c>
    </row>
    <row r="103" spans="1:67" ht="15" thickBot="1" x14ac:dyDescent="0.35">
      <c r="A103" s="1" t="s">
        <v>99</v>
      </c>
      <c r="B103" s="1" t="s">
        <v>602</v>
      </c>
      <c r="C103" s="2">
        <v>20</v>
      </c>
      <c r="D103" s="2">
        <v>49</v>
      </c>
      <c r="E103" s="2">
        <v>63</v>
      </c>
      <c r="F103" s="2">
        <v>9</v>
      </c>
      <c r="G103" s="2">
        <v>2</v>
      </c>
      <c r="H103" s="1">
        <f t="shared" si="102"/>
        <v>63</v>
      </c>
      <c r="I103" s="1">
        <f>HLOOKUP(H103,C103:$F$604,J103,0)</f>
        <v>3</v>
      </c>
      <c r="J103" s="1">
        <v>502</v>
      </c>
      <c r="K103" s="1" t="str">
        <f t="shared" si="103"/>
        <v>23</v>
      </c>
      <c r="M103" s="5">
        <f t="shared" si="104"/>
        <v>3</v>
      </c>
      <c r="N103" s="5">
        <f t="shared" si="105"/>
        <v>78</v>
      </c>
      <c r="O103" s="5">
        <f t="shared" si="106"/>
        <v>25.03830398942122</v>
      </c>
      <c r="P103" s="5">
        <f t="shared" si="107"/>
        <v>35.25</v>
      </c>
      <c r="Q103" s="5">
        <f t="shared" si="108"/>
        <v>34.5</v>
      </c>
      <c r="R103" s="5">
        <f t="shared" si="109"/>
        <v>0.75</v>
      </c>
      <c r="S103" s="5">
        <f t="shared" si="110"/>
        <v>9</v>
      </c>
      <c r="T103" s="5">
        <f t="shared" si="111"/>
        <v>63</v>
      </c>
      <c r="U103" s="5">
        <f t="shared" si="112"/>
        <v>54</v>
      </c>
      <c r="V103">
        <f t="shared" si="113"/>
        <v>2000000</v>
      </c>
      <c r="X103">
        <f t="shared" si="114"/>
        <v>14</v>
      </c>
      <c r="Y103">
        <f t="shared" si="92"/>
        <v>43</v>
      </c>
      <c r="Z103">
        <f t="shared" si="93"/>
        <v>33</v>
      </c>
      <c r="AA103">
        <f t="shared" si="94"/>
        <v>46</v>
      </c>
      <c r="AB103">
        <f t="shared" si="95"/>
        <v>42</v>
      </c>
      <c r="AC103">
        <f t="shared" si="96"/>
        <v>25</v>
      </c>
      <c r="AD103">
        <f t="shared" si="97"/>
        <v>36</v>
      </c>
      <c r="AE103">
        <f t="shared" si="98"/>
        <v>47</v>
      </c>
      <c r="AF103">
        <f t="shared" si="99"/>
        <v>34</v>
      </c>
      <c r="AG103">
        <f t="shared" ref="AG103:AO103" si="152">MAX(X$4:AF$543)+1-X103</f>
        <v>42</v>
      </c>
      <c r="AH103">
        <f t="shared" si="152"/>
        <v>13</v>
      </c>
      <c r="AI103">
        <f t="shared" si="152"/>
        <v>23</v>
      </c>
      <c r="AJ103">
        <f t="shared" si="152"/>
        <v>10</v>
      </c>
      <c r="AK103">
        <f t="shared" si="152"/>
        <v>14</v>
      </c>
      <c r="AL103">
        <f t="shared" si="152"/>
        <v>31</v>
      </c>
      <c r="AM103">
        <f t="shared" si="152"/>
        <v>20</v>
      </c>
      <c r="AN103">
        <f t="shared" si="152"/>
        <v>9</v>
      </c>
      <c r="AO103">
        <f t="shared" si="152"/>
        <v>22</v>
      </c>
      <c r="AP103">
        <f t="shared" si="101"/>
        <v>2000000</v>
      </c>
      <c r="AQ103">
        <f t="shared" si="116"/>
        <v>2</v>
      </c>
      <c r="AR103">
        <f t="shared" si="117"/>
        <v>2</v>
      </c>
      <c r="AS103">
        <f t="shared" si="118"/>
        <v>2488856.7000000002</v>
      </c>
      <c r="AV103" s="10" t="s">
        <v>763</v>
      </c>
      <c r="AW103" s="11">
        <v>1</v>
      </c>
      <c r="AX103" s="11">
        <v>41</v>
      </c>
      <c r="AY103" s="11">
        <v>21</v>
      </c>
      <c r="AZ103" s="11">
        <v>38</v>
      </c>
      <c r="BA103" s="11">
        <v>46</v>
      </c>
      <c r="BB103" s="11">
        <v>2</v>
      </c>
      <c r="BC103" s="11">
        <v>20</v>
      </c>
      <c r="BD103" s="11">
        <v>21</v>
      </c>
      <c r="BE103" s="11">
        <v>22</v>
      </c>
      <c r="BF103" s="11">
        <v>55</v>
      </c>
      <c r="BG103" s="11">
        <v>15</v>
      </c>
      <c r="BH103" s="11">
        <v>35</v>
      </c>
      <c r="BI103" s="11">
        <v>18</v>
      </c>
      <c r="BJ103" s="11">
        <v>10</v>
      </c>
      <c r="BK103" s="11">
        <v>54</v>
      </c>
      <c r="BL103" s="11">
        <v>36</v>
      </c>
      <c r="BM103" s="11">
        <v>35</v>
      </c>
      <c r="BN103" s="11">
        <v>34</v>
      </c>
      <c r="BO103" s="11">
        <v>4000000</v>
      </c>
    </row>
    <row r="104" spans="1:67" ht="15" thickBot="1" x14ac:dyDescent="0.35">
      <c r="A104" s="1" t="s">
        <v>100</v>
      </c>
      <c r="B104" s="1" t="s">
        <v>602</v>
      </c>
      <c r="C104" s="2">
        <v>87</v>
      </c>
      <c r="D104" s="2">
        <v>18</v>
      </c>
      <c r="E104" s="2">
        <v>99</v>
      </c>
      <c r="F104" s="2">
        <v>18</v>
      </c>
      <c r="G104" s="2">
        <v>1</v>
      </c>
      <c r="H104" s="1">
        <f t="shared" si="102"/>
        <v>99</v>
      </c>
      <c r="I104" s="1">
        <f>HLOOKUP(H104,C104:$F$604,J104,0)</f>
        <v>3</v>
      </c>
      <c r="J104" s="1">
        <v>501</v>
      </c>
      <c r="K104" s="1" t="str">
        <f t="shared" si="103"/>
        <v>13</v>
      </c>
      <c r="M104" s="5">
        <f t="shared" si="104"/>
        <v>3</v>
      </c>
      <c r="N104" s="5">
        <f t="shared" si="105"/>
        <v>123</v>
      </c>
      <c r="O104" s="5">
        <f t="shared" si="106"/>
        <v>43.577517139001849</v>
      </c>
      <c r="P104" s="5">
        <f t="shared" si="107"/>
        <v>55.5</v>
      </c>
      <c r="Q104" s="5">
        <f t="shared" si="108"/>
        <v>52.5</v>
      </c>
      <c r="R104" s="5">
        <f t="shared" si="109"/>
        <v>3</v>
      </c>
      <c r="S104" s="5">
        <f t="shared" si="110"/>
        <v>18</v>
      </c>
      <c r="T104" s="5">
        <f t="shared" si="111"/>
        <v>99</v>
      </c>
      <c r="U104" s="5">
        <f t="shared" si="112"/>
        <v>81</v>
      </c>
      <c r="V104">
        <f t="shared" si="113"/>
        <v>1000000</v>
      </c>
      <c r="X104">
        <f t="shared" si="114"/>
        <v>14</v>
      </c>
      <c r="Y104">
        <f t="shared" si="92"/>
        <v>26</v>
      </c>
      <c r="Z104">
        <f t="shared" si="93"/>
        <v>2</v>
      </c>
      <c r="AA104">
        <f t="shared" si="94"/>
        <v>20</v>
      </c>
      <c r="AB104">
        <f t="shared" si="95"/>
        <v>26</v>
      </c>
      <c r="AC104">
        <f t="shared" si="96"/>
        <v>18</v>
      </c>
      <c r="AD104">
        <f t="shared" si="97"/>
        <v>24</v>
      </c>
      <c r="AE104">
        <f t="shared" si="98"/>
        <v>2</v>
      </c>
      <c r="AF104">
        <f t="shared" si="99"/>
        <v>10</v>
      </c>
      <c r="AG104">
        <f t="shared" ref="AG104:AO104" si="153">MAX(X$4:AF$543)+1-X104</f>
        <v>42</v>
      </c>
      <c r="AH104">
        <f t="shared" si="153"/>
        <v>30</v>
      </c>
      <c r="AI104">
        <f t="shared" si="153"/>
        <v>54</v>
      </c>
      <c r="AJ104">
        <f t="shared" si="153"/>
        <v>36</v>
      </c>
      <c r="AK104">
        <f t="shared" si="153"/>
        <v>30</v>
      </c>
      <c r="AL104">
        <f t="shared" si="153"/>
        <v>38</v>
      </c>
      <c r="AM104">
        <f t="shared" si="153"/>
        <v>32</v>
      </c>
      <c r="AN104">
        <f t="shared" si="153"/>
        <v>54</v>
      </c>
      <c r="AO104">
        <f t="shared" si="153"/>
        <v>46</v>
      </c>
      <c r="AP104">
        <f t="shared" si="101"/>
        <v>1000000</v>
      </c>
      <c r="AQ104">
        <f t="shared" si="116"/>
        <v>3</v>
      </c>
      <c r="AR104">
        <f t="shared" si="117"/>
        <v>1</v>
      </c>
      <c r="AS104">
        <f t="shared" si="118"/>
        <v>2579871.2999999998</v>
      </c>
      <c r="AV104" s="10" t="s">
        <v>764</v>
      </c>
      <c r="AW104" s="11">
        <v>14</v>
      </c>
      <c r="AX104" s="11">
        <v>51</v>
      </c>
      <c r="AY104" s="11">
        <v>44</v>
      </c>
      <c r="AZ104" s="11">
        <v>52</v>
      </c>
      <c r="BA104" s="11">
        <v>51</v>
      </c>
      <c r="BB104" s="11">
        <v>15</v>
      </c>
      <c r="BC104" s="11">
        <v>38</v>
      </c>
      <c r="BD104" s="11">
        <v>50</v>
      </c>
      <c r="BE104" s="11">
        <v>42</v>
      </c>
      <c r="BF104" s="11">
        <v>42</v>
      </c>
      <c r="BG104" s="11">
        <v>5</v>
      </c>
      <c r="BH104" s="11">
        <v>12</v>
      </c>
      <c r="BI104" s="11">
        <v>4</v>
      </c>
      <c r="BJ104" s="11">
        <v>5</v>
      </c>
      <c r="BK104" s="11">
        <v>41</v>
      </c>
      <c r="BL104" s="11">
        <v>18</v>
      </c>
      <c r="BM104" s="11">
        <v>6</v>
      </c>
      <c r="BN104" s="11">
        <v>14</v>
      </c>
      <c r="BO104" s="11">
        <v>2000000</v>
      </c>
    </row>
    <row r="105" spans="1:67" ht="15" thickBot="1" x14ac:dyDescent="0.35">
      <c r="A105" s="1" t="s">
        <v>101</v>
      </c>
      <c r="B105" s="1" t="s">
        <v>602</v>
      </c>
      <c r="C105" s="2">
        <v>12</v>
      </c>
      <c r="D105" s="2">
        <v>28</v>
      </c>
      <c r="E105" s="2">
        <v>88</v>
      </c>
      <c r="F105" s="2">
        <v>69</v>
      </c>
      <c r="G105" s="2">
        <v>2</v>
      </c>
      <c r="H105" s="1">
        <f t="shared" si="102"/>
        <v>88</v>
      </c>
      <c r="I105" s="1">
        <f>HLOOKUP(H105,C105:$F$604,J105,0)</f>
        <v>3</v>
      </c>
      <c r="J105" s="1">
        <v>500</v>
      </c>
      <c r="K105" s="1" t="str">
        <f t="shared" si="103"/>
        <v>23</v>
      </c>
      <c r="M105" s="5">
        <f t="shared" si="104"/>
        <v>3</v>
      </c>
      <c r="N105" s="5">
        <f t="shared" si="105"/>
        <v>109</v>
      </c>
      <c r="O105" s="5">
        <f t="shared" si="106"/>
        <v>35.264476932648996</v>
      </c>
      <c r="P105" s="5">
        <f t="shared" si="107"/>
        <v>49.25</v>
      </c>
      <c r="Q105" s="5">
        <f t="shared" si="108"/>
        <v>48.5</v>
      </c>
      <c r="R105" s="5">
        <f t="shared" si="109"/>
        <v>0.75</v>
      </c>
      <c r="S105" s="5">
        <f t="shared" si="110"/>
        <v>12</v>
      </c>
      <c r="T105" s="5">
        <f t="shared" si="111"/>
        <v>88</v>
      </c>
      <c r="U105" s="5">
        <f t="shared" si="112"/>
        <v>76</v>
      </c>
      <c r="V105">
        <f t="shared" si="113"/>
        <v>2000000</v>
      </c>
      <c r="X105">
        <f t="shared" si="114"/>
        <v>14</v>
      </c>
      <c r="Y105">
        <f t="shared" si="92"/>
        <v>32</v>
      </c>
      <c r="Z105">
        <f t="shared" si="93"/>
        <v>13</v>
      </c>
      <c r="AA105">
        <f t="shared" si="94"/>
        <v>29</v>
      </c>
      <c r="AB105">
        <f t="shared" si="95"/>
        <v>30</v>
      </c>
      <c r="AC105">
        <f t="shared" si="96"/>
        <v>25</v>
      </c>
      <c r="AD105">
        <f t="shared" si="97"/>
        <v>32</v>
      </c>
      <c r="AE105">
        <f t="shared" si="98"/>
        <v>23</v>
      </c>
      <c r="AF105">
        <f t="shared" si="99"/>
        <v>14</v>
      </c>
      <c r="AG105">
        <f t="shared" ref="AG105:AO105" si="154">MAX(X$4:AF$543)+1-X105</f>
        <v>42</v>
      </c>
      <c r="AH105">
        <f t="shared" si="154"/>
        <v>24</v>
      </c>
      <c r="AI105">
        <f t="shared" si="154"/>
        <v>43</v>
      </c>
      <c r="AJ105">
        <f t="shared" si="154"/>
        <v>27</v>
      </c>
      <c r="AK105">
        <f t="shared" si="154"/>
        <v>26</v>
      </c>
      <c r="AL105">
        <f t="shared" si="154"/>
        <v>31</v>
      </c>
      <c r="AM105">
        <f t="shared" si="154"/>
        <v>24</v>
      </c>
      <c r="AN105">
        <f t="shared" si="154"/>
        <v>33</v>
      </c>
      <c r="AO105">
        <f t="shared" si="154"/>
        <v>42</v>
      </c>
      <c r="AP105">
        <f t="shared" si="101"/>
        <v>2000000</v>
      </c>
      <c r="AQ105">
        <f t="shared" si="116"/>
        <v>3</v>
      </c>
      <c r="AR105">
        <f t="shared" si="117"/>
        <v>2</v>
      </c>
      <c r="AS105">
        <f t="shared" si="118"/>
        <v>2833370.1</v>
      </c>
      <c r="AV105" s="10" t="s">
        <v>765</v>
      </c>
      <c r="AW105" s="11">
        <v>14</v>
      </c>
      <c r="AX105" s="11">
        <v>50</v>
      </c>
      <c r="AY105" s="11">
        <v>40</v>
      </c>
      <c r="AZ105" s="11">
        <v>51</v>
      </c>
      <c r="BA105" s="11">
        <v>50</v>
      </c>
      <c r="BB105" s="11">
        <v>16</v>
      </c>
      <c r="BC105" s="11">
        <v>39</v>
      </c>
      <c r="BD105" s="11">
        <v>50</v>
      </c>
      <c r="BE105" s="11">
        <v>39</v>
      </c>
      <c r="BF105" s="11">
        <v>42</v>
      </c>
      <c r="BG105" s="11">
        <v>6</v>
      </c>
      <c r="BH105" s="11">
        <v>16</v>
      </c>
      <c r="BI105" s="11">
        <v>5</v>
      </c>
      <c r="BJ105" s="11">
        <v>6</v>
      </c>
      <c r="BK105" s="11">
        <v>40</v>
      </c>
      <c r="BL105" s="11">
        <v>17</v>
      </c>
      <c r="BM105" s="11">
        <v>6</v>
      </c>
      <c r="BN105" s="11">
        <v>17</v>
      </c>
      <c r="BO105" s="11">
        <v>2000000</v>
      </c>
    </row>
    <row r="106" spans="1:67" ht="15" thickBot="1" x14ac:dyDescent="0.35">
      <c r="A106" s="1" t="s">
        <v>102</v>
      </c>
      <c r="B106" s="1" t="s">
        <v>602</v>
      </c>
      <c r="C106" s="2">
        <v>85</v>
      </c>
      <c r="D106" s="2">
        <v>64</v>
      </c>
      <c r="E106" s="2">
        <v>64</v>
      </c>
      <c r="F106" s="2">
        <v>59</v>
      </c>
      <c r="G106" s="2">
        <v>1</v>
      </c>
      <c r="H106" s="1">
        <f t="shared" si="102"/>
        <v>85</v>
      </c>
      <c r="I106" s="1">
        <f>HLOOKUP(H106,C106:$F$604,J106,0)</f>
        <v>1</v>
      </c>
      <c r="J106" s="1">
        <v>499</v>
      </c>
      <c r="K106" s="1" t="str">
        <f t="shared" si="103"/>
        <v>11</v>
      </c>
      <c r="M106" s="5">
        <f t="shared" si="104"/>
        <v>1</v>
      </c>
      <c r="N106" s="5">
        <f t="shared" si="105"/>
        <v>187</v>
      </c>
      <c r="O106" s="5">
        <f t="shared" si="106"/>
        <v>11.575836902790225</v>
      </c>
      <c r="P106" s="5">
        <f t="shared" si="107"/>
        <v>68</v>
      </c>
      <c r="Q106" s="5">
        <f t="shared" si="108"/>
        <v>64</v>
      </c>
      <c r="R106" s="5">
        <f t="shared" si="109"/>
        <v>4</v>
      </c>
      <c r="S106" s="5">
        <f t="shared" si="110"/>
        <v>59</v>
      </c>
      <c r="T106" s="5">
        <f t="shared" si="111"/>
        <v>85</v>
      </c>
      <c r="U106" s="5">
        <f t="shared" si="112"/>
        <v>26</v>
      </c>
      <c r="V106">
        <f t="shared" si="113"/>
        <v>1000000</v>
      </c>
      <c r="X106">
        <f t="shared" si="114"/>
        <v>41</v>
      </c>
      <c r="Y106">
        <f t="shared" si="92"/>
        <v>5</v>
      </c>
      <c r="Z106">
        <f t="shared" si="93"/>
        <v>52</v>
      </c>
      <c r="AA106">
        <f t="shared" si="94"/>
        <v>6</v>
      </c>
      <c r="AB106">
        <f t="shared" si="95"/>
        <v>13</v>
      </c>
      <c r="AC106">
        <f t="shared" si="96"/>
        <v>15</v>
      </c>
      <c r="AD106">
        <f t="shared" si="97"/>
        <v>2</v>
      </c>
      <c r="AE106">
        <f t="shared" si="98"/>
        <v>27</v>
      </c>
      <c r="AF106">
        <f t="shared" si="99"/>
        <v>51</v>
      </c>
      <c r="AG106">
        <f t="shared" ref="AG106:AO106" si="155">MAX(X$4:AF$543)+1-X106</f>
        <v>15</v>
      </c>
      <c r="AH106">
        <f t="shared" si="155"/>
        <v>51</v>
      </c>
      <c r="AI106">
        <f t="shared" si="155"/>
        <v>4</v>
      </c>
      <c r="AJ106">
        <f t="shared" si="155"/>
        <v>50</v>
      </c>
      <c r="AK106">
        <f t="shared" si="155"/>
        <v>43</v>
      </c>
      <c r="AL106">
        <f t="shared" si="155"/>
        <v>41</v>
      </c>
      <c r="AM106">
        <f t="shared" si="155"/>
        <v>54</v>
      </c>
      <c r="AN106">
        <f t="shared" si="155"/>
        <v>29</v>
      </c>
      <c r="AO106">
        <f t="shared" si="155"/>
        <v>5</v>
      </c>
      <c r="AP106">
        <f t="shared" si="101"/>
        <v>1000000</v>
      </c>
      <c r="AQ106">
        <f t="shared" si="116"/>
        <v>3</v>
      </c>
      <c r="AR106">
        <f t="shared" si="117"/>
        <v>1</v>
      </c>
      <c r="AS106">
        <f t="shared" si="118"/>
        <v>2817036.4</v>
      </c>
      <c r="AV106" s="10" t="s">
        <v>766</v>
      </c>
      <c r="AW106" s="11">
        <v>14</v>
      </c>
      <c r="AX106" s="11">
        <v>25</v>
      </c>
      <c r="AY106" s="11">
        <v>48</v>
      </c>
      <c r="AZ106" s="11">
        <v>29</v>
      </c>
      <c r="BA106" s="11">
        <v>31</v>
      </c>
      <c r="BB106" s="11">
        <v>21</v>
      </c>
      <c r="BC106" s="11">
        <v>13</v>
      </c>
      <c r="BD106" s="11">
        <v>44</v>
      </c>
      <c r="BE106" s="11">
        <v>47</v>
      </c>
      <c r="BF106" s="11">
        <v>42</v>
      </c>
      <c r="BG106" s="11">
        <v>31</v>
      </c>
      <c r="BH106" s="11">
        <v>8</v>
      </c>
      <c r="BI106" s="11">
        <v>27</v>
      </c>
      <c r="BJ106" s="11">
        <v>25</v>
      </c>
      <c r="BK106" s="11">
        <v>35</v>
      </c>
      <c r="BL106" s="11">
        <v>43</v>
      </c>
      <c r="BM106" s="11">
        <v>12</v>
      </c>
      <c r="BN106" s="11">
        <v>9</v>
      </c>
      <c r="BO106" s="11">
        <v>2000000</v>
      </c>
    </row>
    <row r="107" spans="1:67" ht="15" thickBot="1" x14ac:dyDescent="0.35">
      <c r="A107" s="1" t="s">
        <v>103</v>
      </c>
      <c r="B107" s="1" t="s">
        <v>602</v>
      </c>
      <c r="C107" s="2">
        <v>89</v>
      </c>
      <c r="D107" s="2">
        <v>57</v>
      </c>
      <c r="E107" s="2">
        <v>35</v>
      </c>
      <c r="F107" s="2">
        <v>98</v>
      </c>
      <c r="G107" s="2">
        <v>1</v>
      </c>
      <c r="H107" s="1">
        <f t="shared" si="102"/>
        <v>98</v>
      </c>
      <c r="I107" s="1">
        <f>HLOOKUP(H107,C107:$F$604,J107,0)</f>
        <v>4</v>
      </c>
      <c r="J107" s="1">
        <v>498</v>
      </c>
      <c r="K107" s="1" t="str">
        <f t="shared" si="103"/>
        <v>14</v>
      </c>
      <c r="M107" s="5">
        <f t="shared" si="104"/>
        <v>4</v>
      </c>
      <c r="N107" s="5">
        <f t="shared" si="105"/>
        <v>181</v>
      </c>
      <c r="O107" s="5">
        <f t="shared" si="106"/>
        <v>29.090376415577712</v>
      </c>
      <c r="P107" s="5">
        <f t="shared" si="107"/>
        <v>69.75</v>
      </c>
      <c r="Q107" s="5">
        <f t="shared" si="108"/>
        <v>73</v>
      </c>
      <c r="R107" s="5">
        <f t="shared" si="109"/>
        <v>-3.25</v>
      </c>
      <c r="S107" s="5">
        <f t="shared" si="110"/>
        <v>35</v>
      </c>
      <c r="T107" s="5">
        <f t="shared" si="111"/>
        <v>98</v>
      </c>
      <c r="U107" s="5">
        <f t="shared" si="112"/>
        <v>63</v>
      </c>
      <c r="V107">
        <f t="shared" si="113"/>
        <v>1000000</v>
      </c>
      <c r="X107">
        <f t="shared" si="114"/>
        <v>1</v>
      </c>
      <c r="Y107">
        <f t="shared" si="92"/>
        <v>6</v>
      </c>
      <c r="Z107">
        <f t="shared" si="93"/>
        <v>26</v>
      </c>
      <c r="AA107">
        <f t="shared" si="94"/>
        <v>5</v>
      </c>
      <c r="AB107">
        <f t="shared" si="95"/>
        <v>7</v>
      </c>
      <c r="AC107">
        <f t="shared" si="96"/>
        <v>39</v>
      </c>
      <c r="AD107">
        <f t="shared" si="97"/>
        <v>12</v>
      </c>
      <c r="AE107">
        <f t="shared" si="98"/>
        <v>5</v>
      </c>
      <c r="AF107">
        <f t="shared" si="99"/>
        <v>26</v>
      </c>
      <c r="AG107">
        <f t="shared" ref="AG107:AO107" si="156">MAX(X$4:AF$543)+1-X107</f>
        <v>55</v>
      </c>
      <c r="AH107">
        <f t="shared" si="156"/>
        <v>50</v>
      </c>
      <c r="AI107">
        <f t="shared" si="156"/>
        <v>30</v>
      </c>
      <c r="AJ107">
        <f t="shared" si="156"/>
        <v>51</v>
      </c>
      <c r="AK107">
        <f t="shared" si="156"/>
        <v>49</v>
      </c>
      <c r="AL107">
        <f t="shared" si="156"/>
        <v>17</v>
      </c>
      <c r="AM107">
        <f t="shared" si="156"/>
        <v>44</v>
      </c>
      <c r="AN107">
        <f t="shared" si="156"/>
        <v>51</v>
      </c>
      <c r="AO107">
        <f t="shared" si="156"/>
        <v>30</v>
      </c>
      <c r="AP107">
        <f t="shared" si="101"/>
        <v>1000000</v>
      </c>
      <c r="AQ107">
        <f t="shared" si="116"/>
        <v>3</v>
      </c>
      <c r="AR107">
        <f t="shared" si="117"/>
        <v>1</v>
      </c>
      <c r="AS107">
        <f t="shared" si="118"/>
        <v>2529765.9</v>
      </c>
      <c r="AV107" s="10" t="s">
        <v>767</v>
      </c>
      <c r="AW107" s="11">
        <v>14</v>
      </c>
      <c r="AX107" s="11">
        <v>43</v>
      </c>
      <c r="AY107" s="11">
        <v>33</v>
      </c>
      <c r="AZ107" s="11">
        <v>46</v>
      </c>
      <c r="BA107" s="11">
        <v>42</v>
      </c>
      <c r="BB107" s="11">
        <v>25</v>
      </c>
      <c r="BC107" s="11">
        <v>36</v>
      </c>
      <c r="BD107" s="11">
        <v>47</v>
      </c>
      <c r="BE107" s="11">
        <v>34</v>
      </c>
      <c r="BF107" s="11">
        <v>42</v>
      </c>
      <c r="BG107" s="11">
        <v>13</v>
      </c>
      <c r="BH107" s="11">
        <v>23</v>
      </c>
      <c r="BI107" s="11">
        <v>10</v>
      </c>
      <c r="BJ107" s="11">
        <v>14</v>
      </c>
      <c r="BK107" s="11">
        <v>31</v>
      </c>
      <c r="BL107" s="11">
        <v>20</v>
      </c>
      <c r="BM107" s="11">
        <v>9</v>
      </c>
      <c r="BN107" s="11">
        <v>22</v>
      </c>
      <c r="BO107" s="11">
        <v>2000000</v>
      </c>
    </row>
    <row r="108" spans="1:67" ht="15" thickBot="1" x14ac:dyDescent="0.35">
      <c r="A108" s="1" t="s">
        <v>104</v>
      </c>
      <c r="B108" s="1" t="s">
        <v>602</v>
      </c>
      <c r="C108" s="2">
        <v>15</v>
      </c>
      <c r="D108" s="2">
        <v>8</v>
      </c>
      <c r="E108" s="2">
        <v>8</v>
      </c>
      <c r="F108" s="2">
        <v>40</v>
      </c>
      <c r="G108" s="2">
        <v>4</v>
      </c>
      <c r="H108" s="1">
        <f t="shared" si="102"/>
        <v>40</v>
      </c>
      <c r="I108" s="1">
        <f>HLOOKUP(H108,C108:$F$604,J108,0)</f>
        <v>4</v>
      </c>
      <c r="J108" s="1">
        <v>497</v>
      </c>
      <c r="K108" s="1" t="str">
        <f t="shared" si="103"/>
        <v>44</v>
      </c>
      <c r="M108" s="5">
        <f t="shared" si="104"/>
        <v>4</v>
      </c>
      <c r="N108" s="5">
        <f t="shared" si="105"/>
        <v>31</v>
      </c>
      <c r="O108" s="5">
        <f t="shared" si="106"/>
        <v>15.195942440884233</v>
      </c>
      <c r="P108" s="5">
        <f t="shared" si="107"/>
        <v>17.75</v>
      </c>
      <c r="Q108" s="5">
        <f t="shared" si="108"/>
        <v>11.5</v>
      </c>
      <c r="R108" s="5">
        <f t="shared" si="109"/>
        <v>6.25</v>
      </c>
      <c r="S108" s="5">
        <f t="shared" si="110"/>
        <v>8</v>
      </c>
      <c r="T108" s="5">
        <f t="shared" si="111"/>
        <v>40</v>
      </c>
      <c r="U108" s="5">
        <f t="shared" si="112"/>
        <v>32</v>
      </c>
      <c r="V108">
        <f t="shared" si="113"/>
        <v>4000000</v>
      </c>
      <c r="X108">
        <f t="shared" si="114"/>
        <v>1</v>
      </c>
      <c r="Y108">
        <f t="shared" si="92"/>
        <v>53</v>
      </c>
      <c r="Z108">
        <f t="shared" si="93"/>
        <v>49</v>
      </c>
      <c r="AA108">
        <f t="shared" si="94"/>
        <v>54</v>
      </c>
      <c r="AB108">
        <f t="shared" si="95"/>
        <v>54</v>
      </c>
      <c r="AC108">
        <f t="shared" si="96"/>
        <v>9</v>
      </c>
      <c r="AD108">
        <f t="shared" si="97"/>
        <v>38</v>
      </c>
      <c r="AE108">
        <f t="shared" si="98"/>
        <v>53</v>
      </c>
      <c r="AF108">
        <f t="shared" si="99"/>
        <v>49</v>
      </c>
      <c r="AG108">
        <f t="shared" ref="AG108:AO108" si="157">MAX(X$4:AF$543)+1-X108</f>
        <v>55</v>
      </c>
      <c r="AH108">
        <f t="shared" si="157"/>
        <v>3</v>
      </c>
      <c r="AI108">
        <f t="shared" si="157"/>
        <v>7</v>
      </c>
      <c r="AJ108">
        <f t="shared" si="157"/>
        <v>2</v>
      </c>
      <c r="AK108">
        <f t="shared" si="157"/>
        <v>2</v>
      </c>
      <c r="AL108">
        <f t="shared" si="157"/>
        <v>47</v>
      </c>
      <c r="AM108">
        <f t="shared" si="157"/>
        <v>18</v>
      </c>
      <c r="AN108">
        <f t="shared" si="157"/>
        <v>3</v>
      </c>
      <c r="AO108">
        <f t="shared" si="157"/>
        <v>7</v>
      </c>
      <c r="AP108">
        <f t="shared" si="101"/>
        <v>4000000</v>
      </c>
      <c r="AQ108">
        <f t="shared" si="116"/>
        <v>3</v>
      </c>
      <c r="AR108">
        <f t="shared" si="117"/>
        <v>4</v>
      </c>
      <c r="AS108">
        <f t="shared" si="118"/>
        <v>3019455.8</v>
      </c>
      <c r="AV108" s="10" t="s">
        <v>768</v>
      </c>
      <c r="AW108" s="11">
        <v>14</v>
      </c>
      <c r="AX108" s="11">
        <v>26</v>
      </c>
      <c r="AY108" s="11">
        <v>2</v>
      </c>
      <c r="AZ108" s="11">
        <v>20</v>
      </c>
      <c r="BA108" s="11">
        <v>26</v>
      </c>
      <c r="BB108" s="11">
        <v>18</v>
      </c>
      <c r="BC108" s="11">
        <v>24</v>
      </c>
      <c r="BD108" s="11">
        <v>2</v>
      </c>
      <c r="BE108" s="11">
        <v>10</v>
      </c>
      <c r="BF108" s="11">
        <v>42</v>
      </c>
      <c r="BG108" s="11">
        <v>30</v>
      </c>
      <c r="BH108" s="11">
        <v>54</v>
      </c>
      <c r="BI108" s="11">
        <v>36</v>
      </c>
      <c r="BJ108" s="11">
        <v>30</v>
      </c>
      <c r="BK108" s="11">
        <v>38</v>
      </c>
      <c r="BL108" s="11">
        <v>32</v>
      </c>
      <c r="BM108" s="11">
        <v>54</v>
      </c>
      <c r="BN108" s="11">
        <v>46</v>
      </c>
      <c r="BO108" s="11">
        <v>1000000</v>
      </c>
    </row>
    <row r="109" spans="1:67" ht="15" thickBot="1" x14ac:dyDescent="0.35">
      <c r="A109" s="1" t="s">
        <v>105</v>
      </c>
      <c r="B109" s="1" t="s">
        <v>602</v>
      </c>
      <c r="C109" s="2">
        <v>83</v>
      </c>
      <c r="D109" s="2">
        <v>60</v>
      </c>
      <c r="E109" s="2">
        <v>63</v>
      </c>
      <c r="F109" s="2">
        <v>48</v>
      </c>
      <c r="G109" s="2">
        <v>4</v>
      </c>
      <c r="H109" s="1">
        <f t="shared" si="102"/>
        <v>83</v>
      </c>
      <c r="I109" s="1">
        <f>HLOOKUP(H109,C109:$F$604,J109,0)</f>
        <v>1</v>
      </c>
      <c r="J109" s="1">
        <v>496</v>
      </c>
      <c r="K109" s="1" t="str">
        <f t="shared" si="103"/>
        <v>41</v>
      </c>
      <c r="M109" s="5">
        <f t="shared" si="104"/>
        <v>1</v>
      </c>
      <c r="N109" s="5">
        <f t="shared" si="105"/>
        <v>171</v>
      </c>
      <c r="O109" s="5">
        <f t="shared" si="106"/>
        <v>14.52583904633395</v>
      </c>
      <c r="P109" s="5">
        <f t="shared" si="107"/>
        <v>63.5</v>
      </c>
      <c r="Q109" s="5">
        <f t="shared" si="108"/>
        <v>61.5</v>
      </c>
      <c r="R109" s="5">
        <f t="shared" si="109"/>
        <v>2</v>
      </c>
      <c r="S109" s="5">
        <f t="shared" si="110"/>
        <v>48</v>
      </c>
      <c r="T109" s="5">
        <f t="shared" si="111"/>
        <v>83</v>
      </c>
      <c r="U109" s="5">
        <f t="shared" si="112"/>
        <v>35</v>
      </c>
      <c r="V109">
        <f t="shared" si="113"/>
        <v>4000000</v>
      </c>
      <c r="X109">
        <f t="shared" si="114"/>
        <v>41</v>
      </c>
      <c r="Y109">
        <f t="shared" si="92"/>
        <v>8</v>
      </c>
      <c r="Z109">
        <f t="shared" si="93"/>
        <v>49</v>
      </c>
      <c r="AA109">
        <f t="shared" si="94"/>
        <v>11</v>
      </c>
      <c r="AB109">
        <f t="shared" si="95"/>
        <v>16</v>
      </c>
      <c r="AC109">
        <f t="shared" si="96"/>
        <v>20</v>
      </c>
      <c r="AD109">
        <f t="shared" si="97"/>
        <v>5</v>
      </c>
      <c r="AE109">
        <f t="shared" si="98"/>
        <v>30</v>
      </c>
      <c r="AF109">
        <f t="shared" si="99"/>
        <v>48</v>
      </c>
      <c r="AG109">
        <f t="shared" ref="AG109:AO109" si="158">MAX(X$4:AF$543)+1-X109</f>
        <v>15</v>
      </c>
      <c r="AH109">
        <f t="shared" si="158"/>
        <v>48</v>
      </c>
      <c r="AI109">
        <f t="shared" si="158"/>
        <v>7</v>
      </c>
      <c r="AJ109">
        <f t="shared" si="158"/>
        <v>45</v>
      </c>
      <c r="AK109">
        <f t="shared" si="158"/>
        <v>40</v>
      </c>
      <c r="AL109">
        <f t="shared" si="158"/>
        <v>36</v>
      </c>
      <c r="AM109">
        <f t="shared" si="158"/>
        <v>51</v>
      </c>
      <c r="AN109">
        <f t="shared" si="158"/>
        <v>26</v>
      </c>
      <c r="AO109">
        <f t="shared" si="158"/>
        <v>8</v>
      </c>
      <c r="AP109">
        <f t="shared" si="101"/>
        <v>4000000</v>
      </c>
      <c r="AQ109">
        <f t="shared" si="116"/>
        <v>3</v>
      </c>
      <c r="AR109">
        <f t="shared" si="117"/>
        <v>4</v>
      </c>
      <c r="AS109">
        <f t="shared" si="118"/>
        <v>2999767.1</v>
      </c>
      <c r="AV109" s="10" t="s">
        <v>769</v>
      </c>
      <c r="AW109" s="11">
        <v>14</v>
      </c>
      <c r="AX109" s="11">
        <v>32</v>
      </c>
      <c r="AY109" s="11">
        <v>13</v>
      </c>
      <c r="AZ109" s="11">
        <v>29</v>
      </c>
      <c r="BA109" s="11">
        <v>30</v>
      </c>
      <c r="BB109" s="11">
        <v>25</v>
      </c>
      <c r="BC109" s="11">
        <v>32</v>
      </c>
      <c r="BD109" s="11">
        <v>23</v>
      </c>
      <c r="BE109" s="11">
        <v>14</v>
      </c>
      <c r="BF109" s="11">
        <v>42</v>
      </c>
      <c r="BG109" s="11">
        <v>24</v>
      </c>
      <c r="BH109" s="11">
        <v>43</v>
      </c>
      <c r="BI109" s="11">
        <v>27</v>
      </c>
      <c r="BJ109" s="11">
        <v>26</v>
      </c>
      <c r="BK109" s="11">
        <v>31</v>
      </c>
      <c r="BL109" s="11">
        <v>24</v>
      </c>
      <c r="BM109" s="11">
        <v>33</v>
      </c>
      <c r="BN109" s="11">
        <v>42</v>
      </c>
      <c r="BO109" s="11">
        <v>2000000</v>
      </c>
    </row>
    <row r="110" spans="1:67" ht="15" thickBot="1" x14ac:dyDescent="0.35">
      <c r="A110" s="1" t="s">
        <v>106</v>
      </c>
      <c r="B110" s="1" t="s">
        <v>602</v>
      </c>
      <c r="C110" s="2">
        <v>57</v>
      </c>
      <c r="D110" s="2">
        <v>65</v>
      </c>
      <c r="E110" s="2">
        <v>75</v>
      </c>
      <c r="F110" s="2">
        <v>7</v>
      </c>
      <c r="G110" s="2">
        <v>4</v>
      </c>
      <c r="H110" s="1">
        <f t="shared" si="102"/>
        <v>75</v>
      </c>
      <c r="I110" s="1">
        <f>HLOOKUP(H110,C110:$F$604,J110,0)</f>
        <v>3</v>
      </c>
      <c r="J110" s="1">
        <v>495</v>
      </c>
      <c r="K110" s="1" t="str">
        <f t="shared" si="103"/>
        <v>43</v>
      </c>
      <c r="M110" s="5">
        <f t="shared" si="104"/>
        <v>3</v>
      </c>
      <c r="N110" s="5">
        <f t="shared" si="105"/>
        <v>129</v>
      </c>
      <c r="O110" s="5">
        <f t="shared" si="106"/>
        <v>30.243456592570013</v>
      </c>
      <c r="P110" s="5">
        <f t="shared" si="107"/>
        <v>51</v>
      </c>
      <c r="Q110" s="5">
        <f t="shared" si="108"/>
        <v>61</v>
      </c>
      <c r="R110" s="5">
        <f t="shared" si="109"/>
        <v>-10</v>
      </c>
      <c r="S110" s="5">
        <f t="shared" si="110"/>
        <v>7</v>
      </c>
      <c r="T110" s="5">
        <f t="shared" si="111"/>
        <v>75</v>
      </c>
      <c r="U110" s="5">
        <f t="shared" si="112"/>
        <v>68</v>
      </c>
      <c r="V110">
        <f t="shared" si="113"/>
        <v>4000000</v>
      </c>
      <c r="X110">
        <f t="shared" si="114"/>
        <v>14</v>
      </c>
      <c r="Y110">
        <f t="shared" si="92"/>
        <v>24</v>
      </c>
      <c r="Z110">
        <f t="shared" si="93"/>
        <v>23</v>
      </c>
      <c r="AA110">
        <f t="shared" si="94"/>
        <v>28</v>
      </c>
      <c r="AB110">
        <f t="shared" si="95"/>
        <v>17</v>
      </c>
      <c r="AC110">
        <f t="shared" si="96"/>
        <v>51</v>
      </c>
      <c r="AD110">
        <f t="shared" si="97"/>
        <v>39</v>
      </c>
      <c r="AE110">
        <f t="shared" si="98"/>
        <v>38</v>
      </c>
      <c r="AF110">
        <f t="shared" si="99"/>
        <v>21</v>
      </c>
      <c r="AG110">
        <f t="shared" ref="AG110:AO110" si="159">MAX(X$4:AF$543)+1-X110</f>
        <v>42</v>
      </c>
      <c r="AH110">
        <f t="shared" si="159"/>
        <v>32</v>
      </c>
      <c r="AI110">
        <f t="shared" si="159"/>
        <v>33</v>
      </c>
      <c r="AJ110">
        <f t="shared" si="159"/>
        <v>28</v>
      </c>
      <c r="AK110">
        <f t="shared" si="159"/>
        <v>39</v>
      </c>
      <c r="AL110">
        <f t="shared" si="159"/>
        <v>5</v>
      </c>
      <c r="AM110">
        <f t="shared" si="159"/>
        <v>17</v>
      </c>
      <c r="AN110">
        <f t="shared" si="159"/>
        <v>18</v>
      </c>
      <c r="AO110">
        <f t="shared" si="159"/>
        <v>35</v>
      </c>
      <c r="AP110">
        <f t="shared" si="101"/>
        <v>4000000</v>
      </c>
      <c r="AQ110">
        <f t="shared" si="116"/>
        <v>3</v>
      </c>
      <c r="AR110">
        <f t="shared" si="117"/>
        <v>4</v>
      </c>
      <c r="AS110">
        <f t="shared" si="118"/>
        <v>2931511.2</v>
      </c>
      <c r="AV110" s="10" t="s">
        <v>770</v>
      </c>
      <c r="AW110" s="11">
        <v>41</v>
      </c>
      <c r="AX110" s="11">
        <v>5</v>
      </c>
      <c r="AY110" s="11">
        <v>52</v>
      </c>
      <c r="AZ110" s="11">
        <v>6</v>
      </c>
      <c r="BA110" s="11">
        <v>13</v>
      </c>
      <c r="BB110" s="11">
        <v>15</v>
      </c>
      <c r="BC110" s="11">
        <v>2</v>
      </c>
      <c r="BD110" s="11">
        <v>27</v>
      </c>
      <c r="BE110" s="11">
        <v>51</v>
      </c>
      <c r="BF110" s="11">
        <v>15</v>
      </c>
      <c r="BG110" s="11">
        <v>51</v>
      </c>
      <c r="BH110" s="11">
        <v>4</v>
      </c>
      <c r="BI110" s="11">
        <v>50</v>
      </c>
      <c r="BJ110" s="11">
        <v>43</v>
      </c>
      <c r="BK110" s="11">
        <v>41</v>
      </c>
      <c r="BL110" s="11">
        <v>54</v>
      </c>
      <c r="BM110" s="11">
        <v>29</v>
      </c>
      <c r="BN110" s="11">
        <v>5</v>
      </c>
      <c r="BO110" s="11">
        <v>1000000</v>
      </c>
    </row>
    <row r="111" spans="1:67" ht="15" thickBot="1" x14ac:dyDescent="0.35">
      <c r="A111" s="1" t="s">
        <v>107</v>
      </c>
      <c r="B111" s="1" t="s">
        <v>602</v>
      </c>
      <c r="C111" s="2">
        <v>72</v>
      </c>
      <c r="D111" s="2">
        <v>90</v>
      </c>
      <c r="E111" s="2">
        <v>15</v>
      </c>
      <c r="F111" s="2">
        <v>24</v>
      </c>
      <c r="G111" s="2">
        <v>4</v>
      </c>
      <c r="H111" s="1">
        <f t="shared" si="102"/>
        <v>90</v>
      </c>
      <c r="I111" s="1">
        <f>HLOOKUP(H111,C111:$F$604,J111,0)</f>
        <v>2</v>
      </c>
      <c r="J111" s="1">
        <v>494</v>
      </c>
      <c r="K111" s="1" t="str">
        <f t="shared" si="103"/>
        <v>42</v>
      </c>
      <c r="M111" s="5">
        <f t="shared" si="104"/>
        <v>2</v>
      </c>
      <c r="N111" s="5">
        <f t="shared" si="105"/>
        <v>111</v>
      </c>
      <c r="O111" s="5">
        <f t="shared" si="106"/>
        <v>36.445164288283841</v>
      </c>
      <c r="P111" s="5">
        <f t="shared" si="107"/>
        <v>50.25</v>
      </c>
      <c r="Q111" s="5">
        <f t="shared" si="108"/>
        <v>48</v>
      </c>
      <c r="R111" s="5">
        <f t="shared" si="109"/>
        <v>2.25</v>
      </c>
      <c r="S111" s="5">
        <f t="shared" si="110"/>
        <v>15</v>
      </c>
      <c r="T111" s="5">
        <f t="shared" si="111"/>
        <v>90</v>
      </c>
      <c r="U111" s="5">
        <f t="shared" si="112"/>
        <v>75</v>
      </c>
      <c r="V111">
        <f t="shared" si="113"/>
        <v>4000000</v>
      </c>
      <c r="X111">
        <f t="shared" si="114"/>
        <v>27</v>
      </c>
      <c r="Y111">
        <f t="shared" si="92"/>
        <v>30</v>
      </c>
      <c r="Z111">
        <f t="shared" si="93"/>
        <v>11</v>
      </c>
      <c r="AA111">
        <f t="shared" si="94"/>
        <v>28</v>
      </c>
      <c r="AB111">
        <f t="shared" si="95"/>
        <v>30</v>
      </c>
      <c r="AC111">
        <f t="shared" si="96"/>
        <v>19</v>
      </c>
      <c r="AD111">
        <f t="shared" si="97"/>
        <v>27</v>
      </c>
      <c r="AE111">
        <f t="shared" si="98"/>
        <v>19</v>
      </c>
      <c r="AF111">
        <f t="shared" si="99"/>
        <v>15</v>
      </c>
      <c r="AG111">
        <f t="shared" ref="AG111:AO111" si="160">MAX(X$4:AF$543)+1-X111</f>
        <v>29</v>
      </c>
      <c r="AH111">
        <f t="shared" si="160"/>
        <v>26</v>
      </c>
      <c r="AI111">
        <f t="shared" si="160"/>
        <v>45</v>
      </c>
      <c r="AJ111">
        <f t="shared" si="160"/>
        <v>28</v>
      </c>
      <c r="AK111">
        <f t="shared" si="160"/>
        <v>26</v>
      </c>
      <c r="AL111">
        <f t="shared" si="160"/>
        <v>37</v>
      </c>
      <c r="AM111">
        <f t="shared" si="160"/>
        <v>29</v>
      </c>
      <c r="AN111">
        <f t="shared" si="160"/>
        <v>37</v>
      </c>
      <c r="AO111">
        <f t="shared" si="160"/>
        <v>41</v>
      </c>
      <c r="AP111">
        <f t="shared" si="101"/>
        <v>4000000</v>
      </c>
      <c r="AQ111">
        <f t="shared" si="116"/>
        <v>3</v>
      </c>
      <c r="AR111">
        <f t="shared" si="117"/>
        <v>4</v>
      </c>
      <c r="AS111">
        <f t="shared" si="118"/>
        <v>2931510.5</v>
      </c>
      <c r="AV111" s="10" t="s">
        <v>771</v>
      </c>
      <c r="AW111" s="11">
        <v>1</v>
      </c>
      <c r="AX111" s="11">
        <v>6</v>
      </c>
      <c r="AY111" s="11">
        <v>26</v>
      </c>
      <c r="AZ111" s="11">
        <v>5</v>
      </c>
      <c r="BA111" s="11">
        <v>7</v>
      </c>
      <c r="BB111" s="11">
        <v>39</v>
      </c>
      <c r="BC111" s="11">
        <v>12</v>
      </c>
      <c r="BD111" s="11">
        <v>5</v>
      </c>
      <c r="BE111" s="11">
        <v>26</v>
      </c>
      <c r="BF111" s="11">
        <v>55</v>
      </c>
      <c r="BG111" s="11">
        <v>50</v>
      </c>
      <c r="BH111" s="11">
        <v>30</v>
      </c>
      <c r="BI111" s="11">
        <v>51</v>
      </c>
      <c r="BJ111" s="11">
        <v>49</v>
      </c>
      <c r="BK111" s="11">
        <v>17</v>
      </c>
      <c r="BL111" s="11">
        <v>44</v>
      </c>
      <c r="BM111" s="11">
        <v>51</v>
      </c>
      <c r="BN111" s="11">
        <v>30</v>
      </c>
      <c r="BO111" s="11">
        <v>1000000</v>
      </c>
    </row>
    <row r="112" spans="1:67" ht="15" thickBot="1" x14ac:dyDescent="0.35">
      <c r="A112" s="1" t="s">
        <v>108</v>
      </c>
      <c r="B112" s="1" t="s">
        <v>602</v>
      </c>
      <c r="C112" s="2">
        <v>57</v>
      </c>
      <c r="D112" s="2">
        <v>99</v>
      </c>
      <c r="E112" s="2">
        <v>86</v>
      </c>
      <c r="F112" s="2">
        <v>56</v>
      </c>
      <c r="G112" s="2">
        <v>4</v>
      </c>
      <c r="H112" s="1">
        <f t="shared" si="102"/>
        <v>99</v>
      </c>
      <c r="I112" s="1">
        <f>HLOOKUP(H112,C112:$F$604,J112,0)</f>
        <v>2</v>
      </c>
      <c r="J112" s="1">
        <v>493</v>
      </c>
      <c r="K112" s="1" t="str">
        <f t="shared" si="103"/>
        <v>42</v>
      </c>
      <c r="M112" s="5">
        <f t="shared" si="104"/>
        <v>2</v>
      </c>
      <c r="N112" s="5">
        <f t="shared" si="105"/>
        <v>199</v>
      </c>
      <c r="O112" s="5">
        <f t="shared" si="106"/>
        <v>21.455380055672126</v>
      </c>
      <c r="P112" s="5">
        <f t="shared" si="107"/>
        <v>74.5</v>
      </c>
      <c r="Q112" s="5">
        <f t="shared" si="108"/>
        <v>71.5</v>
      </c>
      <c r="R112" s="5">
        <f t="shared" si="109"/>
        <v>3</v>
      </c>
      <c r="S112" s="5">
        <f t="shared" si="110"/>
        <v>56</v>
      </c>
      <c r="T112" s="5">
        <f t="shared" si="111"/>
        <v>99</v>
      </c>
      <c r="U112" s="5">
        <f t="shared" si="112"/>
        <v>43</v>
      </c>
      <c r="V112">
        <f t="shared" si="113"/>
        <v>4000000</v>
      </c>
      <c r="X112">
        <f t="shared" si="114"/>
        <v>27</v>
      </c>
      <c r="Y112">
        <f t="shared" si="92"/>
        <v>4</v>
      </c>
      <c r="Z112">
        <f t="shared" si="93"/>
        <v>41</v>
      </c>
      <c r="AA112">
        <f t="shared" si="94"/>
        <v>3</v>
      </c>
      <c r="AB112">
        <f t="shared" si="95"/>
        <v>8</v>
      </c>
      <c r="AC112">
        <f t="shared" si="96"/>
        <v>18</v>
      </c>
      <c r="AD112">
        <f t="shared" si="97"/>
        <v>3</v>
      </c>
      <c r="AE112">
        <f t="shared" si="98"/>
        <v>2</v>
      </c>
      <c r="AF112">
        <f t="shared" si="99"/>
        <v>43</v>
      </c>
      <c r="AG112">
        <f t="shared" ref="AG112:AO112" si="161">MAX(X$4:AF$543)+1-X112</f>
        <v>29</v>
      </c>
      <c r="AH112">
        <f t="shared" si="161"/>
        <v>52</v>
      </c>
      <c r="AI112">
        <f t="shared" si="161"/>
        <v>15</v>
      </c>
      <c r="AJ112">
        <f t="shared" si="161"/>
        <v>53</v>
      </c>
      <c r="AK112">
        <f t="shared" si="161"/>
        <v>48</v>
      </c>
      <c r="AL112">
        <f t="shared" si="161"/>
        <v>38</v>
      </c>
      <c r="AM112">
        <f t="shared" si="161"/>
        <v>53</v>
      </c>
      <c r="AN112">
        <f t="shared" si="161"/>
        <v>54</v>
      </c>
      <c r="AO112">
        <f t="shared" si="161"/>
        <v>13</v>
      </c>
      <c r="AP112">
        <f t="shared" si="101"/>
        <v>4000000</v>
      </c>
      <c r="AQ112">
        <f t="shared" si="116"/>
        <v>3</v>
      </c>
      <c r="AR112">
        <f t="shared" si="117"/>
        <v>4</v>
      </c>
      <c r="AS112">
        <f t="shared" si="118"/>
        <v>2984348</v>
      </c>
      <c r="AV112" s="10" t="s">
        <v>772</v>
      </c>
      <c r="AW112" s="11">
        <v>1</v>
      </c>
      <c r="AX112" s="11">
        <v>53</v>
      </c>
      <c r="AY112" s="11">
        <v>49</v>
      </c>
      <c r="AZ112" s="11">
        <v>54</v>
      </c>
      <c r="BA112" s="11">
        <v>54</v>
      </c>
      <c r="BB112" s="11">
        <v>9</v>
      </c>
      <c r="BC112" s="11">
        <v>38</v>
      </c>
      <c r="BD112" s="11">
        <v>53</v>
      </c>
      <c r="BE112" s="11">
        <v>49</v>
      </c>
      <c r="BF112" s="11">
        <v>55</v>
      </c>
      <c r="BG112" s="11">
        <v>3</v>
      </c>
      <c r="BH112" s="11">
        <v>7</v>
      </c>
      <c r="BI112" s="11">
        <v>2</v>
      </c>
      <c r="BJ112" s="11">
        <v>2</v>
      </c>
      <c r="BK112" s="11">
        <v>47</v>
      </c>
      <c r="BL112" s="11">
        <v>18</v>
      </c>
      <c r="BM112" s="11">
        <v>3</v>
      </c>
      <c r="BN112" s="11">
        <v>7</v>
      </c>
      <c r="BO112" s="11">
        <v>4000000</v>
      </c>
    </row>
    <row r="113" spans="1:67" ht="15" thickBot="1" x14ac:dyDescent="0.35">
      <c r="A113" s="1" t="s">
        <v>109</v>
      </c>
      <c r="B113" s="1" t="s">
        <v>602</v>
      </c>
      <c r="C113" s="2">
        <v>2</v>
      </c>
      <c r="D113" s="2">
        <v>0</v>
      </c>
      <c r="E113" s="2">
        <v>97</v>
      </c>
      <c r="F113" s="2">
        <v>27</v>
      </c>
      <c r="G113" s="2">
        <v>2</v>
      </c>
      <c r="H113" s="1">
        <f t="shared" si="102"/>
        <v>97</v>
      </c>
      <c r="I113" s="1">
        <f>HLOOKUP(H113,C113:$F$604,J113,0)</f>
        <v>3</v>
      </c>
      <c r="J113" s="1">
        <v>492</v>
      </c>
      <c r="K113" s="1" t="str">
        <f t="shared" si="103"/>
        <v>23</v>
      </c>
      <c r="M113" s="5">
        <f t="shared" si="104"/>
        <v>3</v>
      </c>
      <c r="N113" s="5">
        <f t="shared" si="105"/>
        <v>29</v>
      </c>
      <c r="O113" s="5">
        <f t="shared" si="106"/>
        <v>45.361510850793614</v>
      </c>
      <c r="P113" s="5">
        <f t="shared" si="107"/>
        <v>31.5</v>
      </c>
      <c r="Q113" s="5">
        <f t="shared" si="108"/>
        <v>14.5</v>
      </c>
      <c r="R113" s="5">
        <f t="shared" si="109"/>
        <v>17</v>
      </c>
      <c r="S113" s="5">
        <f t="shared" si="110"/>
        <v>0</v>
      </c>
      <c r="T113" s="5">
        <f t="shared" si="111"/>
        <v>97</v>
      </c>
      <c r="U113" s="5">
        <f t="shared" si="112"/>
        <v>97</v>
      </c>
      <c r="V113">
        <f t="shared" si="113"/>
        <v>2000000</v>
      </c>
      <c r="X113">
        <f t="shared" si="114"/>
        <v>14</v>
      </c>
      <c r="Y113">
        <f t="shared" si="92"/>
        <v>54</v>
      </c>
      <c r="Z113">
        <f t="shared" si="93"/>
        <v>1</v>
      </c>
      <c r="AA113">
        <f t="shared" si="94"/>
        <v>49</v>
      </c>
      <c r="AB113">
        <f t="shared" si="95"/>
        <v>53</v>
      </c>
      <c r="AC113">
        <f t="shared" si="96"/>
        <v>1</v>
      </c>
      <c r="AD113">
        <f t="shared" si="97"/>
        <v>53</v>
      </c>
      <c r="AE113">
        <f t="shared" si="98"/>
        <v>7</v>
      </c>
      <c r="AF113">
        <f t="shared" si="99"/>
        <v>1</v>
      </c>
      <c r="AG113">
        <f t="shared" ref="AG113:AO113" si="162">MAX(X$4:AF$543)+1-X113</f>
        <v>42</v>
      </c>
      <c r="AH113">
        <f t="shared" si="162"/>
        <v>2</v>
      </c>
      <c r="AI113">
        <f t="shared" si="162"/>
        <v>55</v>
      </c>
      <c r="AJ113">
        <f t="shared" si="162"/>
        <v>7</v>
      </c>
      <c r="AK113">
        <f t="shared" si="162"/>
        <v>3</v>
      </c>
      <c r="AL113">
        <f t="shared" si="162"/>
        <v>55</v>
      </c>
      <c r="AM113">
        <f t="shared" si="162"/>
        <v>3</v>
      </c>
      <c r="AN113">
        <f t="shared" si="162"/>
        <v>49</v>
      </c>
      <c r="AO113">
        <f t="shared" si="162"/>
        <v>55</v>
      </c>
      <c r="AP113">
        <f t="shared" si="101"/>
        <v>2000000</v>
      </c>
      <c r="AQ113">
        <f t="shared" si="116"/>
        <v>3</v>
      </c>
      <c r="AR113">
        <f t="shared" si="117"/>
        <v>2</v>
      </c>
      <c r="AS113">
        <f t="shared" si="118"/>
        <v>3190547.6</v>
      </c>
      <c r="AV113" s="10" t="s">
        <v>773</v>
      </c>
      <c r="AW113" s="11">
        <v>41</v>
      </c>
      <c r="AX113" s="11">
        <v>8</v>
      </c>
      <c r="AY113" s="11">
        <v>49</v>
      </c>
      <c r="AZ113" s="11">
        <v>11</v>
      </c>
      <c r="BA113" s="11">
        <v>16</v>
      </c>
      <c r="BB113" s="11">
        <v>20</v>
      </c>
      <c r="BC113" s="11">
        <v>5</v>
      </c>
      <c r="BD113" s="11">
        <v>30</v>
      </c>
      <c r="BE113" s="11">
        <v>48</v>
      </c>
      <c r="BF113" s="11">
        <v>15</v>
      </c>
      <c r="BG113" s="11">
        <v>48</v>
      </c>
      <c r="BH113" s="11">
        <v>7</v>
      </c>
      <c r="BI113" s="11">
        <v>45</v>
      </c>
      <c r="BJ113" s="11">
        <v>40</v>
      </c>
      <c r="BK113" s="11">
        <v>36</v>
      </c>
      <c r="BL113" s="11">
        <v>51</v>
      </c>
      <c r="BM113" s="11">
        <v>26</v>
      </c>
      <c r="BN113" s="11">
        <v>8</v>
      </c>
      <c r="BO113" s="11">
        <v>4000000</v>
      </c>
    </row>
    <row r="114" spans="1:67" ht="15" thickBot="1" x14ac:dyDescent="0.35">
      <c r="A114" s="1" t="s">
        <v>110</v>
      </c>
      <c r="B114" s="1" t="s">
        <v>602</v>
      </c>
      <c r="C114" s="2">
        <v>48</v>
      </c>
      <c r="D114" s="2">
        <v>45</v>
      </c>
      <c r="E114" s="2">
        <v>89</v>
      </c>
      <c r="F114" s="2">
        <v>77</v>
      </c>
      <c r="G114" s="2">
        <v>3</v>
      </c>
      <c r="H114" s="1">
        <f t="shared" si="102"/>
        <v>89</v>
      </c>
      <c r="I114" s="1">
        <f>HLOOKUP(H114,C114:$F$604,J114,0)</f>
        <v>3</v>
      </c>
      <c r="J114" s="1">
        <v>491</v>
      </c>
      <c r="K114" s="1" t="str">
        <f t="shared" si="103"/>
        <v>33</v>
      </c>
      <c r="M114" s="5">
        <f t="shared" si="104"/>
        <v>3</v>
      </c>
      <c r="N114" s="5">
        <f t="shared" si="105"/>
        <v>170</v>
      </c>
      <c r="O114" s="5">
        <f t="shared" si="106"/>
        <v>21.669871557841162</v>
      </c>
      <c r="P114" s="5">
        <f t="shared" si="107"/>
        <v>64.75</v>
      </c>
      <c r="Q114" s="5">
        <f t="shared" si="108"/>
        <v>62.5</v>
      </c>
      <c r="R114" s="5">
        <f t="shared" si="109"/>
        <v>2.25</v>
      </c>
      <c r="S114" s="5">
        <f t="shared" si="110"/>
        <v>45</v>
      </c>
      <c r="T114" s="5">
        <f t="shared" si="111"/>
        <v>89</v>
      </c>
      <c r="U114" s="5">
        <f t="shared" si="112"/>
        <v>44</v>
      </c>
      <c r="V114">
        <f t="shared" si="113"/>
        <v>3000000</v>
      </c>
      <c r="X114">
        <f t="shared" si="114"/>
        <v>14</v>
      </c>
      <c r="Y114">
        <f t="shared" si="92"/>
        <v>9</v>
      </c>
      <c r="Z114">
        <f t="shared" si="93"/>
        <v>40</v>
      </c>
      <c r="AA114">
        <f t="shared" si="94"/>
        <v>9</v>
      </c>
      <c r="AB114">
        <f t="shared" si="95"/>
        <v>15</v>
      </c>
      <c r="AC114">
        <f t="shared" si="96"/>
        <v>19</v>
      </c>
      <c r="AD114">
        <f t="shared" si="97"/>
        <v>6</v>
      </c>
      <c r="AE114">
        <f t="shared" si="98"/>
        <v>21</v>
      </c>
      <c r="AF114">
        <f t="shared" si="99"/>
        <v>42</v>
      </c>
      <c r="AG114">
        <f t="shared" ref="AG114:AO114" si="163">MAX(X$4:AF$543)+1-X114</f>
        <v>42</v>
      </c>
      <c r="AH114">
        <f t="shared" si="163"/>
        <v>47</v>
      </c>
      <c r="AI114">
        <f t="shared" si="163"/>
        <v>16</v>
      </c>
      <c r="AJ114">
        <f t="shared" si="163"/>
        <v>47</v>
      </c>
      <c r="AK114">
        <f t="shared" si="163"/>
        <v>41</v>
      </c>
      <c r="AL114">
        <f t="shared" si="163"/>
        <v>37</v>
      </c>
      <c r="AM114">
        <f t="shared" si="163"/>
        <v>50</v>
      </c>
      <c r="AN114">
        <f t="shared" si="163"/>
        <v>35</v>
      </c>
      <c r="AO114">
        <f t="shared" si="163"/>
        <v>14</v>
      </c>
      <c r="AP114">
        <f t="shared" si="101"/>
        <v>3000000</v>
      </c>
      <c r="AQ114">
        <f t="shared" si="116"/>
        <v>3</v>
      </c>
      <c r="AR114">
        <f t="shared" si="117"/>
        <v>3</v>
      </c>
      <c r="AS114">
        <f t="shared" si="118"/>
        <v>3020197.5</v>
      </c>
      <c r="AV114" s="10" t="s">
        <v>774</v>
      </c>
      <c r="AW114" s="11">
        <v>14</v>
      </c>
      <c r="AX114" s="11">
        <v>24</v>
      </c>
      <c r="AY114" s="11">
        <v>23</v>
      </c>
      <c r="AZ114" s="11">
        <v>28</v>
      </c>
      <c r="BA114" s="11">
        <v>17</v>
      </c>
      <c r="BB114" s="11">
        <v>51</v>
      </c>
      <c r="BC114" s="11">
        <v>39</v>
      </c>
      <c r="BD114" s="11">
        <v>38</v>
      </c>
      <c r="BE114" s="11">
        <v>21</v>
      </c>
      <c r="BF114" s="11">
        <v>42</v>
      </c>
      <c r="BG114" s="11">
        <v>32</v>
      </c>
      <c r="BH114" s="11">
        <v>33</v>
      </c>
      <c r="BI114" s="11">
        <v>28</v>
      </c>
      <c r="BJ114" s="11">
        <v>39</v>
      </c>
      <c r="BK114" s="11">
        <v>5</v>
      </c>
      <c r="BL114" s="11">
        <v>17</v>
      </c>
      <c r="BM114" s="11">
        <v>18</v>
      </c>
      <c r="BN114" s="11">
        <v>35</v>
      </c>
      <c r="BO114" s="11">
        <v>4000000</v>
      </c>
    </row>
    <row r="115" spans="1:67" ht="15" thickBot="1" x14ac:dyDescent="0.35">
      <c r="A115" s="1" t="s">
        <v>111</v>
      </c>
      <c r="B115" s="1" t="s">
        <v>602</v>
      </c>
      <c r="C115" s="2">
        <v>65</v>
      </c>
      <c r="D115" s="2">
        <v>98</v>
      </c>
      <c r="E115" s="2">
        <v>4</v>
      </c>
      <c r="F115" s="2">
        <v>13</v>
      </c>
      <c r="G115" s="2">
        <v>3</v>
      </c>
      <c r="H115" s="1">
        <f t="shared" si="102"/>
        <v>98</v>
      </c>
      <c r="I115" s="1">
        <f>HLOOKUP(H115,C115:$F$604,J115,0)</f>
        <v>2</v>
      </c>
      <c r="J115" s="1">
        <v>490</v>
      </c>
      <c r="K115" s="1" t="str">
        <f t="shared" si="103"/>
        <v>32</v>
      </c>
      <c r="M115" s="5">
        <f t="shared" si="104"/>
        <v>2</v>
      </c>
      <c r="N115" s="5">
        <f t="shared" si="105"/>
        <v>82</v>
      </c>
      <c r="O115" s="5">
        <f t="shared" si="106"/>
        <v>44.399699698684145</v>
      </c>
      <c r="P115" s="5">
        <f t="shared" si="107"/>
        <v>45</v>
      </c>
      <c r="Q115" s="5">
        <f t="shared" si="108"/>
        <v>39</v>
      </c>
      <c r="R115" s="5">
        <f t="shared" si="109"/>
        <v>6</v>
      </c>
      <c r="S115" s="5">
        <f t="shared" si="110"/>
        <v>4</v>
      </c>
      <c r="T115" s="5">
        <f t="shared" si="111"/>
        <v>98</v>
      </c>
      <c r="U115" s="5">
        <f t="shared" si="112"/>
        <v>94</v>
      </c>
      <c r="V115">
        <f t="shared" si="113"/>
        <v>3000000</v>
      </c>
      <c r="X115">
        <f t="shared" si="114"/>
        <v>27</v>
      </c>
      <c r="Y115">
        <f t="shared" si="92"/>
        <v>41</v>
      </c>
      <c r="Z115">
        <f t="shared" si="93"/>
        <v>2</v>
      </c>
      <c r="AA115">
        <f t="shared" si="94"/>
        <v>35</v>
      </c>
      <c r="AB115">
        <f t="shared" si="95"/>
        <v>39</v>
      </c>
      <c r="AC115">
        <f t="shared" si="96"/>
        <v>10</v>
      </c>
      <c r="AD115">
        <f t="shared" si="97"/>
        <v>46</v>
      </c>
      <c r="AE115">
        <f t="shared" si="98"/>
        <v>5</v>
      </c>
      <c r="AF115">
        <f t="shared" si="99"/>
        <v>2</v>
      </c>
      <c r="AG115">
        <f t="shared" ref="AG115:AO115" si="164">MAX(X$4:AF$543)+1-X115</f>
        <v>29</v>
      </c>
      <c r="AH115">
        <f t="shared" si="164"/>
        <v>15</v>
      </c>
      <c r="AI115">
        <f t="shared" si="164"/>
        <v>54</v>
      </c>
      <c r="AJ115">
        <f t="shared" si="164"/>
        <v>21</v>
      </c>
      <c r="AK115">
        <f t="shared" si="164"/>
        <v>17</v>
      </c>
      <c r="AL115">
        <f t="shared" si="164"/>
        <v>46</v>
      </c>
      <c r="AM115">
        <f t="shared" si="164"/>
        <v>10</v>
      </c>
      <c r="AN115">
        <f t="shared" si="164"/>
        <v>51</v>
      </c>
      <c r="AO115">
        <f t="shared" si="164"/>
        <v>54</v>
      </c>
      <c r="AP115">
        <f t="shared" si="101"/>
        <v>3000000</v>
      </c>
      <c r="AQ115">
        <f t="shared" si="116"/>
        <v>3</v>
      </c>
      <c r="AR115">
        <f t="shared" si="117"/>
        <v>3</v>
      </c>
      <c r="AS115">
        <f t="shared" si="118"/>
        <v>2613533.9</v>
      </c>
      <c r="AV115" s="10" t="s">
        <v>775</v>
      </c>
      <c r="AW115" s="11">
        <v>27</v>
      </c>
      <c r="AX115" s="11">
        <v>30</v>
      </c>
      <c r="AY115" s="11">
        <v>11</v>
      </c>
      <c r="AZ115" s="11">
        <v>28</v>
      </c>
      <c r="BA115" s="11">
        <v>30</v>
      </c>
      <c r="BB115" s="11">
        <v>19</v>
      </c>
      <c r="BC115" s="11">
        <v>27</v>
      </c>
      <c r="BD115" s="11">
        <v>19</v>
      </c>
      <c r="BE115" s="11">
        <v>15</v>
      </c>
      <c r="BF115" s="11">
        <v>29</v>
      </c>
      <c r="BG115" s="11">
        <v>26</v>
      </c>
      <c r="BH115" s="11">
        <v>45</v>
      </c>
      <c r="BI115" s="11">
        <v>28</v>
      </c>
      <c r="BJ115" s="11">
        <v>26</v>
      </c>
      <c r="BK115" s="11">
        <v>37</v>
      </c>
      <c r="BL115" s="11">
        <v>29</v>
      </c>
      <c r="BM115" s="11">
        <v>37</v>
      </c>
      <c r="BN115" s="11">
        <v>41</v>
      </c>
      <c r="BO115" s="11">
        <v>4000000</v>
      </c>
    </row>
    <row r="116" spans="1:67" ht="15" thickBot="1" x14ac:dyDescent="0.35">
      <c r="A116" s="1" t="s">
        <v>112</v>
      </c>
      <c r="B116" s="1" t="s">
        <v>602</v>
      </c>
      <c r="C116" s="2">
        <v>33</v>
      </c>
      <c r="D116" s="2">
        <v>68</v>
      </c>
      <c r="E116" s="2">
        <v>91</v>
      </c>
      <c r="F116" s="2">
        <v>33</v>
      </c>
      <c r="G116" s="2">
        <v>1</v>
      </c>
      <c r="H116" s="1">
        <f t="shared" si="102"/>
        <v>91</v>
      </c>
      <c r="I116" s="1">
        <f>HLOOKUP(H116,C116:$F$604,J116,0)</f>
        <v>3</v>
      </c>
      <c r="J116" s="1">
        <v>489</v>
      </c>
      <c r="K116" s="1" t="str">
        <f t="shared" si="103"/>
        <v>13</v>
      </c>
      <c r="M116" s="5">
        <f t="shared" si="104"/>
        <v>3</v>
      </c>
      <c r="N116" s="5">
        <f t="shared" si="105"/>
        <v>134</v>
      </c>
      <c r="O116" s="5">
        <f t="shared" si="106"/>
        <v>28.441460346941867</v>
      </c>
      <c r="P116" s="5">
        <f t="shared" si="107"/>
        <v>56.25</v>
      </c>
      <c r="Q116" s="5">
        <f t="shared" si="108"/>
        <v>50.5</v>
      </c>
      <c r="R116" s="5">
        <f t="shared" si="109"/>
        <v>5.75</v>
      </c>
      <c r="S116" s="5">
        <f t="shared" si="110"/>
        <v>33</v>
      </c>
      <c r="T116" s="5">
        <f t="shared" si="111"/>
        <v>91</v>
      </c>
      <c r="U116" s="5">
        <f t="shared" si="112"/>
        <v>58</v>
      </c>
      <c r="V116">
        <f t="shared" si="113"/>
        <v>1000000</v>
      </c>
      <c r="X116">
        <f t="shared" si="114"/>
        <v>14</v>
      </c>
      <c r="Y116">
        <f t="shared" si="92"/>
        <v>22</v>
      </c>
      <c r="Z116">
        <f t="shared" si="93"/>
        <v>27</v>
      </c>
      <c r="AA116">
        <f t="shared" si="94"/>
        <v>19</v>
      </c>
      <c r="AB116">
        <f t="shared" si="95"/>
        <v>28</v>
      </c>
      <c r="AC116">
        <f t="shared" si="96"/>
        <v>10</v>
      </c>
      <c r="AD116">
        <f t="shared" si="97"/>
        <v>13</v>
      </c>
      <c r="AE116">
        <f t="shared" si="98"/>
        <v>17</v>
      </c>
      <c r="AF116">
        <f t="shared" si="99"/>
        <v>31</v>
      </c>
      <c r="AG116">
        <f t="shared" ref="AG116:AO116" si="165">MAX(X$4:AF$543)+1-X116</f>
        <v>42</v>
      </c>
      <c r="AH116">
        <f t="shared" si="165"/>
        <v>34</v>
      </c>
      <c r="AI116">
        <f t="shared" si="165"/>
        <v>29</v>
      </c>
      <c r="AJ116">
        <f t="shared" si="165"/>
        <v>37</v>
      </c>
      <c r="AK116">
        <f t="shared" si="165"/>
        <v>28</v>
      </c>
      <c r="AL116">
        <f t="shared" si="165"/>
        <v>46</v>
      </c>
      <c r="AM116">
        <f t="shared" si="165"/>
        <v>43</v>
      </c>
      <c r="AN116">
        <f t="shared" si="165"/>
        <v>39</v>
      </c>
      <c r="AO116">
        <f t="shared" si="165"/>
        <v>25</v>
      </c>
      <c r="AP116">
        <f t="shared" si="101"/>
        <v>1000000</v>
      </c>
      <c r="AQ116">
        <f t="shared" si="116"/>
        <v>3</v>
      </c>
      <c r="AR116">
        <f t="shared" si="117"/>
        <v>1</v>
      </c>
      <c r="AS116">
        <f t="shared" si="118"/>
        <v>2734877.2</v>
      </c>
      <c r="AV116" s="10" t="s">
        <v>776</v>
      </c>
      <c r="AW116" s="11">
        <v>27</v>
      </c>
      <c r="AX116" s="11">
        <v>4</v>
      </c>
      <c r="AY116" s="11">
        <v>41</v>
      </c>
      <c r="AZ116" s="11">
        <v>3</v>
      </c>
      <c r="BA116" s="11">
        <v>8</v>
      </c>
      <c r="BB116" s="11">
        <v>18</v>
      </c>
      <c r="BC116" s="11">
        <v>3</v>
      </c>
      <c r="BD116" s="11">
        <v>2</v>
      </c>
      <c r="BE116" s="11">
        <v>43</v>
      </c>
      <c r="BF116" s="11">
        <v>29</v>
      </c>
      <c r="BG116" s="11">
        <v>52</v>
      </c>
      <c r="BH116" s="11">
        <v>15</v>
      </c>
      <c r="BI116" s="11">
        <v>53</v>
      </c>
      <c r="BJ116" s="11">
        <v>48</v>
      </c>
      <c r="BK116" s="11">
        <v>38</v>
      </c>
      <c r="BL116" s="11">
        <v>53</v>
      </c>
      <c r="BM116" s="11">
        <v>54</v>
      </c>
      <c r="BN116" s="11">
        <v>13</v>
      </c>
      <c r="BO116" s="11">
        <v>4000000</v>
      </c>
    </row>
    <row r="117" spans="1:67" ht="15" thickBot="1" x14ac:dyDescent="0.35">
      <c r="A117" s="1" t="s">
        <v>113</v>
      </c>
      <c r="B117" s="1" t="s">
        <v>602</v>
      </c>
      <c r="C117" s="2">
        <v>13</v>
      </c>
      <c r="D117" s="2">
        <v>8</v>
      </c>
      <c r="E117" s="2">
        <v>67</v>
      </c>
      <c r="F117" s="2">
        <v>74</v>
      </c>
      <c r="G117" s="2">
        <v>1</v>
      </c>
      <c r="H117" s="1">
        <f t="shared" si="102"/>
        <v>74</v>
      </c>
      <c r="I117" s="1">
        <f>HLOOKUP(H117,C117:$F$604,J117,0)</f>
        <v>4</v>
      </c>
      <c r="J117" s="1">
        <v>488</v>
      </c>
      <c r="K117" s="1" t="str">
        <f t="shared" si="103"/>
        <v>14</v>
      </c>
      <c r="M117" s="5">
        <f t="shared" si="104"/>
        <v>4</v>
      </c>
      <c r="N117" s="5">
        <f t="shared" si="105"/>
        <v>88</v>
      </c>
      <c r="O117" s="5">
        <f t="shared" si="106"/>
        <v>34.81857741685225</v>
      </c>
      <c r="P117" s="5">
        <f t="shared" si="107"/>
        <v>40.5</v>
      </c>
      <c r="Q117" s="5">
        <f t="shared" si="108"/>
        <v>40</v>
      </c>
      <c r="R117" s="5">
        <f t="shared" si="109"/>
        <v>0.5</v>
      </c>
      <c r="S117" s="5">
        <f t="shared" si="110"/>
        <v>8</v>
      </c>
      <c r="T117" s="5">
        <f t="shared" si="111"/>
        <v>74</v>
      </c>
      <c r="U117" s="5">
        <f t="shared" si="112"/>
        <v>66</v>
      </c>
      <c r="V117">
        <f t="shared" si="113"/>
        <v>1000000</v>
      </c>
      <c r="X117">
        <f t="shared" si="114"/>
        <v>1</v>
      </c>
      <c r="Y117">
        <f t="shared" si="92"/>
        <v>40</v>
      </c>
      <c r="Z117">
        <f t="shared" si="93"/>
        <v>14</v>
      </c>
      <c r="AA117">
        <f t="shared" si="94"/>
        <v>41</v>
      </c>
      <c r="AB117">
        <f t="shared" si="95"/>
        <v>38</v>
      </c>
      <c r="AC117">
        <f t="shared" si="96"/>
        <v>26</v>
      </c>
      <c r="AD117">
        <f t="shared" si="97"/>
        <v>38</v>
      </c>
      <c r="AE117">
        <f t="shared" si="98"/>
        <v>39</v>
      </c>
      <c r="AF117">
        <f t="shared" si="99"/>
        <v>23</v>
      </c>
      <c r="AG117">
        <f t="shared" ref="AG117:AO117" si="166">MAX(X$4:AF$543)+1-X117</f>
        <v>55</v>
      </c>
      <c r="AH117">
        <f t="shared" si="166"/>
        <v>16</v>
      </c>
      <c r="AI117">
        <f t="shared" si="166"/>
        <v>42</v>
      </c>
      <c r="AJ117">
        <f t="shared" si="166"/>
        <v>15</v>
      </c>
      <c r="AK117">
        <f t="shared" si="166"/>
        <v>18</v>
      </c>
      <c r="AL117">
        <f t="shared" si="166"/>
        <v>30</v>
      </c>
      <c r="AM117">
        <f t="shared" si="166"/>
        <v>18</v>
      </c>
      <c r="AN117">
        <f t="shared" si="166"/>
        <v>17</v>
      </c>
      <c r="AO117">
        <f t="shared" si="166"/>
        <v>33</v>
      </c>
      <c r="AP117">
        <f t="shared" si="101"/>
        <v>1000000</v>
      </c>
      <c r="AQ117">
        <f t="shared" si="116"/>
        <v>3</v>
      </c>
      <c r="AR117">
        <f t="shared" si="117"/>
        <v>1</v>
      </c>
      <c r="AS117">
        <f t="shared" si="118"/>
        <v>3155912.5</v>
      </c>
      <c r="AV117" s="10" t="s">
        <v>777</v>
      </c>
      <c r="AW117" s="11">
        <v>14</v>
      </c>
      <c r="AX117" s="11">
        <v>54</v>
      </c>
      <c r="AY117" s="11">
        <v>1</v>
      </c>
      <c r="AZ117" s="11">
        <v>49</v>
      </c>
      <c r="BA117" s="11">
        <v>53</v>
      </c>
      <c r="BB117" s="11">
        <v>1</v>
      </c>
      <c r="BC117" s="11">
        <v>53</v>
      </c>
      <c r="BD117" s="11">
        <v>7</v>
      </c>
      <c r="BE117" s="11">
        <v>1</v>
      </c>
      <c r="BF117" s="11">
        <v>42</v>
      </c>
      <c r="BG117" s="11">
        <v>2</v>
      </c>
      <c r="BH117" s="11">
        <v>55</v>
      </c>
      <c r="BI117" s="11">
        <v>7</v>
      </c>
      <c r="BJ117" s="11">
        <v>3</v>
      </c>
      <c r="BK117" s="11">
        <v>55</v>
      </c>
      <c r="BL117" s="11">
        <v>3</v>
      </c>
      <c r="BM117" s="11">
        <v>49</v>
      </c>
      <c r="BN117" s="11">
        <v>55</v>
      </c>
      <c r="BO117" s="11">
        <v>2000000</v>
      </c>
    </row>
    <row r="118" spans="1:67" ht="15" thickBot="1" x14ac:dyDescent="0.35">
      <c r="A118" s="1" t="s">
        <v>114</v>
      </c>
      <c r="B118" s="1" t="s">
        <v>602</v>
      </c>
      <c r="C118" s="2">
        <v>75</v>
      </c>
      <c r="D118" s="2">
        <v>6</v>
      </c>
      <c r="E118" s="2">
        <v>2</v>
      </c>
      <c r="F118" s="2">
        <v>22</v>
      </c>
      <c r="G118" s="2">
        <v>1</v>
      </c>
      <c r="H118" s="1">
        <f t="shared" si="102"/>
        <v>75</v>
      </c>
      <c r="I118" s="1">
        <f>HLOOKUP(H118,C118:$F$604,J118,0)</f>
        <v>1</v>
      </c>
      <c r="J118" s="1">
        <v>487</v>
      </c>
      <c r="K118" s="1" t="str">
        <f t="shared" si="103"/>
        <v>11</v>
      </c>
      <c r="M118" s="5">
        <f t="shared" si="104"/>
        <v>1</v>
      </c>
      <c r="N118" s="5">
        <f t="shared" si="105"/>
        <v>30</v>
      </c>
      <c r="O118" s="5">
        <f t="shared" si="106"/>
        <v>33.629104458291287</v>
      </c>
      <c r="P118" s="5">
        <f t="shared" si="107"/>
        <v>26.25</v>
      </c>
      <c r="Q118" s="5">
        <f t="shared" si="108"/>
        <v>14</v>
      </c>
      <c r="R118" s="5">
        <f t="shared" si="109"/>
        <v>12.25</v>
      </c>
      <c r="S118" s="5">
        <f t="shared" si="110"/>
        <v>2</v>
      </c>
      <c r="T118" s="5">
        <f t="shared" si="111"/>
        <v>75</v>
      </c>
      <c r="U118" s="5">
        <f t="shared" si="112"/>
        <v>73</v>
      </c>
      <c r="V118">
        <f t="shared" si="113"/>
        <v>1000000</v>
      </c>
      <c r="X118">
        <f t="shared" si="114"/>
        <v>41</v>
      </c>
      <c r="Y118">
        <f t="shared" si="92"/>
        <v>54</v>
      </c>
      <c r="Z118">
        <f t="shared" si="93"/>
        <v>16</v>
      </c>
      <c r="AA118">
        <f t="shared" si="94"/>
        <v>52</v>
      </c>
      <c r="AB118">
        <f t="shared" si="95"/>
        <v>53</v>
      </c>
      <c r="AC118">
        <f t="shared" si="96"/>
        <v>2</v>
      </c>
      <c r="AD118">
        <f t="shared" si="97"/>
        <v>49</v>
      </c>
      <c r="AE118">
        <f t="shared" si="98"/>
        <v>38</v>
      </c>
      <c r="AF118">
        <f t="shared" si="99"/>
        <v>17</v>
      </c>
      <c r="AG118">
        <f t="shared" ref="AG118:AO118" si="167">MAX(X$4:AF$543)+1-X118</f>
        <v>15</v>
      </c>
      <c r="AH118">
        <f t="shared" si="167"/>
        <v>2</v>
      </c>
      <c r="AI118">
        <f t="shared" si="167"/>
        <v>40</v>
      </c>
      <c r="AJ118">
        <f t="shared" si="167"/>
        <v>4</v>
      </c>
      <c r="AK118">
        <f t="shared" si="167"/>
        <v>3</v>
      </c>
      <c r="AL118">
        <f t="shared" si="167"/>
        <v>54</v>
      </c>
      <c r="AM118">
        <f t="shared" si="167"/>
        <v>7</v>
      </c>
      <c r="AN118">
        <f t="shared" si="167"/>
        <v>18</v>
      </c>
      <c r="AO118">
        <f t="shared" si="167"/>
        <v>39</v>
      </c>
      <c r="AP118">
        <f t="shared" si="101"/>
        <v>1000000</v>
      </c>
      <c r="AQ118">
        <f t="shared" si="116"/>
        <v>3</v>
      </c>
      <c r="AR118">
        <f t="shared" si="117"/>
        <v>1</v>
      </c>
      <c r="AS118">
        <f t="shared" si="118"/>
        <v>3017839.1</v>
      </c>
      <c r="AV118" s="10" t="s">
        <v>778</v>
      </c>
      <c r="AW118" s="11">
        <v>14</v>
      </c>
      <c r="AX118" s="11">
        <v>9</v>
      </c>
      <c r="AY118" s="11">
        <v>40</v>
      </c>
      <c r="AZ118" s="11">
        <v>9</v>
      </c>
      <c r="BA118" s="11">
        <v>15</v>
      </c>
      <c r="BB118" s="11">
        <v>19</v>
      </c>
      <c r="BC118" s="11">
        <v>6</v>
      </c>
      <c r="BD118" s="11">
        <v>21</v>
      </c>
      <c r="BE118" s="11">
        <v>42</v>
      </c>
      <c r="BF118" s="11">
        <v>42</v>
      </c>
      <c r="BG118" s="11">
        <v>47</v>
      </c>
      <c r="BH118" s="11">
        <v>16</v>
      </c>
      <c r="BI118" s="11">
        <v>47</v>
      </c>
      <c r="BJ118" s="11">
        <v>41</v>
      </c>
      <c r="BK118" s="11">
        <v>37</v>
      </c>
      <c r="BL118" s="11">
        <v>50</v>
      </c>
      <c r="BM118" s="11">
        <v>35</v>
      </c>
      <c r="BN118" s="11">
        <v>14</v>
      </c>
      <c r="BO118" s="11">
        <v>3000000</v>
      </c>
    </row>
    <row r="119" spans="1:67" ht="15" thickBot="1" x14ac:dyDescent="0.35">
      <c r="A119" s="1" t="s">
        <v>115</v>
      </c>
      <c r="B119" s="1" t="s">
        <v>602</v>
      </c>
      <c r="C119" s="2">
        <v>50</v>
      </c>
      <c r="D119" s="2">
        <v>98</v>
      </c>
      <c r="E119" s="2">
        <v>62</v>
      </c>
      <c r="F119" s="2">
        <v>98</v>
      </c>
      <c r="G119" s="2">
        <v>2</v>
      </c>
      <c r="H119" s="1">
        <f t="shared" si="102"/>
        <v>98</v>
      </c>
      <c r="I119" s="1">
        <f>HLOOKUP(H119,C119:$F$604,J119,0)</f>
        <v>2</v>
      </c>
      <c r="J119" s="1">
        <v>486</v>
      </c>
      <c r="K119" s="1" t="str">
        <f t="shared" si="103"/>
        <v>22</v>
      </c>
      <c r="M119" s="5">
        <f t="shared" si="104"/>
        <v>2</v>
      </c>
      <c r="N119" s="5">
        <f t="shared" si="105"/>
        <v>210</v>
      </c>
      <c r="O119" s="5">
        <f t="shared" si="106"/>
        <v>24.738633753705962</v>
      </c>
      <c r="P119" s="5">
        <f t="shared" si="107"/>
        <v>77</v>
      </c>
      <c r="Q119" s="5">
        <f t="shared" si="108"/>
        <v>80</v>
      </c>
      <c r="R119" s="5">
        <f t="shared" si="109"/>
        <v>-3</v>
      </c>
      <c r="S119" s="5">
        <f t="shared" si="110"/>
        <v>50</v>
      </c>
      <c r="T119" s="5">
        <f t="shared" si="111"/>
        <v>98</v>
      </c>
      <c r="U119" s="5">
        <f t="shared" si="112"/>
        <v>48</v>
      </c>
      <c r="V119">
        <f t="shared" si="113"/>
        <v>2000000</v>
      </c>
      <c r="X119">
        <f t="shared" si="114"/>
        <v>27</v>
      </c>
      <c r="Y119">
        <f t="shared" si="92"/>
        <v>3</v>
      </c>
      <c r="Z119">
        <f t="shared" si="93"/>
        <v>34</v>
      </c>
      <c r="AA119">
        <f t="shared" si="94"/>
        <v>3</v>
      </c>
      <c r="AB119">
        <f t="shared" si="95"/>
        <v>3</v>
      </c>
      <c r="AC119">
        <f t="shared" si="96"/>
        <v>39</v>
      </c>
      <c r="AD119">
        <f t="shared" si="97"/>
        <v>4</v>
      </c>
      <c r="AE119">
        <f t="shared" si="98"/>
        <v>5</v>
      </c>
      <c r="AF119">
        <f t="shared" si="99"/>
        <v>39</v>
      </c>
      <c r="AG119">
        <f t="shared" ref="AG119:AO119" si="168">MAX(X$4:AF$543)+1-X119</f>
        <v>29</v>
      </c>
      <c r="AH119">
        <f t="shared" si="168"/>
        <v>53</v>
      </c>
      <c r="AI119">
        <f t="shared" si="168"/>
        <v>22</v>
      </c>
      <c r="AJ119">
        <f t="shared" si="168"/>
        <v>53</v>
      </c>
      <c r="AK119">
        <f t="shared" si="168"/>
        <v>53</v>
      </c>
      <c r="AL119">
        <f t="shared" si="168"/>
        <v>17</v>
      </c>
      <c r="AM119">
        <f t="shared" si="168"/>
        <v>52</v>
      </c>
      <c r="AN119">
        <f t="shared" si="168"/>
        <v>51</v>
      </c>
      <c r="AO119">
        <f t="shared" si="168"/>
        <v>17</v>
      </c>
      <c r="AP119">
        <f t="shared" si="101"/>
        <v>2000000</v>
      </c>
      <c r="AQ119">
        <f t="shared" si="116"/>
        <v>3</v>
      </c>
      <c r="AR119">
        <f t="shared" si="117"/>
        <v>2</v>
      </c>
      <c r="AS119">
        <f t="shared" si="118"/>
        <v>2636374.7000000002</v>
      </c>
      <c r="AV119" s="10" t="s">
        <v>779</v>
      </c>
      <c r="AW119" s="11">
        <v>27</v>
      </c>
      <c r="AX119" s="11">
        <v>41</v>
      </c>
      <c r="AY119" s="11">
        <v>2</v>
      </c>
      <c r="AZ119" s="11">
        <v>35</v>
      </c>
      <c r="BA119" s="11">
        <v>39</v>
      </c>
      <c r="BB119" s="11">
        <v>10</v>
      </c>
      <c r="BC119" s="11">
        <v>46</v>
      </c>
      <c r="BD119" s="11">
        <v>5</v>
      </c>
      <c r="BE119" s="11">
        <v>2</v>
      </c>
      <c r="BF119" s="11">
        <v>29</v>
      </c>
      <c r="BG119" s="11">
        <v>15</v>
      </c>
      <c r="BH119" s="11">
        <v>54</v>
      </c>
      <c r="BI119" s="11">
        <v>21</v>
      </c>
      <c r="BJ119" s="11">
        <v>17</v>
      </c>
      <c r="BK119" s="11">
        <v>46</v>
      </c>
      <c r="BL119" s="11">
        <v>10</v>
      </c>
      <c r="BM119" s="11">
        <v>51</v>
      </c>
      <c r="BN119" s="11">
        <v>54</v>
      </c>
      <c r="BO119" s="11">
        <v>3000000</v>
      </c>
    </row>
    <row r="120" spans="1:67" ht="15" thickBot="1" x14ac:dyDescent="0.35">
      <c r="A120" s="1" t="s">
        <v>116</v>
      </c>
      <c r="B120" s="1" t="s">
        <v>602</v>
      </c>
      <c r="C120" s="2">
        <v>46</v>
      </c>
      <c r="D120" s="2">
        <v>0</v>
      </c>
      <c r="E120" s="2">
        <v>64</v>
      </c>
      <c r="F120" s="2">
        <v>16</v>
      </c>
      <c r="G120" s="2">
        <v>3</v>
      </c>
      <c r="H120" s="1">
        <f t="shared" si="102"/>
        <v>64</v>
      </c>
      <c r="I120" s="1">
        <f>HLOOKUP(H120,C120:$F$604,J120,0)</f>
        <v>3</v>
      </c>
      <c r="J120" s="1">
        <v>485</v>
      </c>
      <c r="K120" s="1" t="str">
        <f t="shared" si="103"/>
        <v>33</v>
      </c>
      <c r="M120" s="5">
        <f t="shared" si="104"/>
        <v>3</v>
      </c>
      <c r="N120" s="5">
        <f t="shared" si="105"/>
        <v>62</v>
      </c>
      <c r="O120" s="5">
        <f t="shared" si="106"/>
        <v>28.861739379323623</v>
      </c>
      <c r="P120" s="5">
        <f t="shared" si="107"/>
        <v>31.5</v>
      </c>
      <c r="Q120" s="5">
        <f t="shared" si="108"/>
        <v>31</v>
      </c>
      <c r="R120" s="5">
        <f t="shared" si="109"/>
        <v>0.5</v>
      </c>
      <c r="S120" s="5">
        <f t="shared" si="110"/>
        <v>0</v>
      </c>
      <c r="T120" s="5">
        <f t="shared" si="111"/>
        <v>64</v>
      </c>
      <c r="U120" s="5">
        <f t="shared" si="112"/>
        <v>64</v>
      </c>
      <c r="V120">
        <f t="shared" si="113"/>
        <v>3000000</v>
      </c>
      <c r="X120">
        <f t="shared" si="114"/>
        <v>14</v>
      </c>
      <c r="Y120">
        <f t="shared" si="92"/>
        <v>48</v>
      </c>
      <c r="Z120">
        <f t="shared" si="93"/>
        <v>26</v>
      </c>
      <c r="AA120">
        <f t="shared" si="94"/>
        <v>49</v>
      </c>
      <c r="AB120">
        <f t="shared" si="95"/>
        <v>45</v>
      </c>
      <c r="AC120">
        <f t="shared" si="96"/>
        <v>26</v>
      </c>
      <c r="AD120">
        <f t="shared" si="97"/>
        <v>53</v>
      </c>
      <c r="AE120">
        <f t="shared" si="98"/>
        <v>46</v>
      </c>
      <c r="AF120">
        <f t="shared" si="99"/>
        <v>25</v>
      </c>
      <c r="AG120">
        <f t="shared" ref="AG120:AO120" si="169">MAX(X$4:AF$543)+1-X120</f>
        <v>42</v>
      </c>
      <c r="AH120">
        <f t="shared" si="169"/>
        <v>8</v>
      </c>
      <c r="AI120">
        <f t="shared" si="169"/>
        <v>30</v>
      </c>
      <c r="AJ120">
        <f t="shared" si="169"/>
        <v>7</v>
      </c>
      <c r="AK120">
        <f t="shared" si="169"/>
        <v>11</v>
      </c>
      <c r="AL120">
        <f t="shared" si="169"/>
        <v>30</v>
      </c>
      <c r="AM120">
        <f t="shared" si="169"/>
        <v>3</v>
      </c>
      <c r="AN120">
        <f t="shared" si="169"/>
        <v>10</v>
      </c>
      <c r="AO120">
        <f t="shared" si="169"/>
        <v>31</v>
      </c>
      <c r="AP120">
        <f t="shared" si="101"/>
        <v>3000000</v>
      </c>
      <c r="AQ120">
        <f t="shared" si="116"/>
        <v>3</v>
      </c>
      <c r="AR120">
        <f t="shared" si="117"/>
        <v>3</v>
      </c>
      <c r="AS120">
        <f t="shared" si="118"/>
        <v>2559971.5</v>
      </c>
      <c r="AV120" s="10" t="s">
        <v>780</v>
      </c>
      <c r="AW120" s="11">
        <v>14</v>
      </c>
      <c r="AX120" s="11">
        <v>22</v>
      </c>
      <c r="AY120" s="11">
        <v>27</v>
      </c>
      <c r="AZ120" s="11">
        <v>19</v>
      </c>
      <c r="BA120" s="11">
        <v>28</v>
      </c>
      <c r="BB120" s="11">
        <v>10</v>
      </c>
      <c r="BC120" s="11">
        <v>13</v>
      </c>
      <c r="BD120" s="11">
        <v>17</v>
      </c>
      <c r="BE120" s="11">
        <v>31</v>
      </c>
      <c r="BF120" s="11">
        <v>42</v>
      </c>
      <c r="BG120" s="11">
        <v>34</v>
      </c>
      <c r="BH120" s="11">
        <v>29</v>
      </c>
      <c r="BI120" s="11">
        <v>37</v>
      </c>
      <c r="BJ120" s="11">
        <v>28</v>
      </c>
      <c r="BK120" s="11">
        <v>46</v>
      </c>
      <c r="BL120" s="11">
        <v>43</v>
      </c>
      <c r="BM120" s="11">
        <v>39</v>
      </c>
      <c r="BN120" s="11">
        <v>25</v>
      </c>
      <c r="BO120" s="11">
        <v>1000000</v>
      </c>
    </row>
    <row r="121" spans="1:67" ht="15" thickBot="1" x14ac:dyDescent="0.35">
      <c r="A121" s="1" t="s">
        <v>117</v>
      </c>
      <c r="B121" s="1" t="s">
        <v>602</v>
      </c>
      <c r="C121" s="2">
        <v>11</v>
      </c>
      <c r="D121" s="2">
        <v>44</v>
      </c>
      <c r="E121" s="2">
        <v>42</v>
      </c>
      <c r="F121" s="2">
        <v>20</v>
      </c>
      <c r="G121" s="2">
        <v>1</v>
      </c>
      <c r="H121" s="1">
        <f t="shared" si="102"/>
        <v>44</v>
      </c>
      <c r="I121" s="1">
        <f>HLOOKUP(H121,C121:$F$604,J121,0)</f>
        <v>2</v>
      </c>
      <c r="J121" s="1">
        <v>484</v>
      </c>
      <c r="K121" s="1" t="str">
        <f t="shared" si="103"/>
        <v>12</v>
      </c>
      <c r="M121" s="5">
        <f t="shared" si="104"/>
        <v>2</v>
      </c>
      <c r="N121" s="5">
        <f t="shared" si="105"/>
        <v>73</v>
      </c>
      <c r="O121" s="5">
        <f t="shared" si="106"/>
        <v>16.317168872080721</v>
      </c>
      <c r="P121" s="5">
        <f t="shared" si="107"/>
        <v>29.25</v>
      </c>
      <c r="Q121" s="5">
        <f t="shared" si="108"/>
        <v>31</v>
      </c>
      <c r="R121" s="5">
        <f t="shared" si="109"/>
        <v>-1.75</v>
      </c>
      <c r="S121" s="5">
        <f t="shared" si="110"/>
        <v>11</v>
      </c>
      <c r="T121" s="5">
        <f t="shared" si="111"/>
        <v>44</v>
      </c>
      <c r="U121" s="5">
        <f t="shared" si="112"/>
        <v>33</v>
      </c>
      <c r="V121">
        <f t="shared" si="113"/>
        <v>1000000</v>
      </c>
      <c r="X121">
        <f t="shared" si="114"/>
        <v>27</v>
      </c>
      <c r="Y121">
        <f t="shared" si="92"/>
        <v>44</v>
      </c>
      <c r="Z121">
        <f t="shared" si="93"/>
        <v>47</v>
      </c>
      <c r="AA121">
        <f t="shared" si="94"/>
        <v>50</v>
      </c>
      <c r="AB121">
        <f t="shared" si="95"/>
        <v>45</v>
      </c>
      <c r="AC121">
        <f t="shared" si="96"/>
        <v>34</v>
      </c>
      <c r="AD121">
        <f t="shared" si="97"/>
        <v>33</v>
      </c>
      <c r="AE121">
        <f t="shared" si="98"/>
        <v>52</v>
      </c>
      <c r="AF121">
        <f t="shared" si="99"/>
        <v>49</v>
      </c>
      <c r="AG121">
        <f t="shared" ref="AG121:AO121" si="170">MAX(X$4:AF$543)+1-X121</f>
        <v>29</v>
      </c>
      <c r="AH121">
        <f t="shared" si="170"/>
        <v>12</v>
      </c>
      <c r="AI121">
        <f t="shared" si="170"/>
        <v>9</v>
      </c>
      <c r="AJ121">
        <f t="shared" si="170"/>
        <v>6</v>
      </c>
      <c r="AK121">
        <f t="shared" si="170"/>
        <v>11</v>
      </c>
      <c r="AL121">
        <f t="shared" si="170"/>
        <v>22</v>
      </c>
      <c r="AM121">
        <f t="shared" si="170"/>
        <v>23</v>
      </c>
      <c r="AN121">
        <f t="shared" si="170"/>
        <v>4</v>
      </c>
      <c r="AO121">
        <f t="shared" si="170"/>
        <v>7</v>
      </c>
      <c r="AP121">
        <f t="shared" si="101"/>
        <v>1000000</v>
      </c>
      <c r="AQ121">
        <f t="shared" si="116"/>
        <v>2</v>
      </c>
      <c r="AR121">
        <f t="shared" si="117"/>
        <v>1</v>
      </c>
      <c r="AS121">
        <f t="shared" si="118"/>
        <v>2487687</v>
      </c>
      <c r="AV121" s="10" t="s">
        <v>781</v>
      </c>
      <c r="AW121" s="11">
        <v>1</v>
      </c>
      <c r="AX121" s="11">
        <v>40</v>
      </c>
      <c r="AY121" s="11">
        <v>14</v>
      </c>
      <c r="AZ121" s="11">
        <v>41</v>
      </c>
      <c r="BA121" s="11">
        <v>38</v>
      </c>
      <c r="BB121" s="11">
        <v>26</v>
      </c>
      <c r="BC121" s="11">
        <v>38</v>
      </c>
      <c r="BD121" s="11">
        <v>39</v>
      </c>
      <c r="BE121" s="11">
        <v>23</v>
      </c>
      <c r="BF121" s="11">
        <v>55</v>
      </c>
      <c r="BG121" s="11">
        <v>16</v>
      </c>
      <c r="BH121" s="11">
        <v>42</v>
      </c>
      <c r="BI121" s="11">
        <v>15</v>
      </c>
      <c r="BJ121" s="11">
        <v>18</v>
      </c>
      <c r="BK121" s="11">
        <v>30</v>
      </c>
      <c r="BL121" s="11">
        <v>18</v>
      </c>
      <c r="BM121" s="11">
        <v>17</v>
      </c>
      <c r="BN121" s="11">
        <v>33</v>
      </c>
      <c r="BO121" s="11">
        <v>1000000</v>
      </c>
    </row>
    <row r="122" spans="1:67" ht="15" thickBot="1" x14ac:dyDescent="0.35">
      <c r="A122" s="1" t="s">
        <v>118</v>
      </c>
      <c r="B122" s="1" t="s">
        <v>602</v>
      </c>
      <c r="C122" s="2">
        <v>39</v>
      </c>
      <c r="D122" s="2">
        <v>78</v>
      </c>
      <c r="E122" s="2">
        <v>36</v>
      </c>
      <c r="F122" s="2">
        <v>3</v>
      </c>
      <c r="G122" s="2">
        <v>1</v>
      </c>
      <c r="H122" s="1">
        <f t="shared" si="102"/>
        <v>78</v>
      </c>
      <c r="I122" s="1">
        <f>HLOOKUP(H122,C122:$F$604,J122,0)</f>
        <v>2</v>
      </c>
      <c r="J122" s="1">
        <v>483</v>
      </c>
      <c r="K122" s="1" t="str">
        <f t="shared" si="103"/>
        <v>12</v>
      </c>
      <c r="M122" s="5">
        <f t="shared" si="104"/>
        <v>2</v>
      </c>
      <c r="N122" s="5">
        <f t="shared" si="105"/>
        <v>78</v>
      </c>
      <c r="O122" s="5">
        <f t="shared" si="106"/>
        <v>30.692018506445613</v>
      </c>
      <c r="P122" s="5">
        <f t="shared" si="107"/>
        <v>39</v>
      </c>
      <c r="Q122" s="5">
        <f t="shared" si="108"/>
        <v>37.5</v>
      </c>
      <c r="R122" s="5">
        <f t="shared" si="109"/>
        <v>1.5</v>
      </c>
      <c r="S122" s="5">
        <f t="shared" si="110"/>
        <v>3</v>
      </c>
      <c r="T122" s="5">
        <f t="shared" si="111"/>
        <v>78</v>
      </c>
      <c r="U122" s="5">
        <f t="shared" si="112"/>
        <v>75</v>
      </c>
      <c r="V122">
        <f t="shared" si="113"/>
        <v>1000000</v>
      </c>
      <c r="X122">
        <f t="shared" si="114"/>
        <v>27</v>
      </c>
      <c r="Y122">
        <f t="shared" si="92"/>
        <v>43</v>
      </c>
      <c r="Z122">
        <f t="shared" si="93"/>
        <v>23</v>
      </c>
      <c r="AA122">
        <f t="shared" si="94"/>
        <v>42</v>
      </c>
      <c r="AB122">
        <f t="shared" si="95"/>
        <v>40</v>
      </c>
      <c r="AC122">
        <f t="shared" si="96"/>
        <v>22</v>
      </c>
      <c r="AD122">
        <f t="shared" si="97"/>
        <v>48</v>
      </c>
      <c r="AE122">
        <f t="shared" si="98"/>
        <v>35</v>
      </c>
      <c r="AF122">
        <f t="shared" si="99"/>
        <v>15</v>
      </c>
      <c r="AG122">
        <f t="shared" ref="AG122:AO122" si="171">MAX(X$4:AF$543)+1-X122</f>
        <v>29</v>
      </c>
      <c r="AH122">
        <f t="shared" si="171"/>
        <v>13</v>
      </c>
      <c r="AI122">
        <f t="shared" si="171"/>
        <v>33</v>
      </c>
      <c r="AJ122">
        <f t="shared" si="171"/>
        <v>14</v>
      </c>
      <c r="AK122">
        <f t="shared" si="171"/>
        <v>16</v>
      </c>
      <c r="AL122">
        <f t="shared" si="171"/>
        <v>34</v>
      </c>
      <c r="AM122">
        <f t="shared" si="171"/>
        <v>8</v>
      </c>
      <c r="AN122">
        <f t="shared" si="171"/>
        <v>21</v>
      </c>
      <c r="AO122">
        <f t="shared" si="171"/>
        <v>41</v>
      </c>
      <c r="AP122">
        <f t="shared" si="101"/>
        <v>1000000</v>
      </c>
      <c r="AQ122">
        <f t="shared" si="116"/>
        <v>3</v>
      </c>
      <c r="AR122">
        <f t="shared" si="117"/>
        <v>1</v>
      </c>
      <c r="AS122">
        <f t="shared" si="118"/>
        <v>2784655</v>
      </c>
      <c r="AV122" s="10" t="s">
        <v>782</v>
      </c>
      <c r="AW122" s="11">
        <v>41</v>
      </c>
      <c r="AX122" s="11">
        <v>54</v>
      </c>
      <c r="AY122" s="11">
        <v>16</v>
      </c>
      <c r="AZ122" s="11">
        <v>52</v>
      </c>
      <c r="BA122" s="11">
        <v>53</v>
      </c>
      <c r="BB122" s="11">
        <v>2</v>
      </c>
      <c r="BC122" s="11">
        <v>49</v>
      </c>
      <c r="BD122" s="11">
        <v>38</v>
      </c>
      <c r="BE122" s="11">
        <v>17</v>
      </c>
      <c r="BF122" s="11">
        <v>15</v>
      </c>
      <c r="BG122" s="11">
        <v>2</v>
      </c>
      <c r="BH122" s="11">
        <v>40</v>
      </c>
      <c r="BI122" s="11">
        <v>4</v>
      </c>
      <c r="BJ122" s="11">
        <v>3</v>
      </c>
      <c r="BK122" s="11">
        <v>54</v>
      </c>
      <c r="BL122" s="11">
        <v>7</v>
      </c>
      <c r="BM122" s="11">
        <v>18</v>
      </c>
      <c r="BN122" s="11">
        <v>39</v>
      </c>
      <c r="BO122" s="11">
        <v>1000000</v>
      </c>
    </row>
    <row r="123" spans="1:67" ht="15" thickBot="1" x14ac:dyDescent="0.35">
      <c r="A123" s="1" t="s">
        <v>119</v>
      </c>
      <c r="B123" s="1" t="s">
        <v>602</v>
      </c>
      <c r="C123" s="2">
        <v>98</v>
      </c>
      <c r="D123" s="2">
        <v>15</v>
      </c>
      <c r="E123" s="2">
        <v>53</v>
      </c>
      <c r="F123" s="2">
        <v>71</v>
      </c>
      <c r="G123" s="2">
        <v>3</v>
      </c>
      <c r="H123" s="1">
        <f t="shared" si="102"/>
        <v>98</v>
      </c>
      <c r="I123" s="1">
        <f>HLOOKUP(H123,C123:$F$604,J123,0)</f>
        <v>1</v>
      </c>
      <c r="J123" s="1">
        <v>482</v>
      </c>
      <c r="K123" s="1" t="str">
        <f t="shared" si="103"/>
        <v>31</v>
      </c>
      <c r="M123" s="5">
        <f t="shared" si="104"/>
        <v>1</v>
      </c>
      <c r="N123" s="5">
        <f t="shared" si="105"/>
        <v>139</v>
      </c>
      <c r="O123" s="5">
        <f t="shared" si="106"/>
        <v>34.817380717107369</v>
      </c>
      <c r="P123" s="5">
        <f t="shared" si="107"/>
        <v>59.25</v>
      </c>
      <c r="Q123" s="5">
        <f t="shared" si="108"/>
        <v>62</v>
      </c>
      <c r="R123" s="5">
        <f t="shared" si="109"/>
        <v>-2.75</v>
      </c>
      <c r="S123" s="5">
        <f t="shared" si="110"/>
        <v>15</v>
      </c>
      <c r="T123" s="5">
        <f t="shared" si="111"/>
        <v>98</v>
      </c>
      <c r="U123" s="5">
        <f t="shared" si="112"/>
        <v>83</v>
      </c>
      <c r="V123">
        <f t="shared" si="113"/>
        <v>3000000</v>
      </c>
      <c r="X123">
        <f t="shared" si="114"/>
        <v>41</v>
      </c>
      <c r="Y123">
        <f t="shared" si="92"/>
        <v>19</v>
      </c>
      <c r="Z123">
        <f t="shared" si="93"/>
        <v>14</v>
      </c>
      <c r="AA123">
        <f t="shared" si="94"/>
        <v>16</v>
      </c>
      <c r="AB123">
        <f t="shared" si="95"/>
        <v>15</v>
      </c>
      <c r="AC123">
        <f t="shared" si="96"/>
        <v>38</v>
      </c>
      <c r="AD123">
        <f t="shared" si="97"/>
        <v>27</v>
      </c>
      <c r="AE123">
        <f t="shared" si="98"/>
        <v>5</v>
      </c>
      <c r="AF123">
        <f t="shared" si="99"/>
        <v>9</v>
      </c>
      <c r="AG123">
        <f t="shared" ref="AG123:AO123" si="172">MAX(X$4:AF$543)+1-X123</f>
        <v>15</v>
      </c>
      <c r="AH123">
        <f t="shared" si="172"/>
        <v>37</v>
      </c>
      <c r="AI123">
        <f t="shared" si="172"/>
        <v>42</v>
      </c>
      <c r="AJ123">
        <f t="shared" si="172"/>
        <v>40</v>
      </c>
      <c r="AK123">
        <f t="shared" si="172"/>
        <v>41</v>
      </c>
      <c r="AL123">
        <f t="shared" si="172"/>
        <v>18</v>
      </c>
      <c r="AM123">
        <f t="shared" si="172"/>
        <v>29</v>
      </c>
      <c r="AN123">
        <f t="shared" si="172"/>
        <v>51</v>
      </c>
      <c r="AO123">
        <f t="shared" si="172"/>
        <v>47</v>
      </c>
      <c r="AP123">
        <f t="shared" si="101"/>
        <v>3000000</v>
      </c>
      <c r="AQ123">
        <f t="shared" si="116"/>
        <v>2</v>
      </c>
      <c r="AR123">
        <f t="shared" si="117"/>
        <v>3</v>
      </c>
      <c r="AS123">
        <f t="shared" si="118"/>
        <v>2442728.6</v>
      </c>
      <c r="AV123" s="10" t="s">
        <v>783</v>
      </c>
      <c r="AW123" s="11">
        <v>27</v>
      </c>
      <c r="AX123" s="11">
        <v>3</v>
      </c>
      <c r="AY123" s="11">
        <v>34</v>
      </c>
      <c r="AZ123" s="11">
        <v>3</v>
      </c>
      <c r="BA123" s="11">
        <v>3</v>
      </c>
      <c r="BB123" s="11">
        <v>39</v>
      </c>
      <c r="BC123" s="11">
        <v>4</v>
      </c>
      <c r="BD123" s="11">
        <v>5</v>
      </c>
      <c r="BE123" s="11">
        <v>39</v>
      </c>
      <c r="BF123" s="11">
        <v>29</v>
      </c>
      <c r="BG123" s="11">
        <v>53</v>
      </c>
      <c r="BH123" s="11">
        <v>22</v>
      </c>
      <c r="BI123" s="11">
        <v>53</v>
      </c>
      <c r="BJ123" s="11">
        <v>53</v>
      </c>
      <c r="BK123" s="11">
        <v>17</v>
      </c>
      <c r="BL123" s="11">
        <v>52</v>
      </c>
      <c r="BM123" s="11">
        <v>51</v>
      </c>
      <c r="BN123" s="11">
        <v>17</v>
      </c>
      <c r="BO123" s="11">
        <v>2000000</v>
      </c>
    </row>
    <row r="124" spans="1:67" ht="15" thickBot="1" x14ac:dyDescent="0.35">
      <c r="A124" s="1" t="s">
        <v>120</v>
      </c>
      <c r="B124" s="1" t="s">
        <v>602</v>
      </c>
      <c r="C124" s="2">
        <v>88</v>
      </c>
      <c r="D124" s="2">
        <v>6</v>
      </c>
      <c r="E124" s="2">
        <v>84</v>
      </c>
      <c r="F124" s="2">
        <v>18</v>
      </c>
      <c r="G124" s="2">
        <v>1</v>
      </c>
      <c r="H124" s="1">
        <f t="shared" si="102"/>
        <v>88</v>
      </c>
      <c r="I124" s="1">
        <f>HLOOKUP(H124,C124:$F$604,J124,0)</f>
        <v>1</v>
      </c>
      <c r="J124" s="1">
        <v>481</v>
      </c>
      <c r="K124" s="1" t="str">
        <f t="shared" si="103"/>
        <v>11</v>
      </c>
      <c r="M124" s="5">
        <f t="shared" si="104"/>
        <v>1</v>
      </c>
      <c r="N124" s="5">
        <f t="shared" si="105"/>
        <v>108</v>
      </c>
      <c r="O124" s="5">
        <f t="shared" si="106"/>
        <v>43.034869582700026</v>
      </c>
      <c r="P124" s="5">
        <f t="shared" si="107"/>
        <v>49</v>
      </c>
      <c r="Q124" s="5">
        <f t="shared" si="108"/>
        <v>51</v>
      </c>
      <c r="R124" s="5">
        <f t="shared" si="109"/>
        <v>-2</v>
      </c>
      <c r="S124" s="5">
        <f t="shared" si="110"/>
        <v>6</v>
      </c>
      <c r="T124" s="5">
        <f t="shared" si="111"/>
        <v>88</v>
      </c>
      <c r="U124" s="5">
        <f t="shared" si="112"/>
        <v>82</v>
      </c>
      <c r="V124">
        <f t="shared" si="113"/>
        <v>1000000</v>
      </c>
      <c r="X124">
        <f t="shared" si="114"/>
        <v>41</v>
      </c>
      <c r="Y124">
        <f t="shared" si="92"/>
        <v>32</v>
      </c>
      <c r="Z124">
        <f t="shared" si="93"/>
        <v>3</v>
      </c>
      <c r="AA124">
        <f t="shared" si="94"/>
        <v>30</v>
      </c>
      <c r="AB124">
        <f t="shared" si="95"/>
        <v>27</v>
      </c>
      <c r="AC124">
        <f t="shared" si="96"/>
        <v>34</v>
      </c>
      <c r="AD124">
        <f t="shared" si="97"/>
        <v>41</v>
      </c>
      <c r="AE124">
        <f t="shared" si="98"/>
        <v>23</v>
      </c>
      <c r="AF124">
        <f t="shared" si="99"/>
        <v>9</v>
      </c>
      <c r="AG124">
        <f t="shared" ref="AG124:AO124" si="173">MAX(X$4:AF$543)+1-X124</f>
        <v>15</v>
      </c>
      <c r="AH124">
        <f t="shared" si="173"/>
        <v>24</v>
      </c>
      <c r="AI124">
        <f t="shared" si="173"/>
        <v>53</v>
      </c>
      <c r="AJ124">
        <f t="shared" si="173"/>
        <v>26</v>
      </c>
      <c r="AK124">
        <f t="shared" si="173"/>
        <v>29</v>
      </c>
      <c r="AL124">
        <f t="shared" si="173"/>
        <v>22</v>
      </c>
      <c r="AM124">
        <f t="shared" si="173"/>
        <v>15</v>
      </c>
      <c r="AN124">
        <f t="shared" si="173"/>
        <v>33</v>
      </c>
      <c r="AO124">
        <f t="shared" si="173"/>
        <v>47</v>
      </c>
      <c r="AP124">
        <f t="shared" si="101"/>
        <v>1000000</v>
      </c>
      <c r="AQ124">
        <f t="shared" si="116"/>
        <v>3</v>
      </c>
      <c r="AR124">
        <f t="shared" si="117"/>
        <v>1</v>
      </c>
      <c r="AS124">
        <f t="shared" si="118"/>
        <v>2568307.2000000002</v>
      </c>
      <c r="AV124" s="10" t="s">
        <v>784</v>
      </c>
      <c r="AW124" s="11">
        <v>14</v>
      </c>
      <c r="AX124" s="11">
        <v>48</v>
      </c>
      <c r="AY124" s="11">
        <v>26</v>
      </c>
      <c r="AZ124" s="11">
        <v>49</v>
      </c>
      <c r="BA124" s="11">
        <v>45</v>
      </c>
      <c r="BB124" s="11">
        <v>26</v>
      </c>
      <c r="BC124" s="11">
        <v>53</v>
      </c>
      <c r="BD124" s="11">
        <v>46</v>
      </c>
      <c r="BE124" s="11">
        <v>25</v>
      </c>
      <c r="BF124" s="11">
        <v>42</v>
      </c>
      <c r="BG124" s="11">
        <v>8</v>
      </c>
      <c r="BH124" s="11">
        <v>30</v>
      </c>
      <c r="BI124" s="11">
        <v>7</v>
      </c>
      <c r="BJ124" s="11">
        <v>11</v>
      </c>
      <c r="BK124" s="11">
        <v>30</v>
      </c>
      <c r="BL124" s="11">
        <v>3</v>
      </c>
      <c r="BM124" s="11">
        <v>10</v>
      </c>
      <c r="BN124" s="11">
        <v>31</v>
      </c>
      <c r="BO124" s="11">
        <v>3000000</v>
      </c>
    </row>
    <row r="125" spans="1:67" ht="15" thickBot="1" x14ac:dyDescent="0.35">
      <c r="A125" s="1" t="s">
        <v>121</v>
      </c>
      <c r="B125" s="1" t="s">
        <v>602</v>
      </c>
      <c r="C125" s="2">
        <v>12</v>
      </c>
      <c r="D125" s="2">
        <v>54</v>
      </c>
      <c r="E125" s="2">
        <v>78</v>
      </c>
      <c r="F125" s="2">
        <v>60</v>
      </c>
      <c r="G125" s="2">
        <v>1</v>
      </c>
      <c r="H125" s="1">
        <f t="shared" si="102"/>
        <v>78</v>
      </c>
      <c r="I125" s="1">
        <f>HLOOKUP(H125,C125:$F$604,J125,0)</f>
        <v>3</v>
      </c>
      <c r="J125" s="1">
        <v>480</v>
      </c>
      <c r="K125" s="1" t="str">
        <f t="shared" si="103"/>
        <v>13</v>
      </c>
      <c r="M125" s="5">
        <f t="shared" si="104"/>
        <v>3</v>
      </c>
      <c r="N125" s="5">
        <f t="shared" si="105"/>
        <v>126</v>
      </c>
      <c r="O125" s="5">
        <f t="shared" si="106"/>
        <v>27.928480087537881</v>
      </c>
      <c r="P125" s="5">
        <f t="shared" si="107"/>
        <v>51</v>
      </c>
      <c r="Q125" s="5">
        <f t="shared" si="108"/>
        <v>57</v>
      </c>
      <c r="R125" s="5">
        <f t="shared" si="109"/>
        <v>-6</v>
      </c>
      <c r="S125" s="5">
        <f t="shared" si="110"/>
        <v>12</v>
      </c>
      <c r="T125" s="5">
        <f t="shared" si="111"/>
        <v>78</v>
      </c>
      <c r="U125" s="5">
        <f t="shared" si="112"/>
        <v>66</v>
      </c>
      <c r="V125">
        <f t="shared" si="113"/>
        <v>1000000</v>
      </c>
      <c r="X125">
        <f t="shared" si="114"/>
        <v>14</v>
      </c>
      <c r="Y125">
        <f t="shared" si="92"/>
        <v>25</v>
      </c>
      <c r="Z125">
        <f t="shared" si="93"/>
        <v>28</v>
      </c>
      <c r="AA125">
        <f t="shared" si="94"/>
        <v>28</v>
      </c>
      <c r="AB125">
        <f t="shared" si="95"/>
        <v>21</v>
      </c>
      <c r="AC125">
        <f t="shared" si="96"/>
        <v>46</v>
      </c>
      <c r="AD125">
        <f t="shared" si="97"/>
        <v>32</v>
      </c>
      <c r="AE125">
        <f t="shared" si="98"/>
        <v>35</v>
      </c>
      <c r="AF125">
        <f t="shared" si="99"/>
        <v>23</v>
      </c>
      <c r="AG125">
        <f t="shared" ref="AG125:AO125" si="174">MAX(X$4:AF$543)+1-X125</f>
        <v>42</v>
      </c>
      <c r="AH125">
        <f t="shared" si="174"/>
        <v>31</v>
      </c>
      <c r="AI125">
        <f t="shared" si="174"/>
        <v>28</v>
      </c>
      <c r="AJ125">
        <f t="shared" si="174"/>
        <v>28</v>
      </c>
      <c r="AK125">
        <f t="shared" si="174"/>
        <v>35</v>
      </c>
      <c r="AL125">
        <f t="shared" si="174"/>
        <v>10</v>
      </c>
      <c r="AM125">
        <f t="shared" si="174"/>
        <v>24</v>
      </c>
      <c r="AN125">
        <f t="shared" si="174"/>
        <v>21</v>
      </c>
      <c r="AO125">
        <f t="shared" si="174"/>
        <v>33</v>
      </c>
      <c r="AP125">
        <f t="shared" si="101"/>
        <v>1000000</v>
      </c>
      <c r="AQ125">
        <f t="shared" si="116"/>
        <v>3</v>
      </c>
      <c r="AR125">
        <f t="shared" si="117"/>
        <v>1</v>
      </c>
      <c r="AS125">
        <f t="shared" si="118"/>
        <v>2729157.8</v>
      </c>
      <c r="AV125" s="10" t="s">
        <v>785</v>
      </c>
      <c r="AW125" s="11">
        <v>27</v>
      </c>
      <c r="AX125" s="11">
        <v>44</v>
      </c>
      <c r="AY125" s="11">
        <v>47</v>
      </c>
      <c r="AZ125" s="11">
        <v>50</v>
      </c>
      <c r="BA125" s="11">
        <v>45</v>
      </c>
      <c r="BB125" s="11">
        <v>34</v>
      </c>
      <c r="BC125" s="11">
        <v>33</v>
      </c>
      <c r="BD125" s="11">
        <v>52</v>
      </c>
      <c r="BE125" s="11">
        <v>49</v>
      </c>
      <c r="BF125" s="11">
        <v>29</v>
      </c>
      <c r="BG125" s="11">
        <v>12</v>
      </c>
      <c r="BH125" s="11">
        <v>9</v>
      </c>
      <c r="BI125" s="11">
        <v>6</v>
      </c>
      <c r="BJ125" s="11">
        <v>11</v>
      </c>
      <c r="BK125" s="11">
        <v>22</v>
      </c>
      <c r="BL125" s="11">
        <v>23</v>
      </c>
      <c r="BM125" s="11">
        <v>4</v>
      </c>
      <c r="BN125" s="11">
        <v>7</v>
      </c>
      <c r="BO125" s="11">
        <v>1000000</v>
      </c>
    </row>
    <row r="126" spans="1:67" ht="15" thickBot="1" x14ac:dyDescent="0.35">
      <c r="A126" s="1" t="s">
        <v>122</v>
      </c>
      <c r="B126" s="1" t="s">
        <v>602</v>
      </c>
      <c r="C126" s="2">
        <v>49</v>
      </c>
      <c r="D126" s="2">
        <v>84</v>
      </c>
      <c r="E126" s="2">
        <v>61</v>
      </c>
      <c r="F126" s="2">
        <v>78</v>
      </c>
      <c r="G126" s="2">
        <v>4</v>
      </c>
      <c r="H126" s="1">
        <f t="shared" si="102"/>
        <v>84</v>
      </c>
      <c r="I126" s="1">
        <f>HLOOKUP(H126,C126:$F$604,J126,0)</f>
        <v>2</v>
      </c>
      <c r="J126" s="1">
        <v>479</v>
      </c>
      <c r="K126" s="1" t="str">
        <f t="shared" si="103"/>
        <v>42</v>
      </c>
      <c r="M126" s="5">
        <f t="shared" si="104"/>
        <v>2</v>
      </c>
      <c r="N126" s="5">
        <f t="shared" si="105"/>
        <v>188</v>
      </c>
      <c r="O126" s="5">
        <f t="shared" si="106"/>
        <v>15.979153085609179</v>
      </c>
      <c r="P126" s="5">
        <f t="shared" si="107"/>
        <v>68</v>
      </c>
      <c r="Q126" s="5">
        <f t="shared" si="108"/>
        <v>69.5</v>
      </c>
      <c r="R126" s="5">
        <f t="shared" si="109"/>
        <v>-1.5</v>
      </c>
      <c r="S126" s="5">
        <f t="shared" si="110"/>
        <v>49</v>
      </c>
      <c r="T126" s="5">
        <f t="shared" si="111"/>
        <v>84</v>
      </c>
      <c r="U126" s="5">
        <f t="shared" si="112"/>
        <v>35</v>
      </c>
      <c r="V126">
        <f t="shared" si="113"/>
        <v>4000000</v>
      </c>
      <c r="X126">
        <f t="shared" si="114"/>
        <v>27</v>
      </c>
      <c r="Y126">
        <f t="shared" si="92"/>
        <v>5</v>
      </c>
      <c r="Z126">
        <f t="shared" si="93"/>
        <v>48</v>
      </c>
      <c r="AA126">
        <f t="shared" si="94"/>
        <v>6</v>
      </c>
      <c r="AB126">
        <f t="shared" si="95"/>
        <v>9</v>
      </c>
      <c r="AC126">
        <f t="shared" si="96"/>
        <v>33</v>
      </c>
      <c r="AD126">
        <f t="shared" si="97"/>
        <v>5</v>
      </c>
      <c r="AE126">
        <f t="shared" si="98"/>
        <v>29</v>
      </c>
      <c r="AF126">
        <f t="shared" si="99"/>
        <v>48</v>
      </c>
      <c r="AG126">
        <f t="shared" ref="AG126:AO126" si="175">MAX(X$4:AF$543)+1-X126</f>
        <v>29</v>
      </c>
      <c r="AH126">
        <f t="shared" si="175"/>
        <v>51</v>
      </c>
      <c r="AI126">
        <f t="shared" si="175"/>
        <v>8</v>
      </c>
      <c r="AJ126">
        <f t="shared" si="175"/>
        <v>50</v>
      </c>
      <c r="AK126">
        <f t="shared" si="175"/>
        <v>47</v>
      </c>
      <c r="AL126">
        <f t="shared" si="175"/>
        <v>23</v>
      </c>
      <c r="AM126">
        <f t="shared" si="175"/>
        <v>51</v>
      </c>
      <c r="AN126">
        <f t="shared" si="175"/>
        <v>27</v>
      </c>
      <c r="AO126">
        <f t="shared" si="175"/>
        <v>8</v>
      </c>
      <c r="AP126">
        <f t="shared" si="101"/>
        <v>4000000</v>
      </c>
      <c r="AQ126">
        <f t="shared" si="116"/>
        <v>3</v>
      </c>
      <c r="AR126">
        <f t="shared" si="117"/>
        <v>4</v>
      </c>
      <c r="AS126">
        <f t="shared" si="118"/>
        <v>2931511.2</v>
      </c>
      <c r="AV126" s="10" t="s">
        <v>786</v>
      </c>
      <c r="AW126" s="11">
        <v>27</v>
      </c>
      <c r="AX126" s="11">
        <v>43</v>
      </c>
      <c r="AY126" s="11">
        <v>23</v>
      </c>
      <c r="AZ126" s="11">
        <v>42</v>
      </c>
      <c r="BA126" s="11">
        <v>40</v>
      </c>
      <c r="BB126" s="11">
        <v>22</v>
      </c>
      <c r="BC126" s="11">
        <v>48</v>
      </c>
      <c r="BD126" s="11">
        <v>35</v>
      </c>
      <c r="BE126" s="11">
        <v>15</v>
      </c>
      <c r="BF126" s="11">
        <v>29</v>
      </c>
      <c r="BG126" s="11">
        <v>13</v>
      </c>
      <c r="BH126" s="11">
        <v>33</v>
      </c>
      <c r="BI126" s="11">
        <v>14</v>
      </c>
      <c r="BJ126" s="11">
        <v>16</v>
      </c>
      <c r="BK126" s="11">
        <v>34</v>
      </c>
      <c r="BL126" s="11">
        <v>8</v>
      </c>
      <c r="BM126" s="11">
        <v>21</v>
      </c>
      <c r="BN126" s="11">
        <v>41</v>
      </c>
      <c r="BO126" s="11">
        <v>1000000</v>
      </c>
    </row>
    <row r="127" spans="1:67" ht="15" thickBot="1" x14ac:dyDescent="0.35">
      <c r="A127" s="1" t="s">
        <v>123</v>
      </c>
      <c r="B127" s="1" t="s">
        <v>602</v>
      </c>
      <c r="C127" s="2">
        <v>93</v>
      </c>
      <c r="D127" s="2">
        <v>59</v>
      </c>
      <c r="E127" s="2">
        <v>8</v>
      </c>
      <c r="F127" s="2">
        <v>95</v>
      </c>
      <c r="G127" s="2">
        <v>2</v>
      </c>
      <c r="H127" s="1">
        <f t="shared" si="102"/>
        <v>95</v>
      </c>
      <c r="I127" s="1">
        <f>HLOOKUP(H127,C127:$F$604,J127,0)</f>
        <v>4</v>
      </c>
      <c r="J127" s="1">
        <v>478</v>
      </c>
      <c r="K127" s="1" t="str">
        <f t="shared" si="103"/>
        <v>24</v>
      </c>
      <c r="M127" s="5">
        <f t="shared" si="104"/>
        <v>4</v>
      </c>
      <c r="N127" s="5">
        <f t="shared" si="105"/>
        <v>160</v>
      </c>
      <c r="O127" s="5">
        <f t="shared" si="106"/>
        <v>40.672472263190492</v>
      </c>
      <c r="P127" s="5">
        <f t="shared" si="107"/>
        <v>63.75</v>
      </c>
      <c r="Q127" s="5">
        <f t="shared" si="108"/>
        <v>76</v>
      </c>
      <c r="R127" s="5">
        <f t="shared" si="109"/>
        <v>-12.25</v>
      </c>
      <c r="S127" s="5">
        <f t="shared" si="110"/>
        <v>8</v>
      </c>
      <c r="T127" s="5">
        <f t="shared" si="111"/>
        <v>95</v>
      </c>
      <c r="U127" s="5">
        <f t="shared" si="112"/>
        <v>87</v>
      </c>
      <c r="V127">
        <f t="shared" si="113"/>
        <v>2000000</v>
      </c>
      <c r="X127">
        <f t="shared" si="114"/>
        <v>1</v>
      </c>
      <c r="Y127">
        <f t="shared" si="92"/>
        <v>12</v>
      </c>
      <c r="Z127">
        <f t="shared" si="93"/>
        <v>5</v>
      </c>
      <c r="AA127">
        <f t="shared" si="94"/>
        <v>11</v>
      </c>
      <c r="AB127">
        <f t="shared" si="95"/>
        <v>5</v>
      </c>
      <c r="AC127">
        <f t="shared" si="96"/>
        <v>54</v>
      </c>
      <c r="AD127">
        <f t="shared" si="97"/>
        <v>38</v>
      </c>
      <c r="AE127">
        <f t="shared" si="98"/>
        <v>10</v>
      </c>
      <c r="AF127">
        <f t="shared" si="99"/>
        <v>5</v>
      </c>
      <c r="AG127">
        <f t="shared" ref="AG127:AO127" si="176">MAX(X$4:AF$543)+1-X127</f>
        <v>55</v>
      </c>
      <c r="AH127">
        <f t="shared" si="176"/>
        <v>44</v>
      </c>
      <c r="AI127">
        <f t="shared" si="176"/>
        <v>51</v>
      </c>
      <c r="AJ127">
        <f t="shared" si="176"/>
        <v>45</v>
      </c>
      <c r="AK127">
        <f t="shared" si="176"/>
        <v>51</v>
      </c>
      <c r="AL127">
        <f t="shared" si="176"/>
        <v>2</v>
      </c>
      <c r="AM127">
        <f t="shared" si="176"/>
        <v>18</v>
      </c>
      <c r="AN127">
        <f t="shared" si="176"/>
        <v>46</v>
      </c>
      <c r="AO127">
        <f t="shared" si="176"/>
        <v>51</v>
      </c>
      <c r="AP127">
        <f t="shared" si="101"/>
        <v>2000000</v>
      </c>
      <c r="AQ127">
        <f t="shared" si="116"/>
        <v>3</v>
      </c>
      <c r="AR127">
        <f t="shared" si="117"/>
        <v>2</v>
      </c>
      <c r="AS127">
        <f t="shared" si="118"/>
        <v>3097624.6</v>
      </c>
      <c r="AV127" s="10" t="s">
        <v>787</v>
      </c>
      <c r="AW127" s="11">
        <v>41</v>
      </c>
      <c r="AX127" s="11">
        <v>19</v>
      </c>
      <c r="AY127" s="11">
        <v>14</v>
      </c>
      <c r="AZ127" s="11">
        <v>16</v>
      </c>
      <c r="BA127" s="11">
        <v>15</v>
      </c>
      <c r="BB127" s="11">
        <v>38</v>
      </c>
      <c r="BC127" s="11">
        <v>27</v>
      </c>
      <c r="BD127" s="11">
        <v>5</v>
      </c>
      <c r="BE127" s="11">
        <v>9</v>
      </c>
      <c r="BF127" s="11">
        <v>15</v>
      </c>
      <c r="BG127" s="11">
        <v>37</v>
      </c>
      <c r="BH127" s="11">
        <v>42</v>
      </c>
      <c r="BI127" s="11">
        <v>40</v>
      </c>
      <c r="BJ127" s="11">
        <v>41</v>
      </c>
      <c r="BK127" s="11">
        <v>18</v>
      </c>
      <c r="BL127" s="11">
        <v>29</v>
      </c>
      <c r="BM127" s="11">
        <v>51</v>
      </c>
      <c r="BN127" s="11">
        <v>47</v>
      </c>
      <c r="BO127" s="11">
        <v>3000000</v>
      </c>
    </row>
    <row r="128" spans="1:67" ht="15" thickBot="1" x14ac:dyDescent="0.35">
      <c r="A128" s="1" t="s">
        <v>124</v>
      </c>
      <c r="B128" s="1" t="s">
        <v>602</v>
      </c>
      <c r="C128" s="2">
        <v>92</v>
      </c>
      <c r="D128" s="2">
        <v>94</v>
      </c>
      <c r="E128" s="2">
        <v>64</v>
      </c>
      <c r="F128" s="2">
        <v>61</v>
      </c>
      <c r="G128" s="2">
        <v>4</v>
      </c>
      <c r="H128" s="1">
        <f t="shared" si="102"/>
        <v>94</v>
      </c>
      <c r="I128" s="1">
        <f>HLOOKUP(H128,C128:$F$604,J128,0)</f>
        <v>2</v>
      </c>
      <c r="J128" s="1">
        <v>477</v>
      </c>
      <c r="K128" s="1" t="str">
        <f t="shared" si="103"/>
        <v>42</v>
      </c>
      <c r="M128" s="5">
        <f t="shared" si="104"/>
        <v>2</v>
      </c>
      <c r="N128" s="5">
        <f t="shared" si="105"/>
        <v>217</v>
      </c>
      <c r="O128" s="5">
        <f t="shared" si="106"/>
        <v>17.670597047072292</v>
      </c>
      <c r="P128" s="5">
        <f t="shared" si="107"/>
        <v>77.75</v>
      </c>
      <c r="Q128" s="5">
        <f t="shared" si="108"/>
        <v>78</v>
      </c>
      <c r="R128" s="5">
        <f t="shared" si="109"/>
        <v>-0.25</v>
      </c>
      <c r="S128" s="5">
        <f t="shared" si="110"/>
        <v>61</v>
      </c>
      <c r="T128" s="5">
        <f t="shared" si="111"/>
        <v>94</v>
      </c>
      <c r="U128" s="5">
        <f t="shared" si="112"/>
        <v>33</v>
      </c>
      <c r="V128">
        <f t="shared" si="113"/>
        <v>4000000</v>
      </c>
      <c r="X128">
        <f t="shared" si="114"/>
        <v>27</v>
      </c>
      <c r="Y128">
        <f t="shared" si="92"/>
        <v>2</v>
      </c>
      <c r="Z128">
        <f t="shared" si="93"/>
        <v>45</v>
      </c>
      <c r="AA128">
        <f t="shared" si="94"/>
        <v>2</v>
      </c>
      <c r="AB128">
        <f t="shared" si="95"/>
        <v>4</v>
      </c>
      <c r="AC128">
        <f t="shared" si="96"/>
        <v>29</v>
      </c>
      <c r="AD128">
        <f t="shared" si="97"/>
        <v>2</v>
      </c>
      <c r="AE128">
        <f t="shared" si="98"/>
        <v>12</v>
      </c>
      <c r="AF128">
        <f t="shared" si="99"/>
        <v>49</v>
      </c>
      <c r="AG128">
        <f t="shared" ref="AG128:AO128" si="177">MAX(X$4:AF$543)+1-X128</f>
        <v>29</v>
      </c>
      <c r="AH128">
        <f t="shared" si="177"/>
        <v>54</v>
      </c>
      <c r="AI128">
        <f t="shared" si="177"/>
        <v>11</v>
      </c>
      <c r="AJ128">
        <f t="shared" si="177"/>
        <v>54</v>
      </c>
      <c r="AK128">
        <f t="shared" si="177"/>
        <v>52</v>
      </c>
      <c r="AL128">
        <f t="shared" si="177"/>
        <v>27</v>
      </c>
      <c r="AM128">
        <f t="shared" si="177"/>
        <v>54</v>
      </c>
      <c r="AN128">
        <f t="shared" si="177"/>
        <v>44</v>
      </c>
      <c r="AO128">
        <f t="shared" si="177"/>
        <v>7</v>
      </c>
      <c r="AP128">
        <f t="shared" si="101"/>
        <v>4000000</v>
      </c>
      <c r="AQ128">
        <f t="shared" si="116"/>
        <v>3</v>
      </c>
      <c r="AR128">
        <f t="shared" si="117"/>
        <v>4</v>
      </c>
      <c r="AS128">
        <f t="shared" si="118"/>
        <v>2931510.5</v>
      </c>
      <c r="AV128" s="10" t="s">
        <v>788</v>
      </c>
      <c r="AW128" s="11">
        <v>41</v>
      </c>
      <c r="AX128" s="11">
        <v>32</v>
      </c>
      <c r="AY128" s="11">
        <v>3</v>
      </c>
      <c r="AZ128" s="11">
        <v>30</v>
      </c>
      <c r="BA128" s="11">
        <v>27</v>
      </c>
      <c r="BB128" s="11">
        <v>34</v>
      </c>
      <c r="BC128" s="11">
        <v>41</v>
      </c>
      <c r="BD128" s="11">
        <v>23</v>
      </c>
      <c r="BE128" s="11">
        <v>9</v>
      </c>
      <c r="BF128" s="11">
        <v>15</v>
      </c>
      <c r="BG128" s="11">
        <v>24</v>
      </c>
      <c r="BH128" s="11">
        <v>53</v>
      </c>
      <c r="BI128" s="11">
        <v>26</v>
      </c>
      <c r="BJ128" s="11">
        <v>29</v>
      </c>
      <c r="BK128" s="11">
        <v>22</v>
      </c>
      <c r="BL128" s="11">
        <v>15</v>
      </c>
      <c r="BM128" s="11">
        <v>33</v>
      </c>
      <c r="BN128" s="11">
        <v>47</v>
      </c>
      <c r="BO128" s="11">
        <v>1000000</v>
      </c>
    </row>
    <row r="129" spans="1:67" ht="15" thickBot="1" x14ac:dyDescent="0.35">
      <c r="A129" s="1" t="s">
        <v>125</v>
      </c>
      <c r="B129" s="1" t="s">
        <v>602</v>
      </c>
      <c r="C129" s="2">
        <v>20</v>
      </c>
      <c r="D129" s="2">
        <v>27</v>
      </c>
      <c r="E129" s="2">
        <v>82</v>
      </c>
      <c r="F129" s="2">
        <v>40</v>
      </c>
      <c r="G129" s="2">
        <v>3</v>
      </c>
      <c r="H129" s="1">
        <f t="shared" si="102"/>
        <v>82</v>
      </c>
      <c r="I129" s="1">
        <f>HLOOKUP(H129,C129:$F$604,J129,0)</f>
        <v>3</v>
      </c>
      <c r="J129" s="1">
        <v>476</v>
      </c>
      <c r="K129" s="1" t="str">
        <f t="shared" si="103"/>
        <v>33</v>
      </c>
      <c r="M129" s="5">
        <f t="shared" si="104"/>
        <v>3</v>
      </c>
      <c r="N129" s="5">
        <f t="shared" si="105"/>
        <v>87</v>
      </c>
      <c r="O129" s="5">
        <f t="shared" si="106"/>
        <v>27.765386124933805</v>
      </c>
      <c r="P129" s="5">
        <f t="shared" si="107"/>
        <v>42.25</v>
      </c>
      <c r="Q129" s="5">
        <f t="shared" si="108"/>
        <v>33.5</v>
      </c>
      <c r="R129" s="5">
        <f t="shared" si="109"/>
        <v>8.75</v>
      </c>
      <c r="S129" s="5">
        <f t="shared" si="110"/>
        <v>20</v>
      </c>
      <c r="T129" s="5">
        <f t="shared" si="111"/>
        <v>82</v>
      </c>
      <c r="U129" s="5">
        <f t="shared" si="112"/>
        <v>62</v>
      </c>
      <c r="V129">
        <f t="shared" si="113"/>
        <v>3000000</v>
      </c>
      <c r="X129">
        <f t="shared" si="114"/>
        <v>14</v>
      </c>
      <c r="Y129">
        <f t="shared" si="92"/>
        <v>40</v>
      </c>
      <c r="Z129">
        <f t="shared" si="93"/>
        <v>29</v>
      </c>
      <c r="AA129">
        <f t="shared" si="94"/>
        <v>39</v>
      </c>
      <c r="AB129">
        <f t="shared" si="95"/>
        <v>43</v>
      </c>
      <c r="AC129">
        <f t="shared" si="96"/>
        <v>6</v>
      </c>
      <c r="AD129">
        <f t="shared" si="97"/>
        <v>22</v>
      </c>
      <c r="AE129">
        <f t="shared" si="98"/>
        <v>30</v>
      </c>
      <c r="AF129">
        <f t="shared" si="99"/>
        <v>27</v>
      </c>
      <c r="AG129">
        <f t="shared" ref="AG129:AO129" si="178">MAX(X$4:AF$543)+1-X129</f>
        <v>42</v>
      </c>
      <c r="AH129">
        <f t="shared" si="178"/>
        <v>16</v>
      </c>
      <c r="AI129">
        <f t="shared" si="178"/>
        <v>27</v>
      </c>
      <c r="AJ129">
        <f t="shared" si="178"/>
        <v>17</v>
      </c>
      <c r="AK129">
        <f t="shared" si="178"/>
        <v>13</v>
      </c>
      <c r="AL129">
        <f t="shared" si="178"/>
        <v>50</v>
      </c>
      <c r="AM129">
        <f t="shared" si="178"/>
        <v>34</v>
      </c>
      <c r="AN129">
        <f t="shared" si="178"/>
        <v>26</v>
      </c>
      <c r="AO129">
        <f t="shared" si="178"/>
        <v>29</v>
      </c>
      <c r="AP129">
        <f t="shared" si="101"/>
        <v>3000000</v>
      </c>
      <c r="AQ129">
        <f t="shared" si="116"/>
        <v>3</v>
      </c>
      <c r="AR129">
        <f t="shared" si="117"/>
        <v>3</v>
      </c>
      <c r="AS129">
        <f t="shared" si="118"/>
        <v>2894387.3</v>
      </c>
      <c r="AV129" s="10" t="s">
        <v>789</v>
      </c>
      <c r="AW129" s="11">
        <v>14</v>
      </c>
      <c r="AX129" s="11">
        <v>25</v>
      </c>
      <c r="AY129" s="11">
        <v>28</v>
      </c>
      <c r="AZ129" s="11">
        <v>28</v>
      </c>
      <c r="BA129" s="11">
        <v>21</v>
      </c>
      <c r="BB129" s="11">
        <v>46</v>
      </c>
      <c r="BC129" s="11">
        <v>32</v>
      </c>
      <c r="BD129" s="11">
        <v>35</v>
      </c>
      <c r="BE129" s="11">
        <v>23</v>
      </c>
      <c r="BF129" s="11">
        <v>42</v>
      </c>
      <c r="BG129" s="11">
        <v>31</v>
      </c>
      <c r="BH129" s="11">
        <v>28</v>
      </c>
      <c r="BI129" s="11">
        <v>28</v>
      </c>
      <c r="BJ129" s="11">
        <v>35</v>
      </c>
      <c r="BK129" s="11">
        <v>10</v>
      </c>
      <c r="BL129" s="11">
        <v>24</v>
      </c>
      <c r="BM129" s="11">
        <v>21</v>
      </c>
      <c r="BN129" s="11">
        <v>33</v>
      </c>
      <c r="BO129" s="11">
        <v>1000000</v>
      </c>
    </row>
    <row r="130" spans="1:67" ht="15" thickBot="1" x14ac:dyDescent="0.35">
      <c r="A130" s="1" t="s">
        <v>126</v>
      </c>
      <c r="B130" s="1" t="s">
        <v>602</v>
      </c>
      <c r="C130" s="2">
        <v>41</v>
      </c>
      <c r="D130" s="2">
        <v>30</v>
      </c>
      <c r="E130" s="2">
        <v>22</v>
      </c>
      <c r="F130" s="2">
        <v>89</v>
      </c>
      <c r="G130" s="2">
        <v>1</v>
      </c>
      <c r="H130" s="1">
        <f t="shared" si="102"/>
        <v>89</v>
      </c>
      <c r="I130" s="1">
        <f>HLOOKUP(H130,C130:$F$604,J130,0)</f>
        <v>4</v>
      </c>
      <c r="J130" s="1">
        <v>475</v>
      </c>
      <c r="K130" s="1" t="str">
        <f t="shared" si="103"/>
        <v>14</v>
      </c>
      <c r="M130" s="5">
        <f t="shared" si="104"/>
        <v>4</v>
      </c>
      <c r="N130" s="5">
        <f t="shared" si="105"/>
        <v>93</v>
      </c>
      <c r="O130" s="5">
        <f t="shared" si="106"/>
        <v>30.027764929589193</v>
      </c>
      <c r="P130" s="5">
        <f t="shared" si="107"/>
        <v>45.5</v>
      </c>
      <c r="Q130" s="5">
        <f t="shared" si="108"/>
        <v>35.5</v>
      </c>
      <c r="R130" s="5">
        <f t="shared" si="109"/>
        <v>10</v>
      </c>
      <c r="S130" s="5">
        <f t="shared" si="110"/>
        <v>22</v>
      </c>
      <c r="T130" s="5">
        <f t="shared" si="111"/>
        <v>89</v>
      </c>
      <c r="U130" s="5">
        <f t="shared" si="112"/>
        <v>67</v>
      </c>
      <c r="V130">
        <f t="shared" si="113"/>
        <v>1000000</v>
      </c>
      <c r="X130">
        <f t="shared" si="114"/>
        <v>1</v>
      </c>
      <c r="Y130">
        <f t="shared" si="92"/>
        <v>38</v>
      </c>
      <c r="Z130">
        <f t="shared" si="93"/>
        <v>24</v>
      </c>
      <c r="AA130">
        <f t="shared" si="94"/>
        <v>35</v>
      </c>
      <c r="AB130">
        <f t="shared" si="95"/>
        <v>41</v>
      </c>
      <c r="AC130">
        <f t="shared" si="96"/>
        <v>4</v>
      </c>
      <c r="AD130">
        <f t="shared" si="97"/>
        <v>20</v>
      </c>
      <c r="AE130">
        <f t="shared" si="98"/>
        <v>21</v>
      </c>
      <c r="AF130">
        <f t="shared" si="99"/>
        <v>22</v>
      </c>
      <c r="AG130">
        <f t="shared" ref="AG130:AO130" si="179">MAX(X$4:AF$543)+1-X130</f>
        <v>55</v>
      </c>
      <c r="AH130">
        <f t="shared" si="179"/>
        <v>18</v>
      </c>
      <c r="AI130">
        <f t="shared" si="179"/>
        <v>32</v>
      </c>
      <c r="AJ130">
        <f t="shared" si="179"/>
        <v>21</v>
      </c>
      <c r="AK130">
        <f t="shared" si="179"/>
        <v>15</v>
      </c>
      <c r="AL130">
        <f t="shared" si="179"/>
        <v>52</v>
      </c>
      <c r="AM130">
        <f t="shared" si="179"/>
        <v>36</v>
      </c>
      <c r="AN130">
        <f t="shared" si="179"/>
        <v>35</v>
      </c>
      <c r="AO130">
        <f t="shared" si="179"/>
        <v>34</v>
      </c>
      <c r="AP130">
        <f t="shared" si="101"/>
        <v>1000000</v>
      </c>
      <c r="AQ130">
        <f t="shared" si="116"/>
        <v>3</v>
      </c>
      <c r="AR130">
        <f t="shared" si="117"/>
        <v>1</v>
      </c>
      <c r="AS130">
        <f t="shared" si="118"/>
        <v>2839598.1</v>
      </c>
      <c r="AV130" s="10" t="s">
        <v>790</v>
      </c>
      <c r="AW130" s="11">
        <v>27</v>
      </c>
      <c r="AX130" s="11">
        <v>5</v>
      </c>
      <c r="AY130" s="11">
        <v>48</v>
      </c>
      <c r="AZ130" s="11">
        <v>6</v>
      </c>
      <c r="BA130" s="11">
        <v>9</v>
      </c>
      <c r="BB130" s="11">
        <v>33</v>
      </c>
      <c r="BC130" s="11">
        <v>5</v>
      </c>
      <c r="BD130" s="11">
        <v>29</v>
      </c>
      <c r="BE130" s="11">
        <v>48</v>
      </c>
      <c r="BF130" s="11">
        <v>29</v>
      </c>
      <c r="BG130" s="11">
        <v>51</v>
      </c>
      <c r="BH130" s="11">
        <v>8</v>
      </c>
      <c r="BI130" s="11">
        <v>50</v>
      </c>
      <c r="BJ130" s="11">
        <v>47</v>
      </c>
      <c r="BK130" s="11">
        <v>23</v>
      </c>
      <c r="BL130" s="11">
        <v>51</v>
      </c>
      <c r="BM130" s="11">
        <v>27</v>
      </c>
      <c r="BN130" s="11">
        <v>8</v>
      </c>
      <c r="BO130" s="11">
        <v>4000000</v>
      </c>
    </row>
    <row r="131" spans="1:67" ht="15" thickBot="1" x14ac:dyDescent="0.35">
      <c r="A131" s="1" t="s">
        <v>127</v>
      </c>
      <c r="B131" s="1" t="s">
        <v>602</v>
      </c>
      <c r="C131" s="2">
        <v>13</v>
      </c>
      <c r="D131" s="2">
        <v>72</v>
      </c>
      <c r="E131" s="2">
        <v>59</v>
      </c>
      <c r="F131" s="2">
        <v>24</v>
      </c>
      <c r="G131" s="2">
        <v>3</v>
      </c>
      <c r="H131" s="1">
        <f t="shared" si="102"/>
        <v>72</v>
      </c>
      <c r="I131" s="1">
        <f>HLOOKUP(H131,C131:$F$604,J131,0)</f>
        <v>2</v>
      </c>
      <c r="J131" s="1">
        <v>474</v>
      </c>
      <c r="K131" s="1" t="str">
        <f t="shared" si="103"/>
        <v>32</v>
      </c>
      <c r="M131" s="5">
        <f t="shared" si="104"/>
        <v>2</v>
      </c>
      <c r="N131" s="5">
        <f t="shared" si="105"/>
        <v>96</v>
      </c>
      <c r="O131" s="5">
        <f t="shared" si="106"/>
        <v>28.011902232205983</v>
      </c>
      <c r="P131" s="5">
        <f t="shared" si="107"/>
        <v>42</v>
      </c>
      <c r="Q131" s="5">
        <f t="shared" si="108"/>
        <v>41.5</v>
      </c>
      <c r="R131" s="5">
        <f t="shared" si="109"/>
        <v>0.5</v>
      </c>
      <c r="S131" s="5">
        <f t="shared" si="110"/>
        <v>13</v>
      </c>
      <c r="T131" s="5">
        <f t="shared" si="111"/>
        <v>72</v>
      </c>
      <c r="U131" s="5">
        <f t="shared" si="112"/>
        <v>59</v>
      </c>
      <c r="V131">
        <f t="shared" si="113"/>
        <v>3000000</v>
      </c>
      <c r="X131">
        <f t="shared" si="114"/>
        <v>27</v>
      </c>
      <c r="Y131">
        <f t="shared" si="92"/>
        <v>37</v>
      </c>
      <c r="Z131">
        <f t="shared" si="93"/>
        <v>28</v>
      </c>
      <c r="AA131">
        <f t="shared" si="94"/>
        <v>39</v>
      </c>
      <c r="AB131">
        <f t="shared" si="95"/>
        <v>37</v>
      </c>
      <c r="AC131">
        <f t="shared" si="96"/>
        <v>26</v>
      </c>
      <c r="AD131">
        <f t="shared" si="97"/>
        <v>30</v>
      </c>
      <c r="AE131">
        <f t="shared" si="98"/>
        <v>41</v>
      </c>
      <c r="AF131">
        <f t="shared" si="99"/>
        <v>30</v>
      </c>
      <c r="AG131">
        <f t="shared" ref="AG131:AO131" si="180">MAX(X$4:AF$543)+1-X131</f>
        <v>29</v>
      </c>
      <c r="AH131">
        <f t="shared" si="180"/>
        <v>19</v>
      </c>
      <c r="AI131">
        <f t="shared" si="180"/>
        <v>28</v>
      </c>
      <c r="AJ131">
        <f t="shared" si="180"/>
        <v>17</v>
      </c>
      <c r="AK131">
        <f t="shared" si="180"/>
        <v>19</v>
      </c>
      <c r="AL131">
        <f t="shared" si="180"/>
        <v>30</v>
      </c>
      <c r="AM131">
        <f t="shared" si="180"/>
        <v>26</v>
      </c>
      <c r="AN131">
        <f t="shared" si="180"/>
        <v>15</v>
      </c>
      <c r="AO131">
        <f t="shared" si="180"/>
        <v>26</v>
      </c>
      <c r="AP131">
        <f t="shared" si="101"/>
        <v>3000000</v>
      </c>
      <c r="AQ131">
        <f t="shared" si="116"/>
        <v>3</v>
      </c>
      <c r="AR131">
        <f t="shared" si="117"/>
        <v>3</v>
      </c>
      <c r="AS131">
        <f t="shared" si="118"/>
        <v>2876328.4</v>
      </c>
      <c r="AV131" s="10" t="s">
        <v>791</v>
      </c>
      <c r="AW131" s="11">
        <v>1</v>
      </c>
      <c r="AX131" s="11">
        <v>12</v>
      </c>
      <c r="AY131" s="11">
        <v>5</v>
      </c>
      <c r="AZ131" s="11">
        <v>11</v>
      </c>
      <c r="BA131" s="11">
        <v>5</v>
      </c>
      <c r="BB131" s="11">
        <v>54</v>
      </c>
      <c r="BC131" s="11">
        <v>38</v>
      </c>
      <c r="BD131" s="11">
        <v>10</v>
      </c>
      <c r="BE131" s="11">
        <v>5</v>
      </c>
      <c r="BF131" s="11">
        <v>55</v>
      </c>
      <c r="BG131" s="11">
        <v>44</v>
      </c>
      <c r="BH131" s="11">
        <v>51</v>
      </c>
      <c r="BI131" s="11">
        <v>45</v>
      </c>
      <c r="BJ131" s="11">
        <v>51</v>
      </c>
      <c r="BK131" s="11">
        <v>2</v>
      </c>
      <c r="BL131" s="11">
        <v>18</v>
      </c>
      <c r="BM131" s="11">
        <v>46</v>
      </c>
      <c r="BN131" s="11">
        <v>51</v>
      </c>
      <c r="BO131" s="11">
        <v>2000000</v>
      </c>
    </row>
    <row r="132" spans="1:67" ht="15" thickBot="1" x14ac:dyDescent="0.35">
      <c r="A132" s="1" t="s">
        <v>128</v>
      </c>
      <c r="B132" s="1" t="s">
        <v>602</v>
      </c>
      <c r="C132" s="2">
        <v>99</v>
      </c>
      <c r="D132" s="2">
        <v>83</v>
      </c>
      <c r="E132" s="2">
        <v>14</v>
      </c>
      <c r="F132" s="2">
        <v>71</v>
      </c>
      <c r="G132" s="2">
        <v>1</v>
      </c>
      <c r="H132" s="1">
        <f t="shared" si="102"/>
        <v>99</v>
      </c>
      <c r="I132" s="1">
        <f>HLOOKUP(H132,C132:$F$604,J132,0)</f>
        <v>1</v>
      </c>
      <c r="J132" s="1">
        <v>473</v>
      </c>
      <c r="K132" s="1" t="str">
        <f t="shared" si="103"/>
        <v>11</v>
      </c>
      <c r="M132" s="5">
        <f t="shared" si="104"/>
        <v>1</v>
      </c>
      <c r="N132" s="5">
        <f t="shared" si="105"/>
        <v>168</v>
      </c>
      <c r="O132" s="5">
        <f t="shared" si="106"/>
        <v>36.989863476363361</v>
      </c>
      <c r="P132" s="5">
        <f t="shared" si="107"/>
        <v>66.75</v>
      </c>
      <c r="Q132" s="5">
        <f t="shared" si="108"/>
        <v>77</v>
      </c>
      <c r="R132" s="5">
        <f t="shared" si="109"/>
        <v>-10.25</v>
      </c>
      <c r="S132" s="5">
        <f t="shared" si="110"/>
        <v>14</v>
      </c>
      <c r="T132" s="5">
        <f t="shared" si="111"/>
        <v>99</v>
      </c>
      <c r="U132" s="5">
        <f t="shared" si="112"/>
        <v>85</v>
      </c>
      <c r="V132">
        <f t="shared" si="113"/>
        <v>1000000</v>
      </c>
      <c r="X132">
        <f t="shared" si="114"/>
        <v>41</v>
      </c>
      <c r="Y132">
        <f t="shared" ref="Y132:Y195" si="181">INT(RANK(N132,N$4:N$543,0)/10)+1</f>
        <v>9</v>
      </c>
      <c r="Z132">
        <f t="shared" ref="Z132:Z195" si="182">INT(RANK(O132,O$4:O$543,0)/10)+1</f>
        <v>10</v>
      </c>
      <c r="AA132">
        <f t="shared" ref="AA132:AA195" si="183">INT(RANK(P132,P$4:P$543,0)/10)+1</f>
        <v>7</v>
      </c>
      <c r="AB132">
        <f t="shared" ref="AB132:AB195" si="184">INT(RANK(Q132,Q$4:Q$543,0)/10)+1</f>
        <v>4</v>
      </c>
      <c r="AC132">
        <f t="shared" ref="AC132:AC195" si="185">INT(RANK(R132,R$4:R$543,0)/10)+1</f>
        <v>52</v>
      </c>
      <c r="AD132">
        <f t="shared" ref="AD132:AD195" si="186">INT(RANK(S132,S$4:S$543,0)/10)+1</f>
        <v>29</v>
      </c>
      <c r="AE132">
        <f t="shared" ref="AE132:AE195" si="187">INT(RANK(T132,T$4:T$543,0)/10)+1</f>
        <v>2</v>
      </c>
      <c r="AF132">
        <f t="shared" ref="AF132:AF195" si="188">INT(RANK(U132,U$4:U$543,0)/10)+1</f>
        <v>7</v>
      </c>
      <c r="AG132">
        <f t="shared" ref="AG132:AO132" si="189">MAX(X$4:AF$543)+1-X132</f>
        <v>15</v>
      </c>
      <c r="AH132">
        <f t="shared" si="189"/>
        <v>47</v>
      </c>
      <c r="AI132">
        <f t="shared" si="189"/>
        <v>46</v>
      </c>
      <c r="AJ132">
        <f t="shared" si="189"/>
        <v>49</v>
      </c>
      <c r="AK132">
        <f t="shared" si="189"/>
        <v>52</v>
      </c>
      <c r="AL132">
        <f t="shared" si="189"/>
        <v>4</v>
      </c>
      <c r="AM132">
        <f t="shared" si="189"/>
        <v>27</v>
      </c>
      <c r="AN132">
        <f t="shared" si="189"/>
        <v>54</v>
      </c>
      <c r="AO132">
        <f t="shared" si="189"/>
        <v>49</v>
      </c>
      <c r="AP132">
        <f t="shared" ref="AP132:AP195" si="190">V132</f>
        <v>1000000</v>
      </c>
      <c r="AQ132">
        <f t="shared" si="116"/>
        <v>3</v>
      </c>
      <c r="AR132">
        <f t="shared" si="117"/>
        <v>1</v>
      </c>
      <c r="AS132">
        <f t="shared" si="118"/>
        <v>2931511.2</v>
      </c>
      <c r="AV132" s="10" t="s">
        <v>792</v>
      </c>
      <c r="AW132" s="11">
        <v>27</v>
      </c>
      <c r="AX132" s="11">
        <v>2</v>
      </c>
      <c r="AY132" s="11">
        <v>45</v>
      </c>
      <c r="AZ132" s="11">
        <v>2</v>
      </c>
      <c r="BA132" s="11">
        <v>4</v>
      </c>
      <c r="BB132" s="11">
        <v>29</v>
      </c>
      <c r="BC132" s="11">
        <v>2</v>
      </c>
      <c r="BD132" s="11">
        <v>12</v>
      </c>
      <c r="BE132" s="11">
        <v>49</v>
      </c>
      <c r="BF132" s="11">
        <v>29</v>
      </c>
      <c r="BG132" s="11">
        <v>54</v>
      </c>
      <c r="BH132" s="11">
        <v>11</v>
      </c>
      <c r="BI132" s="11">
        <v>54</v>
      </c>
      <c r="BJ132" s="11">
        <v>52</v>
      </c>
      <c r="BK132" s="11">
        <v>27</v>
      </c>
      <c r="BL132" s="11">
        <v>54</v>
      </c>
      <c r="BM132" s="11">
        <v>44</v>
      </c>
      <c r="BN132" s="11">
        <v>7</v>
      </c>
      <c r="BO132" s="11">
        <v>4000000</v>
      </c>
    </row>
    <row r="133" spans="1:67" ht="15" thickBot="1" x14ac:dyDescent="0.35">
      <c r="A133" s="1" t="s">
        <v>129</v>
      </c>
      <c r="B133" s="1" t="s">
        <v>602</v>
      </c>
      <c r="C133" s="2">
        <v>61</v>
      </c>
      <c r="D133" s="2">
        <v>20</v>
      </c>
      <c r="E133" s="2">
        <v>85</v>
      </c>
      <c r="F133" s="2">
        <v>86</v>
      </c>
      <c r="G133" s="2">
        <v>1</v>
      </c>
      <c r="H133" s="1">
        <f t="shared" ref="H133:H196" si="191">MAX(C133:F133)</f>
        <v>86</v>
      </c>
      <c r="I133" s="1">
        <f>HLOOKUP(H133,C133:$F$604,J133,0)</f>
        <v>4</v>
      </c>
      <c r="J133" s="1">
        <v>472</v>
      </c>
      <c r="K133" s="1" t="str">
        <f t="shared" ref="K133:K196" si="192">G133&amp;I133</f>
        <v>14</v>
      </c>
      <c r="M133" s="5">
        <f t="shared" ref="M133:M196" si="193">I133</f>
        <v>4</v>
      </c>
      <c r="N133" s="5">
        <f t="shared" ref="N133:N196" si="194">SUM(C133:F133)-H133</f>
        <v>166</v>
      </c>
      <c r="O133" s="5">
        <f t="shared" ref="O133:O196" si="195">STDEV(C133:F133)</f>
        <v>30.908467016876351</v>
      </c>
      <c r="P133" s="5">
        <f t="shared" ref="P133:P196" si="196">AVERAGE(C133:F133)</f>
        <v>63</v>
      </c>
      <c r="Q133" s="5">
        <f t="shared" ref="Q133:Q196" si="197">MEDIAN(C133:F133)</f>
        <v>73</v>
      </c>
      <c r="R133" s="5">
        <f t="shared" ref="R133:R196" si="198">P133-Q133</f>
        <v>-10</v>
      </c>
      <c r="S133" s="5">
        <f t="shared" ref="S133:S196" si="199">MIN(C133:F133)</f>
        <v>20</v>
      </c>
      <c r="T133" s="5">
        <f t="shared" ref="T133:T196" si="200">H133</f>
        <v>86</v>
      </c>
      <c r="U133" s="5">
        <f t="shared" ref="U133:U196" si="201">T133-S133</f>
        <v>66</v>
      </c>
      <c r="V133">
        <f t="shared" ref="V133:V196" si="202">G133*1000000</f>
        <v>1000000</v>
      </c>
      <c r="X133">
        <f t="shared" ref="X133:X196" si="203">INT(RANK(M133,M$4:M$543,0)/10)+1</f>
        <v>1</v>
      </c>
      <c r="Y133">
        <f t="shared" si="181"/>
        <v>10</v>
      </c>
      <c r="Z133">
        <f t="shared" si="182"/>
        <v>22</v>
      </c>
      <c r="AA133">
        <f t="shared" si="183"/>
        <v>11</v>
      </c>
      <c r="AB133">
        <f t="shared" si="184"/>
        <v>7</v>
      </c>
      <c r="AC133">
        <f t="shared" si="185"/>
        <v>51</v>
      </c>
      <c r="AD133">
        <f t="shared" si="186"/>
        <v>22</v>
      </c>
      <c r="AE133">
        <f t="shared" si="187"/>
        <v>26</v>
      </c>
      <c r="AF133">
        <f t="shared" si="188"/>
        <v>23</v>
      </c>
      <c r="AG133">
        <f t="shared" ref="AG133:AO133" si="204">MAX(X$4:AF$543)+1-X133</f>
        <v>55</v>
      </c>
      <c r="AH133">
        <f t="shared" si="204"/>
        <v>46</v>
      </c>
      <c r="AI133">
        <f t="shared" si="204"/>
        <v>34</v>
      </c>
      <c r="AJ133">
        <f t="shared" si="204"/>
        <v>45</v>
      </c>
      <c r="AK133">
        <f t="shared" si="204"/>
        <v>49</v>
      </c>
      <c r="AL133">
        <f t="shared" si="204"/>
        <v>5</v>
      </c>
      <c r="AM133">
        <f t="shared" si="204"/>
        <v>34</v>
      </c>
      <c r="AN133">
        <f t="shared" si="204"/>
        <v>30</v>
      </c>
      <c r="AO133">
        <f t="shared" si="204"/>
        <v>33</v>
      </c>
      <c r="AP133">
        <f t="shared" si="190"/>
        <v>1000000</v>
      </c>
      <c r="AQ133">
        <f t="shared" ref="AQ133:AQ196" si="205">ROUND(BO793/1000000,0)</f>
        <v>3</v>
      </c>
      <c r="AR133">
        <f t="shared" ref="AR133:AR196" si="206">AP133/1000000</f>
        <v>1</v>
      </c>
      <c r="AS133">
        <f t="shared" ref="AS133:AS196" si="207">BO793</f>
        <v>2927629.2</v>
      </c>
      <c r="AV133" s="10" t="s">
        <v>793</v>
      </c>
      <c r="AW133" s="11">
        <v>14</v>
      </c>
      <c r="AX133" s="11">
        <v>40</v>
      </c>
      <c r="AY133" s="11">
        <v>29</v>
      </c>
      <c r="AZ133" s="11">
        <v>39</v>
      </c>
      <c r="BA133" s="11">
        <v>43</v>
      </c>
      <c r="BB133" s="11">
        <v>6</v>
      </c>
      <c r="BC133" s="11">
        <v>22</v>
      </c>
      <c r="BD133" s="11">
        <v>30</v>
      </c>
      <c r="BE133" s="11">
        <v>27</v>
      </c>
      <c r="BF133" s="11">
        <v>42</v>
      </c>
      <c r="BG133" s="11">
        <v>16</v>
      </c>
      <c r="BH133" s="11">
        <v>27</v>
      </c>
      <c r="BI133" s="11">
        <v>17</v>
      </c>
      <c r="BJ133" s="11">
        <v>13</v>
      </c>
      <c r="BK133" s="11">
        <v>50</v>
      </c>
      <c r="BL133" s="11">
        <v>34</v>
      </c>
      <c r="BM133" s="11">
        <v>26</v>
      </c>
      <c r="BN133" s="11">
        <v>29</v>
      </c>
      <c r="BO133" s="11">
        <v>3000000</v>
      </c>
    </row>
    <row r="134" spans="1:67" ht="15" thickBot="1" x14ac:dyDescent="0.35">
      <c r="A134" s="1" t="s">
        <v>130</v>
      </c>
      <c r="B134" s="1" t="s">
        <v>602</v>
      </c>
      <c r="C134" s="2">
        <v>84</v>
      </c>
      <c r="D134" s="2">
        <v>43</v>
      </c>
      <c r="E134" s="2">
        <v>29</v>
      </c>
      <c r="F134" s="2">
        <v>49</v>
      </c>
      <c r="G134" s="2">
        <v>1</v>
      </c>
      <c r="H134" s="1">
        <f t="shared" si="191"/>
        <v>84</v>
      </c>
      <c r="I134" s="1">
        <f>HLOOKUP(H134,C134:$F$604,J134,0)</f>
        <v>1</v>
      </c>
      <c r="J134" s="1">
        <v>471</v>
      </c>
      <c r="K134" s="1" t="str">
        <f t="shared" si="192"/>
        <v>11</v>
      </c>
      <c r="M134" s="5">
        <f t="shared" si="193"/>
        <v>1</v>
      </c>
      <c r="N134" s="5">
        <f t="shared" si="194"/>
        <v>121</v>
      </c>
      <c r="O134" s="5">
        <f t="shared" si="195"/>
        <v>23.386249521175188</v>
      </c>
      <c r="P134" s="5">
        <f t="shared" si="196"/>
        <v>51.25</v>
      </c>
      <c r="Q134" s="5">
        <f t="shared" si="197"/>
        <v>46</v>
      </c>
      <c r="R134" s="5">
        <f t="shared" si="198"/>
        <v>5.25</v>
      </c>
      <c r="S134" s="5">
        <f t="shared" si="199"/>
        <v>29</v>
      </c>
      <c r="T134" s="5">
        <f t="shared" si="200"/>
        <v>84</v>
      </c>
      <c r="U134" s="5">
        <f t="shared" si="201"/>
        <v>55</v>
      </c>
      <c r="V134">
        <f t="shared" si="202"/>
        <v>1000000</v>
      </c>
      <c r="X134">
        <f t="shared" si="203"/>
        <v>41</v>
      </c>
      <c r="Y134">
        <f t="shared" si="181"/>
        <v>27</v>
      </c>
      <c r="Z134">
        <f t="shared" si="182"/>
        <v>37</v>
      </c>
      <c r="AA134">
        <f t="shared" si="183"/>
        <v>27</v>
      </c>
      <c r="AB134">
        <f t="shared" si="184"/>
        <v>32</v>
      </c>
      <c r="AC134">
        <f t="shared" si="185"/>
        <v>11</v>
      </c>
      <c r="AD134">
        <f t="shared" si="186"/>
        <v>15</v>
      </c>
      <c r="AE134">
        <f t="shared" si="187"/>
        <v>29</v>
      </c>
      <c r="AF134">
        <f t="shared" si="188"/>
        <v>33</v>
      </c>
      <c r="AG134">
        <f t="shared" ref="AG134:AO134" si="208">MAX(X$4:AF$543)+1-X134</f>
        <v>15</v>
      </c>
      <c r="AH134">
        <f t="shared" si="208"/>
        <v>29</v>
      </c>
      <c r="AI134">
        <f t="shared" si="208"/>
        <v>19</v>
      </c>
      <c r="AJ134">
        <f t="shared" si="208"/>
        <v>29</v>
      </c>
      <c r="AK134">
        <f t="shared" si="208"/>
        <v>24</v>
      </c>
      <c r="AL134">
        <f t="shared" si="208"/>
        <v>45</v>
      </c>
      <c r="AM134">
        <f t="shared" si="208"/>
        <v>41</v>
      </c>
      <c r="AN134">
        <f t="shared" si="208"/>
        <v>27</v>
      </c>
      <c r="AO134">
        <f t="shared" si="208"/>
        <v>23</v>
      </c>
      <c r="AP134">
        <f t="shared" si="190"/>
        <v>1000000</v>
      </c>
      <c r="AQ134">
        <f t="shared" si="205"/>
        <v>3</v>
      </c>
      <c r="AR134">
        <f t="shared" si="206"/>
        <v>1</v>
      </c>
      <c r="AS134">
        <f t="shared" si="207"/>
        <v>3056988</v>
      </c>
      <c r="AV134" s="10" t="s">
        <v>794</v>
      </c>
      <c r="AW134" s="11">
        <v>1</v>
      </c>
      <c r="AX134" s="11">
        <v>38</v>
      </c>
      <c r="AY134" s="11">
        <v>24</v>
      </c>
      <c r="AZ134" s="11">
        <v>35</v>
      </c>
      <c r="BA134" s="11">
        <v>41</v>
      </c>
      <c r="BB134" s="11">
        <v>4</v>
      </c>
      <c r="BC134" s="11">
        <v>20</v>
      </c>
      <c r="BD134" s="11">
        <v>21</v>
      </c>
      <c r="BE134" s="11">
        <v>22</v>
      </c>
      <c r="BF134" s="11">
        <v>55</v>
      </c>
      <c r="BG134" s="11">
        <v>18</v>
      </c>
      <c r="BH134" s="11">
        <v>32</v>
      </c>
      <c r="BI134" s="11">
        <v>21</v>
      </c>
      <c r="BJ134" s="11">
        <v>15</v>
      </c>
      <c r="BK134" s="11">
        <v>52</v>
      </c>
      <c r="BL134" s="11">
        <v>36</v>
      </c>
      <c r="BM134" s="11">
        <v>35</v>
      </c>
      <c r="BN134" s="11">
        <v>34</v>
      </c>
      <c r="BO134" s="11">
        <v>1000000</v>
      </c>
    </row>
    <row r="135" spans="1:67" ht="15" thickBot="1" x14ac:dyDescent="0.35">
      <c r="A135" s="1" t="s">
        <v>131</v>
      </c>
      <c r="B135" s="1" t="s">
        <v>602</v>
      </c>
      <c r="C135" s="2">
        <v>75</v>
      </c>
      <c r="D135" s="2">
        <v>88</v>
      </c>
      <c r="E135" s="2">
        <v>35</v>
      </c>
      <c r="F135" s="2">
        <v>88</v>
      </c>
      <c r="G135" s="2">
        <v>2</v>
      </c>
      <c r="H135" s="1">
        <f t="shared" si="191"/>
        <v>88</v>
      </c>
      <c r="I135" s="1">
        <f>HLOOKUP(H135,C135:$F$604,J135,0)</f>
        <v>2</v>
      </c>
      <c r="J135" s="1">
        <v>470</v>
      </c>
      <c r="K135" s="1" t="str">
        <f t="shared" si="192"/>
        <v>22</v>
      </c>
      <c r="M135" s="5">
        <f t="shared" si="193"/>
        <v>2</v>
      </c>
      <c r="N135" s="5">
        <f t="shared" si="194"/>
        <v>198</v>
      </c>
      <c r="O135" s="5">
        <f t="shared" si="195"/>
        <v>25.093159758521178</v>
      </c>
      <c r="P135" s="5">
        <f t="shared" si="196"/>
        <v>71.5</v>
      </c>
      <c r="Q135" s="5">
        <f t="shared" si="197"/>
        <v>81.5</v>
      </c>
      <c r="R135" s="5">
        <f t="shared" si="198"/>
        <v>-10</v>
      </c>
      <c r="S135" s="5">
        <f t="shared" si="199"/>
        <v>35</v>
      </c>
      <c r="T135" s="5">
        <f t="shared" si="200"/>
        <v>88</v>
      </c>
      <c r="U135" s="5">
        <f t="shared" si="201"/>
        <v>53</v>
      </c>
      <c r="V135">
        <f t="shared" si="202"/>
        <v>2000000</v>
      </c>
      <c r="X135">
        <f t="shared" si="203"/>
        <v>27</v>
      </c>
      <c r="Y135">
        <f t="shared" si="181"/>
        <v>4</v>
      </c>
      <c r="Z135">
        <f t="shared" si="182"/>
        <v>33</v>
      </c>
      <c r="AA135">
        <f t="shared" si="183"/>
        <v>4</v>
      </c>
      <c r="AB135">
        <f t="shared" si="184"/>
        <v>2</v>
      </c>
      <c r="AC135">
        <f t="shared" si="185"/>
        <v>51</v>
      </c>
      <c r="AD135">
        <f t="shared" si="186"/>
        <v>12</v>
      </c>
      <c r="AE135">
        <f t="shared" si="187"/>
        <v>23</v>
      </c>
      <c r="AF135">
        <f t="shared" si="188"/>
        <v>35</v>
      </c>
      <c r="AG135">
        <f t="shared" ref="AG135:AO135" si="209">MAX(X$4:AF$543)+1-X135</f>
        <v>29</v>
      </c>
      <c r="AH135">
        <f t="shared" si="209"/>
        <v>52</v>
      </c>
      <c r="AI135">
        <f t="shared" si="209"/>
        <v>23</v>
      </c>
      <c r="AJ135">
        <f t="shared" si="209"/>
        <v>52</v>
      </c>
      <c r="AK135">
        <f t="shared" si="209"/>
        <v>54</v>
      </c>
      <c r="AL135">
        <f t="shared" si="209"/>
        <v>5</v>
      </c>
      <c r="AM135">
        <f t="shared" si="209"/>
        <v>44</v>
      </c>
      <c r="AN135">
        <f t="shared" si="209"/>
        <v>33</v>
      </c>
      <c r="AO135">
        <f t="shared" si="209"/>
        <v>21</v>
      </c>
      <c r="AP135">
        <f t="shared" si="190"/>
        <v>2000000</v>
      </c>
      <c r="AQ135">
        <f t="shared" si="205"/>
        <v>3</v>
      </c>
      <c r="AR135">
        <f t="shared" si="206"/>
        <v>2</v>
      </c>
      <c r="AS135">
        <f t="shared" si="207"/>
        <v>2662272.4</v>
      </c>
      <c r="AV135" s="10" t="s">
        <v>795</v>
      </c>
      <c r="AW135" s="11">
        <v>27</v>
      </c>
      <c r="AX135" s="11">
        <v>37</v>
      </c>
      <c r="AY135" s="11">
        <v>28</v>
      </c>
      <c r="AZ135" s="11">
        <v>39</v>
      </c>
      <c r="BA135" s="11">
        <v>37</v>
      </c>
      <c r="BB135" s="11">
        <v>26</v>
      </c>
      <c r="BC135" s="11">
        <v>30</v>
      </c>
      <c r="BD135" s="11">
        <v>41</v>
      </c>
      <c r="BE135" s="11">
        <v>30</v>
      </c>
      <c r="BF135" s="11">
        <v>29</v>
      </c>
      <c r="BG135" s="11">
        <v>19</v>
      </c>
      <c r="BH135" s="11">
        <v>28</v>
      </c>
      <c r="BI135" s="11">
        <v>17</v>
      </c>
      <c r="BJ135" s="11">
        <v>19</v>
      </c>
      <c r="BK135" s="11">
        <v>30</v>
      </c>
      <c r="BL135" s="11">
        <v>26</v>
      </c>
      <c r="BM135" s="11">
        <v>15</v>
      </c>
      <c r="BN135" s="11">
        <v>26</v>
      </c>
      <c r="BO135" s="11">
        <v>3000000</v>
      </c>
    </row>
    <row r="136" spans="1:67" ht="15" thickBot="1" x14ac:dyDescent="0.35">
      <c r="A136" s="1" t="s">
        <v>132</v>
      </c>
      <c r="B136" s="1" t="s">
        <v>602</v>
      </c>
      <c r="C136" s="2">
        <v>45</v>
      </c>
      <c r="D136" s="2">
        <v>42</v>
      </c>
      <c r="E136" s="2">
        <v>41</v>
      </c>
      <c r="F136" s="2">
        <v>92</v>
      </c>
      <c r="G136" s="2">
        <v>1</v>
      </c>
      <c r="H136" s="1">
        <f t="shared" si="191"/>
        <v>92</v>
      </c>
      <c r="I136" s="1">
        <f>HLOOKUP(H136,C136:$F$604,J136,0)</f>
        <v>4</v>
      </c>
      <c r="J136" s="1">
        <v>469</v>
      </c>
      <c r="K136" s="1" t="str">
        <f t="shared" si="192"/>
        <v>14</v>
      </c>
      <c r="M136" s="5">
        <f t="shared" si="193"/>
        <v>4</v>
      </c>
      <c r="N136" s="5">
        <f t="shared" si="194"/>
        <v>128</v>
      </c>
      <c r="O136" s="5">
        <f t="shared" si="195"/>
        <v>24.725155880870265</v>
      </c>
      <c r="P136" s="5">
        <f t="shared" si="196"/>
        <v>55</v>
      </c>
      <c r="Q136" s="5">
        <f t="shared" si="197"/>
        <v>43.5</v>
      </c>
      <c r="R136" s="5">
        <f t="shared" si="198"/>
        <v>11.5</v>
      </c>
      <c r="S136" s="5">
        <f t="shared" si="199"/>
        <v>41</v>
      </c>
      <c r="T136" s="5">
        <f t="shared" si="200"/>
        <v>92</v>
      </c>
      <c r="U136" s="5">
        <f t="shared" si="201"/>
        <v>51</v>
      </c>
      <c r="V136">
        <f t="shared" si="202"/>
        <v>1000000</v>
      </c>
      <c r="X136">
        <f t="shared" si="203"/>
        <v>1</v>
      </c>
      <c r="Y136">
        <f t="shared" si="181"/>
        <v>25</v>
      </c>
      <c r="Z136">
        <f t="shared" si="182"/>
        <v>34</v>
      </c>
      <c r="AA136">
        <f t="shared" si="183"/>
        <v>21</v>
      </c>
      <c r="AB136">
        <f t="shared" si="184"/>
        <v>35</v>
      </c>
      <c r="AC136">
        <f t="shared" si="185"/>
        <v>3</v>
      </c>
      <c r="AD136">
        <f t="shared" si="186"/>
        <v>8</v>
      </c>
      <c r="AE136">
        <f t="shared" si="187"/>
        <v>16</v>
      </c>
      <c r="AF136">
        <f t="shared" si="188"/>
        <v>37</v>
      </c>
      <c r="AG136">
        <f t="shared" ref="AG136:AO136" si="210">MAX(X$4:AF$543)+1-X136</f>
        <v>55</v>
      </c>
      <c r="AH136">
        <f t="shared" si="210"/>
        <v>31</v>
      </c>
      <c r="AI136">
        <f t="shared" si="210"/>
        <v>22</v>
      </c>
      <c r="AJ136">
        <f t="shared" si="210"/>
        <v>35</v>
      </c>
      <c r="AK136">
        <f t="shared" si="210"/>
        <v>21</v>
      </c>
      <c r="AL136">
        <f t="shared" si="210"/>
        <v>53</v>
      </c>
      <c r="AM136">
        <f t="shared" si="210"/>
        <v>48</v>
      </c>
      <c r="AN136">
        <f t="shared" si="210"/>
        <v>40</v>
      </c>
      <c r="AO136">
        <f t="shared" si="210"/>
        <v>19</v>
      </c>
      <c r="AP136">
        <f t="shared" si="190"/>
        <v>1000000</v>
      </c>
      <c r="AQ136">
        <f t="shared" si="205"/>
        <v>3</v>
      </c>
      <c r="AR136">
        <f t="shared" si="206"/>
        <v>1</v>
      </c>
      <c r="AS136">
        <f t="shared" si="207"/>
        <v>3069339.1</v>
      </c>
      <c r="AV136" s="10" t="s">
        <v>796</v>
      </c>
      <c r="AW136" s="11">
        <v>41</v>
      </c>
      <c r="AX136" s="11">
        <v>9</v>
      </c>
      <c r="AY136" s="11">
        <v>10</v>
      </c>
      <c r="AZ136" s="11">
        <v>7</v>
      </c>
      <c r="BA136" s="11">
        <v>4</v>
      </c>
      <c r="BB136" s="11">
        <v>52</v>
      </c>
      <c r="BC136" s="11">
        <v>29</v>
      </c>
      <c r="BD136" s="11">
        <v>2</v>
      </c>
      <c r="BE136" s="11">
        <v>7</v>
      </c>
      <c r="BF136" s="11">
        <v>15</v>
      </c>
      <c r="BG136" s="11">
        <v>47</v>
      </c>
      <c r="BH136" s="11">
        <v>46</v>
      </c>
      <c r="BI136" s="11">
        <v>49</v>
      </c>
      <c r="BJ136" s="11">
        <v>52</v>
      </c>
      <c r="BK136" s="11">
        <v>4</v>
      </c>
      <c r="BL136" s="11">
        <v>27</v>
      </c>
      <c r="BM136" s="11">
        <v>54</v>
      </c>
      <c r="BN136" s="11">
        <v>49</v>
      </c>
      <c r="BO136" s="11">
        <v>1000000</v>
      </c>
    </row>
    <row r="137" spans="1:67" ht="15" thickBot="1" x14ac:dyDescent="0.35">
      <c r="A137" s="1" t="s">
        <v>133</v>
      </c>
      <c r="B137" s="1" t="s">
        <v>602</v>
      </c>
      <c r="C137" s="2">
        <v>39</v>
      </c>
      <c r="D137" s="2">
        <v>43</v>
      </c>
      <c r="E137" s="2">
        <v>27</v>
      </c>
      <c r="F137" s="2">
        <v>74</v>
      </c>
      <c r="G137" s="2">
        <v>4</v>
      </c>
      <c r="H137" s="1">
        <f t="shared" si="191"/>
        <v>74</v>
      </c>
      <c r="I137" s="1">
        <f>HLOOKUP(H137,C137:$F$604,J137,0)</f>
        <v>4</v>
      </c>
      <c r="J137" s="1">
        <v>468</v>
      </c>
      <c r="K137" s="1" t="str">
        <f t="shared" si="192"/>
        <v>44</v>
      </c>
      <c r="M137" s="5">
        <f t="shared" si="193"/>
        <v>4</v>
      </c>
      <c r="N137" s="5">
        <f t="shared" si="194"/>
        <v>109</v>
      </c>
      <c r="O137" s="5">
        <f t="shared" si="195"/>
        <v>20.022903552348911</v>
      </c>
      <c r="P137" s="5">
        <f t="shared" si="196"/>
        <v>45.75</v>
      </c>
      <c r="Q137" s="5">
        <f t="shared" si="197"/>
        <v>41</v>
      </c>
      <c r="R137" s="5">
        <f t="shared" si="198"/>
        <v>4.75</v>
      </c>
      <c r="S137" s="5">
        <f t="shared" si="199"/>
        <v>27</v>
      </c>
      <c r="T137" s="5">
        <f t="shared" si="200"/>
        <v>74</v>
      </c>
      <c r="U137" s="5">
        <f t="shared" si="201"/>
        <v>47</v>
      </c>
      <c r="V137">
        <f t="shared" si="202"/>
        <v>4000000</v>
      </c>
      <c r="X137">
        <f t="shared" si="203"/>
        <v>1</v>
      </c>
      <c r="Y137">
        <f t="shared" si="181"/>
        <v>32</v>
      </c>
      <c r="Z137">
        <f t="shared" si="182"/>
        <v>43</v>
      </c>
      <c r="AA137">
        <f t="shared" si="183"/>
        <v>34</v>
      </c>
      <c r="AB137">
        <f t="shared" si="184"/>
        <v>37</v>
      </c>
      <c r="AC137">
        <f t="shared" si="185"/>
        <v>12</v>
      </c>
      <c r="AD137">
        <f t="shared" si="186"/>
        <v>16</v>
      </c>
      <c r="AE137">
        <f t="shared" si="187"/>
        <v>39</v>
      </c>
      <c r="AF137">
        <f t="shared" si="188"/>
        <v>40</v>
      </c>
      <c r="AG137">
        <f t="shared" ref="AG137:AO137" si="211">MAX(X$4:AF$543)+1-X137</f>
        <v>55</v>
      </c>
      <c r="AH137">
        <f t="shared" si="211"/>
        <v>24</v>
      </c>
      <c r="AI137">
        <f t="shared" si="211"/>
        <v>13</v>
      </c>
      <c r="AJ137">
        <f t="shared" si="211"/>
        <v>22</v>
      </c>
      <c r="AK137">
        <f t="shared" si="211"/>
        <v>19</v>
      </c>
      <c r="AL137">
        <f t="shared" si="211"/>
        <v>44</v>
      </c>
      <c r="AM137">
        <f t="shared" si="211"/>
        <v>40</v>
      </c>
      <c r="AN137">
        <f t="shared" si="211"/>
        <v>17</v>
      </c>
      <c r="AO137">
        <f t="shared" si="211"/>
        <v>16</v>
      </c>
      <c r="AP137">
        <f t="shared" si="190"/>
        <v>4000000</v>
      </c>
      <c r="AQ137">
        <f t="shared" si="205"/>
        <v>3</v>
      </c>
      <c r="AR137">
        <f t="shared" si="206"/>
        <v>4</v>
      </c>
      <c r="AS137">
        <f t="shared" si="207"/>
        <v>3138869.5</v>
      </c>
      <c r="AV137" s="10" t="s">
        <v>797</v>
      </c>
      <c r="AW137" s="11">
        <v>1</v>
      </c>
      <c r="AX137" s="11">
        <v>10</v>
      </c>
      <c r="AY137" s="11">
        <v>22</v>
      </c>
      <c r="AZ137" s="11">
        <v>11</v>
      </c>
      <c r="BA137" s="11">
        <v>7</v>
      </c>
      <c r="BB137" s="11">
        <v>51</v>
      </c>
      <c r="BC137" s="11">
        <v>22</v>
      </c>
      <c r="BD137" s="11">
        <v>26</v>
      </c>
      <c r="BE137" s="11">
        <v>23</v>
      </c>
      <c r="BF137" s="11">
        <v>55</v>
      </c>
      <c r="BG137" s="11">
        <v>46</v>
      </c>
      <c r="BH137" s="11">
        <v>34</v>
      </c>
      <c r="BI137" s="11">
        <v>45</v>
      </c>
      <c r="BJ137" s="11">
        <v>49</v>
      </c>
      <c r="BK137" s="11">
        <v>5</v>
      </c>
      <c r="BL137" s="11">
        <v>34</v>
      </c>
      <c r="BM137" s="11">
        <v>30</v>
      </c>
      <c r="BN137" s="11">
        <v>33</v>
      </c>
      <c r="BO137" s="11">
        <v>1000000</v>
      </c>
    </row>
    <row r="138" spans="1:67" ht="15" thickBot="1" x14ac:dyDescent="0.35">
      <c r="A138" s="1" t="s">
        <v>134</v>
      </c>
      <c r="B138" s="1" t="s">
        <v>602</v>
      </c>
      <c r="C138" s="2">
        <v>45</v>
      </c>
      <c r="D138" s="2">
        <v>79</v>
      </c>
      <c r="E138" s="2">
        <v>15</v>
      </c>
      <c r="F138" s="2">
        <v>81</v>
      </c>
      <c r="G138" s="2">
        <v>3</v>
      </c>
      <c r="H138" s="1">
        <f t="shared" si="191"/>
        <v>81</v>
      </c>
      <c r="I138" s="1">
        <f>HLOOKUP(H138,C138:$F$604,J138,0)</f>
        <v>4</v>
      </c>
      <c r="J138" s="1">
        <v>467</v>
      </c>
      <c r="K138" s="1" t="str">
        <f t="shared" si="192"/>
        <v>34</v>
      </c>
      <c r="M138" s="5">
        <f t="shared" si="193"/>
        <v>4</v>
      </c>
      <c r="N138" s="5">
        <f t="shared" si="194"/>
        <v>139</v>
      </c>
      <c r="O138" s="5">
        <f t="shared" si="195"/>
        <v>31.368774282716245</v>
      </c>
      <c r="P138" s="5">
        <f t="shared" si="196"/>
        <v>55</v>
      </c>
      <c r="Q138" s="5">
        <f t="shared" si="197"/>
        <v>62</v>
      </c>
      <c r="R138" s="5">
        <f t="shared" si="198"/>
        <v>-7</v>
      </c>
      <c r="S138" s="5">
        <f t="shared" si="199"/>
        <v>15</v>
      </c>
      <c r="T138" s="5">
        <f t="shared" si="200"/>
        <v>81</v>
      </c>
      <c r="U138" s="5">
        <f t="shared" si="201"/>
        <v>66</v>
      </c>
      <c r="V138">
        <f t="shared" si="202"/>
        <v>3000000</v>
      </c>
      <c r="X138">
        <f t="shared" si="203"/>
        <v>1</v>
      </c>
      <c r="Y138">
        <f t="shared" si="181"/>
        <v>19</v>
      </c>
      <c r="Z138">
        <f t="shared" si="182"/>
        <v>21</v>
      </c>
      <c r="AA138">
        <f t="shared" si="183"/>
        <v>21</v>
      </c>
      <c r="AB138">
        <f t="shared" si="184"/>
        <v>15</v>
      </c>
      <c r="AC138">
        <f t="shared" si="185"/>
        <v>48</v>
      </c>
      <c r="AD138">
        <f t="shared" si="186"/>
        <v>27</v>
      </c>
      <c r="AE138">
        <f t="shared" si="187"/>
        <v>32</v>
      </c>
      <c r="AF138">
        <f t="shared" si="188"/>
        <v>23</v>
      </c>
      <c r="AG138">
        <f t="shared" ref="AG138:AO138" si="212">MAX(X$4:AF$543)+1-X138</f>
        <v>55</v>
      </c>
      <c r="AH138">
        <f t="shared" si="212"/>
        <v>37</v>
      </c>
      <c r="AI138">
        <f t="shared" si="212"/>
        <v>35</v>
      </c>
      <c r="AJ138">
        <f t="shared" si="212"/>
        <v>35</v>
      </c>
      <c r="AK138">
        <f t="shared" si="212"/>
        <v>41</v>
      </c>
      <c r="AL138">
        <f t="shared" si="212"/>
        <v>8</v>
      </c>
      <c r="AM138">
        <f t="shared" si="212"/>
        <v>29</v>
      </c>
      <c r="AN138">
        <f t="shared" si="212"/>
        <v>24</v>
      </c>
      <c r="AO138">
        <f t="shared" si="212"/>
        <v>33</v>
      </c>
      <c r="AP138">
        <f t="shared" si="190"/>
        <v>3000000</v>
      </c>
      <c r="AQ138">
        <f t="shared" si="205"/>
        <v>3</v>
      </c>
      <c r="AR138">
        <f t="shared" si="206"/>
        <v>3</v>
      </c>
      <c r="AS138">
        <f t="shared" si="207"/>
        <v>2861650.4</v>
      </c>
      <c r="AV138" s="10" t="s">
        <v>798</v>
      </c>
      <c r="AW138" s="11">
        <v>41</v>
      </c>
      <c r="AX138" s="11">
        <v>27</v>
      </c>
      <c r="AY138" s="11">
        <v>37</v>
      </c>
      <c r="AZ138" s="11">
        <v>27</v>
      </c>
      <c r="BA138" s="11">
        <v>32</v>
      </c>
      <c r="BB138" s="11">
        <v>11</v>
      </c>
      <c r="BC138" s="11">
        <v>15</v>
      </c>
      <c r="BD138" s="11">
        <v>29</v>
      </c>
      <c r="BE138" s="11">
        <v>33</v>
      </c>
      <c r="BF138" s="11">
        <v>15</v>
      </c>
      <c r="BG138" s="11">
        <v>29</v>
      </c>
      <c r="BH138" s="11">
        <v>19</v>
      </c>
      <c r="BI138" s="11">
        <v>29</v>
      </c>
      <c r="BJ138" s="11">
        <v>24</v>
      </c>
      <c r="BK138" s="11">
        <v>45</v>
      </c>
      <c r="BL138" s="11">
        <v>41</v>
      </c>
      <c r="BM138" s="11">
        <v>27</v>
      </c>
      <c r="BN138" s="11">
        <v>23</v>
      </c>
      <c r="BO138" s="11">
        <v>1000000</v>
      </c>
    </row>
    <row r="139" spans="1:67" ht="15" thickBot="1" x14ac:dyDescent="0.35">
      <c r="A139" s="1" t="s">
        <v>135</v>
      </c>
      <c r="B139" s="1" t="s">
        <v>602</v>
      </c>
      <c r="C139" s="2">
        <v>35</v>
      </c>
      <c r="D139" s="2">
        <v>84</v>
      </c>
      <c r="E139" s="2">
        <v>33</v>
      </c>
      <c r="F139" s="2">
        <v>27</v>
      </c>
      <c r="G139" s="2">
        <v>1</v>
      </c>
      <c r="H139" s="1">
        <f t="shared" si="191"/>
        <v>84</v>
      </c>
      <c r="I139" s="1">
        <f>HLOOKUP(H139,C139:$F$604,J139,0)</f>
        <v>2</v>
      </c>
      <c r="J139" s="1">
        <v>466</v>
      </c>
      <c r="K139" s="1" t="str">
        <f t="shared" si="192"/>
        <v>12</v>
      </c>
      <c r="M139" s="5">
        <f t="shared" si="193"/>
        <v>2</v>
      </c>
      <c r="N139" s="5">
        <f t="shared" si="194"/>
        <v>95</v>
      </c>
      <c r="O139" s="5">
        <f t="shared" si="195"/>
        <v>26.386549603917523</v>
      </c>
      <c r="P139" s="5">
        <f t="shared" si="196"/>
        <v>44.75</v>
      </c>
      <c r="Q139" s="5">
        <f t="shared" si="197"/>
        <v>34</v>
      </c>
      <c r="R139" s="5">
        <f t="shared" si="198"/>
        <v>10.75</v>
      </c>
      <c r="S139" s="5">
        <f t="shared" si="199"/>
        <v>27</v>
      </c>
      <c r="T139" s="5">
        <f t="shared" si="200"/>
        <v>84</v>
      </c>
      <c r="U139" s="5">
        <f t="shared" si="201"/>
        <v>57</v>
      </c>
      <c r="V139">
        <f t="shared" si="202"/>
        <v>1000000</v>
      </c>
      <c r="X139">
        <f t="shared" si="203"/>
        <v>27</v>
      </c>
      <c r="Y139">
        <f t="shared" si="181"/>
        <v>37</v>
      </c>
      <c r="Z139">
        <f t="shared" si="182"/>
        <v>31</v>
      </c>
      <c r="AA139">
        <f t="shared" si="183"/>
        <v>36</v>
      </c>
      <c r="AB139">
        <f t="shared" si="184"/>
        <v>42</v>
      </c>
      <c r="AC139">
        <f t="shared" si="185"/>
        <v>3</v>
      </c>
      <c r="AD139">
        <f t="shared" si="186"/>
        <v>16</v>
      </c>
      <c r="AE139">
        <f t="shared" si="187"/>
        <v>29</v>
      </c>
      <c r="AF139">
        <f t="shared" si="188"/>
        <v>32</v>
      </c>
      <c r="AG139">
        <f t="shared" ref="AG139:AO139" si="213">MAX(X$4:AF$543)+1-X139</f>
        <v>29</v>
      </c>
      <c r="AH139">
        <f t="shared" si="213"/>
        <v>19</v>
      </c>
      <c r="AI139">
        <f t="shared" si="213"/>
        <v>25</v>
      </c>
      <c r="AJ139">
        <f t="shared" si="213"/>
        <v>20</v>
      </c>
      <c r="AK139">
        <f t="shared" si="213"/>
        <v>14</v>
      </c>
      <c r="AL139">
        <f t="shared" si="213"/>
        <v>53</v>
      </c>
      <c r="AM139">
        <f t="shared" si="213"/>
        <v>40</v>
      </c>
      <c r="AN139">
        <f t="shared" si="213"/>
        <v>27</v>
      </c>
      <c r="AO139">
        <f t="shared" si="213"/>
        <v>24</v>
      </c>
      <c r="AP139">
        <f t="shared" si="190"/>
        <v>1000000</v>
      </c>
      <c r="AQ139">
        <f t="shared" si="205"/>
        <v>3</v>
      </c>
      <c r="AR139">
        <f t="shared" si="206"/>
        <v>1</v>
      </c>
      <c r="AS139">
        <f t="shared" si="207"/>
        <v>2591012.5</v>
      </c>
      <c r="AV139" s="10" t="s">
        <v>799</v>
      </c>
      <c r="AW139" s="11">
        <v>27</v>
      </c>
      <c r="AX139" s="11">
        <v>4</v>
      </c>
      <c r="AY139" s="11">
        <v>33</v>
      </c>
      <c r="AZ139" s="11">
        <v>4</v>
      </c>
      <c r="BA139" s="11">
        <v>2</v>
      </c>
      <c r="BB139" s="11">
        <v>51</v>
      </c>
      <c r="BC139" s="11">
        <v>12</v>
      </c>
      <c r="BD139" s="11">
        <v>23</v>
      </c>
      <c r="BE139" s="11">
        <v>35</v>
      </c>
      <c r="BF139" s="11">
        <v>29</v>
      </c>
      <c r="BG139" s="11">
        <v>52</v>
      </c>
      <c r="BH139" s="11">
        <v>23</v>
      </c>
      <c r="BI139" s="11">
        <v>52</v>
      </c>
      <c r="BJ139" s="11">
        <v>54</v>
      </c>
      <c r="BK139" s="11">
        <v>5</v>
      </c>
      <c r="BL139" s="11">
        <v>44</v>
      </c>
      <c r="BM139" s="11">
        <v>33</v>
      </c>
      <c r="BN139" s="11">
        <v>21</v>
      </c>
      <c r="BO139" s="11">
        <v>2000000</v>
      </c>
    </row>
    <row r="140" spans="1:67" ht="15" thickBot="1" x14ac:dyDescent="0.35">
      <c r="A140" s="1" t="s">
        <v>136</v>
      </c>
      <c r="B140" s="1" t="s">
        <v>602</v>
      </c>
      <c r="C140" s="2">
        <v>94</v>
      </c>
      <c r="D140" s="2">
        <v>62</v>
      </c>
      <c r="E140" s="2">
        <v>9</v>
      </c>
      <c r="F140" s="2">
        <v>11</v>
      </c>
      <c r="G140" s="2">
        <v>2</v>
      </c>
      <c r="H140" s="1">
        <f t="shared" si="191"/>
        <v>94</v>
      </c>
      <c r="I140" s="1">
        <f>HLOOKUP(H140,C140:$F$604,J140,0)</f>
        <v>1</v>
      </c>
      <c r="J140" s="1">
        <v>465</v>
      </c>
      <c r="K140" s="1" t="str">
        <f t="shared" si="192"/>
        <v>21</v>
      </c>
      <c r="M140" s="5">
        <f t="shared" si="193"/>
        <v>1</v>
      </c>
      <c r="N140" s="5">
        <f t="shared" si="194"/>
        <v>82</v>
      </c>
      <c r="O140" s="5">
        <f t="shared" si="195"/>
        <v>41.38437708443449</v>
      </c>
      <c r="P140" s="5">
        <f t="shared" si="196"/>
        <v>44</v>
      </c>
      <c r="Q140" s="5">
        <f t="shared" si="197"/>
        <v>36.5</v>
      </c>
      <c r="R140" s="5">
        <f t="shared" si="198"/>
        <v>7.5</v>
      </c>
      <c r="S140" s="5">
        <f t="shared" si="199"/>
        <v>9</v>
      </c>
      <c r="T140" s="5">
        <f t="shared" si="200"/>
        <v>94</v>
      </c>
      <c r="U140" s="5">
        <f t="shared" si="201"/>
        <v>85</v>
      </c>
      <c r="V140">
        <f t="shared" si="202"/>
        <v>2000000</v>
      </c>
      <c r="X140">
        <f t="shared" si="203"/>
        <v>41</v>
      </c>
      <c r="Y140">
        <f t="shared" si="181"/>
        <v>41</v>
      </c>
      <c r="Z140">
        <f t="shared" si="182"/>
        <v>4</v>
      </c>
      <c r="AA140">
        <f t="shared" si="183"/>
        <v>36</v>
      </c>
      <c r="AB140">
        <f t="shared" si="184"/>
        <v>41</v>
      </c>
      <c r="AC140">
        <f t="shared" si="185"/>
        <v>7</v>
      </c>
      <c r="AD140">
        <f t="shared" si="186"/>
        <v>36</v>
      </c>
      <c r="AE140">
        <f t="shared" si="187"/>
        <v>12</v>
      </c>
      <c r="AF140">
        <f t="shared" si="188"/>
        <v>7</v>
      </c>
      <c r="AG140">
        <f t="shared" ref="AG140:AO140" si="214">MAX(X$4:AF$543)+1-X140</f>
        <v>15</v>
      </c>
      <c r="AH140">
        <f t="shared" si="214"/>
        <v>15</v>
      </c>
      <c r="AI140">
        <f t="shared" si="214"/>
        <v>52</v>
      </c>
      <c r="AJ140">
        <f t="shared" si="214"/>
        <v>20</v>
      </c>
      <c r="AK140">
        <f t="shared" si="214"/>
        <v>15</v>
      </c>
      <c r="AL140">
        <f t="shared" si="214"/>
        <v>49</v>
      </c>
      <c r="AM140">
        <f t="shared" si="214"/>
        <v>20</v>
      </c>
      <c r="AN140">
        <f t="shared" si="214"/>
        <v>44</v>
      </c>
      <c r="AO140">
        <f t="shared" si="214"/>
        <v>49</v>
      </c>
      <c r="AP140">
        <f t="shared" si="190"/>
        <v>2000000</v>
      </c>
      <c r="AQ140">
        <f t="shared" si="205"/>
        <v>3</v>
      </c>
      <c r="AR140">
        <f t="shared" si="206"/>
        <v>2</v>
      </c>
      <c r="AS140">
        <f t="shared" si="207"/>
        <v>2669135.1</v>
      </c>
      <c r="AV140" s="10" t="s">
        <v>800</v>
      </c>
      <c r="AW140" s="11">
        <v>1</v>
      </c>
      <c r="AX140" s="11">
        <v>25</v>
      </c>
      <c r="AY140" s="11">
        <v>34</v>
      </c>
      <c r="AZ140" s="11">
        <v>21</v>
      </c>
      <c r="BA140" s="11">
        <v>35</v>
      </c>
      <c r="BB140" s="11">
        <v>3</v>
      </c>
      <c r="BC140" s="11">
        <v>8</v>
      </c>
      <c r="BD140" s="11">
        <v>16</v>
      </c>
      <c r="BE140" s="11">
        <v>37</v>
      </c>
      <c r="BF140" s="11">
        <v>55</v>
      </c>
      <c r="BG140" s="11">
        <v>31</v>
      </c>
      <c r="BH140" s="11">
        <v>22</v>
      </c>
      <c r="BI140" s="11">
        <v>35</v>
      </c>
      <c r="BJ140" s="11">
        <v>21</v>
      </c>
      <c r="BK140" s="11">
        <v>53</v>
      </c>
      <c r="BL140" s="11">
        <v>48</v>
      </c>
      <c r="BM140" s="11">
        <v>40</v>
      </c>
      <c r="BN140" s="11">
        <v>19</v>
      </c>
      <c r="BO140" s="11">
        <v>1000000</v>
      </c>
    </row>
    <row r="141" spans="1:67" ht="15" thickBot="1" x14ac:dyDescent="0.35">
      <c r="A141" s="1" t="s">
        <v>137</v>
      </c>
      <c r="B141" s="1" t="s">
        <v>602</v>
      </c>
      <c r="C141" s="2">
        <v>48</v>
      </c>
      <c r="D141" s="2">
        <v>36</v>
      </c>
      <c r="E141" s="2">
        <v>73</v>
      </c>
      <c r="F141" s="2">
        <v>76</v>
      </c>
      <c r="G141" s="2">
        <v>1</v>
      </c>
      <c r="H141" s="1">
        <f t="shared" si="191"/>
        <v>76</v>
      </c>
      <c r="I141" s="1">
        <f>HLOOKUP(H141,C141:$F$604,J141,0)</f>
        <v>4</v>
      </c>
      <c r="J141" s="1">
        <v>464</v>
      </c>
      <c r="K141" s="1" t="str">
        <f t="shared" si="192"/>
        <v>14</v>
      </c>
      <c r="M141" s="5">
        <f t="shared" si="193"/>
        <v>4</v>
      </c>
      <c r="N141" s="5">
        <f t="shared" si="194"/>
        <v>157</v>
      </c>
      <c r="O141" s="5">
        <f t="shared" si="195"/>
        <v>19.431503630273529</v>
      </c>
      <c r="P141" s="5">
        <f t="shared" si="196"/>
        <v>58.25</v>
      </c>
      <c r="Q141" s="5">
        <f t="shared" si="197"/>
        <v>60.5</v>
      </c>
      <c r="R141" s="5">
        <f t="shared" si="198"/>
        <v>-2.25</v>
      </c>
      <c r="S141" s="5">
        <f t="shared" si="199"/>
        <v>36</v>
      </c>
      <c r="T141" s="5">
        <f t="shared" si="200"/>
        <v>76</v>
      </c>
      <c r="U141" s="5">
        <f t="shared" si="201"/>
        <v>40</v>
      </c>
      <c r="V141">
        <f t="shared" si="202"/>
        <v>1000000</v>
      </c>
      <c r="X141">
        <f t="shared" si="203"/>
        <v>1</v>
      </c>
      <c r="Y141">
        <f t="shared" si="181"/>
        <v>13</v>
      </c>
      <c r="Z141">
        <f t="shared" si="182"/>
        <v>43</v>
      </c>
      <c r="AA141">
        <f t="shared" si="183"/>
        <v>17</v>
      </c>
      <c r="AB141">
        <f t="shared" si="184"/>
        <v>17</v>
      </c>
      <c r="AC141">
        <f t="shared" si="185"/>
        <v>35</v>
      </c>
      <c r="AD141">
        <f t="shared" si="186"/>
        <v>10</v>
      </c>
      <c r="AE141">
        <f t="shared" si="187"/>
        <v>37</v>
      </c>
      <c r="AF141">
        <f t="shared" si="188"/>
        <v>45</v>
      </c>
      <c r="AG141">
        <f t="shared" ref="AG141:AO141" si="215">MAX(X$4:AF$543)+1-X141</f>
        <v>55</v>
      </c>
      <c r="AH141">
        <f t="shared" si="215"/>
        <v>43</v>
      </c>
      <c r="AI141">
        <f t="shared" si="215"/>
        <v>13</v>
      </c>
      <c r="AJ141">
        <f t="shared" si="215"/>
        <v>39</v>
      </c>
      <c r="AK141">
        <f t="shared" si="215"/>
        <v>39</v>
      </c>
      <c r="AL141">
        <f t="shared" si="215"/>
        <v>21</v>
      </c>
      <c r="AM141">
        <f t="shared" si="215"/>
        <v>46</v>
      </c>
      <c r="AN141">
        <f t="shared" si="215"/>
        <v>19</v>
      </c>
      <c r="AO141">
        <f t="shared" si="215"/>
        <v>11</v>
      </c>
      <c r="AP141">
        <f t="shared" si="190"/>
        <v>1000000</v>
      </c>
      <c r="AQ141">
        <f t="shared" si="205"/>
        <v>3</v>
      </c>
      <c r="AR141">
        <f t="shared" si="206"/>
        <v>1</v>
      </c>
      <c r="AS141">
        <f t="shared" si="207"/>
        <v>3106393.4</v>
      </c>
      <c r="AV141" s="10" t="s">
        <v>801</v>
      </c>
      <c r="AW141" s="11">
        <v>1</v>
      </c>
      <c r="AX141" s="11">
        <v>32</v>
      </c>
      <c r="AY141" s="11">
        <v>43</v>
      </c>
      <c r="AZ141" s="11">
        <v>34</v>
      </c>
      <c r="BA141" s="11">
        <v>37</v>
      </c>
      <c r="BB141" s="11">
        <v>12</v>
      </c>
      <c r="BC141" s="11">
        <v>16</v>
      </c>
      <c r="BD141" s="11">
        <v>39</v>
      </c>
      <c r="BE141" s="11">
        <v>40</v>
      </c>
      <c r="BF141" s="11">
        <v>55</v>
      </c>
      <c r="BG141" s="11">
        <v>24</v>
      </c>
      <c r="BH141" s="11">
        <v>13</v>
      </c>
      <c r="BI141" s="11">
        <v>22</v>
      </c>
      <c r="BJ141" s="11">
        <v>19</v>
      </c>
      <c r="BK141" s="11">
        <v>44</v>
      </c>
      <c r="BL141" s="11">
        <v>40</v>
      </c>
      <c r="BM141" s="11">
        <v>17</v>
      </c>
      <c r="BN141" s="11">
        <v>16</v>
      </c>
      <c r="BO141" s="11">
        <v>4000000</v>
      </c>
    </row>
    <row r="142" spans="1:67" ht="15" thickBot="1" x14ac:dyDescent="0.35">
      <c r="A142" s="1" t="s">
        <v>138</v>
      </c>
      <c r="B142" s="1" t="s">
        <v>602</v>
      </c>
      <c r="C142" s="2">
        <v>48</v>
      </c>
      <c r="D142" s="2">
        <v>42</v>
      </c>
      <c r="E142" s="2">
        <v>46</v>
      </c>
      <c r="F142" s="2">
        <v>35</v>
      </c>
      <c r="G142" s="2">
        <v>1</v>
      </c>
      <c r="H142" s="1">
        <f t="shared" si="191"/>
        <v>48</v>
      </c>
      <c r="I142" s="1">
        <f>HLOOKUP(H142,C142:$F$604,J142,0)</f>
        <v>1</v>
      </c>
      <c r="J142" s="1">
        <v>463</v>
      </c>
      <c r="K142" s="1" t="str">
        <f t="shared" si="192"/>
        <v>11</v>
      </c>
      <c r="M142" s="5">
        <f t="shared" si="193"/>
        <v>1</v>
      </c>
      <c r="N142" s="5">
        <f t="shared" si="194"/>
        <v>123</v>
      </c>
      <c r="O142" s="5">
        <f t="shared" si="195"/>
        <v>5.7373048260195016</v>
      </c>
      <c r="P142" s="5">
        <f t="shared" si="196"/>
        <v>42.75</v>
      </c>
      <c r="Q142" s="5">
        <f t="shared" si="197"/>
        <v>44</v>
      </c>
      <c r="R142" s="5">
        <f t="shared" si="198"/>
        <v>-1.25</v>
      </c>
      <c r="S142" s="5">
        <f t="shared" si="199"/>
        <v>35</v>
      </c>
      <c r="T142" s="5">
        <f t="shared" si="200"/>
        <v>48</v>
      </c>
      <c r="U142" s="5">
        <f t="shared" si="201"/>
        <v>13</v>
      </c>
      <c r="V142">
        <f t="shared" si="202"/>
        <v>1000000</v>
      </c>
      <c r="X142">
        <f t="shared" si="203"/>
        <v>41</v>
      </c>
      <c r="Y142">
        <f t="shared" si="181"/>
        <v>26</v>
      </c>
      <c r="Z142">
        <f t="shared" si="182"/>
        <v>54</v>
      </c>
      <c r="AA142">
        <f t="shared" si="183"/>
        <v>38</v>
      </c>
      <c r="AB142">
        <f t="shared" si="184"/>
        <v>34</v>
      </c>
      <c r="AC142">
        <f t="shared" si="185"/>
        <v>32</v>
      </c>
      <c r="AD142">
        <f t="shared" si="186"/>
        <v>12</v>
      </c>
      <c r="AE142">
        <f t="shared" si="187"/>
        <v>52</v>
      </c>
      <c r="AF142">
        <f t="shared" si="188"/>
        <v>54</v>
      </c>
      <c r="AG142">
        <f t="shared" ref="AG142:AO142" si="216">MAX(X$4:AF$543)+1-X142</f>
        <v>15</v>
      </c>
      <c r="AH142">
        <f t="shared" si="216"/>
        <v>30</v>
      </c>
      <c r="AI142">
        <f t="shared" si="216"/>
        <v>2</v>
      </c>
      <c r="AJ142">
        <f t="shared" si="216"/>
        <v>18</v>
      </c>
      <c r="AK142">
        <f t="shared" si="216"/>
        <v>22</v>
      </c>
      <c r="AL142">
        <f t="shared" si="216"/>
        <v>24</v>
      </c>
      <c r="AM142">
        <f t="shared" si="216"/>
        <v>44</v>
      </c>
      <c r="AN142">
        <f t="shared" si="216"/>
        <v>4</v>
      </c>
      <c r="AO142">
        <f t="shared" si="216"/>
        <v>2</v>
      </c>
      <c r="AP142">
        <f t="shared" si="190"/>
        <v>1000000</v>
      </c>
      <c r="AQ142">
        <f t="shared" si="205"/>
        <v>3</v>
      </c>
      <c r="AR142">
        <f t="shared" si="206"/>
        <v>1</v>
      </c>
      <c r="AS142">
        <f t="shared" si="207"/>
        <v>2611179.9</v>
      </c>
      <c r="AV142" s="10" t="s">
        <v>802</v>
      </c>
      <c r="AW142" s="11">
        <v>1</v>
      </c>
      <c r="AX142" s="11">
        <v>19</v>
      </c>
      <c r="AY142" s="11">
        <v>21</v>
      </c>
      <c r="AZ142" s="11">
        <v>21</v>
      </c>
      <c r="BA142" s="11">
        <v>15</v>
      </c>
      <c r="BB142" s="11">
        <v>48</v>
      </c>
      <c r="BC142" s="11">
        <v>27</v>
      </c>
      <c r="BD142" s="11">
        <v>32</v>
      </c>
      <c r="BE142" s="11">
        <v>23</v>
      </c>
      <c r="BF142" s="11">
        <v>55</v>
      </c>
      <c r="BG142" s="11">
        <v>37</v>
      </c>
      <c r="BH142" s="11">
        <v>35</v>
      </c>
      <c r="BI142" s="11">
        <v>35</v>
      </c>
      <c r="BJ142" s="11">
        <v>41</v>
      </c>
      <c r="BK142" s="11">
        <v>8</v>
      </c>
      <c r="BL142" s="11">
        <v>29</v>
      </c>
      <c r="BM142" s="11">
        <v>24</v>
      </c>
      <c r="BN142" s="11">
        <v>33</v>
      </c>
      <c r="BO142" s="11">
        <v>3000000</v>
      </c>
    </row>
    <row r="143" spans="1:67" ht="15" thickBot="1" x14ac:dyDescent="0.35">
      <c r="A143" s="1" t="s">
        <v>139</v>
      </c>
      <c r="B143" s="1" t="s">
        <v>602</v>
      </c>
      <c r="C143" s="2">
        <v>68</v>
      </c>
      <c r="D143" s="2">
        <v>55</v>
      </c>
      <c r="E143" s="2">
        <v>86</v>
      </c>
      <c r="F143" s="2">
        <v>43</v>
      </c>
      <c r="G143" s="2">
        <v>4</v>
      </c>
      <c r="H143" s="1">
        <f t="shared" si="191"/>
        <v>86</v>
      </c>
      <c r="I143" s="1">
        <f>HLOOKUP(H143,C143:$F$604,J143,0)</f>
        <v>3</v>
      </c>
      <c r="J143" s="1">
        <v>462</v>
      </c>
      <c r="K143" s="1" t="str">
        <f t="shared" si="192"/>
        <v>43</v>
      </c>
      <c r="M143" s="5">
        <f t="shared" si="193"/>
        <v>3</v>
      </c>
      <c r="N143" s="5">
        <f t="shared" si="194"/>
        <v>166</v>
      </c>
      <c r="O143" s="5">
        <f t="shared" si="195"/>
        <v>18.421002506197464</v>
      </c>
      <c r="P143" s="5">
        <f t="shared" si="196"/>
        <v>63</v>
      </c>
      <c r="Q143" s="5">
        <f t="shared" si="197"/>
        <v>61.5</v>
      </c>
      <c r="R143" s="5">
        <f t="shared" si="198"/>
        <v>1.5</v>
      </c>
      <c r="S143" s="5">
        <f t="shared" si="199"/>
        <v>43</v>
      </c>
      <c r="T143" s="5">
        <f t="shared" si="200"/>
        <v>86</v>
      </c>
      <c r="U143" s="5">
        <f t="shared" si="201"/>
        <v>43</v>
      </c>
      <c r="V143">
        <f t="shared" si="202"/>
        <v>4000000</v>
      </c>
      <c r="X143">
        <f t="shared" si="203"/>
        <v>14</v>
      </c>
      <c r="Y143">
        <f t="shared" si="181"/>
        <v>10</v>
      </c>
      <c r="Z143">
        <f t="shared" si="182"/>
        <v>44</v>
      </c>
      <c r="AA143">
        <f t="shared" si="183"/>
        <v>11</v>
      </c>
      <c r="AB143">
        <f t="shared" si="184"/>
        <v>16</v>
      </c>
      <c r="AC143">
        <f t="shared" si="185"/>
        <v>22</v>
      </c>
      <c r="AD143">
        <f t="shared" si="186"/>
        <v>7</v>
      </c>
      <c r="AE143">
        <f t="shared" si="187"/>
        <v>26</v>
      </c>
      <c r="AF143">
        <f t="shared" si="188"/>
        <v>43</v>
      </c>
      <c r="AG143">
        <f t="shared" ref="AG143:AO143" si="217">MAX(X$4:AF$543)+1-X143</f>
        <v>42</v>
      </c>
      <c r="AH143">
        <f t="shared" si="217"/>
        <v>46</v>
      </c>
      <c r="AI143">
        <f t="shared" si="217"/>
        <v>12</v>
      </c>
      <c r="AJ143">
        <f t="shared" si="217"/>
        <v>45</v>
      </c>
      <c r="AK143">
        <f t="shared" si="217"/>
        <v>40</v>
      </c>
      <c r="AL143">
        <f t="shared" si="217"/>
        <v>34</v>
      </c>
      <c r="AM143">
        <f t="shared" si="217"/>
        <v>49</v>
      </c>
      <c r="AN143">
        <f t="shared" si="217"/>
        <v>30</v>
      </c>
      <c r="AO143">
        <f t="shared" si="217"/>
        <v>13</v>
      </c>
      <c r="AP143">
        <f t="shared" si="190"/>
        <v>4000000</v>
      </c>
      <c r="AQ143">
        <f t="shared" si="205"/>
        <v>3</v>
      </c>
      <c r="AR143">
        <f t="shared" si="206"/>
        <v>4</v>
      </c>
      <c r="AS143">
        <f t="shared" si="207"/>
        <v>2931511.2</v>
      </c>
      <c r="AV143" s="10" t="s">
        <v>803</v>
      </c>
      <c r="AW143" s="11">
        <v>27</v>
      </c>
      <c r="AX143" s="11">
        <v>37</v>
      </c>
      <c r="AY143" s="11">
        <v>31</v>
      </c>
      <c r="AZ143" s="11">
        <v>36</v>
      </c>
      <c r="BA143" s="11">
        <v>42</v>
      </c>
      <c r="BB143" s="11">
        <v>3</v>
      </c>
      <c r="BC143" s="11">
        <v>16</v>
      </c>
      <c r="BD143" s="11">
        <v>29</v>
      </c>
      <c r="BE143" s="11">
        <v>32</v>
      </c>
      <c r="BF143" s="11">
        <v>29</v>
      </c>
      <c r="BG143" s="11">
        <v>19</v>
      </c>
      <c r="BH143" s="11">
        <v>25</v>
      </c>
      <c r="BI143" s="11">
        <v>20</v>
      </c>
      <c r="BJ143" s="11">
        <v>14</v>
      </c>
      <c r="BK143" s="11">
        <v>53</v>
      </c>
      <c r="BL143" s="11">
        <v>40</v>
      </c>
      <c r="BM143" s="11">
        <v>27</v>
      </c>
      <c r="BN143" s="11">
        <v>24</v>
      </c>
      <c r="BO143" s="11">
        <v>1000000</v>
      </c>
    </row>
    <row r="144" spans="1:67" ht="15" thickBot="1" x14ac:dyDescent="0.35">
      <c r="A144" s="1" t="s">
        <v>140</v>
      </c>
      <c r="B144" s="1" t="s">
        <v>602</v>
      </c>
      <c r="C144" s="2">
        <v>39</v>
      </c>
      <c r="D144" s="2">
        <v>41</v>
      </c>
      <c r="E144" s="2">
        <v>32</v>
      </c>
      <c r="F144" s="2">
        <v>18</v>
      </c>
      <c r="G144" s="2">
        <v>2</v>
      </c>
      <c r="H144" s="1">
        <f t="shared" si="191"/>
        <v>41</v>
      </c>
      <c r="I144" s="1">
        <f>HLOOKUP(H144,C144:$F$604,J144,0)</f>
        <v>2</v>
      </c>
      <c r="J144" s="1">
        <v>461</v>
      </c>
      <c r="K144" s="1" t="str">
        <f t="shared" si="192"/>
        <v>22</v>
      </c>
      <c r="M144" s="5">
        <f t="shared" si="193"/>
        <v>2</v>
      </c>
      <c r="N144" s="5">
        <f t="shared" si="194"/>
        <v>89</v>
      </c>
      <c r="O144" s="5">
        <f t="shared" si="195"/>
        <v>10.408329997330663</v>
      </c>
      <c r="P144" s="5">
        <f t="shared" si="196"/>
        <v>32.5</v>
      </c>
      <c r="Q144" s="5">
        <f t="shared" si="197"/>
        <v>35.5</v>
      </c>
      <c r="R144" s="5">
        <f t="shared" si="198"/>
        <v>-3</v>
      </c>
      <c r="S144" s="5">
        <f t="shared" si="199"/>
        <v>18</v>
      </c>
      <c r="T144" s="5">
        <f t="shared" si="200"/>
        <v>41</v>
      </c>
      <c r="U144" s="5">
        <f t="shared" si="201"/>
        <v>23</v>
      </c>
      <c r="V144">
        <f t="shared" si="202"/>
        <v>2000000</v>
      </c>
      <c r="X144">
        <f t="shared" si="203"/>
        <v>27</v>
      </c>
      <c r="Y144">
        <f t="shared" si="181"/>
        <v>39</v>
      </c>
      <c r="Z144">
        <f t="shared" si="182"/>
        <v>52</v>
      </c>
      <c r="AA144">
        <f t="shared" si="183"/>
        <v>48</v>
      </c>
      <c r="AB144">
        <f t="shared" si="184"/>
        <v>41</v>
      </c>
      <c r="AC144">
        <f t="shared" si="185"/>
        <v>39</v>
      </c>
      <c r="AD144">
        <f t="shared" si="186"/>
        <v>24</v>
      </c>
      <c r="AE144">
        <f t="shared" si="187"/>
        <v>53</v>
      </c>
      <c r="AF144">
        <f t="shared" si="188"/>
        <v>52</v>
      </c>
      <c r="AG144">
        <f t="shared" ref="AG144:AO144" si="218">MAX(X$4:AF$543)+1-X144</f>
        <v>29</v>
      </c>
      <c r="AH144">
        <f t="shared" si="218"/>
        <v>17</v>
      </c>
      <c r="AI144">
        <f t="shared" si="218"/>
        <v>4</v>
      </c>
      <c r="AJ144">
        <f t="shared" si="218"/>
        <v>8</v>
      </c>
      <c r="AK144">
        <f t="shared" si="218"/>
        <v>15</v>
      </c>
      <c r="AL144">
        <f t="shared" si="218"/>
        <v>17</v>
      </c>
      <c r="AM144">
        <f t="shared" si="218"/>
        <v>32</v>
      </c>
      <c r="AN144">
        <f t="shared" si="218"/>
        <v>3</v>
      </c>
      <c r="AO144">
        <f t="shared" si="218"/>
        <v>4</v>
      </c>
      <c r="AP144">
        <f t="shared" si="190"/>
        <v>2000000</v>
      </c>
      <c r="AQ144">
        <f t="shared" si="205"/>
        <v>2</v>
      </c>
      <c r="AR144">
        <f t="shared" si="206"/>
        <v>2</v>
      </c>
      <c r="AS144">
        <f t="shared" si="207"/>
        <v>2239831.4</v>
      </c>
      <c r="AV144" s="10" t="s">
        <v>804</v>
      </c>
      <c r="AW144" s="11">
        <v>41</v>
      </c>
      <c r="AX144" s="11">
        <v>41</v>
      </c>
      <c r="AY144" s="11">
        <v>4</v>
      </c>
      <c r="AZ144" s="11">
        <v>36</v>
      </c>
      <c r="BA144" s="11">
        <v>41</v>
      </c>
      <c r="BB144" s="11">
        <v>7</v>
      </c>
      <c r="BC144" s="11">
        <v>36</v>
      </c>
      <c r="BD144" s="11">
        <v>12</v>
      </c>
      <c r="BE144" s="11">
        <v>7</v>
      </c>
      <c r="BF144" s="11">
        <v>15</v>
      </c>
      <c r="BG144" s="11">
        <v>15</v>
      </c>
      <c r="BH144" s="11">
        <v>52</v>
      </c>
      <c r="BI144" s="11">
        <v>20</v>
      </c>
      <c r="BJ144" s="11">
        <v>15</v>
      </c>
      <c r="BK144" s="11">
        <v>49</v>
      </c>
      <c r="BL144" s="11">
        <v>20</v>
      </c>
      <c r="BM144" s="11">
        <v>44</v>
      </c>
      <c r="BN144" s="11">
        <v>49</v>
      </c>
      <c r="BO144" s="11">
        <v>2000000</v>
      </c>
    </row>
    <row r="145" spans="1:67" ht="15" thickBot="1" x14ac:dyDescent="0.35">
      <c r="A145" s="1" t="s">
        <v>141</v>
      </c>
      <c r="B145" s="1" t="s">
        <v>602</v>
      </c>
      <c r="C145" s="2">
        <v>33</v>
      </c>
      <c r="D145" s="2">
        <v>23</v>
      </c>
      <c r="E145" s="2">
        <v>52</v>
      </c>
      <c r="F145" s="2">
        <v>38</v>
      </c>
      <c r="G145" s="2">
        <v>2</v>
      </c>
      <c r="H145" s="1">
        <f t="shared" si="191"/>
        <v>52</v>
      </c>
      <c r="I145" s="1">
        <f>HLOOKUP(H145,C145:$F$604,J145,0)</f>
        <v>3</v>
      </c>
      <c r="J145" s="1">
        <v>460</v>
      </c>
      <c r="K145" s="1" t="str">
        <f t="shared" si="192"/>
        <v>23</v>
      </c>
      <c r="M145" s="5">
        <f t="shared" si="193"/>
        <v>3</v>
      </c>
      <c r="N145" s="5">
        <f t="shared" si="194"/>
        <v>94</v>
      </c>
      <c r="O145" s="5">
        <f t="shared" si="195"/>
        <v>12.069244660154448</v>
      </c>
      <c r="P145" s="5">
        <f t="shared" si="196"/>
        <v>36.5</v>
      </c>
      <c r="Q145" s="5">
        <f t="shared" si="197"/>
        <v>35.5</v>
      </c>
      <c r="R145" s="5">
        <f t="shared" si="198"/>
        <v>1</v>
      </c>
      <c r="S145" s="5">
        <f t="shared" si="199"/>
        <v>23</v>
      </c>
      <c r="T145" s="5">
        <f t="shared" si="200"/>
        <v>52</v>
      </c>
      <c r="U145" s="5">
        <f t="shared" si="201"/>
        <v>29</v>
      </c>
      <c r="V145">
        <f t="shared" si="202"/>
        <v>2000000</v>
      </c>
      <c r="X145">
        <f t="shared" si="203"/>
        <v>14</v>
      </c>
      <c r="Y145">
        <f t="shared" si="181"/>
        <v>37</v>
      </c>
      <c r="Z145">
        <f t="shared" si="182"/>
        <v>51</v>
      </c>
      <c r="AA145">
        <f t="shared" si="183"/>
        <v>45</v>
      </c>
      <c r="AB145">
        <f t="shared" si="184"/>
        <v>41</v>
      </c>
      <c r="AC145">
        <f t="shared" si="185"/>
        <v>25</v>
      </c>
      <c r="AD145">
        <f t="shared" si="186"/>
        <v>19</v>
      </c>
      <c r="AE145">
        <f t="shared" si="187"/>
        <v>51</v>
      </c>
      <c r="AF145">
        <f t="shared" si="188"/>
        <v>50</v>
      </c>
      <c r="AG145">
        <f t="shared" ref="AG145:AO145" si="219">MAX(X$4:AF$543)+1-X145</f>
        <v>42</v>
      </c>
      <c r="AH145">
        <f t="shared" si="219"/>
        <v>19</v>
      </c>
      <c r="AI145">
        <f t="shared" si="219"/>
        <v>5</v>
      </c>
      <c r="AJ145">
        <f t="shared" si="219"/>
        <v>11</v>
      </c>
      <c r="AK145">
        <f t="shared" si="219"/>
        <v>15</v>
      </c>
      <c r="AL145">
        <f t="shared" si="219"/>
        <v>31</v>
      </c>
      <c r="AM145">
        <f t="shared" si="219"/>
        <v>37</v>
      </c>
      <c r="AN145">
        <f t="shared" si="219"/>
        <v>5</v>
      </c>
      <c r="AO145">
        <f t="shared" si="219"/>
        <v>6</v>
      </c>
      <c r="AP145">
        <f t="shared" si="190"/>
        <v>2000000</v>
      </c>
      <c r="AQ145">
        <f t="shared" si="205"/>
        <v>2</v>
      </c>
      <c r="AR145">
        <f t="shared" si="206"/>
        <v>2</v>
      </c>
      <c r="AS145">
        <f t="shared" si="207"/>
        <v>2262151.2000000002</v>
      </c>
      <c r="AV145" s="10" t="s">
        <v>805</v>
      </c>
      <c r="AW145" s="11">
        <v>1</v>
      </c>
      <c r="AX145" s="11">
        <v>13</v>
      </c>
      <c r="AY145" s="11">
        <v>43</v>
      </c>
      <c r="AZ145" s="11">
        <v>17</v>
      </c>
      <c r="BA145" s="11">
        <v>17</v>
      </c>
      <c r="BB145" s="11">
        <v>35</v>
      </c>
      <c r="BC145" s="11">
        <v>10</v>
      </c>
      <c r="BD145" s="11">
        <v>37</v>
      </c>
      <c r="BE145" s="11">
        <v>45</v>
      </c>
      <c r="BF145" s="11">
        <v>55</v>
      </c>
      <c r="BG145" s="11">
        <v>43</v>
      </c>
      <c r="BH145" s="11">
        <v>13</v>
      </c>
      <c r="BI145" s="11">
        <v>39</v>
      </c>
      <c r="BJ145" s="11">
        <v>39</v>
      </c>
      <c r="BK145" s="11">
        <v>21</v>
      </c>
      <c r="BL145" s="11">
        <v>46</v>
      </c>
      <c r="BM145" s="11">
        <v>19</v>
      </c>
      <c r="BN145" s="11">
        <v>11</v>
      </c>
      <c r="BO145" s="11">
        <v>1000000</v>
      </c>
    </row>
    <row r="146" spans="1:67" ht="15" thickBot="1" x14ac:dyDescent="0.35">
      <c r="A146" s="1" t="s">
        <v>142</v>
      </c>
      <c r="B146" s="1" t="s">
        <v>602</v>
      </c>
      <c r="C146" s="2">
        <v>20</v>
      </c>
      <c r="D146" s="2">
        <v>48</v>
      </c>
      <c r="E146" s="2">
        <v>71</v>
      </c>
      <c r="F146" s="2">
        <v>68</v>
      </c>
      <c r="G146" s="2">
        <v>4</v>
      </c>
      <c r="H146" s="1">
        <f t="shared" si="191"/>
        <v>71</v>
      </c>
      <c r="I146" s="1">
        <f>HLOOKUP(H146,C146:$F$604,J146,0)</f>
        <v>3</v>
      </c>
      <c r="J146" s="1">
        <v>459</v>
      </c>
      <c r="K146" s="1" t="str">
        <f t="shared" si="192"/>
        <v>43</v>
      </c>
      <c r="M146" s="5">
        <f t="shared" si="193"/>
        <v>3</v>
      </c>
      <c r="N146" s="5">
        <f t="shared" si="194"/>
        <v>136</v>
      </c>
      <c r="O146" s="5">
        <f t="shared" si="195"/>
        <v>23.5</v>
      </c>
      <c r="P146" s="5">
        <f t="shared" si="196"/>
        <v>51.75</v>
      </c>
      <c r="Q146" s="5">
        <f t="shared" si="197"/>
        <v>58</v>
      </c>
      <c r="R146" s="5">
        <f t="shared" si="198"/>
        <v>-6.25</v>
      </c>
      <c r="S146" s="5">
        <f t="shared" si="199"/>
        <v>20</v>
      </c>
      <c r="T146" s="5">
        <f t="shared" si="200"/>
        <v>71</v>
      </c>
      <c r="U146" s="5">
        <f t="shared" si="201"/>
        <v>51</v>
      </c>
      <c r="V146">
        <f t="shared" si="202"/>
        <v>4000000</v>
      </c>
      <c r="X146">
        <f t="shared" si="203"/>
        <v>14</v>
      </c>
      <c r="Y146">
        <f t="shared" si="181"/>
        <v>20</v>
      </c>
      <c r="Z146">
        <f t="shared" si="182"/>
        <v>36</v>
      </c>
      <c r="AA146">
        <f t="shared" si="183"/>
        <v>26</v>
      </c>
      <c r="AB146">
        <f t="shared" si="184"/>
        <v>20</v>
      </c>
      <c r="AC146">
        <f t="shared" si="185"/>
        <v>47</v>
      </c>
      <c r="AD146">
        <f t="shared" si="186"/>
        <v>22</v>
      </c>
      <c r="AE146">
        <f t="shared" si="187"/>
        <v>42</v>
      </c>
      <c r="AF146">
        <f t="shared" si="188"/>
        <v>37</v>
      </c>
      <c r="AG146">
        <f t="shared" ref="AG146:AO146" si="220">MAX(X$4:AF$543)+1-X146</f>
        <v>42</v>
      </c>
      <c r="AH146">
        <f t="shared" si="220"/>
        <v>36</v>
      </c>
      <c r="AI146">
        <f t="shared" si="220"/>
        <v>20</v>
      </c>
      <c r="AJ146">
        <f t="shared" si="220"/>
        <v>30</v>
      </c>
      <c r="AK146">
        <f t="shared" si="220"/>
        <v>36</v>
      </c>
      <c r="AL146">
        <f t="shared" si="220"/>
        <v>9</v>
      </c>
      <c r="AM146">
        <f t="shared" si="220"/>
        <v>34</v>
      </c>
      <c r="AN146">
        <f t="shared" si="220"/>
        <v>14</v>
      </c>
      <c r="AO146">
        <f t="shared" si="220"/>
        <v>19</v>
      </c>
      <c r="AP146">
        <f t="shared" si="190"/>
        <v>4000000</v>
      </c>
      <c r="AQ146">
        <f t="shared" si="205"/>
        <v>3</v>
      </c>
      <c r="AR146">
        <f t="shared" si="206"/>
        <v>4</v>
      </c>
      <c r="AS146">
        <f t="shared" si="207"/>
        <v>2931511.2</v>
      </c>
      <c r="AV146" s="10" t="s">
        <v>806</v>
      </c>
      <c r="AW146" s="11">
        <v>41</v>
      </c>
      <c r="AX146" s="11">
        <v>26</v>
      </c>
      <c r="AY146" s="11">
        <v>54</v>
      </c>
      <c r="AZ146" s="11">
        <v>38</v>
      </c>
      <c r="BA146" s="11">
        <v>34</v>
      </c>
      <c r="BB146" s="11">
        <v>32</v>
      </c>
      <c r="BC146" s="11">
        <v>12</v>
      </c>
      <c r="BD146" s="11">
        <v>52</v>
      </c>
      <c r="BE146" s="11">
        <v>54</v>
      </c>
      <c r="BF146" s="11">
        <v>15</v>
      </c>
      <c r="BG146" s="11">
        <v>30</v>
      </c>
      <c r="BH146" s="11">
        <v>2</v>
      </c>
      <c r="BI146" s="11">
        <v>18</v>
      </c>
      <c r="BJ146" s="11">
        <v>22</v>
      </c>
      <c r="BK146" s="11">
        <v>24</v>
      </c>
      <c r="BL146" s="11">
        <v>44</v>
      </c>
      <c r="BM146" s="11">
        <v>4</v>
      </c>
      <c r="BN146" s="11">
        <v>2</v>
      </c>
      <c r="BO146" s="11">
        <v>1000000</v>
      </c>
    </row>
    <row r="147" spans="1:67" ht="15" thickBot="1" x14ac:dyDescent="0.35">
      <c r="A147" s="1" t="s">
        <v>143</v>
      </c>
      <c r="B147" s="1" t="s">
        <v>602</v>
      </c>
      <c r="C147" s="2">
        <v>16</v>
      </c>
      <c r="D147" s="2">
        <v>14</v>
      </c>
      <c r="E147" s="2">
        <v>82</v>
      </c>
      <c r="F147" s="2">
        <v>32</v>
      </c>
      <c r="G147" s="2">
        <v>1</v>
      </c>
      <c r="H147" s="1">
        <f t="shared" si="191"/>
        <v>82</v>
      </c>
      <c r="I147" s="1">
        <f>HLOOKUP(H147,C147:$F$604,J147,0)</f>
        <v>3</v>
      </c>
      <c r="J147" s="1">
        <v>458</v>
      </c>
      <c r="K147" s="1" t="str">
        <f t="shared" si="192"/>
        <v>13</v>
      </c>
      <c r="M147" s="5">
        <f t="shared" si="193"/>
        <v>3</v>
      </c>
      <c r="N147" s="5">
        <f t="shared" si="194"/>
        <v>62</v>
      </c>
      <c r="O147" s="5">
        <f t="shared" si="195"/>
        <v>31.706991868250974</v>
      </c>
      <c r="P147" s="5">
        <f t="shared" si="196"/>
        <v>36</v>
      </c>
      <c r="Q147" s="5">
        <f t="shared" si="197"/>
        <v>24</v>
      </c>
      <c r="R147" s="5">
        <f t="shared" si="198"/>
        <v>12</v>
      </c>
      <c r="S147" s="5">
        <f t="shared" si="199"/>
        <v>14</v>
      </c>
      <c r="T147" s="5">
        <f t="shared" si="200"/>
        <v>82</v>
      </c>
      <c r="U147" s="5">
        <f t="shared" si="201"/>
        <v>68</v>
      </c>
      <c r="V147">
        <f t="shared" si="202"/>
        <v>1000000</v>
      </c>
      <c r="X147">
        <f t="shared" si="203"/>
        <v>14</v>
      </c>
      <c r="Y147">
        <f t="shared" si="181"/>
        <v>48</v>
      </c>
      <c r="Z147">
        <f t="shared" si="182"/>
        <v>20</v>
      </c>
      <c r="AA147">
        <f t="shared" si="183"/>
        <v>45</v>
      </c>
      <c r="AB147">
        <f t="shared" si="184"/>
        <v>50</v>
      </c>
      <c r="AC147">
        <f t="shared" si="185"/>
        <v>2</v>
      </c>
      <c r="AD147">
        <f t="shared" si="186"/>
        <v>29</v>
      </c>
      <c r="AE147">
        <f t="shared" si="187"/>
        <v>30</v>
      </c>
      <c r="AF147">
        <f t="shared" si="188"/>
        <v>21</v>
      </c>
      <c r="AG147">
        <f t="shared" ref="AG147:AO147" si="221">MAX(X$4:AF$543)+1-X147</f>
        <v>42</v>
      </c>
      <c r="AH147">
        <f t="shared" si="221"/>
        <v>8</v>
      </c>
      <c r="AI147">
        <f t="shared" si="221"/>
        <v>36</v>
      </c>
      <c r="AJ147">
        <f t="shared" si="221"/>
        <v>11</v>
      </c>
      <c r="AK147">
        <f t="shared" si="221"/>
        <v>6</v>
      </c>
      <c r="AL147">
        <f t="shared" si="221"/>
        <v>54</v>
      </c>
      <c r="AM147">
        <f t="shared" si="221"/>
        <v>27</v>
      </c>
      <c r="AN147">
        <f t="shared" si="221"/>
        <v>26</v>
      </c>
      <c r="AO147">
        <f t="shared" si="221"/>
        <v>35</v>
      </c>
      <c r="AP147">
        <f t="shared" si="190"/>
        <v>1000000</v>
      </c>
      <c r="AQ147">
        <f t="shared" si="205"/>
        <v>3</v>
      </c>
      <c r="AR147">
        <f t="shared" si="206"/>
        <v>1</v>
      </c>
      <c r="AS147">
        <f t="shared" si="207"/>
        <v>2891412.5</v>
      </c>
      <c r="AV147" s="10" t="s">
        <v>807</v>
      </c>
      <c r="AW147" s="11">
        <v>14</v>
      </c>
      <c r="AX147" s="11">
        <v>10</v>
      </c>
      <c r="AY147" s="11">
        <v>44</v>
      </c>
      <c r="AZ147" s="11">
        <v>11</v>
      </c>
      <c r="BA147" s="11">
        <v>16</v>
      </c>
      <c r="BB147" s="11">
        <v>22</v>
      </c>
      <c r="BC147" s="11">
        <v>7</v>
      </c>
      <c r="BD147" s="11">
        <v>26</v>
      </c>
      <c r="BE147" s="11">
        <v>43</v>
      </c>
      <c r="BF147" s="11">
        <v>42</v>
      </c>
      <c r="BG147" s="11">
        <v>46</v>
      </c>
      <c r="BH147" s="11">
        <v>12</v>
      </c>
      <c r="BI147" s="11">
        <v>45</v>
      </c>
      <c r="BJ147" s="11">
        <v>40</v>
      </c>
      <c r="BK147" s="11">
        <v>34</v>
      </c>
      <c r="BL147" s="11">
        <v>49</v>
      </c>
      <c r="BM147" s="11">
        <v>30</v>
      </c>
      <c r="BN147" s="11">
        <v>13</v>
      </c>
      <c r="BO147" s="11">
        <v>4000000</v>
      </c>
    </row>
    <row r="148" spans="1:67" ht="15" thickBot="1" x14ac:dyDescent="0.35">
      <c r="A148" s="1" t="s">
        <v>144</v>
      </c>
      <c r="B148" s="1" t="s">
        <v>602</v>
      </c>
      <c r="C148" s="2">
        <v>64</v>
      </c>
      <c r="D148" s="2">
        <v>85</v>
      </c>
      <c r="E148" s="2">
        <v>24</v>
      </c>
      <c r="F148" s="2">
        <v>16</v>
      </c>
      <c r="G148" s="2">
        <v>3</v>
      </c>
      <c r="H148" s="1">
        <f t="shared" si="191"/>
        <v>85</v>
      </c>
      <c r="I148" s="1">
        <f>HLOOKUP(H148,C148:$F$604,J148,0)</f>
        <v>2</v>
      </c>
      <c r="J148" s="1">
        <v>457</v>
      </c>
      <c r="K148" s="1" t="str">
        <f t="shared" si="192"/>
        <v>32</v>
      </c>
      <c r="M148" s="5">
        <f t="shared" si="193"/>
        <v>2</v>
      </c>
      <c r="N148" s="5">
        <f t="shared" si="194"/>
        <v>104</v>
      </c>
      <c r="O148" s="5">
        <f t="shared" si="195"/>
        <v>32.775753233144769</v>
      </c>
      <c r="P148" s="5">
        <f t="shared" si="196"/>
        <v>47.25</v>
      </c>
      <c r="Q148" s="5">
        <f t="shared" si="197"/>
        <v>44</v>
      </c>
      <c r="R148" s="5">
        <f t="shared" si="198"/>
        <v>3.25</v>
      </c>
      <c r="S148" s="5">
        <f t="shared" si="199"/>
        <v>16</v>
      </c>
      <c r="T148" s="5">
        <f t="shared" si="200"/>
        <v>85</v>
      </c>
      <c r="U148" s="5">
        <f t="shared" si="201"/>
        <v>69</v>
      </c>
      <c r="V148">
        <f t="shared" si="202"/>
        <v>3000000</v>
      </c>
      <c r="X148">
        <f t="shared" si="203"/>
        <v>27</v>
      </c>
      <c r="Y148">
        <f t="shared" si="181"/>
        <v>34</v>
      </c>
      <c r="Z148">
        <f t="shared" si="182"/>
        <v>18</v>
      </c>
      <c r="AA148">
        <f t="shared" si="183"/>
        <v>32</v>
      </c>
      <c r="AB148">
        <f t="shared" si="184"/>
        <v>34</v>
      </c>
      <c r="AC148">
        <f t="shared" si="185"/>
        <v>17</v>
      </c>
      <c r="AD148">
        <f t="shared" si="186"/>
        <v>26</v>
      </c>
      <c r="AE148">
        <f t="shared" si="187"/>
        <v>27</v>
      </c>
      <c r="AF148">
        <f t="shared" si="188"/>
        <v>21</v>
      </c>
      <c r="AG148">
        <f t="shared" ref="AG148:AO148" si="222">MAX(X$4:AF$543)+1-X148</f>
        <v>29</v>
      </c>
      <c r="AH148">
        <f t="shared" si="222"/>
        <v>22</v>
      </c>
      <c r="AI148">
        <f t="shared" si="222"/>
        <v>38</v>
      </c>
      <c r="AJ148">
        <f t="shared" si="222"/>
        <v>24</v>
      </c>
      <c r="AK148">
        <f t="shared" si="222"/>
        <v>22</v>
      </c>
      <c r="AL148">
        <f t="shared" si="222"/>
        <v>39</v>
      </c>
      <c r="AM148">
        <f t="shared" si="222"/>
        <v>30</v>
      </c>
      <c r="AN148">
        <f t="shared" si="222"/>
        <v>29</v>
      </c>
      <c r="AO148">
        <f t="shared" si="222"/>
        <v>35</v>
      </c>
      <c r="AP148">
        <f t="shared" si="190"/>
        <v>3000000</v>
      </c>
      <c r="AQ148">
        <f t="shared" si="205"/>
        <v>3</v>
      </c>
      <c r="AR148">
        <f t="shared" si="206"/>
        <v>3</v>
      </c>
      <c r="AS148">
        <f t="shared" si="207"/>
        <v>2860673.4</v>
      </c>
      <c r="AV148" s="10" t="s">
        <v>808</v>
      </c>
      <c r="AW148" s="11">
        <v>27</v>
      </c>
      <c r="AX148" s="11">
        <v>39</v>
      </c>
      <c r="AY148" s="11">
        <v>52</v>
      </c>
      <c r="AZ148" s="11">
        <v>48</v>
      </c>
      <c r="BA148" s="11">
        <v>41</v>
      </c>
      <c r="BB148" s="11">
        <v>39</v>
      </c>
      <c r="BC148" s="11">
        <v>24</v>
      </c>
      <c r="BD148" s="11">
        <v>53</v>
      </c>
      <c r="BE148" s="11">
        <v>52</v>
      </c>
      <c r="BF148" s="11">
        <v>29</v>
      </c>
      <c r="BG148" s="11">
        <v>17</v>
      </c>
      <c r="BH148" s="11">
        <v>4</v>
      </c>
      <c r="BI148" s="11">
        <v>8</v>
      </c>
      <c r="BJ148" s="11">
        <v>15</v>
      </c>
      <c r="BK148" s="11">
        <v>17</v>
      </c>
      <c r="BL148" s="11">
        <v>32</v>
      </c>
      <c r="BM148" s="11">
        <v>3</v>
      </c>
      <c r="BN148" s="11">
        <v>4</v>
      </c>
      <c r="BO148" s="11">
        <v>2000000</v>
      </c>
    </row>
    <row r="149" spans="1:67" ht="15" thickBot="1" x14ac:dyDescent="0.35">
      <c r="A149" s="1" t="s">
        <v>145</v>
      </c>
      <c r="B149" s="1" t="s">
        <v>602</v>
      </c>
      <c r="C149" s="2">
        <v>98</v>
      </c>
      <c r="D149" s="2">
        <v>71</v>
      </c>
      <c r="E149" s="2">
        <v>14</v>
      </c>
      <c r="F149" s="2">
        <v>88</v>
      </c>
      <c r="G149" s="2">
        <v>1</v>
      </c>
      <c r="H149" s="1">
        <f t="shared" si="191"/>
        <v>98</v>
      </c>
      <c r="I149" s="1">
        <f>HLOOKUP(H149,C149:$F$604,J149,0)</f>
        <v>1</v>
      </c>
      <c r="J149" s="1">
        <v>456</v>
      </c>
      <c r="K149" s="1" t="str">
        <f t="shared" si="192"/>
        <v>11</v>
      </c>
      <c r="M149" s="5">
        <f t="shared" si="193"/>
        <v>1</v>
      </c>
      <c r="N149" s="5">
        <f t="shared" si="194"/>
        <v>173</v>
      </c>
      <c r="O149" s="5">
        <f t="shared" si="195"/>
        <v>37.526657191921586</v>
      </c>
      <c r="P149" s="5">
        <f t="shared" si="196"/>
        <v>67.75</v>
      </c>
      <c r="Q149" s="5">
        <f t="shared" si="197"/>
        <v>79.5</v>
      </c>
      <c r="R149" s="5">
        <f t="shared" si="198"/>
        <v>-11.75</v>
      </c>
      <c r="S149" s="5">
        <f t="shared" si="199"/>
        <v>14</v>
      </c>
      <c r="T149" s="5">
        <f t="shared" si="200"/>
        <v>98</v>
      </c>
      <c r="U149" s="5">
        <f t="shared" si="201"/>
        <v>84</v>
      </c>
      <c r="V149">
        <f t="shared" si="202"/>
        <v>1000000</v>
      </c>
      <c r="X149">
        <f t="shared" si="203"/>
        <v>41</v>
      </c>
      <c r="Y149">
        <f t="shared" si="181"/>
        <v>8</v>
      </c>
      <c r="Z149">
        <f t="shared" si="182"/>
        <v>9</v>
      </c>
      <c r="AA149">
        <f t="shared" si="183"/>
        <v>7</v>
      </c>
      <c r="AB149">
        <f t="shared" si="184"/>
        <v>3</v>
      </c>
      <c r="AC149">
        <f t="shared" si="185"/>
        <v>53</v>
      </c>
      <c r="AD149">
        <f t="shared" si="186"/>
        <v>29</v>
      </c>
      <c r="AE149">
        <f t="shared" si="187"/>
        <v>5</v>
      </c>
      <c r="AF149">
        <f t="shared" si="188"/>
        <v>8</v>
      </c>
      <c r="AG149">
        <f t="shared" ref="AG149:AO149" si="223">MAX(X$4:AF$543)+1-X149</f>
        <v>15</v>
      </c>
      <c r="AH149">
        <f t="shared" si="223"/>
        <v>48</v>
      </c>
      <c r="AI149">
        <f t="shared" si="223"/>
        <v>47</v>
      </c>
      <c r="AJ149">
        <f t="shared" si="223"/>
        <v>49</v>
      </c>
      <c r="AK149">
        <f t="shared" si="223"/>
        <v>53</v>
      </c>
      <c r="AL149">
        <f t="shared" si="223"/>
        <v>3</v>
      </c>
      <c r="AM149">
        <f t="shared" si="223"/>
        <v>27</v>
      </c>
      <c r="AN149">
        <f t="shared" si="223"/>
        <v>51</v>
      </c>
      <c r="AO149">
        <f t="shared" si="223"/>
        <v>48</v>
      </c>
      <c r="AP149">
        <f t="shared" si="190"/>
        <v>1000000</v>
      </c>
      <c r="AQ149">
        <f t="shared" si="205"/>
        <v>3</v>
      </c>
      <c r="AR149">
        <f t="shared" si="206"/>
        <v>1</v>
      </c>
      <c r="AS149">
        <f t="shared" si="207"/>
        <v>2931511.2</v>
      </c>
      <c r="AV149" s="10" t="s">
        <v>809</v>
      </c>
      <c r="AW149" s="11">
        <v>14</v>
      </c>
      <c r="AX149" s="11">
        <v>37</v>
      </c>
      <c r="AY149" s="11">
        <v>51</v>
      </c>
      <c r="AZ149" s="11">
        <v>45</v>
      </c>
      <c r="BA149" s="11">
        <v>41</v>
      </c>
      <c r="BB149" s="11">
        <v>25</v>
      </c>
      <c r="BC149" s="11">
        <v>19</v>
      </c>
      <c r="BD149" s="11">
        <v>51</v>
      </c>
      <c r="BE149" s="11">
        <v>50</v>
      </c>
      <c r="BF149" s="11">
        <v>42</v>
      </c>
      <c r="BG149" s="11">
        <v>19</v>
      </c>
      <c r="BH149" s="11">
        <v>5</v>
      </c>
      <c r="BI149" s="11">
        <v>11</v>
      </c>
      <c r="BJ149" s="11">
        <v>15</v>
      </c>
      <c r="BK149" s="11">
        <v>31</v>
      </c>
      <c r="BL149" s="11">
        <v>37</v>
      </c>
      <c r="BM149" s="11">
        <v>5</v>
      </c>
      <c r="BN149" s="11">
        <v>6</v>
      </c>
      <c r="BO149" s="11">
        <v>2000000</v>
      </c>
    </row>
    <row r="150" spans="1:67" ht="15" thickBot="1" x14ac:dyDescent="0.35">
      <c r="A150" s="1" t="s">
        <v>146</v>
      </c>
      <c r="B150" s="1" t="s">
        <v>602</v>
      </c>
      <c r="C150" s="2">
        <v>9</v>
      </c>
      <c r="D150" s="2">
        <v>48</v>
      </c>
      <c r="E150" s="2">
        <v>46</v>
      </c>
      <c r="F150" s="2">
        <v>57</v>
      </c>
      <c r="G150" s="2">
        <v>3</v>
      </c>
      <c r="H150" s="1">
        <f t="shared" si="191"/>
        <v>57</v>
      </c>
      <c r="I150" s="1">
        <f>HLOOKUP(H150,C150:$F$604,J150,0)</f>
        <v>4</v>
      </c>
      <c r="J150" s="1">
        <v>455</v>
      </c>
      <c r="K150" s="1" t="str">
        <f t="shared" si="192"/>
        <v>34</v>
      </c>
      <c r="M150" s="5">
        <f t="shared" si="193"/>
        <v>4</v>
      </c>
      <c r="N150" s="5">
        <f t="shared" si="194"/>
        <v>103</v>
      </c>
      <c r="O150" s="5">
        <f t="shared" si="195"/>
        <v>21.213203435596427</v>
      </c>
      <c r="P150" s="5">
        <f t="shared" si="196"/>
        <v>40</v>
      </c>
      <c r="Q150" s="5">
        <f t="shared" si="197"/>
        <v>47</v>
      </c>
      <c r="R150" s="5">
        <f t="shared" si="198"/>
        <v>-7</v>
      </c>
      <c r="S150" s="5">
        <f t="shared" si="199"/>
        <v>9</v>
      </c>
      <c r="T150" s="5">
        <f t="shared" si="200"/>
        <v>57</v>
      </c>
      <c r="U150" s="5">
        <f t="shared" si="201"/>
        <v>48</v>
      </c>
      <c r="V150">
        <f t="shared" si="202"/>
        <v>3000000</v>
      </c>
      <c r="X150">
        <f t="shared" si="203"/>
        <v>1</v>
      </c>
      <c r="Y150">
        <f t="shared" si="181"/>
        <v>34</v>
      </c>
      <c r="Z150">
        <f t="shared" si="182"/>
        <v>41</v>
      </c>
      <c r="AA150">
        <f t="shared" si="183"/>
        <v>41</v>
      </c>
      <c r="AB150">
        <f t="shared" si="184"/>
        <v>32</v>
      </c>
      <c r="AC150">
        <f t="shared" si="185"/>
        <v>48</v>
      </c>
      <c r="AD150">
        <f t="shared" si="186"/>
        <v>36</v>
      </c>
      <c r="AE150">
        <f t="shared" si="187"/>
        <v>49</v>
      </c>
      <c r="AF150">
        <f t="shared" si="188"/>
        <v>39</v>
      </c>
      <c r="AG150">
        <f t="shared" ref="AG150:AO150" si="224">MAX(X$4:AF$543)+1-X150</f>
        <v>55</v>
      </c>
      <c r="AH150">
        <f t="shared" si="224"/>
        <v>22</v>
      </c>
      <c r="AI150">
        <f t="shared" si="224"/>
        <v>15</v>
      </c>
      <c r="AJ150">
        <f t="shared" si="224"/>
        <v>15</v>
      </c>
      <c r="AK150">
        <f t="shared" si="224"/>
        <v>24</v>
      </c>
      <c r="AL150">
        <f t="shared" si="224"/>
        <v>8</v>
      </c>
      <c r="AM150">
        <f t="shared" si="224"/>
        <v>20</v>
      </c>
      <c r="AN150">
        <f t="shared" si="224"/>
        <v>7</v>
      </c>
      <c r="AO150">
        <f t="shared" si="224"/>
        <v>17</v>
      </c>
      <c r="AP150">
        <f t="shared" si="190"/>
        <v>3000000</v>
      </c>
      <c r="AQ150">
        <f t="shared" si="205"/>
        <v>3</v>
      </c>
      <c r="AR150">
        <f t="shared" si="206"/>
        <v>3</v>
      </c>
      <c r="AS150">
        <f t="shared" si="207"/>
        <v>2939947.4</v>
      </c>
      <c r="AV150" s="10" t="s">
        <v>810</v>
      </c>
      <c r="AW150" s="11">
        <v>14</v>
      </c>
      <c r="AX150" s="11">
        <v>20</v>
      </c>
      <c r="AY150" s="11">
        <v>36</v>
      </c>
      <c r="AZ150" s="11">
        <v>26</v>
      </c>
      <c r="BA150" s="11">
        <v>20</v>
      </c>
      <c r="BB150" s="11">
        <v>47</v>
      </c>
      <c r="BC150" s="11">
        <v>22</v>
      </c>
      <c r="BD150" s="11">
        <v>42</v>
      </c>
      <c r="BE150" s="11">
        <v>37</v>
      </c>
      <c r="BF150" s="11">
        <v>42</v>
      </c>
      <c r="BG150" s="11">
        <v>36</v>
      </c>
      <c r="BH150" s="11">
        <v>20</v>
      </c>
      <c r="BI150" s="11">
        <v>30</v>
      </c>
      <c r="BJ150" s="11">
        <v>36</v>
      </c>
      <c r="BK150" s="11">
        <v>9</v>
      </c>
      <c r="BL150" s="11">
        <v>34</v>
      </c>
      <c r="BM150" s="11">
        <v>14</v>
      </c>
      <c r="BN150" s="11">
        <v>19</v>
      </c>
      <c r="BO150" s="11">
        <v>4000000</v>
      </c>
    </row>
    <row r="151" spans="1:67" ht="15" thickBot="1" x14ac:dyDescent="0.35">
      <c r="A151" s="1" t="s">
        <v>147</v>
      </c>
      <c r="B151" s="1" t="s">
        <v>602</v>
      </c>
      <c r="C151" s="2">
        <v>13</v>
      </c>
      <c r="D151" s="2">
        <v>41</v>
      </c>
      <c r="E151" s="2">
        <v>14</v>
      </c>
      <c r="F151" s="2">
        <v>41</v>
      </c>
      <c r="G151" s="2">
        <v>3</v>
      </c>
      <c r="H151" s="1">
        <f t="shared" si="191"/>
        <v>41</v>
      </c>
      <c r="I151" s="1">
        <f>HLOOKUP(H151,C151:$F$604,J151,0)</f>
        <v>2</v>
      </c>
      <c r="J151" s="1">
        <v>454</v>
      </c>
      <c r="K151" s="1" t="str">
        <f t="shared" si="192"/>
        <v>32</v>
      </c>
      <c r="M151" s="5">
        <f t="shared" si="193"/>
        <v>2</v>
      </c>
      <c r="N151" s="5">
        <f t="shared" si="194"/>
        <v>68</v>
      </c>
      <c r="O151" s="5">
        <f t="shared" si="195"/>
        <v>15.88238017426859</v>
      </c>
      <c r="P151" s="5">
        <f t="shared" si="196"/>
        <v>27.25</v>
      </c>
      <c r="Q151" s="5">
        <f t="shared" si="197"/>
        <v>27.5</v>
      </c>
      <c r="R151" s="5">
        <f t="shared" si="198"/>
        <v>-0.25</v>
      </c>
      <c r="S151" s="5">
        <f t="shared" si="199"/>
        <v>13</v>
      </c>
      <c r="T151" s="5">
        <f t="shared" si="200"/>
        <v>41</v>
      </c>
      <c r="U151" s="5">
        <f t="shared" si="201"/>
        <v>28</v>
      </c>
      <c r="V151">
        <f t="shared" si="202"/>
        <v>3000000</v>
      </c>
      <c r="X151">
        <f t="shared" si="203"/>
        <v>27</v>
      </c>
      <c r="Y151">
        <f t="shared" si="181"/>
        <v>46</v>
      </c>
      <c r="Z151">
        <f t="shared" si="182"/>
        <v>48</v>
      </c>
      <c r="AA151">
        <f t="shared" si="183"/>
        <v>51</v>
      </c>
      <c r="AB151">
        <f t="shared" si="184"/>
        <v>48</v>
      </c>
      <c r="AC151">
        <f t="shared" si="185"/>
        <v>29</v>
      </c>
      <c r="AD151">
        <f t="shared" si="186"/>
        <v>30</v>
      </c>
      <c r="AE151">
        <f t="shared" si="187"/>
        <v>53</v>
      </c>
      <c r="AF151">
        <f t="shared" si="188"/>
        <v>51</v>
      </c>
      <c r="AG151">
        <f t="shared" ref="AG151:AO151" si="225">MAX(X$4:AF$543)+1-X151</f>
        <v>29</v>
      </c>
      <c r="AH151">
        <f t="shared" si="225"/>
        <v>10</v>
      </c>
      <c r="AI151">
        <f t="shared" si="225"/>
        <v>8</v>
      </c>
      <c r="AJ151">
        <f t="shared" si="225"/>
        <v>5</v>
      </c>
      <c r="AK151">
        <f t="shared" si="225"/>
        <v>8</v>
      </c>
      <c r="AL151">
        <f t="shared" si="225"/>
        <v>27</v>
      </c>
      <c r="AM151">
        <f t="shared" si="225"/>
        <v>26</v>
      </c>
      <c r="AN151">
        <f t="shared" si="225"/>
        <v>3</v>
      </c>
      <c r="AO151">
        <f t="shared" si="225"/>
        <v>5</v>
      </c>
      <c r="AP151">
        <f t="shared" si="190"/>
        <v>3000000</v>
      </c>
      <c r="AQ151">
        <f t="shared" si="205"/>
        <v>3</v>
      </c>
      <c r="AR151">
        <f t="shared" si="206"/>
        <v>3</v>
      </c>
      <c r="AS151">
        <f t="shared" si="207"/>
        <v>2513932.7999999998</v>
      </c>
      <c r="AV151" s="10" t="s">
        <v>811</v>
      </c>
      <c r="AW151" s="11">
        <v>14</v>
      </c>
      <c r="AX151" s="11">
        <v>48</v>
      </c>
      <c r="AY151" s="11">
        <v>20</v>
      </c>
      <c r="AZ151" s="11">
        <v>45</v>
      </c>
      <c r="BA151" s="11">
        <v>50</v>
      </c>
      <c r="BB151" s="11">
        <v>2</v>
      </c>
      <c r="BC151" s="11">
        <v>29</v>
      </c>
      <c r="BD151" s="11">
        <v>30</v>
      </c>
      <c r="BE151" s="11">
        <v>21</v>
      </c>
      <c r="BF151" s="11">
        <v>42</v>
      </c>
      <c r="BG151" s="11">
        <v>8</v>
      </c>
      <c r="BH151" s="11">
        <v>36</v>
      </c>
      <c r="BI151" s="11">
        <v>11</v>
      </c>
      <c r="BJ151" s="11">
        <v>6</v>
      </c>
      <c r="BK151" s="11">
        <v>54</v>
      </c>
      <c r="BL151" s="11">
        <v>27</v>
      </c>
      <c r="BM151" s="11">
        <v>26</v>
      </c>
      <c r="BN151" s="11">
        <v>35</v>
      </c>
      <c r="BO151" s="11">
        <v>1000000</v>
      </c>
    </row>
    <row r="152" spans="1:67" ht="15" thickBot="1" x14ac:dyDescent="0.35">
      <c r="A152" s="1" t="s">
        <v>148</v>
      </c>
      <c r="B152" s="1" t="s">
        <v>602</v>
      </c>
      <c r="C152" s="2">
        <v>19</v>
      </c>
      <c r="D152" s="2">
        <v>44</v>
      </c>
      <c r="E152" s="2">
        <v>44</v>
      </c>
      <c r="F152" s="2">
        <v>75</v>
      </c>
      <c r="G152" s="2">
        <v>3</v>
      </c>
      <c r="H152" s="1">
        <f t="shared" si="191"/>
        <v>75</v>
      </c>
      <c r="I152" s="1">
        <f>HLOOKUP(H152,C152:$F$604,J152,0)</f>
        <v>4</v>
      </c>
      <c r="J152" s="1">
        <v>453</v>
      </c>
      <c r="K152" s="1" t="str">
        <f t="shared" si="192"/>
        <v>34</v>
      </c>
      <c r="M152" s="5">
        <f t="shared" si="193"/>
        <v>4</v>
      </c>
      <c r="N152" s="5">
        <f t="shared" si="194"/>
        <v>107</v>
      </c>
      <c r="O152" s="5">
        <f t="shared" si="195"/>
        <v>22.927421718690191</v>
      </c>
      <c r="P152" s="5">
        <f t="shared" si="196"/>
        <v>45.5</v>
      </c>
      <c r="Q152" s="5">
        <f t="shared" si="197"/>
        <v>44</v>
      </c>
      <c r="R152" s="5">
        <f t="shared" si="198"/>
        <v>1.5</v>
      </c>
      <c r="S152" s="5">
        <f t="shared" si="199"/>
        <v>19</v>
      </c>
      <c r="T152" s="5">
        <f t="shared" si="200"/>
        <v>75</v>
      </c>
      <c r="U152" s="5">
        <f t="shared" si="201"/>
        <v>56</v>
      </c>
      <c r="V152">
        <f t="shared" si="202"/>
        <v>3000000</v>
      </c>
      <c r="X152">
        <f t="shared" si="203"/>
        <v>1</v>
      </c>
      <c r="Y152">
        <f t="shared" si="181"/>
        <v>33</v>
      </c>
      <c r="Z152">
        <f t="shared" si="182"/>
        <v>38</v>
      </c>
      <c r="AA152">
        <f t="shared" si="183"/>
        <v>35</v>
      </c>
      <c r="AB152">
        <f t="shared" si="184"/>
        <v>34</v>
      </c>
      <c r="AC152">
        <f t="shared" si="185"/>
        <v>22</v>
      </c>
      <c r="AD152">
        <f t="shared" si="186"/>
        <v>23</v>
      </c>
      <c r="AE152">
        <f t="shared" si="187"/>
        <v>38</v>
      </c>
      <c r="AF152">
        <f t="shared" si="188"/>
        <v>33</v>
      </c>
      <c r="AG152">
        <f t="shared" ref="AG152:AO152" si="226">MAX(X$4:AF$543)+1-X152</f>
        <v>55</v>
      </c>
      <c r="AH152">
        <f t="shared" si="226"/>
        <v>23</v>
      </c>
      <c r="AI152">
        <f t="shared" si="226"/>
        <v>18</v>
      </c>
      <c r="AJ152">
        <f t="shared" si="226"/>
        <v>21</v>
      </c>
      <c r="AK152">
        <f t="shared" si="226"/>
        <v>22</v>
      </c>
      <c r="AL152">
        <f t="shared" si="226"/>
        <v>34</v>
      </c>
      <c r="AM152">
        <f t="shared" si="226"/>
        <v>33</v>
      </c>
      <c r="AN152">
        <f t="shared" si="226"/>
        <v>18</v>
      </c>
      <c r="AO152">
        <f t="shared" si="226"/>
        <v>23</v>
      </c>
      <c r="AP152">
        <f t="shared" si="190"/>
        <v>3000000</v>
      </c>
      <c r="AQ152">
        <f t="shared" si="205"/>
        <v>3</v>
      </c>
      <c r="AR152">
        <f t="shared" si="206"/>
        <v>3</v>
      </c>
      <c r="AS152">
        <f t="shared" si="207"/>
        <v>3066613.6</v>
      </c>
      <c r="AV152" s="10" t="s">
        <v>812</v>
      </c>
      <c r="AW152" s="11">
        <v>27</v>
      </c>
      <c r="AX152" s="11">
        <v>34</v>
      </c>
      <c r="AY152" s="11">
        <v>18</v>
      </c>
      <c r="AZ152" s="11">
        <v>32</v>
      </c>
      <c r="BA152" s="11">
        <v>34</v>
      </c>
      <c r="BB152" s="11">
        <v>17</v>
      </c>
      <c r="BC152" s="11">
        <v>26</v>
      </c>
      <c r="BD152" s="11">
        <v>27</v>
      </c>
      <c r="BE152" s="11">
        <v>21</v>
      </c>
      <c r="BF152" s="11">
        <v>29</v>
      </c>
      <c r="BG152" s="11">
        <v>22</v>
      </c>
      <c r="BH152" s="11">
        <v>38</v>
      </c>
      <c r="BI152" s="11">
        <v>24</v>
      </c>
      <c r="BJ152" s="11">
        <v>22</v>
      </c>
      <c r="BK152" s="11">
        <v>39</v>
      </c>
      <c r="BL152" s="11">
        <v>30</v>
      </c>
      <c r="BM152" s="11">
        <v>29</v>
      </c>
      <c r="BN152" s="11">
        <v>35</v>
      </c>
      <c r="BO152" s="11">
        <v>3000000</v>
      </c>
    </row>
    <row r="153" spans="1:67" ht="15" thickBot="1" x14ac:dyDescent="0.35">
      <c r="A153" s="1" t="s">
        <v>149</v>
      </c>
      <c r="B153" s="1" t="s">
        <v>602</v>
      </c>
      <c r="C153" s="2">
        <v>99</v>
      </c>
      <c r="D153" s="2">
        <v>42</v>
      </c>
      <c r="E153" s="2">
        <v>38</v>
      </c>
      <c r="F153" s="2">
        <v>63</v>
      </c>
      <c r="G153" s="2">
        <v>1</v>
      </c>
      <c r="H153" s="1">
        <f t="shared" si="191"/>
        <v>99</v>
      </c>
      <c r="I153" s="1">
        <f>HLOOKUP(H153,C153:$F$604,J153,0)</f>
        <v>1</v>
      </c>
      <c r="J153" s="1">
        <v>452</v>
      </c>
      <c r="K153" s="1" t="str">
        <f t="shared" si="192"/>
        <v>11</v>
      </c>
      <c r="M153" s="5">
        <f t="shared" si="193"/>
        <v>1</v>
      </c>
      <c r="N153" s="5">
        <f t="shared" si="194"/>
        <v>143</v>
      </c>
      <c r="O153" s="5">
        <f t="shared" si="195"/>
        <v>27.910571473905726</v>
      </c>
      <c r="P153" s="5">
        <f t="shared" si="196"/>
        <v>60.5</v>
      </c>
      <c r="Q153" s="5">
        <f t="shared" si="197"/>
        <v>52.5</v>
      </c>
      <c r="R153" s="5">
        <f t="shared" si="198"/>
        <v>8</v>
      </c>
      <c r="S153" s="5">
        <f t="shared" si="199"/>
        <v>38</v>
      </c>
      <c r="T153" s="5">
        <f t="shared" si="200"/>
        <v>99</v>
      </c>
      <c r="U153" s="5">
        <f t="shared" si="201"/>
        <v>61</v>
      </c>
      <c r="V153">
        <f t="shared" si="202"/>
        <v>1000000</v>
      </c>
      <c r="X153">
        <f t="shared" si="203"/>
        <v>41</v>
      </c>
      <c r="Y153">
        <f t="shared" si="181"/>
        <v>18</v>
      </c>
      <c r="Z153">
        <f t="shared" si="182"/>
        <v>28</v>
      </c>
      <c r="AA153">
        <f t="shared" si="183"/>
        <v>14</v>
      </c>
      <c r="AB153">
        <f t="shared" si="184"/>
        <v>26</v>
      </c>
      <c r="AC153">
        <f t="shared" si="185"/>
        <v>7</v>
      </c>
      <c r="AD153">
        <f t="shared" si="186"/>
        <v>10</v>
      </c>
      <c r="AE153">
        <f t="shared" si="187"/>
        <v>2</v>
      </c>
      <c r="AF153">
        <f t="shared" si="188"/>
        <v>28</v>
      </c>
      <c r="AG153">
        <f t="shared" ref="AG153:AO153" si="227">MAX(X$4:AF$543)+1-X153</f>
        <v>15</v>
      </c>
      <c r="AH153">
        <f t="shared" si="227"/>
        <v>38</v>
      </c>
      <c r="AI153">
        <f t="shared" si="227"/>
        <v>28</v>
      </c>
      <c r="AJ153">
        <f t="shared" si="227"/>
        <v>42</v>
      </c>
      <c r="AK153">
        <f t="shared" si="227"/>
        <v>30</v>
      </c>
      <c r="AL153">
        <f t="shared" si="227"/>
        <v>49</v>
      </c>
      <c r="AM153">
        <f t="shared" si="227"/>
        <v>46</v>
      </c>
      <c r="AN153">
        <f t="shared" si="227"/>
        <v>54</v>
      </c>
      <c r="AO153">
        <f t="shared" si="227"/>
        <v>28</v>
      </c>
      <c r="AP153">
        <f t="shared" si="190"/>
        <v>1000000</v>
      </c>
      <c r="AQ153">
        <f t="shared" si="205"/>
        <v>3</v>
      </c>
      <c r="AR153">
        <f t="shared" si="206"/>
        <v>1</v>
      </c>
      <c r="AS153">
        <f t="shared" si="207"/>
        <v>2822715.5</v>
      </c>
      <c r="AV153" s="10" t="s">
        <v>813</v>
      </c>
      <c r="AW153" s="11">
        <v>41</v>
      </c>
      <c r="AX153" s="11">
        <v>8</v>
      </c>
      <c r="AY153" s="11">
        <v>9</v>
      </c>
      <c r="AZ153" s="11">
        <v>7</v>
      </c>
      <c r="BA153" s="11">
        <v>3</v>
      </c>
      <c r="BB153" s="11">
        <v>53</v>
      </c>
      <c r="BC153" s="11">
        <v>29</v>
      </c>
      <c r="BD153" s="11">
        <v>5</v>
      </c>
      <c r="BE153" s="11">
        <v>8</v>
      </c>
      <c r="BF153" s="11">
        <v>15</v>
      </c>
      <c r="BG153" s="11">
        <v>48</v>
      </c>
      <c r="BH153" s="11">
        <v>47</v>
      </c>
      <c r="BI153" s="11">
        <v>49</v>
      </c>
      <c r="BJ153" s="11">
        <v>53</v>
      </c>
      <c r="BK153" s="11">
        <v>3</v>
      </c>
      <c r="BL153" s="11">
        <v>27</v>
      </c>
      <c r="BM153" s="11">
        <v>51</v>
      </c>
      <c r="BN153" s="11">
        <v>48</v>
      </c>
      <c r="BO153" s="11">
        <v>1000000</v>
      </c>
    </row>
    <row r="154" spans="1:67" ht="15" thickBot="1" x14ac:dyDescent="0.35">
      <c r="A154" s="1" t="s">
        <v>150</v>
      </c>
      <c r="B154" s="1" t="s">
        <v>602</v>
      </c>
      <c r="C154" s="2">
        <v>98</v>
      </c>
      <c r="D154" s="2">
        <v>39</v>
      </c>
      <c r="E154" s="2">
        <v>12</v>
      </c>
      <c r="F154" s="2">
        <v>25</v>
      </c>
      <c r="G154" s="2">
        <v>4</v>
      </c>
      <c r="H154" s="1">
        <f t="shared" si="191"/>
        <v>98</v>
      </c>
      <c r="I154" s="1">
        <f>HLOOKUP(H154,C154:$F$604,J154,0)</f>
        <v>1</v>
      </c>
      <c r="J154" s="1">
        <v>451</v>
      </c>
      <c r="K154" s="1" t="str">
        <f t="shared" si="192"/>
        <v>41</v>
      </c>
      <c r="M154" s="5">
        <f t="shared" si="193"/>
        <v>1</v>
      </c>
      <c r="N154" s="5">
        <f t="shared" si="194"/>
        <v>76</v>
      </c>
      <c r="O154" s="5">
        <f t="shared" si="195"/>
        <v>37.969285832981726</v>
      </c>
      <c r="P154" s="5">
        <f t="shared" si="196"/>
        <v>43.5</v>
      </c>
      <c r="Q154" s="5">
        <f t="shared" si="197"/>
        <v>32</v>
      </c>
      <c r="R154" s="5">
        <f t="shared" si="198"/>
        <v>11.5</v>
      </c>
      <c r="S154" s="5">
        <f t="shared" si="199"/>
        <v>12</v>
      </c>
      <c r="T154" s="5">
        <f t="shared" si="200"/>
        <v>98</v>
      </c>
      <c r="U154" s="5">
        <f t="shared" si="201"/>
        <v>86</v>
      </c>
      <c r="V154">
        <f t="shared" si="202"/>
        <v>4000000</v>
      </c>
      <c r="X154">
        <f t="shared" si="203"/>
        <v>41</v>
      </c>
      <c r="Y154">
        <f t="shared" si="181"/>
        <v>44</v>
      </c>
      <c r="Z154">
        <f t="shared" si="182"/>
        <v>8</v>
      </c>
      <c r="AA154">
        <f t="shared" si="183"/>
        <v>37</v>
      </c>
      <c r="AB154">
        <f t="shared" si="184"/>
        <v>44</v>
      </c>
      <c r="AC154">
        <f t="shared" si="185"/>
        <v>3</v>
      </c>
      <c r="AD154">
        <f t="shared" si="186"/>
        <v>32</v>
      </c>
      <c r="AE154">
        <f t="shared" si="187"/>
        <v>5</v>
      </c>
      <c r="AF154">
        <f t="shared" si="188"/>
        <v>6</v>
      </c>
      <c r="AG154">
        <f t="shared" ref="AG154:AO154" si="228">MAX(X$4:AF$543)+1-X154</f>
        <v>15</v>
      </c>
      <c r="AH154">
        <f t="shared" si="228"/>
        <v>12</v>
      </c>
      <c r="AI154">
        <f t="shared" si="228"/>
        <v>48</v>
      </c>
      <c r="AJ154">
        <f t="shared" si="228"/>
        <v>19</v>
      </c>
      <c r="AK154">
        <f t="shared" si="228"/>
        <v>12</v>
      </c>
      <c r="AL154">
        <f t="shared" si="228"/>
        <v>53</v>
      </c>
      <c r="AM154">
        <f t="shared" si="228"/>
        <v>24</v>
      </c>
      <c r="AN154">
        <f t="shared" si="228"/>
        <v>51</v>
      </c>
      <c r="AO154">
        <f t="shared" si="228"/>
        <v>50</v>
      </c>
      <c r="AP154">
        <f t="shared" si="190"/>
        <v>4000000</v>
      </c>
      <c r="AQ154">
        <f t="shared" si="205"/>
        <v>3</v>
      </c>
      <c r="AR154">
        <f t="shared" si="206"/>
        <v>4</v>
      </c>
      <c r="AS154">
        <f t="shared" si="207"/>
        <v>2931512.7</v>
      </c>
      <c r="AV154" s="10" t="s">
        <v>814</v>
      </c>
      <c r="AW154" s="11">
        <v>1</v>
      </c>
      <c r="AX154" s="11">
        <v>34</v>
      </c>
      <c r="AY154" s="11">
        <v>41</v>
      </c>
      <c r="AZ154" s="11">
        <v>41</v>
      </c>
      <c r="BA154" s="11">
        <v>32</v>
      </c>
      <c r="BB154" s="11">
        <v>48</v>
      </c>
      <c r="BC154" s="11">
        <v>36</v>
      </c>
      <c r="BD154" s="11">
        <v>49</v>
      </c>
      <c r="BE154" s="11">
        <v>39</v>
      </c>
      <c r="BF154" s="11">
        <v>55</v>
      </c>
      <c r="BG154" s="11">
        <v>22</v>
      </c>
      <c r="BH154" s="11">
        <v>15</v>
      </c>
      <c r="BI154" s="11">
        <v>15</v>
      </c>
      <c r="BJ154" s="11">
        <v>24</v>
      </c>
      <c r="BK154" s="11">
        <v>8</v>
      </c>
      <c r="BL154" s="11">
        <v>20</v>
      </c>
      <c r="BM154" s="11">
        <v>7</v>
      </c>
      <c r="BN154" s="11">
        <v>17</v>
      </c>
      <c r="BO154" s="11">
        <v>3000000</v>
      </c>
    </row>
    <row r="155" spans="1:67" ht="15" thickBot="1" x14ac:dyDescent="0.35">
      <c r="A155" s="1" t="s">
        <v>151</v>
      </c>
      <c r="B155" s="1" t="s">
        <v>602</v>
      </c>
      <c r="C155" s="2">
        <v>73</v>
      </c>
      <c r="D155" s="2">
        <v>37</v>
      </c>
      <c r="E155" s="2">
        <v>9</v>
      </c>
      <c r="F155" s="2">
        <v>24</v>
      </c>
      <c r="G155" s="2">
        <v>2</v>
      </c>
      <c r="H155" s="1">
        <f t="shared" si="191"/>
        <v>73</v>
      </c>
      <c r="I155" s="1">
        <f>HLOOKUP(H155,C155:$F$604,J155,0)</f>
        <v>1</v>
      </c>
      <c r="J155" s="1">
        <v>450</v>
      </c>
      <c r="K155" s="1" t="str">
        <f t="shared" si="192"/>
        <v>21</v>
      </c>
      <c r="M155" s="5">
        <f t="shared" si="193"/>
        <v>1</v>
      </c>
      <c r="N155" s="5">
        <f t="shared" si="194"/>
        <v>70</v>
      </c>
      <c r="O155" s="5">
        <f t="shared" si="195"/>
        <v>27.34197018017051</v>
      </c>
      <c r="P155" s="5">
        <f t="shared" si="196"/>
        <v>35.75</v>
      </c>
      <c r="Q155" s="5">
        <f t="shared" si="197"/>
        <v>30.5</v>
      </c>
      <c r="R155" s="5">
        <f t="shared" si="198"/>
        <v>5.25</v>
      </c>
      <c r="S155" s="5">
        <f t="shared" si="199"/>
        <v>9</v>
      </c>
      <c r="T155" s="5">
        <f t="shared" si="200"/>
        <v>73</v>
      </c>
      <c r="U155" s="5">
        <f t="shared" si="201"/>
        <v>64</v>
      </c>
      <c r="V155">
        <f t="shared" si="202"/>
        <v>2000000</v>
      </c>
      <c r="X155">
        <f t="shared" si="203"/>
        <v>41</v>
      </c>
      <c r="Y155">
        <f t="shared" si="181"/>
        <v>45</v>
      </c>
      <c r="Z155">
        <f t="shared" si="182"/>
        <v>29</v>
      </c>
      <c r="AA155">
        <f t="shared" si="183"/>
        <v>45</v>
      </c>
      <c r="AB155">
        <f t="shared" si="184"/>
        <v>45</v>
      </c>
      <c r="AC155">
        <f t="shared" si="185"/>
        <v>11</v>
      </c>
      <c r="AD155">
        <f t="shared" si="186"/>
        <v>36</v>
      </c>
      <c r="AE155">
        <f t="shared" si="187"/>
        <v>40</v>
      </c>
      <c r="AF155">
        <f t="shared" si="188"/>
        <v>25</v>
      </c>
      <c r="AG155">
        <f t="shared" ref="AG155:AO155" si="229">MAX(X$4:AF$543)+1-X155</f>
        <v>15</v>
      </c>
      <c r="AH155">
        <f t="shared" si="229"/>
        <v>11</v>
      </c>
      <c r="AI155">
        <f t="shared" si="229"/>
        <v>27</v>
      </c>
      <c r="AJ155">
        <f t="shared" si="229"/>
        <v>11</v>
      </c>
      <c r="AK155">
        <f t="shared" si="229"/>
        <v>11</v>
      </c>
      <c r="AL155">
        <f t="shared" si="229"/>
        <v>45</v>
      </c>
      <c r="AM155">
        <f t="shared" si="229"/>
        <v>20</v>
      </c>
      <c r="AN155">
        <f t="shared" si="229"/>
        <v>16</v>
      </c>
      <c r="AO155">
        <f t="shared" si="229"/>
        <v>31</v>
      </c>
      <c r="AP155">
        <f t="shared" si="190"/>
        <v>2000000</v>
      </c>
      <c r="AQ155">
        <f t="shared" si="205"/>
        <v>3</v>
      </c>
      <c r="AR155">
        <f t="shared" si="206"/>
        <v>2</v>
      </c>
      <c r="AS155">
        <f t="shared" si="207"/>
        <v>3010405.5</v>
      </c>
      <c r="AV155" s="10" t="s">
        <v>815</v>
      </c>
      <c r="AW155" s="11">
        <v>27</v>
      </c>
      <c r="AX155" s="11">
        <v>46</v>
      </c>
      <c r="AY155" s="11">
        <v>48</v>
      </c>
      <c r="AZ155" s="11">
        <v>51</v>
      </c>
      <c r="BA155" s="11">
        <v>48</v>
      </c>
      <c r="BB155" s="11">
        <v>29</v>
      </c>
      <c r="BC155" s="11">
        <v>30</v>
      </c>
      <c r="BD155" s="11">
        <v>53</v>
      </c>
      <c r="BE155" s="11">
        <v>51</v>
      </c>
      <c r="BF155" s="11">
        <v>29</v>
      </c>
      <c r="BG155" s="11">
        <v>10</v>
      </c>
      <c r="BH155" s="11">
        <v>8</v>
      </c>
      <c r="BI155" s="11">
        <v>5</v>
      </c>
      <c r="BJ155" s="11">
        <v>8</v>
      </c>
      <c r="BK155" s="11">
        <v>27</v>
      </c>
      <c r="BL155" s="11">
        <v>26</v>
      </c>
      <c r="BM155" s="11">
        <v>3</v>
      </c>
      <c r="BN155" s="11">
        <v>5</v>
      </c>
      <c r="BO155" s="11">
        <v>3000000</v>
      </c>
    </row>
    <row r="156" spans="1:67" ht="15" thickBot="1" x14ac:dyDescent="0.35">
      <c r="A156" s="1" t="s">
        <v>152</v>
      </c>
      <c r="B156" s="1" t="s">
        <v>602</v>
      </c>
      <c r="C156" s="2">
        <v>25</v>
      </c>
      <c r="D156" s="2">
        <v>71</v>
      </c>
      <c r="E156" s="2">
        <v>78</v>
      </c>
      <c r="F156" s="2">
        <v>26</v>
      </c>
      <c r="G156" s="2">
        <v>3</v>
      </c>
      <c r="H156" s="1">
        <f t="shared" si="191"/>
        <v>78</v>
      </c>
      <c r="I156" s="1">
        <f>HLOOKUP(H156,C156:$F$604,J156,0)</f>
        <v>3</v>
      </c>
      <c r="J156" s="1">
        <v>449</v>
      </c>
      <c r="K156" s="1" t="str">
        <f t="shared" si="192"/>
        <v>33</v>
      </c>
      <c r="M156" s="5">
        <f t="shared" si="193"/>
        <v>3</v>
      </c>
      <c r="N156" s="5">
        <f t="shared" si="194"/>
        <v>122</v>
      </c>
      <c r="O156" s="5">
        <f t="shared" si="195"/>
        <v>28.437065014988214</v>
      </c>
      <c r="P156" s="5">
        <f t="shared" si="196"/>
        <v>50</v>
      </c>
      <c r="Q156" s="5">
        <f t="shared" si="197"/>
        <v>48.5</v>
      </c>
      <c r="R156" s="5">
        <f t="shared" si="198"/>
        <v>1.5</v>
      </c>
      <c r="S156" s="5">
        <f t="shared" si="199"/>
        <v>25</v>
      </c>
      <c r="T156" s="5">
        <f t="shared" si="200"/>
        <v>78</v>
      </c>
      <c r="U156" s="5">
        <f t="shared" si="201"/>
        <v>53</v>
      </c>
      <c r="V156">
        <f t="shared" si="202"/>
        <v>3000000</v>
      </c>
      <c r="X156">
        <f t="shared" si="203"/>
        <v>14</v>
      </c>
      <c r="Y156">
        <f t="shared" si="181"/>
        <v>27</v>
      </c>
      <c r="Z156">
        <f t="shared" si="182"/>
        <v>27</v>
      </c>
      <c r="AA156">
        <f t="shared" si="183"/>
        <v>29</v>
      </c>
      <c r="AB156">
        <f t="shared" si="184"/>
        <v>30</v>
      </c>
      <c r="AC156">
        <f t="shared" si="185"/>
        <v>22</v>
      </c>
      <c r="AD156">
        <f t="shared" si="186"/>
        <v>18</v>
      </c>
      <c r="AE156">
        <f t="shared" si="187"/>
        <v>35</v>
      </c>
      <c r="AF156">
        <f t="shared" si="188"/>
        <v>35</v>
      </c>
      <c r="AG156">
        <f t="shared" ref="AG156:AO156" si="230">MAX(X$4:AF$543)+1-X156</f>
        <v>42</v>
      </c>
      <c r="AH156">
        <f t="shared" si="230"/>
        <v>29</v>
      </c>
      <c r="AI156">
        <f t="shared" si="230"/>
        <v>29</v>
      </c>
      <c r="AJ156">
        <f t="shared" si="230"/>
        <v>27</v>
      </c>
      <c r="AK156">
        <f t="shared" si="230"/>
        <v>26</v>
      </c>
      <c r="AL156">
        <f t="shared" si="230"/>
        <v>34</v>
      </c>
      <c r="AM156">
        <f t="shared" si="230"/>
        <v>38</v>
      </c>
      <c r="AN156">
        <f t="shared" si="230"/>
        <v>21</v>
      </c>
      <c r="AO156">
        <f t="shared" si="230"/>
        <v>21</v>
      </c>
      <c r="AP156">
        <f t="shared" si="190"/>
        <v>3000000</v>
      </c>
      <c r="AQ156">
        <f t="shared" si="205"/>
        <v>3</v>
      </c>
      <c r="AR156">
        <f t="shared" si="206"/>
        <v>3</v>
      </c>
      <c r="AS156">
        <f t="shared" si="207"/>
        <v>2702734.6</v>
      </c>
      <c r="AV156" s="10" t="s">
        <v>816</v>
      </c>
      <c r="AW156" s="11">
        <v>1</v>
      </c>
      <c r="AX156" s="11">
        <v>33</v>
      </c>
      <c r="AY156" s="11">
        <v>38</v>
      </c>
      <c r="AZ156" s="11">
        <v>35</v>
      </c>
      <c r="BA156" s="11">
        <v>34</v>
      </c>
      <c r="BB156" s="11">
        <v>22</v>
      </c>
      <c r="BC156" s="11">
        <v>23</v>
      </c>
      <c r="BD156" s="11">
        <v>38</v>
      </c>
      <c r="BE156" s="11">
        <v>33</v>
      </c>
      <c r="BF156" s="11">
        <v>55</v>
      </c>
      <c r="BG156" s="11">
        <v>23</v>
      </c>
      <c r="BH156" s="11">
        <v>18</v>
      </c>
      <c r="BI156" s="11">
        <v>21</v>
      </c>
      <c r="BJ156" s="11">
        <v>22</v>
      </c>
      <c r="BK156" s="11">
        <v>34</v>
      </c>
      <c r="BL156" s="11">
        <v>33</v>
      </c>
      <c r="BM156" s="11">
        <v>18</v>
      </c>
      <c r="BN156" s="11">
        <v>23</v>
      </c>
      <c r="BO156" s="11">
        <v>3000000</v>
      </c>
    </row>
    <row r="157" spans="1:67" ht="15" thickBot="1" x14ac:dyDescent="0.35">
      <c r="A157" s="1" t="s">
        <v>153</v>
      </c>
      <c r="B157" s="1" t="s">
        <v>602</v>
      </c>
      <c r="C157" s="2">
        <v>4</v>
      </c>
      <c r="D157" s="2">
        <v>61</v>
      </c>
      <c r="E157" s="2">
        <v>65</v>
      </c>
      <c r="F157" s="2">
        <v>24</v>
      </c>
      <c r="G157" s="2">
        <v>2</v>
      </c>
      <c r="H157" s="1">
        <f t="shared" si="191"/>
        <v>65</v>
      </c>
      <c r="I157" s="1">
        <f>HLOOKUP(H157,C157:$F$604,J157,0)</f>
        <v>3</v>
      </c>
      <c r="J157" s="1">
        <v>448</v>
      </c>
      <c r="K157" s="1" t="str">
        <f t="shared" si="192"/>
        <v>23</v>
      </c>
      <c r="M157" s="5">
        <f t="shared" si="193"/>
        <v>3</v>
      </c>
      <c r="N157" s="5">
        <f t="shared" si="194"/>
        <v>89</v>
      </c>
      <c r="O157" s="5">
        <f t="shared" si="195"/>
        <v>29.490111336966272</v>
      </c>
      <c r="P157" s="5">
        <f t="shared" si="196"/>
        <v>38.5</v>
      </c>
      <c r="Q157" s="5">
        <f t="shared" si="197"/>
        <v>42.5</v>
      </c>
      <c r="R157" s="5">
        <f t="shared" si="198"/>
        <v>-4</v>
      </c>
      <c r="S157" s="5">
        <f t="shared" si="199"/>
        <v>4</v>
      </c>
      <c r="T157" s="5">
        <f t="shared" si="200"/>
        <v>65</v>
      </c>
      <c r="U157" s="5">
        <f t="shared" si="201"/>
        <v>61</v>
      </c>
      <c r="V157">
        <f t="shared" si="202"/>
        <v>2000000</v>
      </c>
      <c r="X157">
        <f t="shared" si="203"/>
        <v>14</v>
      </c>
      <c r="Y157">
        <f t="shared" si="181"/>
        <v>39</v>
      </c>
      <c r="Z157">
        <f t="shared" si="182"/>
        <v>25</v>
      </c>
      <c r="AA157">
        <f t="shared" si="183"/>
        <v>43</v>
      </c>
      <c r="AB157">
        <f t="shared" si="184"/>
        <v>36</v>
      </c>
      <c r="AC157">
        <f t="shared" si="185"/>
        <v>41</v>
      </c>
      <c r="AD157">
        <f t="shared" si="186"/>
        <v>46</v>
      </c>
      <c r="AE157">
        <f t="shared" si="187"/>
        <v>46</v>
      </c>
      <c r="AF157">
        <f t="shared" si="188"/>
        <v>28</v>
      </c>
      <c r="AG157">
        <f t="shared" ref="AG157:AO157" si="231">MAX(X$4:AF$543)+1-X157</f>
        <v>42</v>
      </c>
      <c r="AH157">
        <f t="shared" si="231"/>
        <v>17</v>
      </c>
      <c r="AI157">
        <f t="shared" si="231"/>
        <v>31</v>
      </c>
      <c r="AJ157">
        <f t="shared" si="231"/>
        <v>13</v>
      </c>
      <c r="AK157">
        <f t="shared" si="231"/>
        <v>20</v>
      </c>
      <c r="AL157">
        <f t="shared" si="231"/>
        <v>15</v>
      </c>
      <c r="AM157">
        <f t="shared" si="231"/>
        <v>10</v>
      </c>
      <c r="AN157">
        <f t="shared" si="231"/>
        <v>10</v>
      </c>
      <c r="AO157">
        <f t="shared" si="231"/>
        <v>28</v>
      </c>
      <c r="AP157">
        <f t="shared" si="190"/>
        <v>2000000</v>
      </c>
      <c r="AQ157">
        <f t="shared" si="205"/>
        <v>3</v>
      </c>
      <c r="AR157">
        <f t="shared" si="206"/>
        <v>2</v>
      </c>
      <c r="AS157">
        <f t="shared" si="207"/>
        <v>2729332.9</v>
      </c>
      <c r="AV157" s="10" t="s">
        <v>817</v>
      </c>
      <c r="AW157" s="11">
        <v>41</v>
      </c>
      <c r="AX157" s="11">
        <v>18</v>
      </c>
      <c r="AY157" s="11">
        <v>28</v>
      </c>
      <c r="AZ157" s="11">
        <v>14</v>
      </c>
      <c r="BA157" s="11">
        <v>26</v>
      </c>
      <c r="BB157" s="11">
        <v>7</v>
      </c>
      <c r="BC157" s="11">
        <v>10</v>
      </c>
      <c r="BD157" s="11">
        <v>2</v>
      </c>
      <c r="BE157" s="11">
        <v>28</v>
      </c>
      <c r="BF157" s="11">
        <v>15</v>
      </c>
      <c r="BG157" s="11">
        <v>38</v>
      </c>
      <c r="BH157" s="11">
        <v>28</v>
      </c>
      <c r="BI157" s="11">
        <v>42</v>
      </c>
      <c r="BJ157" s="11">
        <v>30</v>
      </c>
      <c r="BK157" s="11">
        <v>49</v>
      </c>
      <c r="BL157" s="11">
        <v>46</v>
      </c>
      <c r="BM157" s="11">
        <v>54</v>
      </c>
      <c r="BN157" s="11">
        <v>28</v>
      </c>
      <c r="BO157" s="11">
        <v>1000000</v>
      </c>
    </row>
    <row r="158" spans="1:67" ht="15" thickBot="1" x14ac:dyDescent="0.35">
      <c r="A158" s="1" t="s">
        <v>154</v>
      </c>
      <c r="B158" s="1" t="s">
        <v>602</v>
      </c>
      <c r="C158" s="2">
        <v>77</v>
      </c>
      <c r="D158" s="2">
        <v>90</v>
      </c>
      <c r="E158" s="2">
        <v>23</v>
      </c>
      <c r="F158" s="2">
        <v>6</v>
      </c>
      <c r="G158" s="2">
        <v>1</v>
      </c>
      <c r="H158" s="1">
        <f t="shared" si="191"/>
        <v>90</v>
      </c>
      <c r="I158" s="1">
        <f>HLOOKUP(H158,C158:$F$604,J158,0)</f>
        <v>2</v>
      </c>
      <c r="J158" s="1">
        <v>447</v>
      </c>
      <c r="K158" s="1" t="str">
        <f t="shared" si="192"/>
        <v>12</v>
      </c>
      <c r="M158" s="5">
        <f t="shared" si="193"/>
        <v>2</v>
      </c>
      <c r="N158" s="5">
        <f t="shared" si="194"/>
        <v>106</v>
      </c>
      <c r="O158" s="5">
        <f t="shared" si="195"/>
        <v>40.783983784487425</v>
      </c>
      <c r="P158" s="5">
        <f t="shared" si="196"/>
        <v>49</v>
      </c>
      <c r="Q158" s="5">
        <f t="shared" si="197"/>
        <v>50</v>
      </c>
      <c r="R158" s="5">
        <f t="shared" si="198"/>
        <v>-1</v>
      </c>
      <c r="S158" s="5">
        <f t="shared" si="199"/>
        <v>6</v>
      </c>
      <c r="T158" s="5">
        <f t="shared" si="200"/>
        <v>90</v>
      </c>
      <c r="U158" s="5">
        <f t="shared" si="201"/>
        <v>84</v>
      </c>
      <c r="V158">
        <f t="shared" si="202"/>
        <v>1000000</v>
      </c>
      <c r="X158">
        <f t="shared" si="203"/>
        <v>27</v>
      </c>
      <c r="Y158">
        <f t="shared" si="181"/>
        <v>33</v>
      </c>
      <c r="Z158">
        <f t="shared" si="182"/>
        <v>5</v>
      </c>
      <c r="AA158">
        <f t="shared" si="183"/>
        <v>30</v>
      </c>
      <c r="AB158">
        <f t="shared" si="184"/>
        <v>29</v>
      </c>
      <c r="AC158">
        <f t="shared" si="185"/>
        <v>32</v>
      </c>
      <c r="AD158">
        <f t="shared" si="186"/>
        <v>41</v>
      </c>
      <c r="AE158">
        <f t="shared" si="187"/>
        <v>19</v>
      </c>
      <c r="AF158">
        <f t="shared" si="188"/>
        <v>8</v>
      </c>
      <c r="AG158">
        <f t="shared" ref="AG158:AO158" si="232">MAX(X$4:AF$543)+1-X158</f>
        <v>29</v>
      </c>
      <c r="AH158">
        <f t="shared" si="232"/>
        <v>23</v>
      </c>
      <c r="AI158">
        <f t="shared" si="232"/>
        <v>51</v>
      </c>
      <c r="AJ158">
        <f t="shared" si="232"/>
        <v>26</v>
      </c>
      <c r="AK158">
        <f t="shared" si="232"/>
        <v>27</v>
      </c>
      <c r="AL158">
        <f t="shared" si="232"/>
        <v>24</v>
      </c>
      <c r="AM158">
        <f t="shared" si="232"/>
        <v>15</v>
      </c>
      <c r="AN158">
        <f t="shared" si="232"/>
        <v>37</v>
      </c>
      <c r="AO158">
        <f t="shared" si="232"/>
        <v>48</v>
      </c>
      <c r="AP158">
        <f t="shared" si="190"/>
        <v>1000000</v>
      </c>
      <c r="AQ158">
        <f t="shared" si="205"/>
        <v>3</v>
      </c>
      <c r="AR158">
        <f t="shared" si="206"/>
        <v>1</v>
      </c>
      <c r="AS158">
        <f t="shared" si="207"/>
        <v>2605593.9</v>
      </c>
      <c r="AV158" s="10" t="s">
        <v>818</v>
      </c>
      <c r="AW158" s="11">
        <v>41</v>
      </c>
      <c r="AX158" s="11">
        <v>44</v>
      </c>
      <c r="AY158" s="11">
        <v>8</v>
      </c>
      <c r="AZ158" s="11">
        <v>37</v>
      </c>
      <c r="BA158" s="11">
        <v>44</v>
      </c>
      <c r="BB158" s="11">
        <v>3</v>
      </c>
      <c r="BC158" s="11">
        <v>32</v>
      </c>
      <c r="BD158" s="11">
        <v>5</v>
      </c>
      <c r="BE158" s="11">
        <v>6</v>
      </c>
      <c r="BF158" s="11">
        <v>15</v>
      </c>
      <c r="BG158" s="11">
        <v>12</v>
      </c>
      <c r="BH158" s="11">
        <v>48</v>
      </c>
      <c r="BI158" s="11">
        <v>19</v>
      </c>
      <c r="BJ158" s="11">
        <v>12</v>
      </c>
      <c r="BK158" s="11">
        <v>53</v>
      </c>
      <c r="BL158" s="11">
        <v>24</v>
      </c>
      <c r="BM158" s="11">
        <v>51</v>
      </c>
      <c r="BN158" s="11">
        <v>50</v>
      </c>
      <c r="BO158" s="11">
        <v>4000000</v>
      </c>
    </row>
    <row r="159" spans="1:67" ht="15" thickBot="1" x14ac:dyDescent="0.35">
      <c r="A159" s="1" t="s">
        <v>155</v>
      </c>
      <c r="B159" s="1" t="s">
        <v>602</v>
      </c>
      <c r="C159" s="2">
        <v>4</v>
      </c>
      <c r="D159" s="2">
        <v>63</v>
      </c>
      <c r="E159" s="2">
        <v>65</v>
      </c>
      <c r="F159" s="2">
        <v>5</v>
      </c>
      <c r="G159" s="2">
        <v>3</v>
      </c>
      <c r="H159" s="1">
        <f t="shared" si="191"/>
        <v>65</v>
      </c>
      <c r="I159" s="1">
        <f>HLOOKUP(H159,C159:$F$604,J159,0)</f>
        <v>3</v>
      </c>
      <c r="J159" s="1">
        <v>446</v>
      </c>
      <c r="K159" s="1" t="str">
        <f t="shared" si="192"/>
        <v>33</v>
      </c>
      <c r="M159" s="5">
        <f t="shared" si="193"/>
        <v>3</v>
      </c>
      <c r="N159" s="5">
        <f t="shared" si="194"/>
        <v>72</v>
      </c>
      <c r="O159" s="5">
        <f t="shared" si="195"/>
        <v>34.364468083569498</v>
      </c>
      <c r="P159" s="5">
        <f t="shared" si="196"/>
        <v>34.25</v>
      </c>
      <c r="Q159" s="5">
        <f t="shared" si="197"/>
        <v>34</v>
      </c>
      <c r="R159" s="5">
        <f t="shared" si="198"/>
        <v>0.25</v>
      </c>
      <c r="S159" s="5">
        <f t="shared" si="199"/>
        <v>4</v>
      </c>
      <c r="T159" s="5">
        <f t="shared" si="200"/>
        <v>65</v>
      </c>
      <c r="U159" s="5">
        <f t="shared" si="201"/>
        <v>61</v>
      </c>
      <c r="V159">
        <f t="shared" si="202"/>
        <v>3000000</v>
      </c>
      <c r="X159">
        <f t="shared" si="203"/>
        <v>14</v>
      </c>
      <c r="Y159">
        <f t="shared" si="181"/>
        <v>45</v>
      </c>
      <c r="Z159">
        <f t="shared" si="182"/>
        <v>15</v>
      </c>
      <c r="AA159">
        <f t="shared" si="183"/>
        <v>47</v>
      </c>
      <c r="AB159">
        <f t="shared" si="184"/>
        <v>42</v>
      </c>
      <c r="AC159">
        <f t="shared" si="185"/>
        <v>27</v>
      </c>
      <c r="AD159">
        <f t="shared" si="186"/>
        <v>46</v>
      </c>
      <c r="AE159">
        <f t="shared" si="187"/>
        <v>46</v>
      </c>
      <c r="AF159">
        <f t="shared" si="188"/>
        <v>28</v>
      </c>
      <c r="AG159">
        <f t="shared" ref="AG159:AO159" si="233">MAX(X$4:AF$543)+1-X159</f>
        <v>42</v>
      </c>
      <c r="AH159">
        <f t="shared" si="233"/>
        <v>11</v>
      </c>
      <c r="AI159">
        <f t="shared" si="233"/>
        <v>41</v>
      </c>
      <c r="AJ159">
        <f t="shared" si="233"/>
        <v>9</v>
      </c>
      <c r="AK159">
        <f t="shared" si="233"/>
        <v>14</v>
      </c>
      <c r="AL159">
        <f t="shared" si="233"/>
        <v>29</v>
      </c>
      <c r="AM159">
        <f t="shared" si="233"/>
        <v>10</v>
      </c>
      <c r="AN159">
        <f t="shared" si="233"/>
        <v>10</v>
      </c>
      <c r="AO159">
        <f t="shared" si="233"/>
        <v>28</v>
      </c>
      <c r="AP159">
        <f t="shared" si="190"/>
        <v>3000000</v>
      </c>
      <c r="AQ159">
        <f t="shared" si="205"/>
        <v>3</v>
      </c>
      <c r="AR159">
        <f t="shared" si="206"/>
        <v>3</v>
      </c>
      <c r="AS159">
        <f t="shared" si="207"/>
        <v>2736150.2</v>
      </c>
      <c r="AV159" s="10" t="s">
        <v>819</v>
      </c>
      <c r="AW159" s="11">
        <v>41</v>
      </c>
      <c r="AX159" s="11">
        <v>45</v>
      </c>
      <c r="AY159" s="11">
        <v>29</v>
      </c>
      <c r="AZ159" s="11">
        <v>45</v>
      </c>
      <c r="BA159" s="11">
        <v>45</v>
      </c>
      <c r="BB159" s="11">
        <v>11</v>
      </c>
      <c r="BC159" s="11">
        <v>36</v>
      </c>
      <c r="BD159" s="11">
        <v>40</v>
      </c>
      <c r="BE159" s="11">
        <v>25</v>
      </c>
      <c r="BF159" s="11">
        <v>15</v>
      </c>
      <c r="BG159" s="11">
        <v>11</v>
      </c>
      <c r="BH159" s="11">
        <v>27</v>
      </c>
      <c r="BI159" s="11">
        <v>11</v>
      </c>
      <c r="BJ159" s="11">
        <v>11</v>
      </c>
      <c r="BK159" s="11">
        <v>45</v>
      </c>
      <c r="BL159" s="11">
        <v>20</v>
      </c>
      <c r="BM159" s="11">
        <v>16</v>
      </c>
      <c r="BN159" s="11">
        <v>31</v>
      </c>
      <c r="BO159" s="11">
        <v>2000000</v>
      </c>
    </row>
    <row r="160" spans="1:67" ht="15" thickBot="1" x14ac:dyDescent="0.35">
      <c r="A160" s="1" t="s">
        <v>156</v>
      </c>
      <c r="B160" s="1" t="s">
        <v>602</v>
      </c>
      <c r="C160" s="2">
        <v>15</v>
      </c>
      <c r="D160" s="2">
        <v>80</v>
      </c>
      <c r="E160" s="2">
        <v>61</v>
      </c>
      <c r="F160" s="2">
        <v>93</v>
      </c>
      <c r="G160" s="2">
        <v>1</v>
      </c>
      <c r="H160" s="1">
        <f t="shared" si="191"/>
        <v>93</v>
      </c>
      <c r="I160" s="1">
        <f>HLOOKUP(H160,C160:$F$604,J160,0)</f>
        <v>4</v>
      </c>
      <c r="J160" s="1">
        <v>445</v>
      </c>
      <c r="K160" s="1" t="str">
        <f t="shared" si="192"/>
        <v>14</v>
      </c>
      <c r="M160" s="5">
        <f t="shared" si="193"/>
        <v>4</v>
      </c>
      <c r="N160" s="5">
        <f t="shared" si="194"/>
        <v>156</v>
      </c>
      <c r="O160" s="5">
        <f t="shared" si="195"/>
        <v>34.130875562555772</v>
      </c>
      <c r="P160" s="5">
        <f t="shared" si="196"/>
        <v>62.25</v>
      </c>
      <c r="Q160" s="5">
        <f t="shared" si="197"/>
        <v>70.5</v>
      </c>
      <c r="R160" s="5">
        <f t="shared" si="198"/>
        <v>-8.25</v>
      </c>
      <c r="S160" s="5">
        <f t="shared" si="199"/>
        <v>15</v>
      </c>
      <c r="T160" s="5">
        <f t="shared" si="200"/>
        <v>93</v>
      </c>
      <c r="U160" s="5">
        <f t="shared" si="201"/>
        <v>78</v>
      </c>
      <c r="V160">
        <f t="shared" si="202"/>
        <v>1000000</v>
      </c>
      <c r="X160">
        <f t="shared" si="203"/>
        <v>1</v>
      </c>
      <c r="Y160">
        <f t="shared" si="181"/>
        <v>13</v>
      </c>
      <c r="Z160">
        <f t="shared" si="182"/>
        <v>15</v>
      </c>
      <c r="AA160">
        <f t="shared" si="183"/>
        <v>12</v>
      </c>
      <c r="AB160">
        <f t="shared" si="184"/>
        <v>8</v>
      </c>
      <c r="AC160">
        <f t="shared" si="185"/>
        <v>50</v>
      </c>
      <c r="AD160">
        <f t="shared" si="186"/>
        <v>27</v>
      </c>
      <c r="AE160">
        <f t="shared" si="187"/>
        <v>14</v>
      </c>
      <c r="AF160">
        <f t="shared" si="188"/>
        <v>13</v>
      </c>
      <c r="AG160">
        <f t="shared" ref="AG160:AO160" si="234">MAX(X$4:AF$543)+1-X160</f>
        <v>55</v>
      </c>
      <c r="AH160">
        <f t="shared" si="234"/>
        <v>43</v>
      </c>
      <c r="AI160">
        <f t="shared" si="234"/>
        <v>41</v>
      </c>
      <c r="AJ160">
        <f t="shared" si="234"/>
        <v>44</v>
      </c>
      <c r="AK160">
        <f t="shared" si="234"/>
        <v>48</v>
      </c>
      <c r="AL160">
        <f t="shared" si="234"/>
        <v>6</v>
      </c>
      <c r="AM160">
        <f t="shared" si="234"/>
        <v>29</v>
      </c>
      <c r="AN160">
        <f t="shared" si="234"/>
        <v>42</v>
      </c>
      <c r="AO160">
        <f t="shared" si="234"/>
        <v>43</v>
      </c>
      <c r="AP160">
        <f t="shared" si="190"/>
        <v>1000000</v>
      </c>
      <c r="AQ160">
        <f t="shared" si="205"/>
        <v>3</v>
      </c>
      <c r="AR160">
        <f t="shared" si="206"/>
        <v>1</v>
      </c>
      <c r="AS160">
        <f t="shared" si="207"/>
        <v>2923278.1</v>
      </c>
      <c r="AV160" s="10" t="s">
        <v>820</v>
      </c>
      <c r="AW160" s="11">
        <v>14</v>
      </c>
      <c r="AX160" s="11">
        <v>27</v>
      </c>
      <c r="AY160" s="11">
        <v>27</v>
      </c>
      <c r="AZ160" s="11">
        <v>29</v>
      </c>
      <c r="BA160" s="11">
        <v>30</v>
      </c>
      <c r="BB160" s="11">
        <v>22</v>
      </c>
      <c r="BC160" s="11">
        <v>18</v>
      </c>
      <c r="BD160" s="11">
        <v>35</v>
      </c>
      <c r="BE160" s="11">
        <v>35</v>
      </c>
      <c r="BF160" s="11">
        <v>42</v>
      </c>
      <c r="BG160" s="11">
        <v>29</v>
      </c>
      <c r="BH160" s="11">
        <v>29</v>
      </c>
      <c r="BI160" s="11">
        <v>27</v>
      </c>
      <c r="BJ160" s="11">
        <v>26</v>
      </c>
      <c r="BK160" s="11">
        <v>34</v>
      </c>
      <c r="BL160" s="11">
        <v>38</v>
      </c>
      <c r="BM160" s="11">
        <v>21</v>
      </c>
      <c r="BN160" s="11">
        <v>21</v>
      </c>
      <c r="BO160" s="11">
        <v>3000000</v>
      </c>
    </row>
    <row r="161" spans="1:67" ht="15" thickBot="1" x14ac:dyDescent="0.35">
      <c r="A161" s="1" t="s">
        <v>157</v>
      </c>
      <c r="B161" s="1" t="s">
        <v>602</v>
      </c>
      <c r="C161" s="2">
        <v>83</v>
      </c>
      <c r="D161" s="2">
        <v>74</v>
      </c>
      <c r="E161" s="2">
        <v>57</v>
      </c>
      <c r="F161" s="2">
        <v>81</v>
      </c>
      <c r="G161" s="2">
        <v>1</v>
      </c>
      <c r="H161" s="1">
        <f t="shared" si="191"/>
        <v>83</v>
      </c>
      <c r="I161" s="1">
        <f>HLOOKUP(H161,C161:$F$604,J161,0)</f>
        <v>1</v>
      </c>
      <c r="J161" s="1">
        <v>444</v>
      </c>
      <c r="K161" s="1" t="str">
        <f t="shared" si="192"/>
        <v>11</v>
      </c>
      <c r="M161" s="5">
        <f t="shared" si="193"/>
        <v>1</v>
      </c>
      <c r="N161" s="5">
        <f t="shared" si="194"/>
        <v>212</v>
      </c>
      <c r="O161" s="5">
        <f t="shared" si="195"/>
        <v>11.814539065631521</v>
      </c>
      <c r="P161" s="5">
        <f t="shared" si="196"/>
        <v>73.75</v>
      </c>
      <c r="Q161" s="5">
        <f t="shared" si="197"/>
        <v>77.5</v>
      </c>
      <c r="R161" s="5">
        <f t="shared" si="198"/>
        <v>-3.75</v>
      </c>
      <c r="S161" s="5">
        <f t="shared" si="199"/>
        <v>57</v>
      </c>
      <c r="T161" s="5">
        <f t="shared" si="200"/>
        <v>83</v>
      </c>
      <c r="U161" s="5">
        <f t="shared" si="201"/>
        <v>26</v>
      </c>
      <c r="V161">
        <f t="shared" si="202"/>
        <v>1000000</v>
      </c>
      <c r="X161">
        <f t="shared" si="203"/>
        <v>41</v>
      </c>
      <c r="Y161">
        <f t="shared" si="181"/>
        <v>3</v>
      </c>
      <c r="Z161">
        <f t="shared" si="182"/>
        <v>51</v>
      </c>
      <c r="AA161">
        <f t="shared" si="183"/>
        <v>4</v>
      </c>
      <c r="AB161">
        <f t="shared" si="184"/>
        <v>4</v>
      </c>
      <c r="AC161">
        <f t="shared" si="185"/>
        <v>41</v>
      </c>
      <c r="AD161">
        <f t="shared" si="186"/>
        <v>2</v>
      </c>
      <c r="AE161">
        <f t="shared" si="187"/>
        <v>30</v>
      </c>
      <c r="AF161">
        <f t="shared" si="188"/>
        <v>51</v>
      </c>
      <c r="AG161">
        <f t="shared" ref="AG161:AO161" si="235">MAX(X$4:AF$543)+1-X161</f>
        <v>15</v>
      </c>
      <c r="AH161">
        <f t="shared" si="235"/>
        <v>53</v>
      </c>
      <c r="AI161">
        <f t="shared" si="235"/>
        <v>5</v>
      </c>
      <c r="AJ161">
        <f t="shared" si="235"/>
        <v>52</v>
      </c>
      <c r="AK161">
        <f t="shared" si="235"/>
        <v>52</v>
      </c>
      <c r="AL161">
        <f t="shared" si="235"/>
        <v>15</v>
      </c>
      <c r="AM161">
        <f t="shared" si="235"/>
        <v>54</v>
      </c>
      <c r="AN161">
        <f t="shared" si="235"/>
        <v>26</v>
      </c>
      <c r="AO161">
        <f t="shared" si="235"/>
        <v>5</v>
      </c>
      <c r="AP161">
        <f t="shared" si="190"/>
        <v>1000000</v>
      </c>
      <c r="AQ161">
        <f t="shared" si="205"/>
        <v>3</v>
      </c>
      <c r="AR161">
        <f t="shared" si="206"/>
        <v>1</v>
      </c>
      <c r="AS161">
        <f t="shared" si="207"/>
        <v>2903548.3</v>
      </c>
      <c r="AV161" s="10" t="s">
        <v>821</v>
      </c>
      <c r="AW161" s="11">
        <v>14</v>
      </c>
      <c r="AX161" s="11">
        <v>39</v>
      </c>
      <c r="AY161" s="11">
        <v>25</v>
      </c>
      <c r="AZ161" s="11">
        <v>43</v>
      </c>
      <c r="BA161" s="11">
        <v>36</v>
      </c>
      <c r="BB161" s="11">
        <v>41</v>
      </c>
      <c r="BC161" s="11">
        <v>46</v>
      </c>
      <c r="BD161" s="11">
        <v>46</v>
      </c>
      <c r="BE161" s="11">
        <v>28</v>
      </c>
      <c r="BF161" s="11">
        <v>42</v>
      </c>
      <c r="BG161" s="11">
        <v>17</v>
      </c>
      <c r="BH161" s="11">
        <v>31</v>
      </c>
      <c r="BI161" s="11">
        <v>13</v>
      </c>
      <c r="BJ161" s="11">
        <v>20</v>
      </c>
      <c r="BK161" s="11">
        <v>15</v>
      </c>
      <c r="BL161" s="11">
        <v>10</v>
      </c>
      <c r="BM161" s="11">
        <v>10</v>
      </c>
      <c r="BN161" s="11">
        <v>28</v>
      </c>
      <c r="BO161" s="11">
        <v>2000000</v>
      </c>
    </row>
    <row r="162" spans="1:67" ht="15" thickBot="1" x14ac:dyDescent="0.35">
      <c r="A162" s="1" t="s">
        <v>158</v>
      </c>
      <c r="B162" s="1" t="s">
        <v>602</v>
      </c>
      <c r="C162" s="2">
        <v>17</v>
      </c>
      <c r="D162" s="2">
        <v>36</v>
      </c>
      <c r="E162" s="2">
        <v>2</v>
      </c>
      <c r="F162" s="2">
        <v>60</v>
      </c>
      <c r="G162" s="2">
        <v>1</v>
      </c>
      <c r="H162" s="1">
        <f t="shared" si="191"/>
        <v>60</v>
      </c>
      <c r="I162" s="1">
        <f>HLOOKUP(H162,C162:$F$604,J162,0)</f>
        <v>4</v>
      </c>
      <c r="J162" s="1">
        <v>443</v>
      </c>
      <c r="K162" s="1" t="str">
        <f t="shared" si="192"/>
        <v>14</v>
      </c>
      <c r="M162" s="5">
        <f t="shared" si="193"/>
        <v>4</v>
      </c>
      <c r="N162" s="5">
        <f t="shared" si="194"/>
        <v>55</v>
      </c>
      <c r="O162" s="5">
        <f t="shared" si="195"/>
        <v>25.051613387830599</v>
      </c>
      <c r="P162" s="5">
        <f t="shared" si="196"/>
        <v>28.75</v>
      </c>
      <c r="Q162" s="5">
        <f t="shared" si="197"/>
        <v>26.5</v>
      </c>
      <c r="R162" s="5">
        <f t="shared" si="198"/>
        <v>2.25</v>
      </c>
      <c r="S162" s="5">
        <f t="shared" si="199"/>
        <v>2</v>
      </c>
      <c r="T162" s="5">
        <f t="shared" si="200"/>
        <v>60</v>
      </c>
      <c r="U162" s="5">
        <f t="shared" si="201"/>
        <v>58</v>
      </c>
      <c r="V162">
        <f t="shared" si="202"/>
        <v>1000000</v>
      </c>
      <c r="X162">
        <f t="shared" si="203"/>
        <v>1</v>
      </c>
      <c r="Y162">
        <f t="shared" si="181"/>
        <v>50</v>
      </c>
      <c r="Z162">
        <f t="shared" si="182"/>
        <v>33</v>
      </c>
      <c r="AA162">
        <f t="shared" si="183"/>
        <v>50</v>
      </c>
      <c r="AB162">
        <f t="shared" si="184"/>
        <v>49</v>
      </c>
      <c r="AC162">
        <f t="shared" si="185"/>
        <v>19</v>
      </c>
      <c r="AD162">
        <f t="shared" si="186"/>
        <v>49</v>
      </c>
      <c r="AE162">
        <f t="shared" si="187"/>
        <v>48</v>
      </c>
      <c r="AF162">
        <f t="shared" si="188"/>
        <v>31</v>
      </c>
      <c r="AG162">
        <f t="shared" ref="AG162:AO162" si="236">MAX(X$4:AF$543)+1-X162</f>
        <v>55</v>
      </c>
      <c r="AH162">
        <f t="shared" si="236"/>
        <v>6</v>
      </c>
      <c r="AI162">
        <f t="shared" si="236"/>
        <v>23</v>
      </c>
      <c r="AJ162">
        <f t="shared" si="236"/>
        <v>6</v>
      </c>
      <c r="AK162">
        <f t="shared" si="236"/>
        <v>7</v>
      </c>
      <c r="AL162">
        <f t="shared" si="236"/>
        <v>37</v>
      </c>
      <c r="AM162">
        <f t="shared" si="236"/>
        <v>7</v>
      </c>
      <c r="AN162">
        <f t="shared" si="236"/>
        <v>8</v>
      </c>
      <c r="AO162">
        <f t="shared" si="236"/>
        <v>25</v>
      </c>
      <c r="AP162">
        <f t="shared" si="190"/>
        <v>1000000</v>
      </c>
      <c r="AQ162">
        <f t="shared" si="205"/>
        <v>3</v>
      </c>
      <c r="AR162">
        <f t="shared" si="206"/>
        <v>1</v>
      </c>
      <c r="AS162">
        <f t="shared" si="207"/>
        <v>2675709.7000000002</v>
      </c>
      <c r="AV162" s="10" t="s">
        <v>822</v>
      </c>
      <c r="AW162" s="11">
        <v>27</v>
      </c>
      <c r="AX162" s="11">
        <v>33</v>
      </c>
      <c r="AY162" s="11">
        <v>5</v>
      </c>
      <c r="AZ162" s="11">
        <v>30</v>
      </c>
      <c r="BA162" s="11">
        <v>29</v>
      </c>
      <c r="BB162" s="11">
        <v>32</v>
      </c>
      <c r="BC162" s="11">
        <v>41</v>
      </c>
      <c r="BD162" s="11">
        <v>19</v>
      </c>
      <c r="BE162" s="11">
        <v>8</v>
      </c>
      <c r="BF162" s="11">
        <v>29</v>
      </c>
      <c r="BG162" s="11">
        <v>23</v>
      </c>
      <c r="BH162" s="11">
        <v>51</v>
      </c>
      <c r="BI162" s="11">
        <v>26</v>
      </c>
      <c r="BJ162" s="11">
        <v>27</v>
      </c>
      <c r="BK162" s="11">
        <v>24</v>
      </c>
      <c r="BL162" s="11">
        <v>15</v>
      </c>
      <c r="BM162" s="11">
        <v>37</v>
      </c>
      <c r="BN162" s="11">
        <v>48</v>
      </c>
      <c r="BO162" s="11">
        <v>1000000</v>
      </c>
    </row>
    <row r="163" spans="1:67" ht="15" thickBot="1" x14ac:dyDescent="0.35">
      <c r="A163" s="1" t="s">
        <v>159</v>
      </c>
      <c r="B163" s="1" t="s">
        <v>602</v>
      </c>
      <c r="C163" s="2">
        <v>77</v>
      </c>
      <c r="D163" s="2">
        <v>75</v>
      </c>
      <c r="E163" s="2">
        <v>13</v>
      </c>
      <c r="F163" s="2">
        <v>80</v>
      </c>
      <c r="G163" s="2">
        <v>1</v>
      </c>
      <c r="H163" s="1">
        <f t="shared" si="191"/>
        <v>80</v>
      </c>
      <c r="I163" s="1">
        <f>HLOOKUP(H163,C163:$F$604,J163,0)</f>
        <v>4</v>
      </c>
      <c r="J163" s="1">
        <v>442</v>
      </c>
      <c r="K163" s="1" t="str">
        <f t="shared" si="192"/>
        <v>14</v>
      </c>
      <c r="M163" s="5">
        <f t="shared" si="193"/>
        <v>4</v>
      </c>
      <c r="N163" s="5">
        <f t="shared" si="194"/>
        <v>165</v>
      </c>
      <c r="O163" s="5">
        <f t="shared" si="195"/>
        <v>32.232230246550841</v>
      </c>
      <c r="P163" s="5">
        <f t="shared" si="196"/>
        <v>61.25</v>
      </c>
      <c r="Q163" s="5">
        <f t="shared" si="197"/>
        <v>76</v>
      </c>
      <c r="R163" s="5">
        <f t="shared" si="198"/>
        <v>-14.75</v>
      </c>
      <c r="S163" s="5">
        <f t="shared" si="199"/>
        <v>13</v>
      </c>
      <c r="T163" s="5">
        <f t="shared" si="200"/>
        <v>80</v>
      </c>
      <c r="U163" s="5">
        <f t="shared" si="201"/>
        <v>67</v>
      </c>
      <c r="V163">
        <f t="shared" si="202"/>
        <v>1000000</v>
      </c>
      <c r="X163">
        <f t="shared" si="203"/>
        <v>1</v>
      </c>
      <c r="Y163">
        <f t="shared" si="181"/>
        <v>11</v>
      </c>
      <c r="Z163">
        <f t="shared" si="182"/>
        <v>19</v>
      </c>
      <c r="AA163">
        <f t="shared" si="183"/>
        <v>13</v>
      </c>
      <c r="AB163">
        <f t="shared" si="184"/>
        <v>5</v>
      </c>
      <c r="AC163">
        <f t="shared" si="185"/>
        <v>54</v>
      </c>
      <c r="AD163">
        <f t="shared" si="186"/>
        <v>30</v>
      </c>
      <c r="AE163">
        <f t="shared" si="187"/>
        <v>33</v>
      </c>
      <c r="AF163">
        <f t="shared" si="188"/>
        <v>22</v>
      </c>
      <c r="AG163">
        <f t="shared" ref="AG163:AO163" si="237">MAX(X$4:AF$543)+1-X163</f>
        <v>55</v>
      </c>
      <c r="AH163">
        <f t="shared" si="237"/>
        <v>45</v>
      </c>
      <c r="AI163">
        <f t="shared" si="237"/>
        <v>37</v>
      </c>
      <c r="AJ163">
        <f t="shared" si="237"/>
        <v>43</v>
      </c>
      <c r="AK163">
        <f t="shared" si="237"/>
        <v>51</v>
      </c>
      <c r="AL163">
        <f t="shared" si="237"/>
        <v>2</v>
      </c>
      <c r="AM163">
        <f t="shared" si="237"/>
        <v>26</v>
      </c>
      <c r="AN163">
        <f t="shared" si="237"/>
        <v>23</v>
      </c>
      <c r="AO163">
        <f t="shared" si="237"/>
        <v>34</v>
      </c>
      <c r="AP163">
        <f t="shared" si="190"/>
        <v>1000000</v>
      </c>
      <c r="AQ163">
        <f t="shared" si="205"/>
        <v>3</v>
      </c>
      <c r="AR163">
        <f t="shared" si="206"/>
        <v>1</v>
      </c>
      <c r="AS163">
        <f t="shared" si="207"/>
        <v>3174327.6</v>
      </c>
      <c r="AV163" s="10" t="s">
        <v>823</v>
      </c>
      <c r="AW163" s="11">
        <v>14</v>
      </c>
      <c r="AX163" s="11">
        <v>45</v>
      </c>
      <c r="AY163" s="11">
        <v>15</v>
      </c>
      <c r="AZ163" s="11">
        <v>47</v>
      </c>
      <c r="BA163" s="11">
        <v>42</v>
      </c>
      <c r="BB163" s="11">
        <v>27</v>
      </c>
      <c r="BC163" s="11">
        <v>46</v>
      </c>
      <c r="BD163" s="11">
        <v>46</v>
      </c>
      <c r="BE163" s="11">
        <v>28</v>
      </c>
      <c r="BF163" s="11">
        <v>42</v>
      </c>
      <c r="BG163" s="11">
        <v>11</v>
      </c>
      <c r="BH163" s="11">
        <v>41</v>
      </c>
      <c r="BI163" s="11">
        <v>9</v>
      </c>
      <c r="BJ163" s="11">
        <v>14</v>
      </c>
      <c r="BK163" s="11">
        <v>29</v>
      </c>
      <c r="BL163" s="11">
        <v>10</v>
      </c>
      <c r="BM163" s="11">
        <v>10</v>
      </c>
      <c r="BN163" s="11">
        <v>28</v>
      </c>
      <c r="BO163" s="11">
        <v>3000000</v>
      </c>
    </row>
    <row r="164" spans="1:67" ht="15" thickBot="1" x14ac:dyDescent="0.35">
      <c r="A164" s="1" t="s">
        <v>160</v>
      </c>
      <c r="B164" s="1" t="s">
        <v>602</v>
      </c>
      <c r="C164" s="2">
        <v>0</v>
      </c>
      <c r="D164" s="2">
        <v>15</v>
      </c>
      <c r="E164" s="2">
        <v>7</v>
      </c>
      <c r="F164" s="2">
        <v>31</v>
      </c>
      <c r="G164" s="2">
        <v>1</v>
      </c>
      <c r="H164" s="1">
        <f t="shared" si="191"/>
        <v>31</v>
      </c>
      <c r="I164" s="1">
        <f>HLOOKUP(H164,C164:$F$604,J164,0)</f>
        <v>4</v>
      </c>
      <c r="J164" s="1">
        <v>441</v>
      </c>
      <c r="K164" s="1" t="str">
        <f t="shared" si="192"/>
        <v>14</v>
      </c>
      <c r="M164" s="5">
        <f t="shared" si="193"/>
        <v>4</v>
      </c>
      <c r="N164" s="5">
        <f t="shared" si="194"/>
        <v>22</v>
      </c>
      <c r="O164" s="5">
        <f t="shared" si="195"/>
        <v>13.32603967176045</v>
      </c>
      <c r="P164" s="5">
        <f t="shared" si="196"/>
        <v>13.25</v>
      </c>
      <c r="Q164" s="5">
        <f t="shared" si="197"/>
        <v>11</v>
      </c>
      <c r="R164" s="5">
        <f t="shared" si="198"/>
        <v>2.25</v>
      </c>
      <c r="S164" s="5">
        <f t="shared" si="199"/>
        <v>0</v>
      </c>
      <c r="T164" s="5">
        <f t="shared" si="200"/>
        <v>31</v>
      </c>
      <c r="U164" s="5">
        <f t="shared" si="201"/>
        <v>31</v>
      </c>
      <c r="V164">
        <f t="shared" si="202"/>
        <v>1000000</v>
      </c>
      <c r="X164">
        <f t="shared" si="203"/>
        <v>1</v>
      </c>
      <c r="Y164">
        <f t="shared" si="181"/>
        <v>54</v>
      </c>
      <c r="Z164">
        <f t="shared" si="182"/>
        <v>50</v>
      </c>
      <c r="AA164">
        <f t="shared" si="183"/>
        <v>54</v>
      </c>
      <c r="AB164">
        <f t="shared" si="184"/>
        <v>54</v>
      </c>
      <c r="AC164">
        <f t="shared" si="185"/>
        <v>19</v>
      </c>
      <c r="AD164">
        <f t="shared" si="186"/>
        <v>53</v>
      </c>
      <c r="AE164">
        <f t="shared" si="187"/>
        <v>54</v>
      </c>
      <c r="AF164">
        <f t="shared" si="188"/>
        <v>50</v>
      </c>
      <c r="AG164">
        <f t="shared" ref="AG164:AO164" si="238">MAX(X$4:AF$543)+1-X164</f>
        <v>55</v>
      </c>
      <c r="AH164">
        <f t="shared" si="238"/>
        <v>2</v>
      </c>
      <c r="AI164">
        <f t="shared" si="238"/>
        <v>6</v>
      </c>
      <c r="AJ164">
        <f t="shared" si="238"/>
        <v>2</v>
      </c>
      <c r="AK164">
        <f t="shared" si="238"/>
        <v>2</v>
      </c>
      <c r="AL164">
        <f t="shared" si="238"/>
        <v>37</v>
      </c>
      <c r="AM164">
        <f t="shared" si="238"/>
        <v>3</v>
      </c>
      <c r="AN164">
        <f t="shared" si="238"/>
        <v>2</v>
      </c>
      <c r="AO164">
        <f t="shared" si="238"/>
        <v>6</v>
      </c>
      <c r="AP164">
        <f t="shared" si="190"/>
        <v>1000000</v>
      </c>
      <c r="AQ164">
        <f t="shared" si="205"/>
        <v>3</v>
      </c>
      <c r="AR164">
        <f t="shared" si="206"/>
        <v>1</v>
      </c>
      <c r="AS164">
        <f t="shared" si="207"/>
        <v>2664548</v>
      </c>
      <c r="AV164" s="10" t="s">
        <v>824</v>
      </c>
      <c r="AW164" s="11">
        <v>1</v>
      </c>
      <c r="AX164" s="11">
        <v>13</v>
      </c>
      <c r="AY164" s="11">
        <v>15</v>
      </c>
      <c r="AZ164" s="11">
        <v>12</v>
      </c>
      <c r="BA164" s="11">
        <v>8</v>
      </c>
      <c r="BB164" s="11">
        <v>50</v>
      </c>
      <c r="BC164" s="11">
        <v>27</v>
      </c>
      <c r="BD164" s="11">
        <v>14</v>
      </c>
      <c r="BE164" s="11">
        <v>13</v>
      </c>
      <c r="BF164" s="11">
        <v>55</v>
      </c>
      <c r="BG164" s="11">
        <v>43</v>
      </c>
      <c r="BH164" s="11">
        <v>41</v>
      </c>
      <c r="BI164" s="11">
        <v>44</v>
      </c>
      <c r="BJ164" s="11">
        <v>48</v>
      </c>
      <c r="BK164" s="11">
        <v>6</v>
      </c>
      <c r="BL164" s="11">
        <v>29</v>
      </c>
      <c r="BM164" s="11">
        <v>42</v>
      </c>
      <c r="BN164" s="11">
        <v>43</v>
      </c>
      <c r="BO164" s="11">
        <v>1000000</v>
      </c>
    </row>
    <row r="165" spans="1:67" ht="15" thickBot="1" x14ac:dyDescent="0.35">
      <c r="A165" s="1" t="s">
        <v>161</v>
      </c>
      <c r="B165" s="1" t="s">
        <v>602</v>
      </c>
      <c r="C165" s="2">
        <v>12</v>
      </c>
      <c r="D165" s="2">
        <v>69</v>
      </c>
      <c r="E165" s="2">
        <v>51</v>
      </c>
      <c r="F165" s="2">
        <v>86</v>
      </c>
      <c r="G165" s="2">
        <v>1</v>
      </c>
      <c r="H165" s="1">
        <f t="shared" si="191"/>
        <v>86</v>
      </c>
      <c r="I165" s="1">
        <f>HLOOKUP(H165,C165:$F$604,J165,0)</f>
        <v>4</v>
      </c>
      <c r="J165" s="1">
        <v>440</v>
      </c>
      <c r="K165" s="1" t="str">
        <f t="shared" si="192"/>
        <v>14</v>
      </c>
      <c r="M165" s="5">
        <f t="shared" si="193"/>
        <v>4</v>
      </c>
      <c r="N165" s="5">
        <f t="shared" si="194"/>
        <v>132</v>
      </c>
      <c r="O165" s="5">
        <f t="shared" si="195"/>
        <v>31.733263305244861</v>
      </c>
      <c r="P165" s="5">
        <f t="shared" si="196"/>
        <v>54.5</v>
      </c>
      <c r="Q165" s="5">
        <f t="shared" si="197"/>
        <v>60</v>
      </c>
      <c r="R165" s="5">
        <f t="shared" si="198"/>
        <v>-5.5</v>
      </c>
      <c r="S165" s="5">
        <f t="shared" si="199"/>
        <v>12</v>
      </c>
      <c r="T165" s="5">
        <f t="shared" si="200"/>
        <v>86</v>
      </c>
      <c r="U165" s="5">
        <f t="shared" si="201"/>
        <v>74</v>
      </c>
      <c r="V165">
        <f t="shared" si="202"/>
        <v>1000000</v>
      </c>
      <c r="X165">
        <f t="shared" si="203"/>
        <v>1</v>
      </c>
      <c r="Y165">
        <f t="shared" si="181"/>
        <v>23</v>
      </c>
      <c r="Z165">
        <f t="shared" si="182"/>
        <v>20</v>
      </c>
      <c r="AA165">
        <f t="shared" si="183"/>
        <v>22</v>
      </c>
      <c r="AB165">
        <f t="shared" si="184"/>
        <v>18</v>
      </c>
      <c r="AC165">
        <f t="shared" si="185"/>
        <v>45</v>
      </c>
      <c r="AD165">
        <f t="shared" si="186"/>
        <v>32</v>
      </c>
      <c r="AE165">
        <f t="shared" si="187"/>
        <v>26</v>
      </c>
      <c r="AF165">
        <f t="shared" si="188"/>
        <v>16</v>
      </c>
      <c r="AG165">
        <f t="shared" ref="AG165:AO165" si="239">MAX(X$4:AF$543)+1-X165</f>
        <v>55</v>
      </c>
      <c r="AH165">
        <f t="shared" si="239"/>
        <v>33</v>
      </c>
      <c r="AI165">
        <f t="shared" si="239"/>
        <v>36</v>
      </c>
      <c r="AJ165">
        <f t="shared" si="239"/>
        <v>34</v>
      </c>
      <c r="AK165">
        <f t="shared" si="239"/>
        <v>38</v>
      </c>
      <c r="AL165">
        <f t="shared" si="239"/>
        <v>11</v>
      </c>
      <c r="AM165">
        <f t="shared" si="239"/>
        <v>24</v>
      </c>
      <c r="AN165">
        <f t="shared" si="239"/>
        <v>30</v>
      </c>
      <c r="AO165">
        <f t="shared" si="239"/>
        <v>40</v>
      </c>
      <c r="AP165">
        <f t="shared" si="190"/>
        <v>1000000</v>
      </c>
      <c r="AQ165">
        <f t="shared" si="205"/>
        <v>3</v>
      </c>
      <c r="AR165">
        <f t="shared" si="206"/>
        <v>1</v>
      </c>
      <c r="AS165">
        <f t="shared" si="207"/>
        <v>2628558.6</v>
      </c>
      <c r="AV165" s="10" t="s">
        <v>825</v>
      </c>
      <c r="AW165" s="11">
        <v>41</v>
      </c>
      <c r="AX165" s="11">
        <v>3</v>
      </c>
      <c r="AY165" s="11">
        <v>51</v>
      </c>
      <c r="AZ165" s="11">
        <v>4</v>
      </c>
      <c r="BA165" s="11">
        <v>4</v>
      </c>
      <c r="BB165" s="11">
        <v>41</v>
      </c>
      <c r="BC165" s="11">
        <v>2</v>
      </c>
      <c r="BD165" s="11">
        <v>30</v>
      </c>
      <c r="BE165" s="11">
        <v>51</v>
      </c>
      <c r="BF165" s="11">
        <v>15</v>
      </c>
      <c r="BG165" s="11">
        <v>53</v>
      </c>
      <c r="BH165" s="11">
        <v>5</v>
      </c>
      <c r="BI165" s="11">
        <v>52</v>
      </c>
      <c r="BJ165" s="11">
        <v>52</v>
      </c>
      <c r="BK165" s="11">
        <v>15</v>
      </c>
      <c r="BL165" s="11">
        <v>54</v>
      </c>
      <c r="BM165" s="11">
        <v>26</v>
      </c>
      <c r="BN165" s="11">
        <v>5</v>
      </c>
      <c r="BO165" s="11">
        <v>1000000</v>
      </c>
    </row>
    <row r="166" spans="1:67" ht="15" thickBot="1" x14ac:dyDescent="0.35">
      <c r="A166" s="1" t="s">
        <v>162</v>
      </c>
      <c r="B166" s="1" t="s">
        <v>602</v>
      </c>
      <c r="C166" s="2">
        <v>3</v>
      </c>
      <c r="D166" s="2">
        <v>82</v>
      </c>
      <c r="E166" s="2">
        <v>68</v>
      </c>
      <c r="F166" s="2">
        <v>22</v>
      </c>
      <c r="G166" s="2">
        <v>4</v>
      </c>
      <c r="H166" s="1">
        <f t="shared" si="191"/>
        <v>82</v>
      </c>
      <c r="I166" s="1">
        <f>HLOOKUP(H166,C166:$F$604,J166,0)</f>
        <v>2</v>
      </c>
      <c r="J166" s="1">
        <v>439</v>
      </c>
      <c r="K166" s="1" t="str">
        <f t="shared" si="192"/>
        <v>42</v>
      </c>
      <c r="M166" s="5">
        <f t="shared" si="193"/>
        <v>2</v>
      </c>
      <c r="N166" s="5">
        <f t="shared" si="194"/>
        <v>93</v>
      </c>
      <c r="O166" s="5">
        <f t="shared" si="195"/>
        <v>37.348583194904016</v>
      </c>
      <c r="P166" s="5">
        <f t="shared" si="196"/>
        <v>43.75</v>
      </c>
      <c r="Q166" s="5">
        <f t="shared" si="197"/>
        <v>45</v>
      </c>
      <c r="R166" s="5">
        <f t="shared" si="198"/>
        <v>-1.25</v>
      </c>
      <c r="S166" s="5">
        <f t="shared" si="199"/>
        <v>3</v>
      </c>
      <c r="T166" s="5">
        <f t="shared" si="200"/>
        <v>82</v>
      </c>
      <c r="U166" s="5">
        <f t="shared" si="201"/>
        <v>79</v>
      </c>
      <c r="V166">
        <f t="shared" si="202"/>
        <v>4000000</v>
      </c>
      <c r="X166">
        <f t="shared" si="203"/>
        <v>27</v>
      </c>
      <c r="Y166">
        <f t="shared" si="181"/>
        <v>38</v>
      </c>
      <c r="Z166">
        <f t="shared" si="182"/>
        <v>10</v>
      </c>
      <c r="AA166">
        <f t="shared" si="183"/>
        <v>37</v>
      </c>
      <c r="AB166">
        <f t="shared" si="184"/>
        <v>33</v>
      </c>
      <c r="AC166">
        <f t="shared" si="185"/>
        <v>32</v>
      </c>
      <c r="AD166">
        <f t="shared" si="186"/>
        <v>48</v>
      </c>
      <c r="AE166">
        <f t="shared" si="187"/>
        <v>30</v>
      </c>
      <c r="AF166">
        <f t="shared" si="188"/>
        <v>12</v>
      </c>
      <c r="AG166">
        <f t="shared" ref="AG166:AO166" si="240">MAX(X$4:AF$543)+1-X166</f>
        <v>29</v>
      </c>
      <c r="AH166">
        <f t="shared" si="240"/>
        <v>18</v>
      </c>
      <c r="AI166">
        <f t="shared" si="240"/>
        <v>46</v>
      </c>
      <c r="AJ166">
        <f t="shared" si="240"/>
        <v>19</v>
      </c>
      <c r="AK166">
        <f t="shared" si="240"/>
        <v>23</v>
      </c>
      <c r="AL166">
        <f t="shared" si="240"/>
        <v>24</v>
      </c>
      <c r="AM166">
        <f t="shared" si="240"/>
        <v>8</v>
      </c>
      <c r="AN166">
        <f t="shared" si="240"/>
        <v>26</v>
      </c>
      <c r="AO166">
        <f t="shared" si="240"/>
        <v>44</v>
      </c>
      <c r="AP166">
        <f t="shared" si="190"/>
        <v>4000000</v>
      </c>
      <c r="AQ166">
        <f t="shared" si="205"/>
        <v>3</v>
      </c>
      <c r="AR166">
        <f t="shared" si="206"/>
        <v>4</v>
      </c>
      <c r="AS166">
        <f t="shared" si="207"/>
        <v>2931511.9</v>
      </c>
      <c r="AV166" s="10" t="s">
        <v>826</v>
      </c>
      <c r="AW166" s="11">
        <v>1</v>
      </c>
      <c r="AX166" s="11">
        <v>50</v>
      </c>
      <c r="AY166" s="11">
        <v>33</v>
      </c>
      <c r="AZ166" s="11">
        <v>50</v>
      </c>
      <c r="BA166" s="11">
        <v>49</v>
      </c>
      <c r="BB166" s="11">
        <v>19</v>
      </c>
      <c r="BC166" s="11">
        <v>49</v>
      </c>
      <c r="BD166" s="11">
        <v>48</v>
      </c>
      <c r="BE166" s="11">
        <v>31</v>
      </c>
      <c r="BF166" s="11">
        <v>55</v>
      </c>
      <c r="BG166" s="11">
        <v>6</v>
      </c>
      <c r="BH166" s="11">
        <v>23</v>
      </c>
      <c r="BI166" s="11">
        <v>6</v>
      </c>
      <c r="BJ166" s="11">
        <v>7</v>
      </c>
      <c r="BK166" s="11">
        <v>37</v>
      </c>
      <c r="BL166" s="11">
        <v>7</v>
      </c>
      <c r="BM166" s="11">
        <v>8</v>
      </c>
      <c r="BN166" s="11">
        <v>25</v>
      </c>
      <c r="BO166" s="11">
        <v>1000000</v>
      </c>
    </row>
    <row r="167" spans="1:67" ht="15" thickBot="1" x14ac:dyDescent="0.35">
      <c r="A167" s="1" t="s">
        <v>163</v>
      </c>
      <c r="B167" s="1" t="s">
        <v>602</v>
      </c>
      <c r="C167" s="2">
        <v>20</v>
      </c>
      <c r="D167" s="2">
        <v>85</v>
      </c>
      <c r="E167" s="2">
        <v>25</v>
      </c>
      <c r="F167" s="2">
        <v>1</v>
      </c>
      <c r="G167" s="2">
        <v>1</v>
      </c>
      <c r="H167" s="1">
        <f t="shared" si="191"/>
        <v>85</v>
      </c>
      <c r="I167" s="1">
        <f>HLOOKUP(H167,C167:$F$604,J167,0)</f>
        <v>2</v>
      </c>
      <c r="J167" s="1">
        <v>438</v>
      </c>
      <c r="K167" s="1" t="str">
        <f t="shared" si="192"/>
        <v>12</v>
      </c>
      <c r="M167" s="5">
        <f t="shared" si="193"/>
        <v>2</v>
      </c>
      <c r="N167" s="5">
        <f t="shared" si="194"/>
        <v>46</v>
      </c>
      <c r="O167" s="5">
        <f t="shared" si="195"/>
        <v>36.335244598048327</v>
      </c>
      <c r="P167" s="5">
        <f t="shared" si="196"/>
        <v>32.75</v>
      </c>
      <c r="Q167" s="5">
        <f t="shared" si="197"/>
        <v>22.5</v>
      </c>
      <c r="R167" s="5">
        <f t="shared" si="198"/>
        <v>10.25</v>
      </c>
      <c r="S167" s="5">
        <f t="shared" si="199"/>
        <v>1</v>
      </c>
      <c r="T167" s="5">
        <f t="shared" si="200"/>
        <v>85</v>
      </c>
      <c r="U167" s="5">
        <f t="shared" si="201"/>
        <v>84</v>
      </c>
      <c r="V167">
        <f t="shared" si="202"/>
        <v>1000000</v>
      </c>
      <c r="X167">
        <f t="shared" si="203"/>
        <v>27</v>
      </c>
      <c r="Y167">
        <f t="shared" si="181"/>
        <v>51</v>
      </c>
      <c r="Z167">
        <f t="shared" si="182"/>
        <v>11</v>
      </c>
      <c r="AA167">
        <f t="shared" si="183"/>
        <v>48</v>
      </c>
      <c r="AB167">
        <f t="shared" si="184"/>
        <v>51</v>
      </c>
      <c r="AC167">
        <f t="shared" si="185"/>
        <v>4</v>
      </c>
      <c r="AD167">
        <f t="shared" si="186"/>
        <v>51</v>
      </c>
      <c r="AE167">
        <f t="shared" si="187"/>
        <v>27</v>
      </c>
      <c r="AF167">
        <f t="shared" si="188"/>
        <v>8</v>
      </c>
      <c r="AG167">
        <f t="shared" ref="AG167:AO167" si="241">MAX(X$4:AF$543)+1-X167</f>
        <v>29</v>
      </c>
      <c r="AH167">
        <f t="shared" si="241"/>
        <v>5</v>
      </c>
      <c r="AI167">
        <f t="shared" si="241"/>
        <v>45</v>
      </c>
      <c r="AJ167">
        <f t="shared" si="241"/>
        <v>8</v>
      </c>
      <c r="AK167">
        <f t="shared" si="241"/>
        <v>5</v>
      </c>
      <c r="AL167">
        <f t="shared" si="241"/>
        <v>52</v>
      </c>
      <c r="AM167">
        <f t="shared" si="241"/>
        <v>5</v>
      </c>
      <c r="AN167">
        <f t="shared" si="241"/>
        <v>29</v>
      </c>
      <c r="AO167">
        <f t="shared" si="241"/>
        <v>48</v>
      </c>
      <c r="AP167">
        <f t="shared" si="190"/>
        <v>1000000</v>
      </c>
      <c r="AQ167">
        <f t="shared" si="205"/>
        <v>3</v>
      </c>
      <c r="AR167">
        <f t="shared" si="206"/>
        <v>1</v>
      </c>
      <c r="AS167">
        <f t="shared" si="207"/>
        <v>2530333.9</v>
      </c>
      <c r="AV167" s="10" t="s">
        <v>827</v>
      </c>
      <c r="AW167" s="11">
        <v>1</v>
      </c>
      <c r="AX167" s="11">
        <v>11</v>
      </c>
      <c r="AY167" s="11">
        <v>19</v>
      </c>
      <c r="AZ167" s="11">
        <v>13</v>
      </c>
      <c r="BA167" s="11">
        <v>5</v>
      </c>
      <c r="BB167" s="11">
        <v>54</v>
      </c>
      <c r="BC167" s="11">
        <v>30</v>
      </c>
      <c r="BD167" s="11">
        <v>33</v>
      </c>
      <c r="BE167" s="11">
        <v>22</v>
      </c>
      <c r="BF167" s="11">
        <v>55</v>
      </c>
      <c r="BG167" s="11">
        <v>45</v>
      </c>
      <c r="BH167" s="11">
        <v>37</v>
      </c>
      <c r="BI167" s="11">
        <v>43</v>
      </c>
      <c r="BJ167" s="11">
        <v>51</v>
      </c>
      <c r="BK167" s="11">
        <v>2</v>
      </c>
      <c r="BL167" s="11">
        <v>26</v>
      </c>
      <c r="BM167" s="11">
        <v>23</v>
      </c>
      <c r="BN167" s="11">
        <v>34</v>
      </c>
      <c r="BO167" s="11">
        <v>1000000</v>
      </c>
    </row>
    <row r="168" spans="1:67" ht="15" thickBot="1" x14ac:dyDescent="0.35">
      <c r="A168" s="1" t="s">
        <v>164</v>
      </c>
      <c r="B168" s="1" t="s">
        <v>602</v>
      </c>
      <c r="C168" s="2">
        <v>84</v>
      </c>
      <c r="D168" s="2">
        <v>13</v>
      </c>
      <c r="E168" s="2">
        <v>28</v>
      </c>
      <c r="F168" s="2">
        <v>50</v>
      </c>
      <c r="G168" s="2">
        <v>1</v>
      </c>
      <c r="H168" s="1">
        <f t="shared" si="191"/>
        <v>84</v>
      </c>
      <c r="I168" s="1">
        <f>HLOOKUP(H168,C168:$F$604,J168,0)</f>
        <v>1</v>
      </c>
      <c r="J168" s="1">
        <v>437</v>
      </c>
      <c r="K168" s="1" t="str">
        <f t="shared" si="192"/>
        <v>11</v>
      </c>
      <c r="M168" s="5">
        <f t="shared" si="193"/>
        <v>1</v>
      </c>
      <c r="N168" s="5">
        <f t="shared" si="194"/>
        <v>91</v>
      </c>
      <c r="O168" s="5">
        <f t="shared" si="195"/>
        <v>30.836936726378426</v>
      </c>
      <c r="P168" s="5">
        <f t="shared" si="196"/>
        <v>43.75</v>
      </c>
      <c r="Q168" s="5">
        <f t="shared" si="197"/>
        <v>39</v>
      </c>
      <c r="R168" s="5">
        <f t="shared" si="198"/>
        <v>4.75</v>
      </c>
      <c r="S168" s="5">
        <f t="shared" si="199"/>
        <v>13</v>
      </c>
      <c r="T168" s="5">
        <f t="shared" si="200"/>
        <v>84</v>
      </c>
      <c r="U168" s="5">
        <f t="shared" si="201"/>
        <v>71</v>
      </c>
      <c r="V168">
        <f t="shared" si="202"/>
        <v>1000000</v>
      </c>
      <c r="X168">
        <f t="shared" si="203"/>
        <v>41</v>
      </c>
      <c r="Y168">
        <f t="shared" si="181"/>
        <v>39</v>
      </c>
      <c r="Z168">
        <f t="shared" si="182"/>
        <v>22</v>
      </c>
      <c r="AA168">
        <f t="shared" si="183"/>
        <v>37</v>
      </c>
      <c r="AB168">
        <f t="shared" si="184"/>
        <v>39</v>
      </c>
      <c r="AC168">
        <f t="shared" si="185"/>
        <v>12</v>
      </c>
      <c r="AD168">
        <f t="shared" si="186"/>
        <v>30</v>
      </c>
      <c r="AE168">
        <f t="shared" si="187"/>
        <v>29</v>
      </c>
      <c r="AF168">
        <f t="shared" si="188"/>
        <v>20</v>
      </c>
      <c r="AG168">
        <f t="shared" ref="AG168:AO168" si="242">MAX(X$4:AF$543)+1-X168</f>
        <v>15</v>
      </c>
      <c r="AH168">
        <f t="shared" si="242"/>
        <v>17</v>
      </c>
      <c r="AI168">
        <f t="shared" si="242"/>
        <v>34</v>
      </c>
      <c r="AJ168">
        <f t="shared" si="242"/>
        <v>19</v>
      </c>
      <c r="AK168">
        <f t="shared" si="242"/>
        <v>17</v>
      </c>
      <c r="AL168">
        <f t="shared" si="242"/>
        <v>44</v>
      </c>
      <c r="AM168">
        <f t="shared" si="242"/>
        <v>26</v>
      </c>
      <c r="AN168">
        <f t="shared" si="242"/>
        <v>27</v>
      </c>
      <c r="AO168">
        <f t="shared" si="242"/>
        <v>36</v>
      </c>
      <c r="AP168">
        <f t="shared" si="190"/>
        <v>1000000</v>
      </c>
      <c r="AQ168">
        <f t="shared" si="205"/>
        <v>3</v>
      </c>
      <c r="AR168">
        <f t="shared" si="206"/>
        <v>1</v>
      </c>
      <c r="AS168">
        <f t="shared" si="207"/>
        <v>2834094.2</v>
      </c>
      <c r="AV168" s="10" t="s">
        <v>828</v>
      </c>
      <c r="AW168" s="11">
        <v>1</v>
      </c>
      <c r="AX168" s="11">
        <v>54</v>
      </c>
      <c r="AY168" s="11">
        <v>50</v>
      </c>
      <c r="AZ168" s="11">
        <v>54</v>
      </c>
      <c r="BA168" s="11">
        <v>54</v>
      </c>
      <c r="BB168" s="11">
        <v>19</v>
      </c>
      <c r="BC168" s="11">
        <v>53</v>
      </c>
      <c r="BD168" s="11">
        <v>54</v>
      </c>
      <c r="BE168" s="11">
        <v>50</v>
      </c>
      <c r="BF168" s="11">
        <v>55</v>
      </c>
      <c r="BG168" s="11">
        <v>2</v>
      </c>
      <c r="BH168" s="11">
        <v>6</v>
      </c>
      <c r="BI168" s="11">
        <v>2</v>
      </c>
      <c r="BJ168" s="11">
        <v>2</v>
      </c>
      <c r="BK168" s="11">
        <v>37</v>
      </c>
      <c r="BL168" s="11">
        <v>3</v>
      </c>
      <c r="BM168" s="11">
        <v>2</v>
      </c>
      <c r="BN168" s="11">
        <v>6</v>
      </c>
      <c r="BO168" s="11">
        <v>1000000</v>
      </c>
    </row>
    <row r="169" spans="1:67" ht="15" thickBot="1" x14ac:dyDescent="0.35">
      <c r="A169" s="1" t="s">
        <v>165</v>
      </c>
      <c r="B169" s="1" t="s">
        <v>602</v>
      </c>
      <c r="C169" s="2">
        <v>49</v>
      </c>
      <c r="D169" s="2">
        <v>2</v>
      </c>
      <c r="E169" s="2">
        <v>16</v>
      </c>
      <c r="F169" s="2">
        <v>78</v>
      </c>
      <c r="G169" s="2">
        <v>4</v>
      </c>
      <c r="H169" s="1">
        <f t="shared" si="191"/>
        <v>78</v>
      </c>
      <c r="I169" s="1">
        <f>HLOOKUP(H169,C169:$F$604,J169,0)</f>
        <v>4</v>
      </c>
      <c r="J169" s="1">
        <v>436</v>
      </c>
      <c r="K169" s="1" t="str">
        <f t="shared" si="192"/>
        <v>44</v>
      </c>
      <c r="M169" s="5">
        <f t="shared" si="193"/>
        <v>4</v>
      </c>
      <c r="N169" s="5">
        <f t="shared" si="194"/>
        <v>67</v>
      </c>
      <c r="O169" s="5">
        <f t="shared" si="195"/>
        <v>34.101563991504356</v>
      </c>
      <c r="P169" s="5">
        <f t="shared" si="196"/>
        <v>36.25</v>
      </c>
      <c r="Q169" s="5">
        <f t="shared" si="197"/>
        <v>32.5</v>
      </c>
      <c r="R169" s="5">
        <f t="shared" si="198"/>
        <v>3.75</v>
      </c>
      <c r="S169" s="5">
        <f t="shared" si="199"/>
        <v>2</v>
      </c>
      <c r="T169" s="5">
        <f t="shared" si="200"/>
        <v>78</v>
      </c>
      <c r="U169" s="5">
        <f t="shared" si="201"/>
        <v>76</v>
      </c>
      <c r="V169">
        <f t="shared" si="202"/>
        <v>4000000</v>
      </c>
      <c r="X169">
        <f t="shared" si="203"/>
        <v>1</v>
      </c>
      <c r="Y169">
        <f t="shared" si="181"/>
        <v>46</v>
      </c>
      <c r="Z169">
        <f t="shared" si="182"/>
        <v>16</v>
      </c>
      <c r="AA169">
        <f t="shared" si="183"/>
        <v>45</v>
      </c>
      <c r="AB169">
        <f t="shared" si="184"/>
        <v>44</v>
      </c>
      <c r="AC169">
        <f t="shared" si="185"/>
        <v>16</v>
      </c>
      <c r="AD169">
        <f t="shared" si="186"/>
        <v>49</v>
      </c>
      <c r="AE169">
        <f t="shared" si="187"/>
        <v>35</v>
      </c>
      <c r="AF169">
        <f t="shared" si="188"/>
        <v>14</v>
      </c>
      <c r="AG169">
        <f t="shared" ref="AG169:AO169" si="243">MAX(X$4:AF$543)+1-X169</f>
        <v>55</v>
      </c>
      <c r="AH169">
        <f t="shared" si="243"/>
        <v>10</v>
      </c>
      <c r="AI169">
        <f t="shared" si="243"/>
        <v>40</v>
      </c>
      <c r="AJ169">
        <f t="shared" si="243"/>
        <v>11</v>
      </c>
      <c r="AK169">
        <f t="shared" si="243"/>
        <v>12</v>
      </c>
      <c r="AL169">
        <f t="shared" si="243"/>
        <v>40</v>
      </c>
      <c r="AM169">
        <f t="shared" si="243"/>
        <v>7</v>
      </c>
      <c r="AN169">
        <f t="shared" si="243"/>
        <v>21</v>
      </c>
      <c r="AO169">
        <f t="shared" si="243"/>
        <v>42</v>
      </c>
      <c r="AP169">
        <f t="shared" si="190"/>
        <v>4000000</v>
      </c>
      <c r="AQ169">
        <f t="shared" si="205"/>
        <v>3</v>
      </c>
      <c r="AR169">
        <f t="shared" si="206"/>
        <v>4</v>
      </c>
      <c r="AS169">
        <f t="shared" si="207"/>
        <v>2931511.2</v>
      </c>
      <c r="AV169" s="10" t="s">
        <v>829</v>
      </c>
      <c r="AW169" s="11">
        <v>1</v>
      </c>
      <c r="AX169" s="11">
        <v>23</v>
      </c>
      <c r="AY169" s="11">
        <v>20</v>
      </c>
      <c r="AZ169" s="11">
        <v>22</v>
      </c>
      <c r="BA169" s="11">
        <v>18</v>
      </c>
      <c r="BB169" s="11">
        <v>45</v>
      </c>
      <c r="BC169" s="11">
        <v>32</v>
      </c>
      <c r="BD169" s="11">
        <v>26</v>
      </c>
      <c r="BE169" s="11">
        <v>16</v>
      </c>
      <c r="BF169" s="11">
        <v>55</v>
      </c>
      <c r="BG169" s="11">
        <v>33</v>
      </c>
      <c r="BH169" s="11">
        <v>36</v>
      </c>
      <c r="BI169" s="11">
        <v>34</v>
      </c>
      <c r="BJ169" s="11">
        <v>38</v>
      </c>
      <c r="BK169" s="11">
        <v>11</v>
      </c>
      <c r="BL169" s="11">
        <v>24</v>
      </c>
      <c r="BM169" s="11">
        <v>30</v>
      </c>
      <c r="BN169" s="11">
        <v>40</v>
      </c>
      <c r="BO169" s="11">
        <v>1000000</v>
      </c>
    </row>
    <row r="170" spans="1:67" ht="15" thickBot="1" x14ac:dyDescent="0.35">
      <c r="A170" s="1" t="s">
        <v>166</v>
      </c>
      <c r="B170" s="1" t="s">
        <v>602</v>
      </c>
      <c r="C170" s="2">
        <v>90</v>
      </c>
      <c r="D170" s="2">
        <v>7</v>
      </c>
      <c r="E170" s="2">
        <v>73</v>
      </c>
      <c r="F170" s="2">
        <v>61</v>
      </c>
      <c r="G170" s="2">
        <v>4</v>
      </c>
      <c r="H170" s="1">
        <f t="shared" si="191"/>
        <v>90</v>
      </c>
      <c r="I170" s="1">
        <f>HLOOKUP(H170,C170:$F$604,J170,0)</f>
        <v>1</v>
      </c>
      <c r="J170" s="1">
        <v>435</v>
      </c>
      <c r="K170" s="1" t="str">
        <f t="shared" si="192"/>
        <v>41</v>
      </c>
      <c r="M170" s="5">
        <f t="shared" si="193"/>
        <v>1</v>
      </c>
      <c r="N170" s="5">
        <f t="shared" si="194"/>
        <v>141</v>
      </c>
      <c r="O170" s="5">
        <f t="shared" si="195"/>
        <v>35.864327680858594</v>
      </c>
      <c r="P170" s="5">
        <f t="shared" si="196"/>
        <v>57.75</v>
      </c>
      <c r="Q170" s="5">
        <f t="shared" si="197"/>
        <v>67</v>
      </c>
      <c r="R170" s="5">
        <f t="shared" si="198"/>
        <v>-9.25</v>
      </c>
      <c r="S170" s="5">
        <f t="shared" si="199"/>
        <v>7</v>
      </c>
      <c r="T170" s="5">
        <f t="shared" si="200"/>
        <v>90</v>
      </c>
      <c r="U170" s="5">
        <f t="shared" si="201"/>
        <v>83</v>
      </c>
      <c r="V170">
        <f t="shared" si="202"/>
        <v>4000000</v>
      </c>
      <c r="X170">
        <f t="shared" si="203"/>
        <v>41</v>
      </c>
      <c r="Y170">
        <f t="shared" si="181"/>
        <v>19</v>
      </c>
      <c r="Z170">
        <f t="shared" si="182"/>
        <v>12</v>
      </c>
      <c r="AA170">
        <f t="shared" si="183"/>
        <v>17</v>
      </c>
      <c r="AB170">
        <f t="shared" si="184"/>
        <v>11</v>
      </c>
      <c r="AC170">
        <f t="shared" si="185"/>
        <v>51</v>
      </c>
      <c r="AD170">
        <f t="shared" si="186"/>
        <v>39</v>
      </c>
      <c r="AE170">
        <f t="shared" si="187"/>
        <v>19</v>
      </c>
      <c r="AF170">
        <f t="shared" si="188"/>
        <v>9</v>
      </c>
      <c r="AG170">
        <f t="shared" ref="AG170:AO170" si="244">MAX(X$4:AF$543)+1-X170</f>
        <v>15</v>
      </c>
      <c r="AH170">
        <f t="shared" si="244"/>
        <v>37</v>
      </c>
      <c r="AI170">
        <f t="shared" si="244"/>
        <v>44</v>
      </c>
      <c r="AJ170">
        <f t="shared" si="244"/>
        <v>39</v>
      </c>
      <c r="AK170">
        <f t="shared" si="244"/>
        <v>45</v>
      </c>
      <c r="AL170">
        <f t="shared" si="244"/>
        <v>5</v>
      </c>
      <c r="AM170">
        <f t="shared" si="244"/>
        <v>17</v>
      </c>
      <c r="AN170">
        <f t="shared" si="244"/>
        <v>37</v>
      </c>
      <c r="AO170">
        <f t="shared" si="244"/>
        <v>47</v>
      </c>
      <c r="AP170">
        <f t="shared" si="190"/>
        <v>4000000</v>
      </c>
      <c r="AQ170">
        <f t="shared" si="205"/>
        <v>3</v>
      </c>
      <c r="AR170">
        <f t="shared" si="206"/>
        <v>4</v>
      </c>
      <c r="AS170">
        <f t="shared" si="207"/>
        <v>2931510.5</v>
      </c>
      <c r="AV170" s="10" t="s">
        <v>830</v>
      </c>
      <c r="AW170" s="11">
        <v>27</v>
      </c>
      <c r="AX170" s="11">
        <v>38</v>
      </c>
      <c r="AY170" s="11">
        <v>10</v>
      </c>
      <c r="AZ170" s="11">
        <v>37</v>
      </c>
      <c r="BA170" s="11">
        <v>33</v>
      </c>
      <c r="BB170" s="11">
        <v>32</v>
      </c>
      <c r="BC170" s="11">
        <v>48</v>
      </c>
      <c r="BD170" s="11">
        <v>30</v>
      </c>
      <c r="BE170" s="11">
        <v>12</v>
      </c>
      <c r="BF170" s="11">
        <v>29</v>
      </c>
      <c r="BG170" s="11">
        <v>18</v>
      </c>
      <c r="BH170" s="11">
        <v>46</v>
      </c>
      <c r="BI170" s="11">
        <v>19</v>
      </c>
      <c r="BJ170" s="11">
        <v>23</v>
      </c>
      <c r="BK170" s="11">
        <v>24</v>
      </c>
      <c r="BL170" s="11">
        <v>8</v>
      </c>
      <c r="BM170" s="11">
        <v>26</v>
      </c>
      <c r="BN170" s="11">
        <v>44</v>
      </c>
      <c r="BO170" s="11">
        <v>4000000</v>
      </c>
    </row>
    <row r="171" spans="1:67" ht="15" thickBot="1" x14ac:dyDescent="0.35">
      <c r="A171" s="1" t="s">
        <v>167</v>
      </c>
      <c r="B171" s="1" t="s">
        <v>602</v>
      </c>
      <c r="C171" s="2">
        <v>17</v>
      </c>
      <c r="D171" s="2">
        <v>69</v>
      </c>
      <c r="E171" s="2">
        <v>99</v>
      </c>
      <c r="F171" s="2">
        <v>26</v>
      </c>
      <c r="G171" s="2">
        <v>2</v>
      </c>
      <c r="H171" s="1">
        <f t="shared" si="191"/>
        <v>99</v>
      </c>
      <c r="I171" s="1">
        <f>HLOOKUP(H171,C171:$F$604,J171,0)</f>
        <v>3</v>
      </c>
      <c r="J171" s="1">
        <v>434</v>
      </c>
      <c r="K171" s="1" t="str">
        <f t="shared" si="192"/>
        <v>23</v>
      </c>
      <c r="M171" s="5">
        <f t="shared" si="193"/>
        <v>3</v>
      </c>
      <c r="N171" s="5">
        <f t="shared" si="194"/>
        <v>112</v>
      </c>
      <c r="O171" s="5">
        <f t="shared" si="195"/>
        <v>38.282937887959086</v>
      </c>
      <c r="P171" s="5">
        <f t="shared" si="196"/>
        <v>52.75</v>
      </c>
      <c r="Q171" s="5">
        <f t="shared" si="197"/>
        <v>47.5</v>
      </c>
      <c r="R171" s="5">
        <f t="shared" si="198"/>
        <v>5.25</v>
      </c>
      <c r="S171" s="5">
        <f t="shared" si="199"/>
        <v>17</v>
      </c>
      <c r="T171" s="5">
        <f t="shared" si="200"/>
        <v>99</v>
      </c>
      <c r="U171" s="5">
        <f t="shared" si="201"/>
        <v>82</v>
      </c>
      <c r="V171">
        <f t="shared" si="202"/>
        <v>2000000</v>
      </c>
      <c r="X171">
        <f t="shared" si="203"/>
        <v>14</v>
      </c>
      <c r="Y171">
        <f t="shared" si="181"/>
        <v>30</v>
      </c>
      <c r="Z171">
        <f t="shared" si="182"/>
        <v>8</v>
      </c>
      <c r="AA171">
        <f t="shared" si="183"/>
        <v>24</v>
      </c>
      <c r="AB171">
        <f t="shared" si="184"/>
        <v>31</v>
      </c>
      <c r="AC171">
        <f t="shared" si="185"/>
        <v>11</v>
      </c>
      <c r="AD171">
        <f t="shared" si="186"/>
        <v>25</v>
      </c>
      <c r="AE171">
        <f t="shared" si="187"/>
        <v>2</v>
      </c>
      <c r="AF171">
        <f t="shared" si="188"/>
        <v>9</v>
      </c>
      <c r="AG171">
        <f t="shared" ref="AG171:AO171" si="245">MAX(X$4:AF$543)+1-X171</f>
        <v>42</v>
      </c>
      <c r="AH171">
        <f t="shared" si="245"/>
        <v>26</v>
      </c>
      <c r="AI171">
        <f t="shared" si="245"/>
        <v>48</v>
      </c>
      <c r="AJ171">
        <f t="shared" si="245"/>
        <v>32</v>
      </c>
      <c r="AK171">
        <f t="shared" si="245"/>
        <v>25</v>
      </c>
      <c r="AL171">
        <f t="shared" si="245"/>
        <v>45</v>
      </c>
      <c r="AM171">
        <f t="shared" si="245"/>
        <v>31</v>
      </c>
      <c r="AN171">
        <f t="shared" si="245"/>
        <v>54</v>
      </c>
      <c r="AO171">
        <f t="shared" si="245"/>
        <v>47</v>
      </c>
      <c r="AP171">
        <f t="shared" si="190"/>
        <v>2000000</v>
      </c>
      <c r="AQ171">
        <f t="shared" si="205"/>
        <v>3</v>
      </c>
      <c r="AR171">
        <f t="shared" si="206"/>
        <v>2</v>
      </c>
      <c r="AS171">
        <f t="shared" si="207"/>
        <v>2647571.6</v>
      </c>
      <c r="AV171" s="10" t="s">
        <v>831</v>
      </c>
      <c r="AW171" s="11">
        <v>27</v>
      </c>
      <c r="AX171" s="11">
        <v>51</v>
      </c>
      <c r="AY171" s="11">
        <v>11</v>
      </c>
      <c r="AZ171" s="11">
        <v>48</v>
      </c>
      <c r="BA171" s="11">
        <v>51</v>
      </c>
      <c r="BB171" s="11">
        <v>4</v>
      </c>
      <c r="BC171" s="11">
        <v>51</v>
      </c>
      <c r="BD171" s="11">
        <v>27</v>
      </c>
      <c r="BE171" s="11">
        <v>8</v>
      </c>
      <c r="BF171" s="11">
        <v>29</v>
      </c>
      <c r="BG171" s="11">
        <v>5</v>
      </c>
      <c r="BH171" s="11">
        <v>45</v>
      </c>
      <c r="BI171" s="11">
        <v>8</v>
      </c>
      <c r="BJ171" s="11">
        <v>5</v>
      </c>
      <c r="BK171" s="11">
        <v>52</v>
      </c>
      <c r="BL171" s="11">
        <v>5</v>
      </c>
      <c r="BM171" s="11">
        <v>29</v>
      </c>
      <c r="BN171" s="11">
        <v>48</v>
      </c>
      <c r="BO171" s="11">
        <v>1000000</v>
      </c>
    </row>
    <row r="172" spans="1:67" ht="15" thickBot="1" x14ac:dyDescent="0.35">
      <c r="A172" s="1" t="s">
        <v>168</v>
      </c>
      <c r="B172" s="1" t="s">
        <v>602</v>
      </c>
      <c r="C172" s="2">
        <v>40</v>
      </c>
      <c r="D172" s="2">
        <v>3</v>
      </c>
      <c r="E172" s="2">
        <v>90</v>
      </c>
      <c r="F172" s="2">
        <v>65</v>
      </c>
      <c r="G172" s="2">
        <v>1</v>
      </c>
      <c r="H172" s="1">
        <f t="shared" si="191"/>
        <v>90</v>
      </c>
      <c r="I172" s="1">
        <f>HLOOKUP(H172,C172:$F$604,J172,0)</f>
        <v>3</v>
      </c>
      <c r="J172" s="1">
        <v>433</v>
      </c>
      <c r="K172" s="1" t="str">
        <f t="shared" si="192"/>
        <v>13</v>
      </c>
      <c r="M172" s="5">
        <f t="shared" si="193"/>
        <v>3</v>
      </c>
      <c r="N172" s="5">
        <f t="shared" si="194"/>
        <v>108</v>
      </c>
      <c r="O172" s="5">
        <f t="shared" si="195"/>
        <v>37.116932344506417</v>
      </c>
      <c r="P172" s="5">
        <f t="shared" si="196"/>
        <v>49.5</v>
      </c>
      <c r="Q172" s="5">
        <f t="shared" si="197"/>
        <v>52.5</v>
      </c>
      <c r="R172" s="5">
        <f t="shared" si="198"/>
        <v>-3</v>
      </c>
      <c r="S172" s="5">
        <f t="shared" si="199"/>
        <v>3</v>
      </c>
      <c r="T172" s="5">
        <f t="shared" si="200"/>
        <v>90</v>
      </c>
      <c r="U172" s="5">
        <f t="shared" si="201"/>
        <v>87</v>
      </c>
      <c r="V172">
        <f t="shared" si="202"/>
        <v>1000000</v>
      </c>
      <c r="X172">
        <f t="shared" si="203"/>
        <v>14</v>
      </c>
      <c r="Y172">
        <f t="shared" si="181"/>
        <v>32</v>
      </c>
      <c r="Z172">
        <f t="shared" si="182"/>
        <v>10</v>
      </c>
      <c r="AA172">
        <f t="shared" si="183"/>
        <v>29</v>
      </c>
      <c r="AB172">
        <f t="shared" si="184"/>
        <v>26</v>
      </c>
      <c r="AC172">
        <f t="shared" si="185"/>
        <v>39</v>
      </c>
      <c r="AD172">
        <f t="shared" si="186"/>
        <v>48</v>
      </c>
      <c r="AE172">
        <f t="shared" si="187"/>
        <v>19</v>
      </c>
      <c r="AF172">
        <f t="shared" si="188"/>
        <v>5</v>
      </c>
      <c r="AG172">
        <f t="shared" ref="AG172:AO172" si="246">MAX(X$4:AF$543)+1-X172</f>
        <v>42</v>
      </c>
      <c r="AH172">
        <f t="shared" si="246"/>
        <v>24</v>
      </c>
      <c r="AI172">
        <f t="shared" si="246"/>
        <v>46</v>
      </c>
      <c r="AJ172">
        <f t="shared" si="246"/>
        <v>27</v>
      </c>
      <c r="AK172">
        <f t="shared" si="246"/>
        <v>30</v>
      </c>
      <c r="AL172">
        <f t="shared" si="246"/>
        <v>17</v>
      </c>
      <c r="AM172">
        <f t="shared" si="246"/>
        <v>8</v>
      </c>
      <c r="AN172">
        <f t="shared" si="246"/>
        <v>37</v>
      </c>
      <c r="AO172">
        <f t="shared" si="246"/>
        <v>51</v>
      </c>
      <c r="AP172">
        <f t="shared" si="190"/>
        <v>1000000</v>
      </c>
      <c r="AQ172">
        <f t="shared" si="205"/>
        <v>3</v>
      </c>
      <c r="AR172">
        <f t="shared" si="206"/>
        <v>1</v>
      </c>
      <c r="AS172">
        <f t="shared" si="207"/>
        <v>2927424.7</v>
      </c>
      <c r="AV172" s="10" t="s">
        <v>832</v>
      </c>
      <c r="AW172" s="11">
        <v>41</v>
      </c>
      <c r="AX172" s="11">
        <v>39</v>
      </c>
      <c r="AY172" s="11">
        <v>22</v>
      </c>
      <c r="AZ172" s="11">
        <v>37</v>
      </c>
      <c r="BA172" s="11">
        <v>39</v>
      </c>
      <c r="BB172" s="11">
        <v>12</v>
      </c>
      <c r="BC172" s="11">
        <v>30</v>
      </c>
      <c r="BD172" s="11">
        <v>29</v>
      </c>
      <c r="BE172" s="11">
        <v>20</v>
      </c>
      <c r="BF172" s="11">
        <v>15</v>
      </c>
      <c r="BG172" s="11">
        <v>17</v>
      </c>
      <c r="BH172" s="11">
        <v>34</v>
      </c>
      <c r="BI172" s="11">
        <v>19</v>
      </c>
      <c r="BJ172" s="11">
        <v>17</v>
      </c>
      <c r="BK172" s="11">
        <v>44</v>
      </c>
      <c r="BL172" s="11">
        <v>26</v>
      </c>
      <c r="BM172" s="11">
        <v>27</v>
      </c>
      <c r="BN172" s="11">
        <v>36</v>
      </c>
      <c r="BO172" s="11">
        <v>1000000</v>
      </c>
    </row>
    <row r="173" spans="1:67" ht="15" thickBot="1" x14ac:dyDescent="0.35">
      <c r="A173" s="1" t="s">
        <v>169</v>
      </c>
      <c r="B173" s="1" t="s">
        <v>602</v>
      </c>
      <c r="C173" s="2">
        <v>63</v>
      </c>
      <c r="D173" s="2">
        <v>52</v>
      </c>
      <c r="E173" s="2">
        <v>53</v>
      </c>
      <c r="F173" s="2">
        <v>80</v>
      </c>
      <c r="G173" s="2">
        <v>2</v>
      </c>
      <c r="H173" s="1">
        <f t="shared" si="191"/>
        <v>80</v>
      </c>
      <c r="I173" s="1">
        <f>HLOOKUP(H173,C173:$F$604,J173,0)</f>
        <v>4</v>
      </c>
      <c r="J173" s="1">
        <v>432</v>
      </c>
      <c r="K173" s="1" t="str">
        <f t="shared" si="192"/>
        <v>24</v>
      </c>
      <c r="M173" s="5">
        <f t="shared" si="193"/>
        <v>4</v>
      </c>
      <c r="N173" s="5">
        <f t="shared" si="194"/>
        <v>168</v>
      </c>
      <c r="O173" s="5">
        <f t="shared" si="195"/>
        <v>12.987173159185437</v>
      </c>
      <c r="P173" s="5">
        <f t="shared" si="196"/>
        <v>62</v>
      </c>
      <c r="Q173" s="5">
        <f t="shared" si="197"/>
        <v>58</v>
      </c>
      <c r="R173" s="5">
        <f t="shared" si="198"/>
        <v>4</v>
      </c>
      <c r="S173" s="5">
        <f t="shared" si="199"/>
        <v>52</v>
      </c>
      <c r="T173" s="5">
        <f t="shared" si="200"/>
        <v>80</v>
      </c>
      <c r="U173" s="5">
        <f t="shared" si="201"/>
        <v>28</v>
      </c>
      <c r="V173">
        <f t="shared" si="202"/>
        <v>2000000</v>
      </c>
      <c r="X173">
        <f t="shared" si="203"/>
        <v>1</v>
      </c>
      <c r="Y173">
        <f t="shared" si="181"/>
        <v>9</v>
      </c>
      <c r="Z173">
        <f t="shared" si="182"/>
        <v>51</v>
      </c>
      <c r="AA173">
        <f t="shared" si="183"/>
        <v>13</v>
      </c>
      <c r="AB173">
        <f t="shared" si="184"/>
        <v>20</v>
      </c>
      <c r="AC173">
        <f t="shared" si="185"/>
        <v>15</v>
      </c>
      <c r="AD173">
        <f t="shared" si="186"/>
        <v>4</v>
      </c>
      <c r="AE173">
        <f t="shared" si="187"/>
        <v>33</v>
      </c>
      <c r="AF173">
        <f t="shared" si="188"/>
        <v>51</v>
      </c>
      <c r="AG173">
        <f t="shared" ref="AG173:AO173" si="247">MAX(X$4:AF$543)+1-X173</f>
        <v>55</v>
      </c>
      <c r="AH173">
        <f t="shared" si="247"/>
        <v>47</v>
      </c>
      <c r="AI173">
        <f t="shared" si="247"/>
        <v>5</v>
      </c>
      <c r="AJ173">
        <f t="shared" si="247"/>
        <v>43</v>
      </c>
      <c r="AK173">
        <f t="shared" si="247"/>
        <v>36</v>
      </c>
      <c r="AL173">
        <f t="shared" si="247"/>
        <v>41</v>
      </c>
      <c r="AM173">
        <f t="shared" si="247"/>
        <v>52</v>
      </c>
      <c r="AN173">
        <f t="shared" si="247"/>
        <v>23</v>
      </c>
      <c r="AO173">
        <f t="shared" si="247"/>
        <v>5</v>
      </c>
      <c r="AP173">
        <f t="shared" si="190"/>
        <v>2000000</v>
      </c>
      <c r="AQ173">
        <f t="shared" si="205"/>
        <v>3</v>
      </c>
      <c r="AR173">
        <f t="shared" si="206"/>
        <v>2</v>
      </c>
      <c r="AS173">
        <f t="shared" si="207"/>
        <v>3020873.2</v>
      </c>
      <c r="AV173" s="10" t="s">
        <v>833</v>
      </c>
      <c r="AW173" s="11">
        <v>1</v>
      </c>
      <c r="AX173" s="11">
        <v>46</v>
      </c>
      <c r="AY173" s="11">
        <v>16</v>
      </c>
      <c r="AZ173" s="11">
        <v>45</v>
      </c>
      <c r="BA173" s="11">
        <v>44</v>
      </c>
      <c r="BB173" s="11">
        <v>16</v>
      </c>
      <c r="BC173" s="11">
        <v>49</v>
      </c>
      <c r="BD173" s="11">
        <v>35</v>
      </c>
      <c r="BE173" s="11">
        <v>14</v>
      </c>
      <c r="BF173" s="11">
        <v>55</v>
      </c>
      <c r="BG173" s="11">
        <v>10</v>
      </c>
      <c r="BH173" s="11">
        <v>40</v>
      </c>
      <c r="BI173" s="11">
        <v>11</v>
      </c>
      <c r="BJ173" s="11">
        <v>12</v>
      </c>
      <c r="BK173" s="11">
        <v>40</v>
      </c>
      <c r="BL173" s="11">
        <v>7</v>
      </c>
      <c r="BM173" s="11">
        <v>21</v>
      </c>
      <c r="BN173" s="11">
        <v>42</v>
      </c>
      <c r="BO173" s="11">
        <v>4000000</v>
      </c>
    </row>
    <row r="174" spans="1:67" ht="15" thickBot="1" x14ac:dyDescent="0.35">
      <c r="A174" s="1" t="s">
        <v>170</v>
      </c>
      <c r="B174" s="1" t="s">
        <v>602</v>
      </c>
      <c r="C174" s="2">
        <v>33</v>
      </c>
      <c r="D174" s="2">
        <v>48</v>
      </c>
      <c r="E174" s="2">
        <v>18</v>
      </c>
      <c r="F174" s="2">
        <v>28</v>
      </c>
      <c r="G174" s="2">
        <v>2</v>
      </c>
      <c r="H174" s="1">
        <f t="shared" si="191"/>
        <v>48</v>
      </c>
      <c r="I174" s="1">
        <f>HLOOKUP(H174,C174:$F$604,J174,0)</f>
        <v>2</v>
      </c>
      <c r="J174" s="1">
        <v>431</v>
      </c>
      <c r="K174" s="1" t="str">
        <f t="shared" si="192"/>
        <v>22</v>
      </c>
      <c r="M174" s="5">
        <f t="shared" si="193"/>
        <v>2</v>
      </c>
      <c r="N174" s="5">
        <f t="shared" si="194"/>
        <v>79</v>
      </c>
      <c r="O174" s="5">
        <f t="shared" si="195"/>
        <v>12.5</v>
      </c>
      <c r="P174" s="5">
        <f t="shared" si="196"/>
        <v>31.75</v>
      </c>
      <c r="Q174" s="5">
        <f t="shared" si="197"/>
        <v>30.5</v>
      </c>
      <c r="R174" s="5">
        <f t="shared" si="198"/>
        <v>1.25</v>
      </c>
      <c r="S174" s="5">
        <f t="shared" si="199"/>
        <v>18</v>
      </c>
      <c r="T174" s="5">
        <f t="shared" si="200"/>
        <v>48</v>
      </c>
      <c r="U174" s="5">
        <f t="shared" si="201"/>
        <v>30</v>
      </c>
      <c r="V174">
        <f t="shared" si="202"/>
        <v>2000000</v>
      </c>
      <c r="X174">
        <f t="shared" si="203"/>
        <v>27</v>
      </c>
      <c r="Y174">
        <f t="shared" si="181"/>
        <v>42</v>
      </c>
      <c r="Z174">
        <f t="shared" si="182"/>
        <v>51</v>
      </c>
      <c r="AA174">
        <f t="shared" si="183"/>
        <v>49</v>
      </c>
      <c r="AB174">
        <f t="shared" si="184"/>
        <v>45</v>
      </c>
      <c r="AC174">
        <f t="shared" si="185"/>
        <v>23</v>
      </c>
      <c r="AD174">
        <f t="shared" si="186"/>
        <v>24</v>
      </c>
      <c r="AE174">
        <f t="shared" si="187"/>
        <v>52</v>
      </c>
      <c r="AF174">
        <f t="shared" si="188"/>
        <v>50</v>
      </c>
      <c r="AG174">
        <f t="shared" ref="AG174:AO174" si="248">MAX(X$4:AF$543)+1-X174</f>
        <v>29</v>
      </c>
      <c r="AH174">
        <f t="shared" si="248"/>
        <v>14</v>
      </c>
      <c r="AI174">
        <f t="shared" si="248"/>
        <v>5</v>
      </c>
      <c r="AJ174">
        <f t="shared" si="248"/>
        <v>7</v>
      </c>
      <c r="AK174">
        <f t="shared" si="248"/>
        <v>11</v>
      </c>
      <c r="AL174">
        <f t="shared" si="248"/>
        <v>33</v>
      </c>
      <c r="AM174">
        <f t="shared" si="248"/>
        <v>32</v>
      </c>
      <c r="AN174">
        <f t="shared" si="248"/>
        <v>4</v>
      </c>
      <c r="AO174">
        <f t="shared" si="248"/>
        <v>6</v>
      </c>
      <c r="AP174">
        <f t="shared" si="190"/>
        <v>2000000</v>
      </c>
      <c r="AQ174">
        <f t="shared" si="205"/>
        <v>2</v>
      </c>
      <c r="AR174">
        <f t="shared" si="206"/>
        <v>2</v>
      </c>
      <c r="AS174">
        <f t="shared" si="207"/>
        <v>2439403.6</v>
      </c>
      <c r="AV174" s="10" t="s">
        <v>834</v>
      </c>
      <c r="AW174" s="11">
        <v>41</v>
      </c>
      <c r="AX174" s="11">
        <v>19</v>
      </c>
      <c r="AY174" s="11">
        <v>12</v>
      </c>
      <c r="AZ174" s="11">
        <v>17</v>
      </c>
      <c r="BA174" s="11">
        <v>11</v>
      </c>
      <c r="BB174" s="11">
        <v>51</v>
      </c>
      <c r="BC174" s="11">
        <v>39</v>
      </c>
      <c r="BD174" s="11">
        <v>19</v>
      </c>
      <c r="BE174" s="11">
        <v>9</v>
      </c>
      <c r="BF174" s="11">
        <v>15</v>
      </c>
      <c r="BG174" s="11">
        <v>37</v>
      </c>
      <c r="BH174" s="11">
        <v>44</v>
      </c>
      <c r="BI174" s="11">
        <v>39</v>
      </c>
      <c r="BJ174" s="11">
        <v>45</v>
      </c>
      <c r="BK174" s="11">
        <v>5</v>
      </c>
      <c r="BL174" s="11">
        <v>17</v>
      </c>
      <c r="BM174" s="11">
        <v>37</v>
      </c>
      <c r="BN174" s="11">
        <v>47</v>
      </c>
      <c r="BO174" s="11">
        <v>4000000</v>
      </c>
    </row>
    <row r="175" spans="1:67" ht="15" thickBot="1" x14ac:dyDescent="0.35">
      <c r="A175" s="1" t="s">
        <v>171</v>
      </c>
      <c r="B175" s="1" t="s">
        <v>602</v>
      </c>
      <c r="C175" s="2">
        <v>29</v>
      </c>
      <c r="D175" s="2">
        <v>2</v>
      </c>
      <c r="E175" s="2">
        <v>50</v>
      </c>
      <c r="F175" s="2">
        <v>1</v>
      </c>
      <c r="G175" s="2">
        <v>4</v>
      </c>
      <c r="H175" s="1">
        <f t="shared" si="191"/>
        <v>50</v>
      </c>
      <c r="I175" s="1">
        <f>HLOOKUP(H175,C175:$F$604,J175,0)</f>
        <v>3</v>
      </c>
      <c r="J175" s="1">
        <v>430</v>
      </c>
      <c r="K175" s="1" t="str">
        <f t="shared" si="192"/>
        <v>43</v>
      </c>
      <c r="M175" s="5">
        <f t="shared" si="193"/>
        <v>3</v>
      </c>
      <c r="N175" s="5">
        <f t="shared" si="194"/>
        <v>32</v>
      </c>
      <c r="O175" s="5">
        <f t="shared" si="195"/>
        <v>23.558437978779494</v>
      </c>
      <c r="P175" s="5">
        <f t="shared" si="196"/>
        <v>20.5</v>
      </c>
      <c r="Q175" s="5">
        <f t="shared" si="197"/>
        <v>15.5</v>
      </c>
      <c r="R175" s="5">
        <f t="shared" si="198"/>
        <v>5</v>
      </c>
      <c r="S175" s="5">
        <f t="shared" si="199"/>
        <v>1</v>
      </c>
      <c r="T175" s="5">
        <f t="shared" si="200"/>
        <v>50</v>
      </c>
      <c r="U175" s="5">
        <f t="shared" si="201"/>
        <v>49</v>
      </c>
      <c r="V175">
        <f t="shared" si="202"/>
        <v>4000000</v>
      </c>
      <c r="X175">
        <f t="shared" si="203"/>
        <v>14</v>
      </c>
      <c r="Y175">
        <f t="shared" si="181"/>
        <v>53</v>
      </c>
      <c r="Z175">
        <f t="shared" si="182"/>
        <v>36</v>
      </c>
      <c r="AA175">
        <f t="shared" si="183"/>
        <v>53</v>
      </c>
      <c r="AB175">
        <f t="shared" si="184"/>
        <v>53</v>
      </c>
      <c r="AC175">
        <f t="shared" si="185"/>
        <v>12</v>
      </c>
      <c r="AD175">
        <f t="shared" si="186"/>
        <v>51</v>
      </c>
      <c r="AE175">
        <f t="shared" si="187"/>
        <v>52</v>
      </c>
      <c r="AF175">
        <f t="shared" si="188"/>
        <v>39</v>
      </c>
      <c r="AG175">
        <f t="shared" ref="AG175:AO175" si="249">MAX(X$4:AF$543)+1-X175</f>
        <v>42</v>
      </c>
      <c r="AH175">
        <f t="shared" si="249"/>
        <v>3</v>
      </c>
      <c r="AI175">
        <f t="shared" si="249"/>
        <v>20</v>
      </c>
      <c r="AJ175">
        <f t="shared" si="249"/>
        <v>3</v>
      </c>
      <c r="AK175">
        <f t="shared" si="249"/>
        <v>3</v>
      </c>
      <c r="AL175">
        <f t="shared" si="249"/>
        <v>44</v>
      </c>
      <c r="AM175">
        <f t="shared" si="249"/>
        <v>5</v>
      </c>
      <c r="AN175">
        <f t="shared" si="249"/>
        <v>4</v>
      </c>
      <c r="AO175">
        <f t="shared" si="249"/>
        <v>17</v>
      </c>
      <c r="AP175">
        <f t="shared" si="190"/>
        <v>4000000</v>
      </c>
      <c r="AQ175">
        <f t="shared" si="205"/>
        <v>3</v>
      </c>
      <c r="AR175">
        <f t="shared" si="206"/>
        <v>4</v>
      </c>
      <c r="AS175">
        <f t="shared" si="207"/>
        <v>2931511.2</v>
      </c>
      <c r="AV175" s="10" t="s">
        <v>835</v>
      </c>
      <c r="AW175" s="11">
        <v>14</v>
      </c>
      <c r="AX175" s="11">
        <v>30</v>
      </c>
      <c r="AY175" s="11">
        <v>8</v>
      </c>
      <c r="AZ175" s="11">
        <v>24</v>
      </c>
      <c r="BA175" s="11">
        <v>31</v>
      </c>
      <c r="BB175" s="11">
        <v>11</v>
      </c>
      <c r="BC175" s="11">
        <v>25</v>
      </c>
      <c r="BD175" s="11">
        <v>2</v>
      </c>
      <c r="BE175" s="11">
        <v>9</v>
      </c>
      <c r="BF175" s="11">
        <v>42</v>
      </c>
      <c r="BG175" s="11">
        <v>26</v>
      </c>
      <c r="BH175" s="11">
        <v>48</v>
      </c>
      <c r="BI175" s="11">
        <v>32</v>
      </c>
      <c r="BJ175" s="11">
        <v>25</v>
      </c>
      <c r="BK175" s="11">
        <v>45</v>
      </c>
      <c r="BL175" s="11">
        <v>31</v>
      </c>
      <c r="BM175" s="11">
        <v>54</v>
      </c>
      <c r="BN175" s="11">
        <v>47</v>
      </c>
      <c r="BO175" s="11">
        <v>2000000</v>
      </c>
    </row>
    <row r="176" spans="1:67" ht="15" thickBot="1" x14ac:dyDescent="0.35">
      <c r="A176" s="1" t="s">
        <v>172</v>
      </c>
      <c r="B176" s="1" t="s">
        <v>602</v>
      </c>
      <c r="C176" s="2">
        <v>67</v>
      </c>
      <c r="D176" s="2">
        <v>36</v>
      </c>
      <c r="E176" s="2">
        <v>65</v>
      </c>
      <c r="F176" s="2">
        <v>89</v>
      </c>
      <c r="G176" s="2">
        <v>4</v>
      </c>
      <c r="H176" s="1">
        <f t="shared" si="191"/>
        <v>89</v>
      </c>
      <c r="I176" s="1">
        <f>HLOOKUP(H176,C176:$F$604,J176,0)</f>
        <v>4</v>
      </c>
      <c r="J176" s="1">
        <v>429</v>
      </c>
      <c r="K176" s="1" t="str">
        <f t="shared" si="192"/>
        <v>44</v>
      </c>
      <c r="M176" s="5">
        <f t="shared" si="193"/>
        <v>4</v>
      </c>
      <c r="N176" s="5">
        <f t="shared" si="194"/>
        <v>168</v>
      </c>
      <c r="O176" s="5">
        <f t="shared" si="195"/>
        <v>21.746647251166483</v>
      </c>
      <c r="P176" s="5">
        <f t="shared" si="196"/>
        <v>64.25</v>
      </c>
      <c r="Q176" s="5">
        <f t="shared" si="197"/>
        <v>66</v>
      </c>
      <c r="R176" s="5">
        <f t="shared" si="198"/>
        <v>-1.75</v>
      </c>
      <c r="S176" s="5">
        <f t="shared" si="199"/>
        <v>36</v>
      </c>
      <c r="T176" s="5">
        <f t="shared" si="200"/>
        <v>89</v>
      </c>
      <c r="U176" s="5">
        <f t="shared" si="201"/>
        <v>53</v>
      </c>
      <c r="V176">
        <f t="shared" si="202"/>
        <v>4000000</v>
      </c>
      <c r="X176">
        <f t="shared" si="203"/>
        <v>1</v>
      </c>
      <c r="Y176">
        <f t="shared" si="181"/>
        <v>9</v>
      </c>
      <c r="Z176">
        <f t="shared" si="182"/>
        <v>40</v>
      </c>
      <c r="AA176">
        <f t="shared" si="183"/>
        <v>10</v>
      </c>
      <c r="AB176">
        <f t="shared" si="184"/>
        <v>12</v>
      </c>
      <c r="AC176">
        <f t="shared" si="185"/>
        <v>34</v>
      </c>
      <c r="AD176">
        <f t="shared" si="186"/>
        <v>10</v>
      </c>
      <c r="AE176">
        <f t="shared" si="187"/>
        <v>21</v>
      </c>
      <c r="AF176">
        <f t="shared" si="188"/>
        <v>35</v>
      </c>
      <c r="AG176">
        <f t="shared" ref="AG176:AO176" si="250">MAX(X$4:AF$543)+1-X176</f>
        <v>55</v>
      </c>
      <c r="AH176">
        <f t="shared" si="250"/>
        <v>47</v>
      </c>
      <c r="AI176">
        <f t="shared" si="250"/>
        <v>16</v>
      </c>
      <c r="AJ176">
        <f t="shared" si="250"/>
        <v>46</v>
      </c>
      <c r="AK176">
        <f t="shared" si="250"/>
        <v>44</v>
      </c>
      <c r="AL176">
        <f t="shared" si="250"/>
        <v>22</v>
      </c>
      <c r="AM176">
        <f t="shared" si="250"/>
        <v>46</v>
      </c>
      <c r="AN176">
        <f t="shared" si="250"/>
        <v>35</v>
      </c>
      <c r="AO176">
        <f t="shared" si="250"/>
        <v>21</v>
      </c>
      <c r="AP176">
        <f t="shared" si="190"/>
        <v>4000000</v>
      </c>
      <c r="AQ176">
        <f t="shared" si="205"/>
        <v>3</v>
      </c>
      <c r="AR176">
        <f t="shared" si="206"/>
        <v>4</v>
      </c>
      <c r="AS176">
        <f t="shared" si="207"/>
        <v>2931510.5</v>
      </c>
      <c r="AV176" s="10" t="s">
        <v>836</v>
      </c>
      <c r="AW176" s="11">
        <v>14</v>
      </c>
      <c r="AX176" s="11">
        <v>32</v>
      </c>
      <c r="AY176" s="11">
        <v>10</v>
      </c>
      <c r="AZ176" s="11">
        <v>29</v>
      </c>
      <c r="BA176" s="11">
        <v>26</v>
      </c>
      <c r="BB176" s="11">
        <v>39</v>
      </c>
      <c r="BC176" s="11">
        <v>48</v>
      </c>
      <c r="BD176" s="11">
        <v>19</v>
      </c>
      <c r="BE176" s="11">
        <v>5</v>
      </c>
      <c r="BF176" s="11">
        <v>42</v>
      </c>
      <c r="BG176" s="11">
        <v>24</v>
      </c>
      <c r="BH176" s="11">
        <v>46</v>
      </c>
      <c r="BI176" s="11">
        <v>27</v>
      </c>
      <c r="BJ176" s="11">
        <v>30</v>
      </c>
      <c r="BK176" s="11">
        <v>17</v>
      </c>
      <c r="BL176" s="11">
        <v>8</v>
      </c>
      <c r="BM176" s="11">
        <v>37</v>
      </c>
      <c r="BN176" s="11">
        <v>51</v>
      </c>
      <c r="BO176" s="11">
        <v>1000000</v>
      </c>
    </row>
    <row r="177" spans="1:67" ht="15" thickBot="1" x14ac:dyDescent="0.35">
      <c r="A177" s="1" t="s">
        <v>173</v>
      </c>
      <c r="B177" s="1" t="s">
        <v>602</v>
      </c>
      <c r="C177" s="2">
        <v>11</v>
      </c>
      <c r="D177" s="2">
        <v>18</v>
      </c>
      <c r="E177" s="2">
        <v>30</v>
      </c>
      <c r="F177" s="2">
        <v>96</v>
      </c>
      <c r="G177" s="2">
        <v>3</v>
      </c>
      <c r="H177" s="1">
        <f t="shared" si="191"/>
        <v>96</v>
      </c>
      <c r="I177" s="1">
        <f>HLOOKUP(H177,C177:$F$604,J177,0)</f>
        <v>4</v>
      </c>
      <c r="J177" s="1">
        <v>428</v>
      </c>
      <c r="K177" s="1" t="str">
        <f t="shared" si="192"/>
        <v>34</v>
      </c>
      <c r="M177" s="5">
        <f t="shared" si="193"/>
        <v>4</v>
      </c>
      <c r="N177" s="5">
        <f t="shared" si="194"/>
        <v>59</v>
      </c>
      <c r="O177" s="5">
        <f t="shared" si="195"/>
        <v>38.964727639238028</v>
      </c>
      <c r="P177" s="5">
        <f t="shared" si="196"/>
        <v>38.75</v>
      </c>
      <c r="Q177" s="5">
        <f t="shared" si="197"/>
        <v>24</v>
      </c>
      <c r="R177" s="5">
        <f t="shared" si="198"/>
        <v>14.75</v>
      </c>
      <c r="S177" s="5">
        <f t="shared" si="199"/>
        <v>11</v>
      </c>
      <c r="T177" s="5">
        <f t="shared" si="200"/>
        <v>96</v>
      </c>
      <c r="U177" s="5">
        <f t="shared" si="201"/>
        <v>85</v>
      </c>
      <c r="V177">
        <f t="shared" si="202"/>
        <v>3000000</v>
      </c>
      <c r="X177">
        <f t="shared" si="203"/>
        <v>1</v>
      </c>
      <c r="Y177">
        <f t="shared" si="181"/>
        <v>49</v>
      </c>
      <c r="Z177">
        <f t="shared" si="182"/>
        <v>7</v>
      </c>
      <c r="AA177">
        <f t="shared" si="183"/>
        <v>42</v>
      </c>
      <c r="AB177">
        <f t="shared" si="184"/>
        <v>50</v>
      </c>
      <c r="AC177">
        <f t="shared" si="185"/>
        <v>1</v>
      </c>
      <c r="AD177">
        <f t="shared" si="186"/>
        <v>33</v>
      </c>
      <c r="AE177">
        <f t="shared" si="187"/>
        <v>8</v>
      </c>
      <c r="AF177">
        <f t="shared" si="188"/>
        <v>7</v>
      </c>
      <c r="AG177">
        <f t="shared" ref="AG177:AO177" si="251">MAX(X$4:AF$543)+1-X177</f>
        <v>55</v>
      </c>
      <c r="AH177">
        <f t="shared" si="251"/>
        <v>7</v>
      </c>
      <c r="AI177">
        <f t="shared" si="251"/>
        <v>49</v>
      </c>
      <c r="AJ177">
        <f t="shared" si="251"/>
        <v>14</v>
      </c>
      <c r="AK177">
        <f t="shared" si="251"/>
        <v>6</v>
      </c>
      <c r="AL177">
        <f t="shared" si="251"/>
        <v>55</v>
      </c>
      <c r="AM177">
        <f t="shared" si="251"/>
        <v>23</v>
      </c>
      <c r="AN177">
        <f t="shared" si="251"/>
        <v>48</v>
      </c>
      <c r="AO177">
        <f t="shared" si="251"/>
        <v>49</v>
      </c>
      <c r="AP177">
        <f t="shared" si="190"/>
        <v>3000000</v>
      </c>
      <c r="AQ177">
        <f t="shared" si="205"/>
        <v>3</v>
      </c>
      <c r="AR177">
        <f t="shared" si="206"/>
        <v>3</v>
      </c>
      <c r="AS177">
        <f t="shared" si="207"/>
        <v>2884793.9</v>
      </c>
      <c r="AV177" s="10" t="s">
        <v>837</v>
      </c>
      <c r="AW177" s="11">
        <v>1</v>
      </c>
      <c r="AX177" s="11">
        <v>9</v>
      </c>
      <c r="AY177" s="11">
        <v>51</v>
      </c>
      <c r="AZ177" s="11">
        <v>13</v>
      </c>
      <c r="BA177" s="11">
        <v>20</v>
      </c>
      <c r="BB177" s="11">
        <v>15</v>
      </c>
      <c r="BC177" s="11">
        <v>4</v>
      </c>
      <c r="BD177" s="11">
        <v>33</v>
      </c>
      <c r="BE177" s="11">
        <v>51</v>
      </c>
      <c r="BF177" s="11">
        <v>55</v>
      </c>
      <c r="BG177" s="11">
        <v>47</v>
      </c>
      <c r="BH177" s="11">
        <v>5</v>
      </c>
      <c r="BI177" s="11">
        <v>43</v>
      </c>
      <c r="BJ177" s="11">
        <v>36</v>
      </c>
      <c r="BK177" s="11">
        <v>41</v>
      </c>
      <c r="BL177" s="11">
        <v>52</v>
      </c>
      <c r="BM177" s="11">
        <v>23</v>
      </c>
      <c r="BN177" s="11">
        <v>5</v>
      </c>
      <c r="BO177" s="11">
        <v>2000000</v>
      </c>
    </row>
    <row r="178" spans="1:67" ht="15" thickBot="1" x14ac:dyDescent="0.35">
      <c r="A178" s="1" t="s">
        <v>174</v>
      </c>
      <c r="B178" s="1" t="s">
        <v>602</v>
      </c>
      <c r="C178" s="2">
        <v>33</v>
      </c>
      <c r="D178" s="2">
        <v>100</v>
      </c>
      <c r="E178" s="2">
        <v>12</v>
      </c>
      <c r="F178" s="2">
        <v>76</v>
      </c>
      <c r="G178" s="2">
        <v>1</v>
      </c>
      <c r="H178" s="1">
        <f t="shared" si="191"/>
        <v>100</v>
      </c>
      <c r="I178" s="1">
        <f>HLOOKUP(H178,C178:$F$604,J178,0)</f>
        <v>2</v>
      </c>
      <c r="J178" s="1">
        <v>427</v>
      </c>
      <c r="K178" s="1" t="str">
        <f t="shared" si="192"/>
        <v>12</v>
      </c>
      <c r="M178" s="5">
        <f t="shared" si="193"/>
        <v>2</v>
      </c>
      <c r="N178" s="5">
        <f t="shared" si="194"/>
        <v>121</v>
      </c>
      <c r="O178" s="5">
        <f t="shared" si="195"/>
        <v>39.994791327538309</v>
      </c>
      <c r="P178" s="5">
        <f t="shared" si="196"/>
        <v>55.25</v>
      </c>
      <c r="Q178" s="5">
        <f t="shared" si="197"/>
        <v>54.5</v>
      </c>
      <c r="R178" s="5">
        <f t="shared" si="198"/>
        <v>0.75</v>
      </c>
      <c r="S178" s="5">
        <f t="shared" si="199"/>
        <v>12</v>
      </c>
      <c r="T178" s="5">
        <f t="shared" si="200"/>
        <v>100</v>
      </c>
      <c r="U178" s="5">
        <f t="shared" si="201"/>
        <v>88</v>
      </c>
      <c r="V178">
        <f t="shared" si="202"/>
        <v>1000000</v>
      </c>
      <c r="X178">
        <f t="shared" si="203"/>
        <v>27</v>
      </c>
      <c r="Y178">
        <f t="shared" si="181"/>
        <v>27</v>
      </c>
      <c r="Z178">
        <f t="shared" si="182"/>
        <v>6</v>
      </c>
      <c r="AA178">
        <f t="shared" si="183"/>
        <v>20</v>
      </c>
      <c r="AB178">
        <f t="shared" si="184"/>
        <v>23</v>
      </c>
      <c r="AC178">
        <f t="shared" si="185"/>
        <v>25</v>
      </c>
      <c r="AD178">
        <f t="shared" si="186"/>
        <v>32</v>
      </c>
      <c r="AE178">
        <f t="shared" si="187"/>
        <v>1</v>
      </c>
      <c r="AF178">
        <f t="shared" si="188"/>
        <v>5</v>
      </c>
      <c r="AG178">
        <f t="shared" ref="AG178:AO178" si="252">MAX(X$4:AF$543)+1-X178</f>
        <v>29</v>
      </c>
      <c r="AH178">
        <f t="shared" si="252"/>
        <v>29</v>
      </c>
      <c r="AI178">
        <f t="shared" si="252"/>
        <v>50</v>
      </c>
      <c r="AJ178">
        <f t="shared" si="252"/>
        <v>36</v>
      </c>
      <c r="AK178">
        <f t="shared" si="252"/>
        <v>33</v>
      </c>
      <c r="AL178">
        <f t="shared" si="252"/>
        <v>31</v>
      </c>
      <c r="AM178">
        <f t="shared" si="252"/>
        <v>24</v>
      </c>
      <c r="AN178">
        <f t="shared" si="252"/>
        <v>55</v>
      </c>
      <c r="AO178">
        <f t="shared" si="252"/>
        <v>51</v>
      </c>
      <c r="AP178">
        <f t="shared" si="190"/>
        <v>1000000</v>
      </c>
      <c r="AQ178">
        <f t="shared" si="205"/>
        <v>3</v>
      </c>
      <c r="AR178">
        <f t="shared" si="206"/>
        <v>1</v>
      </c>
      <c r="AS178">
        <f t="shared" si="207"/>
        <v>2704491.3</v>
      </c>
      <c r="AV178" s="10" t="s">
        <v>838</v>
      </c>
      <c r="AW178" s="11">
        <v>27</v>
      </c>
      <c r="AX178" s="11">
        <v>42</v>
      </c>
      <c r="AY178" s="11">
        <v>51</v>
      </c>
      <c r="AZ178" s="11">
        <v>49</v>
      </c>
      <c r="BA178" s="11">
        <v>45</v>
      </c>
      <c r="BB178" s="11">
        <v>23</v>
      </c>
      <c r="BC178" s="11">
        <v>24</v>
      </c>
      <c r="BD178" s="11">
        <v>52</v>
      </c>
      <c r="BE178" s="11">
        <v>50</v>
      </c>
      <c r="BF178" s="11">
        <v>29</v>
      </c>
      <c r="BG178" s="11">
        <v>14</v>
      </c>
      <c r="BH178" s="11">
        <v>5</v>
      </c>
      <c r="BI178" s="11">
        <v>7</v>
      </c>
      <c r="BJ178" s="11">
        <v>11</v>
      </c>
      <c r="BK178" s="11">
        <v>33</v>
      </c>
      <c r="BL178" s="11">
        <v>32</v>
      </c>
      <c r="BM178" s="11">
        <v>4</v>
      </c>
      <c r="BN178" s="11">
        <v>6</v>
      </c>
      <c r="BO178" s="11">
        <v>2000000</v>
      </c>
    </row>
    <row r="179" spans="1:67" ht="15" thickBot="1" x14ac:dyDescent="0.35">
      <c r="A179" s="1" t="s">
        <v>175</v>
      </c>
      <c r="B179" s="1" t="s">
        <v>602</v>
      </c>
      <c r="C179" s="2">
        <v>69</v>
      </c>
      <c r="D179" s="2">
        <v>72</v>
      </c>
      <c r="E179" s="2">
        <v>93</v>
      </c>
      <c r="F179" s="2">
        <v>55</v>
      </c>
      <c r="G179" s="2">
        <v>2</v>
      </c>
      <c r="H179" s="1">
        <f t="shared" si="191"/>
        <v>93</v>
      </c>
      <c r="I179" s="1">
        <f>HLOOKUP(H179,C179:$F$604,J179,0)</f>
        <v>3</v>
      </c>
      <c r="J179" s="1">
        <v>426</v>
      </c>
      <c r="K179" s="1" t="str">
        <f t="shared" si="192"/>
        <v>23</v>
      </c>
      <c r="M179" s="5">
        <f t="shared" si="193"/>
        <v>3</v>
      </c>
      <c r="N179" s="5">
        <f t="shared" si="194"/>
        <v>196</v>
      </c>
      <c r="O179" s="5">
        <f t="shared" si="195"/>
        <v>15.692354826475215</v>
      </c>
      <c r="P179" s="5">
        <f t="shared" si="196"/>
        <v>72.25</v>
      </c>
      <c r="Q179" s="5">
        <f t="shared" si="197"/>
        <v>70.5</v>
      </c>
      <c r="R179" s="5">
        <f t="shared" si="198"/>
        <v>1.75</v>
      </c>
      <c r="S179" s="5">
        <f t="shared" si="199"/>
        <v>55</v>
      </c>
      <c r="T179" s="5">
        <f t="shared" si="200"/>
        <v>93</v>
      </c>
      <c r="U179" s="5">
        <f t="shared" si="201"/>
        <v>38</v>
      </c>
      <c r="V179">
        <f t="shared" si="202"/>
        <v>2000000</v>
      </c>
      <c r="X179">
        <f t="shared" si="203"/>
        <v>14</v>
      </c>
      <c r="Y179">
        <f t="shared" si="181"/>
        <v>4</v>
      </c>
      <c r="Z179">
        <f t="shared" si="182"/>
        <v>48</v>
      </c>
      <c r="AA179">
        <f t="shared" si="183"/>
        <v>4</v>
      </c>
      <c r="AB179">
        <f t="shared" si="184"/>
        <v>8</v>
      </c>
      <c r="AC179">
        <f t="shared" si="185"/>
        <v>21</v>
      </c>
      <c r="AD179">
        <f t="shared" si="186"/>
        <v>3</v>
      </c>
      <c r="AE179">
        <f t="shared" si="187"/>
        <v>14</v>
      </c>
      <c r="AF179">
        <f t="shared" si="188"/>
        <v>46</v>
      </c>
      <c r="AG179">
        <f t="shared" ref="AG179:AO179" si="253">MAX(X$4:AF$543)+1-X179</f>
        <v>42</v>
      </c>
      <c r="AH179">
        <f t="shared" si="253"/>
        <v>52</v>
      </c>
      <c r="AI179">
        <f t="shared" si="253"/>
        <v>8</v>
      </c>
      <c r="AJ179">
        <f t="shared" si="253"/>
        <v>52</v>
      </c>
      <c r="AK179">
        <f t="shared" si="253"/>
        <v>48</v>
      </c>
      <c r="AL179">
        <f t="shared" si="253"/>
        <v>35</v>
      </c>
      <c r="AM179">
        <f t="shared" si="253"/>
        <v>53</v>
      </c>
      <c r="AN179">
        <f t="shared" si="253"/>
        <v>42</v>
      </c>
      <c r="AO179">
        <f t="shared" si="253"/>
        <v>10</v>
      </c>
      <c r="AP179">
        <f t="shared" si="190"/>
        <v>2000000</v>
      </c>
      <c r="AQ179">
        <f t="shared" si="205"/>
        <v>3</v>
      </c>
      <c r="AR179">
        <f t="shared" si="206"/>
        <v>2</v>
      </c>
      <c r="AS179">
        <f t="shared" si="207"/>
        <v>2809435.8</v>
      </c>
      <c r="AV179" s="10" t="s">
        <v>839</v>
      </c>
      <c r="AW179" s="11">
        <v>14</v>
      </c>
      <c r="AX179" s="11">
        <v>53</v>
      </c>
      <c r="AY179" s="11">
        <v>36</v>
      </c>
      <c r="AZ179" s="11">
        <v>53</v>
      </c>
      <c r="BA179" s="11">
        <v>53</v>
      </c>
      <c r="BB179" s="11">
        <v>12</v>
      </c>
      <c r="BC179" s="11">
        <v>51</v>
      </c>
      <c r="BD179" s="11">
        <v>52</v>
      </c>
      <c r="BE179" s="11">
        <v>39</v>
      </c>
      <c r="BF179" s="11">
        <v>42</v>
      </c>
      <c r="BG179" s="11">
        <v>3</v>
      </c>
      <c r="BH179" s="11">
        <v>20</v>
      </c>
      <c r="BI179" s="11">
        <v>3</v>
      </c>
      <c r="BJ179" s="11">
        <v>3</v>
      </c>
      <c r="BK179" s="11">
        <v>44</v>
      </c>
      <c r="BL179" s="11">
        <v>5</v>
      </c>
      <c r="BM179" s="11">
        <v>4</v>
      </c>
      <c r="BN179" s="11">
        <v>17</v>
      </c>
      <c r="BO179" s="11">
        <v>4000000</v>
      </c>
    </row>
    <row r="180" spans="1:67" ht="15" thickBot="1" x14ac:dyDescent="0.35">
      <c r="A180" s="1" t="s">
        <v>176</v>
      </c>
      <c r="B180" s="1" t="s">
        <v>602</v>
      </c>
      <c r="C180" s="2">
        <v>85</v>
      </c>
      <c r="D180" s="2">
        <v>33</v>
      </c>
      <c r="E180" s="2">
        <v>8</v>
      </c>
      <c r="F180" s="2">
        <v>59</v>
      </c>
      <c r="G180" s="2">
        <v>4</v>
      </c>
      <c r="H180" s="1">
        <f t="shared" si="191"/>
        <v>85</v>
      </c>
      <c r="I180" s="1">
        <f>HLOOKUP(H180,C180:$F$604,J180,0)</f>
        <v>1</v>
      </c>
      <c r="J180" s="1">
        <v>425</v>
      </c>
      <c r="K180" s="1" t="str">
        <f t="shared" si="192"/>
        <v>41</v>
      </c>
      <c r="M180" s="5">
        <f t="shared" si="193"/>
        <v>1</v>
      </c>
      <c r="N180" s="5">
        <f t="shared" si="194"/>
        <v>100</v>
      </c>
      <c r="O180" s="5">
        <f t="shared" si="195"/>
        <v>33.180064295698202</v>
      </c>
      <c r="P180" s="5">
        <f t="shared" si="196"/>
        <v>46.25</v>
      </c>
      <c r="Q180" s="5">
        <f t="shared" si="197"/>
        <v>46</v>
      </c>
      <c r="R180" s="5">
        <f t="shared" si="198"/>
        <v>0.25</v>
      </c>
      <c r="S180" s="5">
        <f t="shared" si="199"/>
        <v>8</v>
      </c>
      <c r="T180" s="5">
        <f t="shared" si="200"/>
        <v>85</v>
      </c>
      <c r="U180" s="5">
        <f t="shared" si="201"/>
        <v>77</v>
      </c>
      <c r="V180">
        <f t="shared" si="202"/>
        <v>4000000</v>
      </c>
      <c r="X180">
        <f t="shared" si="203"/>
        <v>41</v>
      </c>
      <c r="Y180">
        <f t="shared" si="181"/>
        <v>35</v>
      </c>
      <c r="Z180">
        <f t="shared" si="182"/>
        <v>17</v>
      </c>
      <c r="AA180">
        <f t="shared" si="183"/>
        <v>34</v>
      </c>
      <c r="AB180">
        <f t="shared" si="184"/>
        <v>32</v>
      </c>
      <c r="AC180">
        <f t="shared" si="185"/>
        <v>27</v>
      </c>
      <c r="AD180">
        <f t="shared" si="186"/>
        <v>38</v>
      </c>
      <c r="AE180">
        <f t="shared" si="187"/>
        <v>27</v>
      </c>
      <c r="AF180">
        <f t="shared" si="188"/>
        <v>13</v>
      </c>
      <c r="AG180">
        <f t="shared" ref="AG180:AO180" si="254">MAX(X$4:AF$543)+1-X180</f>
        <v>15</v>
      </c>
      <c r="AH180">
        <f t="shared" si="254"/>
        <v>21</v>
      </c>
      <c r="AI180">
        <f t="shared" si="254"/>
        <v>39</v>
      </c>
      <c r="AJ180">
        <f t="shared" si="254"/>
        <v>22</v>
      </c>
      <c r="AK180">
        <f t="shared" si="254"/>
        <v>24</v>
      </c>
      <c r="AL180">
        <f t="shared" si="254"/>
        <v>29</v>
      </c>
      <c r="AM180">
        <f t="shared" si="254"/>
        <v>18</v>
      </c>
      <c r="AN180">
        <f t="shared" si="254"/>
        <v>29</v>
      </c>
      <c r="AO180">
        <f t="shared" si="254"/>
        <v>43</v>
      </c>
      <c r="AP180">
        <f t="shared" si="190"/>
        <v>4000000</v>
      </c>
      <c r="AQ180">
        <f t="shared" si="205"/>
        <v>3</v>
      </c>
      <c r="AR180">
        <f t="shared" si="206"/>
        <v>4</v>
      </c>
      <c r="AS180">
        <f t="shared" si="207"/>
        <v>2931511.2</v>
      </c>
      <c r="AV180" s="10" t="s">
        <v>840</v>
      </c>
      <c r="AW180" s="11">
        <v>1</v>
      </c>
      <c r="AX180" s="11">
        <v>9</v>
      </c>
      <c r="AY180" s="11">
        <v>40</v>
      </c>
      <c r="AZ180" s="11">
        <v>10</v>
      </c>
      <c r="BA180" s="11">
        <v>12</v>
      </c>
      <c r="BB180" s="11">
        <v>34</v>
      </c>
      <c r="BC180" s="11">
        <v>10</v>
      </c>
      <c r="BD180" s="11">
        <v>21</v>
      </c>
      <c r="BE180" s="11">
        <v>35</v>
      </c>
      <c r="BF180" s="11">
        <v>55</v>
      </c>
      <c r="BG180" s="11">
        <v>47</v>
      </c>
      <c r="BH180" s="11">
        <v>16</v>
      </c>
      <c r="BI180" s="11">
        <v>46</v>
      </c>
      <c r="BJ180" s="11">
        <v>44</v>
      </c>
      <c r="BK180" s="11">
        <v>22</v>
      </c>
      <c r="BL180" s="11">
        <v>46</v>
      </c>
      <c r="BM180" s="11">
        <v>35</v>
      </c>
      <c r="BN180" s="11">
        <v>21</v>
      </c>
      <c r="BO180" s="11">
        <v>4000000</v>
      </c>
    </row>
    <row r="181" spans="1:67" ht="15" thickBot="1" x14ac:dyDescent="0.35">
      <c r="A181" s="1" t="s">
        <v>177</v>
      </c>
      <c r="B181" s="1" t="s">
        <v>602</v>
      </c>
      <c r="C181" s="2">
        <v>30</v>
      </c>
      <c r="D181" s="2">
        <v>85</v>
      </c>
      <c r="E181" s="2">
        <v>7</v>
      </c>
      <c r="F181" s="2">
        <v>67</v>
      </c>
      <c r="G181" s="2">
        <v>4</v>
      </c>
      <c r="H181" s="1">
        <f t="shared" si="191"/>
        <v>85</v>
      </c>
      <c r="I181" s="1">
        <f>HLOOKUP(H181,C181:$F$604,J181,0)</f>
        <v>2</v>
      </c>
      <c r="J181" s="1">
        <v>424</v>
      </c>
      <c r="K181" s="1" t="str">
        <f t="shared" si="192"/>
        <v>42</v>
      </c>
      <c r="M181" s="5">
        <f t="shared" si="193"/>
        <v>2</v>
      </c>
      <c r="N181" s="5">
        <f t="shared" si="194"/>
        <v>104</v>
      </c>
      <c r="O181" s="5">
        <f t="shared" si="195"/>
        <v>35.273928048914541</v>
      </c>
      <c r="P181" s="5">
        <f t="shared" si="196"/>
        <v>47.25</v>
      </c>
      <c r="Q181" s="5">
        <f t="shared" si="197"/>
        <v>48.5</v>
      </c>
      <c r="R181" s="5">
        <f t="shared" si="198"/>
        <v>-1.25</v>
      </c>
      <c r="S181" s="5">
        <f t="shared" si="199"/>
        <v>7</v>
      </c>
      <c r="T181" s="5">
        <f t="shared" si="200"/>
        <v>85</v>
      </c>
      <c r="U181" s="5">
        <f t="shared" si="201"/>
        <v>78</v>
      </c>
      <c r="V181">
        <f t="shared" si="202"/>
        <v>4000000</v>
      </c>
      <c r="X181">
        <f t="shared" si="203"/>
        <v>27</v>
      </c>
      <c r="Y181">
        <f t="shared" si="181"/>
        <v>34</v>
      </c>
      <c r="Z181">
        <f t="shared" si="182"/>
        <v>13</v>
      </c>
      <c r="AA181">
        <f t="shared" si="183"/>
        <v>32</v>
      </c>
      <c r="AB181">
        <f t="shared" si="184"/>
        <v>30</v>
      </c>
      <c r="AC181">
        <f t="shared" si="185"/>
        <v>32</v>
      </c>
      <c r="AD181">
        <f t="shared" si="186"/>
        <v>39</v>
      </c>
      <c r="AE181">
        <f t="shared" si="187"/>
        <v>27</v>
      </c>
      <c r="AF181">
        <f t="shared" si="188"/>
        <v>13</v>
      </c>
      <c r="AG181">
        <f t="shared" ref="AG181:AO181" si="255">MAX(X$4:AF$543)+1-X181</f>
        <v>29</v>
      </c>
      <c r="AH181">
        <f t="shared" si="255"/>
        <v>22</v>
      </c>
      <c r="AI181">
        <f t="shared" si="255"/>
        <v>43</v>
      </c>
      <c r="AJ181">
        <f t="shared" si="255"/>
        <v>24</v>
      </c>
      <c r="AK181">
        <f t="shared" si="255"/>
        <v>26</v>
      </c>
      <c r="AL181">
        <f t="shared" si="255"/>
        <v>24</v>
      </c>
      <c r="AM181">
        <f t="shared" si="255"/>
        <v>17</v>
      </c>
      <c r="AN181">
        <f t="shared" si="255"/>
        <v>29</v>
      </c>
      <c r="AO181">
        <f t="shared" si="255"/>
        <v>43</v>
      </c>
      <c r="AP181">
        <f t="shared" si="190"/>
        <v>4000000</v>
      </c>
      <c r="AQ181">
        <f t="shared" si="205"/>
        <v>3</v>
      </c>
      <c r="AR181">
        <f t="shared" si="206"/>
        <v>4</v>
      </c>
      <c r="AS181">
        <f t="shared" si="207"/>
        <v>2931510.5</v>
      </c>
      <c r="AV181" s="10" t="s">
        <v>841</v>
      </c>
      <c r="AW181" s="11">
        <v>1</v>
      </c>
      <c r="AX181" s="11">
        <v>49</v>
      </c>
      <c r="AY181" s="11">
        <v>7</v>
      </c>
      <c r="AZ181" s="11">
        <v>42</v>
      </c>
      <c r="BA181" s="11">
        <v>50</v>
      </c>
      <c r="BB181" s="11">
        <v>1</v>
      </c>
      <c r="BC181" s="11">
        <v>33</v>
      </c>
      <c r="BD181" s="11">
        <v>8</v>
      </c>
      <c r="BE181" s="11">
        <v>7</v>
      </c>
      <c r="BF181" s="11">
        <v>55</v>
      </c>
      <c r="BG181" s="11">
        <v>7</v>
      </c>
      <c r="BH181" s="11">
        <v>49</v>
      </c>
      <c r="BI181" s="11">
        <v>14</v>
      </c>
      <c r="BJ181" s="11">
        <v>6</v>
      </c>
      <c r="BK181" s="11">
        <v>55</v>
      </c>
      <c r="BL181" s="11">
        <v>23</v>
      </c>
      <c r="BM181" s="11">
        <v>48</v>
      </c>
      <c r="BN181" s="11">
        <v>49</v>
      </c>
      <c r="BO181" s="11">
        <v>3000000</v>
      </c>
    </row>
    <row r="182" spans="1:67" ht="15" thickBot="1" x14ac:dyDescent="0.35">
      <c r="A182" s="1" t="s">
        <v>178</v>
      </c>
      <c r="B182" s="1" t="s">
        <v>602</v>
      </c>
      <c r="C182" s="2">
        <v>34</v>
      </c>
      <c r="D182" s="2">
        <v>70</v>
      </c>
      <c r="E182" s="2">
        <v>68</v>
      </c>
      <c r="F182" s="2">
        <v>22</v>
      </c>
      <c r="G182" s="2">
        <v>2</v>
      </c>
      <c r="H182" s="1">
        <f t="shared" si="191"/>
        <v>70</v>
      </c>
      <c r="I182" s="1">
        <f>HLOOKUP(H182,C182:$F$604,J182,0)</f>
        <v>2</v>
      </c>
      <c r="J182" s="1">
        <v>423</v>
      </c>
      <c r="K182" s="1" t="str">
        <f t="shared" si="192"/>
        <v>22</v>
      </c>
      <c r="M182" s="5">
        <f t="shared" si="193"/>
        <v>2</v>
      </c>
      <c r="N182" s="5">
        <f t="shared" si="194"/>
        <v>124</v>
      </c>
      <c r="O182" s="5">
        <f t="shared" si="195"/>
        <v>24.186773244895647</v>
      </c>
      <c r="P182" s="5">
        <f t="shared" si="196"/>
        <v>48.5</v>
      </c>
      <c r="Q182" s="5">
        <f t="shared" si="197"/>
        <v>51</v>
      </c>
      <c r="R182" s="5">
        <f t="shared" si="198"/>
        <v>-2.5</v>
      </c>
      <c r="S182" s="5">
        <f t="shared" si="199"/>
        <v>22</v>
      </c>
      <c r="T182" s="5">
        <f t="shared" si="200"/>
        <v>70</v>
      </c>
      <c r="U182" s="5">
        <f t="shared" si="201"/>
        <v>48</v>
      </c>
      <c r="V182">
        <f t="shared" si="202"/>
        <v>2000000</v>
      </c>
      <c r="X182">
        <f t="shared" si="203"/>
        <v>27</v>
      </c>
      <c r="Y182">
        <f t="shared" si="181"/>
        <v>26</v>
      </c>
      <c r="Z182">
        <f t="shared" si="182"/>
        <v>35</v>
      </c>
      <c r="AA182">
        <f t="shared" si="183"/>
        <v>31</v>
      </c>
      <c r="AB182">
        <f t="shared" si="184"/>
        <v>27</v>
      </c>
      <c r="AC182">
        <f t="shared" si="185"/>
        <v>37</v>
      </c>
      <c r="AD182">
        <f t="shared" si="186"/>
        <v>20</v>
      </c>
      <c r="AE182">
        <f t="shared" si="187"/>
        <v>43</v>
      </c>
      <c r="AF182">
        <f t="shared" si="188"/>
        <v>39</v>
      </c>
      <c r="AG182">
        <f t="shared" ref="AG182:AO182" si="256">MAX(X$4:AF$543)+1-X182</f>
        <v>29</v>
      </c>
      <c r="AH182">
        <f t="shared" si="256"/>
        <v>30</v>
      </c>
      <c r="AI182">
        <f t="shared" si="256"/>
        <v>21</v>
      </c>
      <c r="AJ182">
        <f t="shared" si="256"/>
        <v>25</v>
      </c>
      <c r="AK182">
        <f t="shared" si="256"/>
        <v>29</v>
      </c>
      <c r="AL182">
        <f t="shared" si="256"/>
        <v>19</v>
      </c>
      <c r="AM182">
        <f t="shared" si="256"/>
        <v>36</v>
      </c>
      <c r="AN182">
        <f t="shared" si="256"/>
        <v>13</v>
      </c>
      <c r="AO182">
        <f t="shared" si="256"/>
        <v>17</v>
      </c>
      <c r="AP182">
        <f t="shared" si="190"/>
        <v>2000000</v>
      </c>
      <c r="AQ182">
        <f t="shared" si="205"/>
        <v>3</v>
      </c>
      <c r="AR182">
        <f t="shared" si="206"/>
        <v>2</v>
      </c>
      <c r="AS182">
        <f t="shared" si="207"/>
        <v>2798425.7</v>
      </c>
      <c r="AV182" s="10" t="s">
        <v>842</v>
      </c>
      <c r="AW182" s="11">
        <v>27</v>
      </c>
      <c r="AX182" s="11">
        <v>27</v>
      </c>
      <c r="AY182" s="11">
        <v>6</v>
      </c>
      <c r="AZ182" s="11">
        <v>20</v>
      </c>
      <c r="BA182" s="11">
        <v>23</v>
      </c>
      <c r="BB182" s="11">
        <v>25</v>
      </c>
      <c r="BC182" s="11">
        <v>32</v>
      </c>
      <c r="BD182" s="11">
        <v>1</v>
      </c>
      <c r="BE182" s="11">
        <v>5</v>
      </c>
      <c r="BF182" s="11">
        <v>29</v>
      </c>
      <c r="BG182" s="11">
        <v>29</v>
      </c>
      <c r="BH182" s="11">
        <v>50</v>
      </c>
      <c r="BI182" s="11">
        <v>36</v>
      </c>
      <c r="BJ182" s="11">
        <v>33</v>
      </c>
      <c r="BK182" s="11">
        <v>31</v>
      </c>
      <c r="BL182" s="11">
        <v>24</v>
      </c>
      <c r="BM182" s="11">
        <v>55</v>
      </c>
      <c r="BN182" s="11">
        <v>51</v>
      </c>
      <c r="BO182" s="11">
        <v>1000000</v>
      </c>
    </row>
    <row r="183" spans="1:67" ht="15" thickBot="1" x14ac:dyDescent="0.35">
      <c r="A183" s="1" t="s">
        <v>179</v>
      </c>
      <c r="B183" s="1" t="s">
        <v>602</v>
      </c>
      <c r="C183" s="2">
        <v>97</v>
      </c>
      <c r="D183" s="2">
        <v>58</v>
      </c>
      <c r="E183" s="2">
        <v>14</v>
      </c>
      <c r="F183" s="2">
        <v>90</v>
      </c>
      <c r="G183" s="2">
        <v>4</v>
      </c>
      <c r="H183" s="1">
        <f t="shared" si="191"/>
        <v>97</v>
      </c>
      <c r="I183" s="1">
        <f>HLOOKUP(H183,C183:$F$604,J183,0)</f>
        <v>1</v>
      </c>
      <c r="J183" s="1">
        <v>422</v>
      </c>
      <c r="K183" s="1" t="str">
        <f t="shared" si="192"/>
        <v>41</v>
      </c>
      <c r="M183" s="5">
        <f t="shared" si="193"/>
        <v>1</v>
      </c>
      <c r="N183" s="5">
        <f t="shared" si="194"/>
        <v>162</v>
      </c>
      <c r="O183" s="5">
        <f t="shared" si="195"/>
        <v>37.853885753865043</v>
      </c>
      <c r="P183" s="5">
        <f t="shared" si="196"/>
        <v>64.75</v>
      </c>
      <c r="Q183" s="5">
        <f t="shared" si="197"/>
        <v>74</v>
      </c>
      <c r="R183" s="5">
        <f t="shared" si="198"/>
        <v>-9.25</v>
      </c>
      <c r="S183" s="5">
        <f t="shared" si="199"/>
        <v>14</v>
      </c>
      <c r="T183" s="5">
        <f t="shared" si="200"/>
        <v>97</v>
      </c>
      <c r="U183" s="5">
        <f t="shared" si="201"/>
        <v>83</v>
      </c>
      <c r="V183">
        <f t="shared" si="202"/>
        <v>4000000</v>
      </c>
      <c r="X183">
        <f t="shared" si="203"/>
        <v>41</v>
      </c>
      <c r="Y183">
        <f t="shared" si="181"/>
        <v>12</v>
      </c>
      <c r="Z183">
        <f t="shared" si="182"/>
        <v>9</v>
      </c>
      <c r="AA183">
        <f t="shared" si="183"/>
        <v>9</v>
      </c>
      <c r="AB183">
        <f t="shared" si="184"/>
        <v>6</v>
      </c>
      <c r="AC183">
        <f t="shared" si="185"/>
        <v>51</v>
      </c>
      <c r="AD183">
        <f t="shared" si="186"/>
        <v>29</v>
      </c>
      <c r="AE183">
        <f t="shared" si="187"/>
        <v>7</v>
      </c>
      <c r="AF183">
        <f t="shared" si="188"/>
        <v>9</v>
      </c>
      <c r="AG183">
        <f t="shared" ref="AG183:AO183" si="257">MAX(X$4:AF$543)+1-X183</f>
        <v>15</v>
      </c>
      <c r="AH183">
        <f t="shared" si="257"/>
        <v>44</v>
      </c>
      <c r="AI183">
        <f t="shared" si="257"/>
        <v>47</v>
      </c>
      <c r="AJ183">
        <f t="shared" si="257"/>
        <v>47</v>
      </c>
      <c r="AK183">
        <f t="shared" si="257"/>
        <v>50</v>
      </c>
      <c r="AL183">
        <f t="shared" si="257"/>
        <v>5</v>
      </c>
      <c r="AM183">
        <f t="shared" si="257"/>
        <v>27</v>
      </c>
      <c r="AN183">
        <f t="shared" si="257"/>
        <v>49</v>
      </c>
      <c r="AO183">
        <f t="shared" si="257"/>
        <v>47</v>
      </c>
      <c r="AP183">
        <f t="shared" si="190"/>
        <v>4000000</v>
      </c>
      <c r="AQ183">
        <f t="shared" si="205"/>
        <v>3</v>
      </c>
      <c r="AR183">
        <f t="shared" si="206"/>
        <v>4</v>
      </c>
      <c r="AS183">
        <f t="shared" si="207"/>
        <v>2931511.2</v>
      </c>
      <c r="AV183" s="10" t="s">
        <v>843</v>
      </c>
      <c r="AW183" s="11">
        <v>14</v>
      </c>
      <c r="AX183" s="11">
        <v>4</v>
      </c>
      <c r="AY183" s="11">
        <v>48</v>
      </c>
      <c r="AZ183" s="11">
        <v>4</v>
      </c>
      <c r="BA183" s="11">
        <v>8</v>
      </c>
      <c r="BB183" s="11">
        <v>21</v>
      </c>
      <c r="BC183" s="11">
        <v>3</v>
      </c>
      <c r="BD183" s="11">
        <v>14</v>
      </c>
      <c r="BE183" s="11">
        <v>46</v>
      </c>
      <c r="BF183" s="11">
        <v>42</v>
      </c>
      <c r="BG183" s="11">
        <v>52</v>
      </c>
      <c r="BH183" s="11">
        <v>8</v>
      </c>
      <c r="BI183" s="11">
        <v>52</v>
      </c>
      <c r="BJ183" s="11">
        <v>48</v>
      </c>
      <c r="BK183" s="11">
        <v>35</v>
      </c>
      <c r="BL183" s="11">
        <v>53</v>
      </c>
      <c r="BM183" s="11">
        <v>42</v>
      </c>
      <c r="BN183" s="11">
        <v>10</v>
      </c>
      <c r="BO183" s="11">
        <v>2000000</v>
      </c>
    </row>
    <row r="184" spans="1:67" ht="15" thickBot="1" x14ac:dyDescent="0.35">
      <c r="A184" s="1" t="s">
        <v>180</v>
      </c>
      <c r="B184" s="1" t="s">
        <v>602</v>
      </c>
      <c r="C184" s="2">
        <v>16</v>
      </c>
      <c r="D184" s="2">
        <v>46</v>
      </c>
      <c r="E184" s="2">
        <v>98</v>
      </c>
      <c r="F184" s="2">
        <v>45</v>
      </c>
      <c r="G184" s="2">
        <v>1</v>
      </c>
      <c r="H184" s="1">
        <f t="shared" si="191"/>
        <v>98</v>
      </c>
      <c r="I184" s="1">
        <f>HLOOKUP(H184,C184:$F$604,J184,0)</f>
        <v>3</v>
      </c>
      <c r="J184" s="1">
        <v>421</v>
      </c>
      <c r="K184" s="1" t="str">
        <f t="shared" si="192"/>
        <v>13</v>
      </c>
      <c r="M184" s="5">
        <f t="shared" si="193"/>
        <v>3</v>
      </c>
      <c r="N184" s="5">
        <f t="shared" si="194"/>
        <v>107</v>
      </c>
      <c r="O184" s="5">
        <f t="shared" si="195"/>
        <v>34.130875562555772</v>
      </c>
      <c r="P184" s="5">
        <f t="shared" si="196"/>
        <v>51.25</v>
      </c>
      <c r="Q184" s="5">
        <f t="shared" si="197"/>
        <v>45.5</v>
      </c>
      <c r="R184" s="5">
        <f t="shared" si="198"/>
        <v>5.75</v>
      </c>
      <c r="S184" s="5">
        <f t="shared" si="199"/>
        <v>16</v>
      </c>
      <c r="T184" s="5">
        <f t="shared" si="200"/>
        <v>98</v>
      </c>
      <c r="U184" s="5">
        <f t="shared" si="201"/>
        <v>82</v>
      </c>
      <c r="V184">
        <f t="shared" si="202"/>
        <v>1000000</v>
      </c>
      <c r="X184">
        <f t="shared" si="203"/>
        <v>14</v>
      </c>
      <c r="Y184">
        <f t="shared" si="181"/>
        <v>33</v>
      </c>
      <c r="Z184">
        <f t="shared" si="182"/>
        <v>15</v>
      </c>
      <c r="AA184">
        <f t="shared" si="183"/>
        <v>27</v>
      </c>
      <c r="AB184">
        <f t="shared" si="184"/>
        <v>33</v>
      </c>
      <c r="AC184">
        <f t="shared" si="185"/>
        <v>10</v>
      </c>
      <c r="AD184">
        <f t="shared" si="186"/>
        <v>26</v>
      </c>
      <c r="AE184">
        <f t="shared" si="187"/>
        <v>5</v>
      </c>
      <c r="AF184">
        <f t="shared" si="188"/>
        <v>9</v>
      </c>
      <c r="AG184">
        <f t="shared" ref="AG184:AO184" si="258">MAX(X$4:AF$543)+1-X184</f>
        <v>42</v>
      </c>
      <c r="AH184">
        <f t="shared" si="258"/>
        <v>23</v>
      </c>
      <c r="AI184">
        <f t="shared" si="258"/>
        <v>41</v>
      </c>
      <c r="AJ184">
        <f t="shared" si="258"/>
        <v>29</v>
      </c>
      <c r="AK184">
        <f t="shared" si="258"/>
        <v>23</v>
      </c>
      <c r="AL184">
        <f t="shared" si="258"/>
        <v>46</v>
      </c>
      <c r="AM184">
        <f t="shared" si="258"/>
        <v>30</v>
      </c>
      <c r="AN184">
        <f t="shared" si="258"/>
        <v>51</v>
      </c>
      <c r="AO184">
        <f t="shared" si="258"/>
        <v>47</v>
      </c>
      <c r="AP184">
        <f t="shared" si="190"/>
        <v>1000000</v>
      </c>
      <c r="AQ184">
        <f t="shared" si="205"/>
        <v>3</v>
      </c>
      <c r="AR184">
        <f t="shared" si="206"/>
        <v>1</v>
      </c>
      <c r="AS184">
        <f t="shared" si="207"/>
        <v>2838990.5</v>
      </c>
      <c r="AV184" s="10" t="s">
        <v>844</v>
      </c>
      <c r="AW184" s="11">
        <v>41</v>
      </c>
      <c r="AX184" s="11">
        <v>35</v>
      </c>
      <c r="AY184" s="11">
        <v>17</v>
      </c>
      <c r="AZ184" s="11">
        <v>34</v>
      </c>
      <c r="BA184" s="11">
        <v>32</v>
      </c>
      <c r="BB184" s="11">
        <v>27</v>
      </c>
      <c r="BC184" s="11">
        <v>38</v>
      </c>
      <c r="BD184" s="11">
        <v>27</v>
      </c>
      <c r="BE184" s="11">
        <v>13</v>
      </c>
      <c r="BF184" s="11">
        <v>15</v>
      </c>
      <c r="BG184" s="11">
        <v>21</v>
      </c>
      <c r="BH184" s="11">
        <v>39</v>
      </c>
      <c r="BI184" s="11">
        <v>22</v>
      </c>
      <c r="BJ184" s="11">
        <v>24</v>
      </c>
      <c r="BK184" s="11">
        <v>29</v>
      </c>
      <c r="BL184" s="11">
        <v>18</v>
      </c>
      <c r="BM184" s="11">
        <v>29</v>
      </c>
      <c r="BN184" s="11">
        <v>43</v>
      </c>
      <c r="BO184" s="11">
        <v>4000000</v>
      </c>
    </row>
    <row r="185" spans="1:67" ht="15" thickBot="1" x14ac:dyDescent="0.35">
      <c r="A185" s="1" t="s">
        <v>181</v>
      </c>
      <c r="B185" s="1" t="s">
        <v>602</v>
      </c>
      <c r="C185" s="2">
        <v>94</v>
      </c>
      <c r="D185" s="2">
        <v>71</v>
      </c>
      <c r="E185" s="2">
        <v>22</v>
      </c>
      <c r="F185" s="2">
        <v>36</v>
      </c>
      <c r="G185" s="2">
        <v>2</v>
      </c>
      <c r="H185" s="1">
        <f t="shared" si="191"/>
        <v>94</v>
      </c>
      <c r="I185" s="1">
        <f>HLOOKUP(H185,C185:$F$604,J185,0)</f>
        <v>1</v>
      </c>
      <c r="J185" s="1">
        <v>420</v>
      </c>
      <c r="K185" s="1" t="str">
        <f t="shared" si="192"/>
        <v>21</v>
      </c>
      <c r="M185" s="5">
        <f t="shared" si="193"/>
        <v>1</v>
      </c>
      <c r="N185" s="5">
        <f t="shared" si="194"/>
        <v>129</v>
      </c>
      <c r="O185" s="5">
        <f t="shared" si="195"/>
        <v>32.78592177546129</v>
      </c>
      <c r="P185" s="5">
        <f t="shared" si="196"/>
        <v>55.75</v>
      </c>
      <c r="Q185" s="5">
        <f t="shared" si="197"/>
        <v>53.5</v>
      </c>
      <c r="R185" s="5">
        <f t="shared" si="198"/>
        <v>2.25</v>
      </c>
      <c r="S185" s="5">
        <f t="shared" si="199"/>
        <v>22</v>
      </c>
      <c r="T185" s="5">
        <f t="shared" si="200"/>
        <v>94</v>
      </c>
      <c r="U185" s="5">
        <f t="shared" si="201"/>
        <v>72</v>
      </c>
      <c r="V185">
        <f t="shared" si="202"/>
        <v>2000000</v>
      </c>
      <c r="X185">
        <f t="shared" si="203"/>
        <v>41</v>
      </c>
      <c r="Y185">
        <f t="shared" si="181"/>
        <v>24</v>
      </c>
      <c r="Z185">
        <f t="shared" si="182"/>
        <v>18</v>
      </c>
      <c r="AA185">
        <f t="shared" si="183"/>
        <v>20</v>
      </c>
      <c r="AB185">
        <f t="shared" si="184"/>
        <v>24</v>
      </c>
      <c r="AC185">
        <f t="shared" si="185"/>
        <v>19</v>
      </c>
      <c r="AD185">
        <f t="shared" si="186"/>
        <v>20</v>
      </c>
      <c r="AE185">
        <f t="shared" si="187"/>
        <v>12</v>
      </c>
      <c r="AF185">
        <f t="shared" si="188"/>
        <v>18</v>
      </c>
      <c r="AG185">
        <f t="shared" ref="AG185:AO185" si="259">MAX(X$4:AF$543)+1-X185</f>
        <v>15</v>
      </c>
      <c r="AH185">
        <f t="shared" si="259"/>
        <v>32</v>
      </c>
      <c r="AI185">
        <f t="shared" si="259"/>
        <v>38</v>
      </c>
      <c r="AJ185">
        <f t="shared" si="259"/>
        <v>36</v>
      </c>
      <c r="AK185">
        <f t="shared" si="259"/>
        <v>32</v>
      </c>
      <c r="AL185">
        <f t="shared" si="259"/>
        <v>37</v>
      </c>
      <c r="AM185">
        <f t="shared" si="259"/>
        <v>36</v>
      </c>
      <c r="AN185">
        <f t="shared" si="259"/>
        <v>44</v>
      </c>
      <c r="AO185">
        <f t="shared" si="259"/>
        <v>38</v>
      </c>
      <c r="AP185">
        <f t="shared" si="190"/>
        <v>2000000</v>
      </c>
      <c r="AQ185">
        <f t="shared" si="205"/>
        <v>3</v>
      </c>
      <c r="AR185">
        <f t="shared" si="206"/>
        <v>2</v>
      </c>
      <c r="AS185">
        <f t="shared" si="207"/>
        <v>2787123.3</v>
      </c>
      <c r="AV185" s="10" t="s">
        <v>845</v>
      </c>
      <c r="AW185" s="11">
        <v>27</v>
      </c>
      <c r="AX185" s="11">
        <v>34</v>
      </c>
      <c r="AY185" s="11">
        <v>13</v>
      </c>
      <c r="AZ185" s="11">
        <v>32</v>
      </c>
      <c r="BA185" s="11">
        <v>30</v>
      </c>
      <c r="BB185" s="11">
        <v>32</v>
      </c>
      <c r="BC185" s="11">
        <v>39</v>
      </c>
      <c r="BD185" s="11">
        <v>27</v>
      </c>
      <c r="BE185" s="11">
        <v>13</v>
      </c>
      <c r="BF185" s="11">
        <v>29</v>
      </c>
      <c r="BG185" s="11">
        <v>22</v>
      </c>
      <c r="BH185" s="11">
        <v>43</v>
      </c>
      <c r="BI185" s="11">
        <v>24</v>
      </c>
      <c r="BJ185" s="11">
        <v>26</v>
      </c>
      <c r="BK185" s="11">
        <v>24</v>
      </c>
      <c r="BL185" s="11">
        <v>17</v>
      </c>
      <c r="BM185" s="11">
        <v>29</v>
      </c>
      <c r="BN185" s="11">
        <v>43</v>
      </c>
      <c r="BO185" s="11">
        <v>4000000</v>
      </c>
    </row>
    <row r="186" spans="1:67" ht="15" thickBot="1" x14ac:dyDescent="0.35">
      <c r="A186" s="1" t="s">
        <v>182</v>
      </c>
      <c r="B186" s="1" t="s">
        <v>602</v>
      </c>
      <c r="C186" s="2">
        <v>11</v>
      </c>
      <c r="D186" s="2">
        <v>40</v>
      </c>
      <c r="E186" s="2">
        <v>79</v>
      </c>
      <c r="F186" s="2">
        <v>97</v>
      </c>
      <c r="G186" s="2">
        <v>1</v>
      </c>
      <c r="H186" s="1">
        <f t="shared" si="191"/>
        <v>97</v>
      </c>
      <c r="I186" s="1">
        <f>HLOOKUP(H186,C186:$F$604,J186,0)</f>
        <v>4</v>
      </c>
      <c r="J186" s="1">
        <v>419</v>
      </c>
      <c r="K186" s="1" t="str">
        <f t="shared" si="192"/>
        <v>14</v>
      </c>
      <c r="M186" s="5">
        <f t="shared" si="193"/>
        <v>4</v>
      </c>
      <c r="N186" s="5">
        <f t="shared" si="194"/>
        <v>130</v>
      </c>
      <c r="O186" s="5">
        <f t="shared" si="195"/>
        <v>38.681390874682883</v>
      </c>
      <c r="P186" s="5">
        <f t="shared" si="196"/>
        <v>56.75</v>
      </c>
      <c r="Q186" s="5">
        <f t="shared" si="197"/>
        <v>59.5</v>
      </c>
      <c r="R186" s="5">
        <f t="shared" si="198"/>
        <v>-2.75</v>
      </c>
      <c r="S186" s="5">
        <f t="shared" si="199"/>
        <v>11</v>
      </c>
      <c r="T186" s="5">
        <f t="shared" si="200"/>
        <v>97</v>
      </c>
      <c r="U186" s="5">
        <f t="shared" si="201"/>
        <v>86</v>
      </c>
      <c r="V186">
        <f t="shared" si="202"/>
        <v>1000000</v>
      </c>
      <c r="X186">
        <f t="shared" si="203"/>
        <v>1</v>
      </c>
      <c r="Y186">
        <f t="shared" si="181"/>
        <v>24</v>
      </c>
      <c r="Z186">
        <f t="shared" si="182"/>
        <v>7</v>
      </c>
      <c r="AA186">
        <f t="shared" si="183"/>
        <v>18</v>
      </c>
      <c r="AB186">
        <f t="shared" si="184"/>
        <v>18</v>
      </c>
      <c r="AC186">
        <f t="shared" si="185"/>
        <v>38</v>
      </c>
      <c r="AD186">
        <f t="shared" si="186"/>
        <v>33</v>
      </c>
      <c r="AE186">
        <f t="shared" si="187"/>
        <v>7</v>
      </c>
      <c r="AF186">
        <f t="shared" si="188"/>
        <v>6</v>
      </c>
      <c r="AG186">
        <f t="shared" ref="AG186:AO186" si="260">MAX(X$4:AF$543)+1-X186</f>
        <v>55</v>
      </c>
      <c r="AH186">
        <f t="shared" si="260"/>
        <v>32</v>
      </c>
      <c r="AI186">
        <f t="shared" si="260"/>
        <v>49</v>
      </c>
      <c r="AJ186">
        <f t="shared" si="260"/>
        <v>38</v>
      </c>
      <c r="AK186">
        <f t="shared" si="260"/>
        <v>38</v>
      </c>
      <c r="AL186">
        <f t="shared" si="260"/>
        <v>18</v>
      </c>
      <c r="AM186">
        <f t="shared" si="260"/>
        <v>23</v>
      </c>
      <c r="AN186">
        <f t="shared" si="260"/>
        <v>49</v>
      </c>
      <c r="AO186">
        <f t="shared" si="260"/>
        <v>50</v>
      </c>
      <c r="AP186">
        <f t="shared" si="190"/>
        <v>1000000</v>
      </c>
      <c r="AQ186">
        <f t="shared" si="205"/>
        <v>3</v>
      </c>
      <c r="AR186">
        <f t="shared" si="206"/>
        <v>1</v>
      </c>
      <c r="AS186">
        <f t="shared" si="207"/>
        <v>2519718.9</v>
      </c>
      <c r="AV186" s="10" t="s">
        <v>846</v>
      </c>
      <c r="AW186" s="11">
        <v>27</v>
      </c>
      <c r="AX186" s="11">
        <v>26</v>
      </c>
      <c r="AY186" s="11">
        <v>35</v>
      </c>
      <c r="AZ186" s="11">
        <v>31</v>
      </c>
      <c r="BA186" s="11">
        <v>27</v>
      </c>
      <c r="BB186" s="11">
        <v>37</v>
      </c>
      <c r="BC186" s="11">
        <v>20</v>
      </c>
      <c r="BD186" s="11">
        <v>43</v>
      </c>
      <c r="BE186" s="11">
        <v>39</v>
      </c>
      <c r="BF186" s="11">
        <v>29</v>
      </c>
      <c r="BG186" s="11">
        <v>30</v>
      </c>
      <c r="BH186" s="11">
        <v>21</v>
      </c>
      <c r="BI186" s="11">
        <v>25</v>
      </c>
      <c r="BJ186" s="11">
        <v>29</v>
      </c>
      <c r="BK186" s="11">
        <v>19</v>
      </c>
      <c r="BL186" s="11">
        <v>36</v>
      </c>
      <c r="BM186" s="11">
        <v>13</v>
      </c>
      <c r="BN186" s="11">
        <v>17</v>
      </c>
      <c r="BO186" s="11">
        <v>2000000</v>
      </c>
    </row>
    <row r="187" spans="1:67" ht="15" thickBot="1" x14ac:dyDescent="0.35">
      <c r="A187" s="1" t="s">
        <v>183</v>
      </c>
      <c r="B187" s="1" t="s">
        <v>602</v>
      </c>
      <c r="C187" s="2">
        <v>37</v>
      </c>
      <c r="D187" s="2">
        <v>22</v>
      </c>
      <c r="E187" s="2">
        <v>23</v>
      </c>
      <c r="F187" s="2">
        <v>63</v>
      </c>
      <c r="G187" s="2">
        <v>3</v>
      </c>
      <c r="H187" s="1">
        <f t="shared" si="191"/>
        <v>63</v>
      </c>
      <c r="I187" s="1">
        <f>HLOOKUP(H187,C187:$F$604,J187,0)</f>
        <v>4</v>
      </c>
      <c r="J187" s="1">
        <v>418</v>
      </c>
      <c r="K187" s="1" t="str">
        <f t="shared" si="192"/>
        <v>34</v>
      </c>
      <c r="M187" s="5">
        <f t="shared" si="193"/>
        <v>4</v>
      </c>
      <c r="N187" s="5">
        <f t="shared" si="194"/>
        <v>82</v>
      </c>
      <c r="O187" s="5">
        <f t="shared" si="195"/>
        <v>19.102792117035317</v>
      </c>
      <c r="P187" s="5">
        <f t="shared" si="196"/>
        <v>36.25</v>
      </c>
      <c r="Q187" s="5">
        <f t="shared" si="197"/>
        <v>30</v>
      </c>
      <c r="R187" s="5">
        <f t="shared" si="198"/>
        <v>6.25</v>
      </c>
      <c r="S187" s="5">
        <f t="shared" si="199"/>
        <v>22</v>
      </c>
      <c r="T187" s="5">
        <f t="shared" si="200"/>
        <v>63</v>
      </c>
      <c r="U187" s="5">
        <f t="shared" si="201"/>
        <v>41</v>
      </c>
      <c r="V187">
        <f t="shared" si="202"/>
        <v>3000000</v>
      </c>
      <c r="X187">
        <f t="shared" si="203"/>
        <v>1</v>
      </c>
      <c r="Y187">
        <f t="shared" si="181"/>
        <v>41</v>
      </c>
      <c r="Z187">
        <f t="shared" si="182"/>
        <v>44</v>
      </c>
      <c r="AA187">
        <f t="shared" si="183"/>
        <v>45</v>
      </c>
      <c r="AB187">
        <f t="shared" si="184"/>
        <v>46</v>
      </c>
      <c r="AC187">
        <f t="shared" si="185"/>
        <v>9</v>
      </c>
      <c r="AD187">
        <f t="shared" si="186"/>
        <v>20</v>
      </c>
      <c r="AE187">
        <f t="shared" si="187"/>
        <v>47</v>
      </c>
      <c r="AF187">
        <f t="shared" si="188"/>
        <v>44</v>
      </c>
      <c r="AG187">
        <f t="shared" ref="AG187:AO187" si="261">MAX(X$4:AF$543)+1-X187</f>
        <v>55</v>
      </c>
      <c r="AH187">
        <f t="shared" si="261"/>
        <v>15</v>
      </c>
      <c r="AI187">
        <f t="shared" si="261"/>
        <v>12</v>
      </c>
      <c r="AJ187">
        <f t="shared" si="261"/>
        <v>11</v>
      </c>
      <c r="AK187">
        <f t="shared" si="261"/>
        <v>10</v>
      </c>
      <c r="AL187">
        <f t="shared" si="261"/>
        <v>47</v>
      </c>
      <c r="AM187">
        <f t="shared" si="261"/>
        <v>36</v>
      </c>
      <c r="AN187">
        <f t="shared" si="261"/>
        <v>9</v>
      </c>
      <c r="AO187">
        <f t="shared" si="261"/>
        <v>12</v>
      </c>
      <c r="AP187">
        <f t="shared" si="190"/>
        <v>3000000</v>
      </c>
      <c r="AQ187">
        <f t="shared" si="205"/>
        <v>3</v>
      </c>
      <c r="AR187">
        <f t="shared" si="206"/>
        <v>3</v>
      </c>
      <c r="AS187">
        <f t="shared" si="207"/>
        <v>2868562.1</v>
      </c>
      <c r="AV187" s="10" t="s">
        <v>847</v>
      </c>
      <c r="AW187" s="11">
        <v>41</v>
      </c>
      <c r="AX187" s="11">
        <v>12</v>
      </c>
      <c r="AY187" s="11">
        <v>9</v>
      </c>
      <c r="AZ187" s="11">
        <v>9</v>
      </c>
      <c r="BA187" s="11">
        <v>6</v>
      </c>
      <c r="BB187" s="11">
        <v>51</v>
      </c>
      <c r="BC187" s="11">
        <v>29</v>
      </c>
      <c r="BD187" s="11">
        <v>7</v>
      </c>
      <c r="BE187" s="11">
        <v>9</v>
      </c>
      <c r="BF187" s="11">
        <v>15</v>
      </c>
      <c r="BG187" s="11">
        <v>44</v>
      </c>
      <c r="BH187" s="11">
        <v>47</v>
      </c>
      <c r="BI187" s="11">
        <v>47</v>
      </c>
      <c r="BJ187" s="11">
        <v>50</v>
      </c>
      <c r="BK187" s="11">
        <v>5</v>
      </c>
      <c r="BL187" s="11">
        <v>27</v>
      </c>
      <c r="BM187" s="11">
        <v>49</v>
      </c>
      <c r="BN187" s="11">
        <v>47</v>
      </c>
      <c r="BO187" s="11">
        <v>4000000</v>
      </c>
    </row>
    <row r="188" spans="1:67" ht="15" thickBot="1" x14ac:dyDescent="0.35">
      <c r="A188" s="1" t="s">
        <v>184</v>
      </c>
      <c r="B188" s="1" t="s">
        <v>602</v>
      </c>
      <c r="C188" s="2">
        <v>94</v>
      </c>
      <c r="D188" s="2">
        <v>26</v>
      </c>
      <c r="E188" s="2">
        <v>46</v>
      </c>
      <c r="F188" s="2">
        <v>50</v>
      </c>
      <c r="G188" s="2">
        <v>1</v>
      </c>
      <c r="H188" s="1">
        <f t="shared" si="191"/>
        <v>94</v>
      </c>
      <c r="I188" s="1">
        <f>HLOOKUP(H188,C188:$F$604,J188,0)</f>
        <v>1</v>
      </c>
      <c r="J188" s="1">
        <v>417</v>
      </c>
      <c r="K188" s="1" t="str">
        <f t="shared" si="192"/>
        <v>11</v>
      </c>
      <c r="M188" s="5">
        <f t="shared" si="193"/>
        <v>1</v>
      </c>
      <c r="N188" s="5">
        <f t="shared" si="194"/>
        <v>122</v>
      </c>
      <c r="O188" s="5">
        <f t="shared" si="195"/>
        <v>28.658913680272903</v>
      </c>
      <c r="P188" s="5">
        <f t="shared" si="196"/>
        <v>54</v>
      </c>
      <c r="Q188" s="5">
        <f t="shared" si="197"/>
        <v>48</v>
      </c>
      <c r="R188" s="5">
        <f t="shared" si="198"/>
        <v>6</v>
      </c>
      <c r="S188" s="5">
        <f t="shared" si="199"/>
        <v>26</v>
      </c>
      <c r="T188" s="5">
        <f t="shared" si="200"/>
        <v>94</v>
      </c>
      <c r="U188" s="5">
        <f t="shared" si="201"/>
        <v>68</v>
      </c>
      <c r="V188">
        <f t="shared" si="202"/>
        <v>1000000</v>
      </c>
      <c r="X188">
        <f t="shared" si="203"/>
        <v>41</v>
      </c>
      <c r="Y188">
        <f t="shared" si="181"/>
        <v>27</v>
      </c>
      <c r="Z188">
        <f t="shared" si="182"/>
        <v>26</v>
      </c>
      <c r="AA188">
        <f t="shared" si="183"/>
        <v>23</v>
      </c>
      <c r="AB188">
        <f t="shared" si="184"/>
        <v>30</v>
      </c>
      <c r="AC188">
        <f t="shared" si="185"/>
        <v>10</v>
      </c>
      <c r="AD188">
        <f t="shared" si="186"/>
        <v>17</v>
      </c>
      <c r="AE188">
        <f t="shared" si="187"/>
        <v>12</v>
      </c>
      <c r="AF188">
        <f t="shared" si="188"/>
        <v>21</v>
      </c>
      <c r="AG188">
        <f t="shared" ref="AG188:AO188" si="262">MAX(X$4:AF$543)+1-X188</f>
        <v>15</v>
      </c>
      <c r="AH188">
        <f t="shared" si="262"/>
        <v>29</v>
      </c>
      <c r="AI188">
        <f t="shared" si="262"/>
        <v>30</v>
      </c>
      <c r="AJ188">
        <f t="shared" si="262"/>
        <v>33</v>
      </c>
      <c r="AK188">
        <f t="shared" si="262"/>
        <v>26</v>
      </c>
      <c r="AL188">
        <f t="shared" si="262"/>
        <v>46</v>
      </c>
      <c r="AM188">
        <f t="shared" si="262"/>
        <v>39</v>
      </c>
      <c r="AN188">
        <f t="shared" si="262"/>
        <v>44</v>
      </c>
      <c r="AO188">
        <f t="shared" si="262"/>
        <v>35</v>
      </c>
      <c r="AP188">
        <f t="shared" si="190"/>
        <v>1000000</v>
      </c>
      <c r="AQ188">
        <f t="shared" si="205"/>
        <v>3</v>
      </c>
      <c r="AR188">
        <f t="shared" si="206"/>
        <v>1</v>
      </c>
      <c r="AS188">
        <f t="shared" si="207"/>
        <v>2858499</v>
      </c>
      <c r="AV188" s="10" t="s">
        <v>848</v>
      </c>
      <c r="AW188" s="11">
        <v>14</v>
      </c>
      <c r="AX188" s="11">
        <v>33</v>
      </c>
      <c r="AY188" s="11">
        <v>15</v>
      </c>
      <c r="AZ188" s="11">
        <v>27</v>
      </c>
      <c r="BA188" s="11">
        <v>33</v>
      </c>
      <c r="BB188" s="11">
        <v>10</v>
      </c>
      <c r="BC188" s="11">
        <v>26</v>
      </c>
      <c r="BD188" s="11">
        <v>5</v>
      </c>
      <c r="BE188" s="11">
        <v>9</v>
      </c>
      <c r="BF188" s="11">
        <v>42</v>
      </c>
      <c r="BG188" s="11">
        <v>23</v>
      </c>
      <c r="BH188" s="11">
        <v>41</v>
      </c>
      <c r="BI188" s="11">
        <v>29</v>
      </c>
      <c r="BJ188" s="11">
        <v>23</v>
      </c>
      <c r="BK188" s="11">
        <v>46</v>
      </c>
      <c r="BL188" s="11">
        <v>30</v>
      </c>
      <c r="BM188" s="11">
        <v>51</v>
      </c>
      <c r="BN188" s="11">
        <v>47</v>
      </c>
      <c r="BO188" s="11">
        <v>1000000</v>
      </c>
    </row>
    <row r="189" spans="1:67" ht="15" thickBot="1" x14ac:dyDescent="0.35">
      <c r="A189" s="1" t="s">
        <v>185</v>
      </c>
      <c r="B189" s="1" t="s">
        <v>602</v>
      </c>
      <c r="C189" s="2">
        <v>4</v>
      </c>
      <c r="D189" s="2">
        <v>77</v>
      </c>
      <c r="E189" s="2">
        <v>43</v>
      </c>
      <c r="F189" s="2">
        <v>16</v>
      </c>
      <c r="G189" s="2">
        <v>3</v>
      </c>
      <c r="H189" s="1">
        <f t="shared" si="191"/>
        <v>77</v>
      </c>
      <c r="I189" s="1">
        <f>HLOOKUP(H189,C189:$F$604,J189,0)</f>
        <v>2</v>
      </c>
      <c r="J189" s="1">
        <v>416</v>
      </c>
      <c r="K189" s="1" t="str">
        <f t="shared" si="192"/>
        <v>32</v>
      </c>
      <c r="M189" s="5">
        <f t="shared" si="193"/>
        <v>2</v>
      </c>
      <c r="N189" s="5">
        <f t="shared" si="194"/>
        <v>63</v>
      </c>
      <c r="O189" s="5">
        <f t="shared" si="195"/>
        <v>32.403703492039298</v>
      </c>
      <c r="P189" s="5">
        <f t="shared" si="196"/>
        <v>35</v>
      </c>
      <c r="Q189" s="5">
        <f t="shared" si="197"/>
        <v>29.5</v>
      </c>
      <c r="R189" s="5">
        <f t="shared" si="198"/>
        <v>5.5</v>
      </c>
      <c r="S189" s="5">
        <f t="shared" si="199"/>
        <v>4</v>
      </c>
      <c r="T189" s="5">
        <f t="shared" si="200"/>
        <v>77</v>
      </c>
      <c r="U189" s="5">
        <f t="shared" si="201"/>
        <v>73</v>
      </c>
      <c r="V189">
        <f t="shared" si="202"/>
        <v>3000000</v>
      </c>
      <c r="X189">
        <f t="shared" si="203"/>
        <v>27</v>
      </c>
      <c r="Y189">
        <f t="shared" si="181"/>
        <v>48</v>
      </c>
      <c r="Z189">
        <f t="shared" si="182"/>
        <v>18</v>
      </c>
      <c r="AA189">
        <f t="shared" si="183"/>
        <v>46</v>
      </c>
      <c r="AB189">
        <f t="shared" si="184"/>
        <v>46</v>
      </c>
      <c r="AC189">
        <f t="shared" si="185"/>
        <v>11</v>
      </c>
      <c r="AD189">
        <f t="shared" si="186"/>
        <v>46</v>
      </c>
      <c r="AE189">
        <f t="shared" si="187"/>
        <v>37</v>
      </c>
      <c r="AF189">
        <f t="shared" si="188"/>
        <v>17</v>
      </c>
      <c r="AG189">
        <f t="shared" ref="AG189:AO189" si="263">MAX(X$4:AF$543)+1-X189</f>
        <v>29</v>
      </c>
      <c r="AH189">
        <f t="shared" si="263"/>
        <v>8</v>
      </c>
      <c r="AI189">
        <f t="shared" si="263"/>
        <v>38</v>
      </c>
      <c r="AJ189">
        <f t="shared" si="263"/>
        <v>10</v>
      </c>
      <c r="AK189">
        <f t="shared" si="263"/>
        <v>10</v>
      </c>
      <c r="AL189">
        <f t="shared" si="263"/>
        <v>45</v>
      </c>
      <c r="AM189">
        <f t="shared" si="263"/>
        <v>10</v>
      </c>
      <c r="AN189">
        <f t="shared" si="263"/>
        <v>19</v>
      </c>
      <c r="AO189">
        <f t="shared" si="263"/>
        <v>39</v>
      </c>
      <c r="AP189">
        <f t="shared" si="190"/>
        <v>3000000</v>
      </c>
      <c r="AQ189">
        <f t="shared" si="205"/>
        <v>3</v>
      </c>
      <c r="AR189">
        <f t="shared" si="206"/>
        <v>3</v>
      </c>
      <c r="AS189">
        <f t="shared" si="207"/>
        <v>2879500.3</v>
      </c>
      <c r="AV189" s="10" t="s">
        <v>849</v>
      </c>
      <c r="AW189" s="11">
        <v>41</v>
      </c>
      <c r="AX189" s="11">
        <v>24</v>
      </c>
      <c r="AY189" s="11">
        <v>18</v>
      </c>
      <c r="AZ189" s="11">
        <v>20</v>
      </c>
      <c r="BA189" s="11">
        <v>24</v>
      </c>
      <c r="BB189" s="11">
        <v>19</v>
      </c>
      <c r="BC189" s="11">
        <v>20</v>
      </c>
      <c r="BD189" s="11">
        <v>12</v>
      </c>
      <c r="BE189" s="11">
        <v>18</v>
      </c>
      <c r="BF189" s="11">
        <v>15</v>
      </c>
      <c r="BG189" s="11">
        <v>32</v>
      </c>
      <c r="BH189" s="11">
        <v>38</v>
      </c>
      <c r="BI189" s="11">
        <v>36</v>
      </c>
      <c r="BJ189" s="11">
        <v>32</v>
      </c>
      <c r="BK189" s="11">
        <v>37</v>
      </c>
      <c r="BL189" s="11">
        <v>36</v>
      </c>
      <c r="BM189" s="11">
        <v>44</v>
      </c>
      <c r="BN189" s="11">
        <v>38</v>
      </c>
      <c r="BO189" s="11">
        <v>2000000</v>
      </c>
    </row>
    <row r="190" spans="1:67" ht="15" thickBot="1" x14ac:dyDescent="0.35">
      <c r="A190" s="1" t="s">
        <v>186</v>
      </c>
      <c r="B190" s="1" t="s">
        <v>602</v>
      </c>
      <c r="C190" s="2">
        <v>89</v>
      </c>
      <c r="D190" s="2">
        <v>49</v>
      </c>
      <c r="E190" s="2">
        <v>75</v>
      </c>
      <c r="F190" s="2">
        <v>83</v>
      </c>
      <c r="G190" s="2">
        <v>3</v>
      </c>
      <c r="H190" s="1">
        <f t="shared" si="191"/>
        <v>89</v>
      </c>
      <c r="I190" s="1">
        <f>HLOOKUP(H190,C190:$F$604,J190,0)</f>
        <v>1</v>
      </c>
      <c r="J190" s="1">
        <v>415</v>
      </c>
      <c r="K190" s="1" t="str">
        <f t="shared" si="192"/>
        <v>31</v>
      </c>
      <c r="M190" s="5">
        <f t="shared" si="193"/>
        <v>1</v>
      </c>
      <c r="N190" s="5">
        <f t="shared" si="194"/>
        <v>207</v>
      </c>
      <c r="O190" s="5">
        <f t="shared" si="195"/>
        <v>17.625738755203049</v>
      </c>
      <c r="P190" s="5">
        <f t="shared" si="196"/>
        <v>74</v>
      </c>
      <c r="Q190" s="5">
        <f t="shared" si="197"/>
        <v>79</v>
      </c>
      <c r="R190" s="5">
        <f t="shared" si="198"/>
        <v>-5</v>
      </c>
      <c r="S190" s="5">
        <f t="shared" si="199"/>
        <v>49</v>
      </c>
      <c r="T190" s="5">
        <f t="shared" si="200"/>
        <v>89</v>
      </c>
      <c r="U190" s="5">
        <f t="shared" si="201"/>
        <v>40</v>
      </c>
      <c r="V190">
        <f t="shared" si="202"/>
        <v>3000000</v>
      </c>
      <c r="X190">
        <f t="shared" si="203"/>
        <v>41</v>
      </c>
      <c r="Y190">
        <f t="shared" si="181"/>
        <v>3</v>
      </c>
      <c r="Z190">
        <f t="shared" si="182"/>
        <v>46</v>
      </c>
      <c r="AA190">
        <f t="shared" si="183"/>
        <v>4</v>
      </c>
      <c r="AB190">
        <f t="shared" si="184"/>
        <v>3</v>
      </c>
      <c r="AC190">
        <f t="shared" si="185"/>
        <v>44</v>
      </c>
      <c r="AD190">
        <f t="shared" si="186"/>
        <v>5</v>
      </c>
      <c r="AE190">
        <f t="shared" si="187"/>
        <v>21</v>
      </c>
      <c r="AF190">
        <f t="shared" si="188"/>
        <v>45</v>
      </c>
      <c r="AG190">
        <f t="shared" ref="AG190:AO190" si="264">MAX(X$4:AF$543)+1-X190</f>
        <v>15</v>
      </c>
      <c r="AH190">
        <f t="shared" si="264"/>
        <v>53</v>
      </c>
      <c r="AI190">
        <f t="shared" si="264"/>
        <v>10</v>
      </c>
      <c r="AJ190">
        <f t="shared" si="264"/>
        <v>52</v>
      </c>
      <c r="AK190">
        <f t="shared" si="264"/>
        <v>53</v>
      </c>
      <c r="AL190">
        <f t="shared" si="264"/>
        <v>12</v>
      </c>
      <c r="AM190">
        <f t="shared" si="264"/>
        <v>51</v>
      </c>
      <c r="AN190">
        <f t="shared" si="264"/>
        <v>35</v>
      </c>
      <c r="AO190">
        <f t="shared" si="264"/>
        <v>11</v>
      </c>
      <c r="AP190">
        <f t="shared" si="190"/>
        <v>3000000</v>
      </c>
      <c r="AQ190">
        <f t="shared" si="205"/>
        <v>3</v>
      </c>
      <c r="AR190">
        <f t="shared" si="206"/>
        <v>3</v>
      </c>
      <c r="AS190">
        <f t="shared" si="207"/>
        <v>2897779</v>
      </c>
      <c r="AV190" s="10" t="s">
        <v>850</v>
      </c>
      <c r="AW190" s="11">
        <v>1</v>
      </c>
      <c r="AX190" s="11">
        <v>24</v>
      </c>
      <c r="AY190" s="11">
        <v>7</v>
      </c>
      <c r="AZ190" s="11">
        <v>18</v>
      </c>
      <c r="BA190" s="11">
        <v>18</v>
      </c>
      <c r="BB190" s="11">
        <v>38</v>
      </c>
      <c r="BC190" s="11">
        <v>33</v>
      </c>
      <c r="BD190" s="11">
        <v>7</v>
      </c>
      <c r="BE190" s="11">
        <v>6</v>
      </c>
      <c r="BF190" s="11">
        <v>55</v>
      </c>
      <c r="BG190" s="11">
        <v>32</v>
      </c>
      <c r="BH190" s="11">
        <v>49</v>
      </c>
      <c r="BI190" s="11">
        <v>38</v>
      </c>
      <c r="BJ190" s="11">
        <v>38</v>
      </c>
      <c r="BK190" s="11">
        <v>18</v>
      </c>
      <c r="BL190" s="11">
        <v>23</v>
      </c>
      <c r="BM190" s="11">
        <v>49</v>
      </c>
      <c r="BN190" s="11">
        <v>50</v>
      </c>
      <c r="BO190" s="11">
        <v>1000000</v>
      </c>
    </row>
    <row r="191" spans="1:67" ht="15" thickBot="1" x14ac:dyDescent="0.35">
      <c r="A191" s="1" t="s">
        <v>187</v>
      </c>
      <c r="B191" s="1" t="s">
        <v>602</v>
      </c>
      <c r="C191" s="2">
        <v>5</v>
      </c>
      <c r="D191" s="2">
        <v>33</v>
      </c>
      <c r="E191" s="2">
        <v>32</v>
      </c>
      <c r="F191" s="2">
        <v>77</v>
      </c>
      <c r="G191" s="2">
        <v>4</v>
      </c>
      <c r="H191" s="1">
        <f t="shared" si="191"/>
        <v>77</v>
      </c>
      <c r="I191" s="1">
        <f>HLOOKUP(H191,C191:$F$604,J191,0)</f>
        <v>4</v>
      </c>
      <c r="J191" s="1">
        <v>414</v>
      </c>
      <c r="K191" s="1" t="str">
        <f t="shared" si="192"/>
        <v>44</v>
      </c>
      <c r="M191" s="5">
        <f t="shared" si="193"/>
        <v>4</v>
      </c>
      <c r="N191" s="5">
        <f t="shared" si="194"/>
        <v>70</v>
      </c>
      <c r="O191" s="5">
        <f t="shared" si="195"/>
        <v>29.803523281652456</v>
      </c>
      <c r="P191" s="5">
        <f t="shared" si="196"/>
        <v>36.75</v>
      </c>
      <c r="Q191" s="5">
        <f t="shared" si="197"/>
        <v>32.5</v>
      </c>
      <c r="R191" s="5">
        <f t="shared" si="198"/>
        <v>4.25</v>
      </c>
      <c r="S191" s="5">
        <f t="shared" si="199"/>
        <v>5</v>
      </c>
      <c r="T191" s="5">
        <f t="shared" si="200"/>
        <v>77</v>
      </c>
      <c r="U191" s="5">
        <f t="shared" si="201"/>
        <v>72</v>
      </c>
      <c r="V191">
        <f t="shared" si="202"/>
        <v>4000000</v>
      </c>
      <c r="X191">
        <f t="shared" si="203"/>
        <v>1</v>
      </c>
      <c r="Y191">
        <f t="shared" si="181"/>
        <v>45</v>
      </c>
      <c r="Z191">
        <f t="shared" si="182"/>
        <v>24</v>
      </c>
      <c r="AA191">
        <f t="shared" si="183"/>
        <v>44</v>
      </c>
      <c r="AB191">
        <f t="shared" si="184"/>
        <v>44</v>
      </c>
      <c r="AC191">
        <f t="shared" si="185"/>
        <v>14</v>
      </c>
      <c r="AD191">
        <f t="shared" si="186"/>
        <v>44</v>
      </c>
      <c r="AE191">
        <f t="shared" si="187"/>
        <v>37</v>
      </c>
      <c r="AF191">
        <f t="shared" si="188"/>
        <v>18</v>
      </c>
      <c r="AG191">
        <f t="shared" ref="AG191:AO191" si="265">MAX(X$4:AF$543)+1-X191</f>
        <v>55</v>
      </c>
      <c r="AH191">
        <f t="shared" si="265"/>
        <v>11</v>
      </c>
      <c r="AI191">
        <f t="shared" si="265"/>
        <v>32</v>
      </c>
      <c r="AJ191">
        <f t="shared" si="265"/>
        <v>12</v>
      </c>
      <c r="AK191">
        <f t="shared" si="265"/>
        <v>12</v>
      </c>
      <c r="AL191">
        <f t="shared" si="265"/>
        <v>42</v>
      </c>
      <c r="AM191">
        <f t="shared" si="265"/>
        <v>12</v>
      </c>
      <c r="AN191">
        <f t="shared" si="265"/>
        <v>19</v>
      </c>
      <c r="AO191">
        <f t="shared" si="265"/>
        <v>38</v>
      </c>
      <c r="AP191">
        <f t="shared" si="190"/>
        <v>4000000</v>
      </c>
      <c r="AQ191">
        <f t="shared" si="205"/>
        <v>3</v>
      </c>
      <c r="AR191">
        <f t="shared" si="206"/>
        <v>4</v>
      </c>
      <c r="AS191">
        <f t="shared" si="207"/>
        <v>2942044.9</v>
      </c>
      <c r="AV191" s="10" t="s">
        <v>851</v>
      </c>
      <c r="AW191" s="11">
        <v>1</v>
      </c>
      <c r="AX191" s="11">
        <v>41</v>
      </c>
      <c r="AY191" s="11">
        <v>44</v>
      </c>
      <c r="AZ191" s="11">
        <v>45</v>
      </c>
      <c r="BA191" s="11">
        <v>46</v>
      </c>
      <c r="BB191" s="11">
        <v>9</v>
      </c>
      <c r="BC191" s="11">
        <v>20</v>
      </c>
      <c r="BD191" s="11">
        <v>47</v>
      </c>
      <c r="BE191" s="11">
        <v>44</v>
      </c>
      <c r="BF191" s="11">
        <v>55</v>
      </c>
      <c r="BG191" s="11">
        <v>15</v>
      </c>
      <c r="BH191" s="11">
        <v>12</v>
      </c>
      <c r="BI191" s="11">
        <v>11</v>
      </c>
      <c r="BJ191" s="11">
        <v>10</v>
      </c>
      <c r="BK191" s="11">
        <v>47</v>
      </c>
      <c r="BL191" s="11">
        <v>36</v>
      </c>
      <c r="BM191" s="11">
        <v>9</v>
      </c>
      <c r="BN191" s="11">
        <v>12</v>
      </c>
      <c r="BO191" s="11">
        <v>3000000</v>
      </c>
    </row>
    <row r="192" spans="1:67" ht="15" thickBot="1" x14ac:dyDescent="0.35">
      <c r="A192" s="1" t="s">
        <v>188</v>
      </c>
      <c r="B192" s="1" t="s">
        <v>602</v>
      </c>
      <c r="C192" s="2">
        <v>6</v>
      </c>
      <c r="D192" s="2">
        <v>50</v>
      </c>
      <c r="E192" s="2">
        <v>24</v>
      </c>
      <c r="F192" s="2">
        <v>73</v>
      </c>
      <c r="G192" s="2">
        <v>3</v>
      </c>
      <c r="H192" s="1">
        <f t="shared" si="191"/>
        <v>73</v>
      </c>
      <c r="I192" s="1">
        <f>HLOOKUP(H192,C192:$F$604,J192,0)</f>
        <v>4</v>
      </c>
      <c r="J192" s="1">
        <v>413</v>
      </c>
      <c r="K192" s="1" t="str">
        <f t="shared" si="192"/>
        <v>34</v>
      </c>
      <c r="M192" s="5">
        <f t="shared" si="193"/>
        <v>4</v>
      </c>
      <c r="N192" s="5">
        <f t="shared" si="194"/>
        <v>80</v>
      </c>
      <c r="O192" s="5">
        <f t="shared" si="195"/>
        <v>29.37544325906703</v>
      </c>
      <c r="P192" s="5">
        <f t="shared" si="196"/>
        <v>38.25</v>
      </c>
      <c r="Q192" s="5">
        <f t="shared" si="197"/>
        <v>37</v>
      </c>
      <c r="R192" s="5">
        <f t="shared" si="198"/>
        <v>1.25</v>
      </c>
      <c r="S192" s="5">
        <f t="shared" si="199"/>
        <v>6</v>
      </c>
      <c r="T192" s="5">
        <f t="shared" si="200"/>
        <v>73</v>
      </c>
      <c r="U192" s="5">
        <f t="shared" si="201"/>
        <v>67</v>
      </c>
      <c r="V192">
        <f t="shared" si="202"/>
        <v>3000000</v>
      </c>
      <c r="X192">
        <f t="shared" si="203"/>
        <v>1</v>
      </c>
      <c r="Y192">
        <f t="shared" si="181"/>
        <v>42</v>
      </c>
      <c r="Z192">
        <f t="shared" si="182"/>
        <v>25</v>
      </c>
      <c r="AA192">
        <f t="shared" si="183"/>
        <v>43</v>
      </c>
      <c r="AB192">
        <f t="shared" si="184"/>
        <v>40</v>
      </c>
      <c r="AC192">
        <f t="shared" si="185"/>
        <v>23</v>
      </c>
      <c r="AD192">
        <f t="shared" si="186"/>
        <v>41</v>
      </c>
      <c r="AE192">
        <f t="shared" si="187"/>
        <v>40</v>
      </c>
      <c r="AF192">
        <f t="shared" si="188"/>
        <v>22</v>
      </c>
      <c r="AG192">
        <f t="shared" ref="AG192:AO192" si="266">MAX(X$4:AF$543)+1-X192</f>
        <v>55</v>
      </c>
      <c r="AH192">
        <f t="shared" si="266"/>
        <v>14</v>
      </c>
      <c r="AI192">
        <f t="shared" si="266"/>
        <v>31</v>
      </c>
      <c r="AJ192">
        <f t="shared" si="266"/>
        <v>13</v>
      </c>
      <c r="AK192">
        <f t="shared" si="266"/>
        <v>16</v>
      </c>
      <c r="AL192">
        <f t="shared" si="266"/>
        <v>33</v>
      </c>
      <c r="AM192">
        <f t="shared" si="266"/>
        <v>15</v>
      </c>
      <c r="AN192">
        <f t="shared" si="266"/>
        <v>16</v>
      </c>
      <c r="AO192">
        <f t="shared" si="266"/>
        <v>34</v>
      </c>
      <c r="AP192">
        <f t="shared" si="190"/>
        <v>3000000</v>
      </c>
      <c r="AQ192">
        <f t="shared" si="205"/>
        <v>3</v>
      </c>
      <c r="AR192">
        <f t="shared" si="206"/>
        <v>3</v>
      </c>
      <c r="AS192">
        <f t="shared" si="207"/>
        <v>2817895.4</v>
      </c>
      <c r="AV192" s="10" t="s">
        <v>852</v>
      </c>
      <c r="AW192" s="11">
        <v>41</v>
      </c>
      <c r="AX192" s="11">
        <v>27</v>
      </c>
      <c r="AY192" s="11">
        <v>26</v>
      </c>
      <c r="AZ192" s="11">
        <v>23</v>
      </c>
      <c r="BA192" s="11">
        <v>30</v>
      </c>
      <c r="BB192" s="11">
        <v>10</v>
      </c>
      <c r="BC192" s="11">
        <v>17</v>
      </c>
      <c r="BD192" s="11">
        <v>12</v>
      </c>
      <c r="BE192" s="11">
        <v>21</v>
      </c>
      <c r="BF192" s="11">
        <v>15</v>
      </c>
      <c r="BG192" s="11">
        <v>29</v>
      </c>
      <c r="BH192" s="11">
        <v>30</v>
      </c>
      <c r="BI192" s="11">
        <v>33</v>
      </c>
      <c r="BJ192" s="11">
        <v>26</v>
      </c>
      <c r="BK192" s="11">
        <v>46</v>
      </c>
      <c r="BL192" s="11">
        <v>39</v>
      </c>
      <c r="BM192" s="11">
        <v>44</v>
      </c>
      <c r="BN192" s="11">
        <v>35</v>
      </c>
      <c r="BO192" s="11">
        <v>1000000</v>
      </c>
    </row>
    <row r="193" spans="1:67" ht="15" thickBot="1" x14ac:dyDescent="0.35">
      <c r="A193" s="1" t="s">
        <v>189</v>
      </c>
      <c r="B193" s="1" t="s">
        <v>602</v>
      </c>
      <c r="C193" s="2">
        <v>87</v>
      </c>
      <c r="D193" s="2">
        <v>55</v>
      </c>
      <c r="E193" s="2">
        <v>76</v>
      </c>
      <c r="F193" s="2">
        <v>93</v>
      </c>
      <c r="G193" s="2">
        <v>3</v>
      </c>
      <c r="H193" s="1">
        <f t="shared" si="191"/>
        <v>93</v>
      </c>
      <c r="I193" s="1">
        <f>HLOOKUP(H193,C193:$F$604,J193,0)</f>
        <v>4</v>
      </c>
      <c r="J193" s="1">
        <v>412</v>
      </c>
      <c r="K193" s="1" t="str">
        <f t="shared" si="192"/>
        <v>34</v>
      </c>
      <c r="M193" s="5">
        <f t="shared" si="193"/>
        <v>4</v>
      </c>
      <c r="N193" s="5">
        <f t="shared" si="194"/>
        <v>218</v>
      </c>
      <c r="O193" s="5">
        <f t="shared" si="195"/>
        <v>16.720745597410819</v>
      </c>
      <c r="P193" s="5">
        <f t="shared" si="196"/>
        <v>77.75</v>
      </c>
      <c r="Q193" s="5">
        <f t="shared" si="197"/>
        <v>81.5</v>
      </c>
      <c r="R193" s="5">
        <f t="shared" si="198"/>
        <v>-3.75</v>
      </c>
      <c r="S193" s="5">
        <f t="shared" si="199"/>
        <v>55</v>
      </c>
      <c r="T193" s="5">
        <f t="shared" si="200"/>
        <v>93</v>
      </c>
      <c r="U193" s="5">
        <f t="shared" si="201"/>
        <v>38</v>
      </c>
      <c r="V193">
        <f t="shared" si="202"/>
        <v>3000000</v>
      </c>
      <c r="X193">
        <f t="shared" si="203"/>
        <v>1</v>
      </c>
      <c r="Y193">
        <f t="shared" si="181"/>
        <v>2</v>
      </c>
      <c r="Z193">
        <f t="shared" si="182"/>
        <v>47</v>
      </c>
      <c r="AA193">
        <f t="shared" si="183"/>
        <v>2</v>
      </c>
      <c r="AB193">
        <f t="shared" si="184"/>
        <v>2</v>
      </c>
      <c r="AC193">
        <f t="shared" si="185"/>
        <v>41</v>
      </c>
      <c r="AD193">
        <f t="shared" si="186"/>
        <v>3</v>
      </c>
      <c r="AE193">
        <f t="shared" si="187"/>
        <v>14</v>
      </c>
      <c r="AF193">
        <f t="shared" si="188"/>
        <v>46</v>
      </c>
      <c r="AG193">
        <f t="shared" ref="AG193:AO193" si="267">MAX(X$4:AF$543)+1-X193</f>
        <v>55</v>
      </c>
      <c r="AH193">
        <f t="shared" si="267"/>
        <v>54</v>
      </c>
      <c r="AI193">
        <f t="shared" si="267"/>
        <v>9</v>
      </c>
      <c r="AJ193">
        <f t="shared" si="267"/>
        <v>54</v>
      </c>
      <c r="AK193">
        <f t="shared" si="267"/>
        <v>54</v>
      </c>
      <c r="AL193">
        <f t="shared" si="267"/>
        <v>15</v>
      </c>
      <c r="AM193">
        <f t="shared" si="267"/>
        <v>53</v>
      </c>
      <c r="AN193">
        <f t="shared" si="267"/>
        <v>42</v>
      </c>
      <c r="AO193">
        <f t="shared" si="267"/>
        <v>10</v>
      </c>
      <c r="AP193">
        <f t="shared" si="190"/>
        <v>3000000</v>
      </c>
      <c r="AQ193">
        <f t="shared" si="205"/>
        <v>3</v>
      </c>
      <c r="AR193">
        <f t="shared" si="206"/>
        <v>3</v>
      </c>
      <c r="AS193">
        <f t="shared" si="207"/>
        <v>2892918.6</v>
      </c>
      <c r="AV193" s="10" t="s">
        <v>853</v>
      </c>
      <c r="AW193" s="11">
        <v>27</v>
      </c>
      <c r="AX193" s="11">
        <v>48</v>
      </c>
      <c r="AY193" s="11">
        <v>18</v>
      </c>
      <c r="AZ193" s="11">
        <v>46</v>
      </c>
      <c r="BA193" s="11">
        <v>46</v>
      </c>
      <c r="BB193" s="11">
        <v>11</v>
      </c>
      <c r="BC193" s="11">
        <v>46</v>
      </c>
      <c r="BD193" s="11">
        <v>37</v>
      </c>
      <c r="BE193" s="11">
        <v>17</v>
      </c>
      <c r="BF193" s="11">
        <v>29</v>
      </c>
      <c r="BG193" s="11">
        <v>8</v>
      </c>
      <c r="BH193" s="11">
        <v>38</v>
      </c>
      <c r="BI193" s="11">
        <v>10</v>
      </c>
      <c r="BJ193" s="11">
        <v>10</v>
      </c>
      <c r="BK193" s="11">
        <v>45</v>
      </c>
      <c r="BL193" s="11">
        <v>10</v>
      </c>
      <c r="BM193" s="11">
        <v>19</v>
      </c>
      <c r="BN193" s="11">
        <v>39</v>
      </c>
      <c r="BO193" s="11">
        <v>3000000</v>
      </c>
    </row>
    <row r="194" spans="1:67" ht="15" thickBot="1" x14ac:dyDescent="0.35">
      <c r="A194" s="1" t="s">
        <v>190</v>
      </c>
      <c r="B194" s="1" t="s">
        <v>602</v>
      </c>
      <c r="C194" s="2">
        <v>94</v>
      </c>
      <c r="D194" s="2">
        <v>60</v>
      </c>
      <c r="E194" s="2">
        <v>87</v>
      </c>
      <c r="F194" s="2">
        <v>76</v>
      </c>
      <c r="G194" s="2">
        <v>1</v>
      </c>
      <c r="H194" s="1">
        <f t="shared" si="191"/>
        <v>94</v>
      </c>
      <c r="I194" s="1">
        <f>HLOOKUP(H194,C194:$F$604,J194,0)</f>
        <v>1</v>
      </c>
      <c r="J194" s="1">
        <v>411</v>
      </c>
      <c r="K194" s="1" t="str">
        <f t="shared" si="192"/>
        <v>11</v>
      </c>
      <c r="M194" s="5">
        <f t="shared" si="193"/>
        <v>1</v>
      </c>
      <c r="N194" s="5">
        <f t="shared" si="194"/>
        <v>223</v>
      </c>
      <c r="O194" s="5">
        <f t="shared" si="195"/>
        <v>14.818344486930156</v>
      </c>
      <c r="P194" s="5">
        <f t="shared" si="196"/>
        <v>79.25</v>
      </c>
      <c r="Q194" s="5">
        <f t="shared" si="197"/>
        <v>81.5</v>
      </c>
      <c r="R194" s="5">
        <f t="shared" si="198"/>
        <v>-2.25</v>
      </c>
      <c r="S194" s="5">
        <f t="shared" si="199"/>
        <v>60</v>
      </c>
      <c r="T194" s="5">
        <f t="shared" si="200"/>
        <v>94</v>
      </c>
      <c r="U194" s="5">
        <f t="shared" si="201"/>
        <v>34</v>
      </c>
      <c r="V194">
        <f t="shared" si="202"/>
        <v>1000000</v>
      </c>
      <c r="X194">
        <f t="shared" si="203"/>
        <v>41</v>
      </c>
      <c r="Y194">
        <f t="shared" si="181"/>
        <v>2</v>
      </c>
      <c r="Z194">
        <f t="shared" si="182"/>
        <v>49</v>
      </c>
      <c r="AA194">
        <f t="shared" si="183"/>
        <v>2</v>
      </c>
      <c r="AB194">
        <f t="shared" si="184"/>
        <v>2</v>
      </c>
      <c r="AC194">
        <f t="shared" si="185"/>
        <v>35</v>
      </c>
      <c r="AD194">
        <f t="shared" si="186"/>
        <v>2</v>
      </c>
      <c r="AE194">
        <f t="shared" si="187"/>
        <v>12</v>
      </c>
      <c r="AF194">
        <f t="shared" si="188"/>
        <v>48</v>
      </c>
      <c r="AG194">
        <f t="shared" ref="AG194:AO194" si="268">MAX(X$4:AF$543)+1-X194</f>
        <v>15</v>
      </c>
      <c r="AH194">
        <f t="shared" si="268"/>
        <v>54</v>
      </c>
      <c r="AI194">
        <f t="shared" si="268"/>
        <v>7</v>
      </c>
      <c r="AJ194">
        <f t="shared" si="268"/>
        <v>54</v>
      </c>
      <c r="AK194">
        <f t="shared" si="268"/>
        <v>54</v>
      </c>
      <c r="AL194">
        <f t="shared" si="268"/>
        <v>21</v>
      </c>
      <c r="AM194">
        <f t="shared" si="268"/>
        <v>54</v>
      </c>
      <c r="AN194">
        <f t="shared" si="268"/>
        <v>44</v>
      </c>
      <c r="AO194">
        <f t="shared" si="268"/>
        <v>8</v>
      </c>
      <c r="AP194">
        <f t="shared" si="190"/>
        <v>1000000</v>
      </c>
      <c r="AQ194">
        <f t="shared" si="205"/>
        <v>3</v>
      </c>
      <c r="AR194">
        <f t="shared" si="206"/>
        <v>1</v>
      </c>
      <c r="AS194">
        <f t="shared" si="207"/>
        <v>2849968.3</v>
      </c>
      <c r="AV194" s="10" t="s">
        <v>854</v>
      </c>
      <c r="AW194" s="11">
        <v>41</v>
      </c>
      <c r="AX194" s="11">
        <v>3</v>
      </c>
      <c r="AY194" s="11">
        <v>46</v>
      </c>
      <c r="AZ194" s="11">
        <v>4</v>
      </c>
      <c r="BA194" s="11">
        <v>3</v>
      </c>
      <c r="BB194" s="11">
        <v>44</v>
      </c>
      <c r="BC194" s="11">
        <v>5</v>
      </c>
      <c r="BD194" s="11">
        <v>21</v>
      </c>
      <c r="BE194" s="11">
        <v>45</v>
      </c>
      <c r="BF194" s="11">
        <v>15</v>
      </c>
      <c r="BG194" s="11">
        <v>53</v>
      </c>
      <c r="BH194" s="11">
        <v>10</v>
      </c>
      <c r="BI194" s="11">
        <v>52</v>
      </c>
      <c r="BJ194" s="11">
        <v>53</v>
      </c>
      <c r="BK194" s="11">
        <v>12</v>
      </c>
      <c r="BL194" s="11">
        <v>51</v>
      </c>
      <c r="BM194" s="11">
        <v>35</v>
      </c>
      <c r="BN194" s="11">
        <v>11</v>
      </c>
      <c r="BO194" s="11">
        <v>3000000</v>
      </c>
    </row>
    <row r="195" spans="1:67" ht="15" thickBot="1" x14ac:dyDescent="0.35">
      <c r="A195" s="1" t="s">
        <v>191</v>
      </c>
      <c r="B195" s="1" t="s">
        <v>602</v>
      </c>
      <c r="C195" s="2">
        <v>26</v>
      </c>
      <c r="D195" s="2">
        <v>23</v>
      </c>
      <c r="E195" s="2">
        <v>35</v>
      </c>
      <c r="F195" s="2">
        <v>26</v>
      </c>
      <c r="G195" s="2">
        <v>1</v>
      </c>
      <c r="H195" s="1">
        <f t="shared" si="191"/>
        <v>35</v>
      </c>
      <c r="I195" s="1">
        <f>HLOOKUP(H195,C195:$F$604,J195,0)</f>
        <v>3</v>
      </c>
      <c r="J195" s="1">
        <v>410</v>
      </c>
      <c r="K195" s="1" t="str">
        <f t="shared" si="192"/>
        <v>13</v>
      </c>
      <c r="M195" s="5">
        <f t="shared" si="193"/>
        <v>3</v>
      </c>
      <c r="N195" s="5">
        <f t="shared" si="194"/>
        <v>75</v>
      </c>
      <c r="O195" s="5">
        <f t="shared" si="195"/>
        <v>5.196152422706632</v>
      </c>
      <c r="P195" s="5">
        <f t="shared" si="196"/>
        <v>27.5</v>
      </c>
      <c r="Q195" s="5">
        <f t="shared" si="197"/>
        <v>26</v>
      </c>
      <c r="R195" s="5">
        <f t="shared" si="198"/>
        <v>1.5</v>
      </c>
      <c r="S195" s="5">
        <f t="shared" si="199"/>
        <v>23</v>
      </c>
      <c r="T195" s="5">
        <f t="shared" si="200"/>
        <v>35</v>
      </c>
      <c r="U195" s="5">
        <f t="shared" si="201"/>
        <v>12</v>
      </c>
      <c r="V195">
        <f t="shared" si="202"/>
        <v>1000000</v>
      </c>
      <c r="X195">
        <f t="shared" si="203"/>
        <v>14</v>
      </c>
      <c r="Y195">
        <f t="shared" si="181"/>
        <v>44</v>
      </c>
      <c r="Z195">
        <f t="shared" si="182"/>
        <v>54</v>
      </c>
      <c r="AA195">
        <f t="shared" si="183"/>
        <v>51</v>
      </c>
      <c r="AB195">
        <f t="shared" si="184"/>
        <v>49</v>
      </c>
      <c r="AC195">
        <f t="shared" si="185"/>
        <v>22</v>
      </c>
      <c r="AD195">
        <f t="shared" si="186"/>
        <v>19</v>
      </c>
      <c r="AE195">
        <f t="shared" si="187"/>
        <v>54</v>
      </c>
      <c r="AF195">
        <f t="shared" si="188"/>
        <v>54</v>
      </c>
      <c r="AG195">
        <f t="shared" ref="AG195:AO195" si="269">MAX(X$4:AF$543)+1-X195</f>
        <v>42</v>
      </c>
      <c r="AH195">
        <f t="shared" si="269"/>
        <v>12</v>
      </c>
      <c r="AI195">
        <f t="shared" si="269"/>
        <v>2</v>
      </c>
      <c r="AJ195">
        <f t="shared" si="269"/>
        <v>5</v>
      </c>
      <c r="AK195">
        <f t="shared" si="269"/>
        <v>7</v>
      </c>
      <c r="AL195">
        <f t="shared" si="269"/>
        <v>34</v>
      </c>
      <c r="AM195">
        <f t="shared" si="269"/>
        <v>37</v>
      </c>
      <c r="AN195">
        <f t="shared" si="269"/>
        <v>2</v>
      </c>
      <c r="AO195">
        <f t="shared" si="269"/>
        <v>2</v>
      </c>
      <c r="AP195">
        <f t="shared" si="190"/>
        <v>1000000</v>
      </c>
      <c r="AQ195">
        <f t="shared" si="205"/>
        <v>3</v>
      </c>
      <c r="AR195">
        <f t="shared" si="206"/>
        <v>1</v>
      </c>
      <c r="AS195">
        <f t="shared" si="207"/>
        <v>2601360</v>
      </c>
      <c r="AV195" s="10" t="s">
        <v>855</v>
      </c>
      <c r="AW195" s="11">
        <v>1</v>
      </c>
      <c r="AX195" s="11">
        <v>45</v>
      </c>
      <c r="AY195" s="11">
        <v>24</v>
      </c>
      <c r="AZ195" s="11">
        <v>44</v>
      </c>
      <c r="BA195" s="11">
        <v>44</v>
      </c>
      <c r="BB195" s="11">
        <v>14</v>
      </c>
      <c r="BC195" s="11">
        <v>44</v>
      </c>
      <c r="BD195" s="11">
        <v>37</v>
      </c>
      <c r="BE195" s="11">
        <v>18</v>
      </c>
      <c r="BF195" s="11">
        <v>55</v>
      </c>
      <c r="BG195" s="11">
        <v>11</v>
      </c>
      <c r="BH195" s="11">
        <v>32</v>
      </c>
      <c r="BI195" s="11">
        <v>12</v>
      </c>
      <c r="BJ195" s="11">
        <v>12</v>
      </c>
      <c r="BK195" s="11">
        <v>42</v>
      </c>
      <c r="BL195" s="11">
        <v>12</v>
      </c>
      <c r="BM195" s="11">
        <v>19</v>
      </c>
      <c r="BN195" s="11">
        <v>38</v>
      </c>
      <c r="BO195" s="11">
        <v>4000000</v>
      </c>
    </row>
    <row r="196" spans="1:67" ht="15" thickBot="1" x14ac:dyDescent="0.35">
      <c r="A196" s="1" t="s">
        <v>192</v>
      </c>
      <c r="B196" s="1" t="s">
        <v>602</v>
      </c>
      <c r="C196" s="2">
        <v>82</v>
      </c>
      <c r="D196" s="2">
        <v>65</v>
      </c>
      <c r="E196" s="2">
        <v>49</v>
      </c>
      <c r="F196" s="2">
        <v>56</v>
      </c>
      <c r="G196" s="2">
        <v>1</v>
      </c>
      <c r="H196" s="1">
        <f t="shared" si="191"/>
        <v>82</v>
      </c>
      <c r="I196" s="1">
        <f>HLOOKUP(H196,C196:$F$604,J196,0)</f>
        <v>1</v>
      </c>
      <c r="J196" s="1">
        <v>409</v>
      </c>
      <c r="K196" s="1" t="str">
        <f t="shared" si="192"/>
        <v>11</v>
      </c>
      <c r="M196" s="5">
        <f t="shared" si="193"/>
        <v>1</v>
      </c>
      <c r="N196" s="5">
        <f t="shared" si="194"/>
        <v>170</v>
      </c>
      <c r="O196" s="5">
        <f t="shared" si="195"/>
        <v>14.259499757471625</v>
      </c>
      <c r="P196" s="5">
        <f t="shared" si="196"/>
        <v>63</v>
      </c>
      <c r="Q196" s="5">
        <f t="shared" si="197"/>
        <v>60.5</v>
      </c>
      <c r="R196" s="5">
        <f t="shared" si="198"/>
        <v>2.5</v>
      </c>
      <c r="S196" s="5">
        <f t="shared" si="199"/>
        <v>49</v>
      </c>
      <c r="T196" s="5">
        <f t="shared" si="200"/>
        <v>82</v>
      </c>
      <c r="U196" s="5">
        <f t="shared" si="201"/>
        <v>33</v>
      </c>
      <c r="V196">
        <f t="shared" si="202"/>
        <v>1000000</v>
      </c>
      <c r="X196">
        <f t="shared" si="203"/>
        <v>41</v>
      </c>
      <c r="Y196">
        <f t="shared" ref="Y196:Y259" si="270">INT(RANK(N196,N$4:N$543,0)/10)+1</f>
        <v>9</v>
      </c>
      <c r="Z196">
        <f t="shared" ref="Z196:Z259" si="271">INT(RANK(O196,O$4:O$543,0)/10)+1</f>
        <v>50</v>
      </c>
      <c r="AA196">
        <f t="shared" ref="AA196:AA259" si="272">INT(RANK(P196,P$4:P$543,0)/10)+1</f>
        <v>11</v>
      </c>
      <c r="AB196">
        <f t="shared" ref="AB196:AB259" si="273">INT(RANK(Q196,Q$4:Q$543,0)/10)+1</f>
        <v>17</v>
      </c>
      <c r="AC196">
        <f t="shared" ref="AC196:AC259" si="274">INT(RANK(R196,R$4:R$543,0)/10)+1</f>
        <v>19</v>
      </c>
      <c r="AD196">
        <f t="shared" ref="AD196:AD259" si="275">INT(RANK(S196,S$4:S$543,0)/10)+1</f>
        <v>5</v>
      </c>
      <c r="AE196">
        <f t="shared" ref="AE196:AE259" si="276">INT(RANK(T196,T$4:T$543,0)/10)+1</f>
        <v>30</v>
      </c>
      <c r="AF196">
        <f t="shared" ref="AF196:AF259" si="277">INT(RANK(U196,U$4:U$543,0)/10)+1</f>
        <v>49</v>
      </c>
      <c r="AG196">
        <f t="shared" ref="AG196:AO196" si="278">MAX(X$4:AF$543)+1-X196</f>
        <v>15</v>
      </c>
      <c r="AH196">
        <f t="shared" si="278"/>
        <v>47</v>
      </c>
      <c r="AI196">
        <f t="shared" si="278"/>
        <v>6</v>
      </c>
      <c r="AJ196">
        <f t="shared" si="278"/>
        <v>45</v>
      </c>
      <c r="AK196">
        <f t="shared" si="278"/>
        <v>39</v>
      </c>
      <c r="AL196">
        <f t="shared" si="278"/>
        <v>37</v>
      </c>
      <c r="AM196">
        <f t="shared" si="278"/>
        <v>51</v>
      </c>
      <c r="AN196">
        <f t="shared" si="278"/>
        <v>26</v>
      </c>
      <c r="AO196">
        <f t="shared" si="278"/>
        <v>7</v>
      </c>
      <c r="AP196">
        <f t="shared" ref="AP196:AP259" si="279">V196</f>
        <v>1000000</v>
      </c>
      <c r="AQ196">
        <f t="shared" si="205"/>
        <v>3</v>
      </c>
      <c r="AR196">
        <f t="shared" si="206"/>
        <v>1</v>
      </c>
      <c r="AS196">
        <f t="shared" si="207"/>
        <v>2898652.6</v>
      </c>
      <c r="AV196" s="10" t="s">
        <v>856</v>
      </c>
      <c r="AW196" s="11">
        <v>1</v>
      </c>
      <c r="AX196" s="11">
        <v>42</v>
      </c>
      <c r="AY196" s="11">
        <v>25</v>
      </c>
      <c r="AZ196" s="11">
        <v>43</v>
      </c>
      <c r="BA196" s="11">
        <v>40</v>
      </c>
      <c r="BB196" s="11">
        <v>23</v>
      </c>
      <c r="BC196" s="11">
        <v>41</v>
      </c>
      <c r="BD196" s="11">
        <v>40</v>
      </c>
      <c r="BE196" s="11">
        <v>22</v>
      </c>
      <c r="BF196" s="11">
        <v>55</v>
      </c>
      <c r="BG196" s="11">
        <v>14</v>
      </c>
      <c r="BH196" s="11">
        <v>31</v>
      </c>
      <c r="BI196" s="11">
        <v>13</v>
      </c>
      <c r="BJ196" s="11">
        <v>16</v>
      </c>
      <c r="BK196" s="11">
        <v>33</v>
      </c>
      <c r="BL196" s="11">
        <v>15</v>
      </c>
      <c r="BM196" s="11">
        <v>16</v>
      </c>
      <c r="BN196" s="11">
        <v>34</v>
      </c>
      <c r="BO196" s="11">
        <v>3000000</v>
      </c>
    </row>
    <row r="197" spans="1:67" ht="15" thickBot="1" x14ac:dyDescent="0.35">
      <c r="A197" s="1" t="s">
        <v>193</v>
      </c>
      <c r="B197" s="1" t="s">
        <v>602</v>
      </c>
      <c r="C197" s="2">
        <v>93</v>
      </c>
      <c r="D197" s="2">
        <v>65</v>
      </c>
      <c r="E197" s="2">
        <v>28</v>
      </c>
      <c r="F197" s="2">
        <v>92</v>
      </c>
      <c r="G197" s="2">
        <v>4</v>
      </c>
      <c r="H197" s="1">
        <f t="shared" ref="H197:H260" si="280">MAX(C197:F197)</f>
        <v>93</v>
      </c>
      <c r="I197" s="1">
        <f>HLOOKUP(H197,C197:$F$604,J197,0)</f>
        <v>1</v>
      </c>
      <c r="J197" s="1">
        <v>408</v>
      </c>
      <c r="K197" s="1" t="str">
        <f t="shared" ref="K197:K260" si="281">G197&amp;I197</f>
        <v>41</v>
      </c>
      <c r="M197" s="5">
        <f t="shared" ref="M197:M260" si="282">I197</f>
        <v>1</v>
      </c>
      <c r="N197" s="5">
        <f t="shared" ref="N197:N260" si="283">SUM(C197:F197)-H197</f>
        <v>185</v>
      </c>
      <c r="O197" s="5">
        <f t="shared" ref="O197:O260" si="284">STDEV(C197:F197)</f>
        <v>30.555959593288289</v>
      </c>
      <c r="P197" s="5">
        <f t="shared" ref="P197:P260" si="285">AVERAGE(C197:F197)</f>
        <v>69.5</v>
      </c>
      <c r="Q197" s="5">
        <f t="shared" ref="Q197:Q260" si="286">MEDIAN(C197:F197)</f>
        <v>78.5</v>
      </c>
      <c r="R197" s="5">
        <f t="shared" ref="R197:R260" si="287">P197-Q197</f>
        <v>-9</v>
      </c>
      <c r="S197" s="5">
        <f t="shared" ref="S197:S260" si="288">MIN(C197:F197)</f>
        <v>28</v>
      </c>
      <c r="T197" s="5">
        <f t="shared" ref="T197:T260" si="289">H197</f>
        <v>93</v>
      </c>
      <c r="U197" s="5">
        <f t="shared" ref="U197:U260" si="290">T197-S197</f>
        <v>65</v>
      </c>
      <c r="V197">
        <f t="shared" ref="V197:V260" si="291">G197*1000000</f>
        <v>4000000</v>
      </c>
      <c r="X197">
        <f t="shared" ref="X197:X260" si="292">INT(RANK(M197,M$4:M$543,0)/10)+1</f>
        <v>41</v>
      </c>
      <c r="Y197">
        <f t="shared" si="270"/>
        <v>6</v>
      </c>
      <c r="Z197">
        <f t="shared" si="271"/>
        <v>23</v>
      </c>
      <c r="AA197">
        <f t="shared" si="272"/>
        <v>5</v>
      </c>
      <c r="AB197">
        <f t="shared" si="273"/>
        <v>4</v>
      </c>
      <c r="AC197">
        <f t="shared" si="274"/>
        <v>51</v>
      </c>
      <c r="AD197">
        <f t="shared" si="275"/>
        <v>16</v>
      </c>
      <c r="AE197">
        <f t="shared" si="276"/>
        <v>14</v>
      </c>
      <c r="AF197">
        <f t="shared" si="277"/>
        <v>24</v>
      </c>
      <c r="AG197">
        <f t="shared" ref="AG197:AO197" si="293">MAX(X$4:AF$543)+1-X197</f>
        <v>15</v>
      </c>
      <c r="AH197">
        <f t="shared" si="293"/>
        <v>50</v>
      </c>
      <c r="AI197">
        <f t="shared" si="293"/>
        <v>33</v>
      </c>
      <c r="AJ197">
        <f t="shared" si="293"/>
        <v>51</v>
      </c>
      <c r="AK197">
        <f t="shared" si="293"/>
        <v>52</v>
      </c>
      <c r="AL197">
        <f t="shared" si="293"/>
        <v>5</v>
      </c>
      <c r="AM197">
        <f t="shared" si="293"/>
        <v>40</v>
      </c>
      <c r="AN197">
        <f t="shared" si="293"/>
        <v>42</v>
      </c>
      <c r="AO197">
        <f t="shared" si="293"/>
        <v>32</v>
      </c>
      <c r="AP197">
        <f t="shared" si="279"/>
        <v>4000000</v>
      </c>
      <c r="AQ197">
        <f t="shared" ref="AQ197:AQ260" si="294">ROUND(BO857/1000000,0)</f>
        <v>3</v>
      </c>
      <c r="AR197">
        <f t="shared" ref="AR197:AR260" si="295">AP197/1000000</f>
        <v>4</v>
      </c>
      <c r="AS197">
        <f t="shared" ref="AS197:AS260" si="296">BO857</f>
        <v>2931511.9</v>
      </c>
      <c r="AV197" s="10" t="s">
        <v>857</v>
      </c>
      <c r="AW197" s="11">
        <v>1</v>
      </c>
      <c r="AX197" s="11">
        <v>2</v>
      </c>
      <c r="AY197" s="11">
        <v>47</v>
      </c>
      <c r="AZ197" s="11">
        <v>2</v>
      </c>
      <c r="BA197" s="11">
        <v>2</v>
      </c>
      <c r="BB197" s="11">
        <v>41</v>
      </c>
      <c r="BC197" s="11">
        <v>3</v>
      </c>
      <c r="BD197" s="11">
        <v>14</v>
      </c>
      <c r="BE197" s="11">
        <v>46</v>
      </c>
      <c r="BF197" s="11">
        <v>55</v>
      </c>
      <c r="BG197" s="11">
        <v>54</v>
      </c>
      <c r="BH197" s="11">
        <v>9</v>
      </c>
      <c r="BI197" s="11">
        <v>54</v>
      </c>
      <c r="BJ197" s="11">
        <v>54</v>
      </c>
      <c r="BK197" s="11">
        <v>15</v>
      </c>
      <c r="BL197" s="11">
        <v>53</v>
      </c>
      <c r="BM197" s="11">
        <v>42</v>
      </c>
      <c r="BN197" s="11">
        <v>10</v>
      </c>
      <c r="BO197" s="11">
        <v>3000000</v>
      </c>
    </row>
    <row r="198" spans="1:67" ht="15" thickBot="1" x14ac:dyDescent="0.35">
      <c r="A198" s="1" t="s">
        <v>194</v>
      </c>
      <c r="B198" s="1" t="s">
        <v>602</v>
      </c>
      <c r="C198" s="2">
        <v>7</v>
      </c>
      <c r="D198" s="2">
        <v>21</v>
      </c>
      <c r="E198" s="2">
        <v>53</v>
      </c>
      <c r="F198" s="2">
        <v>58</v>
      </c>
      <c r="G198" s="2">
        <v>2</v>
      </c>
      <c r="H198" s="1">
        <f t="shared" si="280"/>
        <v>58</v>
      </c>
      <c r="I198" s="1">
        <f>HLOOKUP(H198,C198:$F$604,J198,0)</f>
        <v>4</v>
      </c>
      <c r="J198" s="1">
        <v>407</v>
      </c>
      <c r="K198" s="1" t="str">
        <f t="shared" si="281"/>
        <v>24</v>
      </c>
      <c r="M198" s="5">
        <f t="shared" si="282"/>
        <v>4</v>
      </c>
      <c r="N198" s="5">
        <f t="shared" si="283"/>
        <v>81</v>
      </c>
      <c r="O198" s="5">
        <f t="shared" si="284"/>
        <v>24.716728478232444</v>
      </c>
      <c r="P198" s="5">
        <f t="shared" si="285"/>
        <v>34.75</v>
      </c>
      <c r="Q198" s="5">
        <f t="shared" si="286"/>
        <v>37</v>
      </c>
      <c r="R198" s="5">
        <f t="shared" si="287"/>
        <v>-2.25</v>
      </c>
      <c r="S198" s="5">
        <f t="shared" si="288"/>
        <v>7</v>
      </c>
      <c r="T198" s="5">
        <f t="shared" si="289"/>
        <v>58</v>
      </c>
      <c r="U198" s="5">
        <f t="shared" si="290"/>
        <v>51</v>
      </c>
      <c r="V198">
        <f t="shared" si="291"/>
        <v>2000000</v>
      </c>
      <c r="X198">
        <f t="shared" si="292"/>
        <v>1</v>
      </c>
      <c r="Y198">
        <f t="shared" si="270"/>
        <v>41</v>
      </c>
      <c r="Z198">
        <f t="shared" si="271"/>
        <v>34</v>
      </c>
      <c r="AA198">
        <f t="shared" si="272"/>
        <v>46</v>
      </c>
      <c r="AB198">
        <f t="shared" si="273"/>
        <v>40</v>
      </c>
      <c r="AC198">
        <f t="shared" si="274"/>
        <v>35</v>
      </c>
      <c r="AD198">
        <f t="shared" si="275"/>
        <v>39</v>
      </c>
      <c r="AE198">
        <f t="shared" si="276"/>
        <v>49</v>
      </c>
      <c r="AF198">
        <f t="shared" si="277"/>
        <v>37</v>
      </c>
      <c r="AG198">
        <f t="shared" ref="AG198:AO198" si="297">MAX(X$4:AF$543)+1-X198</f>
        <v>55</v>
      </c>
      <c r="AH198">
        <f t="shared" si="297"/>
        <v>15</v>
      </c>
      <c r="AI198">
        <f t="shared" si="297"/>
        <v>22</v>
      </c>
      <c r="AJ198">
        <f t="shared" si="297"/>
        <v>10</v>
      </c>
      <c r="AK198">
        <f t="shared" si="297"/>
        <v>16</v>
      </c>
      <c r="AL198">
        <f t="shared" si="297"/>
        <v>21</v>
      </c>
      <c r="AM198">
        <f t="shared" si="297"/>
        <v>17</v>
      </c>
      <c r="AN198">
        <f t="shared" si="297"/>
        <v>7</v>
      </c>
      <c r="AO198">
        <f t="shared" si="297"/>
        <v>19</v>
      </c>
      <c r="AP198">
        <f t="shared" si="279"/>
        <v>2000000</v>
      </c>
      <c r="AQ198">
        <f t="shared" si="294"/>
        <v>3</v>
      </c>
      <c r="AR198">
        <f t="shared" si="295"/>
        <v>2</v>
      </c>
      <c r="AS198">
        <f t="shared" si="296"/>
        <v>2675434.2000000002</v>
      </c>
      <c r="AV198" s="10" t="s">
        <v>858</v>
      </c>
      <c r="AW198" s="11">
        <v>41</v>
      </c>
      <c r="AX198" s="11">
        <v>2</v>
      </c>
      <c r="AY198" s="11">
        <v>49</v>
      </c>
      <c r="AZ198" s="11">
        <v>2</v>
      </c>
      <c r="BA198" s="11">
        <v>2</v>
      </c>
      <c r="BB198" s="11">
        <v>35</v>
      </c>
      <c r="BC198" s="11">
        <v>2</v>
      </c>
      <c r="BD198" s="11">
        <v>12</v>
      </c>
      <c r="BE198" s="11">
        <v>48</v>
      </c>
      <c r="BF198" s="11">
        <v>15</v>
      </c>
      <c r="BG198" s="11">
        <v>54</v>
      </c>
      <c r="BH198" s="11">
        <v>7</v>
      </c>
      <c r="BI198" s="11">
        <v>54</v>
      </c>
      <c r="BJ198" s="11">
        <v>54</v>
      </c>
      <c r="BK198" s="11">
        <v>21</v>
      </c>
      <c r="BL198" s="11">
        <v>54</v>
      </c>
      <c r="BM198" s="11">
        <v>44</v>
      </c>
      <c r="BN198" s="11">
        <v>8</v>
      </c>
      <c r="BO198" s="11">
        <v>1000000</v>
      </c>
    </row>
    <row r="199" spans="1:67" ht="15" thickBot="1" x14ac:dyDescent="0.35">
      <c r="A199" s="1" t="s">
        <v>195</v>
      </c>
      <c r="B199" s="1" t="s">
        <v>602</v>
      </c>
      <c r="C199" s="2">
        <v>74</v>
      </c>
      <c r="D199" s="2">
        <v>58</v>
      </c>
      <c r="E199" s="2">
        <v>94</v>
      </c>
      <c r="F199" s="2">
        <v>19</v>
      </c>
      <c r="G199" s="2">
        <v>3</v>
      </c>
      <c r="H199" s="1">
        <f t="shared" si="280"/>
        <v>94</v>
      </c>
      <c r="I199" s="1">
        <f>HLOOKUP(H199,C199:$F$604,J199,0)</f>
        <v>3</v>
      </c>
      <c r="J199" s="1">
        <v>406</v>
      </c>
      <c r="K199" s="1" t="str">
        <f t="shared" si="281"/>
        <v>33</v>
      </c>
      <c r="M199" s="5">
        <f t="shared" si="282"/>
        <v>3</v>
      </c>
      <c r="N199" s="5">
        <f t="shared" si="283"/>
        <v>151</v>
      </c>
      <c r="O199" s="5">
        <f t="shared" si="284"/>
        <v>31.784430150625635</v>
      </c>
      <c r="P199" s="5">
        <f t="shared" si="285"/>
        <v>61.25</v>
      </c>
      <c r="Q199" s="5">
        <f t="shared" si="286"/>
        <v>66</v>
      </c>
      <c r="R199" s="5">
        <f t="shared" si="287"/>
        <v>-4.75</v>
      </c>
      <c r="S199" s="5">
        <f t="shared" si="288"/>
        <v>19</v>
      </c>
      <c r="T199" s="5">
        <f t="shared" si="289"/>
        <v>94</v>
      </c>
      <c r="U199" s="5">
        <f t="shared" si="290"/>
        <v>75</v>
      </c>
      <c r="V199">
        <f t="shared" si="291"/>
        <v>3000000</v>
      </c>
      <c r="X199">
        <f t="shared" si="292"/>
        <v>14</v>
      </c>
      <c r="Y199">
        <f t="shared" si="270"/>
        <v>14</v>
      </c>
      <c r="Z199">
        <f t="shared" si="271"/>
        <v>20</v>
      </c>
      <c r="AA199">
        <f t="shared" si="272"/>
        <v>13</v>
      </c>
      <c r="AB199">
        <f t="shared" si="273"/>
        <v>12</v>
      </c>
      <c r="AC199">
        <f t="shared" si="274"/>
        <v>44</v>
      </c>
      <c r="AD199">
        <f t="shared" si="275"/>
        <v>23</v>
      </c>
      <c r="AE199">
        <f t="shared" si="276"/>
        <v>12</v>
      </c>
      <c r="AF199">
        <f t="shared" si="277"/>
        <v>15</v>
      </c>
      <c r="AG199">
        <f t="shared" ref="AG199:AO199" si="298">MAX(X$4:AF$543)+1-X199</f>
        <v>42</v>
      </c>
      <c r="AH199">
        <f t="shared" si="298"/>
        <v>42</v>
      </c>
      <c r="AI199">
        <f t="shared" si="298"/>
        <v>36</v>
      </c>
      <c r="AJ199">
        <f t="shared" si="298"/>
        <v>43</v>
      </c>
      <c r="AK199">
        <f t="shared" si="298"/>
        <v>44</v>
      </c>
      <c r="AL199">
        <f t="shared" si="298"/>
        <v>12</v>
      </c>
      <c r="AM199">
        <f t="shared" si="298"/>
        <v>33</v>
      </c>
      <c r="AN199">
        <f t="shared" si="298"/>
        <v>44</v>
      </c>
      <c r="AO199">
        <f t="shared" si="298"/>
        <v>41</v>
      </c>
      <c r="AP199">
        <f t="shared" si="279"/>
        <v>3000000</v>
      </c>
      <c r="AQ199">
        <f t="shared" si="294"/>
        <v>3</v>
      </c>
      <c r="AR199">
        <f t="shared" si="295"/>
        <v>3</v>
      </c>
      <c r="AS199">
        <f t="shared" si="296"/>
        <v>2715335</v>
      </c>
      <c r="AV199" s="10" t="s">
        <v>859</v>
      </c>
      <c r="AW199" s="11">
        <v>14</v>
      </c>
      <c r="AX199" s="11">
        <v>44</v>
      </c>
      <c r="AY199" s="11">
        <v>54</v>
      </c>
      <c r="AZ199" s="11">
        <v>51</v>
      </c>
      <c r="BA199" s="11">
        <v>49</v>
      </c>
      <c r="BB199" s="11">
        <v>22</v>
      </c>
      <c r="BC199" s="11">
        <v>19</v>
      </c>
      <c r="BD199" s="11">
        <v>54</v>
      </c>
      <c r="BE199" s="11">
        <v>54</v>
      </c>
      <c r="BF199" s="11">
        <v>42</v>
      </c>
      <c r="BG199" s="11">
        <v>12</v>
      </c>
      <c r="BH199" s="11">
        <v>2</v>
      </c>
      <c r="BI199" s="11">
        <v>5</v>
      </c>
      <c r="BJ199" s="11">
        <v>7</v>
      </c>
      <c r="BK199" s="11">
        <v>34</v>
      </c>
      <c r="BL199" s="11">
        <v>37</v>
      </c>
      <c r="BM199" s="11">
        <v>2</v>
      </c>
      <c r="BN199" s="11">
        <v>2</v>
      </c>
      <c r="BO199" s="11">
        <v>1000000</v>
      </c>
    </row>
    <row r="200" spans="1:67" ht="15" thickBot="1" x14ac:dyDescent="0.35">
      <c r="A200" s="1" t="s">
        <v>196</v>
      </c>
      <c r="B200" s="1" t="s">
        <v>602</v>
      </c>
      <c r="C200" s="2">
        <v>93</v>
      </c>
      <c r="D200" s="2">
        <v>79</v>
      </c>
      <c r="E200" s="2">
        <v>85</v>
      </c>
      <c r="F200" s="2">
        <v>61</v>
      </c>
      <c r="G200" s="2">
        <v>2</v>
      </c>
      <c r="H200" s="1">
        <f t="shared" si="280"/>
        <v>93</v>
      </c>
      <c r="I200" s="1">
        <f>HLOOKUP(H200,C200:$F$604,J200,0)</f>
        <v>1</v>
      </c>
      <c r="J200" s="1">
        <v>405</v>
      </c>
      <c r="K200" s="1" t="str">
        <f t="shared" si="281"/>
        <v>21</v>
      </c>
      <c r="M200" s="5">
        <f t="shared" si="282"/>
        <v>1</v>
      </c>
      <c r="N200" s="5">
        <f t="shared" si="283"/>
        <v>225</v>
      </c>
      <c r="O200" s="5">
        <f t="shared" si="284"/>
        <v>13.601470508735444</v>
      </c>
      <c r="P200" s="5">
        <f t="shared" si="285"/>
        <v>79.5</v>
      </c>
      <c r="Q200" s="5">
        <f t="shared" si="286"/>
        <v>82</v>
      </c>
      <c r="R200" s="5">
        <f t="shared" si="287"/>
        <v>-2.5</v>
      </c>
      <c r="S200" s="5">
        <f t="shared" si="288"/>
        <v>61</v>
      </c>
      <c r="T200" s="5">
        <f t="shared" si="289"/>
        <v>93</v>
      </c>
      <c r="U200" s="5">
        <f t="shared" si="290"/>
        <v>32</v>
      </c>
      <c r="V200">
        <f t="shared" si="291"/>
        <v>2000000</v>
      </c>
      <c r="X200">
        <f t="shared" si="292"/>
        <v>41</v>
      </c>
      <c r="Y200">
        <f t="shared" si="270"/>
        <v>1</v>
      </c>
      <c r="Z200">
        <f t="shared" si="271"/>
        <v>50</v>
      </c>
      <c r="AA200">
        <f t="shared" si="272"/>
        <v>1</v>
      </c>
      <c r="AB200">
        <f t="shared" si="273"/>
        <v>2</v>
      </c>
      <c r="AC200">
        <f t="shared" si="274"/>
        <v>37</v>
      </c>
      <c r="AD200">
        <f t="shared" si="275"/>
        <v>2</v>
      </c>
      <c r="AE200">
        <f t="shared" si="276"/>
        <v>14</v>
      </c>
      <c r="AF200">
        <f t="shared" si="277"/>
        <v>49</v>
      </c>
      <c r="AG200">
        <f t="shared" ref="AG200:AO200" si="299">MAX(X$4:AF$543)+1-X200</f>
        <v>15</v>
      </c>
      <c r="AH200">
        <f t="shared" si="299"/>
        <v>55</v>
      </c>
      <c r="AI200">
        <f t="shared" si="299"/>
        <v>6</v>
      </c>
      <c r="AJ200">
        <f t="shared" si="299"/>
        <v>55</v>
      </c>
      <c r="AK200">
        <f t="shared" si="299"/>
        <v>54</v>
      </c>
      <c r="AL200">
        <f t="shared" si="299"/>
        <v>19</v>
      </c>
      <c r="AM200">
        <f t="shared" si="299"/>
        <v>54</v>
      </c>
      <c r="AN200">
        <f t="shared" si="299"/>
        <v>42</v>
      </c>
      <c r="AO200">
        <f t="shared" si="299"/>
        <v>7</v>
      </c>
      <c r="AP200">
        <f t="shared" si="279"/>
        <v>2000000</v>
      </c>
      <c r="AQ200">
        <f t="shared" si="294"/>
        <v>3</v>
      </c>
      <c r="AR200">
        <f t="shared" si="295"/>
        <v>2</v>
      </c>
      <c r="AS200">
        <f t="shared" si="296"/>
        <v>2738556.2</v>
      </c>
      <c r="AV200" s="10" t="s">
        <v>860</v>
      </c>
      <c r="AW200" s="11">
        <v>41</v>
      </c>
      <c r="AX200" s="11">
        <v>9</v>
      </c>
      <c r="AY200" s="11">
        <v>50</v>
      </c>
      <c r="AZ200" s="11">
        <v>11</v>
      </c>
      <c r="BA200" s="11">
        <v>17</v>
      </c>
      <c r="BB200" s="11">
        <v>19</v>
      </c>
      <c r="BC200" s="11">
        <v>5</v>
      </c>
      <c r="BD200" s="11">
        <v>30</v>
      </c>
      <c r="BE200" s="11">
        <v>49</v>
      </c>
      <c r="BF200" s="11">
        <v>15</v>
      </c>
      <c r="BG200" s="11">
        <v>47</v>
      </c>
      <c r="BH200" s="11">
        <v>6</v>
      </c>
      <c r="BI200" s="11">
        <v>45</v>
      </c>
      <c r="BJ200" s="11">
        <v>39</v>
      </c>
      <c r="BK200" s="11">
        <v>37</v>
      </c>
      <c r="BL200" s="11">
        <v>51</v>
      </c>
      <c r="BM200" s="11">
        <v>26</v>
      </c>
      <c r="BN200" s="11">
        <v>7</v>
      </c>
      <c r="BO200" s="11">
        <v>1000000</v>
      </c>
    </row>
    <row r="201" spans="1:67" ht="15" thickBot="1" x14ac:dyDescent="0.35">
      <c r="A201" s="1" t="s">
        <v>197</v>
      </c>
      <c r="B201" s="1" t="s">
        <v>602</v>
      </c>
      <c r="C201" s="2">
        <v>56</v>
      </c>
      <c r="D201" s="2">
        <v>33</v>
      </c>
      <c r="E201" s="2">
        <v>69</v>
      </c>
      <c r="F201" s="2">
        <v>88</v>
      </c>
      <c r="G201" s="2">
        <v>1</v>
      </c>
      <c r="H201" s="1">
        <f t="shared" si="280"/>
        <v>88</v>
      </c>
      <c r="I201" s="1">
        <f>HLOOKUP(H201,C201:$F$604,J201,0)</f>
        <v>4</v>
      </c>
      <c r="J201" s="1">
        <v>404</v>
      </c>
      <c r="K201" s="1" t="str">
        <f t="shared" si="281"/>
        <v>14</v>
      </c>
      <c r="M201" s="5">
        <f t="shared" si="282"/>
        <v>4</v>
      </c>
      <c r="N201" s="5">
        <f t="shared" si="283"/>
        <v>158</v>
      </c>
      <c r="O201" s="5">
        <f t="shared" si="284"/>
        <v>23.101226518664905</v>
      </c>
      <c r="P201" s="5">
        <f t="shared" si="285"/>
        <v>61.5</v>
      </c>
      <c r="Q201" s="5">
        <f t="shared" si="286"/>
        <v>62.5</v>
      </c>
      <c r="R201" s="5">
        <f t="shared" si="287"/>
        <v>-1</v>
      </c>
      <c r="S201" s="5">
        <f t="shared" si="288"/>
        <v>33</v>
      </c>
      <c r="T201" s="5">
        <f t="shared" si="289"/>
        <v>88</v>
      </c>
      <c r="U201" s="5">
        <f t="shared" si="290"/>
        <v>55</v>
      </c>
      <c r="V201">
        <f t="shared" si="291"/>
        <v>1000000</v>
      </c>
      <c r="X201">
        <f t="shared" si="292"/>
        <v>1</v>
      </c>
      <c r="Y201">
        <f t="shared" si="270"/>
        <v>13</v>
      </c>
      <c r="Z201">
        <f t="shared" si="271"/>
        <v>37</v>
      </c>
      <c r="AA201">
        <f t="shared" si="272"/>
        <v>13</v>
      </c>
      <c r="AB201">
        <f t="shared" si="273"/>
        <v>15</v>
      </c>
      <c r="AC201">
        <f t="shared" si="274"/>
        <v>32</v>
      </c>
      <c r="AD201">
        <f t="shared" si="275"/>
        <v>13</v>
      </c>
      <c r="AE201">
        <f t="shared" si="276"/>
        <v>23</v>
      </c>
      <c r="AF201">
        <f t="shared" si="277"/>
        <v>33</v>
      </c>
      <c r="AG201">
        <f t="shared" ref="AG201:AO201" si="300">MAX(X$4:AF$543)+1-X201</f>
        <v>55</v>
      </c>
      <c r="AH201">
        <f t="shared" si="300"/>
        <v>43</v>
      </c>
      <c r="AI201">
        <f t="shared" si="300"/>
        <v>19</v>
      </c>
      <c r="AJ201">
        <f t="shared" si="300"/>
        <v>43</v>
      </c>
      <c r="AK201">
        <f t="shared" si="300"/>
        <v>41</v>
      </c>
      <c r="AL201">
        <f t="shared" si="300"/>
        <v>24</v>
      </c>
      <c r="AM201">
        <f t="shared" si="300"/>
        <v>43</v>
      </c>
      <c r="AN201">
        <f t="shared" si="300"/>
        <v>33</v>
      </c>
      <c r="AO201">
        <f t="shared" si="300"/>
        <v>23</v>
      </c>
      <c r="AP201">
        <f t="shared" si="279"/>
        <v>1000000</v>
      </c>
      <c r="AQ201">
        <f t="shared" si="294"/>
        <v>3</v>
      </c>
      <c r="AR201">
        <f t="shared" si="295"/>
        <v>1</v>
      </c>
      <c r="AS201">
        <f t="shared" si="296"/>
        <v>2751541.3</v>
      </c>
      <c r="AV201" s="10" t="s">
        <v>861</v>
      </c>
      <c r="AW201" s="11">
        <v>41</v>
      </c>
      <c r="AX201" s="11">
        <v>6</v>
      </c>
      <c r="AY201" s="11">
        <v>23</v>
      </c>
      <c r="AZ201" s="11">
        <v>5</v>
      </c>
      <c r="BA201" s="11">
        <v>4</v>
      </c>
      <c r="BB201" s="11">
        <v>51</v>
      </c>
      <c r="BC201" s="11">
        <v>16</v>
      </c>
      <c r="BD201" s="11">
        <v>14</v>
      </c>
      <c r="BE201" s="11">
        <v>24</v>
      </c>
      <c r="BF201" s="11">
        <v>15</v>
      </c>
      <c r="BG201" s="11">
        <v>50</v>
      </c>
      <c r="BH201" s="11">
        <v>33</v>
      </c>
      <c r="BI201" s="11">
        <v>51</v>
      </c>
      <c r="BJ201" s="11">
        <v>52</v>
      </c>
      <c r="BK201" s="11">
        <v>5</v>
      </c>
      <c r="BL201" s="11">
        <v>40</v>
      </c>
      <c r="BM201" s="11">
        <v>42</v>
      </c>
      <c r="BN201" s="11">
        <v>32</v>
      </c>
      <c r="BO201" s="11">
        <v>4000000</v>
      </c>
    </row>
    <row r="202" spans="1:67" ht="15" thickBot="1" x14ac:dyDescent="0.35">
      <c r="A202" s="1" t="s">
        <v>198</v>
      </c>
      <c r="B202" s="1" t="s">
        <v>602</v>
      </c>
      <c r="C202" s="2">
        <v>97</v>
      </c>
      <c r="D202" s="2">
        <v>62</v>
      </c>
      <c r="E202" s="2">
        <v>82</v>
      </c>
      <c r="F202" s="2">
        <v>23</v>
      </c>
      <c r="G202" s="2">
        <v>3</v>
      </c>
      <c r="H202" s="1">
        <f t="shared" si="280"/>
        <v>97</v>
      </c>
      <c r="I202" s="1">
        <f>HLOOKUP(H202,C202:$F$604,J202,0)</f>
        <v>1</v>
      </c>
      <c r="J202" s="1">
        <v>403</v>
      </c>
      <c r="K202" s="1" t="str">
        <f t="shared" si="281"/>
        <v>31</v>
      </c>
      <c r="M202" s="5">
        <f t="shared" si="282"/>
        <v>1</v>
      </c>
      <c r="N202" s="5">
        <f t="shared" si="283"/>
        <v>167</v>
      </c>
      <c r="O202" s="5">
        <f t="shared" si="284"/>
        <v>32.052041016654982</v>
      </c>
      <c r="P202" s="5">
        <f t="shared" si="285"/>
        <v>66</v>
      </c>
      <c r="Q202" s="5">
        <f t="shared" si="286"/>
        <v>72</v>
      </c>
      <c r="R202" s="5">
        <f t="shared" si="287"/>
        <v>-6</v>
      </c>
      <c r="S202" s="5">
        <f t="shared" si="288"/>
        <v>23</v>
      </c>
      <c r="T202" s="5">
        <f t="shared" si="289"/>
        <v>97</v>
      </c>
      <c r="U202" s="5">
        <f t="shared" si="290"/>
        <v>74</v>
      </c>
      <c r="V202">
        <f t="shared" si="291"/>
        <v>3000000</v>
      </c>
      <c r="X202">
        <f t="shared" si="292"/>
        <v>41</v>
      </c>
      <c r="Y202">
        <f t="shared" si="270"/>
        <v>10</v>
      </c>
      <c r="Z202">
        <f t="shared" si="271"/>
        <v>19</v>
      </c>
      <c r="AA202">
        <f t="shared" si="272"/>
        <v>8</v>
      </c>
      <c r="AB202">
        <f t="shared" si="273"/>
        <v>7</v>
      </c>
      <c r="AC202">
        <f t="shared" si="274"/>
        <v>46</v>
      </c>
      <c r="AD202">
        <f t="shared" si="275"/>
        <v>19</v>
      </c>
      <c r="AE202">
        <f t="shared" si="276"/>
        <v>7</v>
      </c>
      <c r="AF202">
        <f t="shared" si="277"/>
        <v>16</v>
      </c>
      <c r="AG202">
        <f t="shared" ref="AG202:AO202" si="301">MAX(X$4:AF$543)+1-X202</f>
        <v>15</v>
      </c>
      <c r="AH202">
        <f t="shared" si="301"/>
        <v>46</v>
      </c>
      <c r="AI202">
        <f t="shared" si="301"/>
        <v>37</v>
      </c>
      <c r="AJ202">
        <f t="shared" si="301"/>
        <v>48</v>
      </c>
      <c r="AK202">
        <f t="shared" si="301"/>
        <v>49</v>
      </c>
      <c r="AL202">
        <f t="shared" si="301"/>
        <v>10</v>
      </c>
      <c r="AM202">
        <f t="shared" si="301"/>
        <v>37</v>
      </c>
      <c r="AN202">
        <f t="shared" si="301"/>
        <v>49</v>
      </c>
      <c r="AO202">
        <f t="shared" si="301"/>
        <v>40</v>
      </c>
      <c r="AP202">
        <f t="shared" si="279"/>
        <v>3000000</v>
      </c>
      <c r="AQ202">
        <f t="shared" si="294"/>
        <v>3</v>
      </c>
      <c r="AR202">
        <f t="shared" si="295"/>
        <v>3</v>
      </c>
      <c r="AS202">
        <f t="shared" si="296"/>
        <v>2697841.9</v>
      </c>
      <c r="AV202" s="10" t="s">
        <v>862</v>
      </c>
      <c r="AW202" s="11">
        <v>1</v>
      </c>
      <c r="AX202" s="11">
        <v>41</v>
      </c>
      <c r="AY202" s="11">
        <v>34</v>
      </c>
      <c r="AZ202" s="11">
        <v>46</v>
      </c>
      <c r="BA202" s="11">
        <v>40</v>
      </c>
      <c r="BB202" s="11">
        <v>35</v>
      </c>
      <c r="BC202" s="11">
        <v>39</v>
      </c>
      <c r="BD202" s="11">
        <v>49</v>
      </c>
      <c r="BE202" s="11">
        <v>37</v>
      </c>
      <c r="BF202" s="11">
        <v>55</v>
      </c>
      <c r="BG202" s="11">
        <v>15</v>
      </c>
      <c r="BH202" s="11">
        <v>22</v>
      </c>
      <c r="BI202" s="11">
        <v>10</v>
      </c>
      <c r="BJ202" s="11">
        <v>16</v>
      </c>
      <c r="BK202" s="11">
        <v>21</v>
      </c>
      <c r="BL202" s="11">
        <v>17</v>
      </c>
      <c r="BM202" s="11">
        <v>7</v>
      </c>
      <c r="BN202" s="11">
        <v>19</v>
      </c>
      <c r="BO202" s="11">
        <v>2000000</v>
      </c>
    </row>
    <row r="203" spans="1:67" ht="15" thickBot="1" x14ac:dyDescent="0.35">
      <c r="A203" s="1" t="s">
        <v>199</v>
      </c>
      <c r="B203" s="1" t="s">
        <v>602</v>
      </c>
      <c r="C203" s="2">
        <v>48</v>
      </c>
      <c r="D203" s="2">
        <v>36</v>
      </c>
      <c r="E203" s="2">
        <v>100</v>
      </c>
      <c r="F203" s="2">
        <v>70</v>
      </c>
      <c r="G203" s="2">
        <v>4</v>
      </c>
      <c r="H203" s="1">
        <f t="shared" si="280"/>
        <v>100</v>
      </c>
      <c r="I203" s="1">
        <f>HLOOKUP(H203,C203:$F$604,J203,0)</f>
        <v>3</v>
      </c>
      <c r="J203" s="1">
        <v>402</v>
      </c>
      <c r="K203" s="1" t="str">
        <f t="shared" si="281"/>
        <v>43</v>
      </c>
      <c r="M203" s="5">
        <f t="shared" si="282"/>
        <v>3</v>
      </c>
      <c r="N203" s="5">
        <f t="shared" si="283"/>
        <v>154</v>
      </c>
      <c r="O203" s="5">
        <f t="shared" si="284"/>
        <v>28.112867753634337</v>
      </c>
      <c r="P203" s="5">
        <f t="shared" si="285"/>
        <v>63.5</v>
      </c>
      <c r="Q203" s="5">
        <f t="shared" si="286"/>
        <v>59</v>
      </c>
      <c r="R203" s="5">
        <f t="shared" si="287"/>
        <v>4.5</v>
      </c>
      <c r="S203" s="5">
        <f t="shared" si="288"/>
        <v>36</v>
      </c>
      <c r="T203" s="5">
        <f t="shared" si="289"/>
        <v>100</v>
      </c>
      <c r="U203" s="5">
        <f t="shared" si="290"/>
        <v>64</v>
      </c>
      <c r="V203">
        <f t="shared" si="291"/>
        <v>4000000</v>
      </c>
      <c r="X203">
        <f t="shared" si="292"/>
        <v>14</v>
      </c>
      <c r="Y203">
        <f t="shared" si="270"/>
        <v>14</v>
      </c>
      <c r="Z203">
        <f t="shared" si="271"/>
        <v>28</v>
      </c>
      <c r="AA203">
        <f t="shared" si="272"/>
        <v>11</v>
      </c>
      <c r="AB203">
        <f t="shared" si="273"/>
        <v>19</v>
      </c>
      <c r="AC203">
        <f t="shared" si="274"/>
        <v>14</v>
      </c>
      <c r="AD203">
        <f t="shared" si="275"/>
        <v>10</v>
      </c>
      <c r="AE203">
        <f t="shared" si="276"/>
        <v>1</v>
      </c>
      <c r="AF203">
        <f t="shared" si="277"/>
        <v>25</v>
      </c>
      <c r="AG203">
        <f t="shared" ref="AG203:AO203" si="302">MAX(X$4:AF$543)+1-X203</f>
        <v>42</v>
      </c>
      <c r="AH203">
        <f t="shared" si="302"/>
        <v>42</v>
      </c>
      <c r="AI203">
        <f t="shared" si="302"/>
        <v>28</v>
      </c>
      <c r="AJ203">
        <f t="shared" si="302"/>
        <v>45</v>
      </c>
      <c r="AK203">
        <f t="shared" si="302"/>
        <v>37</v>
      </c>
      <c r="AL203">
        <f t="shared" si="302"/>
        <v>42</v>
      </c>
      <c r="AM203">
        <f t="shared" si="302"/>
        <v>46</v>
      </c>
      <c r="AN203">
        <f t="shared" si="302"/>
        <v>55</v>
      </c>
      <c r="AO203">
        <f t="shared" si="302"/>
        <v>31</v>
      </c>
      <c r="AP203">
        <f t="shared" si="279"/>
        <v>4000000</v>
      </c>
      <c r="AQ203">
        <f t="shared" si="294"/>
        <v>3</v>
      </c>
      <c r="AR203">
        <f t="shared" si="295"/>
        <v>4</v>
      </c>
      <c r="AS203">
        <f t="shared" si="296"/>
        <v>2931511.9</v>
      </c>
      <c r="AV203" s="10" t="s">
        <v>863</v>
      </c>
      <c r="AW203" s="11">
        <v>14</v>
      </c>
      <c r="AX203" s="11">
        <v>14</v>
      </c>
      <c r="AY203" s="11">
        <v>20</v>
      </c>
      <c r="AZ203" s="11">
        <v>13</v>
      </c>
      <c r="BA203" s="11">
        <v>12</v>
      </c>
      <c r="BB203" s="11">
        <v>44</v>
      </c>
      <c r="BC203" s="11">
        <v>23</v>
      </c>
      <c r="BD203" s="11">
        <v>12</v>
      </c>
      <c r="BE203" s="11">
        <v>15</v>
      </c>
      <c r="BF203" s="11">
        <v>42</v>
      </c>
      <c r="BG203" s="11">
        <v>42</v>
      </c>
      <c r="BH203" s="11">
        <v>36</v>
      </c>
      <c r="BI203" s="11">
        <v>43</v>
      </c>
      <c r="BJ203" s="11">
        <v>44</v>
      </c>
      <c r="BK203" s="11">
        <v>12</v>
      </c>
      <c r="BL203" s="11">
        <v>33</v>
      </c>
      <c r="BM203" s="11">
        <v>44</v>
      </c>
      <c r="BN203" s="11">
        <v>41</v>
      </c>
      <c r="BO203" s="11">
        <v>3000000</v>
      </c>
    </row>
    <row r="204" spans="1:67" ht="15" thickBot="1" x14ac:dyDescent="0.35">
      <c r="A204" s="1" t="s">
        <v>200</v>
      </c>
      <c r="B204" s="1" t="s">
        <v>602</v>
      </c>
      <c r="C204" s="2">
        <v>18</v>
      </c>
      <c r="D204" s="2">
        <v>35</v>
      </c>
      <c r="E204" s="2">
        <v>23</v>
      </c>
      <c r="F204" s="2">
        <v>93</v>
      </c>
      <c r="G204" s="2">
        <v>2</v>
      </c>
      <c r="H204" s="1">
        <f t="shared" si="280"/>
        <v>93</v>
      </c>
      <c r="I204" s="1">
        <f>HLOOKUP(H204,C204:$F$604,J204,0)</f>
        <v>4</v>
      </c>
      <c r="J204" s="1">
        <v>401</v>
      </c>
      <c r="K204" s="1" t="str">
        <f t="shared" si="281"/>
        <v>24</v>
      </c>
      <c r="M204" s="5">
        <f t="shared" si="282"/>
        <v>4</v>
      </c>
      <c r="N204" s="5">
        <f t="shared" si="283"/>
        <v>76</v>
      </c>
      <c r="O204" s="5">
        <f t="shared" si="284"/>
        <v>34.57720829293963</v>
      </c>
      <c r="P204" s="5">
        <f t="shared" si="285"/>
        <v>42.25</v>
      </c>
      <c r="Q204" s="5">
        <f t="shared" si="286"/>
        <v>29</v>
      </c>
      <c r="R204" s="5">
        <f t="shared" si="287"/>
        <v>13.25</v>
      </c>
      <c r="S204" s="5">
        <f t="shared" si="288"/>
        <v>18</v>
      </c>
      <c r="T204" s="5">
        <f t="shared" si="289"/>
        <v>93</v>
      </c>
      <c r="U204" s="5">
        <f t="shared" si="290"/>
        <v>75</v>
      </c>
      <c r="V204">
        <f t="shared" si="291"/>
        <v>2000000</v>
      </c>
      <c r="X204">
        <f t="shared" si="292"/>
        <v>1</v>
      </c>
      <c r="Y204">
        <f t="shared" si="270"/>
        <v>44</v>
      </c>
      <c r="Z204">
        <f t="shared" si="271"/>
        <v>14</v>
      </c>
      <c r="AA204">
        <f t="shared" si="272"/>
        <v>39</v>
      </c>
      <c r="AB204">
        <f t="shared" si="273"/>
        <v>47</v>
      </c>
      <c r="AC204">
        <f t="shared" si="274"/>
        <v>1</v>
      </c>
      <c r="AD204">
        <f t="shared" si="275"/>
        <v>24</v>
      </c>
      <c r="AE204">
        <f t="shared" si="276"/>
        <v>14</v>
      </c>
      <c r="AF204">
        <f t="shared" si="277"/>
        <v>15</v>
      </c>
      <c r="AG204">
        <f t="shared" ref="AG204:AO204" si="303">MAX(X$4:AF$543)+1-X204</f>
        <v>55</v>
      </c>
      <c r="AH204">
        <f t="shared" si="303"/>
        <v>12</v>
      </c>
      <c r="AI204">
        <f t="shared" si="303"/>
        <v>42</v>
      </c>
      <c r="AJ204">
        <f t="shared" si="303"/>
        <v>17</v>
      </c>
      <c r="AK204">
        <f t="shared" si="303"/>
        <v>9</v>
      </c>
      <c r="AL204">
        <f t="shared" si="303"/>
        <v>55</v>
      </c>
      <c r="AM204">
        <f t="shared" si="303"/>
        <v>32</v>
      </c>
      <c r="AN204">
        <f t="shared" si="303"/>
        <v>42</v>
      </c>
      <c r="AO204">
        <f t="shared" si="303"/>
        <v>41</v>
      </c>
      <c r="AP204">
        <f t="shared" si="279"/>
        <v>2000000</v>
      </c>
      <c r="AQ204">
        <f t="shared" si="294"/>
        <v>3</v>
      </c>
      <c r="AR204">
        <f t="shared" si="295"/>
        <v>2</v>
      </c>
      <c r="AS204">
        <f t="shared" si="296"/>
        <v>3142940.6</v>
      </c>
      <c r="AV204" s="10" t="s">
        <v>864</v>
      </c>
      <c r="AW204" s="11">
        <v>41</v>
      </c>
      <c r="AX204" s="11">
        <v>1</v>
      </c>
      <c r="AY204" s="11">
        <v>50</v>
      </c>
      <c r="AZ204" s="11">
        <v>1</v>
      </c>
      <c r="BA204" s="11">
        <v>2</v>
      </c>
      <c r="BB204" s="11">
        <v>37</v>
      </c>
      <c r="BC204" s="11">
        <v>2</v>
      </c>
      <c r="BD204" s="11">
        <v>14</v>
      </c>
      <c r="BE204" s="11">
        <v>49</v>
      </c>
      <c r="BF204" s="11">
        <v>15</v>
      </c>
      <c r="BG204" s="11">
        <v>55</v>
      </c>
      <c r="BH204" s="11">
        <v>6</v>
      </c>
      <c r="BI204" s="11">
        <v>55</v>
      </c>
      <c r="BJ204" s="11">
        <v>54</v>
      </c>
      <c r="BK204" s="11">
        <v>19</v>
      </c>
      <c r="BL204" s="11">
        <v>54</v>
      </c>
      <c r="BM204" s="11">
        <v>42</v>
      </c>
      <c r="BN204" s="11">
        <v>7</v>
      </c>
      <c r="BO204" s="11">
        <v>2000000</v>
      </c>
    </row>
    <row r="205" spans="1:67" ht="15" thickBot="1" x14ac:dyDescent="0.35">
      <c r="A205" s="1" t="s">
        <v>201</v>
      </c>
      <c r="B205" s="1" t="s">
        <v>602</v>
      </c>
      <c r="C205" s="2">
        <v>7</v>
      </c>
      <c r="D205" s="2">
        <v>51</v>
      </c>
      <c r="E205" s="2">
        <v>64</v>
      </c>
      <c r="F205" s="2">
        <v>2</v>
      </c>
      <c r="G205" s="2">
        <v>2</v>
      </c>
      <c r="H205" s="1">
        <f t="shared" si="280"/>
        <v>64</v>
      </c>
      <c r="I205" s="1">
        <f>HLOOKUP(H205,C205:$F$604,J205,0)</f>
        <v>3</v>
      </c>
      <c r="J205" s="1">
        <v>400</v>
      </c>
      <c r="K205" s="1" t="str">
        <f t="shared" si="281"/>
        <v>23</v>
      </c>
      <c r="M205" s="5">
        <f t="shared" si="282"/>
        <v>3</v>
      </c>
      <c r="N205" s="5">
        <f t="shared" si="283"/>
        <v>60</v>
      </c>
      <c r="O205" s="5">
        <f t="shared" si="284"/>
        <v>31.123410267299864</v>
      </c>
      <c r="P205" s="5">
        <f t="shared" si="285"/>
        <v>31</v>
      </c>
      <c r="Q205" s="5">
        <f t="shared" si="286"/>
        <v>29</v>
      </c>
      <c r="R205" s="5">
        <f t="shared" si="287"/>
        <v>2</v>
      </c>
      <c r="S205" s="5">
        <f t="shared" si="288"/>
        <v>2</v>
      </c>
      <c r="T205" s="5">
        <f t="shared" si="289"/>
        <v>64</v>
      </c>
      <c r="U205" s="5">
        <f t="shared" si="290"/>
        <v>62</v>
      </c>
      <c r="V205">
        <f t="shared" si="291"/>
        <v>2000000</v>
      </c>
      <c r="X205">
        <f t="shared" si="292"/>
        <v>14</v>
      </c>
      <c r="Y205">
        <f t="shared" si="270"/>
        <v>49</v>
      </c>
      <c r="Z205">
        <f t="shared" si="271"/>
        <v>22</v>
      </c>
      <c r="AA205">
        <f t="shared" si="272"/>
        <v>49</v>
      </c>
      <c r="AB205">
        <f t="shared" si="273"/>
        <v>47</v>
      </c>
      <c r="AC205">
        <f t="shared" si="274"/>
        <v>20</v>
      </c>
      <c r="AD205">
        <f t="shared" si="275"/>
        <v>49</v>
      </c>
      <c r="AE205">
        <f t="shared" si="276"/>
        <v>46</v>
      </c>
      <c r="AF205">
        <f t="shared" si="277"/>
        <v>27</v>
      </c>
      <c r="AG205">
        <f t="shared" ref="AG205:AO205" si="304">MAX(X$4:AF$543)+1-X205</f>
        <v>42</v>
      </c>
      <c r="AH205">
        <f t="shared" si="304"/>
        <v>7</v>
      </c>
      <c r="AI205">
        <f t="shared" si="304"/>
        <v>34</v>
      </c>
      <c r="AJ205">
        <f t="shared" si="304"/>
        <v>7</v>
      </c>
      <c r="AK205">
        <f t="shared" si="304"/>
        <v>9</v>
      </c>
      <c r="AL205">
        <f t="shared" si="304"/>
        <v>36</v>
      </c>
      <c r="AM205">
        <f t="shared" si="304"/>
        <v>7</v>
      </c>
      <c r="AN205">
        <f t="shared" si="304"/>
        <v>10</v>
      </c>
      <c r="AO205">
        <f t="shared" si="304"/>
        <v>29</v>
      </c>
      <c r="AP205">
        <f t="shared" si="279"/>
        <v>2000000</v>
      </c>
      <c r="AQ205">
        <f t="shared" si="294"/>
        <v>3</v>
      </c>
      <c r="AR205">
        <f t="shared" si="295"/>
        <v>2</v>
      </c>
      <c r="AS205">
        <f t="shared" si="296"/>
        <v>2647631.7000000002</v>
      </c>
      <c r="AV205" s="10" t="s">
        <v>865</v>
      </c>
      <c r="AW205" s="11">
        <v>1</v>
      </c>
      <c r="AX205" s="11">
        <v>13</v>
      </c>
      <c r="AY205" s="11">
        <v>37</v>
      </c>
      <c r="AZ205" s="11">
        <v>13</v>
      </c>
      <c r="BA205" s="11">
        <v>15</v>
      </c>
      <c r="BB205" s="11">
        <v>32</v>
      </c>
      <c r="BC205" s="11">
        <v>13</v>
      </c>
      <c r="BD205" s="11">
        <v>23</v>
      </c>
      <c r="BE205" s="11">
        <v>33</v>
      </c>
      <c r="BF205" s="11">
        <v>55</v>
      </c>
      <c r="BG205" s="11">
        <v>43</v>
      </c>
      <c r="BH205" s="11">
        <v>19</v>
      </c>
      <c r="BI205" s="11">
        <v>43</v>
      </c>
      <c r="BJ205" s="11">
        <v>41</v>
      </c>
      <c r="BK205" s="11">
        <v>24</v>
      </c>
      <c r="BL205" s="11">
        <v>43</v>
      </c>
      <c r="BM205" s="11">
        <v>33</v>
      </c>
      <c r="BN205" s="11">
        <v>23</v>
      </c>
      <c r="BO205" s="11">
        <v>1000000</v>
      </c>
    </row>
    <row r="206" spans="1:67" ht="15" thickBot="1" x14ac:dyDescent="0.35">
      <c r="A206" s="1" t="s">
        <v>202</v>
      </c>
      <c r="B206" s="1" t="s">
        <v>602</v>
      </c>
      <c r="C206" s="2">
        <v>76</v>
      </c>
      <c r="D206" s="2">
        <v>34</v>
      </c>
      <c r="E206" s="2">
        <v>14</v>
      </c>
      <c r="F206" s="2">
        <v>95</v>
      </c>
      <c r="G206" s="2">
        <v>1</v>
      </c>
      <c r="H206" s="1">
        <f t="shared" si="280"/>
        <v>95</v>
      </c>
      <c r="I206" s="1">
        <f>HLOOKUP(H206,C206:$F$604,J206,0)</f>
        <v>4</v>
      </c>
      <c r="J206" s="1">
        <v>399</v>
      </c>
      <c r="K206" s="1" t="str">
        <f t="shared" si="281"/>
        <v>14</v>
      </c>
      <c r="M206" s="5">
        <f t="shared" si="282"/>
        <v>4</v>
      </c>
      <c r="N206" s="5">
        <f t="shared" si="283"/>
        <v>124</v>
      </c>
      <c r="O206" s="5">
        <f t="shared" si="284"/>
        <v>37.250279641008511</v>
      </c>
      <c r="P206" s="5">
        <f t="shared" si="285"/>
        <v>54.75</v>
      </c>
      <c r="Q206" s="5">
        <f t="shared" si="286"/>
        <v>55</v>
      </c>
      <c r="R206" s="5">
        <f t="shared" si="287"/>
        <v>-0.25</v>
      </c>
      <c r="S206" s="5">
        <f t="shared" si="288"/>
        <v>14</v>
      </c>
      <c r="T206" s="5">
        <f t="shared" si="289"/>
        <v>95</v>
      </c>
      <c r="U206" s="5">
        <f t="shared" si="290"/>
        <v>81</v>
      </c>
      <c r="V206">
        <f t="shared" si="291"/>
        <v>1000000</v>
      </c>
      <c r="X206">
        <f t="shared" si="292"/>
        <v>1</v>
      </c>
      <c r="Y206">
        <f t="shared" si="270"/>
        <v>26</v>
      </c>
      <c r="Z206">
        <f t="shared" si="271"/>
        <v>10</v>
      </c>
      <c r="AA206">
        <f t="shared" si="272"/>
        <v>21</v>
      </c>
      <c r="AB206">
        <f t="shared" si="273"/>
        <v>23</v>
      </c>
      <c r="AC206">
        <f t="shared" si="274"/>
        <v>29</v>
      </c>
      <c r="AD206">
        <f t="shared" si="275"/>
        <v>29</v>
      </c>
      <c r="AE206">
        <f t="shared" si="276"/>
        <v>10</v>
      </c>
      <c r="AF206">
        <f t="shared" si="277"/>
        <v>10</v>
      </c>
      <c r="AG206">
        <f t="shared" ref="AG206:AO206" si="305">MAX(X$4:AF$543)+1-X206</f>
        <v>55</v>
      </c>
      <c r="AH206">
        <f t="shared" si="305"/>
        <v>30</v>
      </c>
      <c r="AI206">
        <f t="shared" si="305"/>
        <v>46</v>
      </c>
      <c r="AJ206">
        <f t="shared" si="305"/>
        <v>35</v>
      </c>
      <c r="AK206">
        <f t="shared" si="305"/>
        <v>33</v>
      </c>
      <c r="AL206">
        <f t="shared" si="305"/>
        <v>27</v>
      </c>
      <c r="AM206">
        <f t="shared" si="305"/>
        <v>27</v>
      </c>
      <c r="AN206">
        <f t="shared" si="305"/>
        <v>46</v>
      </c>
      <c r="AO206">
        <f t="shared" si="305"/>
        <v>46</v>
      </c>
      <c r="AP206">
        <f t="shared" si="279"/>
        <v>1000000</v>
      </c>
      <c r="AQ206">
        <f t="shared" si="294"/>
        <v>3</v>
      </c>
      <c r="AR206">
        <f t="shared" si="295"/>
        <v>1</v>
      </c>
      <c r="AS206">
        <f t="shared" si="296"/>
        <v>2657540.2000000002</v>
      </c>
      <c r="AV206" s="10" t="s">
        <v>866</v>
      </c>
      <c r="AW206" s="11">
        <v>41</v>
      </c>
      <c r="AX206" s="11">
        <v>10</v>
      </c>
      <c r="AY206" s="11">
        <v>19</v>
      </c>
      <c r="AZ206" s="11">
        <v>8</v>
      </c>
      <c r="BA206" s="11">
        <v>7</v>
      </c>
      <c r="BB206" s="11">
        <v>46</v>
      </c>
      <c r="BC206" s="11">
        <v>19</v>
      </c>
      <c r="BD206" s="11">
        <v>7</v>
      </c>
      <c r="BE206" s="11">
        <v>16</v>
      </c>
      <c r="BF206" s="11">
        <v>15</v>
      </c>
      <c r="BG206" s="11">
        <v>46</v>
      </c>
      <c r="BH206" s="11">
        <v>37</v>
      </c>
      <c r="BI206" s="11">
        <v>48</v>
      </c>
      <c r="BJ206" s="11">
        <v>49</v>
      </c>
      <c r="BK206" s="11">
        <v>10</v>
      </c>
      <c r="BL206" s="11">
        <v>37</v>
      </c>
      <c r="BM206" s="11">
        <v>49</v>
      </c>
      <c r="BN206" s="11">
        <v>40</v>
      </c>
      <c r="BO206" s="11">
        <v>3000000</v>
      </c>
    </row>
    <row r="207" spans="1:67" ht="15" thickBot="1" x14ac:dyDescent="0.35">
      <c r="A207" s="1" t="s">
        <v>203</v>
      </c>
      <c r="B207" s="1" t="s">
        <v>602</v>
      </c>
      <c r="C207" s="2">
        <v>20</v>
      </c>
      <c r="D207" s="2">
        <v>64</v>
      </c>
      <c r="E207" s="2">
        <v>94</v>
      </c>
      <c r="F207" s="2">
        <v>19</v>
      </c>
      <c r="G207" s="2">
        <v>2</v>
      </c>
      <c r="H207" s="1">
        <f t="shared" si="280"/>
        <v>94</v>
      </c>
      <c r="I207" s="1">
        <f>HLOOKUP(H207,C207:$F$604,J207,0)</f>
        <v>3</v>
      </c>
      <c r="J207" s="1">
        <v>398</v>
      </c>
      <c r="K207" s="1" t="str">
        <f t="shared" si="281"/>
        <v>23</v>
      </c>
      <c r="M207" s="5">
        <f t="shared" si="282"/>
        <v>3</v>
      </c>
      <c r="N207" s="5">
        <f t="shared" si="283"/>
        <v>103</v>
      </c>
      <c r="O207" s="5">
        <f t="shared" si="284"/>
        <v>36.472592449673769</v>
      </c>
      <c r="P207" s="5">
        <f t="shared" si="285"/>
        <v>49.25</v>
      </c>
      <c r="Q207" s="5">
        <f t="shared" si="286"/>
        <v>42</v>
      </c>
      <c r="R207" s="5">
        <f t="shared" si="287"/>
        <v>7.25</v>
      </c>
      <c r="S207" s="5">
        <f t="shared" si="288"/>
        <v>19</v>
      </c>
      <c r="T207" s="5">
        <f t="shared" si="289"/>
        <v>94</v>
      </c>
      <c r="U207" s="5">
        <f t="shared" si="290"/>
        <v>75</v>
      </c>
      <c r="V207">
        <f t="shared" si="291"/>
        <v>2000000</v>
      </c>
      <c r="X207">
        <f t="shared" si="292"/>
        <v>14</v>
      </c>
      <c r="Y207">
        <f t="shared" si="270"/>
        <v>34</v>
      </c>
      <c r="Z207">
        <f t="shared" si="271"/>
        <v>11</v>
      </c>
      <c r="AA207">
        <f t="shared" si="272"/>
        <v>29</v>
      </c>
      <c r="AB207">
        <f t="shared" si="273"/>
        <v>36</v>
      </c>
      <c r="AC207">
        <f t="shared" si="274"/>
        <v>8</v>
      </c>
      <c r="AD207">
        <f t="shared" si="275"/>
        <v>23</v>
      </c>
      <c r="AE207">
        <f t="shared" si="276"/>
        <v>12</v>
      </c>
      <c r="AF207">
        <f t="shared" si="277"/>
        <v>15</v>
      </c>
      <c r="AG207">
        <f t="shared" ref="AG207:AO207" si="306">MAX(X$4:AF$543)+1-X207</f>
        <v>42</v>
      </c>
      <c r="AH207">
        <f t="shared" si="306"/>
        <v>22</v>
      </c>
      <c r="AI207">
        <f t="shared" si="306"/>
        <v>45</v>
      </c>
      <c r="AJ207">
        <f t="shared" si="306"/>
        <v>27</v>
      </c>
      <c r="AK207">
        <f t="shared" si="306"/>
        <v>20</v>
      </c>
      <c r="AL207">
        <f t="shared" si="306"/>
        <v>48</v>
      </c>
      <c r="AM207">
        <f t="shared" si="306"/>
        <v>33</v>
      </c>
      <c r="AN207">
        <f t="shared" si="306"/>
        <v>44</v>
      </c>
      <c r="AO207">
        <f t="shared" si="306"/>
        <v>41</v>
      </c>
      <c r="AP207">
        <f t="shared" si="279"/>
        <v>2000000</v>
      </c>
      <c r="AQ207">
        <f t="shared" si="294"/>
        <v>3</v>
      </c>
      <c r="AR207">
        <f t="shared" si="295"/>
        <v>2</v>
      </c>
      <c r="AS207">
        <f t="shared" si="296"/>
        <v>2894017.9</v>
      </c>
      <c r="AV207" s="10" t="s">
        <v>867</v>
      </c>
      <c r="AW207" s="11">
        <v>14</v>
      </c>
      <c r="AX207" s="11">
        <v>14</v>
      </c>
      <c r="AY207" s="11">
        <v>28</v>
      </c>
      <c r="AZ207" s="11">
        <v>11</v>
      </c>
      <c r="BA207" s="11">
        <v>19</v>
      </c>
      <c r="BB207" s="11">
        <v>14</v>
      </c>
      <c r="BC207" s="11">
        <v>10</v>
      </c>
      <c r="BD207" s="11">
        <v>1</v>
      </c>
      <c r="BE207" s="11">
        <v>25</v>
      </c>
      <c r="BF207" s="11">
        <v>42</v>
      </c>
      <c r="BG207" s="11">
        <v>42</v>
      </c>
      <c r="BH207" s="11">
        <v>28</v>
      </c>
      <c r="BI207" s="11">
        <v>45</v>
      </c>
      <c r="BJ207" s="11">
        <v>37</v>
      </c>
      <c r="BK207" s="11">
        <v>42</v>
      </c>
      <c r="BL207" s="11">
        <v>46</v>
      </c>
      <c r="BM207" s="11">
        <v>55</v>
      </c>
      <c r="BN207" s="11">
        <v>31</v>
      </c>
      <c r="BO207" s="11">
        <v>4000000</v>
      </c>
    </row>
    <row r="208" spans="1:67" ht="15" thickBot="1" x14ac:dyDescent="0.35">
      <c r="A208" s="1" t="s">
        <v>204</v>
      </c>
      <c r="B208" s="1" t="s">
        <v>602</v>
      </c>
      <c r="C208" s="2">
        <v>35</v>
      </c>
      <c r="D208" s="2">
        <v>14</v>
      </c>
      <c r="E208" s="2">
        <v>21</v>
      </c>
      <c r="F208" s="2">
        <v>18</v>
      </c>
      <c r="G208" s="2">
        <v>1</v>
      </c>
      <c r="H208" s="1">
        <f t="shared" si="280"/>
        <v>35</v>
      </c>
      <c r="I208" s="1">
        <f>HLOOKUP(H208,C208:$F$604,J208,0)</f>
        <v>1</v>
      </c>
      <c r="J208" s="1">
        <v>397</v>
      </c>
      <c r="K208" s="1" t="str">
        <f t="shared" si="281"/>
        <v>11</v>
      </c>
      <c r="M208" s="5">
        <f t="shared" si="282"/>
        <v>1</v>
      </c>
      <c r="N208" s="5">
        <f t="shared" si="283"/>
        <v>53</v>
      </c>
      <c r="O208" s="5">
        <f t="shared" si="284"/>
        <v>9.1287092917527684</v>
      </c>
      <c r="P208" s="5">
        <f t="shared" si="285"/>
        <v>22</v>
      </c>
      <c r="Q208" s="5">
        <f t="shared" si="286"/>
        <v>19.5</v>
      </c>
      <c r="R208" s="5">
        <f t="shared" si="287"/>
        <v>2.5</v>
      </c>
      <c r="S208" s="5">
        <f t="shared" si="288"/>
        <v>14</v>
      </c>
      <c r="T208" s="5">
        <f t="shared" si="289"/>
        <v>35</v>
      </c>
      <c r="U208" s="5">
        <f t="shared" si="290"/>
        <v>21</v>
      </c>
      <c r="V208">
        <f t="shared" si="291"/>
        <v>1000000</v>
      </c>
      <c r="X208">
        <f t="shared" si="292"/>
        <v>41</v>
      </c>
      <c r="Y208">
        <f t="shared" si="270"/>
        <v>51</v>
      </c>
      <c r="Z208">
        <f t="shared" si="271"/>
        <v>53</v>
      </c>
      <c r="AA208">
        <f t="shared" si="272"/>
        <v>53</v>
      </c>
      <c r="AB208">
        <f t="shared" si="273"/>
        <v>51</v>
      </c>
      <c r="AC208">
        <f t="shared" si="274"/>
        <v>19</v>
      </c>
      <c r="AD208">
        <f t="shared" si="275"/>
        <v>29</v>
      </c>
      <c r="AE208">
        <f t="shared" si="276"/>
        <v>54</v>
      </c>
      <c r="AF208">
        <f t="shared" si="277"/>
        <v>53</v>
      </c>
      <c r="AG208">
        <f t="shared" ref="AG208:AO208" si="307">MAX(X$4:AF$543)+1-X208</f>
        <v>15</v>
      </c>
      <c r="AH208">
        <f t="shared" si="307"/>
        <v>5</v>
      </c>
      <c r="AI208">
        <f t="shared" si="307"/>
        <v>3</v>
      </c>
      <c r="AJ208">
        <f t="shared" si="307"/>
        <v>3</v>
      </c>
      <c r="AK208">
        <f t="shared" si="307"/>
        <v>5</v>
      </c>
      <c r="AL208">
        <f t="shared" si="307"/>
        <v>37</v>
      </c>
      <c r="AM208">
        <f t="shared" si="307"/>
        <v>27</v>
      </c>
      <c r="AN208">
        <f t="shared" si="307"/>
        <v>2</v>
      </c>
      <c r="AO208">
        <f t="shared" si="307"/>
        <v>3</v>
      </c>
      <c r="AP208">
        <f t="shared" si="279"/>
        <v>1000000</v>
      </c>
      <c r="AQ208">
        <f t="shared" si="294"/>
        <v>3</v>
      </c>
      <c r="AR208">
        <f t="shared" si="295"/>
        <v>1</v>
      </c>
      <c r="AS208">
        <f t="shared" si="296"/>
        <v>2891318.7</v>
      </c>
      <c r="AV208" s="10" t="s">
        <v>868</v>
      </c>
      <c r="AW208" s="11">
        <v>1</v>
      </c>
      <c r="AX208" s="11">
        <v>44</v>
      </c>
      <c r="AY208" s="11">
        <v>14</v>
      </c>
      <c r="AZ208" s="11">
        <v>39</v>
      </c>
      <c r="BA208" s="11">
        <v>47</v>
      </c>
      <c r="BB208" s="11">
        <v>1</v>
      </c>
      <c r="BC208" s="11">
        <v>24</v>
      </c>
      <c r="BD208" s="11">
        <v>14</v>
      </c>
      <c r="BE208" s="11">
        <v>15</v>
      </c>
      <c r="BF208" s="11">
        <v>55</v>
      </c>
      <c r="BG208" s="11">
        <v>12</v>
      </c>
      <c r="BH208" s="11">
        <v>42</v>
      </c>
      <c r="BI208" s="11">
        <v>17</v>
      </c>
      <c r="BJ208" s="11">
        <v>9</v>
      </c>
      <c r="BK208" s="11">
        <v>55</v>
      </c>
      <c r="BL208" s="11">
        <v>32</v>
      </c>
      <c r="BM208" s="11">
        <v>42</v>
      </c>
      <c r="BN208" s="11">
        <v>41</v>
      </c>
      <c r="BO208" s="11">
        <v>2000000</v>
      </c>
    </row>
    <row r="209" spans="1:67" ht="15" thickBot="1" x14ac:dyDescent="0.35">
      <c r="A209" s="1" t="s">
        <v>205</v>
      </c>
      <c r="B209" s="1" t="s">
        <v>602</v>
      </c>
      <c r="C209" s="2">
        <v>15</v>
      </c>
      <c r="D209" s="2">
        <v>7</v>
      </c>
      <c r="E209" s="2">
        <v>99</v>
      </c>
      <c r="F209" s="2">
        <v>46</v>
      </c>
      <c r="G209" s="2">
        <v>3</v>
      </c>
      <c r="H209" s="1">
        <f t="shared" si="280"/>
        <v>99</v>
      </c>
      <c r="I209" s="1">
        <f>HLOOKUP(H209,C209:$F$604,J209,0)</f>
        <v>3</v>
      </c>
      <c r="J209" s="1">
        <v>396</v>
      </c>
      <c r="K209" s="1" t="str">
        <f t="shared" si="281"/>
        <v>33</v>
      </c>
      <c r="M209" s="5">
        <f t="shared" si="282"/>
        <v>3</v>
      </c>
      <c r="N209" s="5">
        <f t="shared" si="283"/>
        <v>68</v>
      </c>
      <c r="O209" s="5">
        <f t="shared" si="284"/>
        <v>41.708312520807326</v>
      </c>
      <c r="P209" s="5">
        <f t="shared" si="285"/>
        <v>41.75</v>
      </c>
      <c r="Q209" s="5">
        <f t="shared" si="286"/>
        <v>30.5</v>
      </c>
      <c r="R209" s="5">
        <f t="shared" si="287"/>
        <v>11.25</v>
      </c>
      <c r="S209" s="5">
        <f t="shared" si="288"/>
        <v>7</v>
      </c>
      <c r="T209" s="5">
        <f t="shared" si="289"/>
        <v>99</v>
      </c>
      <c r="U209" s="5">
        <f t="shared" si="290"/>
        <v>92</v>
      </c>
      <c r="V209">
        <f t="shared" si="291"/>
        <v>3000000</v>
      </c>
      <c r="X209">
        <f t="shared" si="292"/>
        <v>14</v>
      </c>
      <c r="Y209">
        <f t="shared" si="270"/>
        <v>46</v>
      </c>
      <c r="Z209">
        <f t="shared" si="271"/>
        <v>4</v>
      </c>
      <c r="AA209">
        <f t="shared" si="272"/>
        <v>40</v>
      </c>
      <c r="AB209">
        <f t="shared" si="273"/>
        <v>45</v>
      </c>
      <c r="AC209">
        <f t="shared" si="274"/>
        <v>3</v>
      </c>
      <c r="AD209">
        <f t="shared" si="275"/>
        <v>39</v>
      </c>
      <c r="AE209">
        <f t="shared" si="276"/>
        <v>2</v>
      </c>
      <c r="AF209">
        <f t="shared" si="277"/>
        <v>3</v>
      </c>
      <c r="AG209">
        <f t="shared" ref="AG209:AO209" si="308">MAX(X$4:AF$543)+1-X209</f>
        <v>42</v>
      </c>
      <c r="AH209">
        <f t="shared" si="308"/>
        <v>10</v>
      </c>
      <c r="AI209">
        <f t="shared" si="308"/>
        <v>52</v>
      </c>
      <c r="AJ209">
        <f t="shared" si="308"/>
        <v>16</v>
      </c>
      <c r="AK209">
        <f t="shared" si="308"/>
        <v>11</v>
      </c>
      <c r="AL209">
        <f t="shared" si="308"/>
        <v>53</v>
      </c>
      <c r="AM209">
        <f t="shared" si="308"/>
        <v>17</v>
      </c>
      <c r="AN209">
        <f t="shared" si="308"/>
        <v>54</v>
      </c>
      <c r="AO209">
        <f t="shared" si="308"/>
        <v>53</v>
      </c>
      <c r="AP209">
        <f t="shared" si="279"/>
        <v>3000000</v>
      </c>
      <c r="AQ209">
        <f t="shared" si="294"/>
        <v>3</v>
      </c>
      <c r="AR209">
        <f t="shared" si="295"/>
        <v>3</v>
      </c>
      <c r="AS209">
        <f t="shared" si="296"/>
        <v>2748491.8</v>
      </c>
      <c r="AV209" s="10" t="s">
        <v>869</v>
      </c>
      <c r="AW209" s="11">
        <v>14</v>
      </c>
      <c r="AX209" s="11">
        <v>49</v>
      </c>
      <c r="AY209" s="11">
        <v>22</v>
      </c>
      <c r="AZ209" s="11">
        <v>49</v>
      </c>
      <c r="BA209" s="11">
        <v>47</v>
      </c>
      <c r="BB209" s="11">
        <v>20</v>
      </c>
      <c r="BC209" s="11">
        <v>49</v>
      </c>
      <c r="BD209" s="11">
        <v>46</v>
      </c>
      <c r="BE209" s="11">
        <v>27</v>
      </c>
      <c r="BF209" s="11">
        <v>42</v>
      </c>
      <c r="BG209" s="11">
        <v>7</v>
      </c>
      <c r="BH209" s="11">
        <v>34</v>
      </c>
      <c r="BI209" s="11">
        <v>7</v>
      </c>
      <c r="BJ209" s="11">
        <v>9</v>
      </c>
      <c r="BK209" s="11">
        <v>36</v>
      </c>
      <c r="BL209" s="11">
        <v>7</v>
      </c>
      <c r="BM209" s="11">
        <v>10</v>
      </c>
      <c r="BN209" s="11">
        <v>29</v>
      </c>
      <c r="BO209" s="11">
        <v>2000000</v>
      </c>
    </row>
    <row r="210" spans="1:67" ht="15" thickBot="1" x14ac:dyDescent="0.35">
      <c r="A210" s="1" t="s">
        <v>206</v>
      </c>
      <c r="B210" s="1" t="s">
        <v>602</v>
      </c>
      <c r="C210" s="2">
        <v>42</v>
      </c>
      <c r="D210" s="2">
        <v>46</v>
      </c>
      <c r="E210" s="2">
        <v>64</v>
      </c>
      <c r="F210" s="2">
        <v>42</v>
      </c>
      <c r="G210" s="2">
        <v>3</v>
      </c>
      <c r="H210" s="1">
        <f t="shared" si="280"/>
        <v>64</v>
      </c>
      <c r="I210" s="1">
        <f>HLOOKUP(H210,C210:$F$604,J210,0)</f>
        <v>3</v>
      </c>
      <c r="J210" s="1">
        <v>395</v>
      </c>
      <c r="K210" s="1" t="str">
        <f t="shared" si="281"/>
        <v>33</v>
      </c>
      <c r="M210" s="5">
        <f t="shared" si="282"/>
        <v>3</v>
      </c>
      <c r="N210" s="5">
        <f t="shared" si="283"/>
        <v>130</v>
      </c>
      <c r="O210" s="5">
        <f t="shared" si="284"/>
        <v>10.503967504392486</v>
      </c>
      <c r="P210" s="5">
        <f t="shared" si="285"/>
        <v>48.5</v>
      </c>
      <c r="Q210" s="5">
        <f t="shared" si="286"/>
        <v>44</v>
      </c>
      <c r="R210" s="5">
        <f t="shared" si="287"/>
        <v>4.5</v>
      </c>
      <c r="S210" s="5">
        <f t="shared" si="288"/>
        <v>42</v>
      </c>
      <c r="T210" s="5">
        <f t="shared" si="289"/>
        <v>64</v>
      </c>
      <c r="U210" s="5">
        <f t="shared" si="290"/>
        <v>22</v>
      </c>
      <c r="V210">
        <f t="shared" si="291"/>
        <v>3000000</v>
      </c>
      <c r="X210">
        <f t="shared" si="292"/>
        <v>14</v>
      </c>
      <c r="Y210">
        <f t="shared" si="270"/>
        <v>24</v>
      </c>
      <c r="Z210">
        <f t="shared" si="271"/>
        <v>52</v>
      </c>
      <c r="AA210">
        <f t="shared" si="272"/>
        <v>31</v>
      </c>
      <c r="AB210">
        <f t="shared" si="273"/>
        <v>34</v>
      </c>
      <c r="AC210">
        <f t="shared" si="274"/>
        <v>14</v>
      </c>
      <c r="AD210">
        <f t="shared" si="275"/>
        <v>7</v>
      </c>
      <c r="AE210">
        <f t="shared" si="276"/>
        <v>46</v>
      </c>
      <c r="AF210">
        <f t="shared" si="277"/>
        <v>53</v>
      </c>
      <c r="AG210">
        <f t="shared" ref="AG210:AO210" si="309">MAX(X$4:AF$543)+1-X210</f>
        <v>42</v>
      </c>
      <c r="AH210">
        <f t="shared" si="309"/>
        <v>32</v>
      </c>
      <c r="AI210">
        <f t="shared" si="309"/>
        <v>4</v>
      </c>
      <c r="AJ210">
        <f t="shared" si="309"/>
        <v>25</v>
      </c>
      <c r="AK210">
        <f t="shared" si="309"/>
        <v>22</v>
      </c>
      <c r="AL210">
        <f t="shared" si="309"/>
        <v>42</v>
      </c>
      <c r="AM210">
        <f t="shared" si="309"/>
        <v>49</v>
      </c>
      <c r="AN210">
        <f t="shared" si="309"/>
        <v>10</v>
      </c>
      <c r="AO210">
        <f t="shared" si="309"/>
        <v>3</v>
      </c>
      <c r="AP210">
        <f t="shared" si="279"/>
        <v>3000000</v>
      </c>
      <c r="AQ210">
        <f t="shared" si="294"/>
        <v>3</v>
      </c>
      <c r="AR210">
        <f t="shared" si="295"/>
        <v>3</v>
      </c>
      <c r="AS210">
        <f t="shared" si="296"/>
        <v>2881079.7</v>
      </c>
      <c r="AV210" s="10" t="s">
        <v>870</v>
      </c>
      <c r="AW210" s="11">
        <v>1</v>
      </c>
      <c r="AX210" s="11">
        <v>26</v>
      </c>
      <c r="AY210" s="11">
        <v>10</v>
      </c>
      <c r="AZ210" s="11">
        <v>21</v>
      </c>
      <c r="BA210" s="11">
        <v>23</v>
      </c>
      <c r="BB210" s="11">
        <v>29</v>
      </c>
      <c r="BC210" s="11">
        <v>29</v>
      </c>
      <c r="BD210" s="11">
        <v>10</v>
      </c>
      <c r="BE210" s="11">
        <v>10</v>
      </c>
      <c r="BF210" s="11">
        <v>55</v>
      </c>
      <c r="BG210" s="11">
        <v>30</v>
      </c>
      <c r="BH210" s="11">
        <v>46</v>
      </c>
      <c r="BI210" s="11">
        <v>35</v>
      </c>
      <c r="BJ210" s="11">
        <v>33</v>
      </c>
      <c r="BK210" s="11">
        <v>27</v>
      </c>
      <c r="BL210" s="11">
        <v>27</v>
      </c>
      <c r="BM210" s="11">
        <v>46</v>
      </c>
      <c r="BN210" s="11">
        <v>46</v>
      </c>
      <c r="BO210" s="11">
        <v>1000000</v>
      </c>
    </row>
    <row r="211" spans="1:67" ht="15" thickBot="1" x14ac:dyDescent="0.35">
      <c r="A211" s="1" t="s">
        <v>207</v>
      </c>
      <c r="B211" s="1" t="s">
        <v>602</v>
      </c>
      <c r="C211" s="2">
        <v>83</v>
      </c>
      <c r="D211" s="2">
        <v>38</v>
      </c>
      <c r="E211" s="2">
        <v>85</v>
      </c>
      <c r="F211" s="2">
        <v>23</v>
      </c>
      <c r="G211" s="2">
        <v>1</v>
      </c>
      <c r="H211" s="1">
        <f t="shared" si="280"/>
        <v>85</v>
      </c>
      <c r="I211" s="1">
        <f>HLOOKUP(H211,C211:$F$604,J211,0)</f>
        <v>3</v>
      </c>
      <c r="J211" s="1">
        <v>394</v>
      </c>
      <c r="K211" s="1" t="str">
        <f t="shared" si="281"/>
        <v>13</v>
      </c>
      <c r="M211" s="5">
        <f t="shared" si="282"/>
        <v>3</v>
      </c>
      <c r="N211" s="5">
        <f t="shared" si="283"/>
        <v>144</v>
      </c>
      <c r="O211" s="5">
        <f t="shared" si="284"/>
        <v>31.5</v>
      </c>
      <c r="P211" s="5">
        <f t="shared" si="285"/>
        <v>57.25</v>
      </c>
      <c r="Q211" s="5">
        <f t="shared" si="286"/>
        <v>60.5</v>
      </c>
      <c r="R211" s="5">
        <f t="shared" si="287"/>
        <v>-3.25</v>
      </c>
      <c r="S211" s="5">
        <f t="shared" si="288"/>
        <v>23</v>
      </c>
      <c r="T211" s="5">
        <f t="shared" si="289"/>
        <v>85</v>
      </c>
      <c r="U211" s="5">
        <f t="shared" si="290"/>
        <v>62</v>
      </c>
      <c r="V211">
        <f t="shared" si="291"/>
        <v>1000000</v>
      </c>
      <c r="X211">
        <f t="shared" si="292"/>
        <v>14</v>
      </c>
      <c r="Y211">
        <f t="shared" si="270"/>
        <v>17</v>
      </c>
      <c r="Z211">
        <f t="shared" si="271"/>
        <v>21</v>
      </c>
      <c r="AA211">
        <f t="shared" si="272"/>
        <v>18</v>
      </c>
      <c r="AB211">
        <f t="shared" si="273"/>
        <v>17</v>
      </c>
      <c r="AC211">
        <f t="shared" si="274"/>
        <v>39</v>
      </c>
      <c r="AD211">
        <f t="shared" si="275"/>
        <v>19</v>
      </c>
      <c r="AE211">
        <f t="shared" si="276"/>
        <v>27</v>
      </c>
      <c r="AF211">
        <f t="shared" si="277"/>
        <v>27</v>
      </c>
      <c r="AG211">
        <f t="shared" ref="AG211:AO211" si="310">MAX(X$4:AF$543)+1-X211</f>
        <v>42</v>
      </c>
      <c r="AH211">
        <f t="shared" si="310"/>
        <v>39</v>
      </c>
      <c r="AI211">
        <f t="shared" si="310"/>
        <v>35</v>
      </c>
      <c r="AJ211">
        <f t="shared" si="310"/>
        <v>38</v>
      </c>
      <c r="AK211">
        <f t="shared" si="310"/>
        <v>39</v>
      </c>
      <c r="AL211">
        <f t="shared" si="310"/>
        <v>17</v>
      </c>
      <c r="AM211">
        <f t="shared" si="310"/>
        <v>37</v>
      </c>
      <c r="AN211">
        <f t="shared" si="310"/>
        <v>29</v>
      </c>
      <c r="AO211">
        <f t="shared" si="310"/>
        <v>29</v>
      </c>
      <c r="AP211">
        <f t="shared" si="279"/>
        <v>1000000</v>
      </c>
      <c r="AQ211">
        <f t="shared" si="294"/>
        <v>2</v>
      </c>
      <c r="AR211">
        <f t="shared" si="295"/>
        <v>1</v>
      </c>
      <c r="AS211">
        <f t="shared" si="296"/>
        <v>2472287.7999999998</v>
      </c>
      <c r="AV211" s="10" t="s">
        <v>871</v>
      </c>
      <c r="AW211" s="11">
        <v>14</v>
      </c>
      <c r="AX211" s="11">
        <v>34</v>
      </c>
      <c r="AY211" s="11">
        <v>11</v>
      </c>
      <c r="AZ211" s="11">
        <v>29</v>
      </c>
      <c r="BA211" s="11">
        <v>36</v>
      </c>
      <c r="BB211" s="11">
        <v>8</v>
      </c>
      <c r="BC211" s="11">
        <v>23</v>
      </c>
      <c r="BD211" s="11">
        <v>12</v>
      </c>
      <c r="BE211" s="11">
        <v>15</v>
      </c>
      <c r="BF211" s="11">
        <v>42</v>
      </c>
      <c r="BG211" s="11">
        <v>22</v>
      </c>
      <c r="BH211" s="11">
        <v>45</v>
      </c>
      <c r="BI211" s="11">
        <v>27</v>
      </c>
      <c r="BJ211" s="11">
        <v>20</v>
      </c>
      <c r="BK211" s="11">
        <v>48</v>
      </c>
      <c r="BL211" s="11">
        <v>33</v>
      </c>
      <c r="BM211" s="11">
        <v>44</v>
      </c>
      <c r="BN211" s="11">
        <v>41</v>
      </c>
      <c r="BO211" s="11">
        <v>2000000</v>
      </c>
    </row>
    <row r="212" spans="1:67" ht="15" thickBot="1" x14ac:dyDescent="0.35">
      <c r="A212" s="1" t="s">
        <v>208</v>
      </c>
      <c r="B212" s="1" t="s">
        <v>602</v>
      </c>
      <c r="C212" s="2">
        <v>23</v>
      </c>
      <c r="D212" s="2">
        <v>58</v>
      </c>
      <c r="E212" s="2">
        <v>27</v>
      </c>
      <c r="F212" s="2">
        <v>65</v>
      </c>
      <c r="G212" s="2">
        <v>2</v>
      </c>
      <c r="H212" s="1">
        <f t="shared" si="280"/>
        <v>65</v>
      </c>
      <c r="I212" s="1">
        <f>HLOOKUP(H212,C212:$F$604,J212,0)</f>
        <v>4</v>
      </c>
      <c r="J212" s="1">
        <v>393</v>
      </c>
      <c r="K212" s="1" t="str">
        <f t="shared" si="281"/>
        <v>24</v>
      </c>
      <c r="M212" s="5">
        <f t="shared" si="282"/>
        <v>4</v>
      </c>
      <c r="N212" s="5">
        <f t="shared" si="283"/>
        <v>108</v>
      </c>
      <c r="O212" s="5">
        <f t="shared" si="284"/>
        <v>21.328775554791388</v>
      </c>
      <c r="P212" s="5">
        <f t="shared" si="285"/>
        <v>43.25</v>
      </c>
      <c r="Q212" s="5">
        <f t="shared" si="286"/>
        <v>42.5</v>
      </c>
      <c r="R212" s="5">
        <f t="shared" si="287"/>
        <v>0.75</v>
      </c>
      <c r="S212" s="5">
        <f t="shared" si="288"/>
        <v>23</v>
      </c>
      <c r="T212" s="5">
        <f t="shared" si="289"/>
        <v>65</v>
      </c>
      <c r="U212" s="5">
        <f t="shared" si="290"/>
        <v>42</v>
      </c>
      <c r="V212">
        <f t="shared" si="291"/>
        <v>2000000</v>
      </c>
      <c r="X212">
        <f t="shared" si="292"/>
        <v>1</v>
      </c>
      <c r="Y212">
        <f t="shared" si="270"/>
        <v>32</v>
      </c>
      <c r="Z212">
        <f t="shared" si="271"/>
        <v>41</v>
      </c>
      <c r="AA212">
        <f t="shared" si="272"/>
        <v>37</v>
      </c>
      <c r="AB212">
        <f t="shared" si="273"/>
        <v>36</v>
      </c>
      <c r="AC212">
        <f t="shared" si="274"/>
        <v>25</v>
      </c>
      <c r="AD212">
        <f t="shared" si="275"/>
        <v>19</v>
      </c>
      <c r="AE212">
        <f t="shared" si="276"/>
        <v>46</v>
      </c>
      <c r="AF212">
        <f t="shared" si="277"/>
        <v>43</v>
      </c>
      <c r="AG212">
        <f t="shared" ref="AG212:AO212" si="311">MAX(X$4:AF$543)+1-X212</f>
        <v>55</v>
      </c>
      <c r="AH212">
        <f t="shared" si="311"/>
        <v>24</v>
      </c>
      <c r="AI212">
        <f t="shared" si="311"/>
        <v>15</v>
      </c>
      <c r="AJ212">
        <f t="shared" si="311"/>
        <v>19</v>
      </c>
      <c r="AK212">
        <f t="shared" si="311"/>
        <v>20</v>
      </c>
      <c r="AL212">
        <f t="shared" si="311"/>
        <v>31</v>
      </c>
      <c r="AM212">
        <f t="shared" si="311"/>
        <v>37</v>
      </c>
      <c r="AN212">
        <f t="shared" si="311"/>
        <v>10</v>
      </c>
      <c r="AO212">
        <f t="shared" si="311"/>
        <v>13</v>
      </c>
      <c r="AP212">
        <f t="shared" si="279"/>
        <v>2000000</v>
      </c>
      <c r="AQ212">
        <f t="shared" si="294"/>
        <v>3</v>
      </c>
      <c r="AR212">
        <f t="shared" si="295"/>
        <v>2</v>
      </c>
      <c r="AS212">
        <f t="shared" si="296"/>
        <v>2899645.7</v>
      </c>
      <c r="AV212" s="10" t="s">
        <v>872</v>
      </c>
      <c r="AW212" s="11">
        <v>41</v>
      </c>
      <c r="AX212" s="11">
        <v>51</v>
      </c>
      <c r="AY212" s="11">
        <v>53</v>
      </c>
      <c r="AZ212" s="11">
        <v>53</v>
      </c>
      <c r="BA212" s="11">
        <v>51</v>
      </c>
      <c r="BB212" s="11">
        <v>19</v>
      </c>
      <c r="BC212" s="11">
        <v>29</v>
      </c>
      <c r="BD212" s="11">
        <v>54</v>
      </c>
      <c r="BE212" s="11">
        <v>53</v>
      </c>
      <c r="BF212" s="11">
        <v>15</v>
      </c>
      <c r="BG212" s="11">
        <v>5</v>
      </c>
      <c r="BH212" s="11">
        <v>3</v>
      </c>
      <c r="BI212" s="11">
        <v>3</v>
      </c>
      <c r="BJ212" s="11">
        <v>5</v>
      </c>
      <c r="BK212" s="11">
        <v>37</v>
      </c>
      <c r="BL212" s="11">
        <v>27</v>
      </c>
      <c r="BM212" s="11">
        <v>2</v>
      </c>
      <c r="BN212" s="11">
        <v>3</v>
      </c>
      <c r="BO212" s="11">
        <v>1000000</v>
      </c>
    </row>
    <row r="213" spans="1:67" ht="15" thickBot="1" x14ac:dyDescent="0.35">
      <c r="A213" s="1" t="s">
        <v>209</v>
      </c>
      <c r="B213" s="1" t="s">
        <v>602</v>
      </c>
      <c r="C213" s="2">
        <v>6</v>
      </c>
      <c r="D213" s="2">
        <v>99</v>
      </c>
      <c r="E213" s="2">
        <v>59</v>
      </c>
      <c r="F213" s="2">
        <v>42</v>
      </c>
      <c r="G213" s="2">
        <v>3</v>
      </c>
      <c r="H213" s="1">
        <f t="shared" si="280"/>
        <v>99</v>
      </c>
      <c r="I213" s="1">
        <f>HLOOKUP(H213,C213:$F$604,J213,0)</f>
        <v>2</v>
      </c>
      <c r="J213" s="1">
        <v>392</v>
      </c>
      <c r="K213" s="1" t="str">
        <f t="shared" si="281"/>
        <v>32</v>
      </c>
      <c r="M213" s="5">
        <f t="shared" si="282"/>
        <v>2</v>
      </c>
      <c r="N213" s="5">
        <f t="shared" si="283"/>
        <v>107</v>
      </c>
      <c r="O213" s="5">
        <f t="shared" si="284"/>
        <v>38.613469152615643</v>
      </c>
      <c r="P213" s="5">
        <f t="shared" si="285"/>
        <v>51.5</v>
      </c>
      <c r="Q213" s="5">
        <f t="shared" si="286"/>
        <v>50.5</v>
      </c>
      <c r="R213" s="5">
        <f t="shared" si="287"/>
        <v>1</v>
      </c>
      <c r="S213" s="5">
        <f t="shared" si="288"/>
        <v>6</v>
      </c>
      <c r="T213" s="5">
        <f t="shared" si="289"/>
        <v>99</v>
      </c>
      <c r="U213" s="5">
        <f t="shared" si="290"/>
        <v>93</v>
      </c>
      <c r="V213">
        <f t="shared" si="291"/>
        <v>3000000</v>
      </c>
      <c r="X213">
        <f t="shared" si="292"/>
        <v>27</v>
      </c>
      <c r="Y213">
        <f t="shared" si="270"/>
        <v>33</v>
      </c>
      <c r="Z213">
        <f t="shared" si="271"/>
        <v>7</v>
      </c>
      <c r="AA213">
        <f t="shared" si="272"/>
        <v>27</v>
      </c>
      <c r="AB213">
        <f t="shared" si="273"/>
        <v>28</v>
      </c>
      <c r="AC213">
        <f t="shared" si="274"/>
        <v>25</v>
      </c>
      <c r="AD213">
        <f t="shared" si="275"/>
        <v>41</v>
      </c>
      <c r="AE213">
        <f t="shared" si="276"/>
        <v>2</v>
      </c>
      <c r="AF213">
        <f t="shared" si="277"/>
        <v>2</v>
      </c>
      <c r="AG213">
        <f t="shared" ref="AG213:AO213" si="312">MAX(X$4:AF$543)+1-X213</f>
        <v>29</v>
      </c>
      <c r="AH213">
        <f t="shared" si="312"/>
        <v>23</v>
      </c>
      <c r="AI213">
        <f t="shared" si="312"/>
        <v>49</v>
      </c>
      <c r="AJ213">
        <f t="shared" si="312"/>
        <v>29</v>
      </c>
      <c r="AK213">
        <f t="shared" si="312"/>
        <v>28</v>
      </c>
      <c r="AL213">
        <f t="shared" si="312"/>
        <v>31</v>
      </c>
      <c r="AM213">
        <f t="shared" si="312"/>
        <v>15</v>
      </c>
      <c r="AN213">
        <f t="shared" si="312"/>
        <v>54</v>
      </c>
      <c r="AO213">
        <f t="shared" si="312"/>
        <v>54</v>
      </c>
      <c r="AP213">
        <f t="shared" si="279"/>
        <v>3000000</v>
      </c>
      <c r="AQ213">
        <f t="shared" si="294"/>
        <v>3</v>
      </c>
      <c r="AR213">
        <f t="shared" si="295"/>
        <v>3</v>
      </c>
      <c r="AS213">
        <f t="shared" si="296"/>
        <v>2677698.7999999998</v>
      </c>
      <c r="AV213" s="10" t="s">
        <v>873</v>
      </c>
      <c r="AW213" s="11">
        <v>14</v>
      </c>
      <c r="AX213" s="11">
        <v>46</v>
      </c>
      <c r="AY213" s="11">
        <v>4</v>
      </c>
      <c r="AZ213" s="11">
        <v>40</v>
      </c>
      <c r="BA213" s="11">
        <v>45</v>
      </c>
      <c r="BB213" s="11">
        <v>3</v>
      </c>
      <c r="BC213" s="11">
        <v>39</v>
      </c>
      <c r="BD213" s="11">
        <v>2</v>
      </c>
      <c r="BE213" s="11">
        <v>3</v>
      </c>
      <c r="BF213" s="11">
        <v>42</v>
      </c>
      <c r="BG213" s="11">
        <v>10</v>
      </c>
      <c r="BH213" s="11">
        <v>52</v>
      </c>
      <c r="BI213" s="11">
        <v>16</v>
      </c>
      <c r="BJ213" s="11">
        <v>11</v>
      </c>
      <c r="BK213" s="11">
        <v>53</v>
      </c>
      <c r="BL213" s="11">
        <v>17</v>
      </c>
      <c r="BM213" s="11">
        <v>54</v>
      </c>
      <c r="BN213" s="11">
        <v>53</v>
      </c>
      <c r="BO213" s="11">
        <v>3000000</v>
      </c>
    </row>
    <row r="214" spans="1:67" ht="15" thickBot="1" x14ac:dyDescent="0.35">
      <c r="A214" s="1" t="s">
        <v>210</v>
      </c>
      <c r="B214" s="1" t="s">
        <v>602</v>
      </c>
      <c r="C214" s="2">
        <v>84</v>
      </c>
      <c r="D214" s="2">
        <v>0</v>
      </c>
      <c r="E214" s="2">
        <v>33</v>
      </c>
      <c r="F214" s="2">
        <v>93</v>
      </c>
      <c r="G214" s="2">
        <v>1</v>
      </c>
      <c r="H214" s="1">
        <f t="shared" si="280"/>
        <v>93</v>
      </c>
      <c r="I214" s="1">
        <f>HLOOKUP(H214,C214:$F$604,J214,0)</f>
        <v>4</v>
      </c>
      <c r="J214" s="1">
        <v>391</v>
      </c>
      <c r="K214" s="1" t="str">
        <f t="shared" si="281"/>
        <v>14</v>
      </c>
      <c r="M214" s="5">
        <f t="shared" si="282"/>
        <v>4</v>
      </c>
      <c r="N214" s="5">
        <f t="shared" si="283"/>
        <v>117</v>
      </c>
      <c r="O214" s="5">
        <f t="shared" si="284"/>
        <v>43.852023898561399</v>
      </c>
      <c r="P214" s="5">
        <f t="shared" si="285"/>
        <v>52.5</v>
      </c>
      <c r="Q214" s="5">
        <f t="shared" si="286"/>
        <v>58.5</v>
      </c>
      <c r="R214" s="5">
        <f t="shared" si="287"/>
        <v>-6</v>
      </c>
      <c r="S214" s="5">
        <f t="shared" si="288"/>
        <v>0</v>
      </c>
      <c r="T214" s="5">
        <f t="shared" si="289"/>
        <v>93</v>
      </c>
      <c r="U214" s="5">
        <f t="shared" si="290"/>
        <v>93</v>
      </c>
      <c r="V214">
        <f t="shared" si="291"/>
        <v>1000000</v>
      </c>
      <c r="X214">
        <f t="shared" si="292"/>
        <v>1</v>
      </c>
      <c r="Y214">
        <f t="shared" si="270"/>
        <v>29</v>
      </c>
      <c r="Z214">
        <f t="shared" si="271"/>
        <v>2</v>
      </c>
      <c r="AA214">
        <f t="shared" si="272"/>
        <v>25</v>
      </c>
      <c r="AB214">
        <f t="shared" si="273"/>
        <v>19</v>
      </c>
      <c r="AC214">
        <f t="shared" si="274"/>
        <v>46</v>
      </c>
      <c r="AD214">
        <f t="shared" si="275"/>
        <v>53</v>
      </c>
      <c r="AE214">
        <f t="shared" si="276"/>
        <v>14</v>
      </c>
      <c r="AF214">
        <f t="shared" si="277"/>
        <v>2</v>
      </c>
      <c r="AG214">
        <f t="shared" ref="AG214:AO214" si="313">MAX(X$4:AF$543)+1-X214</f>
        <v>55</v>
      </c>
      <c r="AH214">
        <f t="shared" si="313"/>
        <v>27</v>
      </c>
      <c r="AI214">
        <f t="shared" si="313"/>
        <v>54</v>
      </c>
      <c r="AJ214">
        <f t="shared" si="313"/>
        <v>31</v>
      </c>
      <c r="AK214">
        <f t="shared" si="313"/>
        <v>37</v>
      </c>
      <c r="AL214">
        <f t="shared" si="313"/>
        <v>10</v>
      </c>
      <c r="AM214">
        <f t="shared" si="313"/>
        <v>3</v>
      </c>
      <c r="AN214">
        <f t="shared" si="313"/>
        <v>42</v>
      </c>
      <c r="AO214">
        <f t="shared" si="313"/>
        <v>54</v>
      </c>
      <c r="AP214">
        <f t="shared" si="279"/>
        <v>1000000</v>
      </c>
      <c r="AQ214">
        <f t="shared" si="294"/>
        <v>2</v>
      </c>
      <c r="AR214">
        <f t="shared" si="295"/>
        <v>1</v>
      </c>
      <c r="AS214">
        <f t="shared" si="296"/>
        <v>2448470</v>
      </c>
      <c r="AV214" s="10" t="s">
        <v>874</v>
      </c>
      <c r="AW214" s="11">
        <v>14</v>
      </c>
      <c r="AX214" s="11">
        <v>24</v>
      </c>
      <c r="AY214" s="11">
        <v>52</v>
      </c>
      <c r="AZ214" s="11">
        <v>31</v>
      </c>
      <c r="BA214" s="11">
        <v>34</v>
      </c>
      <c r="BB214" s="11">
        <v>14</v>
      </c>
      <c r="BC214" s="11">
        <v>7</v>
      </c>
      <c r="BD214" s="11">
        <v>46</v>
      </c>
      <c r="BE214" s="11">
        <v>53</v>
      </c>
      <c r="BF214" s="11">
        <v>42</v>
      </c>
      <c r="BG214" s="11">
        <v>32</v>
      </c>
      <c r="BH214" s="11">
        <v>4</v>
      </c>
      <c r="BI214" s="11">
        <v>25</v>
      </c>
      <c r="BJ214" s="11">
        <v>22</v>
      </c>
      <c r="BK214" s="11">
        <v>42</v>
      </c>
      <c r="BL214" s="11">
        <v>49</v>
      </c>
      <c r="BM214" s="11">
        <v>10</v>
      </c>
      <c r="BN214" s="11">
        <v>3</v>
      </c>
      <c r="BO214" s="11">
        <v>3000000</v>
      </c>
    </row>
    <row r="215" spans="1:67" ht="15" thickBot="1" x14ac:dyDescent="0.35">
      <c r="A215" s="1" t="s">
        <v>211</v>
      </c>
      <c r="B215" s="1" t="s">
        <v>602</v>
      </c>
      <c r="C215" s="2">
        <v>34</v>
      </c>
      <c r="D215" s="2">
        <v>32</v>
      </c>
      <c r="E215" s="2">
        <v>36</v>
      </c>
      <c r="F215" s="2">
        <v>56</v>
      </c>
      <c r="G215" s="2">
        <v>3</v>
      </c>
      <c r="H215" s="1">
        <f t="shared" si="280"/>
        <v>56</v>
      </c>
      <c r="I215" s="1">
        <f>HLOOKUP(H215,C215:$F$604,J215,0)</f>
        <v>4</v>
      </c>
      <c r="J215" s="1">
        <v>390</v>
      </c>
      <c r="K215" s="1" t="str">
        <f t="shared" si="281"/>
        <v>34</v>
      </c>
      <c r="M215" s="5">
        <f t="shared" si="282"/>
        <v>4</v>
      </c>
      <c r="N215" s="5">
        <f t="shared" si="283"/>
        <v>102</v>
      </c>
      <c r="O215" s="5">
        <f t="shared" si="284"/>
        <v>11.120551545074852</v>
      </c>
      <c r="P215" s="5">
        <f t="shared" si="285"/>
        <v>39.5</v>
      </c>
      <c r="Q215" s="5">
        <f t="shared" si="286"/>
        <v>35</v>
      </c>
      <c r="R215" s="5">
        <f t="shared" si="287"/>
        <v>4.5</v>
      </c>
      <c r="S215" s="5">
        <f t="shared" si="288"/>
        <v>32</v>
      </c>
      <c r="T215" s="5">
        <f t="shared" si="289"/>
        <v>56</v>
      </c>
      <c r="U215" s="5">
        <f t="shared" si="290"/>
        <v>24</v>
      </c>
      <c r="V215">
        <f t="shared" si="291"/>
        <v>3000000</v>
      </c>
      <c r="X215">
        <f t="shared" si="292"/>
        <v>1</v>
      </c>
      <c r="Y215">
        <f t="shared" si="270"/>
        <v>35</v>
      </c>
      <c r="Z215">
        <f t="shared" si="271"/>
        <v>52</v>
      </c>
      <c r="AA215">
        <f t="shared" si="272"/>
        <v>42</v>
      </c>
      <c r="AB215">
        <f t="shared" si="273"/>
        <v>42</v>
      </c>
      <c r="AC215">
        <f t="shared" si="274"/>
        <v>14</v>
      </c>
      <c r="AD215">
        <f t="shared" si="275"/>
        <v>13</v>
      </c>
      <c r="AE215">
        <f t="shared" si="276"/>
        <v>50</v>
      </c>
      <c r="AF215">
        <f t="shared" si="277"/>
        <v>52</v>
      </c>
      <c r="AG215">
        <f t="shared" ref="AG215:AO215" si="314">MAX(X$4:AF$543)+1-X215</f>
        <v>55</v>
      </c>
      <c r="AH215">
        <f t="shared" si="314"/>
        <v>21</v>
      </c>
      <c r="AI215">
        <f t="shared" si="314"/>
        <v>4</v>
      </c>
      <c r="AJ215">
        <f t="shared" si="314"/>
        <v>14</v>
      </c>
      <c r="AK215">
        <f t="shared" si="314"/>
        <v>14</v>
      </c>
      <c r="AL215">
        <f t="shared" si="314"/>
        <v>42</v>
      </c>
      <c r="AM215">
        <f t="shared" si="314"/>
        <v>43</v>
      </c>
      <c r="AN215">
        <f t="shared" si="314"/>
        <v>6</v>
      </c>
      <c r="AO215">
        <f t="shared" si="314"/>
        <v>4</v>
      </c>
      <c r="AP215">
        <f t="shared" si="279"/>
        <v>3000000</v>
      </c>
      <c r="AQ215">
        <f t="shared" si="294"/>
        <v>2</v>
      </c>
      <c r="AR215">
        <f t="shared" si="295"/>
        <v>3</v>
      </c>
      <c r="AS215">
        <f t="shared" si="296"/>
        <v>2494088</v>
      </c>
      <c r="AV215" s="10" t="s">
        <v>875</v>
      </c>
      <c r="AW215" s="11">
        <v>14</v>
      </c>
      <c r="AX215" s="11">
        <v>17</v>
      </c>
      <c r="AY215" s="11">
        <v>21</v>
      </c>
      <c r="AZ215" s="11">
        <v>18</v>
      </c>
      <c r="BA215" s="11">
        <v>17</v>
      </c>
      <c r="BB215" s="11">
        <v>39</v>
      </c>
      <c r="BC215" s="11">
        <v>19</v>
      </c>
      <c r="BD215" s="11">
        <v>27</v>
      </c>
      <c r="BE215" s="11">
        <v>27</v>
      </c>
      <c r="BF215" s="11">
        <v>42</v>
      </c>
      <c r="BG215" s="11">
        <v>39</v>
      </c>
      <c r="BH215" s="11">
        <v>35</v>
      </c>
      <c r="BI215" s="11">
        <v>38</v>
      </c>
      <c r="BJ215" s="11">
        <v>39</v>
      </c>
      <c r="BK215" s="11">
        <v>17</v>
      </c>
      <c r="BL215" s="11">
        <v>37</v>
      </c>
      <c r="BM215" s="11">
        <v>29</v>
      </c>
      <c r="BN215" s="11">
        <v>29</v>
      </c>
      <c r="BO215" s="11">
        <v>1000000</v>
      </c>
    </row>
    <row r="216" spans="1:67" ht="15" thickBot="1" x14ac:dyDescent="0.35">
      <c r="A216" s="1" t="s">
        <v>212</v>
      </c>
      <c r="B216" s="1" t="s">
        <v>602</v>
      </c>
      <c r="C216" s="2">
        <v>64</v>
      </c>
      <c r="D216" s="2">
        <v>16</v>
      </c>
      <c r="E216" s="2">
        <v>63</v>
      </c>
      <c r="F216" s="2">
        <v>32</v>
      </c>
      <c r="G216" s="2">
        <v>2</v>
      </c>
      <c r="H216" s="1">
        <f t="shared" si="280"/>
        <v>64</v>
      </c>
      <c r="I216" s="1">
        <f>HLOOKUP(H216,C216:$F$604,J216,0)</f>
        <v>1</v>
      </c>
      <c r="J216" s="1">
        <v>389</v>
      </c>
      <c r="K216" s="1" t="str">
        <f t="shared" si="281"/>
        <v>21</v>
      </c>
      <c r="M216" s="5">
        <f t="shared" si="282"/>
        <v>1</v>
      </c>
      <c r="N216" s="5">
        <f t="shared" si="283"/>
        <v>111</v>
      </c>
      <c r="O216" s="5">
        <f t="shared" si="284"/>
        <v>23.725864929790582</v>
      </c>
      <c r="P216" s="5">
        <f t="shared" si="285"/>
        <v>43.75</v>
      </c>
      <c r="Q216" s="5">
        <f t="shared" si="286"/>
        <v>47.5</v>
      </c>
      <c r="R216" s="5">
        <f t="shared" si="287"/>
        <v>-3.75</v>
      </c>
      <c r="S216" s="5">
        <f t="shared" si="288"/>
        <v>16</v>
      </c>
      <c r="T216" s="5">
        <f t="shared" si="289"/>
        <v>64</v>
      </c>
      <c r="U216" s="5">
        <f t="shared" si="290"/>
        <v>48</v>
      </c>
      <c r="V216">
        <f t="shared" si="291"/>
        <v>2000000</v>
      </c>
      <c r="X216">
        <f t="shared" si="292"/>
        <v>41</v>
      </c>
      <c r="Y216">
        <f t="shared" si="270"/>
        <v>30</v>
      </c>
      <c r="Z216">
        <f t="shared" si="271"/>
        <v>36</v>
      </c>
      <c r="AA216">
        <f t="shared" si="272"/>
        <v>37</v>
      </c>
      <c r="AB216">
        <f t="shared" si="273"/>
        <v>31</v>
      </c>
      <c r="AC216">
        <f t="shared" si="274"/>
        <v>41</v>
      </c>
      <c r="AD216">
        <f t="shared" si="275"/>
        <v>26</v>
      </c>
      <c r="AE216">
        <f t="shared" si="276"/>
        <v>46</v>
      </c>
      <c r="AF216">
        <f t="shared" si="277"/>
        <v>39</v>
      </c>
      <c r="AG216">
        <f t="shared" ref="AG216:AO216" si="315">MAX(X$4:AF$543)+1-X216</f>
        <v>15</v>
      </c>
      <c r="AH216">
        <f t="shared" si="315"/>
        <v>26</v>
      </c>
      <c r="AI216">
        <f t="shared" si="315"/>
        <v>20</v>
      </c>
      <c r="AJ216">
        <f t="shared" si="315"/>
        <v>19</v>
      </c>
      <c r="AK216">
        <f t="shared" si="315"/>
        <v>25</v>
      </c>
      <c r="AL216">
        <f t="shared" si="315"/>
        <v>15</v>
      </c>
      <c r="AM216">
        <f t="shared" si="315"/>
        <v>30</v>
      </c>
      <c r="AN216">
        <f t="shared" si="315"/>
        <v>10</v>
      </c>
      <c r="AO216">
        <f t="shared" si="315"/>
        <v>17</v>
      </c>
      <c r="AP216">
        <f t="shared" si="279"/>
        <v>2000000</v>
      </c>
      <c r="AQ216">
        <f t="shared" si="294"/>
        <v>3</v>
      </c>
      <c r="AR216">
        <f t="shared" si="295"/>
        <v>2</v>
      </c>
      <c r="AS216">
        <f t="shared" si="296"/>
        <v>2858496.1</v>
      </c>
      <c r="AV216" s="10" t="s">
        <v>876</v>
      </c>
      <c r="AW216" s="11">
        <v>1</v>
      </c>
      <c r="AX216" s="11">
        <v>32</v>
      </c>
      <c r="AY216" s="11">
        <v>41</v>
      </c>
      <c r="AZ216" s="11">
        <v>37</v>
      </c>
      <c r="BA216" s="11">
        <v>36</v>
      </c>
      <c r="BB216" s="11">
        <v>25</v>
      </c>
      <c r="BC216" s="11">
        <v>19</v>
      </c>
      <c r="BD216" s="11">
        <v>46</v>
      </c>
      <c r="BE216" s="11">
        <v>43</v>
      </c>
      <c r="BF216" s="11">
        <v>55</v>
      </c>
      <c r="BG216" s="11">
        <v>24</v>
      </c>
      <c r="BH216" s="11">
        <v>15</v>
      </c>
      <c r="BI216" s="11">
        <v>19</v>
      </c>
      <c r="BJ216" s="11">
        <v>20</v>
      </c>
      <c r="BK216" s="11">
        <v>31</v>
      </c>
      <c r="BL216" s="11">
        <v>37</v>
      </c>
      <c r="BM216" s="11">
        <v>10</v>
      </c>
      <c r="BN216" s="11">
        <v>13</v>
      </c>
      <c r="BO216" s="11">
        <v>2000000</v>
      </c>
    </row>
    <row r="217" spans="1:67" ht="15" thickBot="1" x14ac:dyDescent="0.35">
      <c r="A217" s="1" t="s">
        <v>213</v>
      </c>
      <c r="B217" s="1" t="s">
        <v>602</v>
      </c>
      <c r="C217" s="2">
        <v>80</v>
      </c>
      <c r="D217" s="2">
        <v>77</v>
      </c>
      <c r="E217" s="2">
        <v>68</v>
      </c>
      <c r="F217" s="2">
        <v>32</v>
      </c>
      <c r="G217" s="2">
        <v>1</v>
      </c>
      <c r="H217" s="1">
        <f t="shared" si="280"/>
        <v>80</v>
      </c>
      <c r="I217" s="1">
        <f>HLOOKUP(H217,C217:$F$604,J217,0)</f>
        <v>1</v>
      </c>
      <c r="J217" s="1">
        <v>388</v>
      </c>
      <c r="K217" s="1" t="str">
        <f t="shared" si="281"/>
        <v>11</v>
      </c>
      <c r="M217" s="5">
        <f t="shared" si="282"/>
        <v>1</v>
      </c>
      <c r="N217" s="5">
        <f t="shared" si="283"/>
        <v>177</v>
      </c>
      <c r="O217" s="5">
        <f t="shared" si="284"/>
        <v>22.096379793984354</v>
      </c>
      <c r="P217" s="5">
        <f t="shared" si="285"/>
        <v>64.25</v>
      </c>
      <c r="Q217" s="5">
        <f t="shared" si="286"/>
        <v>72.5</v>
      </c>
      <c r="R217" s="5">
        <f t="shared" si="287"/>
        <v>-8.25</v>
      </c>
      <c r="S217" s="5">
        <f t="shared" si="288"/>
        <v>32</v>
      </c>
      <c r="T217" s="5">
        <f t="shared" si="289"/>
        <v>80</v>
      </c>
      <c r="U217" s="5">
        <f t="shared" si="290"/>
        <v>48</v>
      </c>
      <c r="V217">
        <f t="shared" si="291"/>
        <v>1000000</v>
      </c>
      <c r="X217">
        <f t="shared" si="292"/>
        <v>41</v>
      </c>
      <c r="Y217">
        <f t="shared" si="270"/>
        <v>7</v>
      </c>
      <c r="Z217">
        <f t="shared" si="271"/>
        <v>39</v>
      </c>
      <c r="AA217">
        <f t="shared" si="272"/>
        <v>10</v>
      </c>
      <c r="AB217">
        <f t="shared" si="273"/>
        <v>7</v>
      </c>
      <c r="AC217">
        <f t="shared" si="274"/>
        <v>50</v>
      </c>
      <c r="AD217">
        <f t="shared" si="275"/>
        <v>13</v>
      </c>
      <c r="AE217">
        <f t="shared" si="276"/>
        <v>33</v>
      </c>
      <c r="AF217">
        <f t="shared" si="277"/>
        <v>39</v>
      </c>
      <c r="AG217">
        <f t="shared" ref="AG217:AO217" si="316">MAX(X$4:AF$543)+1-X217</f>
        <v>15</v>
      </c>
      <c r="AH217">
        <f t="shared" si="316"/>
        <v>49</v>
      </c>
      <c r="AI217">
        <f t="shared" si="316"/>
        <v>17</v>
      </c>
      <c r="AJ217">
        <f t="shared" si="316"/>
        <v>46</v>
      </c>
      <c r="AK217">
        <f t="shared" si="316"/>
        <v>49</v>
      </c>
      <c r="AL217">
        <f t="shared" si="316"/>
        <v>6</v>
      </c>
      <c r="AM217">
        <f t="shared" si="316"/>
        <v>43</v>
      </c>
      <c r="AN217">
        <f t="shared" si="316"/>
        <v>23</v>
      </c>
      <c r="AO217">
        <f t="shared" si="316"/>
        <v>17</v>
      </c>
      <c r="AP217">
        <f t="shared" si="279"/>
        <v>1000000</v>
      </c>
      <c r="AQ217">
        <f t="shared" si="294"/>
        <v>3</v>
      </c>
      <c r="AR217">
        <f t="shared" si="295"/>
        <v>1</v>
      </c>
      <c r="AS217">
        <f t="shared" si="296"/>
        <v>2946210.5</v>
      </c>
      <c r="AV217" s="10" t="s">
        <v>877</v>
      </c>
      <c r="AW217" s="11">
        <v>27</v>
      </c>
      <c r="AX217" s="11">
        <v>33</v>
      </c>
      <c r="AY217" s="11">
        <v>7</v>
      </c>
      <c r="AZ217" s="11">
        <v>27</v>
      </c>
      <c r="BA217" s="11">
        <v>28</v>
      </c>
      <c r="BB217" s="11">
        <v>25</v>
      </c>
      <c r="BC217" s="11">
        <v>41</v>
      </c>
      <c r="BD217" s="11">
        <v>2</v>
      </c>
      <c r="BE217" s="11">
        <v>2</v>
      </c>
      <c r="BF217" s="11">
        <v>29</v>
      </c>
      <c r="BG217" s="11">
        <v>23</v>
      </c>
      <c r="BH217" s="11">
        <v>49</v>
      </c>
      <c r="BI217" s="11">
        <v>29</v>
      </c>
      <c r="BJ217" s="11">
        <v>28</v>
      </c>
      <c r="BK217" s="11">
        <v>31</v>
      </c>
      <c r="BL217" s="11">
        <v>15</v>
      </c>
      <c r="BM217" s="11">
        <v>54</v>
      </c>
      <c r="BN217" s="11">
        <v>54</v>
      </c>
      <c r="BO217" s="11">
        <v>3000000</v>
      </c>
    </row>
    <row r="218" spans="1:67" ht="15" thickBot="1" x14ac:dyDescent="0.35">
      <c r="A218" s="1" t="s">
        <v>214</v>
      </c>
      <c r="B218" s="1" t="s">
        <v>602</v>
      </c>
      <c r="C218" s="2">
        <v>46</v>
      </c>
      <c r="D218" s="2">
        <v>21</v>
      </c>
      <c r="E218" s="2">
        <v>17</v>
      </c>
      <c r="F218" s="2">
        <v>67</v>
      </c>
      <c r="G218" s="2">
        <v>1</v>
      </c>
      <c r="H218" s="1">
        <f t="shared" si="280"/>
        <v>67</v>
      </c>
      <c r="I218" s="1">
        <f>HLOOKUP(H218,C218:$F$604,J218,0)</f>
        <v>4</v>
      </c>
      <c r="J218" s="1">
        <v>387</v>
      </c>
      <c r="K218" s="1" t="str">
        <f t="shared" si="281"/>
        <v>14</v>
      </c>
      <c r="M218" s="5">
        <f t="shared" si="282"/>
        <v>4</v>
      </c>
      <c r="N218" s="5">
        <f t="shared" si="283"/>
        <v>84</v>
      </c>
      <c r="O218" s="5">
        <f t="shared" si="284"/>
        <v>23.34345018772218</v>
      </c>
      <c r="P218" s="5">
        <f t="shared" si="285"/>
        <v>37.75</v>
      </c>
      <c r="Q218" s="5">
        <f t="shared" si="286"/>
        <v>33.5</v>
      </c>
      <c r="R218" s="5">
        <f t="shared" si="287"/>
        <v>4.25</v>
      </c>
      <c r="S218" s="5">
        <f t="shared" si="288"/>
        <v>17</v>
      </c>
      <c r="T218" s="5">
        <f t="shared" si="289"/>
        <v>67</v>
      </c>
      <c r="U218" s="5">
        <f t="shared" si="290"/>
        <v>50</v>
      </c>
      <c r="V218">
        <f t="shared" si="291"/>
        <v>1000000</v>
      </c>
      <c r="X218">
        <f t="shared" si="292"/>
        <v>1</v>
      </c>
      <c r="Y218">
        <f t="shared" si="270"/>
        <v>40</v>
      </c>
      <c r="Z218">
        <f t="shared" si="271"/>
        <v>37</v>
      </c>
      <c r="AA218">
        <f t="shared" si="272"/>
        <v>44</v>
      </c>
      <c r="AB218">
        <f t="shared" si="273"/>
        <v>43</v>
      </c>
      <c r="AC218">
        <f t="shared" si="274"/>
        <v>14</v>
      </c>
      <c r="AD218">
        <f t="shared" si="275"/>
        <v>25</v>
      </c>
      <c r="AE218">
        <f t="shared" si="276"/>
        <v>44</v>
      </c>
      <c r="AF218">
        <f t="shared" si="277"/>
        <v>38</v>
      </c>
      <c r="AG218">
        <f t="shared" ref="AG218:AO218" si="317">MAX(X$4:AF$543)+1-X218</f>
        <v>55</v>
      </c>
      <c r="AH218">
        <f t="shared" si="317"/>
        <v>16</v>
      </c>
      <c r="AI218">
        <f t="shared" si="317"/>
        <v>19</v>
      </c>
      <c r="AJ218">
        <f t="shared" si="317"/>
        <v>12</v>
      </c>
      <c r="AK218">
        <f t="shared" si="317"/>
        <v>13</v>
      </c>
      <c r="AL218">
        <f t="shared" si="317"/>
        <v>42</v>
      </c>
      <c r="AM218">
        <f t="shared" si="317"/>
        <v>31</v>
      </c>
      <c r="AN218">
        <f t="shared" si="317"/>
        <v>12</v>
      </c>
      <c r="AO218">
        <f t="shared" si="317"/>
        <v>18</v>
      </c>
      <c r="AP218">
        <f t="shared" si="279"/>
        <v>1000000</v>
      </c>
      <c r="AQ218">
        <f t="shared" si="294"/>
        <v>3</v>
      </c>
      <c r="AR218">
        <f t="shared" si="295"/>
        <v>1</v>
      </c>
      <c r="AS218">
        <f t="shared" si="296"/>
        <v>3012038.4</v>
      </c>
      <c r="AV218" s="10" t="s">
        <v>878</v>
      </c>
      <c r="AW218" s="11">
        <v>1</v>
      </c>
      <c r="AX218" s="11">
        <v>29</v>
      </c>
      <c r="AY218" s="11">
        <v>2</v>
      </c>
      <c r="AZ218" s="11">
        <v>25</v>
      </c>
      <c r="BA218" s="11">
        <v>19</v>
      </c>
      <c r="BB218" s="11">
        <v>46</v>
      </c>
      <c r="BC218" s="11">
        <v>53</v>
      </c>
      <c r="BD218" s="11">
        <v>14</v>
      </c>
      <c r="BE218" s="11">
        <v>2</v>
      </c>
      <c r="BF218" s="11">
        <v>55</v>
      </c>
      <c r="BG218" s="11">
        <v>27</v>
      </c>
      <c r="BH218" s="11">
        <v>54</v>
      </c>
      <c r="BI218" s="11">
        <v>31</v>
      </c>
      <c r="BJ218" s="11">
        <v>37</v>
      </c>
      <c r="BK218" s="11">
        <v>10</v>
      </c>
      <c r="BL218" s="11">
        <v>3</v>
      </c>
      <c r="BM218" s="11">
        <v>42</v>
      </c>
      <c r="BN218" s="11">
        <v>54</v>
      </c>
      <c r="BO218" s="11">
        <v>1000000</v>
      </c>
    </row>
    <row r="219" spans="1:67" ht="15" thickBot="1" x14ac:dyDescent="0.35">
      <c r="A219" s="1" t="s">
        <v>215</v>
      </c>
      <c r="B219" s="1" t="s">
        <v>602</v>
      </c>
      <c r="C219" s="2">
        <v>50</v>
      </c>
      <c r="D219" s="2">
        <v>8</v>
      </c>
      <c r="E219" s="2">
        <v>14</v>
      </c>
      <c r="F219" s="2">
        <v>15</v>
      </c>
      <c r="G219" s="2">
        <v>4</v>
      </c>
      <c r="H219" s="1">
        <f t="shared" si="280"/>
        <v>50</v>
      </c>
      <c r="I219" s="1">
        <f>HLOOKUP(H219,C219:$F$604,J219,0)</f>
        <v>1</v>
      </c>
      <c r="J219" s="1">
        <v>386</v>
      </c>
      <c r="K219" s="1" t="str">
        <f t="shared" si="281"/>
        <v>41</v>
      </c>
      <c r="M219" s="5">
        <f t="shared" si="282"/>
        <v>1</v>
      </c>
      <c r="N219" s="5">
        <f t="shared" si="283"/>
        <v>37</v>
      </c>
      <c r="O219" s="5">
        <f t="shared" si="284"/>
        <v>19.085334683992315</v>
      </c>
      <c r="P219" s="5">
        <f t="shared" si="285"/>
        <v>21.75</v>
      </c>
      <c r="Q219" s="5">
        <f t="shared" si="286"/>
        <v>14.5</v>
      </c>
      <c r="R219" s="5">
        <f t="shared" si="287"/>
        <v>7.25</v>
      </c>
      <c r="S219" s="5">
        <f t="shared" si="288"/>
        <v>8</v>
      </c>
      <c r="T219" s="5">
        <f t="shared" si="289"/>
        <v>50</v>
      </c>
      <c r="U219" s="5">
        <f t="shared" si="290"/>
        <v>42</v>
      </c>
      <c r="V219">
        <f t="shared" si="291"/>
        <v>4000000</v>
      </c>
      <c r="X219">
        <f t="shared" si="292"/>
        <v>41</v>
      </c>
      <c r="Y219">
        <f t="shared" si="270"/>
        <v>52</v>
      </c>
      <c r="Z219">
        <f t="shared" si="271"/>
        <v>44</v>
      </c>
      <c r="AA219">
        <f t="shared" si="272"/>
        <v>53</v>
      </c>
      <c r="AB219">
        <f t="shared" si="273"/>
        <v>53</v>
      </c>
      <c r="AC219">
        <f t="shared" si="274"/>
        <v>8</v>
      </c>
      <c r="AD219">
        <f t="shared" si="275"/>
        <v>38</v>
      </c>
      <c r="AE219">
        <f t="shared" si="276"/>
        <v>52</v>
      </c>
      <c r="AF219">
        <f t="shared" si="277"/>
        <v>43</v>
      </c>
      <c r="AG219">
        <f t="shared" ref="AG219:AO219" si="318">MAX(X$4:AF$543)+1-X219</f>
        <v>15</v>
      </c>
      <c r="AH219">
        <f t="shared" si="318"/>
        <v>4</v>
      </c>
      <c r="AI219">
        <f t="shared" si="318"/>
        <v>12</v>
      </c>
      <c r="AJ219">
        <f t="shared" si="318"/>
        <v>3</v>
      </c>
      <c r="AK219">
        <f t="shared" si="318"/>
        <v>3</v>
      </c>
      <c r="AL219">
        <f t="shared" si="318"/>
        <v>48</v>
      </c>
      <c r="AM219">
        <f t="shared" si="318"/>
        <v>18</v>
      </c>
      <c r="AN219">
        <f t="shared" si="318"/>
        <v>4</v>
      </c>
      <c r="AO219">
        <f t="shared" si="318"/>
        <v>13</v>
      </c>
      <c r="AP219">
        <f t="shared" si="279"/>
        <v>4000000</v>
      </c>
      <c r="AQ219">
        <f t="shared" si="294"/>
        <v>3</v>
      </c>
      <c r="AR219">
        <f t="shared" si="295"/>
        <v>4</v>
      </c>
      <c r="AS219">
        <f t="shared" si="296"/>
        <v>3270443.7</v>
      </c>
      <c r="AV219" s="10" t="s">
        <v>879</v>
      </c>
      <c r="AW219" s="11">
        <v>1</v>
      </c>
      <c r="AX219" s="11">
        <v>35</v>
      </c>
      <c r="AY219" s="11">
        <v>52</v>
      </c>
      <c r="AZ219" s="11">
        <v>42</v>
      </c>
      <c r="BA219" s="11">
        <v>42</v>
      </c>
      <c r="BB219" s="11">
        <v>14</v>
      </c>
      <c r="BC219" s="11">
        <v>13</v>
      </c>
      <c r="BD219" s="11">
        <v>50</v>
      </c>
      <c r="BE219" s="11">
        <v>52</v>
      </c>
      <c r="BF219" s="11">
        <v>55</v>
      </c>
      <c r="BG219" s="11">
        <v>21</v>
      </c>
      <c r="BH219" s="11">
        <v>4</v>
      </c>
      <c r="BI219" s="11">
        <v>14</v>
      </c>
      <c r="BJ219" s="11">
        <v>14</v>
      </c>
      <c r="BK219" s="11">
        <v>42</v>
      </c>
      <c r="BL219" s="11">
        <v>43</v>
      </c>
      <c r="BM219" s="11">
        <v>6</v>
      </c>
      <c r="BN219" s="11">
        <v>4</v>
      </c>
      <c r="BO219" s="11">
        <v>3000000</v>
      </c>
    </row>
    <row r="220" spans="1:67" ht="15" thickBot="1" x14ac:dyDescent="0.35">
      <c r="A220" s="1" t="s">
        <v>216</v>
      </c>
      <c r="B220" s="1" t="s">
        <v>602</v>
      </c>
      <c r="C220" s="2">
        <v>54</v>
      </c>
      <c r="D220" s="2">
        <v>38</v>
      </c>
      <c r="E220" s="2">
        <v>69</v>
      </c>
      <c r="F220" s="2">
        <v>75</v>
      </c>
      <c r="G220" s="2">
        <v>4</v>
      </c>
      <c r="H220" s="1">
        <f t="shared" si="280"/>
        <v>75</v>
      </c>
      <c r="I220" s="1">
        <f>HLOOKUP(H220,C220:$F$604,J220,0)</f>
        <v>4</v>
      </c>
      <c r="J220" s="1">
        <v>385</v>
      </c>
      <c r="K220" s="1" t="str">
        <f t="shared" si="281"/>
        <v>44</v>
      </c>
      <c r="M220" s="5">
        <f t="shared" si="282"/>
        <v>4</v>
      </c>
      <c r="N220" s="5">
        <f t="shared" si="283"/>
        <v>161</v>
      </c>
      <c r="O220" s="5">
        <f t="shared" si="284"/>
        <v>16.552945357246848</v>
      </c>
      <c r="P220" s="5">
        <f t="shared" si="285"/>
        <v>59</v>
      </c>
      <c r="Q220" s="5">
        <f t="shared" si="286"/>
        <v>61.5</v>
      </c>
      <c r="R220" s="5">
        <f t="shared" si="287"/>
        <v>-2.5</v>
      </c>
      <c r="S220" s="5">
        <f t="shared" si="288"/>
        <v>38</v>
      </c>
      <c r="T220" s="5">
        <f t="shared" si="289"/>
        <v>75</v>
      </c>
      <c r="U220" s="5">
        <f t="shared" si="290"/>
        <v>37</v>
      </c>
      <c r="V220">
        <f t="shared" si="291"/>
        <v>4000000</v>
      </c>
      <c r="X220">
        <f t="shared" si="292"/>
        <v>1</v>
      </c>
      <c r="Y220">
        <f t="shared" si="270"/>
        <v>12</v>
      </c>
      <c r="Z220">
        <f t="shared" si="271"/>
        <v>47</v>
      </c>
      <c r="AA220">
        <f t="shared" si="272"/>
        <v>16</v>
      </c>
      <c r="AB220">
        <f t="shared" si="273"/>
        <v>16</v>
      </c>
      <c r="AC220">
        <f t="shared" si="274"/>
        <v>37</v>
      </c>
      <c r="AD220">
        <f t="shared" si="275"/>
        <v>10</v>
      </c>
      <c r="AE220">
        <f t="shared" si="276"/>
        <v>38</v>
      </c>
      <c r="AF220">
        <f t="shared" si="277"/>
        <v>47</v>
      </c>
      <c r="AG220">
        <f t="shared" ref="AG220:AO220" si="319">MAX(X$4:AF$543)+1-X220</f>
        <v>55</v>
      </c>
      <c r="AH220">
        <f t="shared" si="319"/>
        <v>44</v>
      </c>
      <c r="AI220">
        <f t="shared" si="319"/>
        <v>9</v>
      </c>
      <c r="AJ220">
        <f t="shared" si="319"/>
        <v>40</v>
      </c>
      <c r="AK220">
        <f t="shared" si="319"/>
        <v>40</v>
      </c>
      <c r="AL220">
        <f t="shared" si="319"/>
        <v>19</v>
      </c>
      <c r="AM220">
        <f t="shared" si="319"/>
        <v>46</v>
      </c>
      <c r="AN220">
        <f t="shared" si="319"/>
        <v>18</v>
      </c>
      <c r="AO220">
        <f t="shared" si="319"/>
        <v>9</v>
      </c>
      <c r="AP220">
        <f t="shared" si="279"/>
        <v>4000000</v>
      </c>
      <c r="AQ220">
        <f t="shared" si="294"/>
        <v>3</v>
      </c>
      <c r="AR220">
        <f t="shared" si="295"/>
        <v>4</v>
      </c>
      <c r="AS220">
        <f t="shared" si="296"/>
        <v>2931511.2</v>
      </c>
      <c r="AV220" s="10" t="s">
        <v>880</v>
      </c>
      <c r="AW220" s="11">
        <v>41</v>
      </c>
      <c r="AX220" s="11">
        <v>30</v>
      </c>
      <c r="AY220" s="11">
        <v>36</v>
      </c>
      <c r="AZ220" s="11">
        <v>37</v>
      </c>
      <c r="BA220" s="11">
        <v>31</v>
      </c>
      <c r="BB220" s="11">
        <v>41</v>
      </c>
      <c r="BC220" s="11">
        <v>26</v>
      </c>
      <c r="BD220" s="11">
        <v>46</v>
      </c>
      <c r="BE220" s="11">
        <v>39</v>
      </c>
      <c r="BF220" s="11">
        <v>15</v>
      </c>
      <c r="BG220" s="11">
        <v>26</v>
      </c>
      <c r="BH220" s="11">
        <v>20</v>
      </c>
      <c r="BI220" s="11">
        <v>19</v>
      </c>
      <c r="BJ220" s="11">
        <v>25</v>
      </c>
      <c r="BK220" s="11">
        <v>15</v>
      </c>
      <c r="BL220" s="11">
        <v>30</v>
      </c>
      <c r="BM220" s="11">
        <v>10</v>
      </c>
      <c r="BN220" s="11">
        <v>17</v>
      </c>
      <c r="BO220" s="11">
        <v>2000000</v>
      </c>
    </row>
    <row r="221" spans="1:67" ht="15" thickBot="1" x14ac:dyDescent="0.35">
      <c r="A221" s="1" t="s">
        <v>217</v>
      </c>
      <c r="B221" s="1" t="s">
        <v>602</v>
      </c>
      <c r="C221" s="2">
        <v>5</v>
      </c>
      <c r="D221" s="2">
        <v>58</v>
      </c>
      <c r="E221" s="2">
        <v>92</v>
      </c>
      <c r="F221" s="2">
        <v>84</v>
      </c>
      <c r="G221" s="2">
        <v>2</v>
      </c>
      <c r="H221" s="1">
        <f t="shared" si="280"/>
        <v>92</v>
      </c>
      <c r="I221" s="1">
        <f>HLOOKUP(H221,C221:$F$604,J221,0)</f>
        <v>3</v>
      </c>
      <c r="J221" s="1">
        <v>384</v>
      </c>
      <c r="K221" s="1" t="str">
        <f t="shared" si="281"/>
        <v>23</v>
      </c>
      <c r="M221" s="5">
        <f t="shared" si="282"/>
        <v>3</v>
      </c>
      <c r="N221" s="5">
        <f t="shared" si="283"/>
        <v>147</v>
      </c>
      <c r="O221" s="5">
        <f t="shared" si="284"/>
        <v>39.279977936178462</v>
      </c>
      <c r="P221" s="5">
        <f t="shared" si="285"/>
        <v>59.75</v>
      </c>
      <c r="Q221" s="5">
        <f t="shared" si="286"/>
        <v>71</v>
      </c>
      <c r="R221" s="5">
        <f t="shared" si="287"/>
        <v>-11.25</v>
      </c>
      <c r="S221" s="5">
        <f t="shared" si="288"/>
        <v>5</v>
      </c>
      <c r="T221" s="5">
        <f t="shared" si="289"/>
        <v>92</v>
      </c>
      <c r="U221" s="5">
        <f t="shared" si="290"/>
        <v>87</v>
      </c>
      <c r="V221">
        <f t="shared" si="291"/>
        <v>2000000</v>
      </c>
      <c r="X221">
        <f t="shared" si="292"/>
        <v>14</v>
      </c>
      <c r="Y221">
        <f t="shared" si="270"/>
        <v>16</v>
      </c>
      <c r="Z221">
        <f t="shared" si="271"/>
        <v>7</v>
      </c>
      <c r="AA221">
        <f t="shared" si="272"/>
        <v>15</v>
      </c>
      <c r="AB221">
        <f t="shared" si="273"/>
        <v>8</v>
      </c>
      <c r="AC221">
        <f t="shared" si="274"/>
        <v>53</v>
      </c>
      <c r="AD221">
        <f t="shared" si="275"/>
        <v>44</v>
      </c>
      <c r="AE221">
        <f t="shared" si="276"/>
        <v>16</v>
      </c>
      <c r="AF221">
        <f t="shared" si="277"/>
        <v>5</v>
      </c>
      <c r="AG221">
        <f t="shared" ref="AG221:AO221" si="320">MAX(X$4:AF$543)+1-X221</f>
        <v>42</v>
      </c>
      <c r="AH221">
        <f t="shared" si="320"/>
        <v>40</v>
      </c>
      <c r="AI221">
        <f t="shared" si="320"/>
        <v>49</v>
      </c>
      <c r="AJ221">
        <f t="shared" si="320"/>
        <v>41</v>
      </c>
      <c r="AK221">
        <f t="shared" si="320"/>
        <v>48</v>
      </c>
      <c r="AL221">
        <f t="shared" si="320"/>
        <v>3</v>
      </c>
      <c r="AM221">
        <f t="shared" si="320"/>
        <v>12</v>
      </c>
      <c r="AN221">
        <f t="shared" si="320"/>
        <v>40</v>
      </c>
      <c r="AO221">
        <f t="shared" si="320"/>
        <v>51</v>
      </c>
      <c r="AP221">
        <f t="shared" si="279"/>
        <v>2000000</v>
      </c>
      <c r="AQ221">
        <f t="shared" si="294"/>
        <v>3</v>
      </c>
      <c r="AR221">
        <f t="shared" si="295"/>
        <v>2</v>
      </c>
      <c r="AS221">
        <f t="shared" si="296"/>
        <v>3034120.7</v>
      </c>
      <c r="AV221" s="10" t="s">
        <v>881</v>
      </c>
      <c r="AW221" s="11">
        <v>41</v>
      </c>
      <c r="AX221" s="11">
        <v>7</v>
      </c>
      <c r="AY221" s="11">
        <v>39</v>
      </c>
      <c r="AZ221" s="11">
        <v>10</v>
      </c>
      <c r="BA221" s="11">
        <v>7</v>
      </c>
      <c r="BB221" s="11">
        <v>50</v>
      </c>
      <c r="BC221" s="11">
        <v>13</v>
      </c>
      <c r="BD221" s="11">
        <v>33</v>
      </c>
      <c r="BE221" s="11">
        <v>39</v>
      </c>
      <c r="BF221" s="11">
        <v>15</v>
      </c>
      <c r="BG221" s="11">
        <v>49</v>
      </c>
      <c r="BH221" s="11">
        <v>17</v>
      </c>
      <c r="BI221" s="11">
        <v>46</v>
      </c>
      <c r="BJ221" s="11">
        <v>49</v>
      </c>
      <c r="BK221" s="11">
        <v>6</v>
      </c>
      <c r="BL221" s="11">
        <v>43</v>
      </c>
      <c r="BM221" s="11">
        <v>23</v>
      </c>
      <c r="BN221" s="11">
        <v>17</v>
      </c>
      <c r="BO221" s="11">
        <v>1000000</v>
      </c>
    </row>
    <row r="222" spans="1:67" ht="15" thickBot="1" x14ac:dyDescent="0.35">
      <c r="A222" s="1" t="s">
        <v>218</v>
      </c>
      <c r="B222" s="1" t="s">
        <v>602</v>
      </c>
      <c r="C222" s="2">
        <v>87</v>
      </c>
      <c r="D222" s="2">
        <v>10</v>
      </c>
      <c r="E222" s="2">
        <v>68</v>
      </c>
      <c r="F222" s="2">
        <v>2</v>
      </c>
      <c r="G222" s="2">
        <v>2</v>
      </c>
      <c r="H222" s="1">
        <f t="shared" si="280"/>
        <v>87</v>
      </c>
      <c r="I222" s="1">
        <f>HLOOKUP(H222,C222:$F$604,J222,0)</f>
        <v>1</v>
      </c>
      <c r="J222" s="1">
        <v>383</v>
      </c>
      <c r="K222" s="1" t="str">
        <f t="shared" si="281"/>
        <v>21</v>
      </c>
      <c r="M222" s="5">
        <f t="shared" si="282"/>
        <v>1</v>
      </c>
      <c r="N222" s="5">
        <f t="shared" si="283"/>
        <v>80</v>
      </c>
      <c r="O222" s="5">
        <f t="shared" si="284"/>
        <v>42.129759869558555</v>
      </c>
      <c r="P222" s="5">
        <f t="shared" si="285"/>
        <v>41.75</v>
      </c>
      <c r="Q222" s="5">
        <f t="shared" si="286"/>
        <v>39</v>
      </c>
      <c r="R222" s="5">
        <f t="shared" si="287"/>
        <v>2.75</v>
      </c>
      <c r="S222" s="5">
        <f t="shared" si="288"/>
        <v>2</v>
      </c>
      <c r="T222" s="5">
        <f t="shared" si="289"/>
        <v>87</v>
      </c>
      <c r="U222" s="5">
        <f t="shared" si="290"/>
        <v>85</v>
      </c>
      <c r="V222">
        <f t="shared" si="291"/>
        <v>2000000</v>
      </c>
      <c r="X222">
        <f t="shared" si="292"/>
        <v>41</v>
      </c>
      <c r="Y222">
        <f t="shared" si="270"/>
        <v>42</v>
      </c>
      <c r="Z222">
        <f t="shared" si="271"/>
        <v>4</v>
      </c>
      <c r="AA222">
        <f t="shared" si="272"/>
        <v>40</v>
      </c>
      <c r="AB222">
        <f t="shared" si="273"/>
        <v>39</v>
      </c>
      <c r="AC222">
        <f t="shared" si="274"/>
        <v>18</v>
      </c>
      <c r="AD222">
        <f t="shared" si="275"/>
        <v>49</v>
      </c>
      <c r="AE222">
        <f t="shared" si="276"/>
        <v>25</v>
      </c>
      <c r="AF222">
        <f t="shared" si="277"/>
        <v>7</v>
      </c>
      <c r="AG222">
        <f t="shared" ref="AG222:AO222" si="321">MAX(X$4:AF$543)+1-X222</f>
        <v>15</v>
      </c>
      <c r="AH222">
        <f t="shared" si="321"/>
        <v>14</v>
      </c>
      <c r="AI222">
        <f t="shared" si="321"/>
        <v>52</v>
      </c>
      <c r="AJ222">
        <f t="shared" si="321"/>
        <v>16</v>
      </c>
      <c r="AK222">
        <f t="shared" si="321"/>
        <v>17</v>
      </c>
      <c r="AL222">
        <f t="shared" si="321"/>
        <v>38</v>
      </c>
      <c r="AM222">
        <f t="shared" si="321"/>
        <v>7</v>
      </c>
      <c r="AN222">
        <f t="shared" si="321"/>
        <v>31</v>
      </c>
      <c r="AO222">
        <f t="shared" si="321"/>
        <v>49</v>
      </c>
      <c r="AP222">
        <f t="shared" si="279"/>
        <v>2000000</v>
      </c>
      <c r="AQ222">
        <f t="shared" si="294"/>
        <v>2</v>
      </c>
      <c r="AR222">
        <f t="shared" si="295"/>
        <v>2</v>
      </c>
      <c r="AS222">
        <f t="shared" si="296"/>
        <v>2338480.4</v>
      </c>
      <c r="AV222" s="10" t="s">
        <v>882</v>
      </c>
      <c r="AW222" s="11">
        <v>1</v>
      </c>
      <c r="AX222" s="11">
        <v>40</v>
      </c>
      <c r="AY222" s="11">
        <v>37</v>
      </c>
      <c r="AZ222" s="11">
        <v>44</v>
      </c>
      <c r="BA222" s="11">
        <v>43</v>
      </c>
      <c r="BB222" s="11">
        <v>14</v>
      </c>
      <c r="BC222" s="11">
        <v>25</v>
      </c>
      <c r="BD222" s="11">
        <v>44</v>
      </c>
      <c r="BE222" s="11">
        <v>38</v>
      </c>
      <c r="BF222" s="11">
        <v>55</v>
      </c>
      <c r="BG222" s="11">
        <v>16</v>
      </c>
      <c r="BH222" s="11">
        <v>19</v>
      </c>
      <c r="BI222" s="11">
        <v>12</v>
      </c>
      <c r="BJ222" s="11">
        <v>13</v>
      </c>
      <c r="BK222" s="11">
        <v>42</v>
      </c>
      <c r="BL222" s="11">
        <v>31</v>
      </c>
      <c r="BM222" s="11">
        <v>12</v>
      </c>
      <c r="BN222" s="11">
        <v>18</v>
      </c>
      <c r="BO222" s="11">
        <v>1000000</v>
      </c>
    </row>
    <row r="223" spans="1:67" ht="15" thickBot="1" x14ac:dyDescent="0.35">
      <c r="A223" s="1" t="s">
        <v>219</v>
      </c>
      <c r="B223" s="1" t="s">
        <v>602</v>
      </c>
      <c r="C223" s="2">
        <v>0</v>
      </c>
      <c r="D223" s="2">
        <v>62</v>
      </c>
      <c r="E223" s="2">
        <v>59</v>
      </c>
      <c r="F223" s="2">
        <v>3</v>
      </c>
      <c r="G223" s="2">
        <v>1</v>
      </c>
      <c r="H223" s="1">
        <f t="shared" si="280"/>
        <v>62</v>
      </c>
      <c r="I223" s="1">
        <f>HLOOKUP(H223,C223:$F$604,J223,0)</f>
        <v>2</v>
      </c>
      <c r="J223" s="1">
        <v>382</v>
      </c>
      <c r="K223" s="1" t="str">
        <f t="shared" si="281"/>
        <v>12</v>
      </c>
      <c r="M223" s="5">
        <f t="shared" si="282"/>
        <v>2</v>
      </c>
      <c r="N223" s="5">
        <f t="shared" si="283"/>
        <v>62</v>
      </c>
      <c r="O223" s="5">
        <f t="shared" si="284"/>
        <v>34.107672646097292</v>
      </c>
      <c r="P223" s="5">
        <f t="shared" si="285"/>
        <v>31</v>
      </c>
      <c r="Q223" s="5">
        <f t="shared" si="286"/>
        <v>31</v>
      </c>
      <c r="R223" s="5">
        <f t="shared" si="287"/>
        <v>0</v>
      </c>
      <c r="S223" s="5">
        <f t="shared" si="288"/>
        <v>0</v>
      </c>
      <c r="T223" s="5">
        <f t="shared" si="289"/>
        <v>62</v>
      </c>
      <c r="U223" s="5">
        <f t="shared" si="290"/>
        <v>62</v>
      </c>
      <c r="V223">
        <f t="shared" si="291"/>
        <v>1000000</v>
      </c>
      <c r="X223">
        <f t="shared" si="292"/>
        <v>27</v>
      </c>
      <c r="Y223">
        <f t="shared" si="270"/>
        <v>48</v>
      </c>
      <c r="Z223">
        <f t="shared" si="271"/>
        <v>16</v>
      </c>
      <c r="AA223">
        <f t="shared" si="272"/>
        <v>49</v>
      </c>
      <c r="AB223">
        <f t="shared" si="273"/>
        <v>45</v>
      </c>
      <c r="AC223">
        <f t="shared" si="274"/>
        <v>28</v>
      </c>
      <c r="AD223">
        <f t="shared" si="275"/>
        <v>53</v>
      </c>
      <c r="AE223">
        <f t="shared" si="276"/>
        <v>47</v>
      </c>
      <c r="AF223">
        <f t="shared" si="277"/>
        <v>27</v>
      </c>
      <c r="AG223">
        <f t="shared" ref="AG223:AO223" si="322">MAX(X$4:AF$543)+1-X223</f>
        <v>29</v>
      </c>
      <c r="AH223">
        <f t="shared" si="322"/>
        <v>8</v>
      </c>
      <c r="AI223">
        <f t="shared" si="322"/>
        <v>40</v>
      </c>
      <c r="AJ223">
        <f t="shared" si="322"/>
        <v>7</v>
      </c>
      <c r="AK223">
        <f t="shared" si="322"/>
        <v>11</v>
      </c>
      <c r="AL223">
        <f t="shared" si="322"/>
        <v>28</v>
      </c>
      <c r="AM223">
        <f t="shared" si="322"/>
        <v>3</v>
      </c>
      <c r="AN223">
        <f t="shared" si="322"/>
        <v>9</v>
      </c>
      <c r="AO223">
        <f t="shared" si="322"/>
        <v>29</v>
      </c>
      <c r="AP223">
        <f t="shared" si="279"/>
        <v>1000000</v>
      </c>
      <c r="AQ223">
        <f t="shared" si="294"/>
        <v>3</v>
      </c>
      <c r="AR223">
        <f t="shared" si="295"/>
        <v>1</v>
      </c>
      <c r="AS223">
        <f t="shared" si="296"/>
        <v>2668995.9</v>
      </c>
      <c r="AV223" s="10" t="s">
        <v>883</v>
      </c>
      <c r="AW223" s="11">
        <v>41</v>
      </c>
      <c r="AX223" s="11">
        <v>52</v>
      </c>
      <c r="AY223" s="11">
        <v>44</v>
      </c>
      <c r="AZ223" s="11">
        <v>53</v>
      </c>
      <c r="BA223" s="11">
        <v>53</v>
      </c>
      <c r="BB223" s="11">
        <v>8</v>
      </c>
      <c r="BC223" s="11">
        <v>38</v>
      </c>
      <c r="BD223" s="11">
        <v>52</v>
      </c>
      <c r="BE223" s="11">
        <v>43</v>
      </c>
      <c r="BF223" s="11">
        <v>15</v>
      </c>
      <c r="BG223" s="11">
        <v>4</v>
      </c>
      <c r="BH223" s="11">
        <v>12</v>
      </c>
      <c r="BI223" s="11">
        <v>3</v>
      </c>
      <c r="BJ223" s="11">
        <v>3</v>
      </c>
      <c r="BK223" s="11">
        <v>48</v>
      </c>
      <c r="BL223" s="11">
        <v>18</v>
      </c>
      <c r="BM223" s="11">
        <v>4</v>
      </c>
      <c r="BN223" s="11">
        <v>13</v>
      </c>
      <c r="BO223" s="11">
        <v>4000000</v>
      </c>
    </row>
    <row r="224" spans="1:67" ht="15" thickBot="1" x14ac:dyDescent="0.35">
      <c r="A224" s="1" t="s">
        <v>220</v>
      </c>
      <c r="B224" s="1" t="s">
        <v>602</v>
      </c>
      <c r="C224" s="2">
        <v>70</v>
      </c>
      <c r="D224" s="2">
        <v>36</v>
      </c>
      <c r="E224" s="2">
        <v>99</v>
      </c>
      <c r="F224" s="2">
        <v>56</v>
      </c>
      <c r="G224" s="2">
        <v>2</v>
      </c>
      <c r="H224" s="1">
        <f t="shared" si="280"/>
        <v>99</v>
      </c>
      <c r="I224" s="1">
        <f>HLOOKUP(H224,C224:$F$604,J224,0)</f>
        <v>3</v>
      </c>
      <c r="J224" s="1">
        <v>381</v>
      </c>
      <c r="K224" s="1" t="str">
        <f t="shared" si="281"/>
        <v>23</v>
      </c>
      <c r="M224" s="5">
        <f t="shared" si="282"/>
        <v>3</v>
      </c>
      <c r="N224" s="5">
        <f t="shared" si="283"/>
        <v>162</v>
      </c>
      <c r="O224" s="5">
        <f t="shared" si="284"/>
        <v>26.474830814693917</v>
      </c>
      <c r="P224" s="5">
        <f t="shared" si="285"/>
        <v>65.25</v>
      </c>
      <c r="Q224" s="5">
        <f t="shared" si="286"/>
        <v>63</v>
      </c>
      <c r="R224" s="5">
        <f t="shared" si="287"/>
        <v>2.25</v>
      </c>
      <c r="S224" s="5">
        <f t="shared" si="288"/>
        <v>36</v>
      </c>
      <c r="T224" s="5">
        <f t="shared" si="289"/>
        <v>99</v>
      </c>
      <c r="U224" s="5">
        <f t="shared" si="290"/>
        <v>63</v>
      </c>
      <c r="V224">
        <f t="shared" si="291"/>
        <v>2000000</v>
      </c>
      <c r="X224">
        <f t="shared" si="292"/>
        <v>14</v>
      </c>
      <c r="Y224">
        <f t="shared" si="270"/>
        <v>12</v>
      </c>
      <c r="Z224">
        <f t="shared" si="271"/>
        <v>31</v>
      </c>
      <c r="AA224">
        <f t="shared" si="272"/>
        <v>9</v>
      </c>
      <c r="AB224">
        <f t="shared" si="273"/>
        <v>14</v>
      </c>
      <c r="AC224">
        <f t="shared" si="274"/>
        <v>19</v>
      </c>
      <c r="AD224">
        <f t="shared" si="275"/>
        <v>10</v>
      </c>
      <c r="AE224">
        <f t="shared" si="276"/>
        <v>2</v>
      </c>
      <c r="AF224">
        <f t="shared" si="277"/>
        <v>26</v>
      </c>
      <c r="AG224">
        <f t="shared" ref="AG224:AO224" si="323">MAX(X$4:AF$543)+1-X224</f>
        <v>42</v>
      </c>
      <c r="AH224">
        <f t="shared" si="323"/>
        <v>44</v>
      </c>
      <c r="AI224">
        <f t="shared" si="323"/>
        <v>25</v>
      </c>
      <c r="AJ224">
        <f t="shared" si="323"/>
        <v>47</v>
      </c>
      <c r="AK224">
        <f t="shared" si="323"/>
        <v>42</v>
      </c>
      <c r="AL224">
        <f t="shared" si="323"/>
        <v>37</v>
      </c>
      <c r="AM224">
        <f t="shared" si="323"/>
        <v>46</v>
      </c>
      <c r="AN224">
        <f t="shared" si="323"/>
        <v>54</v>
      </c>
      <c r="AO224">
        <f t="shared" si="323"/>
        <v>30</v>
      </c>
      <c r="AP224">
        <f t="shared" si="279"/>
        <v>2000000</v>
      </c>
      <c r="AQ224">
        <f t="shared" si="294"/>
        <v>3</v>
      </c>
      <c r="AR224">
        <f t="shared" si="295"/>
        <v>2</v>
      </c>
      <c r="AS224">
        <f t="shared" si="296"/>
        <v>2739368.2</v>
      </c>
      <c r="AV224" s="10" t="s">
        <v>884</v>
      </c>
      <c r="AW224" s="11">
        <v>1</v>
      </c>
      <c r="AX224" s="11">
        <v>12</v>
      </c>
      <c r="AY224" s="11">
        <v>47</v>
      </c>
      <c r="AZ224" s="11">
        <v>16</v>
      </c>
      <c r="BA224" s="11">
        <v>16</v>
      </c>
      <c r="BB224" s="11">
        <v>37</v>
      </c>
      <c r="BC224" s="11">
        <v>10</v>
      </c>
      <c r="BD224" s="11">
        <v>38</v>
      </c>
      <c r="BE224" s="11">
        <v>47</v>
      </c>
      <c r="BF224" s="11">
        <v>55</v>
      </c>
      <c r="BG224" s="11">
        <v>44</v>
      </c>
      <c r="BH224" s="11">
        <v>9</v>
      </c>
      <c r="BI224" s="11">
        <v>40</v>
      </c>
      <c r="BJ224" s="11">
        <v>40</v>
      </c>
      <c r="BK224" s="11">
        <v>19</v>
      </c>
      <c r="BL224" s="11">
        <v>46</v>
      </c>
      <c r="BM224" s="11">
        <v>18</v>
      </c>
      <c r="BN224" s="11">
        <v>9</v>
      </c>
      <c r="BO224" s="11">
        <v>4000000</v>
      </c>
    </row>
    <row r="225" spans="1:67" ht="15" thickBot="1" x14ac:dyDescent="0.35">
      <c r="A225" s="1" t="s">
        <v>221</v>
      </c>
      <c r="B225" s="1" t="s">
        <v>602</v>
      </c>
      <c r="C225" s="2">
        <v>35</v>
      </c>
      <c r="D225" s="2">
        <v>52</v>
      </c>
      <c r="E225" s="2">
        <v>1</v>
      </c>
      <c r="F225" s="2">
        <v>92</v>
      </c>
      <c r="G225" s="2">
        <v>1</v>
      </c>
      <c r="H225" s="1">
        <f t="shared" si="280"/>
        <v>92</v>
      </c>
      <c r="I225" s="1">
        <f>HLOOKUP(H225,C225:$F$604,J225,0)</f>
        <v>4</v>
      </c>
      <c r="J225" s="1">
        <v>380</v>
      </c>
      <c r="K225" s="1" t="str">
        <f t="shared" si="281"/>
        <v>14</v>
      </c>
      <c r="M225" s="5">
        <f t="shared" si="282"/>
        <v>4</v>
      </c>
      <c r="N225" s="5">
        <f t="shared" si="283"/>
        <v>88</v>
      </c>
      <c r="O225" s="5">
        <f t="shared" si="284"/>
        <v>37.832966224356944</v>
      </c>
      <c r="P225" s="5">
        <f t="shared" si="285"/>
        <v>45</v>
      </c>
      <c r="Q225" s="5">
        <f t="shared" si="286"/>
        <v>43.5</v>
      </c>
      <c r="R225" s="5">
        <f t="shared" si="287"/>
        <v>1.5</v>
      </c>
      <c r="S225" s="5">
        <f t="shared" si="288"/>
        <v>1</v>
      </c>
      <c r="T225" s="5">
        <f t="shared" si="289"/>
        <v>92</v>
      </c>
      <c r="U225" s="5">
        <f t="shared" si="290"/>
        <v>91</v>
      </c>
      <c r="V225">
        <f t="shared" si="291"/>
        <v>1000000</v>
      </c>
      <c r="X225">
        <f t="shared" si="292"/>
        <v>1</v>
      </c>
      <c r="Y225">
        <f t="shared" si="270"/>
        <v>40</v>
      </c>
      <c r="Z225">
        <f t="shared" si="271"/>
        <v>9</v>
      </c>
      <c r="AA225">
        <f t="shared" si="272"/>
        <v>35</v>
      </c>
      <c r="AB225">
        <f t="shared" si="273"/>
        <v>35</v>
      </c>
      <c r="AC225">
        <f t="shared" si="274"/>
        <v>22</v>
      </c>
      <c r="AD225">
        <f t="shared" si="275"/>
        <v>51</v>
      </c>
      <c r="AE225">
        <f t="shared" si="276"/>
        <v>16</v>
      </c>
      <c r="AF225">
        <f t="shared" si="277"/>
        <v>3</v>
      </c>
      <c r="AG225">
        <f t="shared" ref="AG225:AO225" si="324">MAX(X$4:AF$543)+1-X225</f>
        <v>55</v>
      </c>
      <c r="AH225">
        <f t="shared" si="324"/>
        <v>16</v>
      </c>
      <c r="AI225">
        <f t="shared" si="324"/>
        <v>47</v>
      </c>
      <c r="AJ225">
        <f t="shared" si="324"/>
        <v>21</v>
      </c>
      <c r="AK225">
        <f t="shared" si="324"/>
        <v>21</v>
      </c>
      <c r="AL225">
        <f t="shared" si="324"/>
        <v>34</v>
      </c>
      <c r="AM225">
        <f t="shared" si="324"/>
        <v>5</v>
      </c>
      <c r="AN225">
        <f t="shared" si="324"/>
        <v>40</v>
      </c>
      <c r="AO225">
        <f t="shared" si="324"/>
        <v>53</v>
      </c>
      <c r="AP225">
        <f t="shared" si="279"/>
        <v>1000000</v>
      </c>
      <c r="AQ225">
        <f t="shared" si="294"/>
        <v>3</v>
      </c>
      <c r="AR225">
        <f t="shared" si="295"/>
        <v>1</v>
      </c>
      <c r="AS225">
        <f t="shared" si="296"/>
        <v>2936220.7</v>
      </c>
      <c r="AV225" s="10" t="s">
        <v>885</v>
      </c>
      <c r="AW225" s="11">
        <v>14</v>
      </c>
      <c r="AX225" s="11">
        <v>16</v>
      </c>
      <c r="AY225" s="11">
        <v>7</v>
      </c>
      <c r="AZ225" s="11">
        <v>15</v>
      </c>
      <c r="BA225" s="11">
        <v>8</v>
      </c>
      <c r="BB225" s="11">
        <v>53</v>
      </c>
      <c r="BC225" s="11">
        <v>44</v>
      </c>
      <c r="BD225" s="11">
        <v>16</v>
      </c>
      <c r="BE225" s="11">
        <v>5</v>
      </c>
      <c r="BF225" s="11">
        <v>42</v>
      </c>
      <c r="BG225" s="11">
        <v>40</v>
      </c>
      <c r="BH225" s="11">
        <v>49</v>
      </c>
      <c r="BI225" s="11">
        <v>41</v>
      </c>
      <c r="BJ225" s="11">
        <v>48</v>
      </c>
      <c r="BK225" s="11">
        <v>3</v>
      </c>
      <c r="BL225" s="11">
        <v>12</v>
      </c>
      <c r="BM225" s="11">
        <v>40</v>
      </c>
      <c r="BN225" s="11">
        <v>51</v>
      </c>
      <c r="BO225" s="11">
        <v>2000000</v>
      </c>
    </row>
    <row r="226" spans="1:67" ht="15" thickBot="1" x14ac:dyDescent="0.35">
      <c r="A226" s="1" t="s">
        <v>222</v>
      </c>
      <c r="B226" s="1" t="s">
        <v>602</v>
      </c>
      <c r="C226" s="2">
        <v>96</v>
      </c>
      <c r="D226" s="2">
        <v>76</v>
      </c>
      <c r="E226" s="2">
        <v>52</v>
      </c>
      <c r="F226" s="2">
        <v>74</v>
      </c>
      <c r="G226" s="2">
        <v>1</v>
      </c>
      <c r="H226" s="1">
        <f t="shared" si="280"/>
        <v>96</v>
      </c>
      <c r="I226" s="1">
        <f>HLOOKUP(H226,C226:$F$604,J226,0)</f>
        <v>1</v>
      </c>
      <c r="J226" s="1">
        <v>379</v>
      </c>
      <c r="K226" s="1" t="str">
        <f t="shared" si="281"/>
        <v>11</v>
      </c>
      <c r="M226" s="5">
        <f t="shared" si="282"/>
        <v>1</v>
      </c>
      <c r="N226" s="5">
        <f t="shared" si="283"/>
        <v>202</v>
      </c>
      <c r="O226" s="5">
        <f t="shared" si="284"/>
        <v>17.990738358018181</v>
      </c>
      <c r="P226" s="5">
        <f t="shared" si="285"/>
        <v>74.5</v>
      </c>
      <c r="Q226" s="5">
        <f t="shared" si="286"/>
        <v>75</v>
      </c>
      <c r="R226" s="5">
        <f t="shared" si="287"/>
        <v>-0.5</v>
      </c>
      <c r="S226" s="5">
        <f t="shared" si="288"/>
        <v>52</v>
      </c>
      <c r="T226" s="5">
        <f t="shared" si="289"/>
        <v>96</v>
      </c>
      <c r="U226" s="5">
        <f t="shared" si="290"/>
        <v>44</v>
      </c>
      <c r="V226">
        <f t="shared" si="291"/>
        <v>1000000</v>
      </c>
      <c r="X226">
        <f t="shared" si="292"/>
        <v>41</v>
      </c>
      <c r="Y226">
        <f t="shared" si="270"/>
        <v>4</v>
      </c>
      <c r="Z226">
        <f t="shared" si="271"/>
        <v>45</v>
      </c>
      <c r="AA226">
        <f t="shared" si="272"/>
        <v>3</v>
      </c>
      <c r="AB226">
        <f t="shared" si="273"/>
        <v>5</v>
      </c>
      <c r="AC226">
        <f t="shared" si="274"/>
        <v>30</v>
      </c>
      <c r="AD226">
        <f t="shared" si="275"/>
        <v>4</v>
      </c>
      <c r="AE226">
        <f t="shared" si="276"/>
        <v>8</v>
      </c>
      <c r="AF226">
        <f t="shared" si="277"/>
        <v>42</v>
      </c>
      <c r="AG226">
        <f t="shared" ref="AG226:AO226" si="325">MAX(X$4:AF$543)+1-X226</f>
        <v>15</v>
      </c>
      <c r="AH226">
        <f t="shared" si="325"/>
        <v>52</v>
      </c>
      <c r="AI226">
        <f t="shared" si="325"/>
        <v>11</v>
      </c>
      <c r="AJ226">
        <f t="shared" si="325"/>
        <v>53</v>
      </c>
      <c r="AK226">
        <f t="shared" si="325"/>
        <v>51</v>
      </c>
      <c r="AL226">
        <f t="shared" si="325"/>
        <v>26</v>
      </c>
      <c r="AM226">
        <f t="shared" si="325"/>
        <v>52</v>
      </c>
      <c r="AN226">
        <f t="shared" si="325"/>
        <v>48</v>
      </c>
      <c r="AO226">
        <f t="shared" si="325"/>
        <v>14</v>
      </c>
      <c r="AP226">
        <f t="shared" si="279"/>
        <v>1000000</v>
      </c>
      <c r="AQ226">
        <f t="shared" si="294"/>
        <v>3</v>
      </c>
      <c r="AR226">
        <f t="shared" si="295"/>
        <v>1</v>
      </c>
      <c r="AS226">
        <f t="shared" si="296"/>
        <v>2874698.5</v>
      </c>
      <c r="AV226" s="10" t="s">
        <v>886</v>
      </c>
      <c r="AW226" s="11">
        <v>41</v>
      </c>
      <c r="AX226" s="11">
        <v>42</v>
      </c>
      <c r="AY226" s="11">
        <v>4</v>
      </c>
      <c r="AZ226" s="11">
        <v>40</v>
      </c>
      <c r="BA226" s="11">
        <v>39</v>
      </c>
      <c r="BB226" s="11">
        <v>18</v>
      </c>
      <c r="BC226" s="11">
        <v>49</v>
      </c>
      <c r="BD226" s="11">
        <v>25</v>
      </c>
      <c r="BE226" s="11">
        <v>7</v>
      </c>
      <c r="BF226" s="11">
        <v>15</v>
      </c>
      <c r="BG226" s="11">
        <v>14</v>
      </c>
      <c r="BH226" s="11">
        <v>52</v>
      </c>
      <c r="BI226" s="11">
        <v>16</v>
      </c>
      <c r="BJ226" s="11">
        <v>17</v>
      </c>
      <c r="BK226" s="11">
        <v>38</v>
      </c>
      <c r="BL226" s="11">
        <v>7</v>
      </c>
      <c r="BM226" s="11">
        <v>31</v>
      </c>
      <c r="BN226" s="11">
        <v>49</v>
      </c>
      <c r="BO226" s="11">
        <v>2000000</v>
      </c>
    </row>
    <row r="227" spans="1:67" ht="15" thickBot="1" x14ac:dyDescent="0.35">
      <c r="A227" s="1" t="s">
        <v>223</v>
      </c>
      <c r="B227" s="1" t="s">
        <v>602</v>
      </c>
      <c r="C227" s="2">
        <v>61</v>
      </c>
      <c r="D227" s="2">
        <v>89</v>
      </c>
      <c r="E227" s="2">
        <v>72</v>
      </c>
      <c r="F227" s="2">
        <v>35</v>
      </c>
      <c r="G227" s="2">
        <v>3</v>
      </c>
      <c r="H227" s="1">
        <f t="shared" si="280"/>
        <v>89</v>
      </c>
      <c r="I227" s="1">
        <f>HLOOKUP(H227,C227:$F$604,J227,0)</f>
        <v>2</v>
      </c>
      <c r="J227" s="1">
        <v>378</v>
      </c>
      <c r="K227" s="1" t="str">
        <f t="shared" si="281"/>
        <v>32</v>
      </c>
      <c r="M227" s="5">
        <f t="shared" si="282"/>
        <v>2</v>
      </c>
      <c r="N227" s="5">
        <f t="shared" si="283"/>
        <v>168</v>
      </c>
      <c r="O227" s="5">
        <f t="shared" si="284"/>
        <v>22.647663602823727</v>
      </c>
      <c r="P227" s="5">
        <f t="shared" si="285"/>
        <v>64.25</v>
      </c>
      <c r="Q227" s="5">
        <f t="shared" si="286"/>
        <v>66.5</v>
      </c>
      <c r="R227" s="5">
        <f t="shared" si="287"/>
        <v>-2.25</v>
      </c>
      <c r="S227" s="5">
        <f t="shared" si="288"/>
        <v>35</v>
      </c>
      <c r="T227" s="5">
        <f t="shared" si="289"/>
        <v>89</v>
      </c>
      <c r="U227" s="5">
        <f t="shared" si="290"/>
        <v>54</v>
      </c>
      <c r="V227">
        <f t="shared" si="291"/>
        <v>3000000</v>
      </c>
      <c r="X227">
        <f t="shared" si="292"/>
        <v>27</v>
      </c>
      <c r="Y227">
        <f t="shared" si="270"/>
        <v>9</v>
      </c>
      <c r="Z227">
        <f t="shared" si="271"/>
        <v>38</v>
      </c>
      <c r="AA227">
        <f t="shared" si="272"/>
        <v>10</v>
      </c>
      <c r="AB227">
        <f t="shared" si="273"/>
        <v>11</v>
      </c>
      <c r="AC227">
        <f t="shared" si="274"/>
        <v>35</v>
      </c>
      <c r="AD227">
        <f t="shared" si="275"/>
        <v>12</v>
      </c>
      <c r="AE227">
        <f t="shared" si="276"/>
        <v>21</v>
      </c>
      <c r="AF227">
        <f t="shared" si="277"/>
        <v>34</v>
      </c>
      <c r="AG227">
        <f t="shared" ref="AG227:AO227" si="326">MAX(X$4:AF$543)+1-X227</f>
        <v>29</v>
      </c>
      <c r="AH227">
        <f t="shared" si="326"/>
        <v>47</v>
      </c>
      <c r="AI227">
        <f t="shared" si="326"/>
        <v>18</v>
      </c>
      <c r="AJ227">
        <f t="shared" si="326"/>
        <v>46</v>
      </c>
      <c r="AK227">
        <f t="shared" si="326"/>
        <v>45</v>
      </c>
      <c r="AL227">
        <f t="shared" si="326"/>
        <v>21</v>
      </c>
      <c r="AM227">
        <f t="shared" si="326"/>
        <v>44</v>
      </c>
      <c r="AN227">
        <f t="shared" si="326"/>
        <v>35</v>
      </c>
      <c r="AO227">
        <f t="shared" si="326"/>
        <v>22</v>
      </c>
      <c r="AP227">
        <f t="shared" si="279"/>
        <v>3000000</v>
      </c>
      <c r="AQ227">
        <f t="shared" si="294"/>
        <v>3</v>
      </c>
      <c r="AR227">
        <f t="shared" si="295"/>
        <v>3</v>
      </c>
      <c r="AS227">
        <f t="shared" si="296"/>
        <v>2737721.5</v>
      </c>
      <c r="AV227" s="10" t="s">
        <v>887</v>
      </c>
      <c r="AW227" s="11">
        <v>27</v>
      </c>
      <c r="AX227" s="11">
        <v>48</v>
      </c>
      <c r="AY227" s="11">
        <v>16</v>
      </c>
      <c r="AZ227" s="11">
        <v>49</v>
      </c>
      <c r="BA227" s="11">
        <v>45</v>
      </c>
      <c r="BB227" s="11">
        <v>28</v>
      </c>
      <c r="BC227" s="11">
        <v>53</v>
      </c>
      <c r="BD227" s="11">
        <v>47</v>
      </c>
      <c r="BE227" s="11">
        <v>27</v>
      </c>
      <c r="BF227" s="11">
        <v>29</v>
      </c>
      <c r="BG227" s="11">
        <v>8</v>
      </c>
      <c r="BH227" s="11">
        <v>40</v>
      </c>
      <c r="BI227" s="11">
        <v>7</v>
      </c>
      <c r="BJ227" s="11">
        <v>11</v>
      </c>
      <c r="BK227" s="11">
        <v>28</v>
      </c>
      <c r="BL227" s="11">
        <v>3</v>
      </c>
      <c r="BM227" s="11">
        <v>9</v>
      </c>
      <c r="BN227" s="11">
        <v>29</v>
      </c>
      <c r="BO227" s="11">
        <v>1000000</v>
      </c>
    </row>
    <row r="228" spans="1:67" ht="15" thickBot="1" x14ac:dyDescent="0.35">
      <c r="A228" s="1" t="s">
        <v>224</v>
      </c>
      <c r="B228" s="1" t="s">
        <v>602</v>
      </c>
      <c r="C228" s="2">
        <v>40</v>
      </c>
      <c r="D228" s="2">
        <v>94</v>
      </c>
      <c r="E228" s="2">
        <v>78</v>
      </c>
      <c r="F228" s="2">
        <v>60</v>
      </c>
      <c r="G228" s="2">
        <v>3</v>
      </c>
      <c r="H228" s="1">
        <f t="shared" si="280"/>
        <v>94</v>
      </c>
      <c r="I228" s="1">
        <f>HLOOKUP(H228,C228:$F$604,J228,0)</f>
        <v>2</v>
      </c>
      <c r="J228" s="1">
        <v>377</v>
      </c>
      <c r="K228" s="1" t="str">
        <f t="shared" si="281"/>
        <v>32</v>
      </c>
      <c r="M228" s="5">
        <f t="shared" si="282"/>
        <v>2</v>
      </c>
      <c r="N228" s="5">
        <f t="shared" si="283"/>
        <v>178</v>
      </c>
      <c r="O228" s="5">
        <f t="shared" si="284"/>
        <v>23.266571155486865</v>
      </c>
      <c r="P228" s="5">
        <f t="shared" si="285"/>
        <v>68</v>
      </c>
      <c r="Q228" s="5">
        <f t="shared" si="286"/>
        <v>69</v>
      </c>
      <c r="R228" s="5">
        <f t="shared" si="287"/>
        <v>-1</v>
      </c>
      <c r="S228" s="5">
        <f t="shared" si="288"/>
        <v>40</v>
      </c>
      <c r="T228" s="5">
        <f t="shared" si="289"/>
        <v>94</v>
      </c>
      <c r="U228" s="5">
        <f t="shared" si="290"/>
        <v>54</v>
      </c>
      <c r="V228">
        <f t="shared" si="291"/>
        <v>3000000</v>
      </c>
      <c r="X228">
        <f t="shared" si="292"/>
        <v>27</v>
      </c>
      <c r="Y228">
        <f t="shared" si="270"/>
        <v>7</v>
      </c>
      <c r="Z228">
        <f t="shared" si="271"/>
        <v>37</v>
      </c>
      <c r="AA228">
        <f t="shared" si="272"/>
        <v>6</v>
      </c>
      <c r="AB228">
        <f t="shared" si="273"/>
        <v>9</v>
      </c>
      <c r="AC228">
        <f t="shared" si="274"/>
        <v>32</v>
      </c>
      <c r="AD228">
        <f t="shared" si="275"/>
        <v>8</v>
      </c>
      <c r="AE228">
        <f t="shared" si="276"/>
        <v>12</v>
      </c>
      <c r="AF228">
        <f t="shared" si="277"/>
        <v>34</v>
      </c>
      <c r="AG228">
        <f t="shared" ref="AG228:AO228" si="327">MAX(X$4:AF$543)+1-X228</f>
        <v>29</v>
      </c>
      <c r="AH228">
        <f t="shared" si="327"/>
        <v>49</v>
      </c>
      <c r="AI228">
        <f t="shared" si="327"/>
        <v>19</v>
      </c>
      <c r="AJ228">
        <f t="shared" si="327"/>
        <v>50</v>
      </c>
      <c r="AK228">
        <f t="shared" si="327"/>
        <v>47</v>
      </c>
      <c r="AL228">
        <f t="shared" si="327"/>
        <v>24</v>
      </c>
      <c r="AM228">
        <f t="shared" si="327"/>
        <v>48</v>
      </c>
      <c r="AN228">
        <f t="shared" si="327"/>
        <v>44</v>
      </c>
      <c r="AO228">
        <f t="shared" si="327"/>
        <v>22</v>
      </c>
      <c r="AP228">
        <f t="shared" si="279"/>
        <v>3000000</v>
      </c>
      <c r="AQ228">
        <f t="shared" si="294"/>
        <v>3</v>
      </c>
      <c r="AR228">
        <f t="shared" si="295"/>
        <v>3</v>
      </c>
      <c r="AS228">
        <f t="shared" si="296"/>
        <v>2926768</v>
      </c>
      <c r="AV228" s="10" t="s">
        <v>888</v>
      </c>
      <c r="AW228" s="11">
        <v>14</v>
      </c>
      <c r="AX228" s="11">
        <v>12</v>
      </c>
      <c r="AY228" s="11">
        <v>31</v>
      </c>
      <c r="AZ228" s="11">
        <v>9</v>
      </c>
      <c r="BA228" s="11">
        <v>14</v>
      </c>
      <c r="BB228" s="11">
        <v>19</v>
      </c>
      <c r="BC228" s="11">
        <v>10</v>
      </c>
      <c r="BD228" s="11">
        <v>2</v>
      </c>
      <c r="BE228" s="11">
        <v>26</v>
      </c>
      <c r="BF228" s="11">
        <v>42</v>
      </c>
      <c r="BG228" s="11">
        <v>44</v>
      </c>
      <c r="BH228" s="11">
        <v>25</v>
      </c>
      <c r="BI228" s="11">
        <v>47</v>
      </c>
      <c r="BJ228" s="11">
        <v>42</v>
      </c>
      <c r="BK228" s="11">
        <v>37</v>
      </c>
      <c r="BL228" s="11">
        <v>46</v>
      </c>
      <c r="BM228" s="11">
        <v>54</v>
      </c>
      <c r="BN228" s="11">
        <v>30</v>
      </c>
      <c r="BO228" s="11">
        <v>2000000</v>
      </c>
    </row>
    <row r="229" spans="1:67" ht="15" thickBot="1" x14ac:dyDescent="0.35">
      <c r="A229" s="1" t="s">
        <v>225</v>
      </c>
      <c r="B229" s="1" t="s">
        <v>602</v>
      </c>
      <c r="C229" s="2">
        <v>62</v>
      </c>
      <c r="D229" s="2">
        <v>44</v>
      </c>
      <c r="E229" s="2">
        <v>88</v>
      </c>
      <c r="F229" s="2">
        <v>4</v>
      </c>
      <c r="G229" s="2">
        <v>2</v>
      </c>
      <c r="H229" s="1">
        <f t="shared" si="280"/>
        <v>88</v>
      </c>
      <c r="I229" s="1">
        <f>HLOOKUP(H229,C229:$F$604,J229,0)</f>
        <v>3</v>
      </c>
      <c r="J229" s="1">
        <v>376</v>
      </c>
      <c r="K229" s="1" t="str">
        <f t="shared" si="281"/>
        <v>23</v>
      </c>
      <c r="M229" s="5">
        <f t="shared" si="282"/>
        <v>3</v>
      </c>
      <c r="N229" s="5">
        <f t="shared" si="283"/>
        <v>110</v>
      </c>
      <c r="O229" s="5">
        <f t="shared" si="284"/>
        <v>35.303446479534166</v>
      </c>
      <c r="P229" s="5">
        <f t="shared" si="285"/>
        <v>49.5</v>
      </c>
      <c r="Q229" s="5">
        <f t="shared" si="286"/>
        <v>53</v>
      </c>
      <c r="R229" s="5">
        <f t="shared" si="287"/>
        <v>-3.5</v>
      </c>
      <c r="S229" s="5">
        <f t="shared" si="288"/>
        <v>4</v>
      </c>
      <c r="T229" s="5">
        <f t="shared" si="289"/>
        <v>88</v>
      </c>
      <c r="U229" s="5">
        <f t="shared" si="290"/>
        <v>84</v>
      </c>
      <c r="V229">
        <f t="shared" si="291"/>
        <v>2000000</v>
      </c>
      <c r="X229">
        <f t="shared" si="292"/>
        <v>14</v>
      </c>
      <c r="Y229">
        <f t="shared" si="270"/>
        <v>31</v>
      </c>
      <c r="Z229">
        <f t="shared" si="271"/>
        <v>13</v>
      </c>
      <c r="AA229">
        <f t="shared" si="272"/>
        <v>29</v>
      </c>
      <c r="AB229">
        <f t="shared" si="273"/>
        <v>25</v>
      </c>
      <c r="AC229">
        <f t="shared" si="274"/>
        <v>40</v>
      </c>
      <c r="AD229">
        <f t="shared" si="275"/>
        <v>46</v>
      </c>
      <c r="AE229">
        <f t="shared" si="276"/>
        <v>23</v>
      </c>
      <c r="AF229">
        <f t="shared" si="277"/>
        <v>8</v>
      </c>
      <c r="AG229">
        <f t="shared" ref="AG229:AO229" si="328">MAX(X$4:AF$543)+1-X229</f>
        <v>42</v>
      </c>
      <c r="AH229">
        <f t="shared" si="328"/>
        <v>25</v>
      </c>
      <c r="AI229">
        <f t="shared" si="328"/>
        <v>43</v>
      </c>
      <c r="AJ229">
        <f t="shared" si="328"/>
        <v>27</v>
      </c>
      <c r="AK229">
        <f t="shared" si="328"/>
        <v>31</v>
      </c>
      <c r="AL229">
        <f t="shared" si="328"/>
        <v>16</v>
      </c>
      <c r="AM229">
        <f t="shared" si="328"/>
        <v>10</v>
      </c>
      <c r="AN229">
        <f t="shared" si="328"/>
        <v>33</v>
      </c>
      <c r="AO229">
        <f t="shared" si="328"/>
        <v>48</v>
      </c>
      <c r="AP229">
        <f t="shared" si="279"/>
        <v>2000000</v>
      </c>
      <c r="AQ229">
        <f t="shared" si="294"/>
        <v>3</v>
      </c>
      <c r="AR229">
        <f t="shared" si="295"/>
        <v>2</v>
      </c>
      <c r="AS229">
        <f t="shared" si="296"/>
        <v>2586853.4</v>
      </c>
      <c r="AV229" s="10" t="s">
        <v>889</v>
      </c>
      <c r="AW229" s="11">
        <v>1</v>
      </c>
      <c r="AX229" s="11">
        <v>40</v>
      </c>
      <c r="AY229" s="11">
        <v>9</v>
      </c>
      <c r="AZ229" s="11">
        <v>35</v>
      </c>
      <c r="BA229" s="11">
        <v>35</v>
      </c>
      <c r="BB229" s="11">
        <v>22</v>
      </c>
      <c r="BC229" s="11">
        <v>51</v>
      </c>
      <c r="BD229" s="11">
        <v>16</v>
      </c>
      <c r="BE229" s="11">
        <v>3</v>
      </c>
      <c r="BF229" s="11">
        <v>55</v>
      </c>
      <c r="BG229" s="11">
        <v>16</v>
      </c>
      <c r="BH229" s="11">
        <v>47</v>
      </c>
      <c r="BI229" s="11">
        <v>21</v>
      </c>
      <c r="BJ229" s="11">
        <v>21</v>
      </c>
      <c r="BK229" s="11">
        <v>34</v>
      </c>
      <c r="BL229" s="11">
        <v>5</v>
      </c>
      <c r="BM229" s="11">
        <v>40</v>
      </c>
      <c r="BN229" s="11">
        <v>53</v>
      </c>
      <c r="BO229" s="11">
        <v>1000000</v>
      </c>
    </row>
    <row r="230" spans="1:67" ht="15" thickBot="1" x14ac:dyDescent="0.35">
      <c r="A230" s="1" t="s">
        <v>226</v>
      </c>
      <c r="B230" s="1" t="s">
        <v>602</v>
      </c>
      <c r="C230" s="2">
        <v>99</v>
      </c>
      <c r="D230" s="2">
        <v>43</v>
      </c>
      <c r="E230" s="2">
        <v>14</v>
      </c>
      <c r="F230" s="2">
        <v>8</v>
      </c>
      <c r="G230" s="2">
        <v>2</v>
      </c>
      <c r="H230" s="1">
        <f t="shared" si="280"/>
        <v>99</v>
      </c>
      <c r="I230" s="1">
        <f>HLOOKUP(H230,C230:$F$604,J230,0)</f>
        <v>1</v>
      </c>
      <c r="J230" s="1">
        <v>375</v>
      </c>
      <c r="K230" s="1" t="str">
        <f t="shared" si="281"/>
        <v>21</v>
      </c>
      <c r="M230" s="5">
        <f t="shared" si="282"/>
        <v>1</v>
      </c>
      <c r="N230" s="5">
        <f t="shared" si="283"/>
        <v>65</v>
      </c>
      <c r="O230" s="5">
        <f t="shared" si="284"/>
        <v>41.577237362127207</v>
      </c>
      <c r="P230" s="5">
        <f t="shared" si="285"/>
        <v>41</v>
      </c>
      <c r="Q230" s="5">
        <f t="shared" si="286"/>
        <v>28.5</v>
      </c>
      <c r="R230" s="5">
        <f t="shared" si="287"/>
        <v>12.5</v>
      </c>
      <c r="S230" s="5">
        <f t="shared" si="288"/>
        <v>8</v>
      </c>
      <c r="T230" s="5">
        <f t="shared" si="289"/>
        <v>99</v>
      </c>
      <c r="U230" s="5">
        <f t="shared" si="290"/>
        <v>91</v>
      </c>
      <c r="V230">
        <f t="shared" si="291"/>
        <v>2000000</v>
      </c>
      <c r="X230">
        <f t="shared" si="292"/>
        <v>41</v>
      </c>
      <c r="Y230">
        <f t="shared" si="270"/>
        <v>47</v>
      </c>
      <c r="Z230">
        <f t="shared" si="271"/>
        <v>4</v>
      </c>
      <c r="AA230">
        <f t="shared" si="272"/>
        <v>40</v>
      </c>
      <c r="AB230">
        <f t="shared" si="273"/>
        <v>47</v>
      </c>
      <c r="AC230">
        <f t="shared" si="274"/>
        <v>2</v>
      </c>
      <c r="AD230">
        <f t="shared" si="275"/>
        <v>38</v>
      </c>
      <c r="AE230">
        <f t="shared" si="276"/>
        <v>2</v>
      </c>
      <c r="AF230">
        <f t="shared" si="277"/>
        <v>3</v>
      </c>
      <c r="AG230">
        <f t="shared" ref="AG230:AO230" si="329">MAX(X$4:AF$543)+1-X230</f>
        <v>15</v>
      </c>
      <c r="AH230">
        <f t="shared" si="329"/>
        <v>9</v>
      </c>
      <c r="AI230">
        <f t="shared" si="329"/>
        <v>52</v>
      </c>
      <c r="AJ230">
        <f t="shared" si="329"/>
        <v>16</v>
      </c>
      <c r="AK230">
        <f t="shared" si="329"/>
        <v>9</v>
      </c>
      <c r="AL230">
        <f t="shared" si="329"/>
        <v>54</v>
      </c>
      <c r="AM230">
        <f t="shared" si="329"/>
        <v>18</v>
      </c>
      <c r="AN230">
        <f t="shared" si="329"/>
        <v>54</v>
      </c>
      <c r="AO230">
        <f t="shared" si="329"/>
        <v>53</v>
      </c>
      <c r="AP230">
        <f t="shared" si="279"/>
        <v>2000000</v>
      </c>
      <c r="AQ230">
        <f t="shared" si="294"/>
        <v>3</v>
      </c>
      <c r="AR230">
        <f t="shared" si="295"/>
        <v>2</v>
      </c>
      <c r="AS230">
        <f t="shared" si="296"/>
        <v>2778525.9</v>
      </c>
      <c r="AV230" s="10" t="s">
        <v>890</v>
      </c>
      <c r="AW230" s="11">
        <v>41</v>
      </c>
      <c r="AX230" s="11">
        <v>4</v>
      </c>
      <c r="AY230" s="11">
        <v>45</v>
      </c>
      <c r="AZ230" s="11">
        <v>3</v>
      </c>
      <c r="BA230" s="11">
        <v>5</v>
      </c>
      <c r="BB230" s="11">
        <v>30</v>
      </c>
      <c r="BC230" s="11">
        <v>4</v>
      </c>
      <c r="BD230" s="11">
        <v>8</v>
      </c>
      <c r="BE230" s="11">
        <v>42</v>
      </c>
      <c r="BF230" s="11">
        <v>15</v>
      </c>
      <c r="BG230" s="11">
        <v>52</v>
      </c>
      <c r="BH230" s="11">
        <v>11</v>
      </c>
      <c r="BI230" s="11">
        <v>53</v>
      </c>
      <c r="BJ230" s="11">
        <v>51</v>
      </c>
      <c r="BK230" s="11">
        <v>26</v>
      </c>
      <c r="BL230" s="11">
        <v>52</v>
      </c>
      <c r="BM230" s="11">
        <v>48</v>
      </c>
      <c r="BN230" s="11">
        <v>14</v>
      </c>
      <c r="BO230" s="11">
        <v>1000000</v>
      </c>
    </row>
    <row r="231" spans="1:67" ht="15" thickBot="1" x14ac:dyDescent="0.35">
      <c r="A231" s="1" t="s">
        <v>227</v>
      </c>
      <c r="B231" s="1" t="s">
        <v>602</v>
      </c>
      <c r="C231" s="2">
        <v>59</v>
      </c>
      <c r="D231" s="2">
        <v>29</v>
      </c>
      <c r="E231" s="2">
        <v>73</v>
      </c>
      <c r="F231" s="2">
        <v>2</v>
      </c>
      <c r="G231" s="2">
        <v>1</v>
      </c>
      <c r="H231" s="1">
        <f t="shared" si="280"/>
        <v>73</v>
      </c>
      <c r="I231" s="1">
        <f>HLOOKUP(H231,C231:$F$604,J231,0)</f>
        <v>3</v>
      </c>
      <c r="J231" s="1">
        <v>374</v>
      </c>
      <c r="K231" s="1" t="str">
        <f t="shared" si="281"/>
        <v>13</v>
      </c>
      <c r="M231" s="5">
        <f t="shared" si="282"/>
        <v>3</v>
      </c>
      <c r="N231" s="5">
        <f t="shared" si="283"/>
        <v>90</v>
      </c>
      <c r="O231" s="5">
        <f t="shared" si="284"/>
        <v>31.68990375498165</v>
      </c>
      <c r="P231" s="5">
        <f t="shared" si="285"/>
        <v>40.75</v>
      </c>
      <c r="Q231" s="5">
        <f t="shared" si="286"/>
        <v>44</v>
      </c>
      <c r="R231" s="5">
        <f t="shared" si="287"/>
        <v>-3.25</v>
      </c>
      <c r="S231" s="5">
        <f t="shared" si="288"/>
        <v>2</v>
      </c>
      <c r="T231" s="5">
        <f t="shared" si="289"/>
        <v>73</v>
      </c>
      <c r="U231" s="5">
        <f t="shared" si="290"/>
        <v>71</v>
      </c>
      <c r="V231">
        <f t="shared" si="291"/>
        <v>1000000</v>
      </c>
      <c r="X231">
        <f t="shared" si="292"/>
        <v>14</v>
      </c>
      <c r="Y231">
        <f t="shared" si="270"/>
        <v>39</v>
      </c>
      <c r="Z231">
        <f t="shared" si="271"/>
        <v>21</v>
      </c>
      <c r="AA231">
        <f t="shared" si="272"/>
        <v>40</v>
      </c>
      <c r="AB231">
        <f t="shared" si="273"/>
        <v>34</v>
      </c>
      <c r="AC231">
        <f t="shared" si="274"/>
        <v>39</v>
      </c>
      <c r="AD231">
        <f t="shared" si="275"/>
        <v>49</v>
      </c>
      <c r="AE231">
        <f t="shared" si="276"/>
        <v>40</v>
      </c>
      <c r="AF231">
        <f t="shared" si="277"/>
        <v>20</v>
      </c>
      <c r="AG231">
        <f t="shared" ref="AG231:AO231" si="330">MAX(X$4:AF$543)+1-X231</f>
        <v>42</v>
      </c>
      <c r="AH231">
        <f t="shared" si="330"/>
        <v>17</v>
      </c>
      <c r="AI231">
        <f t="shared" si="330"/>
        <v>35</v>
      </c>
      <c r="AJ231">
        <f t="shared" si="330"/>
        <v>16</v>
      </c>
      <c r="AK231">
        <f t="shared" si="330"/>
        <v>22</v>
      </c>
      <c r="AL231">
        <f t="shared" si="330"/>
        <v>17</v>
      </c>
      <c r="AM231">
        <f t="shared" si="330"/>
        <v>7</v>
      </c>
      <c r="AN231">
        <f t="shared" si="330"/>
        <v>16</v>
      </c>
      <c r="AO231">
        <f t="shared" si="330"/>
        <v>36</v>
      </c>
      <c r="AP231">
        <f t="shared" si="279"/>
        <v>1000000</v>
      </c>
      <c r="AQ231">
        <f t="shared" si="294"/>
        <v>3</v>
      </c>
      <c r="AR231">
        <f t="shared" si="295"/>
        <v>1</v>
      </c>
      <c r="AS231">
        <f t="shared" si="296"/>
        <v>2620431.7000000002</v>
      </c>
      <c r="AV231" s="10" t="s">
        <v>891</v>
      </c>
      <c r="AW231" s="11">
        <v>27</v>
      </c>
      <c r="AX231" s="11">
        <v>9</v>
      </c>
      <c r="AY231" s="11">
        <v>38</v>
      </c>
      <c r="AZ231" s="11">
        <v>10</v>
      </c>
      <c r="BA231" s="11">
        <v>11</v>
      </c>
      <c r="BB231" s="11">
        <v>35</v>
      </c>
      <c r="BC231" s="11">
        <v>12</v>
      </c>
      <c r="BD231" s="11">
        <v>21</v>
      </c>
      <c r="BE231" s="11">
        <v>34</v>
      </c>
      <c r="BF231" s="11">
        <v>29</v>
      </c>
      <c r="BG231" s="11">
        <v>47</v>
      </c>
      <c r="BH231" s="11">
        <v>18</v>
      </c>
      <c r="BI231" s="11">
        <v>46</v>
      </c>
      <c r="BJ231" s="11">
        <v>45</v>
      </c>
      <c r="BK231" s="11">
        <v>21</v>
      </c>
      <c r="BL231" s="11">
        <v>44</v>
      </c>
      <c r="BM231" s="11">
        <v>35</v>
      </c>
      <c r="BN231" s="11">
        <v>22</v>
      </c>
      <c r="BO231" s="11">
        <v>3000000</v>
      </c>
    </row>
    <row r="232" spans="1:67" ht="15" thickBot="1" x14ac:dyDescent="0.35">
      <c r="A232" s="1" t="s">
        <v>228</v>
      </c>
      <c r="B232" s="1" t="s">
        <v>602</v>
      </c>
      <c r="C232" s="2">
        <v>18</v>
      </c>
      <c r="D232" s="2">
        <v>16</v>
      </c>
      <c r="E232" s="2">
        <v>29</v>
      </c>
      <c r="F232" s="2">
        <v>10</v>
      </c>
      <c r="G232" s="2">
        <v>1</v>
      </c>
      <c r="H232" s="1">
        <f t="shared" si="280"/>
        <v>29</v>
      </c>
      <c r="I232" s="1">
        <f>HLOOKUP(H232,C232:$F$604,J232,0)</f>
        <v>3</v>
      </c>
      <c r="J232" s="1">
        <v>373</v>
      </c>
      <c r="K232" s="1" t="str">
        <f t="shared" si="281"/>
        <v>13</v>
      </c>
      <c r="M232" s="5">
        <f t="shared" si="282"/>
        <v>3</v>
      </c>
      <c r="N232" s="5">
        <f t="shared" si="283"/>
        <v>44</v>
      </c>
      <c r="O232" s="5">
        <f t="shared" si="284"/>
        <v>7.932002689527196</v>
      </c>
      <c r="P232" s="5">
        <f t="shared" si="285"/>
        <v>18.25</v>
      </c>
      <c r="Q232" s="5">
        <f t="shared" si="286"/>
        <v>17</v>
      </c>
      <c r="R232" s="5">
        <f t="shared" si="287"/>
        <v>1.25</v>
      </c>
      <c r="S232" s="5">
        <f t="shared" si="288"/>
        <v>10</v>
      </c>
      <c r="T232" s="5">
        <f t="shared" si="289"/>
        <v>29</v>
      </c>
      <c r="U232" s="5">
        <f t="shared" si="290"/>
        <v>19</v>
      </c>
      <c r="V232">
        <f t="shared" si="291"/>
        <v>1000000</v>
      </c>
      <c r="X232">
        <f t="shared" si="292"/>
        <v>14</v>
      </c>
      <c r="Y232">
        <f t="shared" si="270"/>
        <v>52</v>
      </c>
      <c r="Z232">
        <f t="shared" si="271"/>
        <v>54</v>
      </c>
      <c r="AA232">
        <f t="shared" si="272"/>
        <v>54</v>
      </c>
      <c r="AB232">
        <f t="shared" si="273"/>
        <v>52</v>
      </c>
      <c r="AC232">
        <f t="shared" si="274"/>
        <v>23</v>
      </c>
      <c r="AD232">
        <f t="shared" si="275"/>
        <v>35</v>
      </c>
      <c r="AE232">
        <f t="shared" si="276"/>
        <v>54</v>
      </c>
      <c r="AF232">
        <f t="shared" si="277"/>
        <v>53</v>
      </c>
      <c r="AG232">
        <f t="shared" ref="AG232:AO232" si="331">MAX(X$4:AF$543)+1-X232</f>
        <v>42</v>
      </c>
      <c r="AH232">
        <f t="shared" si="331"/>
        <v>4</v>
      </c>
      <c r="AI232">
        <f t="shared" si="331"/>
        <v>2</v>
      </c>
      <c r="AJ232">
        <f t="shared" si="331"/>
        <v>2</v>
      </c>
      <c r="AK232">
        <f t="shared" si="331"/>
        <v>4</v>
      </c>
      <c r="AL232">
        <f t="shared" si="331"/>
        <v>33</v>
      </c>
      <c r="AM232">
        <f t="shared" si="331"/>
        <v>21</v>
      </c>
      <c r="AN232">
        <f t="shared" si="331"/>
        <v>2</v>
      </c>
      <c r="AO232">
        <f t="shared" si="331"/>
        <v>3</v>
      </c>
      <c r="AP232">
        <f t="shared" si="279"/>
        <v>1000000</v>
      </c>
      <c r="AQ232">
        <f t="shared" si="294"/>
        <v>3</v>
      </c>
      <c r="AR232">
        <f t="shared" si="295"/>
        <v>1</v>
      </c>
      <c r="AS232">
        <f t="shared" si="296"/>
        <v>2842701.1</v>
      </c>
      <c r="AV232" s="10" t="s">
        <v>892</v>
      </c>
      <c r="AW232" s="11">
        <v>27</v>
      </c>
      <c r="AX232" s="11">
        <v>7</v>
      </c>
      <c r="AY232" s="11">
        <v>37</v>
      </c>
      <c r="AZ232" s="11">
        <v>6</v>
      </c>
      <c r="BA232" s="11">
        <v>9</v>
      </c>
      <c r="BB232" s="11">
        <v>32</v>
      </c>
      <c r="BC232" s="11">
        <v>8</v>
      </c>
      <c r="BD232" s="11">
        <v>12</v>
      </c>
      <c r="BE232" s="11">
        <v>34</v>
      </c>
      <c r="BF232" s="11">
        <v>29</v>
      </c>
      <c r="BG232" s="11">
        <v>49</v>
      </c>
      <c r="BH232" s="11">
        <v>19</v>
      </c>
      <c r="BI232" s="11">
        <v>50</v>
      </c>
      <c r="BJ232" s="11">
        <v>47</v>
      </c>
      <c r="BK232" s="11">
        <v>24</v>
      </c>
      <c r="BL232" s="11">
        <v>48</v>
      </c>
      <c r="BM232" s="11">
        <v>44</v>
      </c>
      <c r="BN232" s="11">
        <v>22</v>
      </c>
      <c r="BO232" s="11">
        <v>3000000</v>
      </c>
    </row>
    <row r="233" spans="1:67" ht="15" thickBot="1" x14ac:dyDescent="0.35">
      <c r="A233" s="1" t="s">
        <v>229</v>
      </c>
      <c r="B233" s="1" t="s">
        <v>602</v>
      </c>
      <c r="C233" s="2">
        <v>21</v>
      </c>
      <c r="D233" s="2">
        <v>51</v>
      </c>
      <c r="E233" s="2">
        <v>0</v>
      </c>
      <c r="F233" s="2">
        <v>36</v>
      </c>
      <c r="G233" s="2">
        <v>3</v>
      </c>
      <c r="H233" s="1">
        <f t="shared" si="280"/>
        <v>51</v>
      </c>
      <c r="I233" s="1">
        <f>HLOOKUP(H233,C233:$F$604,J233,0)</f>
        <v>2</v>
      </c>
      <c r="J233" s="1">
        <v>372</v>
      </c>
      <c r="K233" s="1" t="str">
        <f t="shared" si="281"/>
        <v>32</v>
      </c>
      <c r="M233" s="5">
        <f t="shared" si="282"/>
        <v>2</v>
      </c>
      <c r="N233" s="5">
        <f t="shared" si="283"/>
        <v>57</v>
      </c>
      <c r="O233" s="5">
        <f t="shared" si="284"/>
        <v>21.77154105707724</v>
      </c>
      <c r="P233" s="5">
        <f t="shared" si="285"/>
        <v>27</v>
      </c>
      <c r="Q233" s="5">
        <f t="shared" si="286"/>
        <v>28.5</v>
      </c>
      <c r="R233" s="5">
        <f t="shared" si="287"/>
        <v>-1.5</v>
      </c>
      <c r="S233" s="5">
        <f t="shared" si="288"/>
        <v>0</v>
      </c>
      <c r="T233" s="5">
        <f t="shared" si="289"/>
        <v>51</v>
      </c>
      <c r="U233" s="5">
        <f t="shared" si="290"/>
        <v>51</v>
      </c>
      <c r="V233">
        <f t="shared" si="291"/>
        <v>3000000</v>
      </c>
      <c r="X233">
        <f t="shared" si="292"/>
        <v>27</v>
      </c>
      <c r="Y233">
        <f t="shared" si="270"/>
        <v>50</v>
      </c>
      <c r="Z233">
        <f t="shared" si="271"/>
        <v>40</v>
      </c>
      <c r="AA233">
        <f t="shared" si="272"/>
        <v>52</v>
      </c>
      <c r="AB233">
        <f t="shared" si="273"/>
        <v>47</v>
      </c>
      <c r="AC233">
        <f t="shared" si="274"/>
        <v>33</v>
      </c>
      <c r="AD233">
        <f t="shared" si="275"/>
        <v>53</v>
      </c>
      <c r="AE233">
        <f t="shared" si="276"/>
        <v>51</v>
      </c>
      <c r="AF233">
        <f t="shared" si="277"/>
        <v>37</v>
      </c>
      <c r="AG233">
        <f t="shared" ref="AG233:AO233" si="332">MAX(X$4:AF$543)+1-X233</f>
        <v>29</v>
      </c>
      <c r="AH233">
        <f t="shared" si="332"/>
        <v>6</v>
      </c>
      <c r="AI233">
        <f t="shared" si="332"/>
        <v>16</v>
      </c>
      <c r="AJ233">
        <f t="shared" si="332"/>
        <v>4</v>
      </c>
      <c r="AK233">
        <f t="shared" si="332"/>
        <v>9</v>
      </c>
      <c r="AL233">
        <f t="shared" si="332"/>
        <v>23</v>
      </c>
      <c r="AM233">
        <f t="shared" si="332"/>
        <v>3</v>
      </c>
      <c r="AN233">
        <f t="shared" si="332"/>
        <v>5</v>
      </c>
      <c r="AO233">
        <f t="shared" si="332"/>
        <v>19</v>
      </c>
      <c r="AP233">
        <f t="shared" si="279"/>
        <v>3000000</v>
      </c>
      <c r="AQ233">
        <f t="shared" si="294"/>
        <v>3</v>
      </c>
      <c r="AR233">
        <f t="shared" si="295"/>
        <v>3</v>
      </c>
      <c r="AS233">
        <f t="shared" si="296"/>
        <v>2658908.5</v>
      </c>
      <c r="AV233" s="10" t="s">
        <v>893</v>
      </c>
      <c r="AW233" s="11">
        <v>14</v>
      </c>
      <c r="AX233" s="11">
        <v>31</v>
      </c>
      <c r="AY233" s="11">
        <v>13</v>
      </c>
      <c r="AZ233" s="11">
        <v>29</v>
      </c>
      <c r="BA233" s="11">
        <v>25</v>
      </c>
      <c r="BB233" s="11">
        <v>40</v>
      </c>
      <c r="BC233" s="11">
        <v>46</v>
      </c>
      <c r="BD233" s="11">
        <v>23</v>
      </c>
      <c r="BE233" s="11">
        <v>8</v>
      </c>
      <c r="BF233" s="11">
        <v>42</v>
      </c>
      <c r="BG233" s="11">
        <v>25</v>
      </c>
      <c r="BH233" s="11">
        <v>43</v>
      </c>
      <c r="BI233" s="11">
        <v>27</v>
      </c>
      <c r="BJ233" s="11">
        <v>31</v>
      </c>
      <c r="BK233" s="11">
        <v>16</v>
      </c>
      <c r="BL233" s="11">
        <v>10</v>
      </c>
      <c r="BM233" s="11">
        <v>33</v>
      </c>
      <c r="BN233" s="11">
        <v>48</v>
      </c>
      <c r="BO233" s="11">
        <v>2000000</v>
      </c>
    </row>
    <row r="234" spans="1:67" ht="15" thickBot="1" x14ac:dyDescent="0.35">
      <c r="A234" s="1" t="s">
        <v>230</v>
      </c>
      <c r="B234" s="1" t="s">
        <v>602</v>
      </c>
      <c r="C234" s="2">
        <v>87</v>
      </c>
      <c r="D234" s="2">
        <v>8</v>
      </c>
      <c r="E234" s="2">
        <v>64</v>
      </c>
      <c r="F234" s="2">
        <v>50</v>
      </c>
      <c r="G234" s="2">
        <v>3</v>
      </c>
      <c r="H234" s="1">
        <f t="shared" si="280"/>
        <v>87</v>
      </c>
      <c r="I234" s="1">
        <f>HLOOKUP(H234,C234:$F$604,J234,0)</f>
        <v>1</v>
      </c>
      <c r="J234" s="1">
        <v>371</v>
      </c>
      <c r="K234" s="1" t="str">
        <f t="shared" si="281"/>
        <v>31</v>
      </c>
      <c r="M234" s="5">
        <f t="shared" si="282"/>
        <v>1</v>
      </c>
      <c r="N234" s="5">
        <f t="shared" si="283"/>
        <v>122</v>
      </c>
      <c r="O234" s="5">
        <f t="shared" si="284"/>
        <v>33.210189199501208</v>
      </c>
      <c r="P234" s="5">
        <f t="shared" si="285"/>
        <v>52.25</v>
      </c>
      <c r="Q234" s="5">
        <f t="shared" si="286"/>
        <v>57</v>
      </c>
      <c r="R234" s="5">
        <f t="shared" si="287"/>
        <v>-4.75</v>
      </c>
      <c r="S234" s="5">
        <f t="shared" si="288"/>
        <v>8</v>
      </c>
      <c r="T234" s="5">
        <f t="shared" si="289"/>
        <v>87</v>
      </c>
      <c r="U234" s="5">
        <f t="shared" si="290"/>
        <v>79</v>
      </c>
      <c r="V234">
        <f t="shared" si="291"/>
        <v>3000000</v>
      </c>
      <c r="X234">
        <f t="shared" si="292"/>
        <v>41</v>
      </c>
      <c r="Y234">
        <f t="shared" si="270"/>
        <v>27</v>
      </c>
      <c r="Z234">
        <f t="shared" si="271"/>
        <v>17</v>
      </c>
      <c r="AA234">
        <f t="shared" si="272"/>
        <v>26</v>
      </c>
      <c r="AB234">
        <f t="shared" si="273"/>
        <v>21</v>
      </c>
      <c r="AC234">
        <f t="shared" si="274"/>
        <v>44</v>
      </c>
      <c r="AD234">
        <f t="shared" si="275"/>
        <v>38</v>
      </c>
      <c r="AE234">
        <f t="shared" si="276"/>
        <v>25</v>
      </c>
      <c r="AF234">
        <f t="shared" si="277"/>
        <v>12</v>
      </c>
      <c r="AG234">
        <f t="shared" ref="AG234:AO234" si="333">MAX(X$4:AF$543)+1-X234</f>
        <v>15</v>
      </c>
      <c r="AH234">
        <f t="shared" si="333"/>
        <v>29</v>
      </c>
      <c r="AI234">
        <f t="shared" si="333"/>
        <v>39</v>
      </c>
      <c r="AJ234">
        <f t="shared" si="333"/>
        <v>30</v>
      </c>
      <c r="AK234">
        <f t="shared" si="333"/>
        <v>35</v>
      </c>
      <c r="AL234">
        <f t="shared" si="333"/>
        <v>12</v>
      </c>
      <c r="AM234">
        <f t="shared" si="333"/>
        <v>18</v>
      </c>
      <c r="AN234">
        <f t="shared" si="333"/>
        <v>31</v>
      </c>
      <c r="AO234">
        <f t="shared" si="333"/>
        <v>44</v>
      </c>
      <c r="AP234">
        <f t="shared" si="279"/>
        <v>3000000</v>
      </c>
      <c r="AQ234">
        <f t="shared" si="294"/>
        <v>3</v>
      </c>
      <c r="AR234">
        <f t="shared" si="295"/>
        <v>3</v>
      </c>
      <c r="AS234">
        <f t="shared" si="296"/>
        <v>2772823.4</v>
      </c>
      <c r="AV234" s="10" t="s">
        <v>894</v>
      </c>
      <c r="AW234" s="11">
        <v>41</v>
      </c>
      <c r="AX234" s="11">
        <v>47</v>
      </c>
      <c r="AY234" s="11">
        <v>4</v>
      </c>
      <c r="AZ234" s="11">
        <v>40</v>
      </c>
      <c r="BA234" s="11">
        <v>47</v>
      </c>
      <c r="BB234" s="11">
        <v>2</v>
      </c>
      <c r="BC234" s="11">
        <v>38</v>
      </c>
      <c r="BD234" s="11">
        <v>2</v>
      </c>
      <c r="BE234" s="11">
        <v>3</v>
      </c>
      <c r="BF234" s="11">
        <v>15</v>
      </c>
      <c r="BG234" s="11">
        <v>9</v>
      </c>
      <c r="BH234" s="11">
        <v>52</v>
      </c>
      <c r="BI234" s="11">
        <v>16</v>
      </c>
      <c r="BJ234" s="11">
        <v>9</v>
      </c>
      <c r="BK234" s="11">
        <v>54</v>
      </c>
      <c r="BL234" s="11">
        <v>18</v>
      </c>
      <c r="BM234" s="11">
        <v>54</v>
      </c>
      <c r="BN234" s="11">
        <v>53</v>
      </c>
      <c r="BO234" s="11">
        <v>2000000</v>
      </c>
    </row>
    <row r="235" spans="1:67" ht="15" thickBot="1" x14ac:dyDescent="0.35">
      <c r="A235" s="1" t="s">
        <v>231</v>
      </c>
      <c r="B235" s="1" t="s">
        <v>602</v>
      </c>
      <c r="C235" s="2">
        <v>2</v>
      </c>
      <c r="D235" s="2">
        <v>46</v>
      </c>
      <c r="E235" s="2">
        <v>85</v>
      </c>
      <c r="F235" s="2">
        <v>4</v>
      </c>
      <c r="G235" s="2">
        <v>2</v>
      </c>
      <c r="H235" s="1">
        <f t="shared" si="280"/>
        <v>85</v>
      </c>
      <c r="I235" s="1">
        <f>HLOOKUP(H235,C235:$F$604,J235,0)</f>
        <v>3</v>
      </c>
      <c r="J235" s="1">
        <v>370</v>
      </c>
      <c r="K235" s="1" t="str">
        <f t="shared" si="281"/>
        <v>23</v>
      </c>
      <c r="M235" s="5">
        <f t="shared" si="282"/>
        <v>3</v>
      </c>
      <c r="N235" s="5">
        <f t="shared" si="283"/>
        <v>52</v>
      </c>
      <c r="O235" s="5">
        <f t="shared" si="284"/>
        <v>39.449334595148748</v>
      </c>
      <c r="P235" s="5">
        <f t="shared" si="285"/>
        <v>34.25</v>
      </c>
      <c r="Q235" s="5">
        <f t="shared" si="286"/>
        <v>25</v>
      </c>
      <c r="R235" s="5">
        <f t="shared" si="287"/>
        <v>9.25</v>
      </c>
      <c r="S235" s="5">
        <f t="shared" si="288"/>
        <v>2</v>
      </c>
      <c r="T235" s="5">
        <f t="shared" si="289"/>
        <v>85</v>
      </c>
      <c r="U235" s="5">
        <f t="shared" si="290"/>
        <v>83</v>
      </c>
      <c r="V235">
        <f t="shared" si="291"/>
        <v>2000000</v>
      </c>
      <c r="X235">
        <f t="shared" si="292"/>
        <v>14</v>
      </c>
      <c r="Y235">
        <f t="shared" si="270"/>
        <v>51</v>
      </c>
      <c r="Z235">
        <f t="shared" si="271"/>
        <v>7</v>
      </c>
      <c r="AA235">
        <f t="shared" si="272"/>
        <v>47</v>
      </c>
      <c r="AB235">
        <f t="shared" si="273"/>
        <v>50</v>
      </c>
      <c r="AC235">
        <f t="shared" si="274"/>
        <v>5</v>
      </c>
      <c r="AD235">
        <f t="shared" si="275"/>
        <v>49</v>
      </c>
      <c r="AE235">
        <f t="shared" si="276"/>
        <v>27</v>
      </c>
      <c r="AF235">
        <f t="shared" si="277"/>
        <v>9</v>
      </c>
      <c r="AG235">
        <f t="shared" ref="AG235:AO235" si="334">MAX(X$4:AF$543)+1-X235</f>
        <v>42</v>
      </c>
      <c r="AH235">
        <f t="shared" si="334"/>
        <v>5</v>
      </c>
      <c r="AI235">
        <f t="shared" si="334"/>
        <v>49</v>
      </c>
      <c r="AJ235">
        <f t="shared" si="334"/>
        <v>9</v>
      </c>
      <c r="AK235">
        <f t="shared" si="334"/>
        <v>6</v>
      </c>
      <c r="AL235">
        <f t="shared" si="334"/>
        <v>51</v>
      </c>
      <c r="AM235">
        <f t="shared" si="334"/>
        <v>7</v>
      </c>
      <c r="AN235">
        <f t="shared" si="334"/>
        <v>29</v>
      </c>
      <c r="AO235">
        <f t="shared" si="334"/>
        <v>47</v>
      </c>
      <c r="AP235">
        <f t="shared" si="279"/>
        <v>2000000</v>
      </c>
      <c r="AQ235">
        <f t="shared" si="294"/>
        <v>2</v>
      </c>
      <c r="AR235">
        <f t="shared" si="295"/>
        <v>2</v>
      </c>
      <c r="AS235">
        <f t="shared" si="296"/>
        <v>2317225.5</v>
      </c>
      <c r="AV235" s="10" t="s">
        <v>895</v>
      </c>
      <c r="AW235" s="11">
        <v>14</v>
      </c>
      <c r="AX235" s="11">
        <v>39</v>
      </c>
      <c r="AY235" s="11">
        <v>21</v>
      </c>
      <c r="AZ235" s="11">
        <v>40</v>
      </c>
      <c r="BA235" s="11">
        <v>34</v>
      </c>
      <c r="BB235" s="11">
        <v>39</v>
      </c>
      <c r="BC235" s="11">
        <v>49</v>
      </c>
      <c r="BD235" s="11">
        <v>40</v>
      </c>
      <c r="BE235" s="11">
        <v>20</v>
      </c>
      <c r="BF235" s="11">
        <v>42</v>
      </c>
      <c r="BG235" s="11">
        <v>17</v>
      </c>
      <c r="BH235" s="11">
        <v>35</v>
      </c>
      <c r="BI235" s="11">
        <v>16</v>
      </c>
      <c r="BJ235" s="11">
        <v>22</v>
      </c>
      <c r="BK235" s="11">
        <v>17</v>
      </c>
      <c r="BL235" s="11">
        <v>7</v>
      </c>
      <c r="BM235" s="11">
        <v>16</v>
      </c>
      <c r="BN235" s="11">
        <v>36</v>
      </c>
      <c r="BO235" s="11">
        <v>1000000</v>
      </c>
    </row>
    <row r="236" spans="1:67" ht="15" thickBot="1" x14ac:dyDescent="0.35">
      <c r="A236" s="1" t="s">
        <v>232</v>
      </c>
      <c r="B236" s="1" t="s">
        <v>602</v>
      </c>
      <c r="C236" s="2">
        <v>16</v>
      </c>
      <c r="D236" s="2">
        <v>58</v>
      </c>
      <c r="E236" s="2">
        <v>74</v>
      </c>
      <c r="F236" s="2">
        <v>93</v>
      </c>
      <c r="G236" s="2">
        <v>3</v>
      </c>
      <c r="H236" s="1">
        <f t="shared" si="280"/>
        <v>93</v>
      </c>
      <c r="I236" s="1">
        <f>HLOOKUP(H236,C236:$F$604,J236,0)</f>
        <v>4</v>
      </c>
      <c r="J236" s="1">
        <v>369</v>
      </c>
      <c r="K236" s="1" t="str">
        <f t="shared" si="281"/>
        <v>34</v>
      </c>
      <c r="M236" s="5">
        <f t="shared" si="282"/>
        <v>4</v>
      </c>
      <c r="N236" s="5">
        <f t="shared" si="283"/>
        <v>148</v>
      </c>
      <c r="O236" s="5">
        <f t="shared" si="284"/>
        <v>32.78592177546129</v>
      </c>
      <c r="P236" s="5">
        <f t="shared" si="285"/>
        <v>60.25</v>
      </c>
      <c r="Q236" s="5">
        <f t="shared" si="286"/>
        <v>66</v>
      </c>
      <c r="R236" s="5">
        <f t="shared" si="287"/>
        <v>-5.75</v>
      </c>
      <c r="S236" s="5">
        <f t="shared" si="288"/>
        <v>16</v>
      </c>
      <c r="T236" s="5">
        <f t="shared" si="289"/>
        <v>93</v>
      </c>
      <c r="U236" s="5">
        <f t="shared" si="290"/>
        <v>77</v>
      </c>
      <c r="V236">
        <f t="shared" si="291"/>
        <v>3000000</v>
      </c>
      <c r="X236">
        <f t="shared" si="292"/>
        <v>1</v>
      </c>
      <c r="Y236">
        <f t="shared" si="270"/>
        <v>16</v>
      </c>
      <c r="Z236">
        <f t="shared" si="271"/>
        <v>18</v>
      </c>
      <c r="AA236">
        <f t="shared" si="272"/>
        <v>14</v>
      </c>
      <c r="AB236">
        <f t="shared" si="273"/>
        <v>12</v>
      </c>
      <c r="AC236">
        <f t="shared" si="274"/>
        <v>46</v>
      </c>
      <c r="AD236">
        <f t="shared" si="275"/>
        <v>26</v>
      </c>
      <c r="AE236">
        <f t="shared" si="276"/>
        <v>14</v>
      </c>
      <c r="AF236">
        <f t="shared" si="277"/>
        <v>13</v>
      </c>
      <c r="AG236">
        <f t="shared" ref="AG236:AO236" si="335">MAX(X$4:AF$543)+1-X236</f>
        <v>55</v>
      </c>
      <c r="AH236">
        <f t="shared" si="335"/>
        <v>40</v>
      </c>
      <c r="AI236">
        <f t="shared" si="335"/>
        <v>38</v>
      </c>
      <c r="AJ236">
        <f t="shared" si="335"/>
        <v>42</v>
      </c>
      <c r="AK236">
        <f t="shared" si="335"/>
        <v>44</v>
      </c>
      <c r="AL236">
        <f t="shared" si="335"/>
        <v>10</v>
      </c>
      <c r="AM236">
        <f t="shared" si="335"/>
        <v>30</v>
      </c>
      <c r="AN236">
        <f t="shared" si="335"/>
        <v>42</v>
      </c>
      <c r="AO236">
        <f t="shared" si="335"/>
        <v>43</v>
      </c>
      <c r="AP236">
        <f t="shared" si="279"/>
        <v>3000000</v>
      </c>
      <c r="AQ236">
        <f t="shared" si="294"/>
        <v>3</v>
      </c>
      <c r="AR236">
        <f t="shared" si="295"/>
        <v>3</v>
      </c>
      <c r="AS236">
        <f t="shared" si="296"/>
        <v>2887400</v>
      </c>
      <c r="AV236" s="10" t="s">
        <v>896</v>
      </c>
      <c r="AW236" s="11">
        <v>14</v>
      </c>
      <c r="AX236" s="11">
        <v>52</v>
      </c>
      <c r="AY236" s="11">
        <v>54</v>
      </c>
      <c r="AZ236" s="11">
        <v>54</v>
      </c>
      <c r="BA236" s="11">
        <v>52</v>
      </c>
      <c r="BB236" s="11">
        <v>23</v>
      </c>
      <c r="BC236" s="11">
        <v>35</v>
      </c>
      <c r="BD236" s="11">
        <v>54</v>
      </c>
      <c r="BE236" s="11">
        <v>53</v>
      </c>
      <c r="BF236" s="11">
        <v>42</v>
      </c>
      <c r="BG236" s="11">
        <v>4</v>
      </c>
      <c r="BH236" s="11">
        <v>2</v>
      </c>
      <c r="BI236" s="11">
        <v>2</v>
      </c>
      <c r="BJ236" s="11">
        <v>4</v>
      </c>
      <c r="BK236" s="11">
        <v>33</v>
      </c>
      <c r="BL236" s="11">
        <v>21</v>
      </c>
      <c r="BM236" s="11">
        <v>2</v>
      </c>
      <c r="BN236" s="11">
        <v>3</v>
      </c>
      <c r="BO236" s="11">
        <v>1000000</v>
      </c>
    </row>
    <row r="237" spans="1:67" ht="15" thickBot="1" x14ac:dyDescent="0.35">
      <c r="A237" s="1" t="s">
        <v>233</v>
      </c>
      <c r="B237" s="1" t="s">
        <v>602</v>
      </c>
      <c r="C237" s="2">
        <v>99</v>
      </c>
      <c r="D237" s="2">
        <v>59</v>
      </c>
      <c r="E237" s="2">
        <v>52</v>
      </c>
      <c r="F237" s="2">
        <v>59</v>
      </c>
      <c r="G237" s="2">
        <v>4</v>
      </c>
      <c r="H237" s="1">
        <f t="shared" si="280"/>
        <v>99</v>
      </c>
      <c r="I237" s="1">
        <f>HLOOKUP(H237,C237:$F$604,J237,0)</f>
        <v>1</v>
      </c>
      <c r="J237" s="1">
        <v>368</v>
      </c>
      <c r="K237" s="1" t="str">
        <f t="shared" si="281"/>
        <v>41</v>
      </c>
      <c r="M237" s="5">
        <f t="shared" si="282"/>
        <v>1</v>
      </c>
      <c r="N237" s="5">
        <f t="shared" si="283"/>
        <v>170</v>
      </c>
      <c r="O237" s="5">
        <f t="shared" si="284"/>
        <v>21.422340363897373</v>
      </c>
      <c r="P237" s="5">
        <f t="shared" si="285"/>
        <v>67.25</v>
      </c>
      <c r="Q237" s="5">
        <f t="shared" si="286"/>
        <v>59</v>
      </c>
      <c r="R237" s="5">
        <f t="shared" si="287"/>
        <v>8.25</v>
      </c>
      <c r="S237" s="5">
        <f t="shared" si="288"/>
        <v>52</v>
      </c>
      <c r="T237" s="5">
        <f t="shared" si="289"/>
        <v>99</v>
      </c>
      <c r="U237" s="5">
        <f t="shared" si="290"/>
        <v>47</v>
      </c>
      <c r="V237">
        <f t="shared" si="291"/>
        <v>4000000</v>
      </c>
      <c r="X237">
        <f t="shared" si="292"/>
        <v>41</v>
      </c>
      <c r="Y237">
        <f t="shared" si="270"/>
        <v>9</v>
      </c>
      <c r="Z237">
        <f t="shared" si="271"/>
        <v>41</v>
      </c>
      <c r="AA237">
        <f t="shared" si="272"/>
        <v>7</v>
      </c>
      <c r="AB237">
        <f t="shared" si="273"/>
        <v>19</v>
      </c>
      <c r="AC237">
        <f t="shared" si="274"/>
        <v>6</v>
      </c>
      <c r="AD237">
        <f t="shared" si="275"/>
        <v>4</v>
      </c>
      <c r="AE237">
        <f t="shared" si="276"/>
        <v>2</v>
      </c>
      <c r="AF237">
        <f t="shared" si="277"/>
        <v>40</v>
      </c>
      <c r="AG237">
        <f t="shared" ref="AG237:AO237" si="336">MAX(X$4:AF$543)+1-X237</f>
        <v>15</v>
      </c>
      <c r="AH237">
        <f t="shared" si="336"/>
        <v>47</v>
      </c>
      <c r="AI237">
        <f t="shared" si="336"/>
        <v>15</v>
      </c>
      <c r="AJ237">
        <f t="shared" si="336"/>
        <v>49</v>
      </c>
      <c r="AK237">
        <f t="shared" si="336"/>
        <v>37</v>
      </c>
      <c r="AL237">
        <f t="shared" si="336"/>
        <v>50</v>
      </c>
      <c r="AM237">
        <f t="shared" si="336"/>
        <v>52</v>
      </c>
      <c r="AN237">
        <f t="shared" si="336"/>
        <v>54</v>
      </c>
      <c r="AO237">
        <f t="shared" si="336"/>
        <v>16</v>
      </c>
      <c r="AP237">
        <f t="shared" si="279"/>
        <v>4000000</v>
      </c>
      <c r="AQ237">
        <f t="shared" si="294"/>
        <v>3</v>
      </c>
      <c r="AR237">
        <f t="shared" si="295"/>
        <v>4</v>
      </c>
      <c r="AS237">
        <f t="shared" si="296"/>
        <v>3074489.1</v>
      </c>
      <c r="AV237" s="10" t="s">
        <v>897</v>
      </c>
      <c r="AW237" s="11">
        <v>27</v>
      </c>
      <c r="AX237" s="11">
        <v>50</v>
      </c>
      <c r="AY237" s="11">
        <v>40</v>
      </c>
      <c r="AZ237" s="11">
        <v>52</v>
      </c>
      <c r="BA237" s="11">
        <v>47</v>
      </c>
      <c r="BB237" s="11">
        <v>33</v>
      </c>
      <c r="BC237" s="11">
        <v>53</v>
      </c>
      <c r="BD237" s="11">
        <v>51</v>
      </c>
      <c r="BE237" s="11">
        <v>37</v>
      </c>
      <c r="BF237" s="11">
        <v>29</v>
      </c>
      <c r="BG237" s="11">
        <v>6</v>
      </c>
      <c r="BH237" s="11">
        <v>16</v>
      </c>
      <c r="BI237" s="11">
        <v>4</v>
      </c>
      <c r="BJ237" s="11">
        <v>9</v>
      </c>
      <c r="BK237" s="11">
        <v>23</v>
      </c>
      <c r="BL237" s="11">
        <v>3</v>
      </c>
      <c r="BM237" s="11">
        <v>5</v>
      </c>
      <c r="BN237" s="11">
        <v>19</v>
      </c>
      <c r="BO237" s="11">
        <v>3000000</v>
      </c>
    </row>
    <row r="238" spans="1:67" ht="15" thickBot="1" x14ac:dyDescent="0.35">
      <c r="A238" s="1" t="s">
        <v>234</v>
      </c>
      <c r="B238" s="1" t="s">
        <v>602</v>
      </c>
      <c r="C238" s="2">
        <v>81</v>
      </c>
      <c r="D238" s="2">
        <v>96</v>
      </c>
      <c r="E238" s="2">
        <v>59</v>
      </c>
      <c r="F238" s="2">
        <v>76</v>
      </c>
      <c r="G238" s="2">
        <v>2</v>
      </c>
      <c r="H238" s="1">
        <f t="shared" si="280"/>
        <v>96</v>
      </c>
      <c r="I238" s="1">
        <f>HLOOKUP(H238,C238:$F$604,J238,0)</f>
        <v>2</v>
      </c>
      <c r="J238" s="1">
        <v>367</v>
      </c>
      <c r="K238" s="1" t="str">
        <f t="shared" si="281"/>
        <v>22</v>
      </c>
      <c r="M238" s="5">
        <f t="shared" si="282"/>
        <v>2</v>
      </c>
      <c r="N238" s="5">
        <f t="shared" si="283"/>
        <v>216</v>
      </c>
      <c r="O238" s="5">
        <f t="shared" si="284"/>
        <v>15.253414918196734</v>
      </c>
      <c r="P238" s="5">
        <f t="shared" si="285"/>
        <v>78</v>
      </c>
      <c r="Q238" s="5">
        <f t="shared" si="286"/>
        <v>78.5</v>
      </c>
      <c r="R238" s="5">
        <f t="shared" si="287"/>
        <v>-0.5</v>
      </c>
      <c r="S238" s="5">
        <f t="shared" si="288"/>
        <v>59</v>
      </c>
      <c r="T238" s="5">
        <f t="shared" si="289"/>
        <v>96</v>
      </c>
      <c r="U238" s="5">
        <f t="shared" si="290"/>
        <v>37</v>
      </c>
      <c r="V238">
        <f t="shared" si="291"/>
        <v>2000000</v>
      </c>
      <c r="X238">
        <f t="shared" si="292"/>
        <v>27</v>
      </c>
      <c r="Y238">
        <f t="shared" si="270"/>
        <v>2</v>
      </c>
      <c r="Z238">
        <f t="shared" si="271"/>
        <v>49</v>
      </c>
      <c r="AA238">
        <f t="shared" si="272"/>
        <v>2</v>
      </c>
      <c r="AB238">
        <f t="shared" si="273"/>
        <v>4</v>
      </c>
      <c r="AC238">
        <f t="shared" si="274"/>
        <v>30</v>
      </c>
      <c r="AD238">
        <f t="shared" si="275"/>
        <v>2</v>
      </c>
      <c r="AE238">
        <f t="shared" si="276"/>
        <v>8</v>
      </c>
      <c r="AF238">
        <f t="shared" si="277"/>
        <v>47</v>
      </c>
      <c r="AG238">
        <f t="shared" ref="AG238:AO238" si="337">MAX(X$4:AF$543)+1-X238</f>
        <v>29</v>
      </c>
      <c r="AH238">
        <f t="shared" si="337"/>
        <v>54</v>
      </c>
      <c r="AI238">
        <f t="shared" si="337"/>
        <v>7</v>
      </c>
      <c r="AJ238">
        <f t="shared" si="337"/>
        <v>54</v>
      </c>
      <c r="AK238">
        <f t="shared" si="337"/>
        <v>52</v>
      </c>
      <c r="AL238">
        <f t="shared" si="337"/>
        <v>26</v>
      </c>
      <c r="AM238">
        <f t="shared" si="337"/>
        <v>54</v>
      </c>
      <c r="AN238">
        <f t="shared" si="337"/>
        <v>48</v>
      </c>
      <c r="AO238">
        <f t="shared" si="337"/>
        <v>9</v>
      </c>
      <c r="AP238">
        <f t="shared" si="279"/>
        <v>2000000</v>
      </c>
      <c r="AQ238">
        <f t="shared" si="294"/>
        <v>3</v>
      </c>
      <c r="AR238">
        <f t="shared" si="295"/>
        <v>2</v>
      </c>
      <c r="AS238">
        <f t="shared" si="296"/>
        <v>2703599.4</v>
      </c>
      <c r="AV238" s="10" t="s">
        <v>898</v>
      </c>
      <c r="AW238" s="11">
        <v>41</v>
      </c>
      <c r="AX238" s="11">
        <v>27</v>
      </c>
      <c r="AY238" s="11">
        <v>17</v>
      </c>
      <c r="AZ238" s="11">
        <v>26</v>
      </c>
      <c r="BA238" s="11">
        <v>21</v>
      </c>
      <c r="BB238" s="11">
        <v>44</v>
      </c>
      <c r="BC238" s="11">
        <v>38</v>
      </c>
      <c r="BD238" s="11">
        <v>25</v>
      </c>
      <c r="BE238" s="11">
        <v>12</v>
      </c>
      <c r="BF238" s="11">
        <v>15</v>
      </c>
      <c r="BG238" s="11">
        <v>29</v>
      </c>
      <c r="BH238" s="11">
        <v>39</v>
      </c>
      <c r="BI238" s="11">
        <v>30</v>
      </c>
      <c r="BJ238" s="11">
        <v>35</v>
      </c>
      <c r="BK238" s="11">
        <v>12</v>
      </c>
      <c r="BL238" s="11">
        <v>18</v>
      </c>
      <c r="BM238" s="11">
        <v>31</v>
      </c>
      <c r="BN238" s="11">
        <v>44</v>
      </c>
      <c r="BO238" s="11">
        <v>3000000</v>
      </c>
    </row>
    <row r="239" spans="1:67" ht="15" thickBot="1" x14ac:dyDescent="0.35">
      <c r="A239" s="1" t="s">
        <v>235</v>
      </c>
      <c r="B239" s="1" t="s">
        <v>602</v>
      </c>
      <c r="C239" s="2">
        <v>54</v>
      </c>
      <c r="D239" s="2">
        <v>95</v>
      </c>
      <c r="E239" s="2">
        <v>51</v>
      </c>
      <c r="F239" s="2">
        <v>97</v>
      </c>
      <c r="G239" s="2">
        <v>3</v>
      </c>
      <c r="H239" s="1">
        <f t="shared" si="280"/>
        <v>97</v>
      </c>
      <c r="I239" s="1">
        <f>HLOOKUP(H239,C239:$F$604,J239,0)</f>
        <v>4</v>
      </c>
      <c r="J239" s="1">
        <v>366</v>
      </c>
      <c r="K239" s="1" t="str">
        <f t="shared" si="281"/>
        <v>34</v>
      </c>
      <c r="M239" s="5">
        <f t="shared" si="282"/>
        <v>4</v>
      </c>
      <c r="N239" s="5">
        <f t="shared" si="283"/>
        <v>200</v>
      </c>
      <c r="O239" s="5">
        <f t="shared" si="284"/>
        <v>25.157835094989128</v>
      </c>
      <c r="P239" s="5">
        <f t="shared" si="285"/>
        <v>74.25</v>
      </c>
      <c r="Q239" s="5">
        <f t="shared" si="286"/>
        <v>74.5</v>
      </c>
      <c r="R239" s="5">
        <f t="shared" si="287"/>
        <v>-0.25</v>
      </c>
      <c r="S239" s="5">
        <f t="shared" si="288"/>
        <v>51</v>
      </c>
      <c r="T239" s="5">
        <f t="shared" si="289"/>
        <v>97</v>
      </c>
      <c r="U239" s="5">
        <f t="shared" si="290"/>
        <v>46</v>
      </c>
      <c r="V239">
        <f t="shared" si="291"/>
        <v>3000000</v>
      </c>
      <c r="X239">
        <f t="shared" si="292"/>
        <v>1</v>
      </c>
      <c r="Y239">
        <f t="shared" si="270"/>
        <v>4</v>
      </c>
      <c r="Z239">
        <f t="shared" si="271"/>
        <v>33</v>
      </c>
      <c r="AA239">
        <f t="shared" si="272"/>
        <v>3</v>
      </c>
      <c r="AB239">
        <f t="shared" si="273"/>
        <v>6</v>
      </c>
      <c r="AC239">
        <f t="shared" si="274"/>
        <v>29</v>
      </c>
      <c r="AD239">
        <f t="shared" si="275"/>
        <v>4</v>
      </c>
      <c r="AE239">
        <f t="shared" si="276"/>
        <v>7</v>
      </c>
      <c r="AF239">
        <f t="shared" si="277"/>
        <v>42</v>
      </c>
      <c r="AG239">
        <f t="shared" ref="AG239:AO239" si="338">MAX(X$4:AF$543)+1-X239</f>
        <v>55</v>
      </c>
      <c r="AH239">
        <f t="shared" si="338"/>
        <v>52</v>
      </c>
      <c r="AI239">
        <f t="shared" si="338"/>
        <v>23</v>
      </c>
      <c r="AJ239">
        <f t="shared" si="338"/>
        <v>53</v>
      </c>
      <c r="AK239">
        <f t="shared" si="338"/>
        <v>50</v>
      </c>
      <c r="AL239">
        <f t="shared" si="338"/>
        <v>27</v>
      </c>
      <c r="AM239">
        <f t="shared" si="338"/>
        <v>52</v>
      </c>
      <c r="AN239">
        <f t="shared" si="338"/>
        <v>49</v>
      </c>
      <c r="AO239">
        <f t="shared" si="338"/>
        <v>14</v>
      </c>
      <c r="AP239">
        <f t="shared" si="279"/>
        <v>3000000</v>
      </c>
      <c r="AQ239">
        <f t="shared" si="294"/>
        <v>3</v>
      </c>
      <c r="AR239">
        <f t="shared" si="295"/>
        <v>3</v>
      </c>
      <c r="AS239">
        <f t="shared" si="296"/>
        <v>2630760.9</v>
      </c>
      <c r="AV239" s="10" t="s">
        <v>899</v>
      </c>
      <c r="AW239" s="11">
        <v>14</v>
      </c>
      <c r="AX239" s="11">
        <v>51</v>
      </c>
      <c r="AY239" s="11">
        <v>7</v>
      </c>
      <c r="AZ239" s="11">
        <v>47</v>
      </c>
      <c r="BA239" s="11">
        <v>50</v>
      </c>
      <c r="BB239" s="11">
        <v>5</v>
      </c>
      <c r="BC239" s="11">
        <v>49</v>
      </c>
      <c r="BD239" s="11">
        <v>27</v>
      </c>
      <c r="BE239" s="11">
        <v>9</v>
      </c>
      <c r="BF239" s="11">
        <v>42</v>
      </c>
      <c r="BG239" s="11">
        <v>5</v>
      </c>
      <c r="BH239" s="11">
        <v>49</v>
      </c>
      <c r="BI239" s="11">
        <v>9</v>
      </c>
      <c r="BJ239" s="11">
        <v>6</v>
      </c>
      <c r="BK239" s="11">
        <v>51</v>
      </c>
      <c r="BL239" s="11">
        <v>7</v>
      </c>
      <c r="BM239" s="11">
        <v>29</v>
      </c>
      <c r="BN239" s="11">
        <v>47</v>
      </c>
      <c r="BO239" s="11">
        <v>2000000</v>
      </c>
    </row>
    <row r="240" spans="1:67" ht="15" thickBot="1" x14ac:dyDescent="0.35">
      <c r="A240" s="1" t="s">
        <v>236</v>
      </c>
      <c r="B240" s="1" t="s">
        <v>602</v>
      </c>
      <c r="C240" s="2">
        <v>28</v>
      </c>
      <c r="D240" s="2">
        <v>79</v>
      </c>
      <c r="E240" s="2">
        <v>43</v>
      </c>
      <c r="F240" s="2">
        <v>19</v>
      </c>
      <c r="G240" s="2">
        <v>1</v>
      </c>
      <c r="H240" s="1">
        <f t="shared" si="280"/>
        <v>79</v>
      </c>
      <c r="I240" s="1">
        <f>HLOOKUP(H240,C240:$F$604,J240,0)</f>
        <v>2</v>
      </c>
      <c r="J240" s="1">
        <v>365</v>
      </c>
      <c r="K240" s="1" t="str">
        <f t="shared" si="281"/>
        <v>12</v>
      </c>
      <c r="M240" s="5">
        <f t="shared" si="282"/>
        <v>2</v>
      </c>
      <c r="N240" s="5">
        <f t="shared" si="283"/>
        <v>90</v>
      </c>
      <c r="O240" s="5">
        <f t="shared" si="284"/>
        <v>26.424420523447623</v>
      </c>
      <c r="P240" s="5">
        <f t="shared" si="285"/>
        <v>42.25</v>
      </c>
      <c r="Q240" s="5">
        <f t="shared" si="286"/>
        <v>35.5</v>
      </c>
      <c r="R240" s="5">
        <f t="shared" si="287"/>
        <v>6.75</v>
      </c>
      <c r="S240" s="5">
        <f t="shared" si="288"/>
        <v>19</v>
      </c>
      <c r="T240" s="5">
        <f t="shared" si="289"/>
        <v>79</v>
      </c>
      <c r="U240" s="5">
        <f t="shared" si="290"/>
        <v>60</v>
      </c>
      <c r="V240">
        <f t="shared" si="291"/>
        <v>1000000</v>
      </c>
      <c r="X240">
        <f t="shared" si="292"/>
        <v>27</v>
      </c>
      <c r="Y240">
        <f t="shared" si="270"/>
        <v>39</v>
      </c>
      <c r="Z240">
        <f t="shared" si="271"/>
        <v>31</v>
      </c>
      <c r="AA240">
        <f t="shared" si="272"/>
        <v>39</v>
      </c>
      <c r="AB240">
        <f t="shared" si="273"/>
        <v>41</v>
      </c>
      <c r="AC240">
        <f t="shared" si="274"/>
        <v>9</v>
      </c>
      <c r="AD240">
        <f t="shared" si="275"/>
        <v>23</v>
      </c>
      <c r="AE240">
        <f t="shared" si="276"/>
        <v>34</v>
      </c>
      <c r="AF240">
        <f t="shared" si="277"/>
        <v>29</v>
      </c>
      <c r="AG240">
        <f t="shared" ref="AG240:AO240" si="339">MAX(X$4:AF$543)+1-X240</f>
        <v>29</v>
      </c>
      <c r="AH240">
        <f t="shared" si="339"/>
        <v>17</v>
      </c>
      <c r="AI240">
        <f t="shared" si="339"/>
        <v>25</v>
      </c>
      <c r="AJ240">
        <f t="shared" si="339"/>
        <v>17</v>
      </c>
      <c r="AK240">
        <f t="shared" si="339"/>
        <v>15</v>
      </c>
      <c r="AL240">
        <f t="shared" si="339"/>
        <v>47</v>
      </c>
      <c r="AM240">
        <f t="shared" si="339"/>
        <v>33</v>
      </c>
      <c r="AN240">
        <f t="shared" si="339"/>
        <v>22</v>
      </c>
      <c r="AO240">
        <f t="shared" si="339"/>
        <v>27</v>
      </c>
      <c r="AP240">
        <f t="shared" si="279"/>
        <v>1000000</v>
      </c>
      <c r="AQ240">
        <f t="shared" si="294"/>
        <v>3</v>
      </c>
      <c r="AR240">
        <f t="shared" si="295"/>
        <v>1</v>
      </c>
      <c r="AS240">
        <f t="shared" si="296"/>
        <v>2907702.2</v>
      </c>
      <c r="AV240" s="10" t="s">
        <v>900</v>
      </c>
      <c r="AW240" s="11">
        <v>1</v>
      </c>
      <c r="AX240" s="11">
        <v>16</v>
      </c>
      <c r="AY240" s="11">
        <v>18</v>
      </c>
      <c r="AZ240" s="11">
        <v>14</v>
      </c>
      <c r="BA240" s="11">
        <v>12</v>
      </c>
      <c r="BB240" s="11">
        <v>46</v>
      </c>
      <c r="BC240" s="11">
        <v>26</v>
      </c>
      <c r="BD240" s="11">
        <v>14</v>
      </c>
      <c r="BE240" s="11">
        <v>13</v>
      </c>
      <c r="BF240" s="11">
        <v>55</v>
      </c>
      <c r="BG240" s="11">
        <v>40</v>
      </c>
      <c r="BH240" s="11">
        <v>38</v>
      </c>
      <c r="BI240" s="11">
        <v>42</v>
      </c>
      <c r="BJ240" s="11">
        <v>44</v>
      </c>
      <c r="BK240" s="11">
        <v>10</v>
      </c>
      <c r="BL240" s="11">
        <v>30</v>
      </c>
      <c r="BM240" s="11">
        <v>42</v>
      </c>
      <c r="BN240" s="11">
        <v>43</v>
      </c>
      <c r="BO240" s="11">
        <v>3000000</v>
      </c>
    </row>
    <row r="241" spans="1:67" ht="15" thickBot="1" x14ac:dyDescent="0.35">
      <c r="A241" s="1" t="s">
        <v>237</v>
      </c>
      <c r="B241" s="1" t="s">
        <v>602</v>
      </c>
      <c r="C241" s="2">
        <v>78</v>
      </c>
      <c r="D241" s="2">
        <v>11</v>
      </c>
      <c r="E241" s="2">
        <v>34</v>
      </c>
      <c r="F241" s="2">
        <v>36</v>
      </c>
      <c r="G241" s="2">
        <v>4</v>
      </c>
      <c r="H241" s="1">
        <f t="shared" si="280"/>
        <v>78</v>
      </c>
      <c r="I241" s="1">
        <f>HLOOKUP(H241,C241:$F$604,J241,0)</f>
        <v>1</v>
      </c>
      <c r="J241" s="1">
        <v>364</v>
      </c>
      <c r="K241" s="1" t="str">
        <f t="shared" si="281"/>
        <v>41</v>
      </c>
      <c r="M241" s="5">
        <f t="shared" si="282"/>
        <v>1</v>
      </c>
      <c r="N241" s="5">
        <f t="shared" si="283"/>
        <v>81</v>
      </c>
      <c r="O241" s="5">
        <f t="shared" si="284"/>
        <v>27.909078570720794</v>
      </c>
      <c r="P241" s="5">
        <f t="shared" si="285"/>
        <v>39.75</v>
      </c>
      <c r="Q241" s="5">
        <f t="shared" si="286"/>
        <v>35</v>
      </c>
      <c r="R241" s="5">
        <f t="shared" si="287"/>
        <v>4.75</v>
      </c>
      <c r="S241" s="5">
        <f t="shared" si="288"/>
        <v>11</v>
      </c>
      <c r="T241" s="5">
        <f t="shared" si="289"/>
        <v>78</v>
      </c>
      <c r="U241" s="5">
        <f t="shared" si="290"/>
        <v>67</v>
      </c>
      <c r="V241">
        <f t="shared" si="291"/>
        <v>4000000</v>
      </c>
      <c r="X241">
        <f t="shared" si="292"/>
        <v>41</v>
      </c>
      <c r="Y241">
        <f t="shared" si="270"/>
        <v>41</v>
      </c>
      <c r="Z241">
        <f t="shared" si="271"/>
        <v>28</v>
      </c>
      <c r="AA241">
        <f t="shared" si="272"/>
        <v>42</v>
      </c>
      <c r="AB241">
        <f t="shared" si="273"/>
        <v>42</v>
      </c>
      <c r="AC241">
        <f t="shared" si="274"/>
        <v>12</v>
      </c>
      <c r="AD241">
        <f t="shared" si="275"/>
        <v>33</v>
      </c>
      <c r="AE241">
        <f t="shared" si="276"/>
        <v>35</v>
      </c>
      <c r="AF241">
        <f t="shared" si="277"/>
        <v>22</v>
      </c>
      <c r="AG241">
        <f t="shared" ref="AG241:AO241" si="340">MAX(X$4:AF$543)+1-X241</f>
        <v>15</v>
      </c>
      <c r="AH241">
        <f t="shared" si="340"/>
        <v>15</v>
      </c>
      <c r="AI241">
        <f t="shared" si="340"/>
        <v>28</v>
      </c>
      <c r="AJ241">
        <f t="shared" si="340"/>
        <v>14</v>
      </c>
      <c r="AK241">
        <f t="shared" si="340"/>
        <v>14</v>
      </c>
      <c r="AL241">
        <f t="shared" si="340"/>
        <v>44</v>
      </c>
      <c r="AM241">
        <f t="shared" si="340"/>
        <v>23</v>
      </c>
      <c r="AN241">
        <f t="shared" si="340"/>
        <v>21</v>
      </c>
      <c r="AO241">
        <f t="shared" si="340"/>
        <v>34</v>
      </c>
      <c r="AP241">
        <f t="shared" si="279"/>
        <v>4000000</v>
      </c>
      <c r="AQ241">
        <f t="shared" si="294"/>
        <v>3</v>
      </c>
      <c r="AR241">
        <f t="shared" si="295"/>
        <v>4</v>
      </c>
      <c r="AS241">
        <f t="shared" si="296"/>
        <v>2931511.2</v>
      </c>
      <c r="AV241" s="10" t="s">
        <v>901</v>
      </c>
      <c r="AW241" s="11">
        <v>41</v>
      </c>
      <c r="AX241" s="11">
        <v>9</v>
      </c>
      <c r="AY241" s="11">
        <v>41</v>
      </c>
      <c r="AZ241" s="11">
        <v>7</v>
      </c>
      <c r="BA241" s="11">
        <v>19</v>
      </c>
      <c r="BB241" s="11">
        <v>6</v>
      </c>
      <c r="BC241" s="11">
        <v>4</v>
      </c>
      <c r="BD241" s="11">
        <v>2</v>
      </c>
      <c r="BE241" s="11">
        <v>40</v>
      </c>
      <c r="BF241" s="11">
        <v>15</v>
      </c>
      <c r="BG241" s="11">
        <v>47</v>
      </c>
      <c r="BH241" s="11">
        <v>15</v>
      </c>
      <c r="BI241" s="11">
        <v>49</v>
      </c>
      <c r="BJ241" s="11">
        <v>37</v>
      </c>
      <c r="BK241" s="11">
        <v>50</v>
      </c>
      <c r="BL241" s="11">
        <v>52</v>
      </c>
      <c r="BM241" s="11">
        <v>54</v>
      </c>
      <c r="BN241" s="11">
        <v>16</v>
      </c>
      <c r="BO241" s="11">
        <v>4000000</v>
      </c>
    </row>
    <row r="242" spans="1:67" ht="15" thickBot="1" x14ac:dyDescent="0.35">
      <c r="A242" s="1" t="s">
        <v>238</v>
      </c>
      <c r="B242" s="1" t="s">
        <v>602</v>
      </c>
      <c r="C242" s="2">
        <v>20</v>
      </c>
      <c r="D242" s="2">
        <v>10</v>
      </c>
      <c r="E242" s="2">
        <v>62</v>
      </c>
      <c r="F242" s="2">
        <v>43</v>
      </c>
      <c r="G242" s="2">
        <v>4</v>
      </c>
      <c r="H242" s="1">
        <f t="shared" si="280"/>
        <v>62</v>
      </c>
      <c r="I242" s="1">
        <f>HLOOKUP(H242,C242:$F$604,J242,0)</f>
        <v>3</v>
      </c>
      <c r="J242" s="1">
        <v>363</v>
      </c>
      <c r="K242" s="1" t="str">
        <f t="shared" si="281"/>
        <v>43</v>
      </c>
      <c r="M242" s="5">
        <f t="shared" si="282"/>
        <v>3</v>
      </c>
      <c r="N242" s="5">
        <f t="shared" si="283"/>
        <v>73</v>
      </c>
      <c r="O242" s="5">
        <f t="shared" si="284"/>
        <v>23.357725345875043</v>
      </c>
      <c r="P242" s="5">
        <f t="shared" si="285"/>
        <v>33.75</v>
      </c>
      <c r="Q242" s="5">
        <f t="shared" si="286"/>
        <v>31.5</v>
      </c>
      <c r="R242" s="5">
        <f t="shared" si="287"/>
        <v>2.25</v>
      </c>
      <c r="S242" s="5">
        <f t="shared" si="288"/>
        <v>10</v>
      </c>
      <c r="T242" s="5">
        <f t="shared" si="289"/>
        <v>62</v>
      </c>
      <c r="U242" s="5">
        <f t="shared" si="290"/>
        <v>52</v>
      </c>
      <c r="V242">
        <f t="shared" si="291"/>
        <v>4000000</v>
      </c>
      <c r="X242">
        <f t="shared" si="292"/>
        <v>14</v>
      </c>
      <c r="Y242">
        <f t="shared" si="270"/>
        <v>44</v>
      </c>
      <c r="Z242">
        <f t="shared" si="271"/>
        <v>37</v>
      </c>
      <c r="AA242">
        <f t="shared" si="272"/>
        <v>47</v>
      </c>
      <c r="AB242">
        <f t="shared" si="273"/>
        <v>44</v>
      </c>
      <c r="AC242">
        <f t="shared" si="274"/>
        <v>19</v>
      </c>
      <c r="AD242">
        <f t="shared" si="275"/>
        <v>35</v>
      </c>
      <c r="AE242">
        <f t="shared" si="276"/>
        <v>47</v>
      </c>
      <c r="AF242">
        <f t="shared" si="277"/>
        <v>36</v>
      </c>
      <c r="AG242">
        <f t="shared" ref="AG242:AO242" si="341">MAX(X$4:AF$543)+1-X242</f>
        <v>42</v>
      </c>
      <c r="AH242">
        <f t="shared" si="341"/>
        <v>12</v>
      </c>
      <c r="AI242">
        <f t="shared" si="341"/>
        <v>19</v>
      </c>
      <c r="AJ242">
        <f t="shared" si="341"/>
        <v>9</v>
      </c>
      <c r="AK242">
        <f t="shared" si="341"/>
        <v>12</v>
      </c>
      <c r="AL242">
        <f t="shared" si="341"/>
        <v>37</v>
      </c>
      <c r="AM242">
        <f t="shared" si="341"/>
        <v>21</v>
      </c>
      <c r="AN242">
        <f t="shared" si="341"/>
        <v>9</v>
      </c>
      <c r="AO242">
        <f t="shared" si="341"/>
        <v>20</v>
      </c>
      <c r="AP242">
        <f t="shared" si="279"/>
        <v>4000000</v>
      </c>
      <c r="AQ242">
        <f t="shared" si="294"/>
        <v>3</v>
      </c>
      <c r="AR242">
        <f t="shared" si="295"/>
        <v>4</v>
      </c>
      <c r="AS242">
        <f t="shared" si="296"/>
        <v>2931511.2</v>
      </c>
      <c r="AV242" s="10" t="s">
        <v>902</v>
      </c>
      <c r="AW242" s="11">
        <v>27</v>
      </c>
      <c r="AX242" s="11">
        <v>2</v>
      </c>
      <c r="AY242" s="11">
        <v>49</v>
      </c>
      <c r="AZ242" s="11">
        <v>2</v>
      </c>
      <c r="BA242" s="11">
        <v>4</v>
      </c>
      <c r="BB242" s="11">
        <v>30</v>
      </c>
      <c r="BC242" s="11">
        <v>2</v>
      </c>
      <c r="BD242" s="11">
        <v>8</v>
      </c>
      <c r="BE242" s="11">
        <v>47</v>
      </c>
      <c r="BF242" s="11">
        <v>29</v>
      </c>
      <c r="BG242" s="11">
        <v>54</v>
      </c>
      <c r="BH242" s="11">
        <v>7</v>
      </c>
      <c r="BI242" s="11">
        <v>54</v>
      </c>
      <c r="BJ242" s="11">
        <v>52</v>
      </c>
      <c r="BK242" s="11">
        <v>26</v>
      </c>
      <c r="BL242" s="11">
        <v>54</v>
      </c>
      <c r="BM242" s="11">
        <v>48</v>
      </c>
      <c r="BN242" s="11">
        <v>9</v>
      </c>
      <c r="BO242" s="11">
        <v>2000000</v>
      </c>
    </row>
    <row r="243" spans="1:67" ht="15" thickBot="1" x14ac:dyDescent="0.35">
      <c r="A243" s="1" t="s">
        <v>239</v>
      </c>
      <c r="B243" s="1" t="s">
        <v>602</v>
      </c>
      <c r="C243" s="2">
        <v>1</v>
      </c>
      <c r="D243" s="2">
        <v>94</v>
      </c>
      <c r="E243" s="2">
        <v>94</v>
      </c>
      <c r="F243" s="2">
        <v>50</v>
      </c>
      <c r="G243" s="2">
        <v>3</v>
      </c>
      <c r="H243" s="1">
        <f t="shared" si="280"/>
        <v>94</v>
      </c>
      <c r="I243" s="1">
        <f>HLOOKUP(H243,C243:$F$604,J243,0)</f>
        <v>2</v>
      </c>
      <c r="J243" s="1">
        <v>362</v>
      </c>
      <c r="K243" s="1" t="str">
        <f t="shared" si="281"/>
        <v>32</v>
      </c>
      <c r="M243" s="5">
        <f t="shared" si="282"/>
        <v>2</v>
      </c>
      <c r="N243" s="5">
        <f t="shared" si="283"/>
        <v>145</v>
      </c>
      <c r="O243" s="5">
        <f t="shared" si="284"/>
        <v>44.319860108082473</v>
      </c>
      <c r="P243" s="5">
        <f t="shared" si="285"/>
        <v>59.75</v>
      </c>
      <c r="Q243" s="5">
        <f t="shared" si="286"/>
        <v>72</v>
      </c>
      <c r="R243" s="5">
        <f t="shared" si="287"/>
        <v>-12.25</v>
      </c>
      <c r="S243" s="5">
        <f t="shared" si="288"/>
        <v>1</v>
      </c>
      <c r="T243" s="5">
        <f t="shared" si="289"/>
        <v>94</v>
      </c>
      <c r="U243" s="5">
        <f t="shared" si="290"/>
        <v>93</v>
      </c>
      <c r="V243">
        <f t="shared" si="291"/>
        <v>3000000</v>
      </c>
      <c r="X243">
        <f t="shared" si="292"/>
        <v>27</v>
      </c>
      <c r="Y243">
        <f t="shared" si="270"/>
        <v>17</v>
      </c>
      <c r="Z243">
        <f t="shared" si="271"/>
        <v>2</v>
      </c>
      <c r="AA243">
        <f t="shared" si="272"/>
        <v>15</v>
      </c>
      <c r="AB243">
        <f t="shared" si="273"/>
        <v>7</v>
      </c>
      <c r="AC243">
        <f t="shared" si="274"/>
        <v>54</v>
      </c>
      <c r="AD243">
        <f t="shared" si="275"/>
        <v>51</v>
      </c>
      <c r="AE243">
        <f t="shared" si="276"/>
        <v>12</v>
      </c>
      <c r="AF243">
        <f t="shared" si="277"/>
        <v>2</v>
      </c>
      <c r="AG243">
        <f t="shared" ref="AG243:AO243" si="342">MAX(X$4:AF$543)+1-X243</f>
        <v>29</v>
      </c>
      <c r="AH243">
        <f t="shared" si="342"/>
        <v>39</v>
      </c>
      <c r="AI243">
        <f t="shared" si="342"/>
        <v>54</v>
      </c>
      <c r="AJ243">
        <f t="shared" si="342"/>
        <v>41</v>
      </c>
      <c r="AK243">
        <f t="shared" si="342"/>
        <v>49</v>
      </c>
      <c r="AL243">
        <f t="shared" si="342"/>
        <v>2</v>
      </c>
      <c r="AM243">
        <f t="shared" si="342"/>
        <v>5</v>
      </c>
      <c r="AN243">
        <f t="shared" si="342"/>
        <v>44</v>
      </c>
      <c r="AO243">
        <f t="shared" si="342"/>
        <v>54</v>
      </c>
      <c r="AP243">
        <f t="shared" si="279"/>
        <v>3000000</v>
      </c>
      <c r="AQ243">
        <f t="shared" si="294"/>
        <v>2</v>
      </c>
      <c r="AR243">
        <f t="shared" si="295"/>
        <v>3</v>
      </c>
      <c r="AS243">
        <f t="shared" si="296"/>
        <v>2451875.7000000002</v>
      </c>
      <c r="AV243" s="10" t="s">
        <v>903</v>
      </c>
      <c r="AW243" s="11">
        <v>1</v>
      </c>
      <c r="AX243" s="11">
        <v>4</v>
      </c>
      <c r="AY243" s="11">
        <v>33</v>
      </c>
      <c r="AZ243" s="11">
        <v>3</v>
      </c>
      <c r="BA243" s="11">
        <v>6</v>
      </c>
      <c r="BB243" s="11">
        <v>29</v>
      </c>
      <c r="BC243" s="11">
        <v>4</v>
      </c>
      <c r="BD243" s="11">
        <v>7</v>
      </c>
      <c r="BE243" s="11">
        <v>42</v>
      </c>
      <c r="BF243" s="11">
        <v>55</v>
      </c>
      <c r="BG243" s="11">
        <v>52</v>
      </c>
      <c r="BH243" s="11">
        <v>23</v>
      </c>
      <c r="BI243" s="11">
        <v>53</v>
      </c>
      <c r="BJ243" s="11">
        <v>50</v>
      </c>
      <c r="BK243" s="11">
        <v>27</v>
      </c>
      <c r="BL243" s="11">
        <v>52</v>
      </c>
      <c r="BM243" s="11">
        <v>49</v>
      </c>
      <c r="BN243" s="11">
        <v>14</v>
      </c>
      <c r="BO243" s="11">
        <v>3000000</v>
      </c>
    </row>
    <row r="244" spans="1:67" ht="15" thickBot="1" x14ac:dyDescent="0.35">
      <c r="A244" s="1" t="s">
        <v>240</v>
      </c>
      <c r="B244" s="1" t="s">
        <v>602</v>
      </c>
      <c r="C244" s="2">
        <v>53</v>
      </c>
      <c r="D244" s="2">
        <v>55</v>
      </c>
      <c r="E244" s="2">
        <v>46</v>
      </c>
      <c r="F244" s="2">
        <v>99</v>
      </c>
      <c r="G244" s="2">
        <v>4</v>
      </c>
      <c r="H244" s="1">
        <f t="shared" si="280"/>
        <v>99</v>
      </c>
      <c r="I244" s="1">
        <f>HLOOKUP(H244,C244:$F$604,J244,0)</f>
        <v>4</v>
      </c>
      <c r="J244" s="1">
        <v>361</v>
      </c>
      <c r="K244" s="1" t="str">
        <f t="shared" si="281"/>
        <v>44</v>
      </c>
      <c r="M244" s="5">
        <f t="shared" si="282"/>
        <v>4</v>
      </c>
      <c r="N244" s="5">
        <f t="shared" si="283"/>
        <v>154</v>
      </c>
      <c r="O244" s="5">
        <f t="shared" si="284"/>
        <v>24.143667216615345</v>
      </c>
      <c r="P244" s="5">
        <f t="shared" si="285"/>
        <v>63.25</v>
      </c>
      <c r="Q244" s="5">
        <f t="shared" si="286"/>
        <v>54</v>
      </c>
      <c r="R244" s="5">
        <f t="shared" si="287"/>
        <v>9.25</v>
      </c>
      <c r="S244" s="5">
        <f t="shared" si="288"/>
        <v>46</v>
      </c>
      <c r="T244" s="5">
        <f t="shared" si="289"/>
        <v>99</v>
      </c>
      <c r="U244" s="5">
        <f t="shared" si="290"/>
        <v>53</v>
      </c>
      <c r="V244">
        <f t="shared" si="291"/>
        <v>4000000</v>
      </c>
      <c r="X244">
        <f t="shared" si="292"/>
        <v>1</v>
      </c>
      <c r="Y244">
        <f t="shared" si="270"/>
        <v>14</v>
      </c>
      <c r="Z244">
        <f t="shared" si="271"/>
        <v>35</v>
      </c>
      <c r="AA244">
        <f t="shared" si="272"/>
        <v>11</v>
      </c>
      <c r="AB244">
        <f t="shared" si="273"/>
        <v>24</v>
      </c>
      <c r="AC244">
        <f t="shared" si="274"/>
        <v>5</v>
      </c>
      <c r="AD244">
        <f t="shared" si="275"/>
        <v>6</v>
      </c>
      <c r="AE244">
        <f t="shared" si="276"/>
        <v>2</v>
      </c>
      <c r="AF244">
        <f t="shared" si="277"/>
        <v>35</v>
      </c>
      <c r="AG244">
        <f t="shared" ref="AG244:AO244" si="343">MAX(X$4:AF$543)+1-X244</f>
        <v>55</v>
      </c>
      <c r="AH244">
        <f t="shared" si="343"/>
        <v>42</v>
      </c>
      <c r="AI244">
        <f t="shared" si="343"/>
        <v>21</v>
      </c>
      <c r="AJ244">
        <f t="shared" si="343"/>
        <v>45</v>
      </c>
      <c r="AK244">
        <f t="shared" si="343"/>
        <v>32</v>
      </c>
      <c r="AL244">
        <f t="shared" si="343"/>
        <v>51</v>
      </c>
      <c r="AM244">
        <f t="shared" si="343"/>
        <v>50</v>
      </c>
      <c r="AN244">
        <f t="shared" si="343"/>
        <v>54</v>
      </c>
      <c r="AO244">
        <f t="shared" si="343"/>
        <v>21</v>
      </c>
      <c r="AP244">
        <f t="shared" si="279"/>
        <v>4000000</v>
      </c>
      <c r="AQ244">
        <f t="shared" si="294"/>
        <v>3</v>
      </c>
      <c r="AR244">
        <f t="shared" si="295"/>
        <v>4</v>
      </c>
      <c r="AS244">
        <f t="shared" si="296"/>
        <v>2931511.2</v>
      </c>
      <c r="AV244" s="10" t="s">
        <v>904</v>
      </c>
      <c r="AW244" s="11">
        <v>27</v>
      </c>
      <c r="AX244" s="11">
        <v>39</v>
      </c>
      <c r="AY244" s="11">
        <v>31</v>
      </c>
      <c r="AZ244" s="11">
        <v>39</v>
      </c>
      <c r="BA244" s="11">
        <v>41</v>
      </c>
      <c r="BB244" s="11">
        <v>9</v>
      </c>
      <c r="BC244" s="11">
        <v>23</v>
      </c>
      <c r="BD244" s="11">
        <v>34</v>
      </c>
      <c r="BE244" s="11">
        <v>29</v>
      </c>
      <c r="BF244" s="11">
        <v>29</v>
      </c>
      <c r="BG244" s="11">
        <v>17</v>
      </c>
      <c r="BH244" s="11">
        <v>25</v>
      </c>
      <c r="BI244" s="11">
        <v>17</v>
      </c>
      <c r="BJ244" s="11">
        <v>15</v>
      </c>
      <c r="BK244" s="11">
        <v>47</v>
      </c>
      <c r="BL244" s="11">
        <v>33</v>
      </c>
      <c r="BM244" s="11">
        <v>22</v>
      </c>
      <c r="BN244" s="11">
        <v>27</v>
      </c>
      <c r="BO244" s="11">
        <v>1000000</v>
      </c>
    </row>
    <row r="245" spans="1:67" ht="15" thickBot="1" x14ac:dyDescent="0.35">
      <c r="A245" s="1" t="s">
        <v>241</v>
      </c>
      <c r="B245" s="1" t="s">
        <v>602</v>
      </c>
      <c r="C245" s="2">
        <v>26</v>
      </c>
      <c r="D245" s="2">
        <v>96</v>
      </c>
      <c r="E245" s="2">
        <v>68</v>
      </c>
      <c r="F245" s="2">
        <v>15</v>
      </c>
      <c r="G245" s="2">
        <v>2</v>
      </c>
      <c r="H245" s="1">
        <f t="shared" si="280"/>
        <v>96</v>
      </c>
      <c r="I245" s="1">
        <f>HLOOKUP(H245,C245:$F$604,J245,0)</f>
        <v>2</v>
      </c>
      <c r="J245" s="1">
        <v>360</v>
      </c>
      <c r="K245" s="1" t="str">
        <f t="shared" si="281"/>
        <v>22</v>
      </c>
      <c r="M245" s="5">
        <f t="shared" si="282"/>
        <v>2</v>
      </c>
      <c r="N245" s="5">
        <f t="shared" si="283"/>
        <v>109</v>
      </c>
      <c r="O245" s="5">
        <f t="shared" si="284"/>
        <v>37.57104381479617</v>
      </c>
      <c r="P245" s="5">
        <f t="shared" si="285"/>
        <v>51.25</v>
      </c>
      <c r="Q245" s="5">
        <f t="shared" si="286"/>
        <v>47</v>
      </c>
      <c r="R245" s="5">
        <f t="shared" si="287"/>
        <v>4.25</v>
      </c>
      <c r="S245" s="5">
        <f t="shared" si="288"/>
        <v>15</v>
      </c>
      <c r="T245" s="5">
        <f t="shared" si="289"/>
        <v>96</v>
      </c>
      <c r="U245" s="5">
        <f t="shared" si="290"/>
        <v>81</v>
      </c>
      <c r="V245">
        <f t="shared" si="291"/>
        <v>2000000</v>
      </c>
      <c r="X245">
        <f t="shared" si="292"/>
        <v>27</v>
      </c>
      <c r="Y245">
        <f t="shared" si="270"/>
        <v>32</v>
      </c>
      <c r="Z245">
        <f t="shared" si="271"/>
        <v>9</v>
      </c>
      <c r="AA245">
        <f t="shared" si="272"/>
        <v>27</v>
      </c>
      <c r="AB245">
        <f t="shared" si="273"/>
        <v>32</v>
      </c>
      <c r="AC245">
        <f t="shared" si="274"/>
        <v>14</v>
      </c>
      <c r="AD245">
        <f t="shared" si="275"/>
        <v>27</v>
      </c>
      <c r="AE245">
        <f t="shared" si="276"/>
        <v>8</v>
      </c>
      <c r="AF245">
        <f t="shared" si="277"/>
        <v>10</v>
      </c>
      <c r="AG245">
        <f t="shared" ref="AG245:AO245" si="344">MAX(X$4:AF$543)+1-X245</f>
        <v>29</v>
      </c>
      <c r="AH245">
        <f t="shared" si="344"/>
        <v>24</v>
      </c>
      <c r="AI245">
        <f t="shared" si="344"/>
        <v>47</v>
      </c>
      <c r="AJ245">
        <f t="shared" si="344"/>
        <v>29</v>
      </c>
      <c r="AK245">
        <f t="shared" si="344"/>
        <v>24</v>
      </c>
      <c r="AL245">
        <f t="shared" si="344"/>
        <v>42</v>
      </c>
      <c r="AM245">
        <f t="shared" si="344"/>
        <v>29</v>
      </c>
      <c r="AN245">
        <f t="shared" si="344"/>
        <v>48</v>
      </c>
      <c r="AO245">
        <f t="shared" si="344"/>
        <v>46</v>
      </c>
      <c r="AP245">
        <f t="shared" si="279"/>
        <v>2000000</v>
      </c>
      <c r="AQ245">
        <f t="shared" si="294"/>
        <v>3</v>
      </c>
      <c r="AR245">
        <f t="shared" si="295"/>
        <v>2</v>
      </c>
      <c r="AS245">
        <f t="shared" si="296"/>
        <v>2860060.8</v>
      </c>
      <c r="AV245" s="10" t="s">
        <v>905</v>
      </c>
      <c r="AW245" s="11">
        <v>41</v>
      </c>
      <c r="AX245" s="11">
        <v>41</v>
      </c>
      <c r="AY245" s="11">
        <v>28</v>
      </c>
      <c r="AZ245" s="11">
        <v>42</v>
      </c>
      <c r="BA245" s="11">
        <v>42</v>
      </c>
      <c r="BB245" s="11">
        <v>12</v>
      </c>
      <c r="BC245" s="11">
        <v>33</v>
      </c>
      <c r="BD245" s="11">
        <v>35</v>
      </c>
      <c r="BE245" s="11">
        <v>22</v>
      </c>
      <c r="BF245" s="11">
        <v>15</v>
      </c>
      <c r="BG245" s="11">
        <v>15</v>
      </c>
      <c r="BH245" s="11">
        <v>28</v>
      </c>
      <c r="BI245" s="11">
        <v>14</v>
      </c>
      <c r="BJ245" s="11">
        <v>14</v>
      </c>
      <c r="BK245" s="11">
        <v>44</v>
      </c>
      <c r="BL245" s="11">
        <v>23</v>
      </c>
      <c r="BM245" s="11">
        <v>21</v>
      </c>
      <c r="BN245" s="11">
        <v>34</v>
      </c>
      <c r="BO245" s="11">
        <v>4000000</v>
      </c>
    </row>
    <row r="246" spans="1:67" ht="15" thickBot="1" x14ac:dyDescent="0.35">
      <c r="A246" s="1" t="s">
        <v>242</v>
      </c>
      <c r="B246" s="1" t="s">
        <v>602</v>
      </c>
      <c r="C246" s="2">
        <v>52</v>
      </c>
      <c r="D246" s="2">
        <v>84</v>
      </c>
      <c r="E246" s="2">
        <v>89</v>
      </c>
      <c r="F246" s="2">
        <v>59</v>
      </c>
      <c r="G246" s="2">
        <v>4</v>
      </c>
      <c r="H246" s="1">
        <f t="shared" si="280"/>
        <v>89</v>
      </c>
      <c r="I246" s="1">
        <f>HLOOKUP(H246,C246:$F$604,J246,0)</f>
        <v>3</v>
      </c>
      <c r="J246" s="1">
        <v>359</v>
      </c>
      <c r="K246" s="1" t="str">
        <f t="shared" si="281"/>
        <v>43</v>
      </c>
      <c r="M246" s="5">
        <f t="shared" si="282"/>
        <v>3</v>
      </c>
      <c r="N246" s="5">
        <f t="shared" si="283"/>
        <v>195</v>
      </c>
      <c r="O246" s="5">
        <f t="shared" si="284"/>
        <v>18.239152027072603</v>
      </c>
      <c r="P246" s="5">
        <f t="shared" si="285"/>
        <v>71</v>
      </c>
      <c r="Q246" s="5">
        <f t="shared" si="286"/>
        <v>71.5</v>
      </c>
      <c r="R246" s="5">
        <f t="shared" si="287"/>
        <v>-0.5</v>
      </c>
      <c r="S246" s="5">
        <f t="shared" si="288"/>
        <v>52</v>
      </c>
      <c r="T246" s="5">
        <f t="shared" si="289"/>
        <v>89</v>
      </c>
      <c r="U246" s="5">
        <f t="shared" si="290"/>
        <v>37</v>
      </c>
      <c r="V246">
        <f t="shared" si="291"/>
        <v>4000000</v>
      </c>
      <c r="X246">
        <f t="shared" si="292"/>
        <v>14</v>
      </c>
      <c r="Y246">
        <f t="shared" si="270"/>
        <v>4</v>
      </c>
      <c r="Z246">
        <f t="shared" si="271"/>
        <v>45</v>
      </c>
      <c r="AA246">
        <f t="shared" si="272"/>
        <v>5</v>
      </c>
      <c r="AB246">
        <f t="shared" si="273"/>
        <v>8</v>
      </c>
      <c r="AC246">
        <f t="shared" si="274"/>
        <v>30</v>
      </c>
      <c r="AD246">
        <f t="shared" si="275"/>
        <v>4</v>
      </c>
      <c r="AE246">
        <f t="shared" si="276"/>
        <v>21</v>
      </c>
      <c r="AF246">
        <f t="shared" si="277"/>
        <v>47</v>
      </c>
      <c r="AG246">
        <f t="shared" ref="AG246:AO246" si="345">MAX(X$4:AF$543)+1-X246</f>
        <v>42</v>
      </c>
      <c r="AH246">
        <f t="shared" si="345"/>
        <v>52</v>
      </c>
      <c r="AI246">
        <f t="shared" si="345"/>
        <v>11</v>
      </c>
      <c r="AJ246">
        <f t="shared" si="345"/>
        <v>51</v>
      </c>
      <c r="AK246">
        <f t="shared" si="345"/>
        <v>48</v>
      </c>
      <c r="AL246">
        <f t="shared" si="345"/>
        <v>26</v>
      </c>
      <c r="AM246">
        <f t="shared" si="345"/>
        <v>52</v>
      </c>
      <c r="AN246">
        <f t="shared" si="345"/>
        <v>35</v>
      </c>
      <c r="AO246">
        <f t="shared" si="345"/>
        <v>9</v>
      </c>
      <c r="AP246">
        <f t="shared" si="279"/>
        <v>4000000</v>
      </c>
      <c r="AQ246">
        <f t="shared" si="294"/>
        <v>3</v>
      </c>
      <c r="AR246">
        <f t="shared" si="295"/>
        <v>4</v>
      </c>
      <c r="AS246">
        <f t="shared" si="296"/>
        <v>2931510.5</v>
      </c>
      <c r="AV246" s="10" t="s">
        <v>906</v>
      </c>
      <c r="AW246" s="11">
        <v>14</v>
      </c>
      <c r="AX246" s="11">
        <v>44</v>
      </c>
      <c r="AY246" s="11">
        <v>37</v>
      </c>
      <c r="AZ246" s="11">
        <v>47</v>
      </c>
      <c r="BA246" s="11">
        <v>44</v>
      </c>
      <c r="BB246" s="11">
        <v>19</v>
      </c>
      <c r="BC246" s="11">
        <v>35</v>
      </c>
      <c r="BD246" s="11">
        <v>47</v>
      </c>
      <c r="BE246" s="11">
        <v>36</v>
      </c>
      <c r="BF246" s="11">
        <v>42</v>
      </c>
      <c r="BG246" s="11">
        <v>12</v>
      </c>
      <c r="BH246" s="11">
        <v>19</v>
      </c>
      <c r="BI246" s="11">
        <v>9</v>
      </c>
      <c r="BJ246" s="11">
        <v>12</v>
      </c>
      <c r="BK246" s="11">
        <v>37</v>
      </c>
      <c r="BL246" s="11">
        <v>21</v>
      </c>
      <c r="BM246" s="11">
        <v>9</v>
      </c>
      <c r="BN246" s="11">
        <v>20</v>
      </c>
      <c r="BO246" s="11">
        <v>4000000</v>
      </c>
    </row>
    <row r="247" spans="1:67" ht="15" thickBot="1" x14ac:dyDescent="0.35">
      <c r="A247" s="1" t="s">
        <v>243</v>
      </c>
      <c r="B247" s="1" t="s">
        <v>602</v>
      </c>
      <c r="C247" s="2">
        <v>84</v>
      </c>
      <c r="D247" s="2">
        <v>86</v>
      </c>
      <c r="E247" s="2">
        <v>45</v>
      </c>
      <c r="F247" s="2">
        <v>6</v>
      </c>
      <c r="G247" s="2">
        <v>2</v>
      </c>
      <c r="H247" s="1">
        <f t="shared" si="280"/>
        <v>86</v>
      </c>
      <c r="I247" s="1">
        <f>HLOOKUP(H247,C247:$F$604,J247,0)</f>
        <v>2</v>
      </c>
      <c r="J247" s="1">
        <v>358</v>
      </c>
      <c r="K247" s="1" t="str">
        <f t="shared" si="281"/>
        <v>22</v>
      </c>
      <c r="M247" s="5">
        <f t="shared" si="282"/>
        <v>2</v>
      </c>
      <c r="N247" s="5">
        <f t="shared" si="283"/>
        <v>135</v>
      </c>
      <c r="O247" s="5">
        <f t="shared" si="284"/>
        <v>37.871493236998198</v>
      </c>
      <c r="P247" s="5">
        <f t="shared" si="285"/>
        <v>55.25</v>
      </c>
      <c r="Q247" s="5">
        <f t="shared" si="286"/>
        <v>64.5</v>
      </c>
      <c r="R247" s="5">
        <f t="shared" si="287"/>
        <v>-9.25</v>
      </c>
      <c r="S247" s="5">
        <f t="shared" si="288"/>
        <v>6</v>
      </c>
      <c r="T247" s="5">
        <f t="shared" si="289"/>
        <v>86</v>
      </c>
      <c r="U247" s="5">
        <f t="shared" si="290"/>
        <v>80</v>
      </c>
      <c r="V247">
        <f t="shared" si="291"/>
        <v>2000000</v>
      </c>
      <c r="X247">
        <f t="shared" si="292"/>
        <v>27</v>
      </c>
      <c r="Y247">
        <f t="shared" si="270"/>
        <v>21</v>
      </c>
      <c r="Z247">
        <f t="shared" si="271"/>
        <v>9</v>
      </c>
      <c r="AA247">
        <f t="shared" si="272"/>
        <v>20</v>
      </c>
      <c r="AB247">
        <f t="shared" si="273"/>
        <v>13</v>
      </c>
      <c r="AC247">
        <f t="shared" si="274"/>
        <v>51</v>
      </c>
      <c r="AD247">
        <f t="shared" si="275"/>
        <v>41</v>
      </c>
      <c r="AE247">
        <f t="shared" si="276"/>
        <v>26</v>
      </c>
      <c r="AF247">
        <f t="shared" si="277"/>
        <v>11</v>
      </c>
      <c r="AG247">
        <f t="shared" ref="AG247:AO247" si="346">MAX(X$4:AF$543)+1-X247</f>
        <v>29</v>
      </c>
      <c r="AH247">
        <f t="shared" si="346"/>
        <v>35</v>
      </c>
      <c r="AI247">
        <f t="shared" si="346"/>
        <v>47</v>
      </c>
      <c r="AJ247">
        <f t="shared" si="346"/>
        <v>36</v>
      </c>
      <c r="AK247">
        <f t="shared" si="346"/>
        <v>43</v>
      </c>
      <c r="AL247">
        <f t="shared" si="346"/>
        <v>5</v>
      </c>
      <c r="AM247">
        <f t="shared" si="346"/>
        <v>15</v>
      </c>
      <c r="AN247">
        <f t="shared" si="346"/>
        <v>30</v>
      </c>
      <c r="AO247">
        <f t="shared" si="346"/>
        <v>45</v>
      </c>
      <c r="AP247">
        <f t="shared" si="279"/>
        <v>2000000</v>
      </c>
      <c r="AQ247">
        <f t="shared" si="294"/>
        <v>3</v>
      </c>
      <c r="AR247">
        <f t="shared" si="295"/>
        <v>2</v>
      </c>
      <c r="AS247">
        <f t="shared" si="296"/>
        <v>2665924.4</v>
      </c>
      <c r="AV247" s="10" t="s">
        <v>907</v>
      </c>
      <c r="AW247" s="11">
        <v>27</v>
      </c>
      <c r="AX247" s="11">
        <v>17</v>
      </c>
      <c r="AY247" s="11">
        <v>2</v>
      </c>
      <c r="AZ247" s="11">
        <v>15</v>
      </c>
      <c r="BA247" s="11">
        <v>7</v>
      </c>
      <c r="BB247" s="11">
        <v>54</v>
      </c>
      <c r="BC247" s="11">
        <v>51</v>
      </c>
      <c r="BD247" s="11">
        <v>12</v>
      </c>
      <c r="BE247" s="11">
        <v>2</v>
      </c>
      <c r="BF247" s="11">
        <v>29</v>
      </c>
      <c r="BG247" s="11">
        <v>39</v>
      </c>
      <c r="BH247" s="11">
        <v>54</v>
      </c>
      <c r="BI247" s="11">
        <v>41</v>
      </c>
      <c r="BJ247" s="11">
        <v>49</v>
      </c>
      <c r="BK247" s="11">
        <v>2</v>
      </c>
      <c r="BL247" s="11">
        <v>5</v>
      </c>
      <c r="BM247" s="11">
        <v>44</v>
      </c>
      <c r="BN247" s="11">
        <v>54</v>
      </c>
      <c r="BO247" s="11">
        <v>3000000</v>
      </c>
    </row>
    <row r="248" spans="1:67" ht="15" thickBot="1" x14ac:dyDescent="0.35">
      <c r="A248" s="1" t="s">
        <v>244</v>
      </c>
      <c r="B248" s="1" t="s">
        <v>602</v>
      </c>
      <c r="C248" s="2">
        <v>30</v>
      </c>
      <c r="D248" s="2">
        <v>79</v>
      </c>
      <c r="E248" s="2">
        <v>54</v>
      </c>
      <c r="F248" s="2">
        <v>96</v>
      </c>
      <c r="G248" s="2">
        <v>1</v>
      </c>
      <c r="H248" s="1">
        <f t="shared" si="280"/>
        <v>96</v>
      </c>
      <c r="I248" s="1">
        <f>HLOOKUP(H248,C248:$F$604,J248,0)</f>
        <v>4</v>
      </c>
      <c r="J248" s="1">
        <v>357</v>
      </c>
      <c r="K248" s="1" t="str">
        <f t="shared" si="281"/>
        <v>14</v>
      </c>
      <c r="M248" s="5">
        <f t="shared" si="282"/>
        <v>4</v>
      </c>
      <c r="N248" s="5">
        <f t="shared" si="283"/>
        <v>163</v>
      </c>
      <c r="O248" s="5">
        <f t="shared" si="284"/>
        <v>28.883386228072357</v>
      </c>
      <c r="P248" s="5">
        <f t="shared" si="285"/>
        <v>64.75</v>
      </c>
      <c r="Q248" s="5">
        <f t="shared" si="286"/>
        <v>66.5</v>
      </c>
      <c r="R248" s="5">
        <f t="shared" si="287"/>
        <v>-1.75</v>
      </c>
      <c r="S248" s="5">
        <f t="shared" si="288"/>
        <v>30</v>
      </c>
      <c r="T248" s="5">
        <f t="shared" si="289"/>
        <v>96</v>
      </c>
      <c r="U248" s="5">
        <f t="shared" si="290"/>
        <v>66</v>
      </c>
      <c r="V248">
        <f t="shared" si="291"/>
        <v>1000000</v>
      </c>
      <c r="X248">
        <f t="shared" si="292"/>
        <v>1</v>
      </c>
      <c r="Y248">
        <f t="shared" si="270"/>
        <v>11</v>
      </c>
      <c r="Z248">
        <f t="shared" si="271"/>
        <v>26</v>
      </c>
      <c r="AA248">
        <f t="shared" si="272"/>
        <v>9</v>
      </c>
      <c r="AB248">
        <f t="shared" si="273"/>
        <v>11</v>
      </c>
      <c r="AC248">
        <f t="shared" si="274"/>
        <v>34</v>
      </c>
      <c r="AD248">
        <f t="shared" si="275"/>
        <v>14</v>
      </c>
      <c r="AE248">
        <f t="shared" si="276"/>
        <v>8</v>
      </c>
      <c r="AF248">
        <f t="shared" si="277"/>
        <v>23</v>
      </c>
      <c r="AG248">
        <f t="shared" ref="AG248:AO248" si="347">MAX(X$4:AF$543)+1-X248</f>
        <v>55</v>
      </c>
      <c r="AH248">
        <f t="shared" si="347"/>
        <v>45</v>
      </c>
      <c r="AI248">
        <f t="shared" si="347"/>
        <v>30</v>
      </c>
      <c r="AJ248">
        <f t="shared" si="347"/>
        <v>47</v>
      </c>
      <c r="AK248">
        <f t="shared" si="347"/>
        <v>45</v>
      </c>
      <c r="AL248">
        <f t="shared" si="347"/>
        <v>22</v>
      </c>
      <c r="AM248">
        <f t="shared" si="347"/>
        <v>42</v>
      </c>
      <c r="AN248">
        <f t="shared" si="347"/>
        <v>48</v>
      </c>
      <c r="AO248">
        <f t="shared" si="347"/>
        <v>33</v>
      </c>
      <c r="AP248">
        <f t="shared" si="279"/>
        <v>1000000</v>
      </c>
      <c r="AQ248">
        <f t="shared" si="294"/>
        <v>3</v>
      </c>
      <c r="AR248">
        <f t="shared" si="295"/>
        <v>1</v>
      </c>
      <c r="AS248">
        <f t="shared" si="296"/>
        <v>2591261.7000000002</v>
      </c>
      <c r="AV248" s="10" t="s">
        <v>908</v>
      </c>
      <c r="AW248" s="11">
        <v>1</v>
      </c>
      <c r="AX248" s="11">
        <v>14</v>
      </c>
      <c r="AY248" s="11">
        <v>35</v>
      </c>
      <c r="AZ248" s="11">
        <v>11</v>
      </c>
      <c r="BA248" s="11">
        <v>24</v>
      </c>
      <c r="BB248" s="11">
        <v>5</v>
      </c>
      <c r="BC248" s="11">
        <v>6</v>
      </c>
      <c r="BD248" s="11">
        <v>2</v>
      </c>
      <c r="BE248" s="11">
        <v>35</v>
      </c>
      <c r="BF248" s="11">
        <v>55</v>
      </c>
      <c r="BG248" s="11">
        <v>42</v>
      </c>
      <c r="BH248" s="11">
        <v>21</v>
      </c>
      <c r="BI248" s="11">
        <v>45</v>
      </c>
      <c r="BJ248" s="11">
        <v>32</v>
      </c>
      <c r="BK248" s="11">
        <v>51</v>
      </c>
      <c r="BL248" s="11">
        <v>50</v>
      </c>
      <c r="BM248" s="11">
        <v>54</v>
      </c>
      <c r="BN248" s="11">
        <v>21</v>
      </c>
      <c r="BO248" s="11">
        <v>4000000</v>
      </c>
    </row>
    <row r="249" spans="1:67" ht="15" thickBot="1" x14ac:dyDescent="0.35">
      <c r="A249" s="1" t="s">
        <v>245</v>
      </c>
      <c r="B249" s="1" t="s">
        <v>602</v>
      </c>
      <c r="C249" s="2">
        <v>81</v>
      </c>
      <c r="D249" s="2">
        <v>45</v>
      </c>
      <c r="E249" s="2">
        <v>82</v>
      </c>
      <c r="F249" s="2">
        <v>42</v>
      </c>
      <c r="G249" s="2">
        <v>1</v>
      </c>
      <c r="H249" s="1">
        <f t="shared" si="280"/>
        <v>82</v>
      </c>
      <c r="I249" s="1">
        <f>HLOOKUP(H249,C249:$F$604,J249,0)</f>
        <v>3</v>
      </c>
      <c r="J249" s="1">
        <v>356</v>
      </c>
      <c r="K249" s="1" t="str">
        <f t="shared" si="281"/>
        <v>13</v>
      </c>
      <c r="M249" s="5">
        <f t="shared" si="282"/>
        <v>3</v>
      </c>
      <c r="N249" s="5">
        <f t="shared" si="283"/>
        <v>168</v>
      </c>
      <c r="O249" s="5">
        <f t="shared" si="284"/>
        <v>21.977260975835911</v>
      </c>
      <c r="P249" s="5">
        <f t="shared" si="285"/>
        <v>62.5</v>
      </c>
      <c r="Q249" s="5">
        <f t="shared" si="286"/>
        <v>63</v>
      </c>
      <c r="R249" s="5">
        <f t="shared" si="287"/>
        <v>-0.5</v>
      </c>
      <c r="S249" s="5">
        <f t="shared" si="288"/>
        <v>42</v>
      </c>
      <c r="T249" s="5">
        <f t="shared" si="289"/>
        <v>82</v>
      </c>
      <c r="U249" s="5">
        <f t="shared" si="290"/>
        <v>40</v>
      </c>
      <c r="V249">
        <f t="shared" si="291"/>
        <v>1000000</v>
      </c>
      <c r="X249">
        <f t="shared" si="292"/>
        <v>14</v>
      </c>
      <c r="Y249">
        <f t="shared" si="270"/>
        <v>9</v>
      </c>
      <c r="Z249">
        <f t="shared" si="271"/>
        <v>39</v>
      </c>
      <c r="AA249">
        <f t="shared" si="272"/>
        <v>12</v>
      </c>
      <c r="AB249">
        <f t="shared" si="273"/>
        <v>14</v>
      </c>
      <c r="AC249">
        <f t="shared" si="274"/>
        <v>30</v>
      </c>
      <c r="AD249">
        <f t="shared" si="275"/>
        <v>7</v>
      </c>
      <c r="AE249">
        <f t="shared" si="276"/>
        <v>30</v>
      </c>
      <c r="AF249">
        <f t="shared" si="277"/>
        <v>45</v>
      </c>
      <c r="AG249">
        <f t="shared" ref="AG249:AO249" si="348">MAX(X$4:AF$543)+1-X249</f>
        <v>42</v>
      </c>
      <c r="AH249">
        <f t="shared" si="348"/>
        <v>47</v>
      </c>
      <c r="AI249">
        <f t="shared" si="348"/>
        <v>17</v>
      </c>
      <c r="AJ249">
        <f t="shared" si="348"/>
        <v>44</v>
      </c>
      <c r="AK249">
        <f t="shared" si="348"/>
        <v>42</v>
      </c>
      <c r="AL249">
        <f t="shared" si="348"/>
        <v>26</v>
      </c>
      <c r="AM249">
        <f t="shared" si="348"/>
        <v>49</v>
      </c>
      <c r="AN249">
        <f t="shared" si="348"/>
        <v>26</v>
      </c>
      <c r="AO249">
        <f t="shared" si="348"/>
        <v>11</v>
      </c>
      <c r="AP249">
        <f t="shared" si="279"/>
        <v>1000000</v>
      </c>
      <c r="AQ249">
        <f t="shared" si="294"/>
        <v>3</v>
      </c>
      <c r="AR249">
        <f t="shared" si="295"/>
        <v>1</v>
      </c>
      <c r="AS249">
        <f t="shared" si="296"/>
        <v>3027670.6</v>
      </c>
      <c r="AV249" s="10" t="s">
        <v>909</v>
      </c>
      <c r="AW249" s="11">
        <v>27</v>
      </c>
      <c r="AX249" s="11">
        <v>32</v>
      </c>
      <c r="AY249" s="11">
        <v>9</v>
      </c>
      <c r="AZ249" s="11">
        <v>27</v>
      </c>
      <c r="BA249" s="11">
        <v>32</v>
      </c>
      <c r="BB249" s="11">
        <v>14</v>
      </c>
      <c r="BC249" s="11">
        <v>27</v>
      </c>
      <c r="BD249" s="11">
        <v>8</v>
      </c>
      <c r="BE249" s="11">
        <v>10</v>
      </c>
      <c r="BF249" s="11">
        <v>29</v>
      </c>
      <c r="BG249" s="11">
        <v>24</v>
      </c>
      <c r="BH249" s="11">
        <v>47</v>
      </c>
      <c r="BI249" s="11">
        <v>29</v>
      </c>
      <c r="BJ249" s="11">
        <v>24</v>
      </c>
      <c r="BK249" s="11">
        <v>42</v>
      </c>
      <c r="BL249" s="11">
        <v>29</v>
      </c>
      <c r="BM249" s="11">
        <v>48</v>
      </c>
      <c r="BN249" s="11">
        <v>46</v>
      </c>
      <c r="BO249" s="11">
        <v>2000000</v>
      </c>
    </row>
    <row r="250" spans="1:67" ht="15" thickBot="1" x14ac:dyDescent="0.35">
      <c r="A250" s="1" t="s">
        <v>246</v>
      </c>
      <c r="B250" s="1" t="s">
        <v>602</v>
      </c>
      <c r="C250" s="2">
        <v>0</v>
      </c>
      <c r="D250" s="2">
        <v>29</v>
      </c>
      <c r="E250" s="2">
        <v>8</v>
      </c>
      <c r="F250" s="2">
        <v>2</v>
      </c>
      <c r="G250" s="2">
        <v>1</v>
      </c>
      <c r="H250" s="1">
        <f t="shared" si="280"/>
        <v>29</v>
      </c>
      <c r="I250" s="1">
        <f>HLOOKUP(H250,C250:$F$604,J250,0)</f>
        <v>2</v>
      </c>
      <c r="J250" s="1">
        <v>355</v>
      </c>
      <c r="K250" s="1" t="str">
        <f t="shared" si="281"/>
        <v>12</v>
      </c>
      <c r="M250" s="5">
        <f t="shared" si="282"/>
        <v>2</v>
      </c>
      <c r="N250" s="5">
        <f t="shared" si="283"/>
        <v>10</v>
      </c>
      <c r="O250" s="5">
        <f t="shared" si="284"/>
        <v>13.275918047351754</v>
      </c>
      <c r="P250" s="5">
        <f t="shared" si="285"/>
        <v>9.75</v>
      </c>
      <c r="Q250" s="5">
        <f t="shared" si="286"/>
        <v>5</v>
      </c>
      <c r="R250" s="5">
        <f t="shared" si="287"/>
        <v>4.75</v>
      </c>
      <c r="S250" s="5">
        <f t="shared" si="288"/>
        <v>0</v>
      </c>
      <c r="T250" s="5">
        <f t="shared" si="289"/>
        <v>29</v>
      </c>
      <c r="U250" s="5">
        <f t="shared" si="290"/>
        <v>29</v>
      </c>
      <c r="V250">
        <f t="shared" si="291"/>
        <v>1000000</v>
      </c>
      <c r="X250">
        <f t="shared" si="292"/>
        <v>27</v>
      </c>
      <c r="Y250">
        <f t="shared" si="270"/>
        <v>54</v>
      </c>
      <c r="Z250">
        <f t="shared" si="271"/>
        <v>51</v>
      </c>
      <c r="AA250">
        <f t="shared" si="272"/>
        <v>55</v>
      </c>
      <c r="AB250">
        <f t="shared" si="273"/>
        <v>54</v>
      </c>
      <c r="AC250">
        <f t="shared" si="274"/>
        <v>12</v>
      </c>
      <c r="AD250">
        <f t="shared" si="275"/>
        <v>53</v>
      </c>
      <c r="AE250">
        <f t="shared" si="276"/>
        <v>54</v>
      </c>
      <c r="AF250">
        <f t="shared" si="277"/>
        <v>50</v>
      </c>
      <c r="AG250">
        <f t="shared" ref="AG250:AO250" si="349">MAX(X$4:AF$543)+1-X250</f>
        <v>29</v>
      </c>
      <c r="AH250">
        <f t="shared" si="349"/>
        <v>2</v>
      </c>
      <c r="AI250">
        <f t="shared" si="349"/>
        <v>5</v>
      </c>
      <c r="AJ250">
        <f t="shared" si="349"/>
        <v>1</v>
      </c>
      <c r="AK250">
        <f t="shared" si="349"/>
        <v>2</v>
      </c>
      <c r="AL250">
        <f t="shared" si="349"/>
        <v>44</v>
      </c>
      <c r="AM250">
        <f t="shared" si="349"/>
        <v>3</v>
      </c>
      <c r="AN250">
        <f t="shared" si="349"/>
        <v>2</v>
      </c>
      <c r="AO250">
        <f t="shared" si="349"/>
        <v>6</v>
      </c>
      <c r="AP250">
        <f t="shared" si="279"/>
        <v>1000000</v>
      </c>
      <c r="AQ250">
        <f t="shared" si="294"/>
        <v>3</v>
      </c>
      <c r="AR250">
        <f t="shared" si="295"/>
        <v>1</v>
      </c>
      <c r="AS250">
        <f t="shared" si="296"/>
        <v>2631909.2999999998</v>
      </c>
      <c r="AV250" s="10" t="s">
        <v>910</v>
      </c>
      <c r="AW250" s="11">
        <v>14</v>
      </c>
      <c r="AX250" s="11">
        <v>4</v>
      </c>
      <c r="AY250" s="11">
        <v>45</v>
      </c>
      <c r="AZ250" s="11">
        <v>5</v>
      </c>
      <c r="BA250" s="11">
        <v>8</v>
      </c>
      <c r="BB250" s="11">
        <v>30</v>
      </c>
      <c r="BC250" s="11">
        <v>4</v>
      </c>
      <c r="BD250" s="11">
        <v>21</v>
      </c>
      <c r="BE250" s="11">
        <v>47</v>
      </c>
      <c r="BF250" s="11">
        <v>42</v>
      </c>
      <c r="BG250" s="11">
        <v>52</v>
      </c>
      <c r="BH250" s="11">
        <v>11</v>
      </c>
      <c r="BI250" s="11">
        <v>51</v>
      </c>
      <c r="BJ250" s="11">
        <v>48</v>
      </c>
      <c r="BK250" s="11">
        <v>26</v>
      </c>
      <c r="BL250" s="11">
        <v>52</v>
      </c>
      <c r="BM250" s="11">
        <v>35</v>
      </c>
      <c r="BN250" s="11">
        <v>9</v>
      </c>
      <c r="BO250" s="11">
        <v>4000000</v>
      </c>
    </row>
    <row r="251" spans="1:67" ht="15" thickBot="1" x14ac:dyDescent="0.35">
      <c r="A251" s="1" t="s">
        <v>247</v>
      </c>
      <c r="B251" s="1" t="s">
        <v>602</v>
      </c>
      <c r="C251" s="2">
        <v>39</v>
      </c>
      <c r="D251" s="2">
        <v>90</v>
      </c>
      <c r="E251" s="2">
        <v>71</v>
      </c>
      <c r="F251" s="2">
        <v>19</v>
      </c>
      <c r="G251" s="2">
        <v>2</v>
      </c>
      <c r="H251" s="1">
        <f t="shared" si="280"/>
        <v>90</v>
      </c>
      <c r="I251" s="1">
        <f>HLOOKUP(H251,C251:$F$604,J251,0)</f>
        <v>2</v>
      </c>
      <c r="J251" s="1">
        <v>354</v>
      </c>
      <c r="K251" s="1" t="str">
        <f t="shared" si="281"/>
        <v>22</v>
      </c>
      <c r="M251" s="5">
        <f t="shared" si="282"/>
        <v>2</v>
      </c>
      <c r="N251" s="5">
        <f t="shared" si="283"/>
        <v>129</v>
      </c>
      <c r="O251" s="5">
        <f t="shared" si="284"/>
        <v>31.794915736115211</v>
      </c>
      <c r="P251" s="5">
        <f t="shared" si="285"/>
        <v>54.75</v>
      </c>
      <c r="Q251" s="5">
        <f t="shared" si="286"/>
        <v>55</v>
      </c>
      <c r="R251" s="5">
        <f t="shared" si="287"/>
        <v>-0.25</v>
      </c>
      <c r="S251" s="5">
        <f t="shared" si="288"/>
        <v>19</v>
      </c>
      <c r="T251" s="5">
        <f t="shared" si="289"/>
        <v>90</v>
      </c>
      <c r="U251" s="5">
        <f t="shared" si="290"/>
        <v>71</v>
      </c>
      <c r="V251">
        <f t="shared" si="291"/>
        <v>2000000</v>
      </c>
      <c r="X251">
        <f t="shared" si="292"/>
        <v>27</v>
      </c>
      <c r="Y251">
        <f t="shared" si="270"/>
        <v>24</v>
      </c>
      <c r="Z251">
        <f t="shared" si="271"/>
        <v>20</v>
      </c>
      <c r="AA251">
        <f t="shared" si="272"/>
        <v>21</v>
      </c>
      <c r="AB251">
        <f t="shared" si="273"/>
        <v>23</v>
      </c>
      <c r="AC251">
        <f t="shared" si="274"/>
        <v>29</v>
      </c>
      <c r="AD251">
        <f t="shared" si="275"/>
        <v>23</v>
      </c>
      <c r="AE251">
        <f t="shared" si="276"/>
        <v>19</v>
      </c>
      <c r="AF251">
        <f t="shared" si="277"/>
        <v>20</v>
      </c>
      <c r="AG251">
        <f t="shared" ref="AG251:AO251" si="350">MAX(X$4:AF$543)+1-X251</f>
        <v>29</v>
      </c>
      <c r="AH251">
        <f t="shared" si="350"/>
        <v>32</v>
      </c>
      <c r="AI251">
        <f t="shared" si="350"/>
        <v>36</v>
      </c>
      <c r="AJ251">
        <f t="shared" si="350"/>
        <v>35</v>
      </c>
      <c r="AK251">
        <f t="shared" si="350"/>
        <v>33</v>
      </c>
      <c r="AL251">
        <f t="shared" si="350"/>
        <v>27</v>
      </c>
      <c r="AM251">
        <f t="shared" si="350"/>
        <v>33</v>
      </c>
      <c r="AN251">
        <f t="shared" si="350"/>
        <v>37</v>
      </c>
      <c r="AO251">
        <f t="shared" si="350"/>
        <v>36</v>
      </c>
      <c r="AP251">
        <f t="shared" si="279"/>
        <v>2000000</v>
      </c>
      <c r="AQ251">
        <f t="shared" si="294"/>
        <v>3</v>
      </c>
      <c r="AR251">
        <f t="shared" si="295"/>
        <v>2</v>
      </c>
      <c r="AS251">
        <f t="shared" si="296"/>
        <v>2630249.2999999998</v>
      </c>
      <c r="AV251" s="10" t="s">
        <v>911</v>
      </c>
      <c r="AW251" s="11">
        <v>27</v>
      </c>
      <c r="AX251" s="11">
        <v>21</v>
      </c>
      <c r="AY251" s="11">
        <v>9</v>
      </c>
      <c r="AZ251" s="11">
        <v>20</v>
      </c>
      <c r="BA251" s="11">
        <v>13</v>
      </c>
      <c r="BB251" s="11">
        <v>51</v>
      </c>
      <c r="BC251" s="11">
        <v>41</v>
      </c>
      <c r="BD251" s="11">
        <v>26</v>
      </c>
      <c r="BE251" s="11">
        <v>11</v>
      </c>
      <c r="BF251" s="11">
        <v>29</v>
      </c>
      <c r="BG251" s="11">
        <v>35</v>
      </c>
      <c r="BH251" s="11">
        <v>47</v>
      </c>
      <c r="BI251" s="11">
        <v>36</v>
      </c>
      <c r="BJ251" s="11">
        <v>43</v>
      </c>
      <c r="BK251" s="11">
        <v>5</v>
      </c>
      <c r="BL251" s="11">
        <v>15</v>
      </c>
      <c r="BM251" s="11">
        <v>30</v>
      </c>
      <c r="BN251" s="11">
        <v>45</v>
      </c>
      <c r="BO251" s="11">
        <v>2000000</v>
      </c>
    </row>
    <row r="252" spans="1:67" ht="15" thickBot="1" x14ac:dyDescent="0.35">
      <c r="A252" s="1" t="s">
        <v>248</v>
      </c>
      <c r="B252" s="1" t="s">
        <v>602</v>
      </c>
      <c r="C252" s="2">
        <v>91</v>
      </c>
      <c r="D252" s="2">
        <v>36</v>
      </c>
      <c r="E252" s="2">
        <v>79</v>
      </c>
      <c r="F252" s="2">
        <v>61</v>
      </c>
      <c r="G252" s="2">
        <v>1</v>
      </c>
      <c r="H252" s="1">
        <f t="shared" si="280"/>
        <v>91</v>
      </c>
      <c r="I252" s="1">
        <f>HLOOKUP(H252,C252:$F$604,J252,0)</f>
        <v>1</v>
      </c>
      <c r="J252" s="1">
        <v>353</v>
      </c>
      <c r="K252" s="1" t="str">
        <f t="shared" si="281"/>
        <v>11</v>
      </c>
      <c r="M252" s="5">
        <f t="shared" si="282"/>
        <v>1</v>
      </c>
      <c r="N252" s="5">
        <f t="shared" si="283"/>
        <v>176</v>
      </c>
      <c r="O252" s="5">
        <f t="shared" si="284"/>
        <v>23.921747427811372</v>
      </c>
      <c r="P252" s="5">
        <f t="shared" si="285"/>
        <v>66.75</v>
      </c>
      <c r="Q252" s="5">
        <f t="shared" si="286"/>
        <v>70</v>
      </c>
      <c r="R252" s="5">
        <f t="shared" si="287"/>
        <v>-3.25</v>
      </c>
      <c r="S252" s="5">
        <f t="shared" si="288"/>
        <v>36</v>
      </c>
      <c r="T252" s="5">
        <f t="shared" si="289"/>
        <v>91</v>
      </c>
      <c r="U252" s="5">
        <f t="shared" si="290"/>
        <v>55</v>
      </c>
      <c r="V252">
        <f t="shared" si="291"/>
        <v>1000000</v>
      </c>
      <c r="X252">
        <f t="shared" si="292"/>
        <v>41</v>
      </c>
      <c r="Y252">
        <f t="shared" si="270"/>
        <v>7</v>
      </c>
      <c r="Z252">
        <f t="shared" si="271"/>
        <v>36</v>
      </c>
      <c r="AA252">
        <f t="shared" si="272"/>
        <v>7</v>
      </c>
      <c r="AB252">
        <f t="shared" si="273"/>
        <v>9</v>
      </c>
      <c r="AC252">
        <f t="shared" si="274"/>
        <v>39</v>
      </c>
      <c r="AD252">
        <f t="shared" si="275"/>
        <v>10</v>
      </c>
      <c r="AE252">
        <f t="shared" si="276"/>
        <v>17</v>
      </c>
      <c r="AF252">
        <f t="shared" si="277"/>
        <v>33</v>
      </c>
      <c r="AG252">
        <f t="shared" ref="AG252:AO252" si="351">MAX(X$4:AF$543)+1-X252</f>
        <v>15</v>
      </c>
      <c r="AH252">
        <f t="shared" si="351"/>
        <v>49</v>
      </c>
      <c r="AI252">
        <f t="shared" si="351"/>
        <v>20</v>
      </c>
      <c r="AJ252">
        <f t="shared" si="351"/>
        <v>49</v>
      </c>
      <c r="AK252">
        <f t="shared" si="351"/>
        <v>47</v>
      </c>
      <c r="AL252">
        <f t="shared" si="351"/>
        <v>17</v>
      </c>
      <c r="AM252">
        <f t="shared" si="351"/>
        <v>46</v>
      </c>
      <c r="AN252">
        <f t="shared" si="351"/>
        <v>39</v>
      </c>
      <c r="AO252">
        <f t="shared" si="351"/>
        <v>23</v>
      </c>
      <c r="AP252">
        <f t="shared" si="279"/>
        <v>1000000</v>
      </c>
      <c r="AQ252">
        <f t="shared" si="294"/>
        <v>3</v>
      </c>
      <c r="AR252">
        <f t="shared" si="295"/>
        <v>1</v>
      </c>
      <c r="AS252">
        <f t="shared" si="296"/>
        <v>2792108.3</v>
      </c>
      <c r="AV252" s="10" t="s">
        <v>912</v>
      </c>
      <c r="AW252" s="11">
        <v>1</v>
      </c>
      <c r="AX252" s="11">
        <v>11</v>
      </c>
      <c r="AY252" s="11">
        <v>26</v>
      </c>
      <c r="AZ252" s="11">
        <v>9</v>
      </c>
      <c r="BA252" s="11">
        <v>11</v>
      </c>
      <c r="BB252" s="11">
        <v>34</v>
      </c>
      <c r="BC252" s="11">
        <v>14</v>
      </c>
      <c r="BD252" s="11">
        <v>8</v>
      </c>
      <c r="BE252" s="11">
        <v>23</v>
      </c>
      <c r="BF252" s="11">
        <v>55</v>
      </c>
      <c r="BG252" s="11">
        <v>45</v>
      </c>
      <c r="BH252" s="11">
        <v>30</v>
      </c>
      <c r="BI252" s="11">
        <v>47</v>
      </c>
      <c r="BJ252" s="11">
        <v>45</v>
      </c>
      <c r="BK252" s="11">
        <v>22</v>
      </c>
      <c r="BL252" s="11">
        <v>42</v>
      </c>
      <c r="BM252" s="11">
        <v>48</v>
      </c>
      <c r="BN252" s="11">
        <v>33</v>
      </c>
      <c r="BO252" s="11">
        <v>1000000</v>
      </c>
    </row>
    <row r="253" spans="1:67" ht="15" thickBot="1" x14ac:dyDescent="0.35">
      <c r="A253" s="1" t="s">
        <v>249</v>
      </c>
      <c r="B253" s="1" t="s">
        <v>602</v>
      </c>
      <c r="C253" s="2">
        <v>24</v>
      </c>
      <c r="D253" s="2">
        <v>62</v>
      </c>
      <c r="E253" s="2">
        <v>22</v>
      </c>
      <c r="F253" s="2">
        <v>75</v>
      </c>
      <c r="G253" s="2">
        <v>4</v>
      </c>
      <c r="H253" s="1">
        <f t="shared" si="280"/>
        <v>75</v>
      </c>
      <c r="I253" s="1">
        <f>HLOOKUP(H253,C253:$F$604,J253,0)</f>
        <v>4</v>
      </c>
      <c r="J253" s="1">
        <v>352</v>
      </c>
      <c r="K253" s="1" t="str">
        <f t="shared" si="281"/>
        <v>44</v>
      </c>
      <c r="M253" s="5">
        <f t="shared" si="282"/>
        <v>4</v>
      </c>
      <c r="N253" s="5">
        <f t="shared" si="283"/>
        <v>108</v>
      </c>
      <c r="O253" s="5">
        <f t="shared" si="284"/>
        <v>26.812621406096543</v>
      </c>
      <c r="P253" s="5">
        <f t="shared" si="285"/>
        <v>45.75</v>
      </c>
      <c r="Q253" s="5">
        <f t="shared" si="286"/>
        <v>43</v>
      </c>
      <c r="R253" s="5">
        <f t="shared" si="287"/>
        <v>2.75</v>
      </c>
      <c r="S253" s="5">
        <f t="shared" si="288"/>
        <v>22</v>
      </c>
      <c r="T253" s="5">
        <f t="shared" si="289"/>
        <v>75</v>
      </c>
      <c r="U253" s="5">
        <f t="shared" si="290"/>
        <v>53</v>
      </c>
      <c r="V253">
        <f t="shared" si="291"/>
        <v>4000000</v>
      </c>
      <c r="X253">
        <f t="shared" si="292"/>
        <v>1</v>
      </c>
      <c r="Y253">
        <f t="shared" si="270"/>
        <v>32</v>
      </c>
      <c r="Z253">
        <f t="shared" si="271"/>
        <v>30</v>
      </c>
      <c r="AA253">
        <f t="shared" si="272"/>
        <v>34</v>
      </c>
      <c r="AB253">
        <f t="shared" si="273"/>
        <v>35</v>
      </c>
      <c r="AC253">
        <f t="shared" si="274"/>
        <v>18</v>
      </c>
      <c r="AD253">
        <f t="shared" si="275"/>
        <v>20</v>
      </c>
      <c r="AE253">
        <f t="shared" si="276"/>
        <v>38</v>
      </c>
      <c r="AF253">
        <f t="shared" si="277"/>
        <v>35</v>
      </c>
      <c r="AG253">
        <f t="shared" ref="AG253:AO253" si="352">MAX(X$4:AF$543)+1-X253</f>
        <v>55</v>
      </c>
      <c r="AH253">
        <f t="shared" si="352"/>
        <v>24</v>
      </c>
      <c r="AI253">
        <f t="shared" si="352"/>
        <v>26</v>
      </c>
      <c r="AJ253">
        <f t="shared" si="352"/>
        <v>22</v>
      </c>
      <c r="AK253">
        <f t="shared" si="352"/>
        <v>21</v>
      </c>
      <c r="AL253">
        <f t="shared" si="352"/>
        <v>38</v>
      </c>
      <c r="AM253">
        <f t="shared" si="352"/>
        <v>36</v>
      </c>
      <c r="AN253">
        <f t="shared" si="352"/>
        <v>18</v>
      </c>
      <c r="AO253">
        <f t="shared" si="352"/>
        <v>21</v>
      </c>
      <c r="AP253">
        <f t="shared" si="279"/>
        <v>4000000</v>
      </c>
      <c r="AQ253">
        <f t="shared" si="294"/>
        <v>3</v>
      </c>
      <c r="AR253">
        <f t="shared" si="295"/>
        <v>4</v>
      </c>
      <c r="AS253">
        <f t="shared" si="296"/>
        <v>2931510.5</v>
      </c>
      <c r="AV253" s="10" t="s">
        <v>913</v>
      </c>
      <c r="AW253" s="11">
        <v>14</v>
      </c>
      <c r="AX253" s="11">
        <v>9</v>
      </c>
      <c r="AY253" s="11">
        <v>39</v>
      </c>
      <c r="AZ253" s="11">
        <v>12</v>
      </c>
      <c r="BA253" s="11">
        <v>14</v>
      </c>
      <c r="BB253" s="11">
        <v>30</v>
      </c>
      <c r="BC253" s="11">
        <v>7</v>
      </c>
      <c r="BD253" s="11">
        <v>30</v>
      </c>
      <c r="BE253" s="11">
        <v>45</v>
      </c>
      <c r="BF253" s="11">
        <v>42</v>
      </c>
      <c r="BG253" s="11">
        <v>47</v>
      </c>
      <c r="BH253" s="11">
        <v>17</v>
      </c>
      <c r="BI253" s="11">
        <v>44</v>
      </c>
      <c r="BJ253" s="11">
        <v>42</v>
      </c>
      <c r="BK253" s="11">
        <v>26</v>
      </c>
      <c r="BL253" s="11">
        <v>49</v>
      </c>
      <c r="BM253" s="11">
        <v>26</v>
      </c>
      <c r="BN253" s="11">
        <v>11</v>
      </c>
      <c r="BO253" s="11">
        <v>1000000</v>
      </c>
    </row>
    <row r="254" spans="1:67" ht="15" thickBot="1" x14ac:dyDescent="0.35">
      <c r="A254" s="1" t="s">
        <v>250</v>
      </c>
      <c r="B254" s="1" t="s">
        <v>602</v>
      </c>
      <c r="C254" s="2">
        <v>40</v>
      </c>
      <c r="D254" s="2">
        <v>74</v>
      </c>
      <c r="E254" s="2">
        <v>99</v>
      </c>
      <c r="F254" s="2">
        <v>48</v>
      </c>
      <c r="G254" s="2">
        <v>1</v>
      </c>
      <c r="H254" s="1">
        <f t="shared" si="280"/>
        <v>99</v>
      </c>
      <c r="I254" s="1">
        <f>HLOOKUP(H254,C254:$F$604,J254,0)</f>
        <v>3</v>
      </c>
      <c r="J254" s="1">
        <v>351</v>
      </c>
      <c r="K254" s="1" t="str">
        <f t="shared" si="281"/>
        <v>13</v>
      </c>
      <c r="M254" s="5">
        <f t="shared" si="282"/>
        <v>3</v>
      </c>
      <c r="N254" s="5">
        <f t="shared" si="283"/>
        <v>162</v>
      </c>
      <c r="O254" s="5">
        <f t="shared" si="284"/>
        <v>26.775299562594377</v>
      </c>
      <c r="P254" s="5">
        <f t="shared" si="285"/>
        <v>65.25</v>
      </c>
      <c r="Q254" s="5">
        <f t="shared" si="286"/>
        <v>61</v>
      </c>
      <c r="R254" s="5">
        <f t="shared" si="287"/>
        <v>4.25</v>
      </c>
      <c r="S254" s="5">
        <f t="shared" si="288"/>
        <v>40</v>
      </c>
      <c r="T254" s="5">
        <f t="shared" si="289"/>
        <v>99</v>
      </c>
      <c r="U254" s="5">
        <f t="shared" si="290"/>
        <v>59</v>
      </c>
      <c r="V254">
        <f t="shared" si="291"/>
        <v>1000000</v>
      </c>
      <c r="X254">
        <f t="shared" si="292"/>
        <v>14</v>
      </c>
      <c r="Y254">
        <f t="shared" si="270"/>
        <v>12</v>
      </c>
      <c r="Z254">
        <f t="shared" si="271"/>
        <v>30</v>
      </c>
      <c r="AA254">
        <f t="shared" si="272"/>
        <v>9</v>
      </c>
      <c r="AB254">
        <f t="shared" si="273"/>
        <v>17</v>
      </c>
      <c r="AC254">
        <f t="shared" si="274"/>
        <v>14</v>
      </c>
      <c r="AD254">
        <f t="shared" si="275"/>
        <v>8</v>
      </c>
      <c r="AE254">
        <f t="shared" si="276"/>
        <v>2</v>
      </c>
      <c r="AF254">
        <f t="shared" si="277"/>
        <v>30</v>
      </c>
      <c r="AG254">
        <f t="shared" ref="AG254:AO254" si="353">MAX(X$4:AF$543)+1-X254</f>
        <v>42</v>
      </c>
      <c r="AH254">
        <f t="shared" si="353"/>
        <v>44</v>
      </c>
      <c r="AI254">
        <f t="shared" si="353"/>
        <v>26</v>
      </c>
      <c r="AJ254">
        <f t="shared" si="353"/>
        <v>47</v>
      </c>
      <c r="AK254">
        <f t="shared" si="353"/>
        <v>39</v>
      </c>
      <c r="AL254">
        <f t="shared" si="353"/>
        <v>42</v>
      </c>
      <c r="AM254">
        <f t="shared" si="353"/>
        <v>48</v>
      </c>
      <c r="AN254">
        <f t="shared" si="353"/>
        <v>54</v>
      </c>
      <c r="AO254">
        <f t="shared" si="353"/>
        <v>26</v>
      </c>
      <c r="AP254">
        <f t="shared" si="279"/>
        <v>1000000</v>
      </c>
      <c r="AQ254">
        <f t="shared" si="294"/>
        <v>3</v>
      </c>
      <c r="AR254">
        <f t="shared" si="295"/>
        <v>1</v>
      </c>
      <c r="AS254">
        <f t="shared" si="296"/>
        <v>2954156.4</v>
      </c>
      <c r="AV254" s="10" t="s">
        <v>914</v>
      </c>
      <c r="AW254" s="11">
        <v>27</v>
      </c>
      <c r="AX254" s="11">
        <v>54</v>
      </c>
      <c r="AY254" s="11">
        <v>51</v>
      </c>
      <c r="AZ254" s="11">
        <v>55</v>
      </c>
      <c r="BA254" s="11">
        <v>54</v>
      </c>
      <c r="BB254" s="11">
        <v>12</v>
      </c>
      <c r="BC254" s="11">
        <v>53</v>
      </c>
      <c r="BD254" s="11">
        <v>54</v>
      </c>
      <c r="BE254" s="11">
        <v>50</v>
      </c>
      <c r="BF254" s="11">
        <v>29</v>
      </c>
      <c r="BG254" s="11">
        <v>2</v>
      </c>
      <c r="BH254" s="11">
        <v>5</v>
      </c>
      <c r="BI254" s="11">
        <v>1</v>
      </c>
      <c r="BJ254" s="11">
        <v>2</v>
      </c>
      <c r="BK254" s="11">
        <v>44</v>
      </c>
      <c r="BL254" s="11">
        <v>3</v>
      </c>
      <c r="BM254" s="11">
        <v>2</v>
      </c>
      <c r="BN254" s="11">
        <v>6</v>
      </c>
      <c r="BO254" s="11">
        <v>1000000</v>
      </c>
    </row>
    <row r="255" spans="1:67" ht="15" thickBot="1" x14ac:dyDescent="0.35">
      <c r="A255" s="1" t="s">
        <v>251</v>
      </c>
      <c r="B255" s="1" t="s">
        <v>602</v>
      </c>
      <c r="C255" s="2">
        <v>84</v>
      </c>
      <c r="D255" s="2">
        <v>9</v>
      </c>
      <c r="E255" s="2">
        <v>93</v>
      </c>
      <c r="F255" s="2">
        <v>53</v>
      </c>
      <c r="G255" s="2">
        <v>3</v>
      </c>
      <c r="H255" s="1">
        <f t="shared" si="280"/>
        <v>93</v>
      </c>
      <c r="I255" s="1">
        <f>HLOOKUP(H255,C255:$F$604,J255,0)</f>
        <v>3</v>
      </c>
      <c r="J255" s="1">
        <v>350</v>
      </c>
      <c r="K255" s="1" t="str">
        <f t="shared" si="281"/>
        <v>33</v>
      </c>
      <c r="M255" s="5">
        <f t="shared" si="282"/>
        <v>3</v>
      </c>
      <c r="N255" s="5">
        <f t="shared" si="283"/>
        <v>146</v>
      </c>
      <c r="O255" s="5">
        <f t="shared" si="284"/>
        <v>37.924266637602898</v>
      </c>
      <c r="P255" s="5">
        <f t="shared" si="285"/>
        <v>59.75</v>
      </c>
      <c r="Q255" s="5">
        <f t="shared" si="286"/>
        <v>68.5</v>
      </c>
      <c r="R255" s="5">
        <f t="shared" si="287"/>
        <v>-8.75</v>
      </c>
      <c r="S255" s="5">
        <f t="shared" si="288"/>
        <v>9</v>
      </c>
      <c r="T255" s="5">
        <f t="shared" si="289"/>
        <v>93</v>
      </c>
      <c r="U255" s="5">
        <f t="shared" si="290"/>
        <v>84</v>
      </c>
      <c r="V255">
        <f t="shared" si="291"/>
        <v>3000000</v>
      </c>
      <c r="X255">
        <f t="shared" si="292"/>
        <v>14</v>
      </c>
      <c r="Y255">
        <f t="shared" si="270"/>
        <v>17</v>
      </c>
      <c r="Z255">
        <f t="shared" si="271"/>
        <v>8</v>
      </c>
      <c r="AA255">
        <f t="shared" si="272"/>
        <v>15</v>
      </c>
      <c r="AB255">
        <f t="shared" si="273"/>
        <v>10</v>
      </c>
      <c r="AC255">
        <f t="shared" si="274"/>
        <v>50</v>
      </c>
      <c r="AD255">
        <f t="shared" si="275"/>
        <v>36</v>
      </c>
      <c r="AE255">
        <f t="shared" si="276"/>
        <v>14</v>
      </c>
      <c r="AF255">
        <f t="shared" si="277"/>
        <v>8</v>
      </c>
      <c r="AG255">
        <f t="shared" ref="AG255:AO255" si="354">MAX(X$4:AF$543)+1-X255</f>
        <v>42</v>
      </c>
      <c r="AH255">
        <f t="shared" si="354"/>
        <v>39</v>
      </c>
      <c r="AI255">
        <f t="shared" si="354"/>
        <v>48</v>
      </c>
      <c r="AJ255">
        <f t="shared" si="354"/>
        <v>41</v>
      </c>
      <c r="AK255">
        <f t="shared" si="354"/>
        <v>46</v>
      </c>
      <c r="AL255">
        <f t="shared" si="354"/>
        <v>6</v>
      </c>
      <c r="AM255">
        <f t="shared" si="354"/>
        <v>20</v>
      </c>
      <c r="AN255">
        <f t="shared" si="354"/>
        <v>42</v>
      </c>
      <c r="AO255">
        <f t="shared" si="354"/>
        <v>48</v>
      </c>
      <c r="AP255">
        <f t="shared" si="279"/>
        <v>3000000</v>
      </c>
      <c r="AQ255">
        <f t="shared" si="294"/>
        <v>2</v>
      </c>
      <c r="AR255">
        <f t="shared" si="295"/>
        <v>3</v>
      </c>
      <c r="AS255">
        <f t="shared" si="296"/>
        <v>2470764.1</v>
      </c>
      <c r="AV255" s="10" t="s">
        <v>915</v>
      </c>
      <c r="AW255" s="11">
        <v>27</v>
      </c>
      <c r="AX255" s="11">
        <v>24</v>
      </c>
      <c r="AY255" s="11">
        <v>20</v>
      </c>
      <c r="AZ255" s="11">
        <v>21</v>
      </c>
      <c r="BA255" s="11">
        <v>23</v>
      </c>
      <c r="BB255" s="11">
        <v>29</v>
      </c>
      <c r="BC255" s="11">
        <v>23</v>
      </c>
      <c r="BD255" s="11">
        <v>19</v>
      </c>
      <c r="BE255" s="11">
        <v>20</v>
      </c>
      <c r="BF255" s="11">
        <v>29</v>
      </c>
      <c r="BG255" s="11">
        <v>32</v>
      </c>
      <c r="BH255" s="11">
        <v>36</v>
      </c>
      <c r="BI255" s="11">
        <v>35</v>
      </c>
      <c r="BJ255" s="11">
        <v>33</v>
      </c>
      <c r="BK255" s="11">
        <v>27</v>
      </c>
      <c r="BL255" s="11">
        <v>33</v>
      </c>
      <c r="BM255" s="11">
        <v>37</v>
      </c>
      <c r="BN255" s="11">
        <v>36</v>
      </c>
      <c r="BO255" s="11">
        <v>2000000</v>
      </c>
    </row>
    <row r="256" spans="1:67" ht="15" thickBot="1" x14ac:dyDescent="0.35">
      <c r="A256" s="1" t="s">
        <v>252</v>
      </c>
      <c r="B256" s="1" t="s">
        <v>602</v>
      </c>
      <c r="C256" s="2">
        <v>92</v>
      </c>
      <c r="D256" s="2">
        <v>38</v>
      </c>
      <c r="E256" s="2">
        <v>50</v>
      </c>
      <c r="F256" s="2">
        <v>30</v>
      </c>
      <c r="G256" s="2">
        <v>4</v>
      </c>
      <c r="H256" s="1">
        <f t="shared" si="280"/>
        <v>92</v>
      </c>
      <c r="I256" s="1">
        <f>HLOOKUP(H256,C256:$F$604,J256,0)</f>
        <v>1</v>
      </c>
      <c r="J256" s="1">
        <v>349</v>
      </c>
      <c r="K256" s="1" t="str">
        <f t="shared" si="281"/>
        <v>41</v>
      </c>
      <c r="M256" s="5">
        <f t="shared" si="282"/>
        <v>1</v>
      </c>
      <c r="N256" s="5">
        <f t="shared" si="283"/>
        <v>118</v>
      </c>
      <c r="O256" s="5">
        <f t="shared" si="284"/>
        <v>27.586228448267445</v>
      </c>
      <c r="P256" s="5">
        <f t="shared" si="285"/>
        <v>52.5</v>
      </c>
      <c r="Q256" s="5">
        <f t="shared" si="286"/>
        <v>44</v>
      </c>
      <c r="R256" s="5">
        <f t="shared" si="287"/>
        <v>8.5</v>
      </c>
      <c r="S256" s="5">
        <f t="shared" si="288"/>
        <v>30</v>
      </c>
      <c r="T256" s="5">
        <f t="shared" si="289"/>
        <v>92</v>
      </c>
      <c r="U256" s="5">
        <f t="shared" si="290"/>
        <v>62</v>
      </c>
      <c r="V256">
        <f t="shared" si="291"/>
        <v>4000000</v>
      </c>
      <c r="X256">
        <f t="shared" si="292"/>
        <v>41</v>
      </c>
      <c r="Y256">
        <f t="shared" si="270"/>
        <v>28</v>
      </c>
      <c r="Z256">
        <f t="shared" si="271"/>
        <v>29</v>
      </c>
      <c r="AA256">
        <f t="shared" si="272"/>
        <v>25</v>
      </c>
      <c r="AB256">
        <f t="shared" si="273"/>
        <v>34</v>
      </c>
      <c r="AC256">
        <f t="shared" si="274"/>
        <v>6</v>
      </c>
      <c r="AD256">
        <f t="shared" si="275"/>
        <v>14</v>
      </c>
      <c r="AE256">
        <f t="shared" si="276"/>
        <v>16</v>
      </c>
      <c r="AF256">
        <f t="shared" si="277"/>
        <v>27</v>
      </c>
      <c r="AG256">
        <f t="shared" ref="AG256:AO256" si="355">MAX(X$4:AF$543)+1-X256</f>
        <v>15</v>
      </c>
      <c r="AH256">
        <f t="shared" si="355"/>
        <v>28</v>
      </c>
      <c r="AI256">
        <f t="shared" si="355"/>
        <v>27</v>
      </c>
      <c r="AJ256">
        <f t="shared" si="355"/>
        <v>31</v>
      </c>
      <c r="AK256">
        <f t="shared" si="355"/>
        <v>22</v>
      </c>
      <c r="AL256">
        <f t="shared" si="355"/>
        <v>50</v>
      </c>
      <c r="AM256">
        <f t="shared" si="355"/>
        <v>42</v>
      </c>
      <c r="AN256">
        <f t="shared" si="355"/>
        <v>40</v>
      </c>
      <c r="AO256">
        <f t="shared" si="355"/>
        <v>29</v>
      </c>
      <c r="AP256">
        <f t="shared" si="279"/>
        <v>4000000</v>
      </c>
      <c r="AQ256">
        <f t="shared" si="294"/>
        <v>3</v>
      </c>
      <c r="AR256">
        <f t="shared" si="295"/>
        <v>4</v>
      </c>
      <c r="AS256">
        <f t="shared" si="296"/>
        <v>2931510.5</v>
      </c>
      <c r="AV256" s="10" t="s">
        <v>916</v>
      </c>
      <c r="AW256" s="11">
        <v>41</v>
      </c>
      <c r="AX256" s="11">
        <v>7</v>
      </c>
      <c r="AY256" s="11">
        <v>36</v>
      </c>
      <c r="AZ256" s="11">
        <v>7</v>
      </c>
      <c r="BA256" s="11">
        <v>9</v>
      </c>
      <c r="BB256" s="11">
        <v>39</v>
      </c>
      <c r="BC256" s="11">
        <v>10</v>
      </c>
      <c r="BD256" s="11">
        <v>17</v>
      </c>
      <c r="BE256" s="11">
        <v>33</v>
      </c>
      <c r="BF256" s="11">
        <v>15</v>
      </c>
      <c r="BG256" s="11">
        <v>49</v>
      </c>
      <c r="BH256" s="11">
        <v>20</v>
      </c>
      <c r="BI256" s="11">
        <v>49</v>
      </c>
      <c r="BJ256" s="11">
        <v>47</v>
      </c>
      <c r="BK256" s="11">
        <v>17</v>
      </c>
      <c r="BL256" s="11">
        <v>46</v>
      </c>
      <c r="BM256" s="11">
        <v>39</v>
      </c>
      <c r="BN256" s="11">
        <v>23</v>
      </c>
      <c r="BO256" s="11">
        <v>1000000</v>
      </c>
    </row>
    <row r="257" spans="1:67" ht="15" thickBot="1" x14ac:dyDescent="0.35">
      <c r="A257" s="1" t="s">
        <v>253</v>
      </c>
      <c r="B257" s="1" t="s">
        <v>602</v>
      </c>
      <c r="C257" s="2">
        <v>79</v>
      </c>
      <c r="D257" s="2">
        <v>87</v>
      </c>
      <c r="E257" s="2">
        <v>81</v>
      </c>
      <c r="F257" s="2">
        <v>64</v>
      </c>
      <c r="G257" s="2">
        <v>2</v>
      </c>
      <c r="H257" s="1">
        <f t="shared" si="280"/>
        <v>87</v>
      </c>
      <c r="I257" s="1">
        <f>HLOOKUP(H257,C257:$F$604,J257,0)</f>
        <v>2</v>
      </c>
      <c r="J257" s="1">
        <v>348</v>
      </c>
      <c r="K257" s="1" t="str">
        <f t="shared" si="281"/>
        <v>22</v>
      </c>
      <c r="M257" s="5">
        <f t="shared" si="282"/>
        <v>2</v>
      </c>
      <c r="N257" s="5">
        <f t="shared" si="283"/>
        <v>224</v>
      </c>
      <c r="O257" s="5">
        <f t="shared" si="284"/>
        <v>9.7766729173749756</v>
      </c>
      <c r="P257" s="5">
        <f t="shared" si="285"/>
        <v>77.75</v>
      </c>
      <c r="Q257" s="5">
        <f t="shared" si="286"/>
        <v>80</v>
      </c>
      <c r="R257" s="5">
        <f t="shared" si="287"/>
        <v>-2.25</v>
      </c>
      <c r="S257" s="5">
        <f t="shared" si="288"/>
        <v>64</v>
      </c>
      <c r="T257" s="5">
        <f t="shared" si="289"/>
        <v>87</v>
      </c>
      <c r="U257" s="5">
        <f t="shared" si="290"/>
        <v>23</v>
      </c>
      <c r="V257">
        <f t="shared" si="291"/>
        <v>2000000</v>
      </c>
      <c r="X257">
        <f t="shared" si="292"/>
        <v>27</v>
      </c>
      <c r="Y257">
        <f t="shared" si="270"/>
        <v>2</v>
      </c>
      <c r="Z257">
        <f t="shared" si="271"/>
        <v>53</v>
      </c>
      <c r="AA257">
        <f t="shared" si="272"/>
        <v>2</v>
      </c>
      <c r="AB257">
        <f t="shared" si="273"/>
        <v>3</v>
      </c>
      <c r="AC257">
        <f t="shared" si="274"/>
        <v>35</v>
      </c>
      <c r="AD257">
        <f t="shared" si="275"/>
        <v>1</v>
      </c>
      <c r="AE257">
        <f t="shared" si="276"/>
        <v>25</v>
      </c>
      <c r="AF257">
        <f t="shared" si="277"/>
        <v>52</v>
      </c>
      <c r="AG257">
        <f t="shared" ref="AG257:AO257" si="356">MAX(X$4:AF$543)+1-X257</f>
        <v>29</v>
      </c>
      <c r="AH257">
        <f t="shared" si="356"/>
        <v>54</v>
      </c>
      <c r="AI257">
        <f t="shared" si="356"/>
        <v>3</v>
      </c>
      <c r="AJ257">
        <f t="shared" si="356"/>
        <v>54</v>
      </c>
      <c r="AK257">
        <f t="shared" si="356"/>
        <v>53</v>
      </c>
      <c r="AL257">
        <f t="shared" si="356"/>
        <v>21</v>
      </c>
      <c r="AM257">
        <f t="shared" si="356"/>
        <v>55</v>
      </c>
      <c r="AN257">
        <f t="shared" si="356"/>
        <v>31</v>
      </c>
      <c r="AO257">
        <f t="shared" si="356"/>
        <v>4</v>
      </c>
      <c r="AP257">
        <f t="shared" si="279"/>
        <v>2000000</v>
      </c>
      <c r="AQ257">
        <f t="shared" si="294"/>
        <v>3</v>
      </c>
      <c r="AR257">
        <f t="shared" si="295"/>
        <v>2</v>
      </c>
      <c r="AS257">
        <f t="shared" si="296"/>
        <v>2829246.9</v>
      </c>
      <c r="AV257" s="10" t="s">
        <v>917</v>
      </c>
      <c r="AW257" s="11">
        <v>1</v>
      </c>
      <c r="AX257" s="11">
        <v>32</v>
      </c>
      <c r="AY257" s="11">
        <v>30</v>
      </c>
      <c r="AZ257" s="11">
        <v>34</v>
      </c>
      <c r="BA257" s="11">
        <v>35</v>
      </c>
      <c r="BB257" s="11">
        <v>18</v>
      </c>
      <c r="BC257" s="11">
        <v>20</v>
      </c>
      <c r="BD257" s="11">
        <v>38</v>
      </c>
      <c r="BE257" s="11">
        <v>35</v>
      </c>
      <c r="BF257" s="11">
        <v>55</v>
      </c>
      <c r="BG257" s="11">
        <v>24</v>
      </c>
      <c r="BH257" s="11">
        <v>26</v>
      </c>
      <c r="BI257" s="11">
        <v>22</v>
      </c>
      <c r="BJ257" s="11">
        <v>21</v>
      </c>
      <c r="BK257" s="11">
        <v>38</v>
      </c>
      <c r="BL257" s="11">
        <v>36</v>
      </c>
      <c r="BM257" s="11">
        <v>18</v>
      </c>
      <c r="BN257" s="11">
        <v>21</v>
      </c>
      <c r="BO257" s="11">
        <v>4000000</v>
      </c>
    </row>
    <row r="258" spans="1:67" ht="15" thickBot="1" x14ac:dyDescent="0.35">
      <c r="A258" s="1" t="s">
        <v>254</v>
      </c>
      <c r="B258" s="1" t="s">
        <v>602</v>
      </c>
      <c r="C258" s="2">
        <v>58</v>
      </c>
      <c r="D258" s="2">
        <v>50</v>
      </c>
      <c r="E258" s="2">
        <v>40</v>
      </c>
      <c r="F258" s="2">
        <v>41</v>
      </c>
      <c r="G258" s="2">
        <v>3</v>
      </c>
      <c r="H258" s="1">
        <f t="shared" si="280"/>
        <v>58</v>
      </c>
      <c r="I258" s="1">
        <f>HLOOKUP(H258,C258:$F$604,J258,0)</f>
        <v>1</v>
      </c>
      <c r="J258" s="1">
        <v>347</v>
      </c>
      <c r="K258" s="1" t="str">
        <f t="shared" si="281"/>
        <v>31</v>
      </c>
      <c r="M258" s="5">
        <f t="shared" si="282"/>
        <v>1</v>
      </c>
      <c r="N258" s="5">
        <f t="shared" si="283"/>
        <v>131</v>
      </c>
      <c r="O258" s="5">
        <f t="shared" si="284"/>
        <v>8.4606934309980364</v>
      </c>
      <c r="P258" s="5">
        <f t="shared" si="285"/>
        <v>47.25</v>
      </c>
      <c r="Q258" s="5">
        <f t="shared" si="286"/>
        <v>45.5</v>
      </c>
      <c r="R258" s="5">
        <f t="shared" si="287"/>
        <v>1.75</v>
      </c>
      <c r="S258" s="5">
        <f t="shared" si="288"/>
        <v>40</v>
      </c>
      <c r="T258" s="5">
        <f t="shared" si="289"/>
        <v>58</v>
      </c>
      <c r="U258" s="5">
        <f t="shared" si="290"/>
        <v>18</v>
      </c>
      <c r="V258">
        <f t="shared" si="291"/>
        <v>3000000</v>
      </c>
      <c r="X258">
        <f t="shared" si="292"/>
        <v>41</v>
      </c>
      <c r="Y258">
        <f t="shared" si="270"/>
        <v>23</v>
      </c>
      <c r="Z258">
        <f t="shared" si="271"/>
        <v>53</v>
      </c>
      <c r="AA258">
        <f t="shared" si="272"/>
        <v>32</v>
      </c>
      <c r="AB258">
        <f t="shared" si="273"/>
        <v>33</v>
      </c>
      <c r="AC258">
        <f t="shared" si="274"/>
        <v>21</v>
      </c>
      <c r="AD258">
        <f t="shared" si="275"/>
        <v>8</v>
      </c>
      <c r="AE258">
        <f t="shared" si="276"/>
        <v>49</v>
      </c>
      <c r="AF258">
        <f t="shared" si="277"/>
        <v>53</v>
      </c>
      <c r="AG258">
        <f t="shared" ref="AG258:AO258" si="357">MAX(X$4:AF$543)+1-X258</f>
        <v>15</v>
      </c>
      <c r="AH258">
        <f t="shared" si="357"/>
        <v>33</v>
      </c>
      <c r="AI258">
        <f t="shared" si="357"/>
        <v>3</v>
      </c>
      <c r="AJ258">
        <f t="shared" si="357"/>
        <v>24</v>
      </c>
      <c r="AK258">
        <f t="shared" si="357"/>
        <v>23</v>
      </c>
      <c r="AL258">
        <f t="shared" si="357"/>
        <v>35</v>
      </c>
      <c r="AM258">
        <f t="shared" si="357"/>
        <v>48</v>
      </c>
      <c r="AN258">
        <f t="shared" si="357"/>
        <v>7</v>
      </c>
      <c r="AO258">
        <f t="shared" si="357"/>
        <v>3</v>
      </c>
      <c r="AP258">
        <f t="shared" si="279"/>
        <v>3000000</v>
      </c>
      <c r="AQ258">
        <f t="shared" si="294"/>
        <v>3</v>
      </c>
      <c r="AR258">
        <f t="shared" si="295"/>
        <v>3</v>
      </c>
      <c r="AS258">
        <f t="shared" si="296"/>
        <v>2781851</v>
      </c>
      <c r="AV258" s="10" t="s">
        <v>918</v>
      </c>
      <c r="AW258" s="11">
        <v>14</v>
      </c>
      <c r="AX258" s="11">
        <v>12</v>
      </c>
      <c r="AY258" s="11">
        <v>30</v>
      </c>
      <c r="AZ258" s="11">
        <v>9</v>
      </c>
      <c r="BA258" s="11">
        <v>17</v>
      </c>
      <c r="BB258" s="11">
        <v>14</v>
      </c>
      <c r="BC258" s="11">
        <v>8</v>
      </c>
      <c r="BD258" s="11">
        <v>2</v>
      </c>
      <c r="BE258" s="11">
        <v>30</v>
      </c>
      <c r="BF258" s="11">
        <v>42</v>
      </c>
      <c r="BG258" s="11">
        <v>44</v>
      </c>
      <c r="BH258" s="11">
        <v>26</v>
      </c>
      <c r="BI258" s="11">
        <v>47</v>
      </c>
      <c r="BJ258" s="11">
        <v>39</v>
      </c>
      <c r="BK258" s="11">
        <v>42</v>
      </c>
      <c r="BL258" s="11">
        <v>48</v>
      </c>
      <c r="BM258" s="11">
        <v>54</v>
      </c>
      <c r="BN258" s="11">
        <v>26</v>
      </c>
      <c r="BO258" s="11">
        <v>1000000</v>
      </c>
    </row>
    <row r="259" spans="1:67" ht="15" thickBot="1" x14ac:dyDescent="0.35">
      <c r="A259" s="1" t="s">
        <v>255</v>
      </c>
      <c r="B259" s="1" t="s">
        <v>602</v>
      </c>
      <c r="C259" s="2">
        <v>34</v>
      </c>
      <c r="D259" s="2">
        <v>67</v>
      </c>
      <c r="E259" s="2">
        <v>9</v>
      </c>
      <c r="F259" s="2">
        <v>19</v>
      </c>
      <c r="G259" s="2">
        <v>4</v>
      </c>
      <c r="H259" s="1">
        <f t="shared" si="280"/>
        <v>67</v>
      </c>
      <c r="I259" s="1">
        <f>HLOOKUP(H259,C259:$F$604,J259,0)</f>
        <v>2</v>
      </c>
      <c r="J259" s="1">
        <v>346</v>
      </c>
      <c r="K259" s="1" t="str">
        <f t="shared" si="281"/>
        <v>42</v>
      </c>
      <c r="M259" s="5">
        <f t="shared" si="282"/>
        <v>2</v>
      </c>
      <c r="N259" s="5">
        <f t="shared" si="283"/>
        <v>62</v>
      </c>
      <c r="O259" s="5">
        <f t="shared" si="284"/>
        <v>25.342651794948374</v>
      </c>
      <c r="P259" s="5">
        <f t="shared" si="285"/>
        <v>32.25</v>
      </c>
      <c r="Q259" s="5">
        <f t="shared" si="286"/>
        <v>26.5</v>
      </c>
      <c r="R259" s="5">
        <f t="shared" si="287"/>
        <v>5.75</v>
      </c>
      <c r="S259" s="5">
        <f t="shared" si="288"/>
        <v>9</v>
      </c>
      <c r="T259" s="5">
        <f t="shared" si="289"/>
        <v>67</v>
      </c>
      <c r="U259" s="5">
        <f t="shared" si="290"/>
        <v>58</v>
      </c>
      <c r="V259">
        <f t="shared" si="291"/>
        <v>4000000</v>
      </c>
      <c r="X259">
        <f t="shared" si="292"/>
        <v>27</v>
      </c>
      <c r="Y259">
        <f t="shared" si="270"/>
        <v>48</v>
      </c>
      <c r="Z259">
        <f t="shared" si="271"/>
        <v>33</v>
      </c>
      <c r="AA259">
        <f t="shared" si="272"/>
        <v>48</v>
      </c>
      <c r="AB259">
        <f t="shared" si="273"/>
        <v>49</v>
      </c>
      <c r="AC259">
        <f t="shared" si="274"/>
        <v>10</v>
      </c>
      <c r="AD259">
        <f t="shared" si="275"/>
        <v>36</v>
      </c>
      <c r="AE259">
        <f t="shared" si="276"/>
        <v>44</v>
      </c>
      <c r="AF259">
        <f t="shared" si="277"/>
        <v>31</v>
      </c>
      <c r="AG259">
        <f t="shared" ref="AG259:AO259" si="358">MAX(X$4:AF$543)+1-X259</f>
        <v>29</v>
      </c>
      <c r="AH259">
        <f t="shared" si="358"/>
        <v>8</v>
      </c>
      <c r="AI259">
        <f t="shared" si="358"/>
        <v>23</v>
      </c>
      <c r="AJ259">
        <f t="shared" si="358"/>
        <v>8</v>
      </c>
      <c r="AK259">
        <f t="shared" si="358"/>
        <v>7</v>
      </c>
      <c r="AL259">
        <f t="shared" si="358"/>
        <v>46</v>
      </c>
      <c r="AM259">
        <f t="shared" si="358"/>
        <v>20</v>
      </c>
      <c r="AN259">
        <f t="shared" si="358"/>
        <v>12</v>
      </c>
      <c r="AO259">
        <f t="shared" si="358"/>
        <v>25</v>
      </c>
      <c r="AP259">
        <f t="shared" si="279"/>
        <v>4000000</v>
      </c>
      <c r="AQ259">
        <f t="shared" si="294"/>
        <v>3</v>
      </c>
      <c r="AR259">
        <f t="shared" si="295"/>
        <v>4</v>
      </c>
      <c r="AS259">
        <f t="shared" si="296"/>
        <v>2931510.5</v>
      </c>
      <c r="AV259" s="10" t="s">
        <v>919</v>
      </c>
      <c r="AW259" s="11">
        <v>14</v>
      </c>
      <c r="AX259" s="11">
        <v>17</v>
      </c>
      <c r="AY259" s="11">
        <v>8</v>
      </c>
      <c r="AZ259" s="11">
        <v>15</v>
      </c>
      <c r="BA259" s="11">
        <v>10</v>
      </c>
      <c r="BB259" s="11">
        <v>50</v>
      </c>
      <c r="BC259" s="11">
        <v>36</v>
      </c>
      <c r="BD259" s="11">
        <v>14</v>
      </c>
      <c r="BE259" s="11">
        <v>8</v>
      </c>
      <c r="BF259" s="11">
        <v>42</v>
      </c>
      <c r="BG259" s="11">
        <v>39</v>
      </c>
      <c r="BH259" s="11">
        <v>48</v>
      </c>
      <c r="BI259" s="11">
        <v>41</v>
      </c>
      <c r="BJ259" s="11">
        <v>46</v>
      </c>
      <c r="BK259" s="11">
        <v>6</v>
      </c>
      <c r="BL259" s="11">
        <v>20</v>
      </c>
      <c r="BM259" s="11">
        <v>42</v>
      </c>
      <c r="BN259" s="11">
        <v>48</v>
      </c>
      <c r="BO259" s="11">
        <v>3000000</v>
      </c>
    </row>
    <row r="260" spans="1:67" ht="15" thickBot="1" x14ac:dyDescent="0.35">
      <c r="A260" s="1" t="s">
        <v>256</v>
      </c>
      <c r="B260" s="1" t="s">
        <v>602</v>
      </c>
      <c r="C260" s="2">
        <v>58</v>
      </c>
      <c r="D260" s="2">
        <v>36</v>
      </c>
      <c r="E260" s="2">
        <v>20</v>
      </c>
      <c r="F260" s="2">
        <v>23</v>
      </c>
      <c r="G260" s="2">
        <v>1</v>
      </c>
      <c r="H260" s="1">
        <f t="shared" si="280"/>
        <v>58</v>
      </c>
      <c r="I260" s="1">
        <f>HLOOKUP(H260,C260:$F$604,J260,0)</f>
        <v>1</v>
      </c>
      <c r="J260" s="1">
        <v>345</v>
      </c>
      <c r="K260" s="1" t="str">
        <f t="shared" si="281"/>
        <v>11</v>
      </c>
      <c r="M260" s="5">
        <f t="shared" si="282"/>
        <v>1</v>
      </c>
      <c r="N260" s="5">
        <f t="shared" si="283"/>
        <v>79</v>
      </c>
      <c r="O260" s="5">
        <f t="shared" si="284"/>
        <v>17.289206652321173</v>
      </c>
      <c r="P260" s="5">
        <f t="shared" si="285"/>
        <v>34.25</v>
      </c>
      <c r="Q260" s="5">
        <f t="shared" si="286"/>
        <v>29.5</v>
      </c>
      <c r="R260" s="5">
        <f t="shared" si="287"/>
        <v>4.75</v>
      </c>
      <c r="S260" s="5">
        <f t="shared" si="288"/>
        <v>20</v>
      </c>
      <c r="T260" s="5">
        <f t="shared" si="289"/>
        <v>58</v>
      </c>
      <c r="U260" s="5">
        <f t="shared" si="290"/>
        <v>38</v>
      </c>
      <c r="V260">
        <f t="shared" si="291"/>
        <v>1000000</v>
      </c>
      <c r="X260">
        <f t="shared" si="292"/>
        <v>41</v>
      </c>
      <c r="Y260">
        <f t="shared" ref="Y260:Y323" si="359">INT(RANK(N260,N$4:N$543,0)/10)+1</f>
        <v>42</v>
      </c>
      <c r="Z260">
        <f t="shared" ref="Z260:Z323" si="360">INT(RANK(O260,O$4:O$543,0)/10)+1</f>
        <v>46</v>
      </c>
      <c r="AA260">
        <f t="shared" ref="AA260:AA323" si="361">INT(RANK(P260,P$4:P$543,0)/10)+1</f>
        <v>47</v>
      </c>
      <c r="AB260">
        <f t="shared" ref="AB260:AB323" si="362">INT(RANK(Q260,Q$4:Q$543,0)/10)+1</f>
        <v>46</v>
      </c>
      <c r="AC260">
        <f t="shared" ref="AC260:AC323" si="363">INT(RANK(R260,R$4:R$543,0)/10)+1</f>
        <v>12</v>
      </c>
      <c r="AD260">
        <f t="shared" ref="AD260:AD323" si="364">INT(RANK(S260,S$4:S$543,0)/10)+1</f>
        <v>22</v>
      </c>
      <c r="AE260">
        <f t="shared" ref="AE260:AE323" si="365">INT(RANK(T260,T$4:T$543,0)/10)+1</f>
        <v>49</v>
      </c>
      <c r="AF260">
        <f t="shared" ref="AF260:AF323" si="366">INT(RANK(U260,U$4:U$543,0)/10)+1</f>
        <v>46</v>
      </c>
      <c r="AG260">
        <f t="shared" ref="AG260:AO260" si="367">MAX(X$4:AF$543)+1-X260</f>
        <v>15</v>
      </c>
      <c r="AH260">
        <f t="shared" si="367"/>
        <v>14</v>
      </c>
      <c r="AI260">
        <f t="shared" si="367"/>
        <v>10</v>
      </c>
      <c r="AJ260">
        <f t="shared" si="367"/>
        <v>9</v>
      </c>
      <c r="AK260">
        <f t="shared" si="367"/>
        <v>10</v>
      </c>
      <c r="AL260">
        <f t="shared" si="367"/>
        <v>44</v>
      </c>
      <c r="AM260">
        <f t="shared" si="367"/>
        <v>34</v>
      </c>
      <c r="AN260">
        <f t="shared" si="367"/>
        <v>7</v>
      </c>
      <c r="AO260">
        <f t="shared" si="367"/>
        <v>10</v>
      </c>
      <c r="AP260">
        <f t="shared" ref="AP260:AP323" si="368">V260</f>
        <v>1000000</v>
      </c>
      <c r="AQ260">
        <f t="shared" si="294"/>
        <v>3</v>
      </c>
      <c r="AR260">
        <f t="shared" si="295"/>
        <v>1</v>
      </c>
      <c r="AS260">
        <f t="shared" si="296"/>
        <v>2637736.4</v>
      </c>
      <c r="AV260" s="10" t="s">
        <v>920</v>
      </c>
      <c r="AW260" s="11">
        <v>41</v>
      </c>
      <c r="AX260" s="11">
        <v>28</v>
      </c>
      <c r="AY260" s="11">
        <v>29</v>
      </c>
      <c r="AZ260" s="11">
        <v>25</v>
      </c>
      <c r="BA260" s="11">
        <v>34</v>
      </c>
      <c r="BB260" s="11">
        <v>6</v>
      </c>
      <c r="BC260" s="11">
        <v>14</v>
      </c>
      <c r="BD260" s="11">
        <v>16</v>
      </c>
      <c r="BE260" s="11">
        <v>27</v>
      </c>
      <c r="BF260" s="11">
        <v>15</v>
      </c>
      <c r="BG260" s="11">
        <v>28</v>
      </c>
      <c r="BH260" s="11">
        <v>27</v>
      </c>
      <c r="BI260" s="11">
        <v>31</v>
      </c>
      <c r="BJ260" s="11">
        <v>22</v>
      </c>
      <c r="BK260" s="11">
        <v>50</v>
      </c>
      <c r="BL260" s="11">
        <v>42</v>
      </c>
      <c r="BM260" s="11">
        <v>40</v>
      </c>
      <c r="BN260" s="11">
        <v>29</v>
      </c>
      <c r="BO260" s="11">
        <v>4000000</v>
      </c>
    </row>
    <row r="261" spans="1:67" ht="15" thickBot="1" x14ac:dyDescent="0.35">
      <c r="A261" s="1" t="s">
        <v>257</v>
      </c>
      <c r="B261" s="1" t="s">
        <v>602</v>
      </c>
      <c r="C261" s="2">
        <v>9</v>
      </c>
      <c r="D261" s="2">
        <v>26</v>
      </c>
      <c r="E261" s="2">
        <v>85</v>
      </c>
      <c r="F261" s="2">
        <v>54</v>
      </c>
      <c r="G261" s="2">
        <v>1</v>
      </c>
      <c r="H261" s="1">
        <f t="shared" ref="H261:H324" si="369">MAX(C261:F261)</f>
        <v>85</v>
      </c>
      <c r="I261" s="1">
        <f>HLOOKUP(H261,C261:$F$604,J261,0)</f>
        <v>3</v>
      </c>
      <c r="J261" s="1">
        <v>344</v>
      </c>
      <c r="K261" s="1" t="str">
        <f t="shared" ref="K261:K324" si="370">G261&amp;I261</f>
        <v>13</v>
      </c>
      <c r="M261" s="5">
        <f t="shared" ref="M261:M324" si="371">I261</f>
        <v>3</v>
      </c>
      <c r="N261" s="5">
        <f t="shared" ref="N261:N324" si="372">SUM(C261:F261)-H261</f>
        <v>89</v>
      </c>
      <c r="O261" s="5">
        <f t="shared" ref="O261:O324" si="373">STDEV(C261:F261)</f>
        <v>33.311659620419192</v>
      </c>
      <c r="P261" s="5">
        <f t="shared" ref="P261:P324" si="374">AVERAGE(C261:F261)</f>
        <v>43.5</v>
      </c>
      <c r="Q261" s="5">
        <f t="shared" ref="Q261:Q324" si="375">MEDIAN(C261:F261)</f>
        <v>40</v>
      </c>
      <c r="R261" s="5">
        <f t="shared" ref="R261:R324" si="376">P261-Q261</f>
        <v>3.5</v>
      </c>
      <c r="S261" s="5">
        <f t="shared" ref="S261:S324" si="377">MIN(C261:F261)</f>
        <v>9</v>
      </c>
      <c r="T261" s="5">
        <f t="shared" ref="T261:T324" si="378">H261</f>
        <v>85</v>
      </c>
      <c r="U261" s="5">
        <f t="shared" ref="U261:U324" si="379">T261-S261</f>
        <v>76</v>
      </c>
      <c r="V261">
        <f t="shared" ref="V261:V324" si="380">G261*1000000</f>
        <v>1000000</v>
      </c>
      <c r="X261">
        <f t="shared" ref="X261:X324" si="381">INT(RANK(M261,M$4:M$543,0)/10)+1</f>
        <v>14</v>
      </c>
      <c r="Y261">
        <f t="shared" si="359"/>
        <v>39</v>
      </c>
      <c r="Z261">
        <f t="shared" si="360"/>
        <v>17</v>
      </c>
      <c r="AA261">
        <f t="shared" si="361"/>
        <v>37</v>
      </c>
      <c r="AB261">
        <f t="shared" si="362"/>
        <v>38</v>
      </c>
      <c r="AC261">
        <f t="shared" si="363"/>
        <v>16</v>
      </c>
      <c r="AD261">
        <f t="shared" si="364"/>
        <v>36</v>
      </c>
      <c r="AE261">
        <f t="shared" si="365"/>
        <v>27</v>
      </c>
      <c r="AF261">
        <f t="shared" si="366"/>
        <v>14</v>
      </c>
      <c r="AG261">
        <f t="shared" ref="AG261:AO261" si="382">MAX(X$4:AF$543)+1-X261</f>
        <v>42</v>
      </c>
      <c r="AH261">
        <f t="shared" si="382"/>
        <v>17</v>
      </c>
      <c r="AI261">
        <f t="shared" si="382"/>
        <v>39</v>
      </c>
      <c r="AJ261">
        <f t="shared" si="382"/>
        <v>19</v>
      </c>
      <c r="AK261">
        <f t="shared" si="382"/>
        <v>18</v>
      </c>
      <c r="AL261">
        <f t="shared" si="382"/>
        <v>40</v>
      </c>
      <c r="AM261">
        <f t="shared" si="382"/>
        <v>20</v>
      </c>
      <c r="AN261">
        <f t="shared" si="382"/>
        <v>29</v>
      </c>
      <c r="AO261">
        <f t="shared" si="382"/>
        <v>42</v>
      </c>
      <c r="AP261">
        <f t="shared" si="368"/>
        <v>1000000</v>
      </c>
      <c r="AQ261">
        <f t="shared" ref="AQ261:AQ324" si="383">ROUND(BO921/1000000,0)</f>
        <v>3</v>
      </c>
      <c r="AR261">
        <f t="shared" ref="AR261:AR324" si="384">AP261/1000000</f>
        <v>1</v>
      </c>
      <c r="AS261">
        <f t="shared" ref="AS261:AS324" si="385">BO921</f>
        <v>2991953.8</v>
      </c>
      <c r="AV261" s="10" t="s">
        <v>921</v>
      </c>
      <c r="AW261" s="11">
        <v>27</v>
      </c>
      <c r="AX261" s="11">
        <v>2</v>
      </c>
      <c r="AY261" s="11">
        <v>53</v>
      </c>
      <c r="AZ261" s="11">
        <v>2</v>
      </c>
      <c r="BA261" s="11">
        <v>3</v>
      </c>
      <c r="BB261" s="11">
        <v>35</v>
      </c>
      <c r="BC261" s="11">
        <v>1</v>
      </c>
      <c r="BD261" s="11">
        <v>25</v>
      </c>
      <c r="BE261" s="11">
        <v>52</v>
      </c>
      <c r="BF261" s="11">
        <v>29</v>
      </c>
      <c r="BG261" s="11">
        <v>54</v>
      </c>
      <c r="BH261" s="11">
        <v>3</v>
      </c>
      <c r="BI261" s="11">
        <v>54</v>
      </c>
      <c r="BJ261" s="11">
        <v>53</v>
      </c>
      <c r="BK261" s="11">
        <v>21</v>
      </c>
      <c r="BL261" s="11">
        <v>55</v>
      </c>
      <c r="BM261" s="11">
        <v>31</v>
      </c>
      <c r="BN261" s="11">
        <v>4</v>
      </c>
      <c r="BO261" s="11">
        <v>2000000</v>
      </c>
    </row>
    <row r="262" spans="1:67" ht="15" thickBot="1" x14ac:dyDescent="0.35">
      <c r="A262" s="1" t="s">
        <v>258</v>
      </c>
      <c r="B262" s="1" t="s">
        <v>602</v>
      </c>
      <c r="C262" s="2">
        <v>1</v>
      </c>
      <c r="D262" s="2">
        <v>89</v>
      </c>
      <c r="E262" s="2">
        <v>82</v>
      </c>
      <c r="F262" s="2">
        <v>98</v>
      </c>
      <c r="G262" s="2">
        <v>3</v>
      </c>
      <c r="H262" s="1">
        <f t="shared" si="369"/>
        <v>98</v>
      </c>
      <c r="I262" s="1">
        <f>HLOOKUP(H262,C262:$F$604,J262,0)</f>
        <v>4</v>
      </c>
      <c r="J262" s="1">
        <v>343</v>
      </c>
      <c r="K262" s="1" t="str">
        <f t="shared" si="370"/>
        <v>34</v>
      </c>
      <c r="M262" s="5">
        <f t="shared" si="371"/>
        <v>4</v>
      </c>
      <c r="N262" s="5">
        <f t="shared" si="372"/>
        <v>172</v>
      </c>
      <c r="O262" s="5">
        <f t="shared" si="373"/>
        <v>44.814432199162503</v>
      </c>
      <c r="P262" s="5">
        <f t="shared" si="374"/>
        <v>67.5</v>
      </c>
      <c r="Q262" s="5">
        <f t="shared" si="375"/>
        <v>85.5</v>
      </c>
      <c r="R262" s="5">
        <f t="shared" si="376"/>
        <v>-18</v>
      </c>
      <c r="S262" s="5">
        <f t="shared" si="377"/>
        <v>1</v>
      </c>
      <c r="T262" s="5">
        <f t="shared" si="378"/>
        <v>98</v>
      </c>
      <c r="U262" s="5">
        <f t="shared" si="379"/>
        <v>97</v>
      </c>
      <c r="V262">
        <f t="shared" si="380"/>
        <v>3000000</v>
      </c>
      <c r="X262">
        <f t="shared" si="381"/>
        <v>1</v>
      </c>
      <c r="Y262">
        <f t="shared" si="359"/>
        <v>8</v>
      </c>
      <c r="Z262">
        <f t="shared" si="360"/>
        <v>1</v>
      </c>
      <c r="AA262">
        <f t="shared" si="361"/>
        <v>7</v>
      </c>
      <c r="AB262">
        <f t="shared" si="362"/>
        <v>1</v>
      </c>
      <c r="AC262">
        <f t="shared" si="363"/>
        <v>55</v>
      </c>
      <c r="AD262">
        <f t="shared" si="364"/>
        <v>51</v>
      </c>
      <c r="AE262">
        <f t="shared" si="365"/>
        <v>5</v>
      </c>
      <c r="AF262">
        <f t="shared" si="366"/>
        <v>1</v>
      </c>
      <c r="AG262">
        <f t="shared" ref="AG262:AO262" si="386">MAX(X$4:AF$543)+1-X262</f>
        <v>55</v>
      </c>
      <c r="AH262">
        <f t="shared" si="386"/>
        <v>48</v>
      </c>
      <c r="AI262">
        <f t="shared" si="386"/>
        <v>55</v>
      </c>
      <c r="AJ262">
        <f t="shared" si="386"/>
        <v>49</v>
      </c>
      <c r="AK262">
        <f t="shared" si="386"/>
        <v>55</v>
      </c>
      <c r="AL262">
        <f t="shared" si="386"/>
        <v>1</v>
      </c>
      <c r="AM262">
        <f t="shared" si="386"/>
        <v>5</v>
      </c>
      <c r="AN262">
        <f t="shared" si="386"/>
        <v>51</v>
      </c>
      <c r="AO262">
        <f t="shared" si="386"/>
        <v>55</v>
      </c>
      <c r="AP262">
        <f t="shared" si="368"/>
        <v>3000000</v>
      </c>
      <c r="AQ262">
        <f t="shared" si="383"/>
        <v>3</v>
      </c>
      <c r="AR262">
        <f t="shared" si="384"/>
        <v>3</v>
      </c>
      <c r="AS262">
        <f t="shared" si="385"/>
        <v>3001524.5</v>
      </c>
      <c r="AV262" s="10" t="s">
        <v>922</v>
      </c>
      <c r="AW262" s="11">
        <v>41</v>
      </c>
      <c r="AX262" s="11">
        <v>23</v>
      </c>
      <c r="AY262" s="11">
        <v>53</v>
      </c>
      <c r="AZ262" s="11">
        <v>32</v>
      </c>
      <c r="BA262" s="11">
        <v>33</v>
      </c>
      <c r="BB262" s="11">
        <v>21</v>
      </c>
      <c r="BC262" s="11">
        <v>8</v>
      </c>
      <c r="BD262" s="11">
        <v>49</v>
      </c>
      <c r="BE262" s="11">
        <v>53</v>
      </c>
      <c r="BF262" s="11">
        <v>15</v>
      </c>
      <c r="BG262" s="11">
        <v>33</v>
      </c>
      <c r="BH262" s="11">
        <v>3</v>
      </c>
      <c r="BI262" s="11">
        <v>24</v>
      </c>
      <c r="BJ262" s="11">
        <v>23</v>
      </c>
      <c r="BK262" s="11">
        <v>35</v>
      </c>
      <c r="BL262" s="11">
        <v>48</v>
      </c>
      <c r="BM262" s="11">
        <v>7</v>
      </c>
      <c r="BN262" s="11">
        <v>3</v>
      </c>
      <c r="BO262" s="11">
        <v>3000000</v>
      </c>
    </row>
    <row r="263" spans="1:67" ht="15" thickBot="1" x14ac:dyDescent="0.35">
      <c r="A263" s="1" t="s">
        <v>259</v>
      </c>
      <c r="B263" s="1" t="s">
        <v>602</v>
      </c>
      <c r="C263" s="2">
        <v>81</v>
      </c>
      <c r="D263" s="2">
        <v>54</v>
      </c>
      <c r="E263" s="2">
        <v>95</v>
      </c>
      <c r="F263" s="2">
        <v>69</v>
      </c>
      <c r="G263" s="2">
        <v>1</v>
      </c>
      <c r="H263" s="1">
        <f t="shared" si="369"/>
        <v>95</v>
      </c>
      <c r="I263" s="1">
        <f>HLOOKUP(H263,C263:$F$604,J263,0)</f>
        <v>3</v>
      </c>
      <c r="J263" s="1">
        <v>342</v>
      </c>
      <c r="K263" s="1" t="str">
        <f t="shared" si="370"/>
        <v>13</v>
      </c>
      <c r="M263" s="5">
        <f t="shared" si="371"/>
        <v>3</v>
      </c>
      <c r="N263" s="5">
        <f t="shared" si="372"/>
        <v>204</v>
      </c>
      <c r="O263" s="5">
        <f t="shared" si="373"/>
        <v>17.442763542512409</v>
      </c>
      <c r="P263" s="5">
        <f t="shared" si="374"/>
        <v>74.75</v>
      </c>
      <c r="Q263" s="5">
        <f t="shared" si="375"/>
        <v>75</v>
      </c>
      <c r="R263" s="5">
        <f t="shared" si="376"/>
        <v>-0.25</v>
      </c>
      <c r="S263" s="5">
        <f t="shared" si="377"/>
        <v>54</v>
      </c>
      <c r="T263" s="5">
        <f t="shared" si="378"/>
        <v>95</v>
      </c>
      <c r="U263" s="5">
        <f t="shared" si="379"/>
        <v>41</v>
      </c>
      <c r="V263">
        <f t="shared" si="380"/>
        <v>1000000</v>
      </c>
      <c r="X263">
        <f t="shared" si="381"/>
        <v>14</v>
      </c>
      <c r="Y263">
        <f t="shared" si="359"/>
        <v>3</v>
      </c>
      <c r="Z263">
        <f t="shared" si="360"/>
        <v>46</v>
      </c>
      <c r="AA263">
        <f t="shared" si="361"/>
        <v>3</v>
      </c>
      <c r="AB263">
        <f t="shared" si="362"/>
        <v>5</v>
      </c>
      <c r="AC263">
        <f t="shared" si="363"/>
        <v>29</v>
      </c>
      <c r="AD263">
        <f t="shared" si="364"/>
        <v>3</v>
      </c>
      <c r="AE263">
        <f t="shared" si="365"/>
        <v>10</v>
      </c>
      <c r="AF263">
        <f t="shared" si="366"/>
        <v>44</v>
      </c>
      <c r="AG263">
        <f t="shared" ref="AG263:AO263" si="387">MAX(X$4:AF$543)+1-X263</f>
        <v>42</v>
      </c>
      <c r="AH263">
        <f t="shared" si="387"/>
        <v>53</v>
      </c>
      <c r="AI263">
        <f t="shared" si="387"/>
        <v>10</v>
      </c>
      <c r="AJ263">
        <f t="shared" si="387"/>
        <v>53</v>
      </c>
      <c r="AK263">
        <f t="shared" si="387"/>
        <v>51</v>
      </c>
      <c r="AL263">
        <f t="shared" si="387"/>
        <v>27</v>
      </c>
      <c r="AM263">
        <f t="shared" si="387"/>
        <v>53</v>
      </c>
      <c r="AN263">
        <f t="shared" si="387"/>
        <v>46</v>
      </c>
      <c r="AO263">
        <f t="shared" si="387"/>
        <v>12</v>
      </c>
      <c r="AP263">
        <f t="shared" si="368"/>
        <v>1000000</v>
      </c>
      <c r="AQ263">
        <f t="shared" si="383"/>
        <v>3</v>
      </c>
      <c r="AR263">
        <f t="shared" si="384"/>
        <v>1</v>
      </c>
      <c r="AS263">
        <f t="shared" si="385"/>
        <v>2692875.2</v>
      </c>
      <c r="AV263" s="10" t="s">
        <v>923</v>
      </c>
      <c r="AW263" s="11">
        <v>27</v>
      </c>
      <c r="AX263" s="11">
        <v>48</v>
      </c>
      <c r="AY263" s="11">
        <v>33</v>
      </c>
      <c r="AZ263" s="11">
        <v>48</v>
      </c>
      <c r="BA263" s="11">
        <v>49</v>
      </c>
      <c r="BB263" s="11">
        <v>10</v>
      </c>
      <c r="BC263" s="11">
        <v>36</v>
      </c>
      <c r="BD263" s="11">
        <v>44</v>
      </c>
      <c r="BE263" s="11">
        <v>31</v>
      </c>
      <c r="BF263" s="11">
        <v>29</v>
      </c>
      <c r="BG263" s="11">
        <v>8</v>
      </c>
      <c r="BH263" s="11">
        <v>23</v>
      </c>
      <c r="BI263" s="11">
        <v>8</v>
      </c>
      <c r="BJ263" s="11">
        <v>7</v>
      </c>
      <c r="BK263" s="11">
        <v>46</v>
      </c>
      <c r="BL263" s="11">
        <v>20</v>
      </c>
      <c r="BM263" s="11">
        <v>12</v>
      </c>
      <c r="BN263" s="11">
        <v>25</v>
      </c>
      <c r="BO263" s="11">
        <v>4000000</v>
      </c>
    </row>
    <row r="264" spans="1:67" ht="15" thickBot="1" x14ac:dyDescent="0.35">
      <c r="A264" s="1" t="s">
        <v>260</v>
      </c>
      <c r="B264" s="1" t="s">
        <v>602</v>
      </c>
      <c r="C264" s="2">
        <v>57</v>
      </c>
      <c r="D264" s="2">
        <v>50</v>
      </c>
      <c r="E264" s="2">
        <v>64</v>
      </c>
      <c r="F264" s="2">
        <v>81</v>
      </c>
      <c r="G264" s="2">
        <v>4</v>
      </c>
      <c r="H264" s="1">
        <f t="shared" si="369"/>
        <v>81</v>
      </c>
      <c r="I264" s="1">
        <f>HLOOKUP(H264,C264:$F$604,J264,0)</f>
        <v>4</v>
      </c>
      <c r="J264" s="1">
        <v>341</v>
      </c>
      <c r="K264" s="1" t="str">
        <f t="shared" si="370"/>
        <v>44</v>
      </c>
      <c r="M264" s="5">
        <f t="shared" si="371"/>
        <v>4</v>
      </c>
      <c r="N264" s="5">
        <f t="shared" si="372"/>
        <v>171</v>
      </c>
      <c r="O264" s="5">
        <f t="shared" si="373"/>
        <v>13.291601358251256</v>
      </c>
      <c r="P264" s="5">
        <f t="shared" si="374"/>
        <v>63</v>
      </c>
      <c r="Q264" s="5">
        <f t="shared" si="375"/>
        <v>60.5</v>
      </c>
      <c r="R264" s="5">
        <f t="shared" si="376"/>
        <v>2.5</v>
      </c>
      <c r="S264" s="5">
        <f t="shared" si="377"/>
        <v>50</v>
      </c>
      <c r="T264" s="5">
        <f t="shared" si="378"/>
        <v>81</v>
      </c>
      <c r="U264" s="5">
        <f t="shared" si="379"/>
        <v>31</v>
      </c>
      <c r="V264">
        <f t="shared" si="380"/>
        <v>4000000</v>
      </c>
      <c r="X264">
        <f t="shared" si="381"/>
        <v>1</v>
      </c>
      <c r="Y264">
        <f t="shared" si="359"/>
        <v>8</v>
      </c>
      <c r="Z264">
        <f t="shared" si="360"/>
        <v>50</v>
      </c>
      <c r="AA264">
        <f t="shared" si="361"/>
        <v>11</v>
      </c>
      <c r="AB264">
        <f t="shared" si="362"/>
        <v>17</v>
      </c>
      <c r="AC264">
        <f t="shared" si="363"/>
        <v>19</v>
      </c>
      <c r="AD264">
        <f t="shared" si="364"/>
        <v>4</v>
      </c>
      <c r="AE264">
        <f t="shared" si="365"/>
        <v>32</v>
      </c>
      <c r="AF264">
        <f t="shared" si="366"/>
        <v>50</v>
      </c>
      <c r="AG264">
        <f t="shared" ref="AG264:AO264" si="388">MAX(X$4:AF$543)+1-X264</f>
        <v>55</v>
      </c>
      <c r="AH264">
        <f t="shared" si="388"/>
        <v>48</v>
      </c>
      <c r="AI264">
        <f t="shared" si="388"/>
        <v>6</v>
      </c>
      <c r="AJ264">
        <f t="shared" si="388"/>
        <v>45</v>
      </c>
      <c r="AK264">
        <f t="shared" si="388"/>
        <v>39</v>
      </c>
      <c r="AL264">
        <f t="shared" si="388"/>
        <v>37</v>
      </c>
      <c r="AM264">
        <f t="shared" si="388"/>
        <v>52</v>
      </c>
      <c r="AN264">
        <f t="shared" si="388"/>
        <v>24</v>
      </c>
      <c r="AO264">
        <f t="shared" si="388"/>
        <v>6</v>
      </c>
      <c r="AP264">
        <f t="shared" si="368"/>
        <v>4000000</v>
      </c>
      <c r="AQ264">
        <f t="shared" si="383"/>
        <v>3</v>
      </c>
      <c r="AR264">
        <f t="shared" si="384"/>
        <v>4</v>
      </c>
      <c r="AS264">
        <f t="shared" si="385"/>
        <v>2931511.2</v>
      </c>
      <c r="AV264" s="10" t="s">
        <v>924</v>
      </c>
      <c r="AW264" s="11">
        <v>41</v>
      </c>
      <c r="AX264" s="11">
        <v>42</v>
      </c>
      <c r="AY264" s="11">
        <v>46</v>
      </c>
      <c r="AZ264" s="11">
        <v>47</v>
      </c>
      <c r="BA264" s="11">
        <v>46</v>
      </c>
      <c r="BB264" s="11">
        <v>12</v>
      </c>
      <c r="BC264" s="11">
        <v>22</v>
      </c>
      <c r="BD264" s="11">
        <v>49</v>
      </c>
      <c r="BE264" s="11">
        <v>46</v>
      </c>
      <c r="BF264" s="11">
        <v>15</v>
      </c>
      <c r="BG264" s="11">
        <v>14</v>
      </c>
      <c r="BH264" s="11">
        <v>10</v>
      </c>
      <c r="BI264" s="11">
        <v>9</v>
      </c>
      <c r="BJ264" s="11">
        <v>10</v>
      </c>
      <c r="BK264" s="11">
        <v>44</v>
      </c>
      <c r="BL264" s="11">
        <v>34</v>
      </c>
      <c r="BM264" s="11">
        <v>7</v>
      </c>
      <c r="BN264" s="11">
        <v>10</v>
      </c>
      <c r="BO264" s="11">
        <v>1000000</v>
      </c>
    </row>
    <row r="265" spans="1:67" ht="15" thickBot="1" x14ac:dyDescent="0.35">
      <c r="A265" s="1" t="s">
        <v>261</v>
      </c>
      <c r="B265" s="1" t="s">
        <v>602</v>
      </c>
      <c r="C265" s="2">
        <v>30</v>
      </c>
      <c r="D265" s="2">
        <v>58</v>
      </c>
      <c r="E265" s="2">
        <v>15</v>
      </c>
      <c r="F265" s="2">
        <v>11</v>
      </c>
      <c r="G265" s="2">
        <v>3</v>
      </c>
      <c r="H265" s="1">
        <f t="shared" si="369"/>
        <v>58</v>
      </c>
      <c r="I265" s="1">
        <f>HLOOKUP(H265,C265:$F$604,J265,0)</f>
        <v>2</v>
      </c>
      <c r="J265" s="1">
        <v>340</v>
      </c>
      <c r="K265" s="1" t="str">
        <f t="shared" si="370"/>
        <v>32</v>
      </c>
      <c r="M265" s="5">
        <f t="shared" si="371"/>
        <v>2</v>
      </c>
      <c r="N265" s="5">
        <f t="shared" si="372"/>
        <v>56</v>
      </c>
      <c r="O265" s="5">
        <f t="shared" si="373"/>
        <v>21.299452262127932</v>
      </c>
      <c r="P265" s="5">
        <f t="shared" si="374"/>
        <v>28.5</v>
      </c>
      <c r="Q265" s="5">
        <f t="shared" si="375"/>
        <v>22.5</v>
      </c>
      <c r="R265" s="5">
        <f t="shared" si="376"/>
        <v>6</v>
      </c>
      <c r="S265" s="5">
        <f t="shared" si="377"/>
        <v>11</v>
      </c>
      <c r="T265" s="5">
        <f t="shared" si="378"/>
        <v>58</v>
      </c>
      <c r="U265" s="5">
        <f t="shared" si="379"/>
        <v>47</v>
      </c>
      <c r="V265">
        <f t="shared" si="380"/>
        <v>3000000</v>
      </c>
      <c r="X265">
        <f t="shared" si="381"/>
        <v>27</v>
      </c>
      <c r="Y265">
        <f t="shared" si="359"/>
        <v>50</v>
      </c>
      <c r="Z265">
        <f t="shared" si="360"/>
        <v>41</v>
      </c>
      <c r="AA265">
        <f t="shared" si="361"/>
        <v>51</v>
      </c>
      <c r="AB265">
        <f t="shared" si="362"/>
        <v>51</v>
      </c>
      <c r="AC265">
        <f t="shared" si="363"/>
        <v>10</v>
      </c>
      <c r="AD265">
        <f t="shared" si="364"/>
        <v>33</v>
      </c>
      <c r="AE265">
        <f t="shared" si="365"/>
        <v>49</v>
      </c>
      <c r="AF265">
        <f t="shared" si="366"/>
        <v>40</v>
      </c>
      <c r="AG265">
        <f t="shared" ref="AG265:AO265" si="389">MAX(X$4:AF$543)+1-X265</f>
        <v>29</v>
      </c>
      <c r="AH265">
        <f t="shared" si="389"/>
        <v>6</v>
      </c>
      <c r="AI265">
        <f t="shared" si="389"/>
        <v>15</v>
      </c>
      <c r="AJ265">
        <f t="shared" si="389"/>
        <v>5</v>
      </c>
      <c r="AK265">
        <f t="shared" si="389"/>
        <v>5</v>
      </c>
      <c r="AL265">
        <f t="shared" si="389"/>
        <v>46</v>
      </c>
      <c r="AM265">
        <f t="shared" si="389"/>
        <v>23</v>
      </c>
      <c r="AN265">
        <f t="shared" si="389"/>
        <v>7</v>
      </c>
      <c r="AO265">
        <f t="shared" si="389"/>
        <v>16</v>
      </c>
      <c r="AP265">
        <f t="shared" si="368"/>
        <v>3000000</v>
      </c>
      <c r="AQ265">
        <f t="shared" si="383"/>
        <v>3</v>
      </c>
      <c r="AR265">
        <f t="shared" si="384"/>
        <v>3</v>
      </c>
      <c r="AS265">
        <f t="shared" si="385"/>
        <v>2897378.2</v>
      </c>
      <c r="AV265" s="10" t="s">
        <v>925</v>
      </c>
      <c r="AW265" s="11">
        <v>14</v>
      </c>
      <c r="AX265" s="11">
        <v>39</v>
      </c>
      <c r="AY265" s="11">
        <v>17</v>
      </c>
      <c r="AZ265" s="11">
        <v>37</v>
      </c>
      <c r="BA265" s="11">
        <v>38</v>
      </c>
      <c r="BB265" s="11">
        <v>16</v>
      </c>
      <c r="BC265" s="11">
        <v>36</v>
      </c>
      <c r="BD265" s="11">
        <v>27</v>
      </c>
      <c r="BE265" s="11">
        <v>14</v>
      </c>
      <c r="BF265" s="11">
        <v>42</v>
      </c>
      <c r="BG265" s="11">
        <v>17</v>
      </c>
      <c r="BH265" s="11">
        <v>39</v>
      </c>
      <c r="BI265" s="11">
        <v>19</v>
      </c>
      <c r="BJ265" s="11">
        <v>18</v>
      </c>
      <c r="BK265" s="11">
        <v>40</v>
      </c>
      <c r="BL265" s="11">
        <v>20</v>
      </c>
      <c r="BM265" s="11">
        <v>29</v>
      </c>
      <c r="BN265" s="11">
        <v>42</v>
      </c>
      <c r="BO265" s="11">
        <v>1000000</v>
      </c>
    </row>
    <row r="266" spans="1:67" ht="15" thickBot="1" x14ac:dyDescent="0.35">
      <c r="A266" s="1" t="s">
        <v>262</v>
      </c>
      <c r="B266" s="1" t="s">
        <v>602</v>
      </c>
      <c r="C266" s="2">
        <v>16</v>
      </c>
      <c r="D266" s="2">
        <v>100</v>
      </c>
      <c r="E266" s="2">
        <v>4</v>
      </c>
      <c r="F266" s="2">
        <v>59</v>
      </c>
      <c r="G266" s="2">
        <v>3</v>
      </c>
      <c r="H266" s="1">
        <f t="shared" si="369"/>
        <v>100</v>
      </c>
      <c r="I266" s="1">
        <f>HLOOKUP(H266,C266:$F$604,J266,0)</f>
        <v>2</v>
      </c>
      <c r="J266" s="1">
        <v>339</v>
      </c>
      <c r="K266" s="1" t="str">
        <f t="shared" si="370"/>
        <v>32</v>
      </c>
      <c r="M266" s="5">
        <f t="shared" si="371"/>
        <v>2</v>
      </c>
      <c r="N266" s="5">
        <f t="shared" si="372"/>
        <v>79</v>
      </c>
      <c r="O266" s="5">
        <f t="shared" si="373"/>
        <v>43.752142804667294</v>
      </c>
      <c r="P266" s="5">
        <f t="shared" si="374"/>
        <v>44.75</v>
      </c>
      <c r="Q266" s="5">
        <f t="shared" si="375"/>
        <v>37.5</v>
      </c>
      <c r="R266" s="5">
        <f t="shared" si="376"/>
        <v>7.25</v>
      </c>
      <c r="S266" s="5">
        <f t="shared" si="377"/>
        <v>4</v>
      </c>
      <c r="T266" s="5">
        <f t="shared" si="378"/>
        <v>100</v>
      </c>
      <c r="U266" s="5">
        <f t="shared" si="379"/>
        <v>96</v>
      </c>
      <c r="V266">
        <f t="shared" si="380"/>
        <v>3000000</v>
      </c>
      <c r="X266">
        <f t="shared" si="381"/>
        <v>27</v>
      </c>
      <c r="Y266">
        <f t="shared" si="359"/>
        <v>42</v>
      </c>
      <c r="Z266">
        <f t="shared" si="360"/>
        <v>2</v>
      </c>
      <c r="AA266">
        <f t="shared" si="361"/>
        <v>36</v>
      </c>
      <c r="AB266">
        <f t="shared" si="362"/>
        <v>40</v>
      </c>
      <c r="AC266">
        <f t="shared" si="363"/>
        <v>8</v>
      </c>
      <c r="AD266">
        <f t="shared" si="364"/>
        <v>46</v>
      </c>
      <c r="AE266">
        <f t="shared" si="365"/>
        <v>1</v>
      </c>
      <c r="AF266">
        <f t="shared" si="366"/>
        <v>1</v>
      </c>
      <c r="AG266">
        <f t="shared" ref="AG266:AO266" si="390">MAX(X$4:AF$543)+1-X266</f>
        <v>29</v>
      </c>
      <c r="AH266">
        <f t="shared" si="390"/>
        <v>14</v>
      </c>
      <c r="AI266">
        <f t="shared" si="390"/>
        <v>54</v>
      </c>
      <c r="AJ266">
        <f t="shared" si="390"/>
        <v>20</v>
      </c>
      <c r="AK266">
        <f t="shared" si="390"/>
        <v>16</v>
      </c>
      <c r="AL266">
        <f t="shared" si="390"/>
        <v>48</v>
      </c>
      <c r="AM266">
        <f t="shared" si="390"/>
        <v>10</v>
      </c>
      <c r="AN266">
        <f t="shared" si="390"/>
        <v>55</v>
      </c>
      <c r="AO266">
        <f t="shared" si="390"/>
        <v>55</v>
      </c>
      <c r="AP266">
        <f t="shared" si="368"/>
        <v>3000000</v>
      </c>
      <c r="AQ266">
        <f t="shared" si="383"/>
        <v>3</v>
      </c>
      <c r="AR266">
        <f t="shared" si="384"/>
        <v>3</v>
      </c>
      <c r="AS266">
        <f t="shared" si="385"/>
        <v>2653526.2999999998</v>
      </c>
      <c r="AV266" s="10" t="s">
        <v>926</v>
      </c>
      <c r="AW266" s="11">
        <v>1</v>
      </c>
      <c r="AX266" s="11">
        <v>8</v>
      </c>
      <c r="AY266" s="11">
        <v>1</v>
      </c>
      <c r="AZ266" s="11">
        <v>7</v>
      </c>
      <c r="BA266" s="11">
        <v>1</v>
      </c>
      <c r="BB266" s="11">
        <v>55</v>
      </c>
      <c r="BC266" s="11">
        <v>51</v>
      </c>
      <c r="BD266" s="11">
        <v>5</v>
      </c>
      <c r="BE266" s="11">
        <v>1</v>
      </c>
      <c r="BF266" s="11">
        <v>55</v>
      </c>
      <c r="BG266" s="11">
        <v>48</v>
      </c>
      <c r="BH266" s="11">
        <v>55</v>
      </c>
      <c r="BI266" s="11">
        <v>49</v>
      </c>
      <c r="BJ266" s="11">
        <v>55</v>
      </c>
      <c r="BK266" s="11">
        <v>1</v>
      </c>
      <c r="BL266" s="11">
        <v>5</v>
      </c>
      <c r="BM266" s="11">
        <v>51</v>
      </c>
      <c r="BN266" s="11">
        <v>55</v>
      </c>
      <c r="BO266" s="11">
        <v>3000000</v>
      </c>
    </row>
    <row r="267" spans="1:67" ht="15" thickBot="1" x14ac:dyDescent="0.35">
      <c r="A267" s="1" t="s">
        <v>263</v>
      </c>
      <c r="B267" s="1" t="s">
        <v>602</v>
      </c>
      <c r="C267" s="2">
        <v>19</v>
      </c>
      <c r="D267" s="2">
        <v>76</v>
      </c>
      <c r="E267" s="2">
        <v>71</v>
      </c>
      <c r="F267" s="2">
        <v>23</v>
      </c>
      <c r="G267" s="2">
        <v>1</v>
      </c>
      <c r="H267" s="1">
        <f t="shared" si="369"/>
        <v>76</v>
      </c>
      <c r="I267" s="1">
        <f>HLOOKUP(H267,C267:$F$604,J267,0)</f>
        <v>2</v>
      </c>
      <c r="J267" s="1">
        <v>338</v>
      </c>
      <c r="K267" s="1" t="str">
        <f t="shared" si="370"/>
        <v>12</v>
      </c>
      <c r="M267" s="5">
        <f t="shared" si="371"/>
        <v>2</v>
      </c>
      <c r="N267" s="5">
        <f t="shared" si="372"/>
        <v>113</v>
      </c>
      <c r="O267" s="5">
        <f t="shared" si="373"/>
        <v>30.423401080966169</v>
      </c>
      <c r="P267" s="5">
        <f t="shared" si="374"/>
        <v>47.25</v>
      </c>
      <c r="Q267" s="5">
        <f t="shared" si="375"/>
        <v>47</v>
      </c>
      <c r="R267" s="5">
        <f t="shared" si="376"/>
        <v>0.25</v>
      </c>
      <c r="S267" s="5">
        <f t="shared" si="377"/>
        <v>19</v>
      </c>
      <c r="T267" s="5">
        <f t="shared" si="378"/>
        <v>76</v>
      </c>
      <c r="U267" s="5">
        <f t="shared" si="379"/>
        <v>57</v>
      </c>
      <c r="V267">
        <f t="shared" si="380"/>
        <v>1000000</v>
      </c>
      <c r="X267">
        <f t="shared" si="381"/>
        <v>27</v>
      </c>
      <c r="Y267">
        <f t="shared" si="359"/>
        <v>30</v>
      </c>
      <c r="Z267">
        <f t="shared" si="360"/>
        <v>23</v>
      </c>
      <c r="AA267">
        <f t="shared" si="361"/>
        <v>32</v>
      </c>
      <c r="AB267">
        <f t="shared" si="362"/>
        <v>32</v>
      </c>
      <c r="AC267">
        <f t="shared" si="363"/>
        <v>27</v>
      </c>
      <c r="AD267">
        <f t="shared" si="364"/>
        <v>23</v>
      </c>
      <c r="AE267">
        <f t="shared" si="365"/>
        <v>37</v>
      </c>
      <c r="AF267">
        <f t="shared" si="366"/>
        <v>32</v>
      </c>
      <c r="AG267">
        <f t="shared" ref="AG267:AO267" si="391">MAX(X$4:AF$543)+1-X267</f>
        <v>29</v>
      </c>
      <c r="AH267">
        <f t="shared" si="391"/>
        <v>26</v>
      </c>
      <c r="AI267">
        <f t="shared" si="391"/>
        <v>33</v>
      </c>
      <c r="AJ267">
        <f t="shared" si="391"/>
        <v>24</v>
      </c>
      <c r="AK267">
        <f t="shared" si="391"/>
        <v>24</v>
      </c>
      <c r="AL267">
        <f t="shared" si="391"/>
        <v>29</v>
      </c>
      <c r="AM267">
        <f t="shared" si="391"/>
        <v>33</v>
      </c>
      <c r="AN267">
        <f t="shared" si="391"/>
        <v>19</v>
      </c>
      <c r="AO267">
        <f t="shared" si="391"/>
        <v>24</v>
      </c>
      <c r="AP267">
        <f t="shared" si="368"/>
        <v>1000000</v>
      </c>
      <c r="AQ267">
        <f t="shared" si="383"/>
        <v>3</v>
      </c>
      <c r="AR267">
        <f t="shared" si="384"/>
        <v>1</v>
      </c>
      <c r="AS267">
        <f t="shared" si="385"/>
        <v>2620636.2000000002</v>
      </c>
      <c r="AV267" s="10" t="s">
        <v>927</v>
      </c>
      <c r="AW267" s="11">
        <v>14</v>
      </c>
      <c r="AX267" s="11">
        <v>3</v>
      </c>
      <c r="AY267" s="11">
        <v>46</v>
      </c>
      <c r="AZ267" s="11">
        <v>3</v>
      </c>
      <c r="BA267" s="11">
        <v>5</v>
      </c>
      <c r="BB267" s="11">
        <v>29</v>
      </c>
      <c r="BC267" s="11">
        <v>3</v>
      </c>
      <c r="BD267" s="11">
        <v>10</v>
      </c>
      <c r="BE267" s="11">
        <v>44</v>
      </c>
      <c r="BF267" s="11">
        <v>42</v>
      </c>
      <c r="BG267" s="11">
        <v>53</v>
      </c>
      <c r="BH267" s="11">
        <v>10</v>
      </c>
      <c r="BI267" s="11">
        <v>53</v>
      </c>
      <c r="BJ267" s="11">
        <v>51</v>
      </c>
      <c r="BK267" s="11">
        <v>27</v>
      </c>
      <c r="BL267" s="11">
        <v>53</v>
      </c>
      <c r="BM267" s="11">
        <v>46</v>
      </c>
      <c r="BN267" s="11">
        <v>12</v>
      </c>
      <c r="BO267" s="11">
        <v>1000000</v>
      </c>
    </row>
    <row r="268" spans="1:67" ht="15" thickBot="1" x14ac:dyDescent="0.35">
      <c r="A268" s="1" t="s">
        <v>264</v>
      </c>
      <c r="B268" s="1" t="s">
        <v>602</v>
      </c>
      <c r="C268" s="2">
        <v>7</v>
      </c>
      <c r="D268" s="2">
        <v>32</v>
      </c>
      <c r="E268" s="2">
        <v>1</v>
      </c>
      <c r="F268" s="2">
        <v>88</v>
      </c>
      <c r="G268" s="2">
        <v>4</v>
      </c>
      <c r="H268" s="1">
        <f t="shared" si="369"/>
        <v>88</v>
      </c>
      <c r="I268" s="1">
        <f>HLOOKUP(H268,C268:$F$604,J268,0)</f>
        <v>4</v>
      </c>
      <c r="J268" s="1">
        <v>337</v>
      </c>
      <c r="K268" s="1" t="str">
        <f t="shared" si="370"/>
        <v>44</v>
      </c>
      <c r="M268" s="5">
        <f t="shared" si="371"/>
        <v>4</v>
      </c>
      <c r="N268" s="5">
        <f t="shared" si="372"/>
        <v>40</v>
      </c>
      <c r="O268" s="5">
        <f t="shared" si="373"/>
        <v>39.673668849754748</v>
      </c>
      <c r="P268" s="5">
        <f t="shared" si="374"/>
        <v>32</v>
      </c>
      <c r="Q268" s="5">
        <f t="shared" si="375"/>
        <v>19.5</v>
      </c>
      <c r="R268" s="5">
        <f t="shared" si="376"/>
        <v>12.5</v>
      </c>
      <c r="S268" s="5">
        <f t="shared" si="377"/>
        <v>1</v>
      </c>
      <c r="T268" s="5">
        <f t="shared" si="378"/>
        <v>88</v>
      </c>
      <c r="U268" s="5">
        <f t="shared" si="379"/>
        <v>87</v>
      </c>
      <c r="V268">
        <f t="shared" si="380"/>
        <v>4000000</v>
      </c>
      <c r="X268">
        <f t="shared" si="381"/>
        <v>1</v>
      </c>
      <c r="Y268">
        <f t="shared" si="359"/>
        <v>52</v>
      </c>
      <c r="Z268">
        <f t="shared" si="360"/>
        <v>7</v>
      </c>
      <c r="AA268">
        <f t="shared" si="361"/>
        <v>49</v>
      </c>
      <c r="AB268">
        <f t="shared" si="362"/>
        <v>51</v>
      </c>
      <c r="AC268">
        <f t="shared" si="363"/>
        <v>2</v>
      </c>
      <c r="AD268">
        <f t="shared" si="364"/>
        <v>51</v>
      </c>
      <c r="AE268">
        <f t="shared" si="365"/>
        <v>23</v>
      </c>
      <c r="AF268">
        <f t="shared" si="366"/>
        <v>5</v>
      </c>
      <c r="AG268">
        <f t="shared" ref="AG268:AO268" si="392">MAX(X$4:AF$543)+1-X268</f>
        <v>55</v>
      </c>
      <c r="AH268">
        <f t="shared" si="392"/>
        <v>4</v>
      </c>
      <c r="AI268">
        <f t="shared" si="392"/>
        <v>49</v>
      </c>
      <c r="AJ268">
        <f t="shared" si="392"/>
        <v>7</v>
      </c>
      <c r="AK268">
        <f t="shared" si="392"/>
        <v>5</v>
      </c>
      <c r="AL268">
        <f t="shared" si="392"/>
        <v>54</v>
      </c>
      <c r="AM268">
        <f t="shared" si="392"/>
        <v>5</v>
      </c>
      <c r="AN268">
        <f t="shared" si="392"/>
        <v>33</v>
      </c>
      <c r="AO268">
        <f t="shared" si="392"/>
        <v>51</v>
      </c>
      <c r="AP268">
        <f t="shared" si="368"/>
        <v>4000000</v>
      </c>
      <c r="AQ268">
        <f t="shared" si="383"/>
        <v>3</v>
      </c>
      <c r="AR268">
        <f t="shared" si="384"/>
        <v>4</v>
      </c>
      <c r="AS268">
        <f t="shared" si="385"/>
        <v>2931513.4</v>
      </c>
      <c r="AV268" s="10" t="s">
        <v>928</v>
      </c>
      <c r="AW268" s="11">
        <v>1</v>
      </c>
      <c r="AX268" s="11">
        <v>8</v>
      </c>
      <c r="AY268" s="11">
        <v>50</v>
      </c>
      <c r="AZ268" s="11">
        <v>11</v>
      </c>
      <c r="BA268" s="11">
        <v>17</v>
      </c>
      <c r="BB268" s="11">
        <v>19</v>
      </c>
      <c r="BC268" s="11">
        <v>4</v>
      </c>
      <c r="BD268" s="11">
        <v>32</v>
      </c>
      <c r="BE268" s="11">
        <v>50</v>
      </c>
      <c r="BF268" s="11">
        <v>55</v>
      </c>
      <c r="BG268" s="11">
        <v>48</v>
      </c>
      <c r="BH268" s="11">
        <v>6</v>
      </c>
      <c r="BI268" s="11">
        <v>45</v>
      </c>
      <c r="BJ268" s="11">
        <v>39</v>
      </c>
      <c r="BK268" s="11">
        <v>37</v>
      </c>
      <c r="BL268" s="11">
        <v>52</v>
      </c>
      <c r="BM268" s="11">
        <v>24</v>
      </c>
      <c r="BN268" s="11">
        <v>6</v>
      </c>
      <c r="BO268" s="11">
        <v>4000000</v>
      </c>
    </row>
    <row r="269" spans="1:67" ht="15" thickBot="1" x14ac:dyDescent="0.35">
      <c r="A269" s="1" t="s">
        <v>265</v>
      </c>
      <c r="B269" s="1" t="s">
        <v>602</v>
      </c>
      <c r="C269" s="2">
        <v>19</v>
      </c>
      <c r="D269" s="2">
        <v>6</v>
      </c>
      <c r="E269" s="2">
        <v>30</v>
      </c>
      <c r="F269" s="2">
        <v>94</v>
      </c>
      <c r="G269" s="2">
        <v>3</v>
      </c>
      <c r="H269" s="1">
        <f t="shared" si="369"/>
        <v>94</v>
      </c>
      <c r="I269" s="1">
        <f>HLOOKUP(H269,C269:$F$604,J269,0)</f>
        <v>4</v>
      </c>
      <c r="J269" s="1">
        <v>336</v>
      </c>
      <c r="K269" s="1" t="str">
        <f t="shared" si="370"/>
        <v>34</v>
      </c>
      <c r="M269" s="5">
        <f t="shared" si="371"/>
        <v>4</v>
      </c>
      <c r="N269" s="5">
        <f t="shared" si="372"/>
        <v>55</v>
      </c>
      <c r="O269" s="5">
        <f t="shared" si="373"/>
        <v>39.084310577690033</v>
      </c>
      <c r="P269" s="5">
        <f t="shared" si="374"/>
        <v>37.25</v>
      </c>
      <c r="Q269" s="5">
        <f t="shared" si="375"/>
        <v>24.5</v>
      </c>
      <c r="R269" s="5">
        <f t="shared" si="376"/>
        <v>12.75</v>
      </c>
      <c r="S269" s="5">
        <f t="shared" si="377"/>
        <v>6</v>
      </c>
      <c r="T269" s="5">
        <f t="shared" si="378"/>
        <v>94</v>
      </c>
      <c r="U269" s="5">
        <f t="shared" si="379"/>
        <v>88</v>
      </c>
      <c r="V269">
        <f t="shared" si="380"/>
        <v>3000000</v>
      </c>
      <c r="X269">
        <f t="shared" si="381"/>
        <v>1</v>
      </c>
      <c r="Y269">
        <f t="shared" si="359"/>
        <v>50</v>
      </c>
      <c r="Z269">
        <f t="shared" si="360"/>
        <v>7</v>
      </c>
      <c r="AA269">
        <f t="shared" si="361"/>
        <v>44</v>
      </c>
      <c r="AB269">
        <f t="shared" si="362"/>
        <v>50</v>
      </c>
      <c r="AC269">
        <f t="shared" si="363"/>
        <v>2</v>
      </c>
      <c r="AD269">
        <f t="shared" si="364"/>
        <v>41</v>
      </c>
      <c r="AE269">
        <f t="shared" si="365"/>
        <v>12</v>
      </c>
      <c r="AF269">
        <f t="shared" si="366"/>
        <v>5</v>
      </c>
      <c r="AG269">
        <f t="shared" ref="AG269:AO269" si="393">MAX(X$4:AF$543)+1-X269</f>
        <v>55</v>
      </c>
      <c r="AH269">
        <f t="shared" si="393"/>
        <v>6</v>
      </c>
      <c r="AI269">
        <f t="shared" si="393"/>
        <v>49</v>
      </c>
      <c r="AJ269">
        <f t="shared" si="393"/>
        <v>12</v>
      </c>
      <c r="AK269">
        <f t="shared" si="393"/>
        <v>6</v>
      </c>
      <c r="AL269">
        <f t="shared" si="393"/>
        <v>54</v>
      </c>
      <c r="AM269">
        <f t="shared" si="393"/>
        <v>15</v>
      </c>
      <c r="AN269">
        <f t="shared" si="393"/>
        <v>44</v>
      </c>
      <c r="AO269">
        <f t="shared" si="393"/>
        <v>51</v>
      </c>
      <c r="AP269">
        <f t="shared" si="368"/>
        <v>3000000</v>
      </c>
      <c r="AQ269">
        <f t="shared" si="383"/>
        <v>3</v>
      </c>
      <c r="AR269">
        <f t="shared" si="384"/>
        <v>3</v>
      </c>
      <c r="AS269">
        <f t="shared" si="385"/>
        <v>2930634.7</v>
      </c>
      <c r="AV269" s="10" t="s">
        <v>929</v>
      </c>
      <c r="AW269" s="11">
        <v>27</v>
      </c>
      <c r="AX269" s="11">
        <v>50</v>
      </c>
      <c r="AY269" s="11">
        <v>41</v>
      </c>
      <c r="AZ269" s="11">
        <v>51</v>
      </c>
      <c r="BA269" s="11">
        <v>51</v>
      </c>
      <c r="BB269" s="11">
        <v>10</v>
      </c>
      <c r="BC269" s="11">
        <v>33</v>
      </c>
      <c r="BD269" s="11">
        <v>49</v>
      </c>
      <c r="BE269" s="11">
        <v>40</v>
      </c>
      <c r="BF269" s="11">
        <v>29</v>
      </c>
      <c r="BG269" s="11">
        <v>6</v>
      </c>
      <c r="BH269" s="11">
        <v>15</v>
      </c>
      <c r="BI269" s="11">
        <v>5</v>
      </c>
      <c r="BJ269" s="11">
        <v>5</v>
      </c>
      <c r="BK269" s="11">
        <v>46</v>
      </c>
      <c r="BL269" s="11">
        <v>23</v>
      </c>
      <c r="BM269" s="11">
        <v>7</v>
      </c>
      <c r="BN269" s="11">
        <v>16</v>
      </c>
      <c r="BO269" s="11">
        <v>3000000</v>
      </c>
    </row>
    <row r="270" spans="1:67" ht="15" thickBot="1" x14ac:dyDescent="0.35">
      <c r="A270" s="1" t="s">
        <v>266</v>
      </c>
      <c r="B270" s="1" t="s">
        <v>602</v>
      </c>
      <c r="C270" s="2">
        <v>24</v>
      </c>
      <c r="D270" s="2">
        <v>81</v>
      </c>
      <c r="E270" s="2">
        <v>37</v>
      </c>
      <c r="F270" s="2">
        <v>82</v>
      </c>
      <c r="G270" s="2">
        <v>3</v>
      </c>
      <c r="H270" s="1">
        <f t="shared" si="369"/>
        <v>82</v>
      </c>
      <c r="I270" s="1">
        <f>HLOOKUP(H270,C270:$F$604,J270,0)</f>
        <v>4</v>
      </c>
      <c r="J270" s="1">
        <v>335</v>
      </c>
      <c r="K270" s="1" t="str">
        <f t="shared" si="370"/>
        <v>34</v>
      </c>
      <c r="M270" s="5">
        <f t="shared" si="371"/>
        <v>4</v>
      </c>
      <c r="N270" s="5">
        <f t="shared" si="372"/>
        <v>142</v>
      </c>
      <c r="O270" s="5">
        <f t="shared" si="373"/>
        <v>29.922121136933683</v>
      </c>
      <c r="P270" s="5">
        <f t="shared" si="374"/>
        <v>56</v>
      </c>
      <c r="Q270" s="5">
        <f t="shared" si="375"/>
        <v>59</v>
      </c>
      <c r="R270" s="5">
        <f t="shared" si="376"/>
        <v>-3</v>
      </c>
      <c r="S270" s="5">
        <f t="shared" si="377"/>
        <v>24</v>
      </c>
      <c r="T270" s="5">
        <f t="shared" si="378"/>
        <v>82</v>
      </c>
      <c r="U270" s="5">
        <f t="shared" si="379"/>
        <v>58</v>
      </c>
      <c r="V270">
        <f t="shared" si="380"/>
        <v>3000000</v>
      </c>
      <c r="X270">
        <f t="shared" si="381"/>
        <v>1</v>
      </c>
      <c r="Y270">
        <f t="shared" si="359"/>
        <v>18</v>
      </c>
      <c r="Z270">
        <f t="shared" si="360"/>
        <v>24</v>
      </c>
      <c r="AA270">
        <f t="shared" si="361"/>
        <v>19</v>
      </c>
      <c r="AB270">
        <f t="shared" si="362"/>
        <v>19</v>
      </c>
      <c r="AC270">
        <f t="shared" si="363"/>
        <v>39</v>
      </c>
      <c r="AD270">
        <f t="shared" si="364"/>
        <v>19</v>
      </c>
      <c r="AE270">
        <f t="shared" si="365"/>
        <v>30</v>
      </c>
      <c r="AF270">
        <f t="shared" si="366"/>
        <v>31</v>
      </c>
      <c r="AG270">
        <f t="shared" ref="AG270:AO270" si="394">MAX(X$4:AF$543)+1-X270</f>
        <v>55</v>
      </c>
      <c r="AH270">
        <f t="shared" si="394"/>
        <v>38</v>
      </c>
      <c r="AI270">
        <f t="shared" si="394"/>
        <v>32</v>
      </c>
      <c r="AJ270">
        <f t="shared" si="394"/>
        <v>37</v>
      </c>
      <c r="AK270">
        <f t="shared" si="394"/>
        <v>37</v>
      </c>
      <c r="AL270">
        <f t="shared" si="394"/>
        <v>17</v>
      </c>
      <c r="AM270">
        <f t="shared" si="394"/>
        <v>37</v>
      </c>
      <c r="AN270">
        <f t="shared" si="394"/>
        <v>26</v>
      </c>
      <c r="AO270">
        <f t="shared" si="394"/>
        <v>25</v>
      </c>
      <c r="AP270">
        <f t="shared" si="368"/>
        <v>3000000</v>
      </c>
      <c r="AQ270">
        <f t="shared" si="383"/>
        <v>3</v>
      </c>
      <c r="AR270">
        <f t="shared" si="384"/>
        <v>3</v>
      </c>
      <c r="AS270">
        <f t="shared" si="385"/>
        <v>2687114.8</v>
      </c>
      <c r="AV270" s="10" t="s">
        <v>930</v>
      </c>
      <c r="AW270" s="11">
        <v>27</v>
      </c>
      <c r="AX270" s="11">
        <v>42</v>
      </c>
      <c r="AY270" s="11">
        <v>2</v>
      </c>
      <c r="AZ270" s="11">
        <v>36</v>
      </c>
      <c r="BA270" s="11">
        <v>40</v>
      </c>
      <c r="BB270" s="11">
        <v>8</v>
      </c>
      <c r="BC270" s="11">
        <v>46</v>
      </c>
      <c r="BD270" s="11">
        <v>1</v>
      </c>
      <c r="BE270" s="11">
        <v>1</v>
      </c>
      <c r="BF270" s="11">
        <v>29</v>
      </c>
      <c r="BG270" s="11">
        <v>14</v>
      </c>
      <c r="BH270" s="11">
        <v>54</v>
      </c>
      <c r="BI270" s="11">
        <v>20</v>
      </c>
      <c r="BJ270" s="11">
        <v>16</v>
      </c>
      <c r="BK270" s="11">
        <v>48</v>
      </c>
      <c r="BL270" s="11">
        <v>10</v>
      </c>
      <c r="BM270" s="11">
        <v>55</v>
      </c>
      <c r="BN270" s="11">
        <v>55</v>
      </c>
      <c r="BO270" s="11">
        <v>3000000</v>
      </c>
    </row>
    <row r="271" spans="1:67" ht="15" thickBot="1" x14ac:dyDescent="0.35">
      <c r="A271" s="1" t="s">
        <v>267</v>
      </c>
      <c r="B271" s="1" t="s">
        <v>602</v>
      </c>
      <c r="C271" s="2">
        <v>36</v>
      </c>
      <c r="D271" s="2">
        <v>84</v>
      </c>
      <c r="E271" s="2">
        <v>76</v>
      </c>
      <c r="F271" s="2">
        <v>71</v>
      </c>
      <c r="G271" s="2">
        <v>1</v>
      </c>
      <c r="H271" s="1">
        <f t="shared" si="369"/>
        <v>84</v>
      </c>
      <c r="I271" s="1">
        <f>HLOOKUP(H271,C271:$F$604,J271,0)</f>
        <v>2</v>
      </c>
      <c r="J271" s="1">
        <v>334</v>
      </c>
      <c r="K271" s="1" t="str">
        <f t="shared" si="370"/>
        <v>12</v>
      </c>
      <c r="M271" s="5">
        <f t="shared" si="371"/>
        <v>2</v>
      </c>
      <c r="N271" s="5">
        <f t="shared" si="372"/>
        <v>183</v>
      </c>
      <c r="O271" s="5">
        <f t="shared" si="373"/>
        <v>21.187653637594387</v>
      </c>
      <c r="P271" s="5">
        <f t="shared" si="374"/>
        <v>66.75</v>
      </c>
      <c r="Q271" s="5">
        <f t="shared" si="375"/>
        <v>73.5</v>
      </c>
      <c r="R271" s="5">
        <f t="shared" si="376"/>
        <v>-6.75</v>
      </c>
      <c r="S271" s="5">
        <f t="shared" si="377"/>
        <v>36</v>
      </c>
      <c r="T271" s="5">
        <f t="shared" si="378"/>
        <v>84</v>
      </c>
      <c r="U271" s="5">
        <f t="shared" si="379"/>
        <v>48</v>
      </c>
      <c r="V271">
        <f t="shared" si="380"/>
        <v>1000000</v>
      </c>
      <c r="X271">
        <f t="shared" si="381"/>
        <v>27</v>
      </c>
      <c r="Y271">
        <f t="shared" si="359"/>
        <v>6</v>
      </c>
      <c r="Z271">
        <f t="shared" si="360"/>
        <v>41</v>
      </c>
      <c r="AA271">
        <f t="shared" si="361"/>
        <v>7</v>
      </c>
      <c r="AB271">
        <f t="shared" si="362"/>
        <v>6</v>
      </c>
      <c r="AC271">
        <f t="shared" si="363"/>
        <v>47</v>
      </c>
      <c r="AD271">
        <f t="shared" si="364"/>
        <v>10</v>
      </c>
      <c r="AE271">
        <f t="shared" si="365"/>
        <v>29</v>
      </c>
      <c r="AF271">
        <f t="shared" si="366"/>
        <v>39</v>
      </c>
      <c r="AG271">
        <f t="shared" ref="AG271:AO271" si="395">MAX(X$4:AF$543)+1-X271</f>
        <v>29</v>
      </c>
      <c r="AH271">
        <f t="shared" si="395"/>
        <v>50</v>
      </c>
      <c r="AI271">
        <f t="shared" si="395"/>
        <v>15</v>
      </c>
      <c r="AJ271">
        <f t="shared" si="395"/>
        <v>49</v>
      </c>
      <c r="AK271">
        <f t="shared" si="395"/>
        <v>50</v>
      </c>
      <c r="AL271">
        <f t="shared" si="395"/>
        <v>9</v>
      </c>
      <c r="AM271">
        <f t="shared" si="395"/>
        <v>46</v>
      </c>
      <c r="AN271">
        <f t="shared" si="395"/>
        <v>27</v>
      </c>
      <c r="AO271">
        <f t="shared" si="395"/>
        <v>17</v>
      </c>
      <c r="AP271">
        <f t="shared" si="368"/>
        <v>1000000</v>
      </c>
      <c r="AQ271">
        <f t="shared" si="383"/>
        <v>3</v>
      </c>
      <c r="AR271">
        <f t="shared" si="384"/>
        <v>1</v>
      </c>
      <c r="AS271">
        <f t="shared" si="385"/>
        <v>3037231</v>
      </c>
      <c r="AV271" s="10" t="s">
        <v>931</v>
      </c>
      <c r="AW271" s="11">
        <v>27</v>
      </c>
      <c r="AX271" s="11">
        <v>30</v>
      </c>
      <c r="AY271" s="11">
        <v>23</v>
      </c>
      <c r="AZ271" s="11">
        <v>32</v>
      </c>
      <c r="BA271" s="11">
        <v>32</v>
      </c>
      <c r="BB271" s="11">
        <v>27</v>
      </c>
      <c r="BC271" s="11">
        <v>23</v>
      </c>
      <c r="BD271" s="11">
        <v>37</v>
      </c>
      <c r="BE271" s="11">
        <v>32</v>
      </c>
      <c r="BF271" s="11">
        <v>29</v>
      </c>
      <c r="BG271" s="11">
        <v>26</v>
      </c>
      <c r="BH271" s="11">
        <v>33</v>
      </c>
      <c r="BI271" s="11">
        <v>24</v>
      </c>
      <c r="BJ271" s="11">
        <v>24</v>
      </c>
      <c r="BK271" s="11">
        <v>29</v>
      </c>
      <c r="BL271" s="11">
        <v>33</v>
      </c>
      <c r="BM271" s="11">
        <v>19</v>
      </c>
      <c r="BN271" s="11">
        <v>24</v>
      </c>
      <c r="BO271" s="11">
        <v>1000000</v>
      </c>
    </row>
    <row r="272" spans="1:67" ht="15" thickBot="1" x14ac:dyDescent="0.35">
      <c r="A272" s="1" t="s">
        <v>268</v>
      </c>
      <c r="B272" s="1" t="s">
        <v>602</v>
      </c>
      <c r="C272" s="2">
        <v>27</v>
      </c>
      <c r="D272" s="2">
        <v>47</v>
      </c>
      <c r="E272" s="2">
        <v>42</v>
      </c>
      <c r="F272" s="2">
        <v>6</v>
      </c>
      <c r="G272" s="2">
        <v>3</v>
      </c>
      <c r="H272" s="1">
        <f t="shared" si="369"/>
        <v>47</v>
      </c>
      <c r="I272" s="1">
        <f>HLOOKUP(H272,C272:$F$604,J272,0)</f>
        <v>2</v>
      </c>
      <c r="J272" s="1">
        <v>333</v>
      </c>
      <c r="K272" s="1" t="str">
        <f t="shared" si="370"/>
        <v>32</v>
      </c>
      <c r="M272" s="5">
        <f t="shared" si="371"/>
        <v>2</v>
      </c>
      <c r="N272" s="5">
        <f t="shared" si="372"/>
        <v>75</v>
      </c>
      <c r="O272" s="5">
        <f t="shared" si="373"/>
        <v>18.411952639521967</v>
      </c>
      <c r="P272" s="5">
        <f t="shared" si="374"/>
        <v>30.5</v>
      </c>
      <c r="Q272" s="5">
        <f t="shared" si="375"/>
        <v>34.5</v>
      </c>
      <c r="R272" s="5">
        <f t="shared" si="376"/>
        <v>-4</v>
      </c>
      <c r="S272" s="5">
        <f t="shared" si="377"/>
        <v>6</v>
      </c>
      <c r="T272" s="5">
        <f t="shared" si="378"/>
        <v>47</v>
      </c>
      <c r="U272" s="5">
        <f t="shared" si="379"/>
        <v>41</v>
      </c>
      <c r="V272">
        <f t="shared" si="380"/>
        <v>3000000</v>
      </c>
      <c r="X272">
        <f t="shared" si="381"/>
        <v>27</v>
      </c>
      <c r="Y272">
        <f t="shared" si="359"/>
        <v>44</v>
      </c>
      <c r="Z272">
        <f t="shared" si="360"/>
        <v>44</v>
      </c>
      <c r="AA272">
        <f t="shared" si="361"/>
        <v>50</v>
      </c>
      <c r="AB272">
        <f t="shared" si="362"/>
        <v>42</v>
      </c>
      <c r="AC272">
        <f t="shared" si="363"/>
        <v>41</v>
      </c>
      <c r="AD272">
        <f t="shared" si="364"/>
        <v>41</v>
      </c>
      <c r="AE272">
        <f t="shared" si="365"/>
        <v>52</v>
      </c>
      <c r="AF272">
        <f t="shared" si="366"/>
        <v>44</v>
      </c>
      <c r="AG272">
        <f t="shared" ref="AG272:AO272" si="396">MAX(X$4:AF$543)+1-X272</f>
        <v>29</v>
      </c>
      <c r="AH272">
        <f t="shared" si="396"/>
        <v>12</v>
      </c>
      <c r="AI272">
        <f t="shared" si="396"/>
        <v>12</v>
      </c>
      <c r="AJ272">
        <f t="shared" si="396"/>
        <v>6</v>
      </c>
      <c r="AK272">
        <f t="shared" si="396"/>
        <v>14</v>
      </c>
      <c r="AL272">
        <f t="shared" si="396"/>
        <v>15</v>
      </c>
      <c r="AM272">
        <f t="shared" si="396"/>
        <v>15</v>
      </c>
      <c r="AN272">
        <f t="shared" si="396"/>
        <v>4</v>
      </c>
      <c r="AO272">
        <f t="shared" si="396"/>
        <v>12</v>
      </c>
      <c r="AP272">
        <f t="shared" si="368"/>
        <v>3000000</v>
      </c>
      <c r="AQ272">
        <f t="shared" si="383"/>
        <v>3</v>
      </c>
      <c r="AR272">
        <f t="shared" si="384"/>
        <v>3</v>
      </c>
      <c r="AS272">
        <f t="shared" si="385"/>
        <v>2714729.6</v>
      </c>
      <c r="AV272" s="10" t="s">
        <v>932</v>
      </c>
      <c r="AW272" s="11">
        <v>1</v>
      </c>
      <c r="AX272" s="11">
        <v>52</v>
      </c>
      <c r="AY272" s="11">
        <v>7</v>
      </c>
      <c r="AZ272" s="11">
        <v>49</v>
      </c>
      <c r="BA272" s="11">
        <v>51</v>
      </c>
      <c r="BB272" s="11">
        <v>2</v>
      </c>
      <c r="BC272" s="11">
        <v>51</v>
      </c>
      <c r="BD272" s="11">
        <v>23</v>
      </c>
      <c r="BE272" s="11">
        <v>5</v>
      </c>
      <c r="BF272" s="11">
        <v>55</v>
      </c>
      <c r="BG272" s="11">
        <v>4</v>
      </c>
      <c r="BH272" s="11">
        <v>49</v>
      </c>
      <c r="BI272" s="11">
        <v>7</v>
      </c>
      <c r="BJ272" s="11">
        <v>5</v>
      </c>
      <c r="BK272" s="11">
        <v>54</v>
      </c>
      <c r="BL272" s="11">
        <v>5</v>
      </c>
      <c r="BM272" s="11">
        <v>33</v>
      </c>
      <c r="BN272" s="11">
        <v>51</v>
      </c>
      <c r="BO272" s="11">
        <v>4000000</v>
      </c>
    </row>
    <row r="273" spans="1:67" ht="15" thickBot="1" x14ac:dyDescent="0.35">
      <c r="A273" s="1" t="s">
        <v>269</v>
      </c>
      <c r="B273" s="1" t="s">
        <v>602</v>
      </c>
      <c r="C273" s="2">
        <v>73</v>
      </c>
      <c r="D273" s="2">
        <v>8</v>
      </c>
      <c r="E273" s="2">
        <v>69</v>
      </c>
      <c r="F273" s="2">
        <v>47</v>
      </c>
      <c r="G273" s="2">
        <v>3</v>
      </c>
      <c r="H273" s="1">
        <f t="shared" si="369"/>
        <v>73</v>
      </c>
      <c r="I273" s="1">
        <f>HLOOKUP(H273,C273:$F$604,J273,0)</f>
        <v>1</v>
      </c>
      <c r="J273" s="1">
        <v>332</v>
      </c>
      <c r="K273" s="1" t="str">
        <f t="shared" si="370"/>
        <v>31</v>
      </c>
      <c r="M273" s="5">
        <f t="shared" si="371"/>
        <v>1</v>
      </c>
      <c r="N273" s="5">
        <f t="shared" si="372"/>
        <v>124</v>
      </c>
      <c r="O273" s="5">
        <f t="shared" si="373"/>
        <v>29.781146161064161</v>
      </c>
      <c r="P273" s="5">
        <f t="shared" si="374"/>
        <v>49.25</v>
      </c>
      <c r="Q273" s="5">
        <f t="shared" si="375"/>
        <v>58</v>
      </c>
      <c r="R273" s="5">
        <f t="shared" si="376"/>
        <v>-8.75</v>
      </c>
      <c r="S273" s="5">
        <f t="shared" si="377"/>
        <v>8</v>
      </c>
      <c r="T273" s="5">
        <f t="shared" si="378"/>
        <v>73</v>
      </c>
      <c r="U273" s="5">
        <f t="shared" si="379"/>
        <v>65</v>
      </c>
      <c r="V273">
        <f t="shared" si="380"/>
        <v>3000000</v>
      </c>
      <c r="X273">
        <f t="shared" si="381"/>
        <v>41</v>
      </c>
      <c r="Y273">
        <f t="shared" si="359"/>
        <v>26</v>
      </c>
      <c r="Z273">
        <f t="shared" si="360"/>
        <v>24</v>
      </c>
      <c r="AA273">
        <f t="shared" si="361"/>
        <v>29</v>
      </c>
      <c r="AB273">
        <f t="shared" si="362"/>
        <v>20</v>
      </c>
      <c r="AC273">
        <f t="shared" si="363"/>
        <v>50</v>
      </c>
      <c r="AD273">
        <f t="shared" si="364"/>
        <v>38</v>
      </c>
      <c r="AE273">
        <f t="shared" si="365"/>
        <v>40</v>
      </c>
      <c r="AF273">
        <f t="shared" si="366"/>
        <v>24</v>
      </c>
      <c r="AG273">
        <f t="shared" ref="AG273:AO273" si="397">MAX(X$4:AF$543)+1-X273</f>
        <v>15</v>
      </c>
      <c r="AH273">
        <f t="shared" si="397"/>
        <v>30</v>
      </c>
      <c r="AI273">
        <f t="shared" si="397"/>
        <v>32</v>
      </c>
      <c r="AJ273">
        <f t="shared" si="397"/>
        <v>27</v>
      </c>
      <c r="AK273">
        <f t="shared" si="397"/>
        <v>36</v>
      </c>
      <c r="AL273">
        <f t="shared" si="397"/>
        <v>6</v>
      </c>
      <c r="AM273">
        <f t="shared" si="397"/>
        <v>18</v>
      </c>
      <c r="AN273">
        <f t="shared" si="397"/>
        <v>16</v>
      </c>
      <c r="AO273">
        <f t="shared" si="397"/>
        <v>32</v>
      </c>
      <c r="AP273">
        <f t="shared" si="368"/>
        <v>3000000</v>
      </c>
      <c r="AQ273">
        <f t="shared" si="383"/>
        <v>3</v>
      </c>
      <c r="AR273">
        <f t="shared" si="384"/>
        <v>3</v>
      </c>
      <c r="AS273">
        <f t="shared" si="385"/>
        <v>2928208.1</v>
      </c>
      <c r="AV273" s="10" t="s">
        <v>933</v>
      </c>
      <c r="AW273" s="11">
        <v>1</v>
      </c>
      <c r="AX273" s="11">
        <v>50</v>
      </c>
      <c r="AY273" s="11">
        <v>7</v>
      </c>
      <c r="AZ273" s="11">
        <v>44</v>
      </c>
      <c r="BA273" s="11">
        <v>50</v>
      </c>
      <c r="BB273" s="11">
        <v>2</v>
      </c>
      <c r="BC273" s="11">
        <v>41</v>
      </c>
      <c r="BD273" s="11">
        <v>12</v>
      </c>
      <c r="BE273" s="11">
        <v>5</v>
      </c>
      <c r="BF273" s="11">
        <v>55</v>
      </c>
      <c r="BG273" s="11">
        <v>6</v>
      </c>
      <c r="BH273" s="11">
        <v>49</v>
      </c>
      <c r="BI273" s="11">
        <v>12</v>
      </c>
      <c r="BJ273" s="11">
        <v>6</v>
      </c>
      <c r="BK273" s="11">
        <v>54</v>
      </c>
      <c r="BL273" s="11">
        <v>15</v>
      </c>
      <c r="BM273" s="11">
        <v>44</v>
      </c>
      <c r="BN273" s="11">
        <v>51</v>
      </c>
      <c r="BO273" s="11">
        <v>3000000</v>
      </c>
    </row>
    <row r="274" spans="1:67" ht="15" thickBot="1" x14ac:dyDescent="0.35">
      <c r="A274" s="1" t="s">
        <v>270</v>
      </c>
      <c r="B274" s="1" t="s">
        <v>602</v>
      </c>
      <c r="C274" s="2">
        <v>34</v>
      </c>
      <c r="D274" s="2">
        <v>48</v>
      </c>
      <c r="E274" s="2">
        <v>2</v>
      </c>
      <c r="F274" s="2">
        <v>93</v>
      </c>
      <c r="G274" s="2">
        <v>1</v>
      </c>
      <c r="H274" s="1">
        <f t="shared" si="369"/>
        <v>93</v>
      </c>
      <c r="I274" s="1">
        <f>HLOOKUP(H274,C274:$F$604,J274,0)</f>
        <v>4</v>
      </c>
      <c r="J274" s="1">
        <v>331</v>
      </c>
      <c r="K274" s="1" t="str">
        <f t="shared" si="370"/>
        <v>14</v>
      </c>
      <c r="M274" s="5">
        <f t="shared" si="371"/>
        <v>4</v>
      </c>
      <c r="N274" s="5">
        <f t="shared" si="372"/>
        <v>84</v>
      </c>
      <c r="O274" s="5">
        <f t="shared" si="373"/>
        <v>37.77455051574627</v>
      </c>
      <c r="P274" s="5">
        <f t="shared" si="374"/>
        <v>44.25</v>
      </c>
      <c r="Q274" s="5">
        <f t="shared" si="375"/>
        <v>41</v>
      </c>
      <c r="R274" s="5">
        <f t="shared" si="376"/>
        <v>3.25</v>
      </c>
      <c r="S274" s="5">
        <f t="shared" si="377"/>
        <v>2</v>
      </c>
      <c r="T274" s="5">
        <f t="shared" si="378"/>
        <v>93</v>
      </c>
      <c r="U274" s="5">
        <f t="shared" si="379"/>
        <v>91</v>
      </c>
      <c r="V274">
        <f t="shared" si="380"/>
        <v>1000000</v>
      </c>
      <c r="X274">
        <f t="shared" si="381"/>
        <v>1</v>
      </c>
      <c r="Y274">
        <f t="shared" si="359"/>
        <v>40</v>
      </c>
      <c r="Z274">
        <f t="shared" si="360"/>
        <v>9</v>
      </c>
      <c r="AA274">
        <f t="shared" si="361"/>
        <v>36</v>
      </c>
      <c r="AB274">
        <f t="shared" si="362"/>
        <v>37</v>
      </c>
      <c r="AC274">
        <f t="shared" si="363"/>
        <v>17</v>
      </c>
      <c r="AD274">
        <f t="shared" si="364"/>
        <v>49</v>
      </c>
      <c r="AE274">
        <f t="shared" si="365"/>
        <v>14</v>
      </c>
      <c r="AF274">
        <f t="shared" si="366"/>
        <v>3</v>
      </c>
      <c r="AG274">
        <f t="shared" ref="AG274:AO274" si="398">MAX(X$4:AF$543)+1-X274</f>
        <v>55</v>
      </c>
      <c r="AH274">
        <f t="shared" si="398"/>
        <v>16</v>
      </c>
      <c r="AI274">
        <f t="shared" si="398"/>
        <v>47</v>
      </c>
      <c r="AJ274">
        <f t="shared" si="398"/>
        <v>20</v>
      </c>
      <c r="AK274">
        <f t="shared" si="398"/>
        <v>19</v>
      </c>
      <c r="AL274">
        <f t="shared" si="398"/>
        <v>39</v>
      </c>
      <c r="AM274">
        <f t="shared" si="398"/>
        <v>7</v>
      </c>
      <c r="AN274">
        <f t="shared" si="398"/>
        <v>42</v>
      </c>
      <c r="AO274">
        <f t="shared" si="398"/>
        <v>53</v>
      </c>
      <c r="AP274">
        <f t="shared" si="368"/>
        <v>1000000</v>
      </c>
      <c r="AQ274">
        <f t="shared" si="383"/>
        <v>3</v>
      </c>
      <c r="AR274">
        <f t="shared" si="384"/>
        <v>1</v>
      </c>
      <c r="AS274">
        <f t="shared" si="385"/>
        <v>2994939.6</v>
      </c>
      <c r="AV274" s="10" t="s">
        <v>934</v>
      </c>
      <c r="AW274" s="11">
        <v>1</v>
      </c>
      <c r="AX274" s="11">
        <v>18</v>
      </c>
      <c r="AY274" s="11">
        <v>24</v>
      </c>
      <c r="AZ274" s="11">
        <v>19</v>
      </c>
      <c r="BA274" s="11">
        <v>19</v>
      </c>
      <c r="BB274" s="11">
        <v>39</v>
      </c>
      <c r="BC274" s="11">
        <v>19</v>
      </c>
      <c r="BD274" s="11">
        <v>30</v>
      </c>
      <c r="BE274" s="11">
        <v>31</v>
      </c>
      <c r="BF274" s="11">
        <v>55</v>
      </c>
      <c r="BG274" s="11">
        <v>38</v>
      </c>
      <c r="BH274" s="11">
        <v>32</v>
      </c>
      <c r="BI274" s="11">
        <v>37</v>
      </c>
      <c r="BJ274" s="11">
        <v>37</v>
      </c>
      <c r="BK274" s="11">
        <v>17</v>
      </c>
      <c r="BL274" s="11">
        <v>37</v>
      </c>
      <c r="BM274" s="11">
        <v>26</v>
      </c>
      <c r="BN274" s="11">
        <v>25</v>
      </c>
      <c r="BO274" s="11">
        <v>3000000</v>
      </c>
    </row>
    <row r="275" spans="1:67" ht="15" thickBot="1" x14ac:dyDescent="0.35">
      <c r="A275" s="1" t="s">
        <v>271</v>
      </c>
      <c r="B275" s="1" t="s">
        <v>602</v>
      </c>
      <c r="C275" s="2">
        <v>34</v>
      </c>
      <c r="D275" s="2">
        <v>27</v>
      </c>
      <c r="E275" s="2">
        <v>79</v>
      </c>
      <c r="F275" s="2">
        <v>7</v>
      </c>
      <c r="G275" s="2">
        <v>2</v>
      </c>
      <c r="H275" s="1">
        <f t="shared" si="369"/>
        <v>79</v>
      </c>
      <c r="I275" s="1">
        <f>HLOOKUP(H275,C275:$F$604,J275,0)</f>
        <v>3</v>
      </c>
      <c r="J275" s="1">
        <v>330</v>
      </c>
      <c r="K275" s="1" t="str">
        <f t="shared" si="370"/>
        <v>23</v>
      </c>
      <c r="M275" s="5">
        <f t="shared" si="371"/>
        <v>3</v>
      </c>
      <c r="N275" s="5">
        <f t="shared" si="372"/>
        <v>68</v>
      </c>
      <c r="O275" s="5">
        <f t="shared" si="373"/>
        <v>30.401480227120523</v>
      </c>
      <c r="P275" s="5">
        <f t="shared" si="374"/>
        <v>36.75</v>
      </c>
      <c r="Q275" s="5">
        <f t="shared" si="375"/>
        <v>30.5</v>
      </c>
      <c r="R275" s="5">
        <f t="shared" si="376"/>
        <v>6.25</v>
      </c>
      <c r="S275" s="5">
        <f t="shared" si="377"/>
        <v>7</v>
      </c>
      <c r="T275" s="5">
        <f t="shared" si="378"/>
        <v>79</v>
      </c>
      <c r="U275" s="5">
        <f t="shared" si="379"/>
        <v>72</v>
      </c>
      <c r="V275">
        <f t="shared" si="380"/>
        <v>2000000</v>
      </c>
      <c r="X275">
        <f t="shared" si="381"/>
        <v>14</v>
      </c>
      <c r="Y275">
        <f t="shared" si="359"/>
        <v>46</v>
      </c>
      <c r="Z275">
        <f t="shared" si="360"/>
        <v>23</v>
      </c>
      <c r="AA275">
        <f t="shared" si="361"/>
        <v>44</v>
      </c>
      <c r="AB275">
        <f t="shared" si="362"/>
        <v>45</v>
      </c>
      <c r="AC275">
        <f t="shared" si="363"/>
        <v>9</v>
      </c>
      <c r="AD275">
        <f t="shared" si="364"/>
        <v>39</v>
      </c>
      <c r="AE275">
        <f t="shared" si="365"/>
        <v>34</v>
      </c>
      <c r="AF275">
        <f t="shared" si="366"/>
        <v>18</v>
      </c>
      <c r="AG275">
        <f t="shared" ref="AG275:AO275" si="399">MAX(X$4:AF$543)+1-X275</f>
        <v>42</v>
      </c>
      <c r="AH275">
        <f t="shared" si="399"/>
        <v>10</v>
      </c>
      <c r="AI275">
        <f t="shared" si="399"/>
        <v>33</v>
      </c>
      <c r="AJ275">
        <f t="shared" si="399"/>
        <v>12</v>
      </c>
      <c r="AK275">
        <f t="shared" si="399"/>
        <v>11</v>
      </c>
      <c r="AL275">
        <f t="shared" si="399"/>
        <v>47</v>
      </c>
      <c r="AM275">
        <f t="shared" si="399"/>
        <v>17</v>
      </c>
      <c r="AN275">
        <f t="shared" si="399"/>
        <v>22</v>
      </c>
      <c r="AO275">
        <f t="shared" si="399"/>
        <v>38</v>
      </c>
      <c r="AP275">
        <f t="shared" si="368"/>
        <v>2000000</v>
      </c>
      <c r="AQ275">
        <f t="shared" si="383"/>
        <v>3</v>
      </c>
      <c r="AR275">
        <f t="shared" si="384"/>
        <v>2</v>
      </c>
      <c r="AS275">
        <f t="shared" si="385"/>
        <v>2945213.8</v>
      </c>
      <c r="AV275" s="10" t="s">
        <v>935</v>
      </c>
      <c r="AW275" s="11">
        <v>27</v>
      </c>
      <c r="AX275" s="11">
        <v>6</v>
      </c>
      <c r="AY275" s="11">
        <v>41</v>
      </c>
      <c r="AZ275" s="11">
        <v>7</v>
      </c>
      <c r="BA275" s="11">
        <v>6</v>
      </c>
      <c r="BB275" s="11">
        <v>47</v>
      </c>
      <c r="BC275" s="11">
        <v>10</v>
      </c>
      <c r="BD275" s="11">
        <v>29</v>
      </c>
      <c r="BE275" s="11">
        <v>39</v>
      </c>
      <c r="BF275" s="11">
        <v>29</v>
      </c>
      <c r="BG275" s="11">
        <v>50</v>
      </c>
      <c r="BH275" s="11">
        <v>15</v>
      </c>
      <c r="BI275" s="11">
        <v>49</v>
      </c>
      <c r="BJ275" s="11">
        <v>50</v>
      </c>
      <c r="BK275" s="11">
        <v>9</v>
      </c>
      <c r="BL275" s="11">
        <v>46</v>
      </c>
      <c r="BM275" s="11">
        <v>27</v>
      </c>
      <c r="BN275" s="11">
        <v>17</v>
      </c>
      <c r="BO275" s="11">
        <v>1000000</v>
      </c>
    </row>
    <row r="276" spans="1:67" ht="15" thickBot="1" x14ac:dyDescent="0.35">
      <c r="A276" s="1" t="s">
        <v>272</v>
      </c>
      <c r="B276" s="1" t="s">
        <v>602</v>
      </c>
      <c r="C276" s="2">
        <v>4</v>
      </c>
      <c r="D276" s="2">
        <v>2</v>
      </c>
      <c r="E276" s="2">
        <v>61</v>
      </c>
      <c r="F276" s="2">
        <v>22</v>
      </c>
      <c r="G276" s="2">
        <v>4</v>
      </c>
      <c r="H276" s="1">
        <f t="shared" si="369"/>
        <v>61</v>
      </c>
      <c r="I276" s="1">
        <f>HLOOKUP(H276,C276:$F$604,J276,0)</f>
        <v>3</v>
      </c>
      <c r="J276" s="1">
        <v>329</v>
      </c>
      <c r="K276" s="1" t="str">
        <f t="shared" si="370"/>
        <v>43</v>
      </c>
      <c r="M276" s="5">
        <f t="shared" si="371"/>
        <v>3</v>
      </c>
      <c r="N276" s="5">
        <f t="shared" si="372"/>
        <v>28</v>
      </c>
      <c r="O276" s="5">
        <f t="shared" si="373"/>
        <v>27.354158733179862</v>
      </c>
      <c r="P276" s="5">
        <f t="shared" si="374"/>
        <v>22.25</v>
      </c>
      <c r="Q276" s="5">
        <f t="shared" si="375"/>
        <v>13</v>
      </c>
      <c r="R276" s="5">
        <f t="shared" si="376"/>
        <v>9.25</v>
      </c>
      <c r="S276" s="5">
        <f t="shared" si="377"/>
        <v>2</v>
      </c>
      <c r="T276" s="5">
        <f t="shared" si="378"/>
        <v>61</v>
      </c>
      <c r="U276" s="5">
        <f t="shared" si="379"/>
        <v>59</v>
      </c>
      <c r="V276">
        <f t="shared" si="380"/>
        <v>4000000</v>
      </c>
      <c r="X276">
        <f t="shared" si="381"/>
        <v>14</v>
      </c>
      <c r="Y276">
        <f t="shared" si="359"/>
        <v>54</v>
      </c>
      <c r="Z276">
        <f t="shared" si="360"/>
        <v>29</v>
      </c>
      <c r="AA276">
        <f t="shared" si="361"/>
        <v>53</v>
      </c>
      <c r="AB276">
        <f t="shared" si="362"/>
        <v>53</v>
      </c>
      <c r="AC276">
        <f t="shared" si="363"/>
        <v>5</v>
      </c>
      <c r="AD276">
        <f t="shared" si="364"/>
        <v>49</v>
      </c>
      <c r="AE276">
        <f t="shared" si="365"/>
        <v>48</v>
      </c>
      <c r="AF276">
        <f t="shared" si="366"/>
        <v>30</v>
      </c>
      <c r="AG276">
        <f t="shared" ref="AG276:AO276" si="400">MAX(X$4:AF$543)+1-X276</f>
        <v>42</v>
      </c>
      <c r="AH276">
        <f t="shared" si="400"/>
        <v>2</v>
      </c>
      <c r="AI276">
        <f t="shared" si="400"/>
        <v>27</v>
      </c>
      <c r="AJ276">
        <f t="shared" si="400"/>
        <v>3</v>
      </c>
      <c r="AK276">
        <f t="shared" si="400"/>
        <v>3</v>
      </c>
      <c r="AL276">
        <f t="shared" si="400"/>
        <v>51</v>
      </c>
      <c r="AM276">
        <f t="shared" si="400"/>
        <v>7</v>
      </c>
      <c r="AN276">
        <f t="shared" si="400"/>
        <v>8</v>
      </c>
      <c r="AO276">
        <f t="shared" si="400"/>
        <v>26</v>
      </c>
      <c r="AP276">
        <f t="shared" si="368"/>
        <v>4000000</v>
      </c>
      <c r="AQ276">
        <f t="shared" si="383"/>
        <v>3</v>
      </c>
      <c r="AR276">
        <f t="shared" si="384"/>
        <v>4</v>
      </c>
      <c r="AS276">
        <f t="shared" si="385"/>
        <v>2931510.5</v>
      </c>
      <c r="AV276" s="10" t="s">
        <v>936</v>
      </c>
      <c r="AW276" s="11">
        <v>27</v>
      </c>
      <c r="AX276" s="11">
        <v>44</v>
      </c>
      <c r="AY276" s="11">
        <v>44</v>
      </c>
      <c r="AZ276" s="11">
        <v>50</v>
      </c>
      <c r="BA276" s="11">
        <v>42</v>
      </c>
      <c r="BB276" s="11">
        <v>41</v>
      </c>
      <c r="BC276" s="11">
        <v>41</v>
      </c>
      <c r="BD276" s="11">
        <v>52</v>
      </c>
      <c r="BE276" s="11">
        <v>44</v>
      </c>
      <c r="BF276" s="11">
        <v>29</v>
      </c>
      <c r="BG276" s="11">
        <v>12</v>
      </c>
      <c r="BH276" s="11">
        <v>12</v>
      </c>
      <c r="BI276" s="11">
        <v>6</v>
      </c>
      <c r="BJ276" s="11">
        <v>14</v>
      </c>
      <c r="BK276" s="11">
        <v>15</v>
      </c>
      <c r="BL276" s="11">
        <v>15</v>
      </c>
      <c r="BM276" s="11">
        <v>4</v>
      </c>
      <c r="BN276" s="11">
        <v>12</v>
      </c>
      <c r="BO276" s="11">
        <v>3000000</v>
      </c>
    </row>
    <row r="277" spans="1:67" ht="15" thickBot="1" x14ac:dyDescent="0.35">
      <c r="A277" s="1" t="s">
        <v>273</v>
      </c>
      <c r="B277" s="1" t="s">
        <v>602</v>
      </c>
      <c r="C277" s="2">
        <v>59</v>
      </c>
      <c r="D277" s="2">
        <v>59</v>
      </c>
      <c r="E277" s="2">
        <v>80</v>
      </c>
      <c r="F277" s="2">
        <v>17</v>
      </c>
      <c r="G277" s="2">
        <v>1</v>
      </c>
      <c r="H277" s="1">
        <f t="shared" si="369"/>
        <v>80</v>
      </c>
      <c r="I277" s="1">
        <f>HLOOKUP(H277,C277:$F$604,J277,0)</f>
        <v>3</v>
      </c>
      <c r="J277" s="1">
        <v>328</v>
      </c>
      <c r="K277" s="1" t="str">
        <f t="shared" si="370"/>
        <v>13</v>
      </c>
      <c r="M277" s="5">
        <f t="shared" si="371"/>
        <v>3</v>
      </c>
      <c r="N277" s="5">
        <f t="shared" si="372"/>
        <v>135</v>
      </c>
      <c r="O277" s="5">
        <f t="shared" si="373"/>
        <v>26.424420523447623</v>
      </c>
      <c r="P277" s="5">
        <f t="shared" si="374"/>
        <v>53.75</v>
      </c>
      <c r="Q277" s="5">
        <f t="shared" si="375"/>
        <v>59</v>
      </c>
      <c r="R277" s="5">
        <f t="shared" si="376"/>
        <v>-5.25</v>
      </c>
      <c r="S277" s="5">
        <f t="shared" si="377"/>
        <v>17</v>
      </c>
      <c r="T277" s="5">
        <f t="shared" si="378"/>
        <v>80</v>
      </c>
      <c r="U277" s="5">
        <f t="shared" si="379"/>
        <v>63</v>
      </c>
      <c r="V277">
        <f t="shared" si="380"/>
        <v>1000000</v>
      </c>
      <c r="X277">
        <f t="shared" si="381"/>
        <v>14</v>
      </c>
      <c r="Y277">
        <f t="shared" si="359"/>
        <v>21</v>
      </c>
      <c r="Z277">
        <f t="shared" si="360"/>
        <v>31</v>
      </c>
      <c r="AA277">
        <f t="shared" si="361"/>
        <v>23</v>
      </c>
      <c r="AB277">
        <f t="shared" si="362"/>
        <v>19</v>
      </c>
      <c r="AC277">
        <f t="shared" si="363"/>
        <v>45</v>
      </c>
      <c r="AD277">
        <f t="shared" si="364"/>
        <v>25</v>
      </c>
      <c r="AE277">
        <f t="shared" si="365"/>
        <v>33</v>
      </c>
      <c r="AF277">
        <f t="shared" si="366"/>
        <v>26</v>
      </c>
      <c r="AG277">
        <f t="shared" ref="AG277:AO277" si="401">MAX(X$4:AF$543)+1-X277</f>
        <v>42</v>
      </c>
      <c r="AH277">
        <f t="shared" si="401"/>
        <v>35</v>
      </c>
      <c r="AI277">
        <f t="shared" si="401"/>
        <v>25</v>
      </c>
      <c r="AJ277">
        <f t="shared" si="401"/>
        <v>33</v>
      </c>
      <c r="AK277">
        <f t="shared" si="401"/>
        <v>37</v>
      </c>
      <c r="AL277">
        <f t="shared" si="401"/>
        <v>11</v>
      </c>
      <c r="AM277">
        <f t="shared" si="401"/>
        <v>31</v>
      </c>
      <c r="AN277">
        <f t="shared" si="401"/>
        <v>23</v>
      </c>
      <c r="AO277">
        <f t="shared" si="401"/>
        <v>30</v>
      </c>
      <c r="AP277">
        <f t="shared" si="368"/>
        <v>1000000</v>
      </c>
      <c r="AQ277">
        <f t="shared" si="383"/>
        <v>3</v>
      </c>
      <c r="AR277">
        <f t="shared" si="384"/>
        <v>1</v>
      </c>
      <c r="AS277">
        <f t="shared" si="385"/>
        <v>2658218.9</v>
      </c>
      <c r="AV277" s="10" t="s">
        <v>937</v>
      </c>
      <c r="AW277" s="11">
        <v>41</v>
      </c>
      <c r="AX277" s="11">
        <v>26</v>
      </c>
      <c r="AY277" s="11">
        <v>24</v>
      </c>
      <c r="AZ277" s="11">
        <v>29</v>
      </c>
      <c r="BA277" s="11">
        <v>20</v>
      </c>
      <c r="BB277" s="11">
        <v>50</v>
      </c>
      <c r="BC277" s="11">
        <v>38</v>
      </c>
      <c r="BD277" s="11">
        <v>40</v>
      </c>
      <c r="BE277" s="11">
        <v>24</v>
      </c>
      <c r="BF277" s="11">
        <v>15</v>
      </c>
      <c r="BG277" s="11">
        <v>30</v>
      </c>
      <c r="BH277" s="11">
        <v>32</v>
      </c>
      <c r="BI277" s="11">
        <v>27</v>
      </c>
      <c r="BJ277" s="11">
        <v>36</v>
      </c>
      <c r="BK277" s="11">
        <v>6</v>
      </c>
      <c r="BL277" s="11">
        <v>18</v>
      </c>
      <c r="BM277" s="11">
        <v>16</v>
      </c>
      <c r="BN277" s="11">
        <v>32</v>
      </c>
      <c r="BO277" s="11">
        <v>3000000</v>
      </c>
    </row>
    <row r="278" spans="1:67" ht="15" thickBot="1" x14ac:dyDescent="0.35">
      <c r="A278" s="1" t="s">
        <v>274</v>
      </c>
      <c r="B278" s="1" t="s">
        <v>602</v>
      </c>
      <c r="C278" s="2">
        <v>32</v>
      </c>
      <c r="D278" s="2">
        <v>97</v>
      </c>
      <c r="E278" s="2">
        <v>71</v>
      </c>
      <c r="F278" s="2">
        <v>62</v>
      </c>
      <c r="G278" s="2">
        <v>2</v>
      </c>
      <c r="H278" s="1">
        <f t="shared" si="369"/>
        <v>97</v>
      </c>
      <c r="I278" s="1">
        <f>HLOOKUP(H278,C278:$F$604,J278,0)</f>
        <v>2</v>
      </c>
      <c r="J278" s="1">
        <v>327</v>
      </c>
      <c r="K278" s="1" t="str">
        <f t="shared" si="370"/>
        <v>22</v>
      </c>
      <c r="M278" s="5">
        <f t="shared" si="371"/>
        <v>2</v>
      </c>
      <c r="N278" s="5">
        <f t="shared" si="372"/>
        <v>165</v>
      </c>
      <c r="O278" s="5">
        <f t="shared" si="373"/>
        <v>26.814175355583846</v>
      </c>
      <c r="P278" s="5">
        <f t="shared" si="374"/>
        <v>65.5</v>
      </c>
      <c r="Q278" s="5">
        <f t="shared" si="375"/>
        <v>66.5</v>
      </c>
      <c r="R278" s="5">
        <f t="shared" si="376"/>
        <v>-1</v>
      </c>
      <c r="S278" s="5">
        <f t="shared" si="377"/>
        <v>32</v>
      </c>
      <c r="T278" s="5">
        <f t="shared" si="378"/>
        <v>97</v>
      </c>
      <c r="U278" s="5">
        <f t="shared" si="379"/>
        <v>65</v>
      </c>
      <c r="V278">
        <f t="shared" si="380"/>
        <v>2000000</v>
      </c>
      <c r="X278">
        <f t="shared" si="381"/>
        <v>27</v>
      </c>
      <c r="Y278">
        <f t="shared" si="359"/>
        <v>11</v>
      </c>
      <c r="Z278">
        <f t="shared" si="360"/>
        <v>30</v>
      </c>
      <c r="AA278">
        <f t="shared" si="361"/>
        <v>9</v>
      </c>
      <c r="AB278">
        <f t="shared" si="362"/>
        <v>11</v>
      </c>
      <c r="AC278">
        <f t="shared" si="363"/>
        <v>32</v>
      </c>
      <c r="AD278">
        <f t="shared" si="364"/>
        <v>13</v>
      </c>
      <c r="AE278">
        <f t="shared" si="365"/>
        <v>7</v>
      </c>
      <c r="AF278">
        <f t="shared" si="366"/>
        <v>24</v>
      </c>
      <c r="AG278">
        <f t="shared" ref="AG278:AO278" si="402">MAX(X$4:AF$543)+1-X278</f>
        <v>29</v>
      </c>
      <c r="AH278">
        <f t="shared" si="402"/>
        <v>45</v>
      </c>
      <c r="AI278">
        <f t="shared" si="402"/>
        <v>26</v>
      </c>
      <c r="AJ278">
        <f t="shared" si="402"/>
        <v>47</v>
      </c>
      <c r="AK278">
        <f t="shared" si="402"/>
        <v>45</v>
      </c>
      <c r="AL278">
        <f t="shared" si="402"/>
        <v>24</v>
      </c>
      <c r="AM278">
        <f t="shared" si="402"/>
        <v>43</v>
      </c>
      <c r="AN278">
        <f t="shared" si="402"/>
        <v>49</v>
      </c>
      <c r="AO278">
        <f t="shared" si="402"/>
        <v>32</v>
      </c>
      <c r="AP278">
        <f t="shared" si="368"/>
        <v>2000000</v>
      </c>
      <c r="AQ278">
        <f t="shared" si="383"/>
        <v>3</v>
      </c>
      <c r="AR278">
        <f t="shared" si="384"/>
        <v>2</v>
      </c>
      <c r="AS278">
        <f t="shared" si="385"/>
        <v>2580092.6</v>
      </c>
      <c r="AV278" s="10" t="s">
        <v>938</v>
      </c>
      <c r="AW278" s="11">
        <v>1</v>
      </c>
      <c r="AX278" s="11">
        <v>40</v>
      </c>
      <c r="AY278" s="11">
        <v>9</v>
      </c>
      <c r="AZ278" s="11">
        <v>36</v>
      </c>
      <c r="BA278" s="11">
        <v>37</v>
      </c>
      <c r="BB278" s="11">
        <v>17</v>
      </c>
      <c r="BC278" s="11">
        <v>49</v>
      </c>
      <c r="BD278" s="11">
        <v>14</v>
      </c>
      <c r="BE278" s="11">
        <v>3</v>
      </c>
      <c r="BF278" s="11">
        <v>55</v>
      </c>
      <c r="BG278" s="11">
        <v>16</v>
      </c>
      <c r="BH278" s="11">
        <v>47</v>
      </c>
      <c r="BI278" s="11">
        <v>20</v>
      </c>
      <c r="BJ278" s="11">
        <v>19</v>
      </c>
      <c r="BK278" s="11">
        <v>39</v>
      </c>
      <c r="BL278" s="11">
        <v>7</v>
      </c>
      <c r="BM278" s="11">
        <v>42</v>
      </c>
      <c r="BN278" s="11">
        <v>53</v>
      </c>
      <c r="BO278" s="11">
        <v>1000000</v>
      </c>
    </row>
    <row r="279" spans="1:67" ht="15" thickBot="1" x14ac:dyDescent="0.35">
      <c r="A279" s="1" t="s">
        <v>275</v>
      </c>
      <c r="B279" s="1" t="s">
        <v>602</v>
      </c>
      <c r="C279" s="2">
        <v>14</v>
      </c>
      <c r="D279" s="2">
        <v>64</v>
      </c>
      <c r="E279" s="2">
        <v>44</v>
      </c>
      <c r="F279" s="2">
        <v>71</v>
      </c>
      <c r="G279" s="2">
        <v>3</v>
      </c>
      <c r="H279" s="1">
        <f t="shared" si="369"/>
        <v>71</v>
      </c>
      <c r="I279" s="1">
        <f>HLOOKUP(H279,C279:$F$604,J279,0)</f>
        <v>4</v>
      </c>
      <c r="J279" s="1">
        <v>326</v>
      </c>
      <c r="K279" s="1" t="str">
        <f t="shared" si="370"/>
        <v>34</v>
      </c>
      <c r="M279" s="5">
        <f t="shared" si="371"/>
        <v>4</v>
      </c>
      <c r="N279" s="5">
        <f t="shared" si="372"/>
        <v>122</v>
      </c>
      <c r="O279" s="5">
        <f t="shared" si="373"/>
        <v>25.539185578244268</v>
      </c>
      <c r="P279" s="5">
        <f t="shared" si="374"/>
        <v>48.25</v>
      </c>
      <c r="Q279" s="5">
        <f t="shared" si="375"/>
        <v>54</v>
      </c>
      <c r="R279" s="5">
        <f t="shared" si="376"/>
        <v>-5.75</v>
      </c>
      <c r="S279" s="5">
        <f t="shared" si="377"/>
        <v>14</v>
      </c>
      <c r="T279" s="5">
        <f t="shared" si="378"/>
        <v>71</v>
      </c>
      <c r="U279" s="5">
        <f t="shared" si="379"/>
        <v>57</v>
      </c>
      <c r="V279">
        <f t="shared" si="380"/>
        <v>3000000</v>
      </c>
      <c r="X279">
        <f t="shared" si="381"/>
        <v>1</v>
      </c>
      <c r="Y279">
        <f t="shared" si="359"/>
        <v>27</v>
      </c>
      <c r="Z279">
        <f t="shared" si="360"/>
        <v>32</v>
      </c>
      <c r="AA279">
        <f t="shared" si="361"/>
        <v>31</v>
      </c>
      <c r="AB279">
        <f t="shared" si="362"/>
        <v>24</v>
      </c>
      <c r="AC279">
        <f t="shared" si="363"/>
        <v>46</v>
      </c>
      <c r="AD279">
        <f t="shared" si="364"/>
        <v>29</v>
      </c>
      <c r="AE279">
        <f t="shared" si="365"/>
        <v>42</v>
      </c>
      <c r="AF279">
        <f t="shared" si="366"/>
        <v>32</v>
      </c>
      <c r="AG279">
        <f t="shared" ref="AG279:AO279" si="403">MAX(X$4:AF$543)+1-X279</f>
        <v>55</v>
      </c>
      <c r="AH279">
        <f t="shared" si="403"/>
        <v>29</v>
      </c>
      <c r="AI279">
        <f t="shared" si="403"/>
        <v>24</v>
      </c>
      <c r="AJ279">
        <f t="shared" si="403"/>
        <v>25</v>
      </c>
      <c r="AK279">
        <f t="shared" si="403"/>
        <v>32</v>
      </c>
      <c r="AL279">
        <f t="shared" si="403"/>
        <v>10</v>
      </c>
      <c r="AM279">
        <f t="shared" si="403"/>
        <v>27</v>
      </c>
      <c r="AN279">
        <f t="shared" si="403"/>
        <v>14</v>
      </c>
      <c r="AO279">
        <f t="shared" si="403"/>
        <v>24</v>
      </c>
      <c r="AP279">
        <f t="shared" si="368"/>
        <v>3000000</v>
      </c>
      <c r="AQ279">
        <f t="shared" si="383"/>
        <v>3</v>
      </c>
      <c r="AR279">
        <f t="shared" si="384"/>
        <v>3</v>
      </c>
      <c r="AS279">
        <f t="shared" si="385"/>
        <v>2566872.2999999998</v>
      </c>
      <c r="AV279" s="10" t="s">
        <v>939</v>
      </c>
      <c r="AW279" s="11">
        <v>14</v>
      </c>
      <c r="AX279" s="11">
        <v>46</v>
      </c>
      <c r="AY279" s="11">
        <v>23</v>
      </c>
      <c r="AZ279" s="11">
        <v>44</v>
      </c>
      <c r="BA279" s="11">
        <v>45</v>
      </c>
      <c r="BB279" s="11">
        <v>9</v>
      </c>
      <c r="BC279" s="11">
        <v>39</v>
      </c>
      <c r="BD279" s="11">
        <v>34</v>
      </c>
      <c r="BE279" s="11">
        <v>18</v>
      </c>
      <c r="BF279" s="11">
        <v>42</v>
      </c>
      <c r="BG279" s="11">
        <v>10</v>
      </c>
      <c r="BH279" s="11">
        <v>33</v>
      </c>
      <c r="BI279" s="11">
        <v>12</v>
      </c>
      <c r="BJ279" s="11">
        <v>11</v>
      </c>
      <c r="BK279" s="11">
        <v>47</v>
      </c>
      <c r="BL279" s="11">
        <v>17</v>
      </c>
      <c r="BM279" s="11">
        <v>22</v>
      </c>
      <c r="BN279" s="11">
        <v>38</v>
      </c>
      <c r="BO279" s="11">
        <v>2000000</v>
      </c>
    </row>
    <row r="280" spans="1:67" ht="15" thickBot="1" x14ac:dyDescent="0.35">
      <c r="A280" s="1" t="s">
        <v>276</v>
      </c>
      <c r="B280" s="1" t="s">
        <v>602</v>
      </c>
      <c r="C280" s="2">
        <v>25</v>
      </c>
      <c r="D280" s="2">
        <v>22</v>
      </c>
      <c r="E280" s="2">
        <v>44</v>
      </c>
      <c r="F280" s="2">
        <v>14</v>
      </c>
      <c r="G280" s="2">
        <v>3</v>
      </c>
      <c r="H280" s="1">
        <f t="shared" si="369"/>
        <v>44</v>
      </c>
      <c r="I280" s="1">
        <f>HLOOKUP(H280,C280:$F$604,J280,0)</f>
        <v>3</v>
      </c>
      <c r="J280" s="1">
        <v>325</v>
      </c>
      <c r="K280" s="1" t="str">
        <f t="shared" si="370"/>
        <v>33</v>
      </c>
      <c r="M280" s="5">
        <f t="shared" si="371"/>
        <v>3</v>
      </c>
      <c r="N280" s="5">
        <f t="shared" si="372"/>
        <v>61</v>
      </c>
      <c r="O280" s="5">
        <f t="shared" si="373"/>
        <v>12.711543310445563</v>
      </c>
      <c r="P280" s="5">
        <f t="shared" si="374"/>
        <v>26.25</v>
      </c>
      <c r="Q280" s="5">
        <f t="shared" si="375"/>
        <v>23.5</v>
      </c>
      <c r="R280" s="5">
        <f t="shared" si="376"/>
        <v>2.75</v>
      </c>
      <c r="S280" s="5">
        <f t="shared" si="377"/>
        <v>14</v>
      </c>
      <c r="T280" s="5">
        <f t="shared" si="378"/>
        <v>44</v>
      </c>
      <c r="U280" s="5">
        <f t="shared" si="379"/>
        <v>30</v>
      </c>
      <c r="V280">
        <f t="shared" si="380"/>
        <v>3000000</v>
      </c>
      <c r="X280">
        <f t="shared" si="381"/>
        <v>14</v>
      </c>
      <c r="Y280">
        <f t="shared" si="359"/>
        <v>49</v>
      </c>
      <c r="Z280">
        <f t="shared" si="360"/>
        <v>51</v>
      </c>
      <c r="AA280">
        <f t="shared" si="361"/>
        <v>52</v>
      </c>
      <c r="AB280">
        <f t="shared" si="362"/>
        <v>50</v>
      </c>
      <c r="AC280">
        <f t="shared" si="363"/>
        <v>18</v>
      </c>
      <c r="AD280">
        <f t="shared" si="364"/>
        <v>29</v>
      </c>
      <c r="AE280">
        <f t="shared" si="365"/>
        <v>52</v>
      </c>
      <c r="AF280">
        <f t="shared" si="366"/>
        <v>50</v>
      </c>
      <c r="AG280">
        <f t="shared" ref="AG280:AO280" si="404">MAX(X$4:AF$543)+1-X280</f>
        <v>42</v>
      </c>
      <c r="AH280">
        <f t="shared" si="404"/>
        <v>7</v>
      </c>
      <c r="AI280">
        <f t="shared" si="404"/>
        <v>5</v>
      </c>
      <c r="AJ280">
        <f t="shared" si="404"/>
        <v>4</v>
      </c>
      <c r="AK280">
        <f t="shared" si="404"/>
        <v>6</v>
      </c>
      <c r="AL280">
        <f t="shared" si="404"/>
        <v>38</v>
      </c>
      <c r="AM280">
        <f t="shared" si="404"/>
        <v>27</v>
      </c>
      <c r="AN280">
        <f t="shared" si="404"/>
        <v>4</v>
      </c>
      <c r="AO280">
        <f t="shared" si="404"/>
        <v>6</v>
      </c>
      <c r="AP280">
        <f t="shared" si="368"/>
        <v>3000000</v>
      </c>
      <c r="AQ280">
        <f t="shared" si="383"/>
        <v>3</v>
      </c>
      <c r="AR280">
        <f t="shared" si="384"/>
        <v>3</v>
      </c>
      <c r="AS280">
        <f t="shared" si="385"/>
        <v>2596077.4</v>
      </c>
      <c r="AV280" s="10" t="s">
        <v>940</v>
      </c>
      <c r="AW280" s="11">
        <v>14</v>
      </c>
      <c r="AX280" s="11">
        <v>54</v>
      </c>
      <c r="AY280" s="11">
        <v>29</v>
      </c>
      <c r="AZ280" s="11">
        <v>53</v>
      </c>
      <c r="BA280" s="11">
        <v>53</v>
      </c>
      <c r="BB280" s="11">
        <v>5</v>
      </c>
      <c r="BC280" s="11">
        <v>49</v>
      </c>
      <c r="BD280" s="11">
        <v>48</v>
      </c>
      <c r="BE280" s="11">
        <v>30</v>
      </c>
      <c r="BF280" s="11">
        <v>42</v>
      </c>
      <c r="BG280" s="11">
        <v>2</v>
      </c>
      <c r="BH280" s="11">
        <v>27</v>
      </c>
      <c r="BI280" s="11">
        <v>3</v>
      </c>
      <c r="BJ280" s="11">
        <v>3</v>
      </c>
      <c r="BK280" s="11">
        <v>51</v>
      </c>
      <c r="BL280" s="11">
        <v>7</v>
      </c>
      <c r="BM280" s="11">
        <v>8</v>
      </c>
      <c r="BN280" s="11">
        <v>26</v>
      </c>
      <c r="BO280" s="11">
        <v>4000000</v>
      </c>
    </row>
    <row r="281" spans="1:67" ht="15" thickBot="1" x14ac:dyDescent="0.35">
      <c r="A281" s="1" t="s">
        <v>277</v>
      </c>
      <c r="B281" s="1" t="s">
        <v>602</v>
      </c>
      <c r="C281" s="2">
        <v>35</v>
      </c>
      <c r="D281" s="2">
        <v>39</v>
      </c>
      <c r="E281" s="2">
        <v>74</v>
      </c>
      <c r="F281" s="2">
        <v>76</v>
      </c>
      <c r="G281" s="2">
        <v>3</v>
      </c>
      <c r="H281" s="1">
        <f t="shared" si="369"/>
        <v>76</v>
      </c>
      <c r="I281" s="1">
        <f>HLOOKUP(H281,C281:$F$604,J281,0)</f>
        <v>4</v>
      </c>
      <c r="J281" s="1">
        <v>324</v>
      </c>
      <c r="K281" s="1" t="str">
        <f t="shared" si="370"/>
        <v>34</v>
      </c>
      <c r="M281" s="5">
        <f t="shared" si="371"/>
        <v>4</v>
      </c>
      <c r="N281" s="5">
        <f t="shared" si="372"/>
        <v>148</v>
      </c>
      <c r="O281" s="5">
        <f t="shared" si="373"/>
        <v>22.015146301277824</v>
      </c>
      <c r="P281" s="5">
        <f t="shared" si="374"/>
        <v>56</v>
      </c>
      <c r="Q281" s="5">
        <f t="shared" si="375"/>
        <v>56.5</v>
      </c>
      <c r="R281" s="5">
        <f t="shared" si="376"/>
        <v>-0.5</v>
      </c>
      <c r="S281" s="5">
        <f t="shared" si="377"/>
        <v>35</v>
      </c>
      <c r="T281" s="5">
        <f t="shared" si="378"/>
        <v>76</v>
      </c>
      <c r="U281" s="5">
        <f t="shared" si="379"/>
        <v>41</v>
      </c>
      <c r="V281">
        <f t="shared" si="380"/>
        <v>3000000</v>
      </c>
      <c r="X281">
        <f t="shared" si="381"/>
        <v>1</v>
      </c>
      <c r="Y281">
        <f t="shared" si="359"/>
        <v>16</v>
      </c>
      <c r="Z281">
        <f t="shared" si="360"/>
        <v>39</v>
      </c>
      <c r="AA281">
        <f t="shared" si="361"/>
        <v>19</v>
      </c>
      <c r="AB281">
        <f t="shared" si="362"/>
        <v>21</v>
      </c>
      <c r="AC281">
        <f t="shared" si="363"/>
        <v>30</v>
      </c>
      <c r="AD281">
        <f t="shared" si="364"/>
        <v>12</v>
      </c>
      <c r="AE281">
        <f t="shared" si="365"/>
        <v>37</v>
      </c>
      <c r="AF281">
        <f t="shared" si="366"/>
        <v>44</v>
      </c>
      <c r="AG281">
        <f t="shared" ref="AG281:AO281" si="405">MAX(X$4:AF$543)+1-X281</f>
        <v>55</v>
      </c>
      <c r="AH281">
        <f t="shared" si="405"/>
        <v>40</v>
      </c>
      <c r="AI281">
        <f t="shared" si="405"/>
        <v>17</v>
      </c>
      <c r="AJ281">
        <f t="shared" si="405"/>
        <v>37</v>
      </c>
      <c r="AK281">
        <f t="shared" si="405"/>
        <v>35</v>
      </c>
      <c r="AL281">
        <f t="shared" si="405"/>
        <v>26</v>
      </c>
      <c r="AM281">
        <f t="shared" si="405"/>
        <v>44</v>
      </c>
      <c r="AN281">
        <f t="shared" si="405"/>
        <v>19</v>
      </c>
      <c r="AO281">
        <f t="shared" si="405"/>
        <v>12</v>
      </c>
      <c r="AP281">
        <f t="shared" si="368"/>
        <v>3000000</v>
      </c>
      <c r="AQ281">
        <f t="shared" si="383"/>
        <v>3</v>
      </c>
      <c r="AR281">
        <f t="shared" si="384"/>
        <v>3</v>
      </c>
      <c r="AS281">
        <f t="shared" si="385"/>
        <v>3084546.4</v>
      </c>
      <c r="AV281" s="10" t="s">
        <v>941</v>
      </c>
      <c r="AW281" s="11">
        <v>14</v>
      </c>
      <c r="AX281" s="11">
        <v>21</v>
      </c>
      <c r="AY281" s="11">
        <v>31</v>
      </c>
      <c r="AZ281" s="11">
        <v>23</v>
      </c>
      <c r="BA281" s="11">
        <v>19</v>
      </c>
      <c r="BB281" s="11">
        <v>45</v>
      </c>
      <c r="BC281" s="11">
        <v>25</v>
      </c>
      <c r="BD281" s="11">
        <v>33</v>
      </c>
      <c r="BE281" s="11">
        <v>26</v>
      </c>
      <c r="BF281" s="11">
        <v>42</v>
      </c>
      <c r="BG281" s="11">
        <v>35</v>
      </c>
      <c r="BH281" s="11">
        <v>25</v>
      </c>
      <c r="BI281" s="11">
        <v>33</v>
      </c>
      <c r="BJ281" s="11">
        <v>37</v>
      </c>
      <c r="BK281" s="11">
        <v>11</v>
      </c>
      <c r="BL281" s="11">
        <v>31</v>
      </c>
      <c r="BM281" s="11">
        <v>23</v>
      </c>
      <c r="BN281" s="11">
        <v>30</v>
      </c>
      <c r="BO281" s="11">
        <v>1000000</v>
      </c>
    </row>
    <row r="282" spans="1:67" ht="15" thickBot="1" x14ac:dyDescent="0.35">
      <c r="A282" s="1" t="s">
        <v>278</v>
      </c>
      <c r="B282" s="1" t="s">
        <v>602</v>
      </c>
      <c r="C282" s="2">
        <v>88</v>
      </c>
      <c r="D282" s="2">
        <v>82</v>
      </c>
      <c r="E282" s="2">
        <v>41</v>
      </c>
      <c r="F282" s="2">
        <v>9</v>
      </c>
      <c r="G282" s="2">
        <v>2</v>
      </c>
      <c r="H282" s="1">
        <f t="shared" si="369"/>
        <v>88</v>
      </c>
      <c r="I282" s="1">
        <f>HLOOKUP(H282,C282:$F$604,J282,0)</f>
        <v>1</v>
      </c>
      <c r="J282" s="1">
        <v>323</v>
      </c>
      <c r="K282" s="1" t="str">
        <f t="shared" si="370"/>
        <v>21</v>
      </c>
      <c r="M282" s="5">
        <f t="shared" si="371"/>
        <v>1</v>
      </c>
      <c r="N282" s="5">
        <f t="shared" si="372"/>
        <v>132</v>
      </c>
      <c r="O282" s="5">
        <f t="shared" si="373"/>
        <v>37.103458958251679</v>
      </c>
      <c r="P282" s="5">
        <f t="shared" si="374"/>
        <v>55</v>
      </c>
      <c r="Q282" s="5">
        <f t="shared" si="375"/>
        <v>61.5</v>
      </c>
      <c r="R282" s="5">
        <f t="shared" si="376"/>
        <v>-6.5</v>
      </c>
      <c r="S282" s="5">
        <f t="shared" si="377"/>
        <v>9</v>
      </c>
      <c r="T282" s="5">
        <f t="shared" si="378"/>
        <v>88</v>
      </c>
      <c r="U282" s="5">
        <f t="shared" si="379"/>
        <v>79</v>
      </c>
      <c r="V282">
        <f t="shared" si="380"/>
        <v>2000000</v>
      </c>
      <c r="X282">
        <f t="shared" si="381"/>
        <v>41</v>
      </c>
      <c r="Y282">
        <f t="shared" si="359"/>
        <v>23</v>
      </c>
      <c r="Z282">
        <f t="shared" si="360"/>
        <v>10</v>
      </c>
      <c r="AA282">
        <f t="shared" si="361"/>
        <v>21</v>
      </c>
      <c r="AB282">
        <f t="shared" si="362"/>
        <v>16</v>
      </c>
      <c r="AC282">
        <f t="shared" si="363"/>
        <v>47</v>
      </c>
      <c r="AD282">
        <f t="shared" si="364"/>
        <v>36</v>
      </c>
      <c r="AE282">
        <f t="shared" si="365"/>
        <v>23</v>
      </c>
      <c r="AF282">
        <f t="shared" si="366"/>
        <v>12</v>
      </c>
      <c r="AG282">
        <f t="shared" ref="AG282:AO282" si="406">MAX(X$4:AF$543)+1-X282</f>
        <v>15</v>
      </c>
      <c r="AH282">
        <f t="shared" si="406"/>
        <v>33</v>
      </c>
      <c r="AI282">
        <f t="shared" si="406"/>
        <v>46</v>
      </c>
      <c r="AJ282">
        <f t="shared" si="406"/>
        <v>35</v>
      </c>
      <c r="AK282">
        <f t="shared" si="406"/>
        <v>40</v>
      </c>
      <c r="AL282">
        <f t="shared" si="406"/>
        <v>9</v>
      </c>
      <c r="AM282">
        <f t="shared" si="406"/>
        <v>20</v>
      </c>
      <c r="AN282">
        <f t="shared" si="406"/>
        <v>33</v>
      </c>
      <c r="AO282">
        <f t="shared" si="406"/>
        <v>44</v>
      </c>
      <c r="AP282">
        <f t="shared" si="368"/>
        <v>2000000</v>
      </c>
      <c r="AQ282">
        <f t="shared" si="383"/>
        <v>3</v>
      </c>
      <c r="AR282">
        <f t="shared" si="384"/>
        <v>2</v>
      </c>
      <c r="AS282">
        <f t="shared" si="385"/>
        <v>2766325.7</v>
      </c>
      <c r="AV282" s="10" t="s">
        <v>942</v>
      </c>
      <c r="AW282" s="11">
        <v>27</v>
      </c>
      <c r="AX282" s="11">
        <v>11</v>
      </c>
      <c r="AY282" s="11">
        <v>30</v>
      </c>
      <c r="AZ282" s="11">
        <v>9</v>
      </c>
      <c r="BA282" s="11">
        <v>11</v>
      </c>
      <c r="BB282" s="11">
        <v>32</v>
      </c>
      <c r="BC282" s="11">
        <v>13</v>
      </c>
      <c r="BD282" s="11">
        <v>7</v>
      </c>
      <c r="BE282" s="11">
        <v>24</v>
      </c>
      <c r="BF282" s="11">
        <v>29</v>
      </c>
      <c r="BG282" s="11">
        <v>45</v>
      </c>
      <c r="BH282" s="11">
        <v>26</v>
      </c>
      <c r="BI282" s="11">
        <v>47</v>
      </c>
      <c r="BJ282" s="11">
        <v>45</v>
      </c>
      <c r="BK282" s="11">
        <v>24</v>
      </c>
      <c r="BL282" s="11">
        <v>43</v>
      </c>
      <c r="BM282" s="11">
        <v>49</v>
      </c>
      <c r="BN282" s="11">
        <v>32</v>
      </c>
      <c r="BO282" s="11">
        <v>2000000</v>
      </c>
    </row>
    <row r="283" spans="1:67" ht="15" thickBot="1" x14ac:dyDescent="0.35">
      <c r="A283" s="1" t="s">
        <v>279</v>
      </c>
      <c r="B283" s="1" t="s">
        <v>602</v>
      </c>
      <c r="C283" s="2">
        <v>71</v>
      </c>
      <c r="D283" s="2">
        <v>88</v>
      </c>
      <c r="E283" s="2">
        <v>21</v>
      </c>
      <c r="F283" s="2">
        <v>66</v>
      </c>
      <c r="G283" s="2">
        <v>2</v>
      </c>
      <c r="H283" s="1">
        <f t="shared" si="369"/>
        <v>88</v>
      </c>
      <c r="I283" s="1">
        <f>HLOOKUP(H283,C283:$F$604,J283,0)</f>
        <v>2</v>
      </c>
      <c r="J283" s="1">
        <v>322</v>
      </c>
      <c r="K283" s="1" t="str">
        <f t="shared" si="370"/>
        <v>22</v>
      </c>
      <c r="M283" s="5">
        <f t="shared" si="371"/>
        <v>2</v>
      </c>
      <c r="N283" s="5">
        <f t="shared" si="372"/>
        <v>158</v>
      </c>
      <c r="O283" s="5">
        <f t="shared" si="373"/>
        <v>28.594871335025562</v>
      </c>
      <c r="P283" s="5">
        <f t="shared" si="374"/>
        <v>61.5</v>
      </c>
      <c r="Q283" s="5">
        <f t="shared" si="375"/>
        <v>68.5</v>
      </c>
      <c r="R283" s="5">
        <f t="shared" si="376"/>
        <v>-7</v>
      </c>
      <c r="S283" s="5">
        <f t="shared" si="377"/>
        <v>21</v>
      </c>
      <c r="T283" s="5">
        <f t="shared" si="378"/>
        <v>88</v>
      </c>
      <c r="U283" s="5">
        <f t="shared" si="379"/>
        <v>67</v>
      </c>
      <c r="V283">
        <f t="shared" si="380"/>
        <v>2000000</v>
      </c>
      <c r="X283">
        <f t="shared" si="381"/>
        <v>27</v>
      </c>
      <c r="Y283">
        <f t="shared" si="359"/>
        <v>13</v>
      </c>
      <c r="Z283">
        <f t="shared" si="360"/>
        <v>27</v>
      </c>
      <c r="AA283">
        <f t="shared" si="361"/>
        <v>13</v>
      </c>
      <c r="AB283">
        <f t="shared" si="362"/>
        <v>10</v>
      </c>
      <c r="AC283">
        <f t="shared" si="363"/>
        <v>48</v>
      </c>
      <c r="AD283">
        <f t="shared" si="364"/>
        <v>21</v>
      </c>
      <c r="AE283">
        <f t="shared" si="365"/>
        <v>23</v>
      </c>
      <c r="AF283">
        <f t="shared" si="366"/>
        <v>22</v>
      </c>
      <c r="AG283">
        <f t="shared" ref="AG283:AO283" si="407">MAX(X$4:AF$543)+1-X283</f>
        <v>29</v>
      </c>
      <c r="AH283">
        <f t="shared" si="407"/>
        <v>43</v>
      </c>
      <c r="AI283">
        <f t="shared" si="407"/>
        <v>29</v>
      </c>
      <c r="AJ283">
        <f t="shared" si="407"/>
        <v>43</v>
      </c>
      <c r="AK283">
        <f t="shared" si="407"/>
        <v>46</v>
      </c>
      <c r="AL283">
        <f t="shared" si="407"/>
        <v>8</v>
      </c>
      <c r="AM283">
        <f t="shared" si="407"/>
        <v>35</v>
      </c>
      <c r="AN283">
        <f t="shared" si="407"/>
        <v>33</v>
      </c>
      <c r="AO283">
        <f t="shared" si="407"/>
        <v>34</v>
      </c>
      <c r="AP283">
        <f t="shared" si="368"/>
        <v>2000000</v>
      </c>
      <c r="AQ283">
        <f t="shared" si="383"/>
        <v>3</v>
      </c>
      <c r="AR283">
        <f t="shared" si="384"/>
        <v>2</v>
      </c>
      <c r="AS283">
        <f t="shared" si="385"/>
        <v>2712904.8</v>
      </c>
      <c r="AV283" s="10" t="s">
        <v>943</v>
      </c>
      <c r="AW283" s="11">
        <v>1</v>
      </c>
      <c r="AX283" s="11">
        <v>27</v>
      </c>
      <c r="AY283" s="11">
        <v>32</v>
      </c>
      <c r="AZ283" s="11">
        <v>31</v>
      </c>
      <c r="BA283" s="11">
        <v>24</v>
      </c>
      <c r="BB283" s="11">
        <v>46</v>
      </c>
      <c r="BC283" s="11">
        <v>29</v>
      </c>
      <c r="BD283" s="11">
        <v>42</v>
      </c>
      <c r="BE283" s="11">
        <v>32</v>
      </c>
      <c r="BF283" s="11">
        <v>55</v>
      </c>
      <c r="BG283" s="11">
        <v>29</v>
      </c>
      <c r="BH283" s="11">
        <v>24</v>
      </c>
      <c r="BI283" s="11">
        <v>25</v>
      </c>
      <c r="BJ283" s="11">
        <v>32</v>
      </c>
      <c r="BK283" s="11">
        <v>10</v>
      </c>
      <c r="BL283" s="11">
        <v>27</v>
      </c>
      <c r="BM283" s="11">
        <v>14</v>
      </c>
      <c r="BN283" s="11">
        <v>24</v>
      </c>
      <c r="BO283" s="11">
        <v>3000000</v>
      </c>
    </row>
    <row r="284" spans="1:67" ht="15" thickBot="1" x14ac:dyDescent="0.35">
      <c r="A284" s="1" t="s">
        <v>280</v>
      </c>
      <c r="B284" s="1" t="s">
        <v>602</v>
      </c>
      <c r="C284" s="2">
        <v>54</v>
      </c>
      <c r="D284" s="2">
        <v>5</v>
      </c>
      <c r="E284" s="2">
        <v>78</v>
      </c>
      <c r="F284" s="2">
        <v>77</v>
      </c>
      <c r="G284" s="2">
        <v>1</v>
      </c>
      <c r="H284" s="1">
        <f t="shared" si="369"/>
        <v>78</v>
      </c>
      <c r="I284" s="1">
        <f>HLOOKUP(H284,C284:$F$604,J284,0)</f>
        <v>3</v>
      </c>
      <c r="J284" s="1">
        <v>321</v>
      </c>
      <c r="K284" s="1" t="str">
        <f t="shared" si="370"/>
        <v>13</v>
      </c>
      <c r="M284" s="5">
        <f t="shared" si="371"/>
        <v>3</v>
      </c>
      <c r="N284" s="5">
        <f t="shared" si="372"/>
        <v>136</v>
      </c>
      <c r="O284" s="5">
        <f t="shared" si="373"/>
        <v>34.180891347847165</v>
      </c>
      <c r="P284" s="5">
        <f t="shared" si="374"/>
        <v>53.5</v>
      </c>
      <c r="Q284" s="5">
        <f t="shared" si="375"/>
        <v>65.5</v>
      </c>
      <c r="R284" s="5">
        <f t="shared" si="376"/>
        <v>-12</v>
      </c>
      <c r="S284" s="5">
        <f t="shared" si="377"/>
        <v>5</v>
      </c>
      <c r="T284" s="5">
        <f t="shared" si="378"/>
        <v>78</v>
      </c>
      <c r="U284" s="5">
        <f t="shared" si="379"/>
        <v>73</v>
      </c>
      <c r="V284">
        <f t="shared" si="380"/>
        <v>1000000</v>
      </c>
      <c r="X284">
        <f t="shared" si="381"/>
        <v>14</v>
      </c>
      <c r="Y284">
        <f t="shared" si="359"/>
        <v>20</v>
      </c>
      <c r="Z284">
        <f t="shared" si="360"/>
        <v>15</v>
      </c>
      <c r="AA284">
        <f t="shared" si="361"/>
        <v>24</v>
      </c>
      <c r="AB284">
        <f t="shared" si="362"/>
        <v>12</v>
      </c>
      <c r="AC284">
        <f t="shared" si="363"/>
        <v>54</v>
      </c>
      <c r="AD284">
        <f t="shared" si="364"/>
        <v>44</v>
      </c>
      <c r="AE284">
        <f t="shared" si="365"/>
        <v>35</v>
      </c>
      <c r="AF284">
        <f t="shared" si="366"/>
        <v>17</v>
      </c>
      <c r="AG284">
        <f t="shared" ref="AG284:AO284" si="408">MAX(X$4:AF$543)+1-X284</f>
        <v>42</v>
      </c>
      <c r="AH284">
        <f t="shared" si="408"/>
        <v>36</v>
      </c>
      <c r="AI284">
        <f t="shared" si="408"/>
        <v>41</v>
      </c>
      <c r="AJ284">
        <f t="shared" si="408"/>
        <v>32</v>
      </c>
      <c r="AK284">
        <f t="shared" si="408"/>
        <v>44</v>
      </c>
      <c r="AL284">
        <f t="shared" si="408"/>
        <v>2</v>
      </c>
      <c r="AM284">
        <f t="shared" si="408"/>
        <v>12</v>
      </c>
      <c r="AN284">
        <f t="shared" si="408"/>
        <v>21</v>
      </c>
      <c r="AO284">
        <f t="shared" si="408"/>
        <v>39</v>
      </c>
      <c r="AP284">
        <f t="shared" si="368"/>
        <v>1000000</v>
      </c>
      <c r="AQ284">
        <f t="shared" si="383"/>
        <v>3</v>
      </c>
      <c r="AR284">
        <f t="shared" si="384"/>
        <v>1</v>
      </c>
      <c r="AS284">
        <f t="shared" si="385"/>
        <v>2918265.9</v>
      </c>
      <c r="AV284" s="10" t="s">
        <v>944</v>
      </c>
      <c r="AW284" s="11">
        <v>14</v>
      </c>
      <c r="AX284" s="11">
        <v>49</v>
      </c>
      <c r="AY284" s="11">
        <v>51</v>
      </c>
      <c r="AZ284" s="11">
        <v>52</v>
      </c>
      <c r="BA284" s="11">
        <v>50</v>
      </c>
      <c r="BB284" s="11">
        <v>18</v>
      </c>
      <c r="BC284" s="11">
        <v>29</v>
      </c>
      <c r="BD284" s="11">
        <v>52</v>
      </c>
      <c r="BE284" s="11">
        <v>50</v>
      </c>
      <c r="BF284" s="11">
        <v>42</v>
      </c>
      <c r="BG284" s="11">
        <v>7</v>
      </c>
      <c r="BH284" s="11">
        <v>5</v>
      </c>
      <c r="BI284" s="11">
        <v>4</v>
      </c>
      <c r="BJ284" s="11">
        <v>6</v>
      </c>
      <c r="BK284" s="11">
        <v>38</v>
      </c>
      <c r="BL284" s="11">
        <v>27</v>
      </c>
      <c r="BM284" s="11">
        <v>4</v>
      </c>
      <c r="BN284" s="11">
        <v>6</v>
      </c>
      <c r="BO284" s="11">
        <v>3000000</v>
      </c>
    </row>
    <row r="285" spans="1:67" ht="15" thickBot="1" x14ac:dyDescent="0.35">
      <c r="A285" s="1" t="s">
        <v>281</v>
      </c>
      <c r="B285" s="1" t="s">
        <v>602</v>
      </c>
      <c r="C285" s="2">
        <v>43</v>
      </c>
      <c r="D285" s="2">
        <v>61</v>
      </c>
      <c r="E285" s="2">
        <v>8</v>
      </c>
      <c r="F285" s="2">
        <v>94</v>
      </c>
      <c r="G285" s="2">
        <v>2</v>
      </c>
      <c r="H285" s="1">
        <f t="shared" si="369"/>
        <v>94</v>
      </c>
      <c r="I285" s="1">
        <f>HLOOKUP(H285,C285:$F$604,J285,0)</f>
        <v>4</v>
      </c>
      <c r="J285" s="1">
        <v>320</v>
      </c>
      <c r="K285" s="1" t="str">
        <f t="shared" si="370"/>
        <v>24</v>
      </c>
      <c r="M285" s="5">
        <f t="shared" si="371"/>
        <v>4</v>
      </c>
      <c r="N285" s="5">
        <f t="shared" si="372"/>
        <v>112</v>
      </c>
      <c r="O285" s="5">
        <f t="shared" si="373"/>
        <v>35.874782229304195</v>
      </c>
      <c r="P285" s="5">
        <f t="shared" si="374"/>
        <v>51.5</v>
      </c>
      <c r="Q285" s="5">
        <f t="shared" si="375"/>
        <v>52</v>
      </c>
      <c r="R285" s="5">
        <f t="shared" si="376"/>
        <v>-0.5</v>
      </c>
      <c r="S285" s="5">
        <f t="shared" si="377"/>
        <v>8</v>
      </c>
      <c r="T285" s="5">
        <f t="shared" si="378"/>
        <v>94</v>
      </c>
      <c r="U285" s="5">
        <f t="shared" si="379"/>
        <v>86</v>
      </c>
      <c r="V285">
        <f t="shared" si="380"/>
        <v>2000000</v>
      </c>
      <c r="X285">
        <f t="shared" si="381"/>
        <v>1</v>
      </c>
      <c r="Y285">
        <f t="shared" si="359"/>
        <v>30</v>
      </c>
      <c r="Z285">
        <f t="shared" si="360"/>
        <v>12</v>
      </c>
      <c r="AA285">
        <f t="shared" si="361"/>
        <v>27</v>
      </c>
      <c r="AB285">
        <f t="shared" si="362"/>
        <v>27</v>
      </c>
      <c r="AC285">
        <f t="shared" si="363"/>
        <v>30</v>
      </c>
      <c r="AD285">
        <f t="shared" si="364"/>
        <v>38</v>
      </c>
      <c r="AE285">
        <f t="shared" si="365"/>
        <v>12</v>
      </c>
      <c r="AF285">
        <f t="shared" si="366"/>
        <v>6</v>
      </c>
      <c r="AG285">
        <f t="shared" ref="AG285:AO285" si="409">MAX(X$4:AF$543)+1-X285</f>
        <v>55</v>
      </c>
      <c r="AH285">
        <f t="shared" si="409"/>
        <v>26</v>
      </c>
      <c r="AI285">
        <f t="shared" si="409"/>
        <v>44</v>
      </c>
      <c r="AJ285">
        <f t="shared" si="409"/>
        <v>29</v>
      </c>
      <c r="AK285">
        <f t="shared" si="409"/>
        <v>29</v>
      </c>
      <c r="AL285">
        <f t="shared" si="409"/>
        <v>26</v>
      </c>
      <c r="AM285">
        <f t="shared" si="409"/>
        <v>18</v>
      </c>
      <c r="AN285">
        <f t="shared" si="409"/>
        <v>44</v>
      </c>
      <c r="AO285">
        <f t="shared" si="409"/>
        <v>50</v>
      </c>
      <c r="AP285">
        <f t="shared" si="368"/>
        <v>2000000</v>
      </c>
      <c r="AQ285">
        <f t="shared" si="383"/>
        <v>3</v>
      </c>
      <c r="AR285">
        <f t="shared" si="384"/>
        <v>2</v>
      </c>
      <c r="AS285">
        <f t="shared" si="385"/>
        <v>3257370.7</v>
      </c>
      <c r="AV285" s="10" t="s">
        <v>945</v>
      </c>
      <c r="AW285" s="11">
        <v>1</v>
      </c>
      <c r="AX285" s="11">
        <v>16</v>
      </c>
      <c r="AY285" s="11">
        <v>39</v>
      </c>
      <c r="AZ285" s="11">
        <v>19</v>
      </c>
      <c r="BA285" s="11">
        <v>21</v>
      </c>
      <c r="BB285" s="11">
        <v>30</v>
      </c>
      <c r="BC285" s="11">
        <v>12</v>
      </c>
      <c r="BD285" s="11">
        <v>37</v>
      </c>
      <c r="BE285" s="11">
        <v>44</v>
      </c>
      <c r="BF285" s="11">
        <v>55</v>
      </c>
      <c r="BG285" s="11">
        <v>40</v>
      </c>
      <c r="BH285" s="11">
        <v>17</v>
      </c>
      <c r="BI285" s="11">
        <v>37</v>
      </c>
      <c r="BJ285" s="11">
        <v>35</v>
      </c>
      <c r="BK285" s="11">
        <v>26</v>
      </c>
      <c r="BL285" s="11">
        <v>44</v>
      </c>
      <c r="BM285" s="11">
        <v>19</v>
      </c>
      <c r="BN285" s="11">
        <v>12</v>
      </c>
      <c r="BO285" s="11">
        <v>3000000</v>
      </c>
    </row>
    <row r="286" spans="1:67" ht="15" thickBot="1" x14ac:dyDescent="0.35">
      <c r="A286" s="1" t="s">
        <v>282</v>
      </c>
      <c r="B286" s="1" t="s">
        <v>602</v>
      </c>
      <c r="C286" s="2">
        <v>34</v>
      </c>
      <c r="D286" s="2">
        <v>20</v>
      </c>
      <c r="E286" s="2">
        <v>83</v>
      </c>
      <c r="F286" s="2">
        <v>80</v>
      </c>
      <c r="G286" s="2">
        <v>2</v>
      </c>
      <c r="H286" s="1">
        <f t="shared" si="369"/>
        <v>83</v>
      </c>
      <c r="I286" s="1">
        <f>HLOOKUP(H286,C286:$F$604,J286,0)</f>
        <v>3</v>
      </c>
      <c r="J286" s="1">
        <v>319</v>
      </c>
      <c r="K286" s="1" t="str">
        <f t="shared" si="370"/>
        <v>23</v>
      </c>
      <c r="M286" s="5">
        <f t="shared" si="371"/>
        <v>3</v>
      </c>
      <c r="N286" s="5">
        <f t="shared" si="372"/>
        <v>134</v>
      </c>
      <c r="O286" s="5">
        <f t="shared" si="373"/>
        <v>32.003906011610518</v>
      </c>
      <c r="P286" s="5">
        <f t="shared" si="374"/>
        <v>54.25</v>
      </c>
      <c r="Q286" s="5">
        <f t="shared" si="375"/>
        <v>57</v>
      </c>
      <c r="R286" s="5">
        <f t="shared" si="376"/>
        <v>-2.75</v>
      </c>
      <c r="S286" s="5">
        <f t="shared" si="377"/>
        <v>20</v>
      </c>
      <c r="T286" s="5">
        <f t="shared" si="378"/>
        <v>83</v>
      </c>
      <c r="U286" s="5">
        <f t="shared" si="379"/>
        <v>63</v>
      </c>
      <c r="V286">
        <f t="shared" si="380"/>
        <v>2000000</v>
      </c>
      <c r="X286">
        <f t="shared" si="381"/>
        <v>14</v>
      </c>
      <c r="Y286">
        <f t="shared" si="359"/>
        <v>22</v>
      </c>
      <c r="Z286">
        <f t="shared" si="360"/>
        <v>20</v>
      </c>
      <c r="AA286">
        <f t="shared" si="361"/>
        <v>22</v>
      </c>
      <c r="AB286">
        <f t="shared" si="362"/>
        <v>21</v>
      </c>
      <c r="AC286">
        <f t="shared" si="363"/>
        <v>38</v>
      </c>
      <c r="AD286">
        <f t="shared" si="364"/>
        <v>22</v>
      </c>
      <c r="AE286">
        <f t="shared" si="365"/>
        <v>30</v>
      </c>
      <c r="AF286">
        <f t="shared" si="366"/>
        <v>26</v>
      </c>
      <c r="AG286">
        <f t="shared" ref="AG286:AO286" si="410">MAX(X$4:AF$543)+1-X286</f>
        <v>42</v>
      </c>
      <c r="AH286">
        <f t="shared" si="410"/>
        <v>34</v>
      </c>
      <c r="AI286">
        <f t="shared" si="410"/>
        <v>36</v>
      </c>
      <c r="AJ286">
        <f t="shared" si="410"/>
        <v>34</v>
      </c>
      <c r="AK286">
        <f t="shared" si="410"/>
        <v>35</v>
      </c>
      <c r="AL286">
        <f t="shared" si="410"/>
        <v>18</v>
      </c>
      <c r="AM286">
        <f t="shared" si="410"/>
        <v>34</v>
      </c>
      <c r="AN286">
        <f t="shared" si="410"/>
        <v>26</v>
      </c>
      <c r="AO286">
        <f t="shared" si="410"/>
        <v>30</v>
      </c>
      <c r="AP286">
        <f t="shared" si="368"/>
        <v>2000000</v>
      </c>
      <c r="AQ286">
        <f t="shared" si="383"/>
        <v>3</v>
      </c>
      <c r="AR286">
        <f t="shared" si="384"/>
        <v>2</v>
      </c>
      <c r="AS286">
        <f t="shared" si="385"/>
        <v>2727754.3</v>
      </c>
      <c r="AV286" s="10" t="s">
        <v>946</v>
      </c>
      <c r="AW286" s="11">
        <v>41</v>
      </c>
      <c r="AX286" s="11">
        <v>23</v>
      </c>
      <c r="AY286" s="11">
        <v>10</v>
      </c>
      <c r="AZ286" s="11">
        <v>21</v>
      </c>
      <c r="BA286" s="11">
        <v>16</v>
      </c>
      <c r="BB286" s="11">
        <v>47</v>
      </c>
      <c r="BC286" s="11">
        <v>36</v>
      </c>
      <c r="BD286" s="11">
        <v>23</v>
      </c>
      <c r="BE286" s="11">
        <v>12</v>
      </c>
      <c r="BF286" s="11">
        <v>15</v>
      </c>
      <c r="BG286" s="11">
        <v>33</v>
      </c>
      <c r="BH286" s="11">
        <v>46</v>
      </c>
      <c r="BI286" s="11">
        <v>35</v>
      </c>
      <c r="BJ286" s="11">
        <v>40</v>
      </c>
      <c r="BK286" s="11">
        <v>9</v>
      </c>
      <c r="BL286" s="11">
        <v>20</v>
      </c>
      <c r="BM286" s="11">
        <v>33</v>
      </c>
      <c r="BN286" s="11">
        <v>44</v>
      </c>
      <c r="BO286" s="11">
        <v>2000000</v>
      </c>
    </row>
    <row r="287" spans="1:67" ht="15" thickBot="1" x14ac:dyDescent="0.35">
      <c r="A287" s="1" t="s">
        <v>283</v>
      </c>
      <c r="B287" s="1" t="s">
        <v>602</v>
      </c>
      <c r="C287" s="2">
        <v>69</v>
      </c>
      <c r="D287" s="2">
        <v>77</v>
      </c>
      <c r="E287" s="2">
        <v>20</v>
      </c>
      <c r="F287" s="2">
        <v>85</v>
      </c>
      <c r="G287" s="2">
        <v>4</v>
      </c>
      <c r="H287" s="1">
        <f t="shared" si="369"/>
        <v>85</v>
      </c>
      <c r="I287" s="1">
        <f>HLOOKUP(H287,C287:$F$604,J287,0)</f>
        <v>4</v>
      </c>
      <c r="J287" s="1">
        <v>318</v>
      </c>
      <c r="K287" s="1" t="str">
        <f t="shared" si="370"/>
        <v>44</v>
      </c>
      <c r="M287" s="5">
        <f t="shared" si="371"/>
        <v>4</v>
      </c>
      <c r="N287" s="5">
        <f t="shared" si="372"/>
        <v>166</v>
      </c>
      <c r="O287" s="5">
        <f t="shared" si="373"/>
        <v>29.238958029770259</v>
      </c>
      <c r="P287" s="5">
        <f t="shared" si="374"/>
        <v>62.75</v>
      </c>
      <c r="Q287" s="5">
        <f t="shared" si="375"/>
        <v>73</v>
      </c>
      <c r="R287" s="5">
        <f t="shared" si="376"/>
        <v>-10.25</v>
      </c>
      <c r="S287" s="5">
        <f t="shared" si="377"/>
        <v>20</v>
      </c>
      <c r="T287" s="5">
        <f t="shared" si="378"/>
        <v>85</v>
      </c>
      <c r="U287" s="5">
        <f t="shared" si="379"/>
        <v>65</v>
      </c>
      <c r="V287">
        <f t="shared" si="380"/>
        <v>4000000</v>
      </c>
      <c r="X287">
        <f t="shared" si="381"/>
        <v>1</v>
      </c>
      <c r="Y287">
        <f t="shared" si="359"/>
        <v>10</v>
      </c>
      <c r="Z287">
        <f t="shared" si="360"/>
        <v>25</v>
      </c>
      <c r="AA287">
        <f t="shared" si="361"/>
        <v>12</v>
      </c>
      <c r="AB287">
        <f t="shared" si="362"/>
        <v>7</v>
      </c>
      <c r="AC287">
        <f t="shared" si="363"/>
        <v>52</v>
      </c>
      <c r="AD287">
        <f t="shared" si="364"/>
        <v>22</v>
      </c>
      <c r="AE287">
        <f t="shared" si="365"/>
        <v>27</v>
      </c>
      <c r="AF287">
        <f t="shared" si="366"/>
        <v>24</v>
      </c>
      <c r="AG287">
        <f t="shared" ref="AG287:AO287" si="411">MAX(X$4:AF$543)+1-X287</f>
        <v>55</v>
      </c>
      <c r="AH287">
        <f t="shared" si="411"/>
        <v>46</v>
      </c>
      <c r="AI287">
        <f t="shared" si="411"/>
        <v>31</v>
      </c>
      <c r="AJ287">
        <f t="shared" si="411"/>
        <v>44</v>
      </c>
      <c r="AK287">
        <f t="shared" si="411"/>
        <v>49</v>
      </c>
      <c r="AL287">
        <f t="shared" si="411"/>
        <v>4</v>
      </c>
      <c r="AM287">
        <f t="shared" si="411"/>
        <v>34</v>
      </c>
      <c r="AN287">
        <f t="shared" si="411"/>
        <v>29</v>
      </c>
      <c r="AO287">
        <f t="shared" si="411"/>
        <v>32</v>
      </c>
      <c r="AP287">
        <f t="shared" si="368"/>
        <v>4000000</v>
      </c>
      <c r="AQ287">
        <f t="shared" si="383"/>
        <v>3</v>
      </c>
      <c r="AR287">
        <f t="shared" si="384"/>
        <v>4</v>
      </c>
      <c r="AS287">
        <f t="shared" si="385"/>
        <v>2931511.2</v>
      </c>
      <c r="AV287" s="10" t="s">
        <v>947</v>
      </c>
      <c r="AW287" s="11">
        <v>27</v>
      </c>
      <c r="AX287" s="11">
        <v>13</v>
      </c>
      <c r="AY287" s="11">
        <v>27</v>
      </c>
      <c r="AZ287" s="11">
        <v>13</v>
      </c>
      <c r="BA287" s="11">
        <v>10</v>
      </c>
      <c r="BB287" s="11">
        <v>48</v>
      </c>
      <c r="BC287" s="11">
        <v>21</v>
      </c>
      <c r="BD287" s="11">
        <v>23</v>
      </c>
      <c r="BE287" s="11">
        <v>22</v>
      </c>
      <c r="BF287" s="11">
        <v>29</v>
      </c>
      <c r="BG287" s="11">
        <v>43</v>
      </c>
      <c r="BH287" s="11">
        <v>29</v>
      </c>
      <c r="BI287" s="11">
        <v>43</v>
      </c>
      <c r="BJ287" s="11">
        <v>46</v>
      </c>
      <c r="BK287" s="11">
        <v>8</v>
      </c>
      <c r="BL287" s="11">
        <v>35</v>
      </c>
      <c r="BM287" s="11">
        <v>33</v>
      </c>
      <c r="BN287" s="11">
        <v>34</v>
      </c>
      <c r="BO287" s="11">
        <v>2000000</v>
      </c>
    </row>
    <row r="288" spans="1:67" ht="15" thickBot="1" x14ac:dyDescent="0.35">
      <c r="A288" s="1" t="s">
        <v>284</v>
      </c>
      <c r="B288" s="1" t="s">
        <v>602</v>
      </c>
      <c r="C288" s="2">
        <v>11</v>
      </c>
      <c r="D288" s="2">
        <v>80</v>
      </c>
      <c r="E288" s="2">
        <v>5</v>
      </c>
      <c r="F288" s="2">
        <v>42</v>
      </c>
      <c r="G288" s="2">
        <v>1</v>
      </c>
      <c r="H288" s="1">
        <f t="shared" si="369"/>
        <v>80</v>
      </c>
      <c r="I288" s="1">
        <f>HLOOKUP(H288,C288:$F$604,J288,0)</f>
        <v>2</v>
      </c>
      <c r="J288" s="1">
        <v>317</v>
      </c>
      <c r="K288" s="1" t="str">
        <f t="shared" si="370"/>
        <v>12</v>
      </c>
      <c r="M288" s="5">
        <f t="shared" si="371"/>
        <v>2</v>
      </c>
      <c r="N288" s="5">
        <f t="shared" si="372"/>
        <v>58</v>
      </c>
      <c r="O288" s="5">
        <f t="shared" si="373"/>
        <v>34.394767043839678</v>
      </c>
      <c r="P288" s="5">
        <f t="shared" si="374"/>
        <v>34.5</v>
      </c>
      <c r="Q288" s="5">
        <f t="shared" si="375"/>
        <v>26.5</v>
      </c>
      <c r="R288" s="5">
        <f t="shared" si="376"/>
        <v>8</v>
      </c>
      <c r="S288" s="5">
        <f t="shared" si="377"/>
        <v>5</v>
      </c>
      <c r="T288" s="5">
        <f t="shared" si="378"/>
        <v>80</v>
      </c>
      <c r="U288" s="5">
        <f t="shared" si="379"/>
        <v>75</v>
      </c>
      <c r="V288">
        <f t="shared" si="380"/>
        <v>1000000</v>
      </c>
      <c r="X288">
        <f t="shared" si="381"/>
        <v>27</v>
      </c>
      <c r="Y288">
        <f t="shared" si="359"/>
        <v>49</v>
      </c>
      <c r="Z288">
        <f t="shared" si="360"/>
        <v>15</v>
      </c>
      <c r="AA288">
        <f t="shared" si="361"/>
        <v>46</v>
      </c>
      <c r="AB288">
        <f t="shared" si="362"/>
        <v>49</v>
      </c>
      <c r="AC288">
        <f t="shared" si="363"/>
        <v>7</v>
      </c>
      <c r="AD288">
        <f t="shared" si="364"/>
        <v>44</v>
      </c>
      <c r="AE288">
        <f t="shared" si="365"/>
        <v>33</v>
      </c>
      <c r="AF288">
        <f t="shared" si="366"/>
        <v>15</v>
      </c>
      <c r="AG288">
        <f t="shared" ref="AG288:AO288" si="412">MAX(X$4:AF$543)+1-X288</f>
        <v>29</v>
      </c>
      <c r="AH288">
        <f t="shared" si="412"/>
        <v>7</v>
      </c>
      <c r="AI288">
        <f t="shared" si="412"/>
        <v>41</v>
      </c>
      <c r="AJ288">
        <f t="shared" si="412"/>
        <v>10</v>
      </c>
      <c r="AK288">
        <f t="shared" si="412"/>
        <v>7</v>
      </c>
      <c r="AL288">
        <f t="shared" si="412"/>
        <v>49</v>
      </c>
      <c r="AM288">
        <f t="shared" si="412"/>
        <v>12</v>
      </c>
      <c r="AN288">
        <f t="shared" si="412"/>
        <v>23</v>
      </c>
      <c r="AO288">
        <f t="shared" si="412"/>
        <v>41</v>
      </c>
      <c r="AP288">
        <f t="shared" si="368"/>
        <v>1000000</v>
      </c>
      <c r="AQ288">
        <f t="shared" si="383"/>
        <v>3</v>
      </c>
      <c r="AR288">
        <f t="shared" si="384"/>
        <v>1</v>
      </c>
      <c r="AS288">
        <f t="shared" si="385"/>
        <v>2850985.5</v>
      </c>
      <c r="AV288" s="10" t="s">
        <v>948</v>
      </c>
      <c r="AW288" s="11">
        <v>14</v>
      </c>
      <c r="AX288" s="11">
        <v>20</v>
      </c>
      <c r="AY288" s="11">
        <v>15</v>
      </c>
      <c r="AZ288" s="11">
        <v>24</v>
      </c>
      <c r="BA288" s="11">
        <v>12</v>
      </c>
      <c r="BB288" s="11">
        <v>54</v>
      </c>
      <c r="BC288" s="11">
        <v>44</v>
      </c>
      <c r="BD288" s="11">
        <v>35</v>
      </c>
      <c r="BE288" s="11">
        <v>17</v>
      </c>
      <c r="BF288" s="11">
        <v>42</v>
      </c>
      <c r="BG288" s="11">
        <v>36</v>
      </c>
      <c r="BH288" s="11">
        <v>41</v>
      </c>
      <c r="BI288" s="11">
        <v>32</v>
      </c>
      <c r="BJ288" s="11">
        <v>44</v>
      </c>
      <c r="BK288" s="11">
        <v>2</v>
      </c>
      <c r="BL288" s="11">
        <v>12</v>
      </c>
      <c r="BM288" s="11">
        <v>21</v>
      </c>
      <c r="BN288" s="11">
        <v>39</v>
      </c>
      <c r="BO288" s="11">
        <v>1000000</v>
      </c>
    </row>
    <row r="289" spans="1:67" ht="15" thickBot="1" x14ac:dyDescent="0.35">
      <c r="A289" s="1" t="s">
        <v>285</v>
      </c>
      <c r="B289" s="1" t="s">
        <v>602</v>
      </c>
      <c r="C289" s="2">
        <v>98</v>
      </c>
      <c r="D289" s="2">
        <v>50</v>
      </c>
      <c r="E289" s="2">
        <v>48</v>
      </c>
      <c r="F289" s="2">
        <v>17</v>
      </c>
      <c r="G289" s="2">
        <v>4</v>
      </c>
      <c r="H289" s="1">
        <f t="shared" si="369"/>
        <v>98</v>
      </c>
      <c r="I289" s="1">
        <f>HLOOKUP(H289,C289:$F$604,J289,0)</f>
        <v>1</v>
      </c>
      <c r="J289" s="1">
        <v>316</v>
      </c>
      <c r="K289" s="1" t="str">
        <f t="shared" si="370"/>
        <v>41</v>
      </c>
      <c r="M289" s="5">
        <f t="shared" si="371"/>
        <v>1</v>
      </c>
      <c r="N289" s="5">
        <f t="shared" si="372"/>
        <v>115</v>
      </c>
      <c r="O289" s="5">
        <f t="shared" si="373"/>
        <v>33.440245214411931</v>
      </c>
      <c r="P289" s="5">
        <f t="shared" si="374"/>
        <v>53.25</v>
      </c>
      <c r="Q289" s="5">
        <f t="shared" si="375"/>
        <v>49</v>
      </c>
      <c r="R289" s="5">
        <f t="shared" si="376"/>
        <v>4.25</v>
      </c>
      <c r="S289" s="5">
        <f t="shared" si="377"/>
        <v>17</v>
      </c>
      <c r="T289" s="5">
        <f t="shared" si="378"/>
        <v>98</v>
      </c>
      <c r="U289" s="5">
        <f t="shared" si="379"/>
        <v>81</v>
      </c>
      <c r="V289">
        <f t="shared" si="380"/>
        <v>4000000</v>
      </c>
      <c r="X289">
        <f t="shared" si="381"/>
        <v>41</v>
      </c>
      <c r="Y289">
        <f t="shared" si="359"/>
        <v>29</v>
      </c>
      <c r="Z289">
        <f t="shared" si="360"/>
        <v>16</v>
      </c>
      <c r="AA289">
        <f t="shared" si="361"/>
        <v>24</v>
      </c>
      <c r="AB289">
        <f t="shared" si="362"/>
        <v>29</v>
      </c>
      <c r="AC289">
        <f t="shared" si="363"/>
        <v>14</v>
      </c>
      <c r="AD289">
        <f t="shared" si="364"/>
        <v>25</v>
      </c>
      <c r="AE289">
        <f t="shared" si="365"/>
        <v>5</v>
      </c>
      <c r="AF289">
        <f t="shared" si="366"/>
        <v>10</v>
      </c>
      <c r="AG289">
        <f t="shared" ref="AG289:AO289" si="413">MAX(X$4:AF$543)+1-X289</f>
        <v>15</v>
      </c>
      <c r="AH289">
        <f t="shared" si="413"/>
        <v>27</v>
      </c>
      <c r="AI289">
        <f t="shared" si="413"/>
        <v>40</v>
      </c>
      <c r="AJ289">
        <f t="shared" si="413"/>
        <v>32</v>
      </c>
      <c r="AK289">
        <f t="shared" si="413"/>
        <v>27</v>
      </c>
      <c r="AL289">
        <f t="shared" si="413"/>
        <v>42</v>
      </c>
      <c r="AM289">
        <f t="shared" si="413"/>
        <v>31</v>
      </c>
      <c r="AN289">
        <f t="shared" si="413"/>
        <v>51</v>
      </c>
      <c r="AO289">
        <f t="shared" si="413"/>
        <v>46</v>
      </c>
      <c r="AP289">
        <f t="shared" si="368"/>
        <v>4000000</v>
      </c>
      <c r="AQ289">
        <f t="shared" si="383"/>
        <v>3</v>
      </c>
      <c r="AR289">
        <f t="shared" si="384"/>
        <v>4</v>
      </c>
      <c r="AS289">
        <f t="shared" si="385"/>
        <v>2931510.5</v>
      </c>
      <c r="AV289" s="10" t="s">
        <v>949</v>
      </c>
      <c r="AW289" s="11">
        <v>1</v>
      </c>
      <c r="AX289" s="11">
        <v>30</v>
      </c>
      <c r="AY289" s="11">
        <v>12</v>
      </c>
      <c r="AZ289" s="11">
        <v>27</v>
      </c>
      <c r="BA289" s="11">
        <v>27</v>
      </c>
      <c r="BB289" s="11">
        <v>30</v>
      </c>
      <c r="BC289" s="11">
        <v>38</v>
      </c>
      <c r="BD289" s="11">
        <v>12</v>
      </c>
      <c r="BE289" s="11">
        <v>6</v>
      </c>
      <c r="BF289" s="11">
        <v>55</v>
      </c>
      <c r="BG289" s="11">
        <v>26</v>
      </c>
      <c r="BH289" s="11">
        <v>44</v>
      </c>
      <c r="BI289" s="11">
        <v>29</v>
      </c>
      <c r="BJ289" s="11">
        <v>29</v>
      </c>
      <c r="BK289" s="11">
        <v>26</v>
      </c>
      <c r="BL289" s="11">
        <v>18</v>
      </c>
      <c r="BM289" s="11">
        <v>44</v>
      </c>
      <c r="BN289" s="11">
        <v>50</v>
      </c>
      <c r="BO289" s="11">
        <v>2000000</v>
      </c>
    </row>
    <row r="290" spans="1:67" ht="15" thickBot="1" x14ac:dyDescent="0.35">
      <c r="A290" s="1" t="s">
        <v>286</v>
      </c>
      <c r="B290" s="1" t="s">
        <v>602</v>
      </c>
      <c r="C290" s="2">
        <v>88</v>
      </c>
      <c r="D290" s="2">
        <v>67</v>
      </c>
      <c r="E290" s="2">
        <v>8</v>
      </c>
      <c r="F290" s="2">
        <v>76</v>
      </c>
      <c r="G290" s="2">
        <v>3</v>
      </c>
      <c r="H290" s="1">
        <f t="shared" si="369"/>
        <v>88</v>
      </c>
      <c r="I290" s="1">
        <f>HLOOKUP(H290,C290:$F$604,J290,0)</f>
        <v>1</v>
      </c>
      <c r="J290" s="1">
        <v>315</v>
      </c>
      <c r="K290" s="1" t="str">
        <f t="shared" si="370"/>
        <v>31</v>
      </c>
      <c r="M290" s="5">
        <f t="shared" si="371"/>
        <v>1</v>
      </c>
      <c r="N290" s="5">
        <f t="shared" si="372"/>
        <v>151</v>
      </c>
      <c r="O290" s="5">
        <f t="shared" si="373"/>
        <v>35.556293395122054</v>
      </c>
      <c r="P290" s="5">
        <f t="shared" si="374"/>
        <v>59.75</v>
      </c>
      <c r="Q290" s="5">
        <f t="shared" si="375"/>
        <v>71.5</v>
      </c>
      <c r="R290" s="5">
        <f t="shared" si="376"/>
        <v>-11.75</v>
      </c>
      <c r="S290" s="5">
        <f t="shared" si="377"/>
        <v>8</v>
      </c>
      <c r="T290" s="5">
        <f t="shared" si="378"/>
        <v>88</v>
      </c>
      <c r="U290" s="5">
        <f t="shared" si="379"/>
        <v>80</v>
      </c>
      <c r="V290">
        <f t="shared" si="380"/>
        <v>3000000</v>
      </c>
      <c r="X290">
        <f t="shared" si="381"/>
        <v>41</v>
      </c>
      <c r="Y290">
        <f t="shared" si="359"/>
        <v>14</v>
      </c>
      <c r="Z290">
        <f t="shared" si="360"/>
        <v>13</v>
      </c>
      <c r="AA290">
        <f t="shared" si="361"/>
        <v>15</v>
      </c>
      <c r="AB290">
        <f t="shared" si="362"/>
        <v>8</v>
      </c>
      <c r="AC290">
        <f t="shared" si="363"/>
        <v>53</v>
      </c>
      <c r="AD290">
        <f t="shared" si="364"/>
        <v>38</v>
      </c>
      <c r="AE290">
        <f t="shared" si="365"/>
        <v>23</v>
      </c>
      <c r="AF290">
        <f t="shared" si="366"/>
        <v>11</v>
      </c>
      <c r="AG290">
        <f t="shared" ref="AG290:AO290" si="414">MAX(X$4:AF$543)+1-X290</f>
        <v>15</v>
      </c>
      <c r="AH290">
        <f t="shared" si="414"/>
        <v>42</v>
      </c>
      <c r="AI290">
        <f t="shared" si="414"/>
        <v>43</v>
      </c>
      <c r="AJ290">
        <f t="shared" si="414"/>
        <v>41</v>
      </c>
      <c r="AK290">
        <f t="shared" si="414"/>
        <v>48</v>
      </c>
      <c r="AL290">
        <f t="shared" si="414"/>
        <v>3</v>
      </c>
      <c r="AM290">
        <f t="shared" si="414"/>
        <v>18</v>
      </c>
      <c r="AN290">
        <f t="shared" si="414"/>
        <v>33</v>
      </c>
      <c r="AO290">
        <f t="shared" si="414"/>
        <v>45</v>
      </c>
      <c r="AP290">
        <f t="shared" si="368"/>
        <v>3000000</v>
      </c>
      <c r="AQ290">
        <f t="shared" si="383"/>
        <v>3</v>
      </c>
      <c r="AR290">
        <f t="shared" si="384"/>
        <v>3</v>
      </c>
      <c r="AS290">
        <f t="shared" si="385"/>
        <v>3104452.1</v>
      </c>
      <c r="AV290" s="10" t="s">
        <v>950</v>
      </c>
      <c r="AW290" s="11">
        <v>14</v>
      </c>
      <c r="AX290" s="11">
        <v>22</v>
      </c>
      <c r="AY290" s="11">
        <v>20</v>
      </c>
      <c r="AZ290" s="11">
        <v>22</v>
      </c>
      <c r="BA290" s="11">
        <v>21</v>
      </c>
      <c r="BB290" s="11">
        <v>38</v>
      </c>
      <c r="BC290" s="11">
        <v>22</v>
      </c>
      <c r="BD290" s="11">
        <v>30</v>
      </c>
      <c r="BE290" s="11">
        <v>26</v>
      </c>
      <c r="BF290" s="11">
        <v>42</v>
      </c>
      <c r="BG290" s="11">
        <v>34</v>
      </c>
      <c r="BH290" s="11">
        <v>36</v>
      </c>
      <c r="BI290" s="11">
        <v>34</v>
      </c>
      <c r="BJ290" s="11">
        <v>35</v>
      </c>
      <c r="BK290" s="11">
        <v>18</v>
      </c>
      <c r="BL290" s="11">
        <v>34</v>
      </c>
      <c r="BM290" s="11">
        <v>26</v>
      </c>
      <c r="BN290" s="11">
        <v>30</v>
      </c>
      <c r="BO290" s="11">
        <v>2000000</v>
      </c>
    </row>
    <row r="291" spans="1:67" ht="15" thickBot="1" x14ac:dyDescent="0.35">
      <c r="A291" s="1" t="s">
        <v>287</v>
      </c>
      <c r="B291" s="1" t="s">
        <v>602</v>
      </c>
      <c r="C291" s="2">
        <v>90</v>
      </c>
      <c r="D291" s="2">
        <v>50</v>
      </c>
      <c r="E291" s="2">
        <v>35</v>
      </c>
      <c r="F291" s="2">
        <v>82</v>
      </c>
      <c r="G291" s="2">
        <v>1</v>
      </c>
      <c r="H291" s="1">
        <f t="shared" si="369"/>
        <v>90</v>
      </c>
      <c r="I291" s="1">
        <f>HLOOKUP(H291,C291:$F$604,J291,0)</f>
        <v>1</v>
      </c>
      <c r="J291" s="1">
        <v>314</v>
      </c>
      <c r="K291" s="1" t="str">
        <f t="shared" si="370"/>
        <v>11</v>
      </c>
      <c r="M291" s="5">
        <f t="shared" si="371"/>
        <v>1</v>
      </c>
      <c r="N291" s="5">
        <f t="shared" si="372"/>
        <v>167</v>
      </c>
      <c r="O291" s="5">
        <f t="shared" si="373"/>
        <v>26.056029372616745</v>
      </c>
      <c r="P291" s="5">
        <f t="shared" si="374"/>
        <v>64.25</v>
      </c>
      <c r="Q291" s="5">
        <f t="shared" si="375"/>
        <v>66</v>
      </c>
      <c r="R291" s="5">
        <f t="shared" si="376"/>
        <v>-1.75</v>
      </c>
      <c r="S291" s="5">
        <f t="shared" si="377"/>
        <v>35</v>
      </c>
      <c r="T291" s="5">
        <f t="shared" si="378"/>
        <v>90</v>
      </c>
      <c r="U291" s="5">
        <f t="shared" si="379"/>
        <v>55</v>
      </c>
      <c r="V291">
        <f t="shared" si="380"/>
        <v>1000000</v>
      </c>
      <c r="X291">
        <f t="shared" si="381"/>
        <v>41</v>
      </c>
      <c r="Y291">
        <f t="shared" si="359"/>
        <v>10</v>
      </c>
      <c r="Z291">
        <f t="shared" si="360"/>
        <v>32</v>
      </c>
      <c r="AA291">
        <f t="shared" si="361"/>
        <v>10</v>
      </c>
      <c r="AB291">
        <f t="shared" si="362"/>
        <v>12</v>
      </c>
      <c r="AC291">
        <f t="shared" si="363"/>
        <v>34</v>
      </c>
      <c r="AD291">
        <f t="shared" si="364"/>
        <v>12</v>
      </c>
      <c r="AE291">
        <f t="shared" si="365"/>
        <v>19</v>
      </c>
      <c r="AF291">
        <f t="shared" si="366"/>
        <v>33</v>
      </c>
      <c r="AG291">
        <f t="shared" ref="AG291:AO291" si="415">MAX(X$4:AF$543)+1-X291</f>
        <v>15</v>
      </c>
      <c r="AH291">
        <f t="shared" si="415"/>
        <v>46</v>
      </c>
      <c r="AI291">
        <f t="shared" si="415"/>
        <v>24</v>
      </c>
      <c r="AJ291">
        <f t="shared" si="415"/>
        <v>46</v>
      </c>
      <c r="AK291">
        <f t="shared" si="415"/>
        <v>44</v>
      </c>
      <c r="AL291">
        <f t="shared" si="415"/>
        <v>22</v>
      </c>
      <c r="AM291">
        <f t="shared" si="415"/>
        <v>44</v>
      </c>
      <c r="AN291">
        <f t="shared" si="415"/>
        <v>37</v>
      </c>
      <c r="AO291">
        <f t="shared" si="415"/>
        <v>23</v>
      </c>
      <c r="AP291">
        <f t="shared" si="368"/>
        <v>1000000</v>
      </c>
      <c r="AQ291">
        <f t="shared" si="383"/>
        <v>2</v>
      </c>
      <c r="AR291">
        <f t="shared" si="384"/>
        <v>1</v>
      </c>
      <c r="AS291">
        <f t="shared" si="385"/>
        <v>2456474.5</v>
      </c>
      <c r="AV291" s="10" t="s">
        <v>951</v>
      </c>
      <c r="AW291" s="11">
        <v>1</v>
      </c>
      <c r="AX291" s="11">
        <v>10</v>
      </c>
      <c r="AY291" s="11">
        <v>25</v>
      </c>
      <c r="AZ291" s="11">
        <v>12</v>
      </c>
      <c r="BA291" s="11">
        <v>7</v>
      </c>
      <c r="BB291" s="11">
        <v>52</v>
      </c>
      <c r="BC291" s="11">
        <v>22</v>
      </c>
      <c r="BD291" s="11">
        <v>27</v>
      </c>
      <c r="BE291" s="11">
        <v>24</v>
      </c>
      <c r="BF291" s="11">
        <v>55</v>
      </c>
      <c r="BG291" s="11">
        <v>46</v>
      </c>
      <c r="BH291" s="11">
        <v>31</v>
      </c>
      <c r="BI291" s="11">
        <v>44</v>
      </c>
      <c r="BJ291" s="11">
        <v>49</v>
      </c>
      <c r="BK291" s="11">
        <v>4</v>
      </c>
      <c r="BL291" s="11">
        <v>34</v>
      </c>
      <c r="BM291" s="11">
        <v>29</v>
      </c>
      <c r="BN291" s="11">
        <v>32</v>
      </c>
      <c r="BO291" s="11">
        <v>4000000</v>
      </c>
    </row>
    <row r="292" spans="1:67" ht="15" thickBot="1" x14ac:dyDescent="0.35">
      <c r="A292" s="1" t="s">
        <v>288</v>
      </c>
      <c r="B292" s="1" t="s">
        <v>602</v>
      </c>
      <c r="C292" s="2">
        <v>64</v>
      </c>
      <c r="D292" s="2">
        <v>31</v>
      </c>
      <c r="E292" s="2">
        <v>11</v>
      </c>
      <c r="F292" s="2">
        <v>11</v>
      </c>
      <c r="G292" s="2">
        <v>2</v>
      </c>
      <c r="H292" s="1">
        <f t="shared" si="369"/>
        <v>64</v>
      </c>
      <c r="I292" s="1">
        <f>HLOOKUP(H292,C292:$F$604,J292,0)</f>
        <v>1</v>
      </c>
      <c r="J292" s="1">
        <v>313</v>
      </c>
      <c r="K292" s="1" t="str">
        <f t="shared" si="370"/>
        <v>21</v>
      </c>
      <c r="M292" s="5">
        <f t="shared" si="371"/>
        <v>1</v>
      </c>
      <c r="N292" s="5">
        <f t="shared" si="372"/>
        <v>53</v>
      </c>
      <c r="O292" s="5">
        <f t="shared" si="373"/>
        <v>25.011663945714076</v>
      </c>
      <c r="P292" s="5">
        <f t="shared" si="374"/>
        <v>29.25</v>
      </c>
      <c r="Q292" s="5">
        <f t="shared" si="375"/>
        <v>21</v>
      </c>
      <c r="R292" s="5">
        <f t="shared" si="376"/>
        <v>8.25</v>
      </c>
      <c r="S292" s="5">
        <f t="shared" si="377"/>
        <v>11</v>
      </c>
      <c r="T292" s="5">
        <f t="shared" si="378"/>
        <v>64</v>
      </c>
      <c r="U292" s="5">
        <f t="shared" si="379"/>
        <v>53</v>
      </c>
      <c r="V292">
        <f t="shared" si="380"/>
        <v>2000000</v>
      </c>
      <c r="X292">
        <f t="shared" si="381"/>
        <v>41</v>
      </c>
      <c r="Y292">
        <f t="shared" si="359"/>
        <v>51</v>
      </c>
      <c r="Z292">
        <f t="shared" si="360"/>
        <v>33</v>
      </c>
      <c r="AA292">
        <f t="shared" si="361"/>
        <v>50</v>
      </c>
      <c r="AB292">
        <f t="shared" si="362"/>
        <v>51</v>
      </c>
      <c r="AC292">
        <f t="shared" si="363"/>
        <v>6</v>
      </c>
      <c r="AD292">
        <f t="shared" si="364"/>
        <v>33</v>
      </c>
      <c r="AE292">
        <f t="shared" si="365"/>
        <v>46</v>
      </c>
      <c r="AF292">
        <f t="shared" si="366"/>
        <v>35</v>
      </c>
      <c r="AG292">
        <f t="shared" ref="AG292:AO292" si="416">MAX(X$4:AF$543)+1-X292</f>
        <v>15</v>
      </c>
      <c r="AH292">
        <f t="shared" si="416"/>
        <v>5</v>
      </c>
      <c r="AI292">
        <f t="shared" si="416"/>
        <v>23</v>
      </c>
      <c r="AJ292">
        <f t="shared" si="416"/>
        <v>6</v>
      </c>
      <c r="AK292">
        <f t="shared" si="416"/>
        <v>5</v>
      </c>
      <c r="AL292">
        <f t="shared" si="416"/>
        <v>50</v>
      </c>
      <c r="AM292">
        <f t="shared" si="416"/>
        <v>23</v>
      </c>
      <c r="AN292">
        <f t="shared" si="416"/>
        <v>10</v>
      </c>
      <c r="AO292">
        <f t="shared" si="416"/>
        <v>21</v>
      </c>
      <c r="AP292">
        <f t="shared" si="368"/>
        <v>2000000</v>
      </c>
      <c r="AQ292">
        <f t="shared" si="383"/>
        <v>3</v>
      </c>
      <c r="AR292">
        <f t="shared" si="384"/>
        <v>2</v>
      </c>
      <c r="AS292">
        <f t="shared" si="385"/>
        <v>2750840</v>
      </c>
      <c r="AV292" s="10" t="s">
        <v>952</v>
      </c>
      <c r="AW292" s="11">
        <v>27</v>
      </c>
      <c r="AX292" s="11">
        <v>49</v>
      </c>
      <c r="AY292" s="11">
        <v>15</v>
      </c>
      <c r="AZ292" s="11">
        <v>46</v>
      </c>
      <c r="BA292" s="11">
        <v>49</v>
      </c>
      <c r="BB292" s="11">
        <v>7</v>
      </c>
      <c r="BC292" s="11">
        <v>44</v>
      </c>
      <c r="BD292" s="11">
        <v>33</v>
      </c>
      <c r="BE292" s="11">
        <v>15</v>
      </c>
      <c r="BF292" s="11">
        <v>29</v>
      </c>
      <c r="BG292" s="11">
        <v>7</v>
      </c>
      <c r="BH292" s="11">
        <v>41</v>
      </c>
      <c r="BI292" s="11">
        <v>10</v>
      </c>
      <c r="BJ292" s="11">
        <v>7</v>
      </c>
      <c r="BK292" s="11">
        <v>49</v>
      </c>
      <c r="BL292" s="11">
        <v>12</v>
      </c>
      <c r="BM292" s="11">
        <v>23</v>
      </c>
      <c r="BN292" s="11">
        <v>41</v>
      </c>
      <c r="BO292" s="11">
        <v>1000000</v>
      </c>
    </row>
    <row r="293" spans="1:67" ht="15" thickBot="1" x14ac:dyDescent="0.35">
      <c r="A293" s="1" t="s">
        <v>289</v>
      </c>
      <c r="B293" s="1" t="s">
        <v>602</v>
      </c>
      <c r="C293" s="2">
        <v>15</v>
      </c>
      <c r="D293" s="2">
        <v>69</v>
      </c>
      <c r="E293" s="2">
        <v>79</v>
      </c>
      <c r="F293" s="2">
        <v>44</v>
      </c>
      <c r="G293" s="2">
        <v>1</v>
      </c>
      <c r="H293" s="1">
        <f t="shared" si="369"/>
        <v>79</v>
      </c>
      <c r="I293" s="1">
        <f>HLOOKUP(H293,C293:$F$604,J293,0)</f>
        <v>3</v>
      </c>
      <c r="J293" s="1">
        <v>312</v>
      </c>
      <c r="K293" s="1" t="str">
        <f t="shared" si="370"/>
        <v>13</v>
      </c>
      <c r="M293" s="5">
        <f t="shared" si="371"/>
        <v>3</v>
      </c>
      <c r="N293" s="5">
        <f t="shared" si="372"/>
        <v>128</v>
      </c>
      <c r="O293" s="5">
        <f t="shared" si="373"/>
        <v>28.581754086596341</v>
      </c>
      <c r="P293" s="5">
        <f t="shared" si="374"/>
        <v>51.75</v>
      </c>
      <c r="Q293" s="5">
        <f t="shared" si="375"/>
        <v>56.5</v>
      </c>
      <c r="R293" s="5">
        <f t="shared" si="376"/>
        <v>-4.75</v>
      </c>
      <c r="S293" s="5">
        <f t="shared" si="377"/>
        <v>15</v>
      </c>
      <c r="T293" s="5">
        <f t="shared" si="378"/>
        <v>79</v>
      </c>
      <c r="U293" s="5">
        <f t="shared" si="379"/>
        <v>64</v>
      </c>
      <c r="V293">
        <f t="shared" si="380"/>
        <v>1000000</v>
      </c>
      <c r="X293">
        <f t="shared" si="381"/>
        <v>14</v>
      </c>
      <c r="Y293">
        <f t="shared" si="359"/>
        <v>25</v>
      </c>
      <c r="Z293">
        <f t="shared" si="360"/>
        <v>27</v>
      </c>
      <c r="AA293">
        <f t="shared" si="361"/>
        <v>26</v>
      </c>
      <c r="AB293">
        <f t="shared" si="362"/>
        <v>21</v>
      </c>
      <c r="AC293">
        <f t="shared" si="363"/>
        <v>44</v>
      </c>
      <c r="AD293">
        <f t="shared" si="364"/>
        <v>27</v>
      </c>
      <c r="AE293">
        <f t="shared" si="365"/>
        <v>34</v>
      </c>
      <c r="AF293">
        <f t="shared" si="366"/>
        <v>25</v>
      </c>
      <c r="AG293">
        <f t="shared" ref="AG293:AO293" si="417">MAX(X$4:AF$543)+1-X293</f>
        <v>42</v>
      </c>
      <c r="AH293">
        <f t="shared" si="417"/>
        <v>31</v>
      </c>
      <c r="AI293">
        <f t="shared" si="417"/>
        <v>29</v>
      </c>
      <c r="AJ293">
        <f t="shared" si="417"/>
        <v>30</v>
      </c>
      <c r="AK293">
        <f t="shared" si="417"/>
        <v>35</v>
      </c>
      <c r="AL293">
        <f t="shared" si="417"/>
        <v>12</v>
      </c>
      <c r="AM293">
        <f t="shared" si="417"/>
        <v>29</v>
      </c>
      <c r="AN293">
        <f t="shared" si="417"/>
        <v>22</v>
      </c>
      <c r="AO293">
        <f t="shared" si="417"/>
        <v>31</v>
      </c>
      <c r="AP293">
        <f t="shared" si="368"/>
        <v>1000000</v>
      </c>
      <c r="AQ293">
        <f t="shared" si="383"/>
        <v>3</v>
      </c>
      <c r="AR293">
        <f t="shared" si="384"/>
        <v>1</v>
      </c>
      <c r="AS293">
        <f t="shared" si="385"/>
        <v>2755822.8</v>
      </c>
      <c r="AV293" s="10" t="s">
        <v>953</v>
      </c>
      <c r="AW293" s="11">
        <v>41</v>
      </c>
      <c r="AX293" s="11">
        <v>29</v>
      </c>
      <c r="AY293" s="11">
        <v>16</v>
      </c>
      <c r="AZ293" s="11">
        <v>24</v>
      </c>
      <c r="BA293" s="11">
        <v>29</v>
      </c>
      <c r="BB293" s="11">
        <v>14</v>
      </c>
      <c r="BC293" s="11">
        <v>25</v>
      </c>
      <c r="BD293" s="11">
        <v>5</v>
      </c>
      <c r="BE293" s="11">
        <v>10</v>
      </c>
      <c r="BF293" s="11">
        <v>15</v>
      </c>
      <c r="BG293" s="11">
        <v>27</v>
      </c>
      <c r="BH293" s="11">
        <v>40</v>
      </c>
      <c r="BI293" s="11">
        <v>32</v>
      </c>
      <c r="BJ293" s="11">
        <v>27</v>
      </c>
      <c r="BK293" s="11">
        <v>42</v>
      </c>
      <c r="BL293" s="11">
        <v>31</v>
      </c>
      <c r="BM293" s="11">
        <v>51</v>
      </c>
      <c r="BN293" s="11">
        <v>46</v>
      </c>
      <c r="BO293" s="11">
        <v>4000000</v>
      </c>
    </row>
    <row r="294" spans="1:67" ht="15" thickBot="1" x14ac:dyDescent="0.35">
      <c r="A294" s="1" t="s">
        <v>290</v>
      </c>
      <c r="B294" s="1" t="s">
        <v>602</v>
      </c>
      <c r="C294" s="2">
        <v>11</v>
      </c>
      <c r="D294" s="2">
        <v>56</v>
      </c>
      <c r="E294" s="2">
        <v>5</v>
      </c>
      <c r="F294" s="2">
        <v>57</v>
      </c>
      <c r="G294" s="2">
        <v>1</v>
      </c>
      <c r="H294" s="1">
        <f t="shared" si="369"/>
        <v>57</v>
      </c>
      <c r="I294" s="1">
        <f>HLOOKUP(H294,C294:$F$604,J294,0)</f>
        <v>4</v>
      </c>
      <c r="J294" s="1">
        <v>311</v>
      </c>
      <c r="K294" s="1" t="str">
        <f t="shared" si="370"/>
        <v>14</v>
      </c>
      <c r="M294" s="5">
        <f t="shared" si="371"/>
        <v>4</v>
      </c>
      <c r="N294" s="5">
        <f t="shared" si="372"/>
        <v>72</v>
      </c>
      <c r="O294" s="5">
        <f t="shared" si="373"/>
        <v>28.111385593741193</v>
      </c>
      <c r="P294" s="5">
        <f t="shared" si="374"/>
        <v>32.25</v>
      </c>
      <c r="Q294" s="5">
        <f t="shared" si="375"/>
        <v>33.5</v>
      </c>
      <c r="R294" s="5">
        <f t="shared" si="376"/>
        <v>-1.25</v>
      </c>
      <c r="S294" s="5">
        <f t="shared" si="377"/>
        <v>5</v>
      </c>
      <c r="T294" s="5">
        <f t="shared" si="378"/>
        <v>57</v>
      </c>
      <c r="U294" s="5">
        <f t="shared" si="379"/>
        <v>52</v>
      </c>
      <c r="V294">
        <f t="shared" si="380"/>
        <v>1000000</v>
      </c>
      <c r="X294">
        <f t="shared" si="381"/>
        <v>1</v>
      </c>
      <c r="Y294">
        <f t="shared" si="359"/>
        <v>45</v>
      </c>
      <c r="Z294">
        <f t="shared" si="360"/>
        <v>28</v>
      </c>
      <c r="AA294">
        <f t="shared" si="361"/>
        <v>48</v>
      </c>
      <c r="AB294">
        <f t="shared" si="362"/>
        <v>43</v>
      </c>
      <c r="AC294">
        <f t="shared" si="363"/>
        <v>32</v>
      </c>
      <c r="AD294">
        <f t="shared" si="364"/>
        <v>44</v>
      </c>
      <c r="AE294">
        <f t="shared" si="365"/>
        <v>49</v>
      </c>
      <c r="AF294">
        <f t="shared" si="366"/>
        <v>36</v>
      </c>
      <c r="AG294">
        <f t="shared" ref="AG294:AO294" si="418">MAX(X$4:AF$543)+1-X294</f>
        <v>55</v>
      </c>
      <c r="AH294">
        <f t="shared" si="418"/>
        <v>11</v>
      </c>
      <c r="AI294">
        <f t="shared" si="418"/>
        <v>28</v>
      </c>
      <c r="AJ294">
        <f t="shared" si="418"/>
        <v>8</v>
      </c>
      <c r="AK294">
        <f t="shared" si="418"/>
        <v>13</v>
      </c>
      <c r="AL294">
        <f t="shared" si="418"/>
        <v>24</v>
      </c>
      <c r="AM294">
        <f t="shared" si="418"/>
        <v>12</v>
      </c>
      <c r="AN294">
        <f t="shared" si="418"/>
        <v>7</v>
      </c>
      <c r="AO294">
        <f t="shared" si="418"/>
        <v>20</v>
      </c>
      <c r="AP294">
        <f t="shared" si="368"/>
        <v>1000000</v>
      </c>
      <c r="AQ294">
        <f t="shared" si="383"/>
        <v>2</v>
      </c>
      <c r="AR294">
        <f t="shared" si="384"/>
        <v>1</v>
      </c>
      <c r="AS294">
        <f t="shared" si="385"/>
        <v>2433619.7000000002</v>
      </c>
      <c r="AV294" s="10" t="s">
        <v>954</v>
      </c>
      <c r="AW294" s="11">
        <v>41</v>
      </c>
      <c r="AX294" s="11">
        <v>14</v>
      </c>
      <c r="AY294" s="11">
        <v>13</v>
      </c>
      <c r="AZ294" s="11">
        <v>15</v>
      </c>
      <c r="BA294" s="11">
        <v>8</v>
      </c>
      <c r="BB294" s="11">
        <v>53</v>
      </c>
      <c r="BC294" s="11">
        <v>38</v>
      </c>
      <c r="BD294" s="11">
        <v>23</v>
      </c>
      <c r="BE294" s="11">
        <v>11</v>
      </c>
      <c r="BF294" s="11">
        <v>15</v>
      </c>
      <c r="BG294" s="11">
        <v>42</v>
      </c>
      <c r="BH294" s="11">
        <v>43</v>
      </c>
      <c r="BI294" s="11">
        <v>41</v>
      </c>
      <c r="BJ294" s="11">
        <v>48</v>
      </c>
      <c r="BK294" s="11">
        <v>3</v>
      </c>
      <c r="BL294" s="11">
        <v>18</v>
      </c>
      <c r="BM294" s="11">
        <v>33</v>
      </c>
      <c r="BN294" s="11">
        <v>45</v>
      </c>
      <c r="BO294" s="11">
        <v>3000000</v>
      </c>
    </row>
    <row r="295" spans="1:67" ht="15" thickBot="1" x14ac:dyDescent="0.35">
      <c r="A295" s="1" t="s">
        <v>291</v>
      </c>
      <c r="B295" s="1" t="s">
        <v>602</v>
      </c>
      <c r="C295" s="2">
        <v>20</v>
      </c>
      <c r="D295" s="2">
        <v>99</v>
      </c>
      <c r="E295" s="2">
        <v>56</v>
      </c>
      <c r="F295" s="2">
        <v>4</v>
      </c>
      <c r="G295" s="2">
        <v>3</v>
      </c>
      <c r="H295" s="1">
        <f t="shared" si="369"/>
        <v>99</v>
      </c>
      <c r="I295" s="1">
        <f>HLOOKUP(H295,C295:$F$604,J295,0)</f>
        <v>2</v>
      </c>
      <c r="J295" s="1">
        <v>310</v>
      </c>
      <c r="K295" s="1" t="str">
        <f t="shared" si="370"/>
        <v>32</v>
      </c>
      <c r="M295" s="5">
        <f t="shared" si="371"/>
        <v>2</v>
      </c>
      <c r="N295" s="5">
        <f t="shared" si="372"/>
        <v>80</v>
      </c>
      <c r="O295" s="5">
        <f t="shared" si="373"/>
        <v>42.200908363051461</v>
      </c>
      <c r="P295" s="5">
        <f t="shared" si="374"/>
        <v>44.75</v>
      </c>
      <c r="Q295" s="5">
        <f t="shared" si="375"/>
        <v>38</v>
      </c>
      <c r="R295" s="5">
        <f t="shared" si="376"/>
        <v>6.75</v>
      </c>
      <c r="S295" s="5">
        <f t="shared" si="377"/>
        <v>4</v>
      </c>
      <c r="T295" s="5">
        <f t="shared" si="378"/>
        <v>99</v>
      </c>
      <c r="U295" s="5">
        <f t="shared" si="379"/>
        <v>95</v>
      </c>
      <c r="V295">
        <f t="shared" si="380"/>
        <v>3000000</v>
      </c>
      <c r="X295">
        <f t="shared" si="381"/>
        <v>27</v>
      </c>
      <c r="Y295">
        <f t="shared" si="359"/>
        <v>42</v>
      </c>
      <c r="Z295">
        <f t="shared" si="360"/>
        <v>3</v>
      </c>
      <c r="AA295">
        <f t="shared" si="361"/>
        <v>36</v>
      </c>
      <c r="AB295">
        <f t="shared" si="362"/>
        <v>40</v>
      </c>
      <c r="AC295">
        <f t="shared" si="363"/>
        <v>9</v>
      </c>
      <c r="AD295">
        <f t="shared" si="364"/>
        <v>46</v>
      </c>
      <c r="AE295">
        <f t="shared" si="365"/>
        <v>2</v>
      </c>
      <c r="AF295">
        <f t="shared" si="366"/>
        <v>2</v>
      </c>
      <c r="AG295">
        <f t="shared" ref="AG295:AO295" si="419">MAX(X$4:AF$543)+1-X295</f>
        <v>29</v>
      </c>
      <c r="AH295">
        <f t="shared" si="419"/>
        <v>14</v>
      </c>
      <c r="AI295">
        <f t="shared" si="419"/>
        <v>53</v>
      </c>
      <c r="AJ295">
        <f t="shared" si="419"/>
        <v>20</v>
      </c>
      <c r="AK295">
        <f t="shared" si="419"/>
        <v>16</v>
      </c>
      <c r="AL295">
        <f t="shared" si="419"/>
        <v>47</v>
      </c>
      <c r="AM295">
        <f t="shared" si="419"/>
        <v>10</v>
      </c>
      <c r="AN295">
        <f t="shared" si="419"/>
        <v>54</v>
      </c>
      <c r="AO295">
        <f t="shared" si="419"/>
        <v>54</v>
      </c>
      <c r="AP295">
        <f t="shared" si="368"/>
        <v>3000000</v>
      </c>
      <c r="AQ295">
        <f t="shared" si="383"/>
        <v>3</v>
      </c>
      <c r="AR295">
        <f t="shared" si="384"/>
        <v>3</v>
      </c>
      <c r="AS295">
        <f t="shared" si="385"/>
        <v>2613533.9</v>
      </c>
      <c r="AV295" s="10" t="s">
        <v>955</v>
      </c>
      <c r="AW295" s="11">
        <v>41</v>
      </c>
      <c r="AX295" s="11">
        <v>10</v>
      </c>
      <c r="AY295" s="11">
        <v>32</v>
      </c>
      <c r="AZ295" s="11">
        <v>10</v>
      </c>
      <c r="BA295" s="11">
        <v>12</v>
      </c>
      <c r="BB295" s="11">
        <v>34</v>
      </c>
      <c r="BC295" s="11">
        <v>12</v>
      </c>
      <c r="BD295" s="11">
        <v>19</v>
      </c>
      <c r="BE295" s="11">
        <v>33</v>
      </c>
      <c r="BF295" s="11">
        <v>15</v>
      </c>
      <c r="BG295" s="11">
        <v>46</v>
      </c>
      <c r="BH295" s="11">
        <v>24</v>
      </c>
      <c r="BI295" s="11">
        <v>46</v>
      </c>
      <c r="BJ295" s="11">
        <v>44</v>
      </c>
      <c r="BK295" s="11">
        <v>22</v>
      </c>
      <c r="BL295" s="11">
        <v>44</v>
      </c>
      <c r="BM295" s="11">
        <v>37</v>
      </c>
      <c r="BN295" s="11">
        <v>23</v>
      </c>
      <c r="BO295" s="11">
        <v>1000000</v>
      </c>
    </row>
    <row r="296" spans="1:67" ht="15" thickBot="1" x14ac:dyDescent="0.35">
      <c r="A296" s="1" t="s">
        <v>292</v>
      </c>
      <c r="B296" s="1" t="s">
        <v>602</v>
      </c>
      <c r="C296" s="2">
        <v>29</v>
      </c>
      <c r="D296" s="2">
        <v>7</v>
      </c>
      <c r="E296" s="2">
        <v>93</v>
      </c>
      <c r="F296" s="2">
        <v>78</v>
      </c>
      <c r="G296" s="2">
        <v>1</v>
      </c>
      <c r="H296" s="1">
        <f t="shared" si="369"/>
        <v>93</v>
      </c>
      <c r="I296" s="1">
        <f>HLOOKUP(H296,C296:$F$604,J296,0)</f>
        <v>3</v>
      </c>
      <c r="J296" s="1">
        <v>309</v>
      </c>
      <c r="K296" s="1" t="str">
        <f t="shared" si="370"/>
        <v>13</v>
      </c>
      <c r="M296" s="5">
        <f t="shared" si="371"/>
        <v>3</v>
      </c>
      <c r="N296" s="5">
        <f t="shared" si="372"/>
        <v>114</v>
      </c>
      <c r="O296" s="5">
        <f t="shared" si="373"/>
        <v>40.458826807838442</v>
      </c>
      <c r="P296" s="5">
        <f t="shared" si="374"/>
        <v>51.75</v>
      </c>
      <c r="Q296" s="5">
        <f t="shared" si="375"/>
        <v>53.5</v>
      </c>
      <c r="R296" s="5">
        <f t="shared" si="376"/>
        <v>-1.75</v>
      </c>
      <c r="S296" s="5">
        <f t="shared" si="377"/>
        <v>7</v>
      </c>
      <c r="T296" s="5">
        <f t="shared" si="378"/>
        <v>93</v>
      </c>
      <c r="U296" s="5">
        <f t="shared" si="379"/>
        <v>86</v>
      </c>
      <c r="V296">
        <f t="shared" si="380"/>
        <v>1000000</v>
      </c>
      <c r="X296">
        <f t="shared" si="381"/>
        <v>14</v>
      </c>
      <c r="Y296">
        <f t="shared" si="359"/>
        <v>30</v>
      </c>
      <c r="Z296">
        <f t="shared" si="360"/>
        <v>6</v>
      </c>
      <c r="AA296">
        <f t="shared" si="361"/>
        <v>26</v>
      </c>
      <c r="AB296">
        <f t="shared" si="362"/>
        <v>24</v>
      </c>
      <c r="AC296">
        <f t="shared" si="363"/>
        <v>34</v>
      </c>
      <c r="AD296">
        <f t="shared" si="364"/>
        <v>39</v>
      </c>
      <c r="AE296">
        <f t="shared" si="365"/>
        <v>14</v>
      </c>
      <c r="AF296">
        <f t="shared" si="366"/>
        <v>6</v>
      </c>
      <c r="AG296">
        <f t="shared" ref="AG296:AO296" si="420">MAX(X$4:AF$543)+1-X296</f>
        <v>42</v>
      </c>
      <c r="AH296">
        <f t="shared" si="420"/>
        <v>26</v>
      </c>
      <c r="AI296">
        <f t="shared" si="420"/>
        <v>50</v>
      </c>
      <c r="AJ296">
        <f t="shared" si="420"/>
        <v>30</v>
      </c>
      <c r="AK296">
        <f t="shared" si="420"/>
        <v>32</v>
      </c>
      <c r="AL296">
        <f t="shared" si="420"/>
        <v>22</v>
      </c>
      <c r="AM296">
        <f t="shared" si="420"/>
        <v>17</v>
      </c>
      <c r="AN296">
        <f t="shared" si="420"/>
        <v>42</v>
      </c>
      <c r="AO296">
        <f t="shared" si="420"/>
        <v>50</v>
      </c>
      <c r="AP296">
        <f t="shared" si="368"/>
        <v>1000000</v>
      </c>
      <c r="AQ296">
        <f t="shared" si="383"/>
        <v>3</v>
      </c>
      <c r="AR296">
        <f t="shared" si="384"/>
        <v>1</v>
      </c>
      <c r="AS296">
        <f t="shared" si="385"/>
        <v>2867892.3</v>
      </c>
      <c r="AV296" s="10" t="s">
        <v>956</v>
      </c>
      <c r="AW296" s="11">
        <v>41</v>
      </c>
      <c r="AX296" s="11">
        <v>51</v>
      </c>
      <c r="AY296" s="11">
        <v>33</v>
      </c>
      <c r="AZ296" s="11">
        <v>50</v>
      </c>
      <c r="BA296" s="11">
        <v>51</v>
      </c>
      <c r="BB296" s="11">
        <v>6</v>
      </c>
      <c r="BC296" s="11">
        <v>33</v>
      </c>
      <c r="BD296" s="11">
        <v>46</v>
      </c>
      <c r="BE296" s="11">
        <v>35</v>
      </c>
      <c r="BF296" s="11">
        <v>15</v>
      </c>
      <c r="BG296" s="11">
        <v>5</v>
      </c>
      <c r="BH296" s="11">
        <v>23</v>
      </c>
      <c r="BI296" s="11">
        <v>6</v>
      </c>
      <c r="BJ296" s="11">
        <v>5</v>
      </c>
      <c r="BK296" s="11">
        <v>50</v>
      </c>
      <c r="BL296" s="11">
        <v>23</v>
      </c>
      <c r="BM296" s="11">
        <v>10</v>
      </c>
      <c r="BN296" s="11">
        <v>21</v>
      </c>
      <c r="BO296" s="11">
        <v>2000000</v>
      </c>
    </row>
    <row r="297" spans="1:67" ht="15" thickBot="1" x14ac:dyDescent="0.35">
      <c r="A297" s="1" t="s">
        <v>293</v>
      </c>
      <c r="B297" s="1" t="s">
        <v>602</v>
      </c>
      <c r="C297" s="2">
        <v>25</v>
      </c>
      <c r="D297" s="2">
        <v>28</v>
      </c>
      <c r="E297" s="2">
        <v>91</v>
      </c>
      <c r="F297" s="2">
        <v>95</v>
      </c>
      <c r="G297" s="2">
        <v>3</v>
      </c>
      <c r="H297" s="1">
        <f t="shared" si="369"/>
        <v>95</v>
      </c>
      <c r="I297" s="1">
        <f>HLOOKUP(H297,C297:$F$604,J297,0)</f>
        <v>4</v>
      </c>
      <c r="J297" s="1">
        <v>308</v>
      </c>
      <c r="K297" s="1" t="str">
        <f t="shared" si="370"/>
        <v>34</v>
      </c>
      <c r="M297" s="5">
        <f t="shared" si="371"/>
        <v>4</v>
      </c>
      <c r="N297" s="5">
        <f t="shared" si="372"/>
        <v>144</v>
      </c>
      <c r="O297" s="5">
        <f t="shared" si="373"/>
        <v>38.448016853928891</v>
      </c>
      <c r="P297" s="5">
        <f t="shared" si="374"/>
        <v>59.75</v>
      </c>
      <c r="Q297" s="5">
        <f t="shared" si="375"/>
        <v>59.5</v>
      </c>
      <c r="R297" s="5">
        <f t="shared" si="376"/>
        <v>0.25</v>
      </c>
      <c r="S297" s="5">
        <f t="shared" si="377"/>
        <v>25</v>
      </c>
      <c r="T297" s="5">
        <f t="shared" si="378"/>
        <v>95</v>
      </c>
      <c r="U297" s="5">
        <f t="shared" si="379"/>
        <v>70</v>
      </c>
      <c r="V297">
        <f t="shared" si="380"/>
        <v>3000000</v>
      </c>
      <c r="X297">
        <f t="shared" si="381"/>
        <v>1</v>
      </c>
      <c r="Y297">
        <f t="shared" si="359"/>
        <v>17</v>
      </c>
      <c r="Z297">
        <f t="shared" si="360"/>
        <v>8</v>
      </c>
      <c r="AA297">
        <f t="shared" si="361"/>
        <v>15</v>
      </c>
      <c r="AB297">
        <f t="shared" si="362"/>
        <v>18</v>
      </c>
      <c r="AC297">
        <f t="shared" si="363"/>
        <v>27</v>
      </c>
      <c r="AD297">
        <f t="shared" si="364"/>
        <v>18</v>
      </c>
      <c r="AE297">
        <f t="shared" si="365"/>
        <v>10</v>
      </c>
      <c r="AF297">
        <f t="shared" si="366"/>
        <v>20</v>
      </c>
      <c r="AG297">
        <f t="shared" ref="AG297:AO297" si="421">MAX(X$4:AF$543)+1-X297</f>
        <v>55</v>
      </c>
      <c r="AH297">
        <f t="shared" si="421"/>
        <v>39</v>
      </c>
      <c r="AI297">
        <f t="shared" si="421"/>
        <v>48</v>
      </c>
      <c r="AJ297">
        <f t="shared" si="421"/>
        <v>41</v>
      </c>
      <c r="AK297">
        <f t="shared" si="421"/>
        <v>38</v>
      </c>
      <c r="AL297">
        <f t="shared" si="421"/>
        <v>29</v>
      </c>
      <c r="AM297">
        <f t="shared" si="421"/>
        <v>38</v>
      </c>
      <c r="AN297">
        <f t="shared" si="421"/>
        <v>46</v>
      </c>
      <c r="AO297">
        <f t="shared" si="421"/>
        <v>36</v>
      </c>
      <c r="AP297">
        <f t="shared" si="368"/>
        <v>3000000</v>
      </c>
      <c r="AQ297">
        <f t="shared" si="383"/>
        <v>2</v>
      </c>
      <c r="AR297">
        <f t="shared" si="384"/>
        <v>3</v>
      </c>
      <c r="AS297">
        <f t="shared" si="385"/>
        <v>2330935.4</v>
      </c>
      <c r="AV297" s="10" t="s">
        <v>957</v>
      </c>
      <c r="AW297" s="11">
        <v>14</v>
      </c>
      <c r="AX297" s="11">
        <v>25</v>
      </c>
      <c r="AY297" s="11">
        <v>27</v>
      </c>
      <c r="AZ297" s="11">
        <v>26</v>
      </c>
      <c r="BA297" s="11">
        <v>21</v>
      </c>
      <c r="BB297" s="11">
        <v>44</v>
      </c>
      <c r="BC297" s="11">
        <v>27</v>
      </c>
      <c r="BD297" s="11">
        <v>34</v>
      </c>
      <c r="BE297" s="11">
        <v>25</v>
      </c>
      <c r="BF297" s="11">
        <v>42</v>
      </c>
      <c r="BG297" s="11">
        <v>31</v>
      </c>
      <c r="BH297" s="11">
        <v>29</v>
      </c>
      <c r="BI297" s="11">
        <v>30</v>
      </c>
      <c r="BJ297" s="11">
        <v>35</v>
      </c>
      <c r="BK297" s="11">
        <v>12</v>
      </c>
      <c r="BL297" s="11">
        <v>29</v>
      </c>
      <c r="BM297" s="11">
        <v>22</v>
      </c>
      <c r="BN297" s="11">
        <v>31</v>
      </c>
      <c r="BO297" s="11">
        <v>1000000</v>
      </c>
    </row>
    <row r="298" spans="1:67" ht="15" thickBot="1" x14ac:dyDescent="0.35">
      <c r="A298" s="1" t="s">
        <v>294</v>
      </c>
      <c r="B298" s="1" t="s">
        <v>602</v>
      </c>
      <c r="C298" s="2">
        <v>98</v>
      </c>
      <c r="D298" s="2">
        <v>74</v>
      </c>
      <c r="E298" s="2">
        <v>51</v>
      </c>
      <c r="F298" s="2">
        <v>91</v>
      </c>
      <c r="G298" s="2">
        <v>1</v>
      </c>
      <c r="H298" s="1">
        <f t="shared" si="369"/>
        <v>98</v>
      </c>
      <c r="I298" s="1">
        <f>HLOOKUP(H298,C298:$F$604,J298,0)</f>
        <v>1</v>
      </c>
      <c r="J298" s="1">
        <v>307</v>
      </c>
      <c r="K298" s="1" t="str">
        <f t="shared" si="370"/>
        <v>11</v>
      </c>
      <c r="M298" s="5">
        <f t="shared" si="371"/>
        <v>1</v>
      </c>
      <c r="N298" s="5">
        <f t="shared" si="372"/>
        <v>216</v>
      </c>
      <c r="O298" s="5">
        <f t="shared" si="373"/>
        <v>20.920484379350938</v>
      </c>
      <c r="P298" s="5">
        <f t="shared" si="374"/>
        <v>78.5</v>
      </c>
      <c r="Q298" s="5">
        <f t="shared" si="375"/>
        <v>82.5</v>
      </c>
      <c r="R298" s="5">
        <f t="shared" si="376"/>
        <v>-4</v>
      </c>
      <c r="S298" s="5">
        <f t="shared" si="377"/>
        <v>51</v>
      </c>
      <c r="T298" s="5">
        <f t="shared" si="378"/>
        <v>98</v>
      </c>
      <c r="U298" s="5">
        <f t="shared" si="379"/>
        <v>47</v>
      </c>
      <c r="V298">
        <f t="shared" si="380"/>
        <v>1000000</v>
      </c>
      <c r="X298">
        <f t="shared" si="381"/>
        <v>41</v>
      </c>
      <c r="Y298">
        <f t="shared" si="359"/>
        <v>2</v>
      </c>
      <c r="Z298">
        <f t="shared" si="360"/>
        <v>42</v>
      </c>
      <c r="AA298">
        <f t="shared" si="361"/>
        <v>2</v>
      </c>
      <c r="AB298">
        <f t="shared" si="362"/>
        <v>2</v>
      </c>
      <c r="AC298">
        <f t="shared" si="363"/>
        <v>41</v>
      </c>
      <c r="AD298">
        <f t="shared" si="364"/>
        <v>4</v>
      </c>
      <c r="AE298">
        <f t="shared" si="365"/>
        <v>5</v>
      </c>
      <c r="AF298">
        <f t="shared" si="366"/>
        <v>40</v>
      </c>
      <c r="AG298">
        <f t="shared" ref="AG298:AO298" si="422">MAX(X$4:AF$543)+1-X298</f>
        <v>15</v>
      </c>
      <c r="AH298">
        <f t="shared" si="422"/>
        <v>54</v>
      </c>
      <c r="AI298">
        <f t="shared" si="422"/>
        <v>14</v>
      </c>
      <c r="AJ298">
        <f t="shared" si="422"/>
        <v>54</v>
      </c>
      <c r="AK298">
        <f t="shared" si="422"/>
        <v>54</v>
      </c>
      <c r="AL298">
        <f t="shared" si="422"/>
        <v>15</v>
      </c>
      <c r="AM298">
        <f t="shared" si="422"/>
        <v>52</v>
      </c>
      <c r="AN298">
        <f t="shared" si="422"/>
        <v>51</v>
      </c>
      <c r="AO298">
        <f t="shared" si="422"/>
        <v>16</v>
      </c>
      <c r="AP298">
        <f t="shared" si="368"/>
        <v>1000000</v>
      </c>
      <c r="AQ298">
        <f t="shared" si="383"/>
        <v>3</v>
      </c>
      <c r="AR298">
        <f t="shared" si="384"/>
        <v>1</v>
      </c>
      <c r="AS298">
        <f t="shared" si="385"/>
        <v>2911672.2</v>
      </c>
      <c r="AV298" s="10" t="s">
        <v>958</v>
      </c>
      <c r="AW298" s="11">
        <v>1</v>
      </c>
      <c r="AX298" s="11">
        <v>45</v>
      </c>
      <c r="AY298" s="11">
        <v>28</v>
      </c>
      <c r="AZ298" s="11">
        <v>48</v>
      </c>
      <c r="BA298" s="11">
        <v>43</v>
      </c>
      <c r="BB298" s="11">
        <v>32</v>
      </c>
      <c r="BC298" s="11">
        <v>44</v>
      </c>
      <c r="BD298" s="11">
        <v>49</v>
      </c>
      <c r="BE298" s="11">
        <v>36</v>
      </c>
      <c r="BF298" s="11">
        <v>55</v>
      </c>
      <c r="BG298" s="11">
        <v>11</v>
      </c>
      <c r="BH298" s="11">
        <v>28</v>
      </c>
      <c r="BI298" s="11">
        <v>8</v>
      </c>
      <c r="BJ298" s="11">
        <v>13</v>
      </c>
      <c r="BK298" s="11">
        <v>24</v>
      </c>
      <c r="BL298" s="11">
        <v>12</v>
      </c>
      <c r="BM298" s="11">
        <v>7</v>
      </c>
      <c r="BN298" s="11">
        <v>20</v>
      </c>
      <c r="BO298" s="11">
        <v>1000000</v>
      </c>
    </row>
    <row r="299" spans="1:67" ht="15" thickBot="1" x14ac:dyDescent="0.35">
      <c r="A299" s="1" t="s">
        <v>295</v>
      </c>
      <c r="B299" s="1" t="s">
        <v>602</v>
      </c>
      <c r="C299" s="2">
        <v>36</v>
      </c>
      <c r="D299" s="2">
        <v>51</v>
      </c>
      <c r="E299" s="2">
        <v>69</v>
      </c>
      <c r="F299" s="2">
        <v>90</v>
      </c>
      <c r="G299" s="2">
        <v>4</v>
      </c>
      <c r="H299" s="1">
        <f t="shared" si="369"/>
        <v>90</v>
      </c>
      <c r="I299" s="1">
        <f>HLOOKUP(H299,C299:$F$604,J299,0)</f>
        <v>4</v>
      </c>
      <c r="J299" s="1">
        <v>306</v>
      </c>
      <c r="K299" s="1" t="str">
        <f t="shared" si="370"/>
        <v>44</v>
      </c>
      <c r="M299" s="5">
        <f t="shared" si="371"/>
        <v>4</v>
      </c>
      <c r="N299" s="5">
        <f t="shared" si="372"/>
        <v>156</v>
      </c>
      <c r="O299" s="5">
        <f t="shared" si="373"/>
        <v>23.302360395462088</v>
      </c>
      <c r="P299" s="5">
        <f t="shared" si="374"/>
        <v>61.5</v>
      </c>
      <c r="Q299" s="5">
        <f t="shared" si="375"/>
        <v>60</v>
      </c>
      <c r="R299" s="5">
        <f t="shared" si="376"/>
        <v>1.5</v>
      </c>
      <c r="S299" s="5">
        <f t="shared" si="377"/>
        <v>36</v>
      </c>
      <c r="T299" s="5">
        <f t="shared" si="378"/>
        <v>90</v>
      </c>
      <c r="U299" s="5">
        <f t="shared" si="379"/>
        <v>54</v>
      </c>
      <c r="V299">
        <f t="shared" si="380"/>
        <v>4000000</v>
      </c>
      <c r="X299">
        <f t="shared" si="381"/>
        <v>1</v>
      </c>
      <c r="Y299">
        <f t="shared" si="359"/>
        <v>13</v>
      </c>
      <c r="Z299">
        <f t="shared" si="360"/>
        <v>37</v>
      </c>
      <c r="AA299">
        <f t="shared" si="361"/>
        <v>13</v>
      </c>
      <c r="AB299">
        <f t="shared" si="362"/>
        <v>18</v>
      </c>
      <c r="AC299">
        <f t="shared" si="363"/>
        <v>22</v>
      </c>
      <c r="AD299">
        <f t="shared" si="364"/>
        <v>10</v>
      </c>
      <c r="AE299">
        <f t="shared" si="365"/>
        <v>19</v>
      </c>
      <c r="AF299">
        <f t="shared" si="366"/>
        <v>34</v>
      </c>
      <c r="AG299">
        <f t="shared" ref="AG299:AO299" si="423">MAX(X$4:AF$543)+1-X299</f>
        <v>55</v>
      </c>
      <c r="AH299">
        <f t="shared" si="423"/>
        <v>43</v>
      </c>
      <c r="AI299">
        <f t="shared" si="423"/>
        <v>19</v>
      </c>
      <c r="AJ299">
        <f t="shared" si="423"/>
        <v>43</v>
      </c>
      <c r="AK299">
        <f t="shared" si="423"/>
        <v>38</v>
      </c>
      <c r="AL299">
        <f t="shared" si="423"/>
        <v>34</v>
      </c>
      <c r="AM299">
        <f t="shared" si="423"/>
        <v>46</v>
      </c>
      <c r="AN299">
        <f t="shared" si="423"/>
        <v>37</v>
      </c>
      <c r="AO299">
        <f t="shared" si="423"/>
        <v>22</v>
      </c>
      <c r="AP299">
        <f t="shared" si="368"/>
        <v>4000000</v>
      </c>
      <c r="AQ299">
        <f t="shared" si="383"/>
        <v>3</v>
      </c>
      <c r="AR299">
        <f t="shared" si="384"/>
        <v>4</v>
      </c>
      <c r="AS299">
        <f t="shared" si="385"/>
        <v>2968523</v>
      </c>
      <c r="AV299" s="10" t="s">
        <v>959</v>
      </c>
      <c r="AW299" s="11">
        <v>27</v>
      </c>
      <c r="AX299" s="11">
        <v>42</v>
      </c>
      <c r="AY299" s="11">
        <v>3</v>
      </c>
      <c r="AZ299" s="11">
        <v>36</v>
      </c>
      <c r="BA299" s="11">
        <v>40</v>
      </c>
      <c r="BB299" s="11">
        <v>9</v>
      </c>
      <c r="BC299" s="11">
        <v>46</v>
      </c>
      <c r="BD299" s="11">
        <v>2</v>
      </c>
      <c r="BE299" s="11">
        <v>2</v>
      </c>
      <c r="BF299" s="11">
        <v>29</v>
      </c>
      <c r="BG299" s="11">
        <v>14</v>
      </c>
      <c r="BH299" s="11">
        <v>53</v>
      </c>
      <c r="BI299" s="11">
        <v>20</v>
      </c>
      <c r="BJ299" s="11">
        <v>16</v>
      </c>
      <c r="BK299" s="11">
        <v>47</v>
      </c>
      <c r="BL299" s="11">
        <v>10</v>
      </c>
      <c r="BM299" s="11">
        <v>54</v>
      </c>
      <c r="BN299" s="11">
        <v>54</v>
      </c>
      <c r="BO299" s="11">
        <v>3000000</v>
      </c>
    </row>
    <row r="300" spans="1:67" ht="15" thickBot="1" x14ac:dyDescent="0.35">
      <c r="A300" s="1" t="s">
        <v>296</v>
      </c>
      <c r="B300" s="1" t="s">
        <v>602</v>
      </c>
      <c r="C300" s="2">
        <v>79</v>
      </c>
      <c r="D300" s="2">
        <v>90</v>
      </c>
      <c r="E300" s="2">
        <v>3</v>
      </c>
      <c r="F300" s="2">
        <v>31</v>
      </c>
      <c r="G300" s="2">
        <v>1</v>
      </c>
      <c r="H300" s="1">
        <f t="shared" si="369"/>
        <v>90</v>
      </c>
      <c r="I300" s="1">
        <f>HLOOKUP(H300,C300:$F$604,J300,0)</f>
        <v>2</v>
      </c>
      <c r="J300" s="1">
        <v>305</v>
      </c>
      <c r="K300" s="1" t="str">
        <f t="shared" si="370"/>
        <v>12</v>
      </c>
      <c r="M300" s="5">
        <f t="shared" si="371"/>
        <v>2</v>
      </c>
      <c r="N300" s="5">
        <f t="shared" si="372"/>
        <v>113</v>
      </c>
      <c r="O300" s="5">
        <f t="shared" si="373"/>
        <v>40.860535157206805</v>
      </c>
      <c r="P300" s="5">
        <f t="shared" si="374"/>
        <v>50.75</v>
      </c>
      <c r="Q300" s="5">
        <f t="shared" si="375"/>
        <v>55</v>
      </c>
      <c r="R300" s="5">
        <f t="shared" si="376"/>
        <v>-4.25</v>
      </c>
      <c r="S300" s="5">
        <f t="shared" si="377"/>
        <v>3</v>
      </c>
      <c r="T300" s="5">
        <f t="shared" si="378"/>
        <v>90</v>
      </c>
      <c r="U300" s="5">
        <f t="shared" si="379"/>
        <v>87</v>
      </c>
      <c r="V300">
        <f t="shared" si="380"/>
        <v>1000000</v>
      </c>
      <c r="X300">
        <f t="shared" si="381"/>
        <v>27</v>
      </c>
      <c r="Y300">
        <f t="shared" si="359"/>
        <v>30</v>
      </c>
      <c r="Z300">
        <f t="shared" si="360"/>
        <v>5</v>
      </c>
      <c r="AA300">
        <f t="shared" si="361"/>
        <v>28</v>
      </c>
      <c r="AB300">
        <f t="shared" si="362"/>
        <v>23</v>
      </c>
      <c r="AC300">
        <f t="shared" si="363"/>
        <v>42</v>
      </c>
      <c r="AD300">
        <f t="shared" si="364"/>
        <v>48</v>
      </c>
      <c r="AE300">
        <f t="shared" si="365"/>
        <v>19</v>
      </c>
      <c r="AF300">
        <f t="shared" si="366"/>
        <v>5</v>
      </c>
      <c r="AG300">
        <f t="shared" ref="AG300:AO300" si="424">MAX(X$4:AF$543)+1-X300</f>
        <v>29</v>
      </c>
      <c r="AH300">
        <f t="shared" si="424"/>
        <v>26</v>
      </c>
      <c r="AI300">
        <f t="shared" si="424"/>
        <v>51</v>
      </c>
      <c r="AJ300">
        <f t="shared" si="424"/>
        <v>28</v>
      </c>
      <c r="AK300">
        <f t="shared" si="424"/>
        <v>33</v>
      </c>
      <c r="AL300">
        <f t="shared" si="424"/>
        <v>14</v>
      </c>
      <c r="AM300">
        <f t="shared" si="424"/>
        <v>8</v>
      </c>
      <c r="AN300">
        <f t="shared" si="424"/>
        <v>37</v>
      </c>
      <c r="AO300">
        <f t="shared" si="424"/>
        <v>51</v>
      </c>
      <c r="AP300">
        <f t="shared" si="368"/>
        <v>1000000</v>
      </c>
      <c r="AQ300">
        <f t="shared" si="383"/>
        <v>3</v>
      </c>
      <c r="AR300">
        <f t="shared" si="384"/>
        <v>1</v>
      </c>
      <c r="AS300">
        <f t="shared" si="385"/>
        <v>2708448.1</v>
      </c>
      <c r="AV300" s="10" t="s">
        <v>960</v>
      </c>
      <c r="AW300" s="11">
        <v>14</v>
      </c>
      <c r="AX300" s="11">
        <v>30</v>
      </c>
      <c r="AY300" s="11">
        <v>6</v>
      </c>
      <c r="AZ300" s="11">
        <v>26</v>
      </c>
      <c r="BA300" s="11">
        <v>24</v>
      </c>
      <c r="BB300" s="11">
        <v>34</v>
      </c>
      <c r="BC300" s="11">
        <v>39</v>
      </c>
      <c r="BD300" s="11">
        <v>14</v>
      </c>
      <c r="BE300" s="11">
        <v>6</v>
      </c>
      <c r="BF300" s="11">
        <v>42</v>
      </c>
      <c r="BG300" s="11">
        <v>26</v>
      </c>
      <c r="BH300" s="11">
        <v>50</v>
      </c>
      <c r="BI300" s="11">
        <v>30</v>
      </c>
      <c r="BJ300" s="11">
        <v>32</v>
      </c>
      <c r="BK300" s="11">
        <v>22</v>
      </c>
      <c r="BL300" s="11">
        <v>17</v>
      </c>
      <c r="BM300" s="11">
        <v>42</v>
      </c>
      <c r="BN300" s="11">
        <v>50</v>
      </c>
      <c r="BO300" s="11">
        <v>1000000</v>
      </c>
    </row>
    <row r="301" spans="1:67" ht="15" thickBot="1" x14ac:dyDescent="0.35">
      <c r="A301" s="1" t="s">
        <v>297</v>
      </c>
      <c r="B301" s="1" t="s">
        <v>602</v>
      </c>
      <c r="C301" s="2">
        <v>35</v>
      </c>
      <c r="D301" s="2">
        <v>71</v>
      </c>
      <c r="E301" s="2">
        <v>25</v>
      </c>
      <c r="F301" s="2">
        <v>56</v>
      </c>
      <c r="G301" s="2">
        <v>1</v>
      </c>
      <c r="H301" s="1">
        <f t="shared" si="369"/>
        <v>71</v>
      </c>
      <c r="I301" s="1">
        <f>HLOOKUP(H301,C301:$F$604,J301,0)</f>
        <v>2</v>
      </c>
      <c r="J301" s="1">
        <v>304</v>
      </c>
      <c r="K301" s="1" t="str">
        <f t="shared" si="370"/>
        <v>12</v>
      </c>
      <c r="M301" s="5">
        <f t="shared" si="371"/>
        <v>2</v>
      </c>
      <c r="N301" s="5">
        <f t="shared" si="372"/>
        <v>116</v>
      </c>
      <c r="O301" s="5">
        <f t="shared" si="373"/>
        <v>20.694202086574876</v>
      </c>
      <c r="P301" s="5">
        <f t="shared" si="374"/>
        <v>46.75</v>
      </c>
      <c r="Q301" s="5">
        <f t="shared" si="375"/>
        <v>45.5</v>
      </c>
      <c r="R301" s="5">
        <f t="shared" si="376"/>
        <v>1.25</v>
      </c>
      <c r="S301" s="5">
        <f t="shared" si="377"/>
        <v>25</v>
      </c>
      <c r="T301" s="5">
        <f t="shared" si="378"/>
        <v>71</v>
      </c>
      <c r="U301" s="5">
        <f t="shared" si="379"/>
        <v>46</v>
      </c>
      <c r="V301">
        <f t="shared" si="380"/>
        <v>1000000</v>
      </c>
      <c r="X301">
        <f t="shared" si="381"/>
        <v>27</v>
      </c>
      <c r="Y301">
        <f t="shared" si="359"/>
        <v>29</v>
      </c>
      <c r="Z301">
        <f t="shared" si="360"/>
        <v>42</v>
      </c>
      <c r="AA301">
        <f t="shared" si="361"/>
        <v>33</v>
      </c>
      <c r="AB301">
        <f t="shared" si="362"/>
        <v>33</v>
      </c>
      <c r="AC301">
        <f t="shared" si="363"/>
        <v>23</v>
      </c>
      <c r="AD301">
        <f t="shared" si="364"/>
        <v>18</v>
      </c>
      <c r="AE301">
        <f t="shared" si="365"/>
        <v>42</v>
      </c>
      <c r="AF301">
        <f t="shared" si="366"/>
        <v>42</v>
      </c>
      <c r="AG301">
        <f t="shared" ref="AG301:AO301" si="425">MAX(X$4:AF$543)+1-X301</f>
        <v>29</v>
      </c>
      <c r="AH301">
        <f t="shared" si="425"/>
        <v>27</v>
      </c>
      <c r="AI301">
        <f t="shared" si="425"/>
        <v>14</v>
      </c>
      <c r="AJ301">
        <f t="shared" si="425"/>
        <v>23</v>
      </c>
      <c r="AK301">
        <f t="shared" si="425"/>
        <v>23</v>
      </c>
      <c r="AL301">
        <f t="shared" si="425"/>
        <v>33</v>
      </c>
      <c r="AM301">
        <f t="shared" si="425"/>
        <v>38</v>
      </c>
      <c r="AN301">
        <f t="shared" si="425"/>
        <v>14</v>
      </c>
      <c r="AO301">
        <f t="shared" si="425"/>
        <v>14</v>
      </c>
      <c r="AP301">
        <f t="shared" si="368"/>
        <v>1000000</v>
      </c>
      <c r="AQ301">
        <f t="shared" si="383"/>
        <v>3</v>
      </c>
      <c r="AR301">
        <f t="shared" si="384"/>
        <v>1</v>
      </c>
      <c r="AS301">
        <f t="shared" si="385"/>
        <v>2989135.2</v>
      </c>
      <c r="AV301" s="10" t="s">
        <v>961</v>
      </c>
      <c r="AW301" s="11">
        <v>1</v>
      </c>
      <c r="AX301" s="11">
        <v>17</v>
      </c>
      <c r="AY301" s="11">
        <v>8</v>
      </c>
      <c r="AZ301" s="11">
        <v>15</v>
      </c>
      <c r="BA301" s="11">
        <v>18</v>
      </c>
      <c r="BB301" s="11">
        <v>27</v>
      </c>
      <c r="BC301" s="11">
        <v>18</v>
      </c>
      <c r="BD301" s="11">
        <v>10</v>
      </c>
      <c r="BE301" s="11">
        <v>20</v>
      </c>
      <c r="BF301" s="11">
        <v>55</v>
      </c>
      <c r="BG301" s="11">
        <v>39</v>
      </c>
      <c r="BH301" s="11">
        <v>48</v>
      </c>
      <c r="BI301" s="11">
        <v>41</v>
      </c>
      <c r="BJ301" s="11">
        <v>38</v>
      </c>
      <c r="BK301" s="11">
        <v>29</v>
      </c>
      <c r="BL301" s="11">
        <v>38</v>
      </c>
      <c r="BM301" s="11">
        <v>46</v>
      </c>
      <c r="BN301" s="11">
        <v>36</v>
      </c>
      <c r="BO301" s="11">
        <v>3000000</v>
      </c>
    </row>
    <row r="302" spans="1:67" ht="15" thickBot="1" x14ac:dyDescent="0.35">
      <c r="A302" s="1" t="s">
        <v>298</v>
      </c>
      <c r="B302" s="1" t="s">
        <v>602</v>
      </c>
      <c r="C302" s="2">
        <v>28</v>
      </c>
      <c r="D302" s="2">
        <v>51</v>
      </c>
      <c r="E302" s="2">
        <v>90</v>
      </c>
      <c r="F302" s="2">
        <v>96</v>
      </c>
      <c r="G302" s="2">
        <v>3</v>
      </c>
      <c r="H302" s="1">
        <f t="shared" si="369"/>
        <v>96</v>
      </c>
      <c r="I302" s="1">
        <f>HLOOKUP(H302,C302:$F$604,J302,0)</f>
        <v>4</v>
      </c>
      <c r="J302" s="1">
        <v>303</v>
      </c>
      <c r="K302" s="1" t="str">
        <f t="shared" si="370"/>
        <v>34</v>
      </c>
      <c r="M302" s="5">
        <f t="shared" si="371"/>
        <v>4</v>
      </c>
      <c r="N302" s="5">
        <f t="shared" si="372"/>
        <v>169</v>
      </c>
      <c r="O302" s="5">
        <f t="shared" si="373"/>
        <v>32.376689145124153</v>
      </c>
      <c r="P302" s="5">
        <f t="shared" si="374"/>
        <v>66.25</v>
      </c>
      <c r="Q302" s="5">
        <f t="shared" si="375"/>
        <v>70.5</v>
      </c>
      <c r="R302" s="5">
        <f t="shared" si="376"/>
        <v>-4.25</v>
      </c>
      <c r="S302" s="5">
        <f t="shared" si="377"/>
        <v>28</v>
      </c>
      <c r="T302" s="5">
        <f t="shared" si="378"/>
        <v>96</v>
      </c>
      <c r="U302" s="5">
        <f t="shared" si="379"/>
        <v>68</v>
      </c>
      <c r="V302">
        <f t="shared" si="380"/>
        <v>3000000</v>
      </c>
      <c r="X302">
        <f t="shared" si="381"/>
        <v>1</v>
      </c>
      <c r="Y302">
        <f t="shared" si="359"/>
        <v>9</v>
      </c>
      <c r="Z302">
        <f t="shared" si="360"/>
        <v>19</v>
      </c>
      <c r="AA302">
        <f t="shared" si="361"/>
        <v>8</v>
      </c>
      <c r="AB302">
        <f t="shared" si="362"/>
        <v>8</v>
      </c>
      <c r="AC302">
        <f t="shared" si="363"/>
        <v>42</v>
      </c>
      <c r="AD302">
        <f t="shared" si="364"/>
        <v>16</v>
      </c>
      <c r="AE302">
        <f t="shared" si="365"/>
        <v>8</v>
      </c>
      <c r="AF302">
        <f t="shared" si="366"/>
        <v>21</v>
      </c>
      <c r="AG302">
        <f t="shared" ref="AG302:AO302" si="426">MAX(X$4:AF$543)+1-X302</f>
        <v>55</v>
      </c>
      <c r="AH302">
        <f t="shared" si="426"/>
        <v>47</v>
      </c>
      <c r="AI302">
        <f t="shared" si="426"/>
        <v>37</v>
      </c>
      <c r="AJ302">
        <f t="shared" si="426"/>
        <v>48</v>
      </c>
      <c r="AK302">
        <f t="shared" si="426"/>
        <v>48</v>
      </c>
      <c r="AL302">
        <f t="shared" si="426"/>
        <v>14</v>
      </c>
      <c r="AM302">
        <f t="shared" si="426"/>
        <v>40</v>
      </c>
      <c r="AN302">
        <f t="shared" si="426"/>
        <v>48</v>
      </c>
      <c r="AO302">
        <f t="shared" si="426"/>
        <v>35</v>
      </c>
      <c r="AP302">
        <f t="shared" si="368"/>
        <v>3000000</v>
      </c>
      <c r="AQ302">
        <f t="shared" si="383"/>
        <v>3</v>
      </c>
      <c r="AR302">
        <f t="shared" si="384"/>
        <v>3</v>
      </c>
      <c r="AS302">
        <f t="shared" si="385"/>
        <v>2701285.7</v>
      </c>
      <c r="AV302" s="10" t="s">
        <v>962</v>
      </c>
      <c r="AW302" s="11">
        <v>41</v>
      </c>
      <c r="AX302" s="11">
        <v>2</v>
      </c>
      <c r="AY302" s="11">
        <v>42</v>
      </c>
      <c r="AZ302" s="11">
        <v>2</v>
      </c>
      <c r="BA302" s="11">
        <v>2</v>
      </c>
      <c r="BB302" s="11">
        <v>41</v>
      </c>
      <c r="BC302" s="11">
        <v>4</v>
      </c>
      <c r="BD302" s="11">
        <v>5</v>
      </c>
      <c r="BE302" s="11">
        <v>40</v>
      </c>
      <c r="BF302" s="11">
        <v>15</v>
      </c>
      <c r="BG302" s="11">
        <v>54</v>
      </c>
      <c r="BH302" s="11">
        <v>14</v>
      </c>
      <c r="BI302" s="11">
        <v>54</v>
      </c>
      <c r="BJ302" s="11">
        <v>54</v>
      </c>
      <c r="BK302" s="11">
        <v>15</v>
      </c>
      <c r="BL302" s="11">
        <v>52</v>
      </c>
      <c r="BM302" s="11">
        <v>51</v>
      </c>
      <c r="BN302" s="11">
        <v>16</v>
      </c>
      <c r="BO302" s="11">
        <v>1000000</v>
      </c>
    </row>
    <row r="303" spans="1:67" ht="15" thickBot="1" x14ac:dyDescent="0.35">
      <c r="A303" s="1" t="s">
        <v>299</v>
      </c>
      <c r="B303" s="1" t="s">
        <v>602</v>
      </c>
      <c r="C303" s="2">
        <v>5</v>
      </c>
      <c r="D303" s="2">
        <v>63</v>
      </c>
      <c r="E303" s="2">
        <v>94</v>
      </c>
      <c r="F303" s="2">
        <v>74</v>
      </c>
      <c r="G303" s="2">
        <v>2</v>
      </c>
      <c r="H303" s="1">
        <f t="shared" si="369"/>
        <v>94</v>
      </c>
      <c r="I303" s="1">
        <f>HLOOKUP(H303,C303:$F$604,J303,0)</f>
        <v>3</v>
      </c>
      <c r="J303" s="1">
        <v>302</v>
      </c>
      <c r="K303" s="1" t="str">
        <f t="shared" si="370"/>
        <v>23</v>
      </c>
      <c r="M303" s="5">
        <f t="shared" si="371"/>
        <v>3</v>
      </c>
      <c r="N303" s="5">
        <f t="shared" si="372"/>
        <v>142</v>
      </c>
      <c r="O303" s="5">
        <f t="shared" si="373"/>
        <v>38.218669085496252</v>
      </c>
      <c r="P303" s="5">
        <f t="shared" si="374"/>
        <v>59</v>
      </c>
      <c r="Q303" s="5">
        <f t="shared" si="375"/>
        <v>68.5</v>
      </c>
      <c r="R303" s="5">
        <f t="shared" si="376"/>
        <v>-9.5</v>
      </c>
      <c r="S303" s="5">
        <f t="shared" si="377"/>
        <v>5</v>
      </c>
      <c r="T303" s="5">
        <f t="shared" si="378"/>
        <v>94</v>
      </c>
      <c r="U303" s="5">
        <f t="shared" si="379"/>
        <v>89</v>
      </c>
      <c r="V303">
        <f t="shared" si="380"/>
        <v>2000000</v>
      </c>
      <c r="X303">
        <f t="shared" si="381"/>
        <v>14</v>
      </c>
      <c r="Y303">
        <f t="shared" si="359"/>
        <v>18</v>
      </c>
      <c r="Z303">
        <f t="shared" si="360"/>
        <v>8</v>
      </c>
      <c r="AA303">
        <f t="shared" si="361"/>
        <v>16</v>
      </c>
      <c r="AB303">
        <f t="shared" si="362"/>
        <v>10</v>
      </c>
      <c r="AC303">
        <f t="shared" si="363"/>
        <v>51</v>
      </c>
      <c r="AD303">
        <f t="shared" si="364"/>
        <v>44</v>
      </c>
      <c r="AE303">
        <f t="shared" si="365"/>
        <v>12</v>
      </c>
      <c r="AF303">
        <f t="shared" si="366"/>
        <v>4</v>
      </c>
      <c r="AG303">
        <f t="shared" ref="AG303:AO303" si="427">MAX(X$4:AF$543)+1-X303</f>
        <v>42</v>
      </c>
      <c r="AH303">
        <f t="shared" si="427"/>
        <v>38</v>
      </c>
      <c r="AI303">
        <f t="shared" si="427"/>
        <v>48</v>
      </c>
      <c r="AJ303">
        <f t="shared" si="427"/>
        <v>40</v>
      </c>
      <c r="AK303">
        <f t="shared" si="427"/>
        <v>46</v>
      </c>
      <c r="AL303">
        <f t="shared" si="427"/>
        <v>5</v>
      </c>
      <c r="AM303">
        <f t="shared" si="427"/>
        <v>12</v>
      </c>
      <c r="AN303">
        <f t="shared" si="427"/>
        <v>44</v>
      </c>
      <c r="AO303">
        <f t="shared" si="427"/>
        <v>52</v>
      </c>
      <c r="AP303">
        <f t="shared" si="368"/>
        <v>2000000</v>
      </c>
      <c r="AQ303">
        <f t="shared" si="383"/>
        <v>3</v>
      </c>
      <c r="AR303">
        <f t="shared" si="384"/>
        <v>2</v>
      </c>
      <c r="AS303">
        <f t="shared" si="385"/>
        <v>2730102.5</v>
      </c>
      <c r="AV303" s="10" t="s">
        <v>963</v>
      </c>
      <c r="AW303" s="11">
        <v>1</v>
      </c>
      <c r="AX303" s="11">
        <v>13</v>
      </c>
      <c r="AY303" s="11">
        <v>37</v>
      </c>
      <c r="AZ303" s="11">
        <v>13</v>
      </c>
      <c r="BA303" s="11">
        <v>18</v>
      </c>
      <c r="BB303" s="11">
        <v>22</v>
      </c>
      <c r="BC303" s="11">
        <v>10</v>
      </c>
      <c r="BD303" s="11">
        <v>19</v>
      </c>
      <c r="BE303" s="11">
        <v>34</v>
      </c>
      <c r="BF303" s="11">
        <v>55</v>
      </c>
      <c r="BG303" s="11">
        <v>43</v>
      </c>
      <c r="BH303" s="11">
        <v>19</v>
      </c>
      <c r="BI303" s="11">
        <v>43</v>
      </c>
      <c r="BJ303" s="11">
        <v>38</v>
      </c>
      <c r="BK303" s="11">
        <v>34</v>
      </c>
      <c r="BL303" s="11">
        <v>46</v>
      </c>
      <c r="BM303" s="11">
        <v>37</v>
      </c>
      <c r="BN303" s="11">
        <v>22</v>
      </c>
      <c r="BO303" s="11">
        <v>4000000</v>
      </c>
    </row>
    <row r="304" spans="1:67" ht="15" thickBot="1" x14ac:dyDescent="0.35">
      <c r="A304" s="1" t="s">
        <v>300</v>
      </c>
      <c r="B304" s="1" t="s">
        <v>602</v>
      </c>
      <c r="C304" s="2">
        <v>6</v>
      </c>
      <c r="D304" s="2">
        <v>79</v>
      </c>
      <c r="E304" s="2">
        <v>53</v>
      </c>
      <c r="F304" s="2">
        <v>5</v>
      </c>
      <c r="G304" s="2">
        <v>4</v>
      </c>
      <c r="H304" s="1">
        <f t="shared" si="369"/>
        <v>79</v>
      </c>
      <c r="I304" s="1">
        <f>HLOOKUP(H304,C304:$F$604,J304,0)</f>
        <v>2</v>
      </c>
      <c r="J304" s="1">
        <v>301</v>
      </c>
      <c r="K304" s="1" t="str">
        <f t="shared" si="370"/>
        <v>42</v>
      </c>
      <c r="M304" s="5">
        <f t="shared" si="371"/>
        <v>2</v>
      </c>
      <c r="N304" s="5">
        <f t="shared" si="372"/>
        <v>64</v>
      </c>
      <c r="O304" s="5">
        <f t="shared" si="373"/>
        <v>36.509131277896309</v>
      </c>
      <c r="P304" s="5">
        <f t="shared" si="374"/>
        <v>35.75</v>
      </c>
      <c r="Q304" s="5">
        <f t="shared" si="375"/>
        <v>29.5</v>
      </c>
      <c r="R304" s="5">
        <f t="shared" si="376"/>
        <v>6.25</v>
      </c>
      <c r="S304" s="5">
        <f t="shared" si="377"/>
        <v>5</v>
      </c>
      <c r="T304" s="5">
        <f t="shared" si="378"/>
        <v>79</v>
      </c>
      <c r="U304" s="5">
        <f t="shared" si="379"/>
        <v>74</v>
      </c>
      <c r="V304">
        <f t="shared" si="380"/>
        <v>4000000</v>
      </c>
      <c r="X304">
        <f t="shared" si="381"/>
        <v>27</v>
      </c>
      <c r="Y304">
        <f t="shared" si="359"/>
        <v>47</v>
      </c>
      <c r="Z304">
        <f t="shared" si="360"/>
        <v>11</v>
      </c>
      <c r="AA304">
        <f t="shared" si="361"/>
        <v>45</v>
      </c>
      <c r="AB304">
        <f t="shared" si="362"/>
        <v>46</v>
      </c>
      <c r="AC304">
        <f t="shared" si="363"/>
        <v>9</v>
      </c>
      <c r="AD304">
        <f t="shared" si="364"/>
        <v>44</v>
      </c>
      <c r="AE304">
        <f t="shared" si="365"/>
        <v>34</v>
      </c>
      <c r="AF304">
        <f t="shared" si="366"/>
        <v>16</v>
      </c>
      <c r="AG304">
        <f t="shared" ref="AG304:AO304" si="428">MAX(X$4:AF$543)+1-X304</f>
        <v>29</v>
      </c>
      <c r="AH304">
        <f t="shared" si="428"/>
        <v>9</v>
      </c>
      <c r="AI304">
        <f t="shared" si="428"/>
        <v>45</v>
      </c>
      <c r="AJ304">
        <f t="shared" si="428"/>
        <v>11</v>
      </c>
      <c r="AK304">
        <f t="shared" si="428"/>
        <v>10</v>
      </c>
      <c r="AL304">
        <f t="shared" si="428"/>
        <v>47</v>
      </c>
      <c r="AM304">
        <f t="shared" si="428"/>
        <v>12</v>
      </c>
      <c r="AN304">
        <f t="shared" si="428"/>
        <v>22</v>
      </c>
      <c r="AO304">
        <f t="shared" si="428"/>
        <v>40</v>
      </c>
      <c r="AP304">
        <f t="shared" si="368"/>
        <v>4000000</v>
      </c>
      <c r="AQ304">
        <f t="shared" si="383"/>
        <v>3</v>
      </c>
      <c r="AR304">
        <f t="shared" si="384"/>
        <v>4</v>
      </c>
      <c r="AS304">
        <f t="shared" si="385"/>
        <v>2931511.9</v>
      </c>
      <c r="AV304" s="10" t="s">
        <v>964</v>
      </c>
      <c r="AW304" s="11">
        <v>27</v>
      </c>
      <c r="AX304" s="11">
        <v>30</v>
      </c>
      <c r="AY304" s="11">
        <v>5</v>
      </c>
      <c r="AZ304" s="11">
        <v>28</v>
      </c>
      <c r="BA304" s="11">
        <v>23</v>
      </c>
      <c r="BB304" s="11">
        <v>42</v>
      </c>
      <c r="BC304" s="11">
        <v>48</v>
      </c>
      <c r="BD304" s="11">
        <v>19</v>
      </c>
      <c r="BE304" s="11">
        <v>5</v>
      </c>
      <c r="BF304" s="11">
        <v>29</v>
      </c>
      <c r="BG304" s="11">
        <v>26</v>
      </c>
      <c r="BH304" s="11">
        <v>51</v>
      </c>
      <c r="BI304" s="11">
        <v>28</v>
      </c>
      <c r="BJ304" s="11">
        <v>33</v>
      </c>
      <c r="BK304" s="11">
        <v>14</v>
      </c>
      <c r="BL304" s="11">
        <v>8</v>
      </c>
      <c r="BM304" s="11">
        <v>37</v>
      </c>
      <c r="BN304" s="11">
        <v>51</v>
      </c>
      <c r="BO304" s="11">
        <v>1000000</v>
      </c>
    </row>
    <row r="305" spans="1:67" ht="15" thickBot="1" x14ac:dyDescent="0.35">
      <c r="A305" s="1" t="s">
        <v>301</v>
      </c>
      <c r="B305" s="1" t="s">
        <v>602</v>
      </c>
      <c r="C305" s="2">
        <v>45</v>
      </c>
      <c r="D305" s="2">
        <v>8</v>
      </c>
      <c r="E305" s="2">
        <v>5</v>
      </c>
      <c r="F305" s="2">
        <v>86</v>
      </c>
      <c r="G305" s="2">
        <v>2</v>
      </c>
      <c r="H305" s="1">
        <f t="shared" si="369"/>
        <v>86</v>
      </c>
      <c r="I305" s="1">
        <f>HLOOKUP(H305,C305:$F$604,J305,0)</f>
        <v>4</v>
      </c>
      <c r="J305" s="1">
        <v>300</v>
      </c>
      <c r="K305" s="1" t="str">
        <f t="shared" si="370"/>
        <v>24</v>
      </c>
      <c r="M305" s="5">
        <f t="shared" si="371"/>
        <v>4</v>
      </c>
      <c r="N305" s="5">
        <f t="shared" si="372"/>
        <v>58</v>
      </c>
      <c r="O305" s="5">
        <f t="shared" si="373"/>
        <v>37.97367509209505</v>
      </c>
      <c r="P305" s="5">
        <f t="shared" si="374"/>
        <v>36</v>
      </c>
      <c r="Q305" s="5">
        <f t="shared" si="375"/>
        <v>26.5</v>
      </c>
      <c r="R305" s="5">
        <f t="shared" si="376"/>
        <v>9.5</v>
      </c>
      <c r="S305" s="5">
        <f t="shared" si="377"/>
        <v>5</v>
      </c>
      <c r="T305" s="5">
        <f t="shared" si="378"/>
        <v>86</v>
      </c>
      <c r="U305" s="5">
        <f t="shared" si="379"/>
        <v>81</v>
      </c>
      <c r="V305">
        <f t="shared" si="380"/>
        <v>2000000</v>
      </c>
      <c r="X305">
        <f t="shared" si="381"/>
        <v>1</v>
      </c>
      <c r="Y305">
        <f t="shared" si="359"/>
        <v>49</v>
      </c>
      <c r="Z305">
        <f t="shared" si="360"/>
        <v>8</v>
      </c>
      <c r="AA305">
        <f t="shared" si="361"/>
        <v>45</v>
      </c>
      <c r="AB305">
        <f t="shared" si="362"/>
        <v>49</v>
      </c>
      <c r="AC305">
        <f t="shared" si="363"/>
        <v>5</v>
      </c>
      <c r="AD305">
        <f t="shared" si="364"/>
        <v>44</v>
      </c>
      <c r="AE305">
        <f t="shared" si="365"/>
        <v>26</v>
      </c>
      <c r="AF305">
        <f t="shared" si="366"/>
        <v>10</v>
      </c>
      <c r="AG305">
        <f t="shared" ref="AG305:AO305" si="429">MAX(X$4:AF$543)+1-X305</f>
        <v>55</v>
      </c>
      <c r="AH305">
        <f t="shared" si="429"/>
        <v>7</v>
      </c>
      <c r="AI305">
        <f t="shared" si="429"/>
        <v>48</v>
      </c>
      <c r="AJ305">
        <f t="shared" si="429"/>
        <v>11</v>
      </c>
      <c r="AK305">
        <f t="shared" si="429"/>
        <v>7</v>
      </c>
      <c r="AL305">
        <f t="shared" si="429"/>
        <v>51</v>
      </c>
      <c r="AM305">
        <f t="shared" si="429"/>
        <v>12</v>
      </c>
      <c r="AN305">
        <f t="shared" si="429"/>
        <v>30</v>
      </c>
      <c r="AO305">
        <f t="shared" si="429"/>
        <v>46</v>
      </c>
      <c r="AP305">
        <f t="shared" si="368"/>
        <v>2000000</v>
      </c>
      <c r="AQ305">
        <f t="shared" si="383"/>
        <v>3</v>
      </c>
      <c r="AR305">
        <f t="shared" si="384"/>
        <v>2</v>
      </c>
      <c r="AS305">
        <f t="shared" si="385"/>
        <v>2606515.7999999998</v>
      </c>
      <c r="AV305" s="10" t="s">
        <v>965</v>
      </c>
      <c r="AW305" s="11">
        <v>27</v>
      </c>
      <c r="AX305" s="11">
        <v>29</v>
      </c>
      <c r="AY305" s="11">
        <v>42</v>
      </c>
      <c r="AZ305" s="11">
        <v>33</v>
      </c>
      <c r="BA305" s="11">
        <v>33</v>
      </c>
      <c r="BB305" s="11">
        <v>23</v>
      </c>
      <c r="BC305" s="11">
        <v>18</v>
      </c>
      <c r="BD305" s="11">
        <v>42</v>
      </c>
      <c r="BE305" s="11">
        <v>42</v>
      </c>
      <c r="BF305" s="11">
        <v>29</v>
      </c>
      <c r="BG305" s="11">
        <v>27</v>
      </c>
      <c r="BH305" s="11">
        <v>14</v>
      </c>
      <c r="BI305" s="11">
        <v>23</v>
      </c>
      <c r="BJ305" s="11">
        <v>23</v>
      </c>
      <c r="BK305" s="11">
        <v>33</v>
      </c>
      <c r="BL305" s="11">
        <v>38</v>
      </c>
      <c r="BM305" s="11">
        <v>14</v>
      </c>
      <c r="BN305" s="11">
        <v>14</v>
      </c>
      <c r="BO305" s="11">
        <v>1000000</v>
      </c>
    </row>
    <row r="306" spans="1:67" ht="15" thickBot="1" x14ac:dyDescent="0.35">
      <c r="A306" s="1" t="s">
        <v>302</v>
      </c>
      <c r="B306" s="1" t="s">
        <v>602</v>
      </c>
      <c r="C306" s="2">
        <v>92</v>
      </c>
      <c r="D306" s="2">
        <v>48</v>
      </c>
      <c r="E306" s="2">
        <v>6</v>
      </c>
      <c r="F306" s="2">
        <v>96</v>
      </c>
      <c r="G306" s="2">
        <v>1</v>
      </c>
      <c r="H306" s="1">
        <f t="shared" si="369"/>
        <v>96</v>
      </c>
      <c r="I306" s="1">
        <f>HLOOKUP(H306,C306:$F$604,J306,0)</f>
        <v>4</v>
      </c>
      <c r="J306" s="1">
        <v>299</v>
      </c>
      <c r="K306" s="1" t="str">
        <f t="shared" si="370"/>
        <v>14</v>
      </c>
      <c r="M306" s="5">
        <f t="shared" si="371"/>
        <v>4</v>
      </c>
      <c r="N306" s="5">
        <f t="shared" si="372"/>
        <v>146</v>
      </c>
      <c r="O306" s="5">
        <f t="shared" si="373"/>
        <v>42.343830719480259</v>
      </c>
      <c r="P306" s="5">
        <f t="shared" si="374"/>
        <v>60.5</v>
      </c>
      <c r="Q306" s="5">
        <f t="shared" si="375"/>
        <v>70</v>
      </c>
      <c r="R306" s="5">
        <f t="shared" si="376"/>
        <v>-9.5</v>
      </c>
      <c r="S306" s="5">
        <f t="shared" si="377"/>
        <v>6</v>
      </c>
      <c r="T306" s="5">
        <f t="shared" si="378"/>
        <v>96</v>
      </c>
      <c r="U306" s="5">
        <f t="shared" si="379"/>
        <v>90</v>
      </c>
      <c r="V306">
        <f t="shared" si="380"/>
        <v>1000000</v>
      </c>
      <c r="X306">
        <f t="shared" si="381"/>
        <v>1</v>
      </c>
      <c r="Y306">
        <f t="shared" si="359"/>
        <v>17</v>
      </c>
      <c r="Z306">
        <f t="shared" si="360"/>
        <v>3</v>
      </c>
      <c r="AA306">
        <f t="shared" si="361"/>
        <v>14</v>
      </c>
      <c r="AB306">
        <f t="shared" si="362"/>
        <v>9</v>
      </c>
      <c r="AC306">
        <f t="shared" si="363"/>
        <v>51</v>
      </c>
      <c r="AD306">
        <f t="shared" si="364"/>
        <v>41</v>
      </c>
      <c r="AE306">
        <f t="shared" si="365"/>
        <v>8</v>
      </c>
      <c r="AF306">
        <f t="shared" si="366"/>
        <v>4</v>
      </c>
      <c r="AG306">
        <f t="shared" ref="AG306:AO306" si="430">MAX(X$4:AF$543)+1-X306</f>
        <v>55</v>
      </c>
      <c r="AH306">
        <f t="shared" si="430"/>
        <v>39</v>
      </c>
      <c r="AI306">
        <f t="shared" si="430"/>
        <v>53</v>
      </c>
      <c r="AJ306">
        <f t="shared" si="430"/>
        <v>42</v>
      </c>
      <c r="AK306">
        <f t="shared" si="430"/>
        <v>47</v>
      </c>
      <c r="AL306">
        <f t="shared" si="430"/>
        <v>5</v>
      </c>
      <c r="AM306">
        <f t="shared" si="430"/>
        <v>15</v>
      </c>
      <c r="AN306">
        <f t="shared" si="430"/>
        <v>48</v>
      </c>
      <c r="AO306">
        <f t="shared" si="430"/>
        <v>52</v>
      </c>
      <c r="AP306">
        <f t="shared" si="368"/>
        <v>1000000</v>
      </c>
      <c r="AQ306">
        <f t="shared" si="383"/>
        <v>3</v>
      </c>
      <c r="AR306">
        <f t="shared" si="384"/>
        <v>1</v>
      </c>
      <c r="AS306">
        <f t="shared" si="385"/>
        <v>2661042.7000000002</v>
      </c>
      <c r="AV306" s="10" t="s">
        <v>966</v>
      </c>
      <c r="AW306" s="11">
        <v>1</v>
      </c>
      <c r="AX306" s="11">
        <v>9</v>
      </c>
      <c r="AY306" s="11">
        <v>19</v>
      </c>
      <c r="AZ306" s="11">
        <v>8</v>
      </c>
      <c r="BA306" s="11">
        <v>8</v>
      </c>
      <c r="BB306" s="11">
        <v>42</v>
      </c>
      <c r="BC306" s="11">
        <v>16</v>
      </c>
      <c r="BD306" s="11">
        <v>8</v>
      </c>
      <c r="BE306" s="11">
        <v>21</v>
      </c>
      <c r="BF306" s="11">
        <v>55</v>
      </c>
      <c r="BG306" s="11">
        <v>47</v>
      </c>
      <c r="BH306" s="11">
        <v>37</v>
      </c>
      <c r="BI306" s="11">
        <v>48</v>
      </c>
      <c r="BJ306" s="11">
        <v>48</v>
      </c>
      <c r="BK306" s="11">
        <v>14</v>
      </c>
      <c r="BL306" s="11">
        <v>40</v>
      </c>
      <c r="BM306" s="11">
        <v>48</v>
      </c>
      <c r="BN306" s="11">
        <v>35</v>
      </c>
      <c r="BO306" s="11">
        <v>3000000</v>
      </c>
    </row>
    <row r="307" spans="1:67" ht="15" thickBot="1" x14ac:dyDescent="0.35">
      <c r="A307" s="1" t="s">
        <v>303</v>
      </c>
      <c r="B307" s="1" t="s">
        <v>602</v>
      </c>
      <c r="C307" s="2">
        <v>11</v>
      </c>
      <c r="D307" s="2">
        <v>6</v>
      </c>
      <c r="E307" s="2">
        <v>16</v>
      </c>
      <c r="F307" s="2">
        <v>35</v>
      </c>
      <c r="G307" s="2">
        <v>1</v>
      </c>
      <c r="H307" s="1">
        <f t="shared" si="369"/>
        <v>35</v>
      </c>
      <c r="I307" s="1">
        <f>HLOOKUP(H307,C307:$F$604,J307,0)</f>
        <v>4</v>
      </c>
      <c r="J307" s="1">
        <v>298</v>
      </c>
      <c r="K307" s="1" t="str">
        <f t="shared" si="370"/>
        <v>14</v>
      </c>
      <c r="M307" s="5">
        <f t="shared" si="371"/>
        <v>4</v>
      </c>
      <c r="N307" s="5">
        <f t="shared" si="372"/>
        <v>33</v>
      </c>
      <c r="O307" s="5">
        <f t="shared" si="373"/>
        <v>12.675435561221029</v>
      </c>
      <c r="P307" s="5">
        <f t="shared" si="374"/>
        <v>17</v>
      </c>
      <c r="Q307" s="5">
        <f t="shared" si="375"/>
        <v>13.5</v>
      </c>
      <c r="R307" s="5">
        <f t="shared" si="376"/>
        <v>3.5</v>
      </c>
      <c r="S307" s="5">
        <f t="shared" si="377"/>
        <v>6</v>
      </c>
      <c r="T307" s="5">
        <f t="shared" si="378"/>
        <v>35</v>
      </c>
      <c r="U307" s="5">
        <f t="shared" si="379"/>
        <v>29</v>
      </c>
      <c r="V307">
        <f t="shared" si="380"/>
        <v>1000000</v>
      </c>
      <c r="X307">
        <f t="shared" si="381"/>
        <v>1</v>
      </c>
      <c r="Y307">
        <f t="shared" si="359"/>
        <v>53</v>
      </c>
      <c r="Z307">
        <f t="shared" si="360"/>
        <v>51</v>
      </c>
      <c r="AA307">
        <f t="shared" si="361"/>
        <v>54</v>
      </c>
      <c r="AB307">
        <f t="shared" si="362"/>
        <v>53</v>
      </c>
      <c r="AC307">
        <f t="shared" si="363"/>
        <v>16</v>
      </c>
      <c r="AD307">
        <f t="shared" si="364"/>
        <v>41</v>
      </c>
      <c r="AE307">
        <f t="shared" si="365"/>
        <v>54</v>
      </c>
      <c r="AF307">
        <f t="shared" si="366"/>
        <v>50</v>
      </c>
      <c r="AG307">
        <f t="shared" ref="AG307:AO307" si="431">MAX(X$4:AF$543)+1-X307</f>
        <v>55</v>
      </c>
      <c r="AH307">
        <f t="shared" si="431"/>
        <v>3</v>
      </c>
      <c r="AI307">
        <f t="shared" si="431"/>
        <v>5</v>
      </c>
      <c r="AJ307">
        <f t="shared" si="431"/>
        <v>2</v>
      </c>
      <c r="AK307">
        <f t="shared" si="431"/>
        <v>3</v>
      </c>
      <c r="AL307">
        <f t="shared" si="431"/>
        <v>40</v>
      </c>
      <c r="AM307">
        <f t="shared" si="431"/>
        <v>15</v>
      </c>
      <c r="AN307">
        <f t="shared" si="431"/>
        <v>2</v>
      </c>
      <c r="AO307">
        <f t="shared" si="431"/>
        <v>6</v>
      </c>
      <c r="AP307">
        <f t="shared" si="368"/>
        <v>1000000</v>
      </c>
      <c r="AQ307">
        <f t="shared" si="383"/>
        <v>3</v>
      </c>
      <c r="AR307">
        <f t="shared" si="384"/>
        <v>1</v>
      </c>
      <c r="AS307">
        <f t="shared" si="385"/>
        <v>2900129.4</v>
      </c>
      <c r="AV307" s="10" t="s">
        <v>967</v>
      </c>
      <c r="AW307" s="11">
        <v>14</v>
      </c>
      <c r="AX307" s="11">
        <v>18</v>
      </c>
      <c r="AY307" s="11">
        <v>8</v>
      </c>
      <c r="AZ307" s="11">
        <v>16</v>
      </c>
      <c r="BA307" s="11">
        <v>10</v>
      </c>
      <c r="BB307" s="11">
        <v>51</v>
      </c>
      <c r="BC307" s="11">
        <v>44</v>
      </c>
      <c r="BD307" s="11">
        <v>12</v>
      </c>
      <c r="BE307" s="11">
        <v>4</v>
      </c>
      <c r="BF307" s="11">
        <v>42</v>
      </c>
      <c r="BG307" s="11">
        <v>38</v>
      </c>
      <c r="BH307" s="11">
        <v>48</v>
      </c>
      <c r="BI307" s="11">
        <v>40</v>
      </c>
      <c r="BJ307" s="11">
        <v>46</v>
      </c>
      <c r="BK307" s="11">
        <v>5</v>
      </c>
      <c r="BL307" s="11">
        <v>12</v>
      </c>
      <c r="BM307" s="11">
        <v>44</v>
      </c>
      <c r="BN307" s="11">
        <v>52</v>
      </c>
      <c r="BO307" s="11">
        <v>2000000</v>
      </c>
    </row>
    <row r="308" spans="1:67" ht="15" thickBot="1" x14ac:dyDescent="0.35">
      <c r="A308" s="1" t="s">
        <v>304</v>
      </c>
      <c r="B308" s="1" t="s">
        <v>602</v>
      </c>
      <c r="C308" s="2">
        <v>20</v>
      </c>
      <c r="D308" s="2">
        <v>10</v>
      </c>
      <c r="E308" s="2">
        <v>75</v>
      </c>
      <c r="F308" s="2">
        <v>36</v>
      </c>
      <c r="G308" s="2">
        <v>3</v>
      </c>
      <c r="H308" s="1">
        <f t="shared" si="369"/>
        <v>75</v>
      </c>
      <c r="I308" s="1">
        <f>HLOOKUP(H308,C308:$F$604,J308,0)</f>
        <v>3</v>
      </c>
      <c r="J308" s="1">
        <v>297</v>
      </c>
      <c r="K308" s="1" t="str">
        <f t="shared" si="370"/>
        <v>33</v>
      </c>
      <c r="M308" s="5">
        <f t="shared" si="371"/>
        <v>3</v>
      </c>
      <c r="N308" s="5">
        <f t="shared" si="372"/>
        <v>66</v>
      </c>
      <c r="O308" s="5">
        <f t="shared" si="373"/>
        <v>28.581754086596341</v>
      </c>
      <c r="P308" s="5">
        <f t="shared" si="374"/>
        <v>35.25</v>
      </c>
      <c r="Q308" s="5">
        <f t="shared" si="375"/>
        <v>28</v>
      </c>
      <c r="R308" s="5">
        <f t="shared" si="376"/>
        <v>7.25</v>
      </c>
      <c r="S308" s="5">
        <f t="shared" si="377"/>
        <v>10</v>
      </c>
      <c r="T308" s="5">
        <f t="shared" si="378"/>
        <v>75</v>
      </c>
      <c r="U308" s="5">
        <f t="shared" si="379"/>
        <v>65</v>
      </c>
      <c r="V308">
        <f t="shared" si="380"/>
        <v>3000000</v>
      </c>
      <c r="X308">
        <f t="shared" si="381"/>
        <v>14</v>
      </c>
      <c r="Y308">
        <f t="shared" si="359"/>
        <v>47</v>
      </c>
      <c r="Z308">
        <f t="shared" si="360"/>
        <v>27</v>
      </c>
      <c r="AA308">
        <f t="shared" si="361"/>
        <v>46</v>
      </c>
      <c r="AB308">
        <f t="shared" si="362"/>
        <v>48</v>
      </c>
      <c r="AC308">
        <f t="shared" si="363"/>
        <v>8</v>
      </c>
      <c r="AD308">
        <f t="shared" si="364"/>
        <v>35</v>
      </c>
      <c r="AE308">
        <f t="shared" si="365"/>
        <v>38</v>
      </c>
      <c r="AF308">
        <f t="shared" si="366"/>
        <v>24</v>
      </c>
      <c r="AG308">
        <f t="shared" ref="AG308:AO308" si="432">MAX(X$4:AF$543)+1-X308</f>
        <v>42</v>
      </c>
      <c r="AH308">
        <f t="shared" si="432"/>
        <v>9</v>
      </c>
      <c r="AI308">
        <f t="shared" si="432"/>
        <v>29</v>
      </c>
      <c r="AJ308">
        <f t="shared" si="432"/>
        <v>10</v>
      </c>
      <c r="AK308">
        <f t="shared" si="432"/>
        <v>8</v>
      </c>
      <c r="AL308">
        <f t="shared" si="432"/>
        <v>48</v>
      </c>
      <c r="AM308">
        <f t="shared" si="432"/>
        <v>21</v>
      </c>
      <c r="AN308">
        <f t="shared" si="432"/>
        <v>18</v>
      </c>
      <c r="AO308">
        <f t="shared" si="432"/>
        <v>32</v>
      </c>
      <c r="AP308">
        <f t="shared" si="368"/>
        <v>3000000</v>
      </c>
      <c r="AQ308">
        <f t="shared" si="383"/>
        <v>3</v>
      </c>
      <c r="AR308">
        <f t="shared" si="384"/>
        <v>3</v>
      </c>
      <c r="AS308">
        <f t="shared" si="385"/>
        <v>2926898.5</v>
      </c>
      <c r="AV308" s="10" t="s">
        <v>968</v>
      </c>
      <c r="AW308" s="11">
        <v>27</v>
      </c>
      <c r="AX308" s="11">
        <v>47</v>
      </c>
      <c r="AY308" s="11">
        <v>11</v>
      </c>
      <c r="AZ308" s="11">
        <v>45</v>
      </c>
      <c r="BA308" s="11">
        <v>46</v>
      </c>
      <c r="BB308" s="11">
        <v>9</v>
      </c>
      <c r="BC308" s="11">
        <v>44</v>
      </c>
      <c r="BD308" s="11">
        <v>34</v>
      </c>
      <c r="BE308" s="11">
        <v>16</v>
      </c>
      <c r="BF308" s="11">
        <v>29</v>
      </c>
      <c r="BG308" s="11">
        <v>9</v>
      </c>
      <c r="BH308" s="11">
        <v>45</v>
      </c>
      <c r="BI308" s="11">
        <v>11</v>
      </c>
      <c r="BJ308" s="11">
        <v>10</v>
      </c>
      <c r="BK308" s="11">
        <v>47</v>
      </c>
      <c r="BL308" s="11">
        <v>12</v>
      </c>
      <c r="BM308" s="11">
        <v>22</v>
      </c>
      <c r="BN308" s="11">
        <v>40</v>
      </c>
      <c r="BO308" s="11">
        <v>4000000</v>
      </c>
    </row>
    <row r="309" spans="1:67" ht="15" thickBot="1" x14ac:dyDescent="0.35">
      <c r="A309" s="1" t="s">
        <v>305</v>
      </c>
      <c r="B309" s="1" t="s">
        <v>602</v>
      </c>
      <c r="C309" s="2">
        <v>34</v>
      </c>
      <c r="D309" s="2">
        <v>25</v>
      </c>
      <c r="E309" s="2">
        <v>67</v>
      </c>
      <c r="F309" s="2">
        <v>12</v>
      </c>
      <c r="G309" s="2">
        <v>1</v>
      </c>
      <c r="H309" s="1">
        <f t="shared" si="369"/>
        <v>67</v>
      </c>
      <c r="I309" s="1">
        <f>HLOOKUP(H309,C309:$F$604,J309,0)</f>
        <v>3</v>
      </c>
      <c r="J309" s="1">
        <v>296</v>
      </c>
      <c r="K309" s="1" t="str">
        <f t="shared" si="370"/>
        <v>13</v>
      </c>
      <c r="M309" s="5">
        <f t="shared" si="371"/>
        <v>3</v>
      </c>
      <c r="N309" s="5">
        <f t="shared" si="372"/>
        <v>71</v>
      </c>
      <c r="O309" s="5">
        <f t="shared" si="373"/>
        <v>23.473389188611005</v>
      </c>
      <c r="P309" s="5">
        <f t="shared" si="374"/>
        <v>34.5</v>
      </c>
      <c r="Q309" s="5">
        <f t="shared" si="375"/>
        <v>29.5</v>
      </c>
      <c r="R309" s="5">
        <f t="shared" si="376"/>
        <v>5</v>
      </c>
      <c r="S309" s="5">
        <f t="shared" si="377"/>
        <v>12</v>
      </c>
      <c r="T309" s="5">
        <f t="shared" si="378"/>
        <v>67</v>
      </c>
      <c r="U309" s="5">
        <f t="shared" si="379"/>
        <v>55</v>
      </c>
      <c r="V309">
        <f t="shared" si="380"/>
        <v>1000000</v>
      </c>
      <c r="X309">
        <f t="shared" si="381"/>
        <v>14</v>
      </c>
      <c r="Y309">
        <f t="shared" si="359"/>
        <v>45</v>
      </c>
      <c r="Z309">
        <f t="shared" si="360"/>
        <v>36</v>
      </c>
      <c r="AA309">
        <f t="shared" si="361"/>
        <v>46</v>
      </c>
      <c r="AB309">
        <f t="shared" si="362"/>
        <v>46</v>
      </c>
      <c r="AC309">
        <f t="shared" si="363"/>
        <v>12</v>
      </c>
      <c r="AD309">
        <f t="shared" si="364"/>
        <v>32</v>
      </c>
      <c r="AE309">
        <f t="shared" si="365"/>
        <v>44</v>
      </c>
      <c r="AF309">
        <f t="shared" si="366"/>
        <v>33</v>
      </c>
      <c r="AG309">
        <f t="shared" ref="AG309:AO309" si="433">MAX(X$4:AF$543)+1-X309</f>
        <v>42</v>
      </c>
      <c r="AH309">
        <f t="shared" si="433"/>
        <v>11</v>
      </c>
      <c r="AI309">
        <f t="shared" si="433"/>
        <v>20</v>
      </c>
      <c r="AJ309">
        <f t="shared" si="433"/>
        <v>10</v>
      </c>
      <c r="AK309">
        <f t="shared" si="433"/>
        <v>10</v>
      </c>
      <c r="AL309">
        <f t="shared" si="433"/>
        <v>44</v>
      </c>
      <c r="AM309">
        <f t="shared" si="433"/>
        <v>24</v>
      </c>
      <c r="AN309">
        <f t="shared" si="433"/>
        <v>12</v>
      </c>
      <c r="AO309">
        <f t="shared" si="433"/>
        <v>23</v>
      </c>
      <c r="AP309">
        <f t="shared" si="368"/>
        <v>1000000</v>
      </c>
      <c r="AQ309">
        <f t="shared" si="383"/>
        <v>3</v>
      </c>
      <c r="AR309">
        <f t="shared" si="384"/>
        <v>1</v>
      </c>
      <c r="AS309">
        <f t="shared" si="385"/>
        <v>2848159.6</v>
      </c>
      <c r="AV309" s="10" t="s">
        <v>969</v>
      </c>
      <c r="AW309" s="11">
        <v>1</v>
      </c>
      <c r="AX309" s="11">
        <v>49</v>
      </c>
      <c r="AY309" s="11">
        <v>8</v>
      </c>
      <c r="AZ309" s="11">
        <v>45</v>
      </c>
      <c r="BA309" s="11">
        <v>49</v>
      </c>
      <c r="BB309" s="11">
        <v>5</v>
      </c>
      <c r="BC309" s="11">
        <v>44</v>
      </c>
      <c r="BD309" s="11">
        <v>26</v>
      </c>
      <c r="BE309" s="11">
        <v>10</v>
      </c>
      <c r="BF309" s="11">
        <v>55</v>
      </c>
      <c r="BG309" s="11">
        <v>7</v>
      </c>
      <c r="BH309" s="11">
        <v>48</v>
      </c>
      <c r="BI309" s="11">
        <v>11</v>
      </c>
      <c r="BJ309" s="11">
        <v>7</v>
      </c>
      <c r="BK309" s="11">
        <v>51</v>
      </c>
      <c r="BL309" s="11">
        <v>12</v>
      </c>
      <c r="BM309" s="11">
        <v>30</v>
      </c>
      <c r="BN309" s="11">
        <v>46</v>
      </c>
      <c r="BO309" s="11">
        <v>2000000</v>
      </c>
    </row>
    <row r="310" spans="1:67" ht="15" thickBot="1" x14ac:dyDescent="0.35">
      <c r="A310" s="1" t="s">
        <v>306</v>
      </c>
      <c r="B310" s="1" t="s">
        <v>602</v>
      </c>
      <c r="C310" s="2">
        <v>66</v>
      </c>
      <c r="D310" s="2">
        <v>93</v>
      </c>
      <c r="E310" s="2">
        <v>35</v>
      </c>
      <c r="F310" s="2">
        <v>46</v>
      </c>
      <c r="G310" s="2">
        <v>4</v>
      </c>
      <c r="H310" s="1">
        <f t="shared" si="369"/>
        <v>93</v>
      </c>
      <c r="I310" s="1">
        <f>HLOOKUP(H310,C310:$F$604,J310,0)</f>
        <v>2</v>
      </c>
      <c r="J310" s="1">
        <v>295</v>
      </c>
      <c r="K310" s="1" t="str">
        <f t="shared" si="370"/>
        <v>42</v>
      </c>
      <c r="M310" s="5">
        <f t="shared" si="371"/>
        <v>2</v>
      </c>
      <c r="N310" s="5">
        <f t="shared" si="372"/>
        <v>147</v>
      </c>
      <c r="O310" s="5">
        <f t="shared" si="373"/>
        <v>25.468935326524086</v>
      </c>
      <c r="P310" s="5">
        <f t="shared" si="374"/>
        <v>60</v>
      </c>
      <c r="Q310" s="5">
        <f t="shared" si="375"/>
        <v>56</v>
      </c>
      <c r="R310" s="5">
        <f t="shared" si="376"/>
        <v>4</v>
      </c>
      <c r="S310" s="5">
        <f t="shared" si="377"/>
        <v>35</v>
      </c>
      <c r="T310" s="5">
        <f t="shared" si="378"/>
        <v>93</v>
      </c>
      <c r="U310" s="5">
        <f t="shared" si="379"/>
        <v>58</v>
      </c>
      <c r="V310">
        <f t="shared" si="380"/>
        <v>4000000</v>
      </c>
      <c r="X310">
        <f t="shared" si="381"/>
        <v>27</v>
      </c>
      <c r="Y310">
        <f t="shared" si="359"/>
        <v>16</v>
      </c>
      <c r="Z310">
        <f t="shared" si="360"/>
        <v>32</v>
      </c>
      <c r="AA310">
        <f t="shared" si="361"/>
        <v>15</v>
      </c>
      <c r="AB310">
        <f t="shared" si="362"/>
        <v>22</v>
      </c>
      <c r="AC310">
        <f t="shared" si="363"/>
        <v>15</v>
      </c>
      <c r="AD310">
        <f t="shared" si="364"/>
        <v>12</v>
      </c>
      <c r="AE310">
        <f t="shared" si="365"/>
        <v>14</v>
      </c>
      <c r="AF310">
        <f t="shared" si="366"/>
        <v>31</v>
      </c>
      <c r="AG310">
        <f t="shared" ref="AG310:AO310" si="434">MAX(X$4:AF$543)+1-X310</f>
        <v>29</v>
      </c>
      <c r="AH310">
        <f t="shared" si="434"/>
        <v>40</v>
      </c>
      <c r="AI310">
        <f t="shared" si="434"/>
        <v>24</v>
      </c>
      <c r="AJ310">
        <f t="shared" si="434"/>
        <v>41</v>
      </c>
      <c r="AK310">
        <f t="shared" si="434"/>
        <v>34</v>
      </c>
      <c r="AL310">
        <f t="shared" si="434"/>
        <v>41</v>
      </c>
      <c r="AM310">
        <f t="shared" si="434"/>
        <v>44</v>
      </c>
      <c r="AN310">
        <f t="shared" si="434"/>
        <v>42</v>
      </c>
      <c r="AO310">
        <f t="shared" si="434"/>
        <v>25</v>
      </c>
      <c r="AP310">
        <f t="shared" si="368"/>
        <v>4000000</v>
      </c>
      <c r="AQ310">
        <f t="shared" si="383"/>
        <v>3</v>
      </c>
      <c r="AR310">
        <f t="shared" si="384"/>
        <v>4</v>
      </c>
      <c r="AS310">
        <f t="shared" si="385"/>
        <v>2931511.2</v>
      </c>
      <c r="AV310" s="10" t="s">
        <v>970</v>
      </c>
      <c r="AW310" s="11">
        <v>1</v>
      </c>
      <c r="AX310" s="11">
        <v>17</v>
      </c>
      <c r="AY310" s="11">
        <v>3</v>
      </c>
      <c r="AZ310" s="11">
        <v>14</v>
      </c>
      <c r="BA310" s="11">
        <v>9</v>
      </c>
      <c r="BB310" s="11">
        <v>51</v>
      </c>
      <c r="BC310" s="11">
        <v>41</v>
      </c>
      <c r="BD310" s="11">
        <v>8</v>
      </c>
      <c r="BE310" s="11">
        <v>4</v>
      </c>
      <c r="BF310" s="11">
        <v>55</v>
      </c>
      <c r="BG310" s="11">
        <v>39</v>
      </c>
      <c r="BH310" s="11">
        <v>53</v>
      </c>
      <c r="BI310" s="11">
        <v>42</v>
      </c>
      <c r="BJ310" s="11">
        <v>47</v>
      </c>
      <c r="BK310" s="11">
        <v>5</v>
      </c>
      <c r="BL310" s="11">
        <v>15</v>
      </c>
      <c r="BM310" s="11">
        <v>48</v>
      </c>
      <c r="BN310" s="11">
        <v>52</v>
      </c>
      <c r="BO310" s="11">
        <v>1000000</v>
      </c>
    </row>
    <row r="311" spans="1:67" ht="15" thickBot="1" x14ac:dyDescent="0.35">
      <c r="A311" s="1" t="s">
        <v>307</v>
      </c>
      <c r="B311" s="1" t="s">
        <v>602</v>
      </c>
      <c r="C311" s="2">
        <v>5</v>
      </c>
      <c r="D311" s="2">
        <v>89</v>
      </c>
      <c r="E311" s="2">
        <v>29</v>
      </c>
      <c r="F311" s="2">
        <v>52</v>
      </c>
      <c r="G311" s="2">
        <v>3</v>
      </c>
      <c r="H311" s="1">
        <f t="shared" si="369"/>
        <v>89</v>
      </c>
      <c r="I311" s="1">
        <f>HLOOKUP(H311,C311:$F$604,J311,0)</f>
        <v>2</v>
      </c>
      <c r="J311" s="1">
        <v>294</v>
      </c>
      <c r="K311" s="1" t="str">
        <f t="shared" si="370"/>
        <v>32</v>
      </c>
      <c r="M311" s="5">
        <f t="shared" si="371"/>
        <v>2</v>
      </c>
      <c r="N311" s="5">
        <f t="shared" si="372"/>
        <v>86</v>
      </c>
      <c r="O311" s="5">
        <f t="shared" si="373"/>
        <v>35.752622281449511</v>
      </c>
      <c r="P311" s="5">
        <f t="shared" si="374"/>
        <v>43.75</v>
      </c>
      <c r="Q311" s="5">
        <f t="shared" si="375"/>
        <v>40.5</v>
      </c>
      <c r="R311" s="5">
        <f t="shared" si="376"/>
        <v>3.25</v>
      </c>
      <c r="S311" s="5">
        <f t="shared" si="377"/>
        <v>5</v>
      </c>
      <c r="T311" s="5">
        <f t="shared" si="378"/>
        <v>89</v>
      </c>
      <c r="U311" s="5">
        <f t="shared" si="379"/>
        <v>84</v>
      </c>
      <c r="V311">
        <f t="shared" si="380"/>
        <v>3000000</v>
      </c>
      <c r="X311">
        <f t="shared" si="381"/>
        <v>27</v>
      </c>
      <c r="Y311">
        <f t="shared" si="359"/>
        <v>40</v>
      </c>
      <c r="Z311">
        <f t="shared" si="360"/>
        <v>12</v>
      </c>
      <c r="AA311">
        <f t="shared" si="361"/>
        <v>37</v>
      </c>
      <c r="AB311">
        <f t="shared" si="362"/>
        <v>38</v>
      </c>
      <c r="AC311">
        <f t="shared" si="363"/>
        <v>17</v>
      </c>
      <c r="AD311">
        <f t="shared" si="364"/>
        <v>44</v>
      </c>
      <c r="AE311">
        <f t="shared" si="365"/>
        <v>21</v>
      </c>
      <c r="AF311">
        <f t="shared" si="366"/>
        <v>8</v>
      </c>
      <c r="AG311">
        <f t="shared" ref="AG311:AO311" si="435">MAX(X$4:AF$543)+1-X311</f>
        <v>29</v>
      </c>
      <c r="AH311">
        <f t="shared" si="435"/>
        <v>16</v>
      </c>
      <c r="AI311">
        <f t="shared" si="435"/>
        <v>44</v>
      </c>
      <c r="AJ311">
        <f t="shared" si="435"/>
        <v>19</v>
      </c>
      <c r="AK311">
        <f t="shared" si="435"/>
        <v>18</v>
      </c>
      <c r="AL311">
        <f t="shared" si="435"/>
        <v>39</v>
      </c>
      <c r="AM311">
        <f t="shared" si="435"/>
        <v>12</v>
      </c>
      <c r="AN311">
        <f t="shared" si="435"/>
        <v>35</v>
      </c>
      <c r="AO311">
        <f t="shared" si="435"/>
        <v>48</v>
      </c>
      <c r="AP311">
        <f t="shared" si="368"/>
        <v>3000000</v>
      </c>
      <c r="AQ311">
        <f t="shared" si="383"/>
        <v>3</v>
      </c>
      <c r="AR311">
        <f t="shared" si="384"/>
        <v>3</v>
      </c>
      <c r="AS311">
        <f t="shared" si="385"/>
        <v>2958274.4</v>
      </c>
      <c r="AV311" s="10" t="s">
        <v>971</v>
      </c>
      <c r="AW311" s="11">
        <v>1</v>
      </c>
      <c r="AX311" s="11">
        <v>53</v>
      </c>
      <c r="AY311" s="11">
        <v>51</v>
      </c>
      <c r="AZ311" s="11">
        <v>54</v>
      </c>
      <c r="BA311" s="11">
        <v>53</v>
      </c>
      <c r="BB311" s="11">
        <v>16</v>
      </c>
      <c r="BC311" s="11">
        <v>41</v>
      </c>
      <c r="BD311" s="11">
        <v>54</v>
      </c>
      <c r="BE311" s="11">
        <v>50</v>
      </c>
      <c r="BF311" s="11">
        <v>55</v>
      </c>
      <c r="BG311" s="11">
        <v>3</v>
      </c>
      <c r="BH311" s="11">
        <v>5</v>
      </c>
      <c r="BI311" s="11">
        <v>2</v>
      </c>
      <c r="BJ311" s="11">
        <v>3</v>
      </c>
      <c r="BK311" s="11">
        <v>40</v>
      </c>
      <c r="BL311" s="11">
        <v>15</v>
      </c>
      <c r="BM311" s="11">
        <v>2</v>
      </c>
      <c r="BN311" s="11">
        <v>6</v>
      </c>
      <c r="BO311" s="11">
        <v>1000000</v>
      </c>
    </row>
    <row r="312" spans="1:67" ht="15" thickBot="1" x14ac:dyDescent="0.35">
      <c r="A312" s="1" t="s">
        <v>308</v>
      </c>
      <c r="B312" s="1" t="s">
        <v>602</v>
      </c>
      <c r="C312" s="2">
        <v>78</v>
      </c>
      <c r="D312" s="2">
        <v>68</v>
      </c>
      <c r="E312" s="2">
        <v>48</v>
      </c>
      <c r="F312" s="2">
        <v>26</v>
      </c>
      <c r="G312" s="2">
        <v>4</v>
      </c>
      <c r="H312" s="1">
        <f t="shared" si="369"/>
        <v>78</v>
      </c>
      <c r="I312" s="1">
        <f>HLOOKUP(H312,C312:$F$604,J312,0)</f>
        <v>1</v>
      </c>
      <c r="J312" s="1">
        <v>293</v>
      </c>
      <c r="K312" s="1" t="str">
        <f t="shared" si="370"/>
        <v>41</v>
      </c>
      <c r="M312" s="5">
        <f t="shared" si="371"/>
        <v>1</v>
      </c>
      <c r="N312" s="5">
        <f t="shared" si="372"/>
        <v>142</v>
      </c>
      <c r="O312" s="5">
        <f t="shared" si="373"/>
        <v>23.007245235649865</v>
      </c>
      <c r="P312" s="5">
        <f t="shared" si="374"/>
        <v>55</v>
      </c>
      <c r="Q312" s="5">
        <f t="shared" si="375"/>
        <v>58</v>
      </c>
      <c r="R312" s="5">
        <f t="shared" si="376"/>
        <v>-3</v>
      </c>
      <c r="S312" s="5">
        <f t="shared" si="377"/>
        <v>26</v>
      </c>
      <c r="T312" s="5">
        <f t="shared" si="378"/>
        <v>78</v>
      </c>
      <c r="U312" s="5">
        <f t="shared" si="379"/>
        <v>52</v>
      </c>
      <c r="V312">
        <f t="shared" si="380"/>
        <v>4000000</v>
      </c>
      <c r="X312">
        <f t="shared" si="381"/>
        <v>41</v>
      </c>
      <c r="Y312">
        <f t="shared" si="359"/>
        <v>18</v>
      </c>
      <c r="Z312">
        <f t="shared" si="360"/>
        <v>38</v>
      </c>
      <c r="AA312">
        <f t="shared" si="361"/>
        <v>21</v>
      </c>
      <c r="AB312">
        <f t="shared" si="362"/>
        <v>20</v>
      </c>
      <c r="AC312">
        <f t="shared" si="363"/>
        <v>39</v>
      </c>
      <c r="AD312">
        <f t="shared" si="364"/>
        <v>17</v>
      </c>
      <c r="AE312">
        <f t="shared" si="365"/>
        <v>35</v>
      </c>
      <c r="AF312">
        <f t="shared" si="366"/>
        <v>36</v>
      </c>
      <c r="AG312">
        <f t="shared" ref="AG312:AO312" si="436">MAX(X$4:AF$543)+1-X312</f>
        <v>15</v>
      </c>
      <c r="AH312">
        <f t="shared" si="436"/>
        <v>38</v>
      </c>
      <c r="AI312">
        <f t="shared" si="436"/>
        <v>18</v>
      </c>
      <c r="AJ312">
        <f t="shared" si="436"/>
        <v>35</v>
      </c>
      <c r="AK312">
        <f t="shared" si="436"/>
        <v>36</v>
      </c>
      <c r="AL312">
        <f t="shared" si="436"/>
        <v>17</v>
      </c>
      <c r="AM312">
        <f t="shared" si="436"/>
        <v>39</v>
      </c>
      <c r="AN312">
        <f t="shared" si="436"/>
        <v>21</v>
      </c>
      <c r="AO312">
        <f t="shared" si="436"/>
        <v>20</v>
      </c>
      <c r="AP312">
        <f t="shared" si="368"/>
        <v>4000000</v>
      </c>
      <c r="AQ312">
        <f t="shared" si="383"/>
        <v>3</v>
      </c>
      <c r="AR312">
        <f t="shared" si="384"/>
        <v>4</v>
      </c>
      <c r="AS312">
        <f t="shared" si="385"/>
        <v>2931510.5</v>
      </c>
      <c r="AV312" s="10" t="s">
        <v>972</v>
      </c>
      <c r="AW312" s="11">
        <v>14</v>
      </c>
      <c r="AX312" s="11">
        <v>47</v>
      </c>
      <c r="AY312" s="11">
        <v>27</v>
      </c>
      <c r="AZ312" s="11">
        <v>46</v>
      </c>
      <c r="BA312" s="11">
        <v>48</v>
      </c>
      <c r="BB312" s="11">
        <v>8</v>
      </c>
      <c r="BC312" s="11">
        <v>35</v>
      </c>
      <c r="BD312" s="11">
        <v>38</v>
      </c>
      <c r="BE312" s="11">
        <v>24</v>
      </c>
      <c r="BF312" s="11">
        <v>42</v>
      </c>
      <c r="BG312" s="11">
        <v>9</v>
      </c>
      <c r="BH312" s="11">
        <v>29</v>
      </c>
      <c r="BI312" s="11">
        <v>10</v>
      </c>
      <c r="BJ312" s="11">
        <v>8</v>
      </c>
      <c r="BK312" s="11">
        <v>48</v>
      </c>
      <c r="BL312" s="11">
        <v>21</v>
      </c>
      <c r="BM312" s="11">
        <v>18</v>
      </c>
      <c r="BN312" s="11">
        <v>32</v>
      </c>
      <c r="BO312" s="11">
        <v>3000000</v>
      </c>
    </row>
    <row r="313" spans="1:67" ht="15" thickBot="1" x14ac:dyDescent="0.35">
      <c r="A313" s="1" t="s">
        <v>309</v>
      </c>
      <c r="B313" s="1" t="s">
        <v>602</v>
      </c>
      <c r="C313" s="2">
        <v>95</v>
      </c>
      <c r="D313" s="2">
        <v>64</v>
      </c>
      <c r="E313" s="2">
        <v>20</v>
      </c>
      <c r="F313" s="2">
        <v>90</v>
      </c>
      <c r="G313" s="2">
        <v>3</v>
      </c>
      <c r="H313" s="1">
        <f t="shared" si="369"/>
        <v>95</v>
      </c>
      <c r="I313" s="1">
        <f>HLOOKUP(H313,C313:$F$604,J313,0)</f>
        <v>1</v>
      </c>
      <c r="J313" s="1">
        <v>292</v>
      </c>
      <c r="K313" s="1" t="str">
        <f t="shared" si="370"/>
        <v>31</v>
      </c>
      <c r="M313" s="5">
        <f t="shared" si="371"/>
        <v>1</v>
      </c>
      <c r="N313" s="5">
        <f t="shared" si="372"/>
        <v>174</v>
      </c>
      <c r="O313" s="5">
        <f t="shared" si="373"/>
        <v>34.306219066907779</v>
      </c>
      <c r="P313" s="5">
        <f t="shared" si="374"/>
        <v>67.25</v>
      </c>
      <c r="Q313" s="5">
        <f t="shared" si="375"/>
        <v>77</v>
      </c>
      <c r="R313" s="5">
        <f t="shared" si="376"/>
        <v>-9.75</v>
      </c>
      <c r="S313" s="5">
        <f t="shared" si="377"/>
        <v>20</v>
      </c>
      <c r="T313" s="5">
        <f t="shared" si="378"/>
        <v>95</v>
      </c>
      <c r="U313" s="5">
        <f t="shared" si="379"/>
        <v>75</v>
      </c>
      <c r="V313">
        <f t="shared" si="380"/>
        <v>3000000</v>
      </c>
      <c r="X313">
        <f t="shared" si="381"/>
        <v>41</v>
      </c>
      <c r="Y313">
        <f t="shared" si="359"/>
        <v>7</v>
      </c>
      <c r="Z313">
        <f t="shared" si="360"/>
        <v>15</v>
      </c>
      <c r="AA313">
        <f t="shared" si="361"/>
        <v>7</v>
      </c>
      <c r="AB313">
        <f t="shared" si="362"/>
        <v>4</v>
      </c>
      <c r="AC313">
        <f t="shared" si="363"/>
        <v>51</v>
      </c>
      <c r="AD313">
        <f t="shared" si="364"/>
        <v>22</v>
      </c>
      <c r="AE313">
        <f t="shared" si="365"/>
        <v>10</v>
      </c>
      <c r="AF313">
        <f t="shared" si="366"/>
        <v>15</v>
      </c>
      <c r="AG313">
        <f t="shared" ref="AG313:AO313" si="437">MAX(X$4:AF$543)+1-X313</f>
        <v>15</v>
      </c>
      <c r="AH313">
        <f t="shared" si="437"/>
        <v>49</v>
      </c>
      <c r="AI313">
        <f t="shared" si="437"/>
        <v>41</v>
      </c>
      <c r="AJ313">
        <f t="shared" si="437"/>
        <v>49</v>
      </c>
      <c r="AK313">
        <f t="shared" si="437"/>
        <v>52</v>
      </c>
      <c r="AL313">
        <f t="shared" si="437"/>
        <v>5</v>
      </c>
      <c r="AM313">
        <f t="shared" si="437"/>
        <v>34</v>
      </c>
      <c r="AN313">
        <f t="shared" si="437"/>
        <v>46</v>
      </c>
      <c r="AO313">
        <f t="shared" si="437"/>
        <v>41</v>
      </c>
      <c r="AP313">
        <f t="shared" si="368"/>
        <v>3000000</v>
      </c>
      <c r="AQ313">
        <f t="shared" si="383"/>
        <v>3</v>
      </c>
      <c r="AR313">
        <f t="shared" si="384"/>
        <v>3</v>
      </c>
      <c r="AS313">
        <f t="shared" si="385"/>
        <v>2936087.3</v>
      </c>
      <c r="AV313" s="10" t="s">
        <v>973</v>
      </c>
      <c r="AW313" s="11">
        <v>14</v>
      </c>
      <c r="AX313" s="11">
        <v>45</v>
      </c>
      <c r="AY313" s="11">
        <v>36</v>
      </c>
      <c r="AZ313" s="11">
        <v>46</v>
      </c>
      <c r="BA313" s="11">
        <v>46</v>
      </c>
      <c r="BB313" s="11">
        <v>12</v>
      </c>
      <c r="BC313" s="11">
        <v>32</v>
      </c>
      <c r="BD313" s="11">
        <v>44</v>
      </c>
      <c r="BE313" s="11">
        <v>33</v>
      </c>
      <c r="BF313" s="11">
        <v>42</v>
      </c>
      <c r="BG313" s="11">
        <v>11</v>
      </c>
      <c r="BH313" s="11">
        <v>20</v>
      </c>
      <c r="BI313" s="11">
        <v>10</v>
      </c>
      <c r="BJ313" s="11">
        <v>10</v>
      </c>
      <c r="BK313" s="11">
        <v>44</v>
      </c>
      <c r="BL313" s="11">
        <v>24</v>
      </c>
      <c r="BM313" s="11">
        <v>12</v>
      </c>
      <c r="BN313" s="11">
        <v>23</v>
      </c>
      <c r="BO313" s="11">
        <v>1000000</v>
      </c>
    </row>
    <row r="314" spans="1:67" ht="15" thickBot="1" x14ac:dyDescent="0.35">
      <c r="A314" s="1" t="s">
        <v>310</v>
      </c>
      <c r="B314" s="1" t="s">
        <v>602</v>
      </c>
      <c r="C314" s="2">
        <v>69</v>
      </c>
      <c r="D314" s="2">
        <v>92</v>
      </c>
      <c r="E314" s="2">
        <v>97</v>
      </c>
      <c r="F314" s="2">
        <v>98</v>
      </c>
      <c r="G314" s="2">
        <v>3</v>
      </c>
      <c r="H314" s="1">
        <f t="shared" si="369"/>
        <v>98</v>
      </c>
      <c r="I314" s="1">
        <f>HLOOKUP(H314,C314:$F$604,J314,0)</f>
        <v>4</v>
      </c>
      <c r="J314" s="1">
        <v>291</v>
      </c>
      <c r="K314" s="1" t="str">
        <f t="shared" si="370"/>
        <v>34</v>
      </c>
      <c r="M314" s="5">
        <f t="shared" si="371"/>
        <v>4</v>
      </c>
      <c r="N314" s="5">
        <f t="shared" si="372"/>
        <v>258</v>
      </c>
      <c r="O314" s="5">
        <f t="shared" si="373"/>
        <v>13.589211407093005</v>
      </c>
      <c r="P314" s="5">
        <f t="shared" si="374"/>
        <v>89</v>
      </c>
      <c r="Q314" s="5">
        <f t="shared" si="375"/>
        <v>94.5</v>
      </c>
      <c r="R314" s="5">
        <f t="shared" si="376"/>
        <v>-5.5</v>
      </c>
      <c r="S314" s="5">
        <f t="shared" si="377"/>
        <v>69</v>
      </c>
      <c r="T314" s="5">
        <f t="shared" si="378"/>
        <v>98</v>
      </c>
      <c r="U314" s="5">
        <f t="shared" si="379"/>
        <v>29</v>
      </c>
      <c r="V314">
        <f t="shared" si="380"/>
        <v>3000000</v>
      </c>
      <c r="X314">
        <f t="shared" si="381"/>
        <v>1</v>
      </c>
      <c r="Y314">
        <f t="shared" si="359"/>
        <v>1</v>
      </c>
      <c r="Z314">
        <f t="shared" si="360"/>
        <v>50</v>
      </c>
      <c r="AA314">
        <f t="shared" si="361"/>
        <v>1</v>
      </c>
      <c r="AB314">
        <f t="shared" si="362"/>
        <v>1</v>
      </c>
      <c r="AC314">
        <f t="shared" si="363"/>
        <v>45</v>
      </c>
      <c r="AD314">
        <f t="shared" si="364"/>
        <v>1</v>
      </c>
      <c r="AE314">
        <f t="shared" si="365"/>
        <v>5</v>
      </c>
      <c r="AF314">
        <f t="shared" si="366"/>
        <v>50</v>
      </c>
      <c r="AG314">
        <f t="shared" ref="AG314:AO314" si="438">MAX(X$4:AF$543)+1-X314</f>
        <v>55</v>
      </c>
      <c r="AH314">
        <f t="shared" si="438"/>
        <v>55</v>
      </c>
      <c r="AI314">
        <f t="shared" si="438"/>
        <v>6</v>
      </c>
      <c r="AJ314">
        <f t="shared" si="438"/>
        <v>55</v>
      </c>
      <c r="AK314">
        <f t="shared" si="438"/>
        <v>55</v>
      </c>
      <c r="AL314">
        <f t="shared" si="438"/>
        <v>11</v>
      </c>
      <c r="AM314">
        <f t="shared" si="438"/>
        <v>55</v>
      </c>
      <c r="AN314">
        <f t="shared" si="438"/>
        <v>51</v>
      </c>
      <c r="AO314">
        <f t="shared" si="438"/>
        <v>6</v>
      </c>
      <c r="AP314">
        <f t="shared" si="368"/>
        <v>3000000</v>
      </c>
      <c r="AQ314">
        <f t="shared" si="383"/>
        <v>3</v>
      </c>
      <c r="AR314">
        <f t="shared" si="384"/>
        <v>3</v>
      </c>
      <c r="AS314">
        <f t="shared" si="385"/>
        <v>2791019.3</v>
      </c>
      <c r="AV314" s="10" t="s">
        <v>974</v>
      </c>
      <c r="AW314" s="11">
        <v>27</v>
      </c>
      <c r="AX314" s="11">
        <v>16</v>
      </c>
      <c r="AY314" s="11">
        <v>32</v>
      </c>
      <c r="AZ314" s="11">
        <v>15</v>
      </c>
      <c r="BA314" s="11">
        <v>22</v>
      </c>
      <c r="BB314" s="11">
        <v>15</v>
      </c>
      <c r="BC314" s="11">
        <v>12</v>
      </c>
      <c r="BD314" s="11">
        <v>14</v>
      </c>
      <c r="BE314" s="11">
        <v>31</v>
      </c>
      <c r="BF314" s="11">
        <v>29</v>
      </c>
      <c r="BG314" s="11">
        <v>40</v>
      </c>
      <c r="BH314" s="11">
        <v>24</v>
      </c>
      <c r="BI314" s="11">
        <v>41</v>
      </c>
      <c r="BJ314" s="11">
        <v>34</v>
      </c>
      <c r="BK314" s="11">
        <v>41</v>
      </c>
      <c r="BL314" s="11">
        <v>44</v>
      </c>
      <c r="BM314" s="11">
        <v>42</v>
      </c>
      <c r="BN314" s="11">
        <v>25</v>
      </c>
      <c r="BO314" s="11">
        <v>4000000</v>
      </c>
    </row>
    <row r="315" spans="1:67" ht="15" thickBot="1" x14ac:dyDescent="0.35">
      <c r="A315" s="1" t="s">
        <v>311</v>
      </c>
      <c r="B315" s="1" t="s">
        <v>602</v>
      </c>
      <c r="C315" s="2">
        <v>13</v>
      </c>
      <c r="D315" s="2">
        <v>44</v>
      </c>
      <c r="E315" s="2">
        <v>15</v>
      </c>
      <c r="F315" s="2">
        <v>87</v>
      </c>
      <c r="G315" s="2">
        <v>3</v>
      </c>
      <c r="H315" s="1">
        <f t="shared" si="369"/>
        <v>87</v>
      </c>
      <c r="I315" s="1">
        <f>HLOOKUP(H315,C315:$F$604,J315,0)</f>
        <v>4</v>
      </c>
      <c r="J315" s="1">
        <v>290</v>
      </c>
      <c r="K315" s="1" t="str">
        <f t="shared" si="370"/>
        <v>34</v>
      </c>
      <c r="M315" s="5">
        <f t="shared" si="371"/>
        <v>4</v>
      </c>
      <c r="N315" s="5">
        <f t="shared" si="372"/>
        <v>72</v>
      </c>
      <c r="O315" s="5">
        <f t="shared" si="373"/>
        <v>34.538625720585159</v>
      </c>
      <c r="P315" s="5">
        <f t="shared" si="374"/>
        <v>39.75</v>
      </c>
      <c r="Q315" s="5">
        <f t="shared" si="375"/>
        <v>29.5</v>
      </c>
      <c r="R315" s="5">
        <f t="shared" si="376"/>
        <v>10.25</v>
      </c>
      <c r="S315" s="5">
        <f t="shared" si="377"/>
        <v>13</v>
      </c>
      <c r="T315" s="5">
        <f t="shared" si="378"/>
        <v>87</v>
      </c>
      <c r="U315" s="5">
        <f t="shared" si="379"/>
        <v>74</v>
      </c>
      <c r="V315">
        <f t="shared" si="380"/>
        <v>3000000</v>
      </c>
      <c r="X315">
        <f t="shared" si="381"/>
        <v>1</v>
      </c>
      <c r="Y315">
        <f t="shared" si="359"/>
        <v>45</v>
      </c>
      <c r="Z315">
        <f t="shared" si="360"/>
        <v>14</v>
      </c>
      <c r="AA315">
        <f t="shared" si="361"/>
        <v>42</v>
      </c>
      <c r="AB315">
        <f t="shared" si="362"/>
        <v>46</v>
      </c>
      <c r="AC315">
        <f t="shared" si="363"/>
        <v>4</v>
      </c>
      <c r="AD315">
        <f t="shared" si="364"/>
        <v>30</v>
      </c>
      <c r="AE315">
        <f t="shared" si="365"/>
        <v>25</v>
      </c>
      <c r="AF315">
        <f t="shared" si="366"/>
        <v>16</v>
      </c>
      <c r="AG315">
        <f t="shared" ref="AG315:AO315" si="439">MAX(X$4:AF$543)+1-X315</f>
        <v>55</v>
      </c>
      <c r="AH315">
        <f t="shared" si="439"/>
        <v>11</v>
      </c>
      <c r="AI315">
        <f t="shared" si="439"/>
        <v>42</v>
      </c>
      <c r="AJ315">
        <f t="shared" si="439"/>
        <v>14</v>
      </c>
      <c r="AK315">
        <f t="shared" si="439"/>
        <v>10</v>
      </c>
      <c r="AL315">
        <f t="shared" si="439"/>
        <v>52</v>
      </c>
      <c r="AM315">
        <f t="shared" si="439"/>
        <v>26</v>
      </c>
      <c r="AN315">
        <f t="shared" si="439"/>
        <v>31</v>
      </c>
      <c r="AO315">
        <f t="shared" si="439"/>
        <v>40</v>
      </c>
      <c r="AP315">
        <f t="shared" si="368"/>
        <v>3000000</v>
      </c>
      <c r="AQ315">
        <f t="shared" si="383"/>
        <v>3</v>
      </c>
      <c r="AR315">
        <f t="shared" si="384"/>
        <v>3</v>
      </c>
      <c r="AS315">
        <f t="shared" si="385"/>
        <v>2809973.7</v>
      </c>
      <c r="AV315" s="10" t="s">
        <v>975</v>
      </c>
      <c r="AW315" s="11">
        <v>27</v>
      </c>
      <c r="AX315" s="11">
        <v>40</v>
      </c>
      <c r="AY315" s="11">
        <v>12</v>
      </c>
      <c r="AZ315" s="11">
        <v>37</v>
      </c>
      <c r="BA315" s="11">
        <v>38</v>
      </c>
      <c r="BB315" s="11">
        <v>17</v>
      </c>
      <c r="BC315" s="11">
        <v>44</v>
      </c>
      <c r="BD315" s="11">
        <v>21</v>
      </c>
      <c r="BE315" s="11">
        <v>8</v>
      </c>
      <c r="BF315" s="11">
        <v>29</v>
      </c>
      <c r="BG315" s="11">
        <v>16</v>
      </c>
      <c r="BH315" s="11">
        <v>44</v>
      </c>
      <c r="BI315" s="11">
        <v>19</v>
      </c>
      <c r="BJ315" s="11">
        <v>18</v>
      </c>
      <c r="BK315" s="11">
        <v>39</v>
      </c>
      <c r="BL315" s="11">
        <v>12</v>
      </c>
      <c r="BM315" s="11">
        <v>35</v>
      </c>
      <c r="BN315" s="11">
        <v>48</v>
      </c>
      <c r="BO315" s="11">
        <v>3000000</v>
      </c>
    </row>
    <row r="316" spans="1:67" ht="15" thickBot="1" x14ac:dyDescent="0.35">
      <c r="A316" s="1" t="s">
        <v>312</v>
      </c>
      <c r="B316" s="1" t="s">
        <v>602</v>
      </c>
      <c r="C316" s="2">
        <v>27</v>
      </c>
      <c r="D316" s="2">
        <v>74</v>
      </c>
      <c r="E316" s="2">
        <v>59</v>
      </c>
      <c r="F316" s="2">
        <v>21</v>
      </c>
      <c r="G316" s="2">
        <v>1</v>
      </c>
      <c r="H316" s="1">
        <f t="shared" si="369"/>
        <v>74</v>
      </c>
      <c r="I316" s="1">
        <f>HLOOKUP(H316,C316:$F$604,J316,0)</f>
        <v>2</v>
      </c>
      <c r="J316" s="1">
        <v>289</v>
      </c>
      <c r="K316" s="1" t="str">
        <f t="shared" si="370"/>
        <v>12</v>
      </c>
      <c r="M316" s="5">
        <f t="shared" si="371"/>
        <v>2</v>
      </c>
      <c r="N316" s="5">
        <f t="shared" si="372"/>
        <v>107</v>
      </c>
      <c r="O316" s="5">
        <f t="shared" si="373"/>
        <v>25.408331966765022</v>
      </c>
      <c r="P316" s="5">
        <f t="shared" si="374"/>
        <v>45.25</v>
      </c>
      <c r="Q316" s="5">
        <f t="shared" si="375"/>
        <v>43</v>
      </c>
      <c r="R316" s="5">
        <f t="shared" si="376"/>
        <v>2.25</v>
      </c>
      <c r="S316" s="5">
        <f t="shared" si="377"/>
        <v>21</v>
      </c>
      <c r="T316" s="5">
        <f t="shared" si="378"/>
        <v>74</v>
      </c>
      <c r="U316" s="5">
        <f t="shared" si="379"/>
        <v>53</v>
      </c>
      <c r="V316">
        <f t="shared" si="380"/>
        <v>1000000</v>
      </c>
      <c r="X316">
        <f t="shared" si="381"/>
        <v>27</v>
      </c>
      <c r="Y316">
        <f t="shared" si="359"/>
        <v>33</v>
      </c>
      <c r="Z316">
        <f t="shared" si="360"/>
        <v>32</v>
      </c>
      <c r="AA316">
        <f t="shared" si="361"/>
        <v>35</v>
      </c>
      <c r="AB316">
        <f t="shared" si="362"/>
        <v>35</v>
      </c>
      <c r="AC316">
        <f t="shared" si="363"/>
        <v>19</v>
      </c>
      <c r="AD316">
        <f t="shared" si="364"/>
        <v>21</v>
      </c>
      <c r="AE316">
        <f t="shared" si="365"/>
        <v>39</v>
      </c>
      <c r="AF316">
        <f t="shared" si="366"/>
        <v>35</v>
      </c>
      <c r="AG316">
        <f t="shared" ref="AG316:AO316" si="440">MAX(X$4:AF$543)+1-X316</f>
        <v>29</v>
      </c>
      <c r="AH316">
        <f t="shared" si="440"/>
        <v>23</v>
      </c>
      <c r="AI316">
        <f t="shared" si="440"/>
        <v>24</v>
      </c>
      <c r="AJ316">
        <f t="shared" si="440"/>
        <v>21</v>
      </c>
      <c r="AK316">
        <f t="shared" si="440"/>
        <v>21</v>
      </c>
      <c r="AL316">
        <f t="shared" si="440"/>
        <v>37</v>
      </c>
      <c r="AM316">
        <f t="shared" si="440"/>
        <v>35</v>
      </c>
      <c r="AN316">
        <f t="shared" si="440"/>
        <v>17</v>
      </c>
      <c r="AO316">
        <f t="shared" si="440"/>
        <v>21</v>
      </c>
      <c r="AP316">
        <f t="shared" si="368"/>
        <v>1000000</v>
      </c>
      <c r="AQ316">
        <f t="shared" si="383"/>
        <v>3</v>
      </c>
      <c r="AR316">
        <f t="shared" si="384"/>
        <v>1</v>
      </c>
      <c r="AS316">
        <f t="shared" si="385"/>
        <v>2803175.5</v>
      </c>
      <c r="AV316" s="10" t="s">
        <v>976</v>
      </c>
      <c r="AW316" s="11">
        <v>41</v>
      </c>
      <c r="AX316" s="11">
        <v>18</v>
      </c>
      <c r="AY316" s="11">
        <v>38</v>
      </c>
      <c r="AZ316" s="11">
        <v>21</v>
      </c>
      <c r="BA316" s="11">
        <v>20</v>
      </c>
      <c r="BB316" s="11">
        <v>39</v>
      </c>
      <c r="BC316" s="11">
        <v>17</v>
      </c>
      <c r="BD316" s="11">
        <v>35</v>
      </c>
      <c r="BE316" s="11">
        <v>36</v>
      </c>
      <c r="BF316" s="11">
        <v>15</v>
      </c>
      <c r="BG316" s="11">
        <v>38</v>
      </c>
      <c r="BH316" s="11">
        <v>18</v>
      </c>
      <c r="BI316" s="11">
        <v>35</v>
      </c>
      <c r="BJ316" s="11">
        <v>36</v>
      </c>
      <c r="BK316" s="11">
        <v>17</v>
      </c>
      <c r="BL316" s="11">
        <v>39</v>
      </c>
      <c r="BM316" s="11">
        <v>21</v>
      </c>
      <c r="BN316" s="11">
        <v>20</v>
      </c>
      <c r="BO316" s="11">
        <v>4000000</v>
      </c>
    </row>
    <row r="317" spans="1:67" ht="15" thickBot="1" x14ac:dyDescent="0.35">
      <c r="A317" s="1" t="s">
        <v>313</v>
      </c>
      <c r="B317" s="1" t="s">
        <v>602</v>
      </c>
      <c r="C317" s="2">
        <v>81</v>
      </c>
      <c r="D317" s="2">
        <v>4</v>
      </c>
      <c r="E317" s="2">
        <v>43</v>
      </c>
      <c r="F317" s="2">
        <v>59</v>
      </c>
      <c r="G317" s="2">
        <v>4</v>
      </c>
      <c r="H317" s="1">
        <f t="shared" si="369"/>
        <v>81</v>
      </c>
      <c r="I317" s="1">
        <f>HLOOKUP(H317,C317:$F$604,J317,0)</f>
        <v>1</v>
      </c>
      <c r="J317" s="1">
        <v>288</v>
      </c>
      <c r="K317" s="1" t="str">
        <f t="shared" si="370"/>
        <v>41</v>
      </c>
      <c r="M317" s="5">
        <f t="shared" si="371"/>
        <v>1</v>
      </c>
      <c r="N317" s="5">
        <f t="shared" si="372"/>
        <v>106</v>
      </c>
      <c r="O317" s="5">
        <f t="shared" si="373"/>
        <v>32.479480701924203</v>
      </c>
      <c r="P317" s="5">
        <f t="shared" si="374"/>
        <v>46.75</v>
      </c>
      <c r="Q317" s="5">
        <f t="shared" si="375"/>
        <v>51</v>
      </c>
      <c r="R317" s="5">
        <f t="shared" si="376"/>
        <v>-4.25</v>
      </c>
      <c r="S317" s="5">
        <f t="shared" si="377"/>
        <v>4</v>
      </c>
      <c r="T317" s="5">
        <f t="shared" si="378"/>
        <v>81</v>
      </c>
      <c r="U317" s="5">
        <f t="shared" si="379"/>
        <v>77</v>
      </c>
      <c r="V317">
        <f t="shared" si="380"/>
        <v>4000000</v>
      </c>
      <c r="X317">
        <f t="shared" si="381"/>
        <v>41</v>
      </c>
      <c r="Y317">
        <f t="shared" si="359"/>
        <v>33</v>
      </c>
      <c r="Z317">
        <f t="shared" si="360"/>
        <v>18</v>
      </c>
      <c r="AA317">
        <f t="shared" si="361"/>
        <v>33</v>
      </c>
      <c r="AB317">
        <f t="shared" si="362"/>
        <v>27</v>
      </c>
      <c r="AC317">
        <f t="shared" si="363"/>
        <v>42</v>
      </c>
      <c r="AD317">
        <f t="shared" si="364"/>
        <v>46</v>
      </c>
      <c r="AE317">
        <f t="shared" si="365"/>
        <v>32</v>
      </c>
      <c r="AF317">
        <f t="shared" si="366"/>
        <v>13</v>
      </c>
      <c r="AG317">
        <f t="shared" ref="AG317:AO317" si="441">MAX(X$4:AF$543)+1-X317</f>
        <v>15</v>
      </c>
      <c r="AH317">
        <f t="shared" si="441"/>
        <v>23</v>
      </c>
      <c r="AI317">
        <f t="shared" si="441"/>
        <v>38</v>
      </c>
      <c r="AJ317">
        <f t="shared" si="441"/>
        <v>23</v>
      </c>
      <c r="AK317">
        <f t="shared" si="441"/>
        <v>29</v>
      </c>
      <c r="AL317">
        <f t="shared" si="441"/>
        <v>14</v>
      </c>
      <c r="AM317">
        <f t="shared" si="441"/>
        <v>10</v>
      </c>
      <c r="AN317">
        <f t="shared" si="441"/>
        <v>24</v>
      </c>
      <c r="AO317">
        <f t="shared" si="441"/>
        <v>43</v>
      </c>
      <c r="AP317">
        <f t="shared" si="368"/>
        <v>4000000</v>
      </c>
      <c r="AQ317">
        <f t="shared" si="383"/>
        <v>3</v>
      </c>
      <c r="AR317">
        <f t="shared" si="384"/>
        <v>4</v>
      </c>
      <c r="AS317">
        <f t="shared" si="385"/>
        <v>2931511.2</v>
      </c>
      <c r="AV317" s="10" t="s">
        <v>977</v>
      </c>
      <c r="AW317" s="11">
        <v>41</v>
      </c>
      <c r="AX317" s="11">
        <v>7</v>
      </c>
      <c r="AY317" s="11">
        <v>15</v>
      </c>
      <c r="AZ317" s="11">
        <v>7</v>
      </c>
      <c r="BA317" s="11">
        <v>4</v>
      </c>
      <c r="BB317" s="11">
        <v>51</v>
      </c>
      <c r="BC317" s="11">
        <v>22</v>
      </c>
      <c r="BD317" s="11">
        <v>10</v>
      </c>
      <c r="BE317" s="11">
        <v>15</v>
      </c>
      <c r="BF317" s="11">
        <v>15</v>
      </c>
      <c r="BG317" s="11">
        <v>49</v>
      </c>
      <c r="BH317" s="11">
        <v>41</v>
      </c>
      <c r="BI317" s="11">
        <v>49</v>
      </c>
      <c r="BJ317" s="11">
        <v>52</v>
      </c>
      <c r="BK317" s="11">
        <v>5</v>
      </c>
      <c r="BL317" s="11">
        <v>34</v>
      </c>
      <c r="BM317" s="11">
        <v>46</v>
      </c>
      <c r="BN317" s="11">
        <v>41</v>
      </c>
      <c r="BO317" s="11">
        <v>3000000</v>
      </c>
    </row>
    <row r="318" spans="1:67" ht="15" thickBot="1" x14ac:dyDescent="0.35">
      <c r="A318" s="1" t="s">
        <v>314</v>
      </c>
      <c r="B318" s="1" t="s">
        <v>602</v>
      </c>
      <c r="C318" s="2">
        <v>39</v>
      </c>
      <c r="D318" s="2">
        <v>3</v>
      </c>
      <c r="E318" s="2">
        <v>28</v>
      </c>
      <c r="F318" s="2">
        <v>54</v>
      </c>
      <c r="G318" s="2">
        <v>4</v>
      </c>
      <c r="H318" s="1">
        <f t="shared" si="369"/>
        <v>54</v>
      </c>
      <c r="I318" s="1">
        <f>HLOOKUP(H318,C318:$F$604,J318,0)</f>
        <v>4</v>
      </c>
      <c r="J318" s="1">
        <v>287</v>
      </c>
      <c r="K318" s="1" t="str">
        <f t="shared" si="370"/>
        <v>44</v>
      </c>
      <c r="M318" s="5">
        <f t="shared" si="371"/>
        <v>4</v>
      </c>
      <c r="N318" s="5">
        <f t="shared" si="372"/>
        <v>70</v>
      </c>
      <c r="O318" s="5">
        <f t="shared" si="373"/>
        <v>21.494185260204677</v>
      </c>
      <c r="P318" s="5">
        <f t="shared" si="374"/>
        <v>31</v>
      </c>
      <c r="Q318" s="5">
        <f t="shared" si="375"/>
        <v>33.5</v>
      </c>
      <c r="R318" s="5">
        <f t="shared" si="376"/>
        <v>-2.5</v>
      </c>
      <c r="S318" s="5">
        <f t="shared" si="377"/>
        <v>3</v>
      </c>
      <c r="T318" s="5">
        <f t="shared" si="378"/>
        <v>54</v>
      </c>
      <c r="U318" s="5">
        <f t="shared" si="379"/>
        <v>51</v>
      </c>
      <c r="V318">
        <f t="shared" si="380"/>
        <v>4000000</v>
      </c>
      <c r="X318">
        <f t="shared" si="381"/>
        <v>1</v>
      </c>
      <c r="Y318">
        <f t="shared" si="359"/>
        <v>45</v>
      </c>
      <c r="Z318">
        <f t="shared" si="360"/>
        <v>40</v>
      </c>
      <c r="AA318">
        <f t="shared" si="361"/>
        <v>49</v>
      </c>
      <c r="AB318">
        <f t="shared" si="362"/>
        <v>43</v>
      </c>
      <c r="AC318">
        <f t="shared" si="363"/>
        <v>37</v>
      </c>
      <c r="AD318">
        <f t="shared" si="364"/>
        <v>48</v>
      </c>
      <c r="AE318">
        <f t="shared" si="365"/>
        <v>50</v>
      </c>
      <c r="AF318">
        <f t="shared" si="366"/>
        <v>37</v>
      </c>
      <c r="AG318">
        <f t="shared" ref="AG318:AO318" si="442">MAX(X$4:AF$543)+1-X318</f>
        <v>55</v>
      </c>
      <c r="AH318">
        <f t="shared" si="442"/>
        <v>11</v>
      </c>
      <c r="AI318">
        <f t="shared" si="442"/>
        <v>16</v>
      </c>
      <c r="AJ318">
        <f t="shared" si="442"/>
        <v>7</v>
      </c>
      <c r="AK318">
        <f t="shared" si="442"/>
        <v>13</v>
      </c>
      <c r="AL318">
        <f t="shared" si="442"/>
        <v>19</v>
      </c>
      <c r="AM318">
        <f t="shared" si="442"/>
        <v>8</v>
      </c>
      <c r="AN318">
        <f t="shared" si="442"/>
        <v>6</v>
      </c>
      <c r="AO318">
        <f t="shared" si="442"/>
        <v>19</v>
      </c>
      <c r="AP318">
        <f t="shared" si="368"/>
        <v>4000000</v>
      </c>
      <c r="AQ318">
        <f t="shared" si="383"/>
        <v>3</v>
      </c>
      <c r="AR318">
        <f t="shared" si="384"/>
        <v>4</v>
      </c>
      <c r="AS318">
        <f t="shared" si="385"/>
        <v>2931511.2</v>
      </c>
      <c r="AV318" s="10" t="s">
        <v>978</v>
      </c>
      <c r="AW318" s="11">
        <v>1</v>
      </c>
      <c r="AX318" s="11">
        <v>1</v>
      </c>
      <c r="AY318" s="11">
        <v>50</v>
      </c>
      <c r="AZ318" s="11">
        <v>1</v>
      </c>
      <c r="BA318" s="11">
        <v>1</v>
      </c>
      <c r="BB318" s="11">
        <v>45</v>
      </c>
      <c r="BC318" s="11">
        <v>1</v>
      </c>
      <c r="BD318" s="11">
        <v>5</v>
      </c>
      <c r="BE318" s="11">
        <v>50</v>
      </c>
      <c r="BF318" s="11">
        <v>55</v>
      </c>
      <c r="BG318" s="11">
        <v>55</v>
      </c>
      <c r="BH318" s="11">
        <v>6</v>
      </c>
      <c r="BI318" s="11">
        <v>55</v>
      </c>
      <c r="BJ318" s="11">
        <v>55</v>
      </c>
      <c r="BK318" s="11">
        <v>11</v>
      </c>
      <c r="BL318" s="11">
        <v>55</v>
      </c>
      <c r="BM318" s="11">
        <v>51</v>
      </c>
      <c r="BN318" s="11">
        <v>6</v>
      </c>
      <c r="BO318" s="11">
        <v>3000000</v>
      </c>
    </row>
    <row r="319" spans="1:67" ht="15" thickBot="1" x14ac:dyDescent="0.35">
      <c r="A319" s="1" t="s">
        <v>315</v>
      </c>
      <c r="B319" s="1" t="s">
        <v>602</v>
      </c>
      <c r="C319" s="2">
        <v>30</v>
      </c>
      <c r="D319" s="2">
        <v>71</v>
      </c>
      <c r="E319" s="2">
        <v>65</v>
      </c>
      <c r="F319" s="2">
        <v>35</v>
      </c>
      <c r="G319" s="2">
        <v>2</v>
      </c>
      <c r="H319" s="1">
        <f t="shared" si="369"/>
        <v>71</v>
      </c>
      <c r="I319" s="1">
        <f>HLOOKUP(H319,C319:$F$604,J319,0)</f>
        <v>2</v>
      </c>
      <c r="J319" s="1">
        <v>286</v>
      </c>
      <c r="K319" s="1" t="str">
        <f t="shared" si="370"/>
        <v>22</v>
      </c>
      <c r="M319" s="5">
        <f t="shared" si="371"/>
        <v>2</v>
      </c>
      <c r="N319" s="5">
        <f t="shared" si="372"/>
        <v>130</v>
      </c>
      <c r="O319" s="5">
        <f t="shared" si="373"/>
        <v>20.742468512691541</v>
      </c>
      <c r="P319" s="5">
        <f t="shared" si="374"/>
        <v>50.25</v>
      </c>
      <c r="Q319" s="5">
        <f t="shared" si="375"/>
        <v>50</v>
      </c>
      <c r="R319" s="5">
        <f t="shared" si="376"/>
        <v>0.25</v>
      </c>
      <c r="S319" s="5">
        <f t="shared" si="377"/>
        <v>30</v>
      </c>
      <c r="T319" s="5">
        <f t="shared" si="378"/>
        <v>71</v>
      </c>
      <c r="U319" s="5">
        <f t="shared" si="379"/>
        <v>41</v>
      </c>
      <c r="V319">
        <f t="shared" si="380"/>
        <v>2000000</v>
      </c>
      <c r="X319">
        <f t="shared" si="381"/>
        <v>27</v>
      </c>
      <c r="Y319">
        <f t="shared" si="359"/>
        <v>24</v>
      </c>
      <c r="Z319">
        <f t="shared" si="360"/>
        <v>42</v>
      </c>
      <c r="AA319">
        <f t="shared" si="361"/>
        <v>28</v>
      </c>
      <c r="AB319">
        <f t="shared" si="362"/>
        <v>29</v>
      </c>
      <c r="AC319">
        <f t="shared" si="363"/>
        <v>27</v>
      </c>
      <c r="AD319">
        <f t="shared" si="364"/>
        <v>14</v>
      </c>
      <c r="AE319">
        <f t="shared" si="365"/>
        <v>42</v>
      </c>
      <c r="AF319">
        <f t="shared" si="366"/>
        <v>44</v>
      </c>
      <c r="AG319">
        <f t="shared" ref="AG319:AO319" si="443">MAX(X$4:AF$543)+1-X319</f>
        <v>29</v>
      </c>
      <c r="AH319">
        <f t="shared" si="443"/>
        <v>32</v>
      </c>
      <c r="AI319">
        <f t="shared" si="443"/>
        <v>14</v>
      </c>
      <c r="AJ319">
        <f t="shared" si="443"/>
        <v>28</v>
      </c>
      <c r="AK319">
        <f t="shared" si="443"/>
        <v>27</v>
      </c>
      <c r="AL319">
        <f t="shared" si="443"/>
        <v>29</v>
      </c>
      <c r="AM319">
        <f t="shared" si="443"/>
        <v>42</v>
      </c>
      <c r="AN319">
        <f t="shared" si="443"/>
        <v>14</v>
      </c>
      <c r="AO319">
        <f t="shared" si="443"/>
        <v>12</v>
      </c>
      <c r="AP319">
        <f t="shared" si="368"/>
        <v>2000000</v>
      </c>
      <c r="AQ319">
        <f t="shared" si="383"/>
        <v>3</v>
      </c>
      <c r="AR319">
        <f t="shared" si="384"/>
        <v>2</v>
      </c>
      <c r="AS319">
        <f t="shared" si="385"/>
        <v>2940712.5</v>
      </c>
      <c r="AV319" s="10" t="s">
        <v>979</v>
      </c>
      <c r="AW319" s="11">
        <v>1</v>
      </c>
      <c r="AX319" s="11">
        <v>45</v>
      </c>
      <c r="AY319" s="11">
        <v>14</v>
      </c>
      <c r="AZ319" s="11">
        <v>42</v>
      </c>
      <c r="BA319" s="11">
        <v>46</v>
      </c>
      <c r="BB319" s="11">
        <v>4</v>
      </c>
      <c r="BC319" s="11">
        <v>30</v>
      </c>
      <c r="BD319" s="11">
        <v>25</v>
      </c>
      <c r="BE319" s="11">
        <v>16</v>
      </c>
      <c r="BF319" s="11">
        <v>55</v>
      </c>
      <c r="BG319" s="11">
        <v>11</v>
      </c>
      <c r="BH319" s="11">
        <v>42</v>
      </c>
      <c r="BI319" s="11">
        <v>14</v>
      </c>
      <c r="BJ319" s="11">
        <v>10</v>
      </c>
      <c r="BK319" s="11">
        <v>52</v>
      </c>
      <c r="BL319" s="11">
        <v>26</v>
      </c>
      <c r="BM319" s="11">
        <v>31</v>
      </c>
      <c r="BN319" s="11">
        <v>40</v>
      </c>
      <c r="BO319" s="11">
        <v>3000000</v>
      </c>
    </row>
    <row r="320" spans="1:67" ht="15" thickBot="1" x14ac:dyDescent="0.35">
      <c r="A320" s="1" t="s">
        <v>316</v>
      </c>
      <c r="B320" s="1" t="s">
        <v>602</v>
      </c>
      <c r="C320" s="2">
        <v>9</v>
      </c>
      <c r="D320" s="2">
        <v>89</v>
      </c>
      <c r="E320" s="2">
        <v>7</v>
      </c>
      <c r="F320" s="2">
        <v>7</v>
      </c>
      <c r="G320" s="2">
        <v>1</v>
      </c>
      <c r="H320" s="1">
        <f t="shared" si="369"/>
        <v>89</v>
      </c>
      <c r="I320" s="1">
        <f>HLOOKUP(H320,C320:$F$604,J320,0)</f>
        <v>2</v>
      </c>
      <c r="J320" s="1">
        <v>285</v>
      </c>
      <c r="K320" s="1" t="str">
        <f t="shared" si="370"/>
        <v>12</v>
      </c>
      <c r="M320" s="5">
        <f t="shared" si="371"/>
        <v>2</v>
      </c>
      <c r="N320" s="5">
        <f t="shared" si="372"/>
        <v>23</v>
      </c>
      <c r="O320" s="5">
        <f t="shared" si="373"/>
        <v>40.677594160258138</v>
      </c>
      <c r="P320" s="5">
        <f t="shared" si="374"/>
        <v>28</v>
      </c>
      <c r="Q320" s="5">
        <f t="shared" si="375"/>
        <v>8</v>
      </c>
      <c r="R320" s="5">
        <f t="shared" si="376"/>
        <v>20</v>
      </c>
      <c r="S320" s="5">
        <f t="shared" si="377"/>
        <v>7</v>
      </c>
      <c r="T320" s="5">
        <f t="shared" si="378"/>
        <v>89</v>
      </c>
      <c r="U320" s="5">
        <f t="shared" si="379"/>
        <v>82</v>
      </c>
      <c r="V320">
        <f t="shared" si="380"/>
        <v>1000000</v>
      </c>
      <c r="X320">
        <f t="shared" si="381"/>
        <v>27</v>
      </c>
      <c r="Y320">
        <f t="shared" si="359"/>
        <v>54</v>
      </c>
      <c r="Z320">
        <f t="shared" si="360"/>
        <v>5</v>
      </c>
      <c r="AA320">
        <f t="shared" si="361"/>
        <v>51</v>
      </c>
      <c r="AB320">
        <f t="shared" si="362"/>
        <v>54</v>
      </c>
      <c r="AC320">
        <f t="shared" si="363"/>
        <v>1</v>
      </c>
      <c r="AD320">
        <f t="shared" si="364"/>
        <v>39</v>
      </c>
      <c r="AE320">
        <f t="shared" si="365"/>
        <v>21</v>
      </c>
      <c r="AF320">
        <f t="shared" si="366"/>
        <v>9</v>
      </c>
      <c r="AG320">
        <f t="shared" ref="AG320:AO320" si="444">MAX(X$4:AF$543)+1-X320</f>
        <v>29</v>
      </c>
      <c r="AH320">
        <f t="shared" si="444"/>
        <v>2</v>
      </c>
      <c r="AI320">
        <f t="shared" si="444"/>
        <v>51</v>
      </c>
      <c r="AJ320">
        <f t="shared" si="444"/>
        <v>5</v>
      </c>
      <c r="AK320">
        <f t="shared" si="444"/>
        <v>2</v>
      </c>
      <c r="AL320">
        <f t="shared" si="444"/>
        <v>55</v>
      </c>
      <c r="AM320">
        <f t="shared" si="444"/>
        <v>17</v>
      </c>
      <c r="AN320">
        <f t="shared" si="444"/>
        <v>35</v>
      </c>
      <c r="AO320">
        <f t="shared" si="444"/>
        <v>47</v>
      </c>
      <c r="AP320">
        <f t="shared" si="368"/>
        <v>1000000</v>
      </c>
      <c r="AQ320">
        <f t="shared" si="383"/>
        <v>3</v>
      </c>
      <c r="AR320">
        <f t="shared" si="384"/>
        <v>1</v>
      </c>
      <c r="AS320">
        <f t="shared" si="385"/>
        <v>3256886.2</v>
      </c>
      <c r="AV320" s="10" t="s">
        <v>980</v>
      </c>
      <c r="AW320" s="11">
        <v>27</v>
      </c>
      <c r="AX320" s="11">
        <v>33</v>
      </c>
      <c r="AY320" s="11">
        <v>32</v>
      </c>
      <c r="AZ320" s="11">
        <v>35</v>
      </c>
      <c r="BA320" s="11">
        <v>35</v>
      </c>
      <c r="BB320" s="11">
        <v>19</v>
      </c>
      <c r="BC320" s="11">
        <v>21</v>
      </c>
      <c r="BD320" s="11">
        <v>39</v>
      </c>
      <c r="BE320" s="11">
        <v>35</v>
      </c>
      <c r="BF320" s="11">
        <v>29</v>
      </c>
      <c r="BG320" s="11">
        <v>23</v>
      </c>
      <c r="BH320" s="11">
        <v>24</v>
      </c>
      <c r="BI320" s="11">
        <v>21</v>
      </c>
      <c r="BJ320" s="11">
        <v>21</v>
      </c>
      <c r="BK320" s="11">
        <v>37</v>
      </c>
      <c r="BL320" s="11">
        <v>35</v>
      </c>
      <c r="BM320" s="11">
        <v>17</v>
      </c>
      <c r="BN320" s="11">
        <v>21</v>
      </c>
      <c r="BO320" s="11">
        <v>1000000</v>
      </c>
    </row>
    <row r="321" spans="1:67" ht="15" thickBot="1" x14ac:dyDescent="0.35">
      <c r="A321" s="1" t="s">
        <v>317</v>
      </c>
      <c r="B321" s="1" t="s">
        <v>602</v>
      </c>
      <c r="C321" s="2">
        <v>20</v>
      </c>
      <c r="D321" s="2">
        <v>76</v>
      </c>
      <c r="E321" s="2">
        <v>67</v>
      </c>
      <c r="F321" s="2">
        <v>44</v>
      </c>
      <c r="G321" s="2">
        <v>2</v>
      </c>
      <c r="H321" s="1">
        <f t="shared" si="369"/>
        <v>76</v>
      </c>
      <c r="I321" s="1">
        <f>HLOOKUP(H321,C321:$F$604,J321,0)</f>
        <v>2</v>
      </c>
      <c r="J321" s="1">
        <v>284</v>
      </c>
      <c r="K321" s="1" t="str">
        <f t="shared" si="370"/>
        <v>22</v>
      </c>
      <c r="M321" s="5">
        <f t="shared" si="371"/>
        <v>2</v>
      </c>
      <c r="N321" s="5">
        <f t="shared" si="372"/>
        <v>131</v>
      </c>
      <c r="O321" s="5">
        <f t="shared" si="373"/>
        <v>25.091499224504968</v>
      </c>
      <c r="P321" s="5">
        <f t="shared" si="374"/>
        <v>51.75</v>
      </c>
      <c r="Q321" s="5">
        <f t="shared" si="375"/>
        <v>55.5</v>
      </c>
      <c r="R321" s="5">
        <f t="shared" si="376"/>
        <v>-3.75</v>
      </c>
      <c r="S321" s="5">
        <f t="shared" si="377"/>
        <v>20</v>
      </c>
      <c r="T321" s="5">
        <f t="shared" si="378"/>
        <v>76</v>
      </c>
      <c r="U321" s="5">
        <f t="shared" si="379"/>
        <v>56</v>
      </c>
      <c r="V321">
        <f t="shared" si="380"/>
        <v>2000000</v>
      </c>
      <c r="X321">
        <f t="shared" si="381"/>
        <v>27</v>
      </c>
      <c r="Y321">
        <f t="shared" si="359"/>
        <v>23</v>
      </c>
      <c r="Z321">
        <f t="shared" si="360"/>
        <v>33</v>
      </c>
      <c r="AA321">
        <f t="shared" si="361"/>
        <v>26</v>
      </c>
      <c r="AB321">
        <f t="shared" si="362"/>
        <v>22</v>
      </c>
      <c r="AC321">
        <f t="shared" si="363"/>
        <v>41</v>
      </c>
      <c r="AD321">
        <f t="shared" si="364"/>
        <v>22</v>
      </c>
      <c r="AE321">
        <f t="shared" si="365"/>
        <v>37</v>
      </c>
      <c r="AF321">
        <f t="shared" si="366"/>
        <v>33</v>
      </c>
      <c r="AG321">
        <f t="shared" ref="AG321:AO321" si="445">MAX(X$4:AF$543)+1-X321</f>
        <v>29</v>
      </c>
      <c r="AH321">
        <f t="shared" si="445"/>
        <v>33</v>
      </c>
      <c r="AI321">
        <f t="shared" si="445"/>
        <v>23</v>
      </c>
      <c r="AJ321">
        <f t="shared" si="445"/>
        <v>30</v>
      </c>
      <c r="AK321">
        <f t="shared" si="445"/>
        <v>34</v>
      </c>
      <c r="AL321">
        <f t="shared" si="445"/>
        <v>15</v>
      </c>
      <c r="AM321">
        <f t="shared" si="445"/>
        <v>34</v>
      </c>
      <c r="AN321">
        <f t="shared" si="445"/>
        <v>19</v>
      </c>
      <c r="AO321">
        <f t="shared" si="445"/>
        <v>23</v>
      </c>
      <c r="AP321">
        <f t="shared" si="368"/>
        <v>2000000</v>
      </c>
      <c r="AQ321">
        <f t="shared" si="383"/>
        <v>3</v>
      </c>
      <c r="AR321">
        <f t="shared" si="384"/>
        <v>2</v>
      </c>
      <c r="AS321">
        <f t="shared" si="385"/>
        <v>2549047.9</v>
      </c>
      <c r="AV321" s="10" t="s">
        <v>981</v>
      </c>
      <c r="AW321" s="11">
        <v>41</v>
      </c>
      <c r="AX321" s="11">
        <v>33</v>
      </c>
      <c r="AY321" s="11">
        <v>18</v>
      </c>
      <c r="AZ321" s="11">
        <v>33</v>
      </c>
      <c r="BA321" s="11">
        <v>27</v>
      </c>
      <c r="BB321" s="11">
        <v>42</v>
      </c>
      <c r="BC321" s="11">
        <v>46</v>
      </c>
      <c r="BD321" s="11">
        <v>32</v>
      </c>
      <c r="BE321" s="11">
        <v>13</v>
      </c>
      <c r="BF321" s="11">
        <v>15</v>
      </c>
      <c r="BG321" s="11">
        <v>23</v>
      </c>
      <c r="BH321" s="11">
        <v>38</v>
      </c>
      <c r="BI321" s="11">
        <v>23</v>
      </c>
      <c r="BJ321" s="11">
        <v>29</v>
      </c>
      <c r="BK321" s="11">
        <v>14</v>
      </c>
      <c r="BL321" s="11">
        <v>10</v>
      </c>
      <c r="BM321" s="11">
        <v>24</v>
      </c>
      <c r="BN321" s="11">
        <v>43</v>
      </c>
      <c r="BO321" s="11">
        <v>4000000</v>
      </c>
    </row>
    <row r="322" spans="1:67" ht="15" thickBot="1" x14ac:dyDescent="0.35">
      <c r="A322" s="1" t="s">
        <v>318</v>
      </c>
      <c r="B322" s="1" t="s">
        <v>602</v>
      </c>
      <c r="C322" s="2">
        <v>100</v>
      </c>
      <c r="D322" s="2">
        <v>31</v>
      </c>
      <c r="E322" s="2">
        <v>35</v>
      </c>
      <c r="F322" s="2">
        <v>13</v>
      </c>
      <c r="G322" s="2">
        <v>4</v>
      </c>
      <c r="H322" s="1">
        <f t="shared" si="369"/>
        <v>100</v>
      </c>
      <c r="I322" s="1">
        <f>HLOOKUP(H322,C322:$F$604,J322,0)</f>
        <v>1</v>
      </c>
      <c r="J322" s="1">
        <v>283</v>
      </c>
      <c r="K322" s="1" t="str">
        <f t="shared" si="370"/>
        <v>41</v>
      </c>
      <c r="M322" s="5">
        <f t="shared" si="371"/>
        <v>1</v>
      </c>
      <c r="N322" s="5">
        <f t="shared" si="372"/>
        <v>79</v>
      </c>
      <c r="O322" s="5">
        <f t="shared" si="373"/>
        <v>38.055879966176057</v>
      </c>
      <c r="P322" s="5">
        <f t="shared" si="374"/>
        <v>44.75</v>
      </c>
      <c r="Q322" s="5">
        <f t="shared" si="375"/>
        <v>33</v>
      </c>
      <c r="R322" s="5">
        <f t="shared" si="376"/>
        <v>11.75</v>
      </c>
      <c r="S322" s="5">
        <f t="shared" si="377"/>
        <v>13</v>
      </c>
      <c r="T322" s="5">
        <f t="shared" si="378"/>
        <v>100</v>
      </c>
      <c r="U322" s="5">
        <f t="shared" si="379"/>
        <v>87</v>
      </c>
      <c r="V322">
        <f t="shared" si="380"/>
        <v>4000000</v>
      </c>
      <c r="X322">
        <f t="shared" si="381"/>
        <v>41</v>
      </c>
      <c r="Y322">
        <f t="shared" si="359"/>
        <v>42</v>
      </c>
      <c r="Z322">
        <f t="shared" si="360"/>
        <v>8</v>
      </c>
      <c r="AA322">
        <f t="shared" si="361"/>
        <v>36</v>
      </c>
      <c r="AB322">
        <f t="shared" si="362"/>
        <v>43</v>
      </c>
      <c r="AC322">
        <f t="shared" si="363"/>
        <v>2</v>
      </c>
      <c r="AD322">
        <f t="shared" si="364"/>
        <v>30</v>
      </c>
      <c r="AE322">
        <f t="shared" si="365"/>
        <v>1</v>
      </c>
      <c r="AF322">
        <f t="shared" si="366"/>
        <v>5</v>
      </c>
      <c r="AG322">
        <f t="shared" ref="AG322:AO322" si="446">MAX(X$4:AF$543)+1-X322</f>
        <v>15</v>
      </c>
      <c r="AH322">
        <f t="shared" si="446"/>
        <v>14</v>
      </c>
      <c r="AI322">
        <f t="shared" si="446"/>
        <v>48</v>
      </c>
      <c r="AJ322">
        <f t="shared" si="446"/>
        <v>20</v>
      </c>
      <c r="AK322">
        <f t="shared" si="446"/>
        <v>13</v>
      </c>
      <c r="AL322">
        <f t="shared" si="446"/>
        <v>54</v>
      </c>
      <c r="AM322">
        <f t="shared" si="446"/>
        <v>26</v>
      </c>
      <c r="AN322">
        <f t="shared" si="446"/>
        <v>55</v>
      </c>
      <c r="AO322">
        <f t="shared" si="446"/>
        <v>51</v>
      </c>
      <c r="AP322">
        <f t="shared" si="368"/>
        <v>4000000</v>
      </c>
      <c r="AQ322">
        <f t="shared" si="383"/>
        <v>3</v>
      </c>
      <c r="AR322">
        <f t="shared" si="384"/>
        <v>4</v>
      </c>
      <c r="AS322">
        <f t="shared" si="385"/>
        <v>2958394.6</v>
      </c>
      <c r="AV322" s="10" t="s">
        <v>982</v>
      </c>
      <c r="AW322" s="11">
        <v>1</v>
      </c>
      <c r="AX322" s="11">
        <v>45</v>
      </c>
      <c r="AY322" s="11">
        <v>40</v>
      </c>
      <c r="AZ322" s="11">
        <v>49</v>
      </c>
      <c r="BA322" s="11">
        <v>43</v>
      </c>
      <c r="BB322" s="11">
        <v>37</v>
      </c>
      <c r="BC322" s="11">
        <v>48</v>
      </c>
      <c r="BD322" s="11">
        <v>50</v>
      </c>
      <c r="BE322" s="11">
        <v>37</v>
      </c>
      <c r="BF322" s="11">
        <v>55</v>
      </c>
      <c r="BG322" s="11">
        <v>11</v>
      </c>
      <c r="BH322" s="11">
        <v>16</v>
      </c>
      <c r="BI322" s="11">
        <v>7</v>
      </c>
      <c r="BJ322" s="11">
        <v>13</v>
      </c>
      <c r="BK322" s="11">
        <v>19</v>
      </c>
      <c r="BL322" s="11">
        <v>8</v>
      </c>
      <c r="BM322" s="11">
        <v>6</v>
      </c>
      <c r="BN322" s="11">
        <v>19</v>
      </c>
      <c r="BO322" s="11">
        <v>4000000</v>
      </c>
    </row>
    <row r="323" spans="1:67" ht="15" thickBot="1" x14ac:dyDescent="0.35">
      <c r="A323" s="1" t="s">
        <v>319</v>
      </c>
      <c r="B323" s="1" t="s">
        <v>602</v>
      </c>
      <c r="C323" s="2">
        <v>30</v>
      </c>
      <c r="D323" s="2">
        <v>12</v>
      </c>
      <c r="E323" s="2">
        <v>96</v>
      </c>
      <c r="F323" s="2">
        <v>98</v>
      </c>
      <c r="G323" s="2">
        <v>4</v>
      </c>
      <c r="H323" s="1">
        <f t="shared" si="369"/>
        <v>98</v>
      </c>
      <c r="I323" s="1">
        <f>HLOOKUP(H323,C323:$F$604,J323,0)</f>
        <v>4</v>
      </c>
      <c r="J323" s="1">
        <v>282</v>
      </c>
      <c r="K323" s="1" t="str">
        <f t="shared" si="370"/>
        <v>44</v>
      </c>
      <c r="M323" s="5">
        <f t="shared" si="371"/>
        <v>4</v>
      </c>
      <c r="N323" s="5">
        <f t="shared" si="372"/>
        <v>138</v>
      </c>
      <c r="O323" s="5">
        <f t="shared" si="373"/>
        <v>44.497190922573978</v>
      </c>
      <c r="P323" s="5">
        <f t="shared" si="374"/>
        <v>59</v>
      </c>
      <c r="Q323" s="5">
        <f t="shared" si="375"/>
        <v>63</v>
      </c>
      <c r="R323" s="5">
        <f t="shared" si="376"/>
        <v>-4</v>
      </c>
      <c r="S323" s="5">
        <f t="shared" si="377"/>
        <v>12</v>
      </c>
      <c r="T323" s="5">
        <f t="shared" si="378"/>
        <v>98</v>
      </c>
      <c r="U323" s="5">
        <f t="shared" si="379"/>
        <v>86</v>
      </c>
      <c r="V323">
        <f t="shared" si="380"/>
        <v>4000000</v>
      </c>
      <c r="X323">
        <f t="shared" si="381"/>
        <v>1</v>
      </c>
      <c r="Y323">
        <f t="shared" si="359"/>
        <v>20</v>
      </c>
      <c r="Z323">
        <f t="shared" si="360"/>
        <v>1</v>
      </c>
      <c r="AA323">
        <f t="shared" si="361"/>
        <v>16</v>
      </c>
      <c r="AB323">
        <f t="shared" si="362"/>
        <v>14</v>
      </c>
      <c r="AC323">
        <f t="shared" si="363"/>
        <v>41</v>
      </c>
      <c r="AD323">
        <f t="shared" si="364"/>
        <v>32</v>
      </c>
      <c r="AE323">
        <f t="shared" si="365"/>
        <v>5</v>
      </c>
      <c r="AF323">
        <f t="shared" si="366"/>
        <v>6</v>
      </c>
      <c r="AG323">
        <f t="shared" ref="AG323:AO323" si="447">MAX(X$4:AF$543)+1-X323</f>
        <v>55</v>
      </c>
      <c r="AH323">
        <f t="shared" si="447"/>
        <v>36</v>
      </c>
      <c r="AI323">
        <f t="shared" si="447"/>
        <v>55</v>
      </c>
      <c r="AJ323">
        <f t="shared" si="447"/>
        <v>40</v>
      </c>
      <c r="AK323">
        <f t="shared" si="447"/>
        <v>42</v>
      </c>
      <c r="AL323">
        <f t="shared" si="447"/>
        <v>15</v>
      </c>
      <c r="AM323">
        <f t="shared" si="447"/>
        <v>24</v>
      </c>
      <c r="AN323">
        <f t="shared" si="447"/>
        <v>51</v>
      </c>
      <c r="AO323">
        <f t="shared" si="447"/>
        <v>50</v>
      </c>
      <c r="AP323">
        <f t="shared" si="368"/>
        <v>4000000</v>
      </c>
      <c r="AQ323">
        <f t="shared" si="383"/>
        <v>3</v>
      </c>
      <c r="AR323">
        <f t="shared" si="384"/>
        <v>4</v>
      </c>
      <c r="AS323">
        <f t="shared" si="385"/>
        <v>2931511.9</v>
      </c>
      <c r="AV323" s="10" t="s">
        <v>983</v>
      </c>
      <c r="AW323" s="11">
        <v>27</v>
      </c>
      <c r="AX323" s="11">
        <v>24</v>
      </c>
      <c r="AY323" s="11">
        <v>42</v>
      </c>
      <c r="AZ323" s="11">
        <v>28</v>
      </c>
      <c r="BA323" s="11">
        <v>29</v>
      </c>
      <c r="BB323" s="11">
        <v>27</v>
      </c>
      <c r="BC323" s="11">
        <v>14</v>
      </c>
      <c r="BD323" s="11">
        <v>42</v>
      </c>
      <c r="BE323" s="11">
        <v>44</v>
      </c>
      <c r="BF323" s="11">
        <v>29</v>
      </c>
      <c r="BG323" s="11">
        <v>32</v>
      </c>
      <c r="BH323" s="11">
        <v>14</v>
      </c>
      <c r="BI323" s="11">
        <v>28</v>
      </c>
      <c r="BJ323" s="11">
        <v>27</v>
      </c>
      <c r="BK323" s="11">
        <v>29</v>
      </c>
      <c r="BL323" s="11">
        <v>42</v>
      </c>
      <c r="BM323" s="11">
        <v>14</v>
      </c>
      <c r="BN323" s="11">
        <v>12</v>
      </c>
      <c r="BO323" s="11">
        <v>2000000</v>
      </c>
    </row>
    <row r="324" spans="1:67" ht="15" thickBot="1" x14ac:dyDescent="0.35">
      <c r="A324" s="1" t="s">
        <v>320</v>
      </c>
      <c r="B324" s="1" t="s">
        <v>602</v>
      </c>
      <c r="C324" s="2">
        <v>99</v>
      </c>
      <c r="D324" s="2">
        <v>47</v>
      </c>
      <c r="E324" s="2">
        <v>23</v>
      </c>
      <c r="F324" s="2">
        <v>32</v>
      </c>
      <c r="G324" s="2">
        <v>4</v>
      </c>
      <c r="H324" s="1">
        <f t="shared" si="369"/>
        <v>99</v>
      </c>
      <c r="I324" s="1">
        <f>HLOOKUP(H324,C324:$F$604,J324,0)</f>
        <v>1</v>
      </c>
      <c r="J324" s="1">
        <v>281</v>
      </c>
      <c r="K324" s="1" t="str">
        <f t="shared" si="370"/>
        <v>41</v>
      </c>
      <c r="M324" s="5">
        <f t="shared" si="371"/>
        <v>1</v>
      </c>
      <c r="N324" s="5">
        <f t="shared" si="372"/>
        <v>102</v>
      </c>
      <c r="O324" s="5">
        <f t="shared" si="373"/>
        <v>33.974254958718376</v>
      </c>
      <c r="P324" s="5">
        <f t="shared" si="374"/>
        <v>50.25</v>
      </c>
      <c r="Q324" s="5">
        <f t="shared" si="375"/>
        <v>39.5</v>
      </c>
      <c r="R324" s="5">
        <f t="shared" si="376"/>
        <v>10.75</v>
      </c>
      <c r="S324" s="5">
        <f t="shared" si="377"/>
        <v>23</v>
      </c>
      <c r="T324" s="5">
        <f t="shared" si="378"/>
        <v>99</v>
      </c>
      <c r="U324" s="5">
        <f t="shared" si="379"/>
        <v>76</v>
      </c>
      <c r="V324">
        <f t="shared" si="380"/>
        <v>4000000</v>
      </c>
      <c r="X324">
        <f t="shared" si="381"/>
        <v>41</v>
      </c>
      <c r="Y324">
        <f t="shared" ref="Y324:Y387" si="448">INT(RANK(N324,N$4:N$543,0)/10)+1</f>
        <v>35</v>
      </c>
      <c r="Z324">
        <f t="shared" ref="Z324:Z387" si="449">INT(RANK(O324,O$4:O$543,0)/10)+1</f>
        <v>16</v>
      </c>
      <c r="AA324">
        <f t="shared" ref="AA324:AA387" si="450">INT(RANK(P324,P$4:P$543,0)/10)+1</f>
        <v>28</v>
      </c>
      <c r="AB324">
        <f t="shared" ref="AB324:AB387" si="451">INT(RANK(Q324,Q$4:Q$543,0)/10)+1</f>
        <v>38</v>
      </c>
      <c r="AC324">
        <f t="shared" ref="AC324:AC387" si="452">INT(RANK(R324,R$4:R$543,0)/10)+1</f>
        <v>3</v>
      </c>
      <c r="AD324">
        <f t="shared" ref="AD324:AD387" si="453">INT(RANK(S324,S$4:S$543,0)/10)+1</f>
        <v>19</v>
      </c>
      <c r="AE324">
        <f t="shared" ref="AE324:AE387" si="454">INT(RANK(T324,T$4:T$543,0)/10)+1</f>
        <v>2</v>
      </c>
      <c r="AF324">
        <f t="shared" ref="AF324:AF387" si="455">INT(RANK(U324,U$4:U$543,0)/10)+1</f>
        <v>14</v>
      </c>
      <c r="AG324">
        <f t="shared" ref="AG324:AO324" si="456">MAX(X$4:AF$543)+1-X324</f>
        <v>15</v>
      </c>
      <c r="AH324">
        <f t="shared" si="456"/>
        <v>21</v>
      </c>
      <c r="AI324">
        <f t="shared" si="456"/>
        <v>40</v>
      </c>
      <c r="AJ324">
        <f t="shared" si="456"/>
        <v>28</v>
      </c>
      <c r="AK324">
        <f t="shared" si="456"/>
        <v>18</v>
      </c>
      <c r="AL324">
        <f t="shared" si="456"/>
        <v>53</v>
      </c>
      <c r="AM324">
        <f t="shared" si="456"/>
        <v>37</v>
      </c>
      <c r="AN324">
        <f t="shared" si="456"/>
        <v>54</v>
      </c>
      <c r="AO324">
        <f t="shared" si="456"/>
        <v>42</v>
      </c>
      <c r="AP324">
        <f t="shared" ref="AP324:AP387" si="457">V324</f>
        <v>4000000</v>
      </c>
      <c r="AQ324">
        <f t="shared" si="383"/>
        <v>3</v>
      </c>
      <c r="AR324">
        <f t="shared" si="384"/>
        <v>4</v>
      </c>
      <c r="AS324">
        <f t="shared" si="385"/>
        <v>2931510.5</v>
      </c>
      <c r="AV324" s="10" t="s">
        <v>984</v>
      </c>
      <c r="AW324" s="11">
        <v>27</v>
      </c>
      <c r="AX324" s="11">
        <v>54</v>
      </c>
      <c r="AY324" s="11">
        <v>5</v>
      </c>
      <c r="AZ324" s="11">
        <v>51</v>
      </c>
      <c r="BA324" s="11">
        <v>54</v>
      </c>
      <c r="BB324" s="11">
        <v>1</v>
      </c>
      <c r="BC324" s="11">
        <v>39</v>
      </c>
      <c r="BD324" s="11">
        <v>21</v>
      </c>
      <c r="BE324" s="11">
        <v>9</v>
      </c>
      <c r="BF324" s="11">
        <v>29</v>
      </c>
      <c r="BG324" s="11">
        <v>2</v>
      </c>
      <c r="BH324" s="11">
        <v>51</v>
      </c>
      <c r="BI324" s="11">
        <v>5</v>
      </c>
      <c r="BJ324" s="11">
        <v>2</v>
      </c>
      <c r="BK324" s="11">
        <v>55</v>
      </c>
      <c r="BL324" s="11">
        <v>17</v>
      </c>
      <c r="BM324" s="11">
        <v>35</v>
      </c>
      <c r="BN324" s="11">
        <v>47</v>
      </c>
      <c r="BO324" s="11">
        <v>1000000</v>
      </c>
    </row>
    <row r="325" spans="1:67" ht="15" thickBot="1" x14ac:dyDescent="0.35">
      <c r="A325" s="1" t="s">
        <v>321</v>
      </c>
      <c r="B325" s="1" t="s">
        <v>602</v>
      </c>
      <c r="C325" s="2">
        <v>26</v>
      </c>
      <c r="D325" s="2">
        <v>44</v>
      </c>
      <c r="E325" s="2">
        <v>5</v>
      </c>
      <c r="F325" s="2">
        <v>42</v>
      </c>
      <c r="G325" s="2">
        <v>3</v>
      </c>
      <c r="H325" s="1">
        <f t="shared" ref="H325:H388" si="458">MAX(C325:F325)</f>
        <v>44</v>
      </c>
      <c r="I325" s="1">
        <f>HLOOKUP(H325,C325:$F$604,J325,0)</f>
        <v>2</v>
      </c>
      <c r="J325" s="1">
        <v>280</v>
      </c>
      <c r="K325" s="1" t="str">
        <f t="shared" ref="K325:K388" si="459">G325&amp;I325</f>
        <v>32</v>
      </c>
      <c r="M325" s="5">
        <f t="shared" ref="M325:M388" si="460">I325</f>
        <v>2</v>
      </c>
      <c r="N325" s="5">
        <f t="shared" ref="N325:N388" si="461">SUM(C325:F325)-H325</f>
        <v>73</v>
      </c>
      <c r="O325" s="5">
        <f t="shared" ref="O325:O388" si="462">STDEV(C325:F325)</f>
        <v>18.062391868188442</v>
      </c>
      <c r="P325" s="5">
        <f t="shared" ref="P325:P388" si="463">AVERAGE(C325:F325)</f>
        <v>29.25</v>
      </c>
      <c r="Q325" s="5">
        <f t="shared" ref="Q325:Q388" si="464">MEDIAN(C325:F325)</f>
        <v>34</v>
      </c>
      <c r="R325" s="5">
        <f t="shared" ref="R325:R388" si="465">P325-Q325</f>
        <v>-4.75</v>
      </c>
      <c r="S325" s="5">
        <f t="shared" ref="S325:S388" si="466">MIN(C325:F325)</f>
        <v>5</v>
      </c>
      <c r="T325" s="5">
        <f t="shared" ref="T325:T388" si="467">H325</f>
        <v>44</v>
      </c>
      <c r="U325" s="5">
        <f t="shared" ref="U325:U388" si="468">T325-S325</f>
        <v>39</v>
      </c>
      <c r="V325">
        <f t="shared" ref="V325:V388" si="469">G325*1000000</f>
        <v>3000000</v>
      </c>
      <c r="X325">
        <f t="shared" ref="X325:X388" si="470">INT(RANK(M325,M$4:M$543,0)/10)+1</f>
        <v>27</v>
      </c>
      <c r="Y325">
        <f t="shared" si="448"/>
        <v>44</v>
      </c>
      <c r="Z325">
        <f t="shared" si="449"/>
        <v>45</v>
      </c>
      <c r="AA325">
        <f t="shared" si="450"/>
        <v>50</v>
      </c>
      <c r="AB325">
        <f t="shared" si="451"/>
        <v>42</v>
      </c>
      <c r="AC325">
        <f t="shared" si="452"/>
        <v>44</v>
      </c>
      <c r="AD325">
        <f t="shared" si="453"/>
        <v>44</v>
      </c>
      <c r="AE325">
        <f t="shared" si="454"/>
        <v>52</v>
      </c>
      <c r="AF325">
        <f t="shared" si="455"/>
        <v>45</v>
      </c>
      <c r="AG325">
        <f t="shared" ref="AG325:AO325" si="471">MAX(X$4:AF$543)+1-X325</f>
        <v>29</v>
      </c>
      <c r="AH325">
        <f t="shared" si="471"/>
        <v>12</v>
      </c>
      <c r="AI325">
        <f t="shared" si="471"/>
        <v>11</v>
      </c>
      <c r="AJ325">
        <f t="shared" si="471"/>
        <v>6</v>
      </c>
      <c r="AK325">
        <f t="shared" si="471"/>
        <v>14</v>
      </c>
      <c r="AL325">
        <f t="shared" si="471"/>
        <v>12</v>
      </c>
      <c r="AM325">
        <f t="shared" si="471"/>
        <v>12</v>
      </c>
      <c r="AN325">
        <f t="shared" si="471"/>
        <v>4</v>
      </c>
      <c r="AO325">
        <f t="shared" si="471"/>
        <v>11</v>
      </c>
      <c r="AP325">
        <f t="shared" si="457"/>
        <v>3000000</v>
      </c>
      <c r="AQ325">
        <f t="shared" ref="AQ325:AQ388" si="472">ROUND(BO985/1000000,0)</f>
        <v>3</v>
      </c>
      <c r="AR325">
        <f t="shared" ref="AR325:AR388" si="473">AP325/1000000</f>
        <v>3</v>
      </c>
      <c r="AS325">
        <f t="shared" ref="AS325:AS388" si="474">BO985</f>
        <v>2709004.4</v>
      </c>
      <c r="AV325" s="10" t="s">
        <v>985</v>
      </c>
      <c r="AW325" s="11">
        <v>27</v>
      </c>
      <c r="AX325" s="11">
        <v>23</v>
      </c>
      <c r="AY325" s="11">
        <v>33</v>
      </c>
      <c r="AZ325" s="11">
        <v>26</v>
      </c>
      <c r="BA325" s="11">
        <v>22</v>
      </c>
      <c r="BB325" s="11">
        <v>41</v>
      </c>
      <c r="BC325" s="11">
        <v>22</v>
      </c>
      <c r="BD325" s="11">
        <v>37</v>
      </c>
      <c r="BE325" s="11">
        <v>33</v>
      </c>
      <c r="BF325" s="11">
        <v>29</v>
      </c>
      <c r="BG325" s="11">
        <v>33</v>
      </c>
      <c r="BH325" s="11">
        <v>23</v>
      </c>
      <c r="BI325" s="11">
        <v>30</v>
      </c>
      <c r="BJ325" s="11">
        <v>34</v>
      </c>
      <c r="BK325" s="11">
        <v>15</v>
      </c>
      <c r="BL325" s="11">
        <v>34</v>
      </c>
      <c r="BM325" s="11">
        <v>19</v>
      </c>
      <c r="BN325" s="11">
        <v>23</v>
      </c>
      <c r="BO325" s="11">
        <v>2000000</v>
      </c>
    </row>
    <row r="326" spans="1:67" ht="15" thickBot="1" x14ac:dyDescent="0.35">
      <c r="A326" s="1" t="s">
        <v>322</v>
      </c>
      <c r="B326" s="1" t="s">
        <v>602</v>
      </c>
      <c r="C326" s="2">
        <v>6</v>
      </c>
      <c r="D326" s="2">
        <v>99</v>
      </c>
      <c r="E326" s="2">
        <v>86</v>
      </c>
      <c r="F326" s="2">
        <v>40</v>
      </c>
      <c r="G326" s="2">
        <v>2</v>
      </c>
      <c r="H326" s="1">
        <f t="shared" si="458"/>
        <v>99</v>
      </c>
      <c r="I326" s="1">
        <f>HLOOKUP(H326,C326:$F$604,J326,0)</f>
        <v>2</v>
      </c>
      <c r="J326" s="1">
        <v>279</v>
      </c>
      <c r="K326" s="1" t="str">
        <f t="shared" si="459"/>
        <v>22</v>
      </c>
      <c r="M326" s="5">
        <f t="shared" si="460"/>
        <v>2</v>
      </c>
      <c r="N326" s="5">
        <f t="shared" si="461"/>
        <v>132</v>
      </c>
      <c r="O326" s="5">
        <f t="shared" si="462"/>
        <v>42.789212036057251</v>
      </c>
      <c r="P326" s="5">
        <f t="shared" si="463"/>
        <v>57.75</v>
      </c>
      <c r="Q326" s="5">
        <f t="shared" si="464"/>
        <v>63</v>
      </c>
      <c r="R326" s="5">
        <f t="shared" si="465"/>
        <v>-5.25</v>
      </c>
      <c r="S326" s="5">
        <f t="shared" si="466"/>
        <v>6</v>
      </c>
      <c r="T326" s="5">
        <f t="shared" si="467"/>
        <v>99</v>
      </c>
      <c r="U326" s="5">
        <f t="shared" si="468"/>
        <v>93</v>
      </c>
      <c r="V326">
        <f t="shared" si="469"/>
        <v>2000000</v>
      </c>
      <c r="X326">
        <f t="shared" si="470"/>
        <v>27</v>
      </c>
      <c r="Y326">
        <f t="shared" si="448"/>
        <v>23</v>
      </c>
      <c r="Z326">
        <f t="shared" si="449"/>
        <v>3</v>
      </c>
      <c r="AA326">
        <f t="shared" si="450"/>
        <v>17</v>
      </c>
      <c r="AB326">
        <f t="shared" si="451"/>
        <v>14</v>
      </c>
      <c r="AC326">
        <f t="shared" si="452"/>
        <v>45</v>
      </c>
      <c r="AD326">
        <f t="shared" si="453"/>
        <v>41</v>
      </c>
      <c r="AE326">
        <f t="shared" si="454"/>
        <v>2</v>
      </c>
      <c r="AF326">
        <f t="shared" si="455"/>
        <v>2</v>
      </c>
      <c r="AG326">
        <f t="shared" ref="AG326:AO326" si="475">MAX(X$4:AF$543)+1-X326</f>
        <v>29</v>
      </c>
      <c r="AH326">
        <f t="shared" si="475"/>
        <v>33</v>
      </c>
      <c r="AI326">
        <f t="shared" si="475"/>
        <v>53</v>
      </c>
      <c r="AJ326">
        <f t="shared" si="475"/>
        <v>39</v>
      </c>
      <c r="AK326">
        <f t="shared" si="475"/>
        <v>42</v>
      </c>
      <c r="AL326">
        <f t="shared" si="475"/>
        <v>11</v>
      </c>
      <c r="AM326">
        <f t="shared" si="475"/>
        <v>15</v>
      </c>
      <c r="AN326">
        <f t="shared" si="475"/>
        <v>54</v>
      </c>
      <c r="AO326">
        <f t="shared" si="475"/>
        <v>54</v>
      </c>
      <c r="AP326">
        <f t="shared" si="457"/>
        <v>2000000</v>
      </c>
      <c r="AQ326">
        <f t="shared" si="472"/>
        <v>2</v>
      </c>
      <c r="AR326">
        <f t="shared" si="473"/>
        <v>2</v>
      </c>
      <c r="AS326">
        <f t="shared" si="474"/>
        <v>2258145.2999999998</v>
      </c>
      <c r="AV326" s="10" t="s">
        <v>986</v>
      </c>
      <c r="AW326" s="11">
        <v>41</v>
      </c>
      <c r="AX326" s="11">
        <v>42</v>
      </c>
      <c r="AY326" s="11">
        <v>8</v>
      </c>
      <c r="AZ326" s="11">
        <v>36</v>
      </c>
      <c r="BA326" s="11">
        <v>43</v>
      </c>
      <c r="BB326" s="11">
        <v>2</v>
      </c>
      <c r="BC326" s="11">
        <v>30</v>
      </c>
      <c r="BD326" s="11">
        <v>1</v>
      </c>
      <c r="BE326" s="11">
        <v>5</v>
      </c>
      <c r="BF326" s="11">
        <v>15</v>
      </c>
      <c r="BG326" s="11">
        <v>14</v>
      </c>
      <c r="BH326" s="11">
        <v>48</v>
      </c>
      <c r="BI326" s="11">
        <v>20</v>
      </c>
      <c r="BJ326" s="11">
        <v>13</v>
      </c>
      <c r="BK326" s="11">
        <v>54</v>
      </c>
      <c r="BL326" s="11">
        <v>26</v>
      </c>
      <c r="BM326" s="11">
        <v>55</v>
      </c>
      <c r="BN326" s="11">
        <v>51</v>
      </c>
      <c r="BO326" s="11">
        <v>4000000</v>
      </c>
    </row>
    <row r="327" spans="1:67" ht="15" thickBot="1" x14ac:dyDescent="0.35">
      <c r="A327" s="1" t="s">
        <v>323</v>
      </c>
      <c r="B327" s="1" t="s">
        <v>602</v>
      </c>
      <c r="C327" s="2">
        <v>69</v>
      </c>
      <c r="D327" s="2">
        <v>46</v>
      </c>
      <c r="E327" s="2">
        <v>47</v>
      </c>
      <c r="F327" s="2">
        <v>14</v>
      </c>
      <c r="G327" s="2">
        <v>3</v>
      </c>
      <c r="H327" s="1">
        <f t="shared" si="458"/>
        <v>69</v>
      </c>
      <c r="I327" s="1">
        <f>HLOOKUP(H327,C327:$F$604,J327,0)</f>
        <v>1</v>
      </c>
      <c r="J327" s="1">
        <v>278</v>
      </c>
      <c r="K327" s="1" t="str">
        <f t="shared" si="459"/>
        <v>31</v>
      </c>
      <c r="M327" s="5">
        <f t="shared" si="460"/>
        <v>1</v>
      </c>
      <c r="N327" s="5">
        <f t="shared" si="461"/>
        <v>107</v>
      </c>
      <c r="O327" s="5">
        <f t="shared" si="462"/>
        <v>22.642143596988927</v>
      </c>
      <c r="P327" s="5">
        <f t="shared" si="463"/>
        <v>44</v>
      </c>
      <c r="Q327" s="5">
        <f t="shared" si="464"/>
        <v>46.5</v>
      </c>
      <c r="R327" s="5">
        <f t="shared" si="465"/>
        <v>-2.5</v>
      </c>
      <c r="S327" s="5">
        <f t="shared" si="466"/>
        <v>14</v>
      </c>
      <c r="T327" s="5">
        <f t="shared" si="467"/>
        <v>69</v>
      </c>
      <c r="U327" s="5">
        <f t="shared" si="468"/>
        <v>55</v>
      </c>
      <c r="V327">
        <f t="shared" si="469"/>
        <v>3000000</v>
      </c>
      <c r="X327">
        <f t="shared" si="470"/>
        <v>41</v>
      </c>
      <c r="Y327">
        <f t="shared" si="448"/>
        <v>33</v>
      </c>
      <c r="Z327">
        <f t="shared" si="449"/>
        <v>38</v>
      </c>
      <c r="AA327">
        <f t="shared" si="450"/>
        <v>36</v>
      </c>
      <c r="AB327">
        <f t="shared" si="451"/>
        <v>32</v>
      </c>
      <c r="AC327">
        <f t="shared" si="452"/>
        <v>37</v>
      </c>
      <c r="AD327">
        <f t="shared" si="453"/>
        <v>29</v>
      </c>
      <c r="AE327">
        <f t="shared" si="454"/>
        <v>44</v>
      </c>
      <c r="AF327">
        <f t="shared" si="455"/>
        <v>33</v>
      </c>
      <c r="AG327">
        <f t="shared" ref="AG327:AO327" si="476">MAX(X$4:AF$543)+1-X327</f>
        <v>15</v>
      </c>
      <c r="AH327">
        <f t="shared" si="476"/>
        <v>23</v>
      </c>
      <c r="AI327">
        <f t="shared" si="476"/>
        <v>18</v>
      </c>
      <c r="AJ327">
        <f t="shared" si="476"/>
        <v>20</v>
      </c>
      <c r="AK327">
        <f t="shared" si="476"/>
        <v>24</v>
      </c>
      <c r="AL327">
        <f t="shared" si="476"/>
        <v>19</v>
      </c>
      <c r="AM327">
        <f t="shared" si="476"/>
        <v>27</v>
      </c>
      <c r="AN327">
        <f t="shared" si="476"/>
        <v>12</v>
      </c>
      <c r="AO327">
        <f t="shared" si="476"/>
        <v>23</v>
      </c>
      <c r="AP327">
        <f t="shared" si="457"/>
        <v>3000000</v>
      </c>
      <c r="AQ327">
        <f t="shared" si="472"/>
        <v>3</v>
      </c>
      <c r="AR327">
        <f t="shared" si="473"/>
        <v>3</v>
      </c>
      <c r="AS327">
        <f t="shared" si="474"/>
        <v>2968275.3</v>
      </c>
      <c r="AV327" s="10" t="s">
        <v>987</v>
      </c>
      <c r="AW327" s="11">
        <v>1</v>
      </c>
      <c r="AX327" s="11">
        <v>20</v>
      </c>
      <c r="AY327" s="11">
        <v>1</v>
      </c>
      <c r="AZ327" s="11">
        <v>16</v>
      </c>
      <c r="BA327" s="11">
        <v>14</v>
      </c>
      <c r="BB327" s="11">
        <v>41</v>
      </c>
      <c r="BC327" s="11">
        <v>32</v>
      </c>
      <c r="BD327" s="11">
        <v>5</v>
      </c>
      <c r="BE327" s="11">
        <v>6</v>
      </c>
      <c r="BF327" s="11">
        <v>55</v>
      </c>
      <c r="BG327" s="11">
        <v>36</v>
      </c>
      <c r="BH327" s="11">
        <v>55</v>
      </c>
      <c r="BI327" s="11">
        <v>40</v>
      </c>
      <c r="BJ327" s="11">
        <v>42</v>
      </c>
      <c r="BK327" s="11">
        <v>15</v>
      </c>
      <c r="BL327" s="11">
        <v>24</v>
      </c>
      <c r="BM327" s="11">
        <v>51</v>
      </c>
      <c r="BN327" s="11">
        <v>50</v>
      </c>
      <c r="BO327" s="11">
        <v>4000000</v>
      </c>
    </row>
    <row r="328" spans="1:67" ht="15" thickBot="1" x14ac:dyDescent="0.35">
      <c r="A328" s="1" t="s">
        <v>324</v>
      </c>
      <c r="B328" s="1" t="s">
        <v>602</v>
      </c>
      <c r="C328" s="2">
        <v>95</v>
      </c>
      <c r="D328" s="2">
        <v>21</v>
      </c>
      <c r="E328" s="2">
        <v>70</v>
      </c>
      <c r="F328" s="2">
        <v>64</v>
      </c>
      <c r="G328" s="2">
        <v>1</v>
      </c>
      <c r="H328" s="1">
        <f t="shared" si="458"/>
        <v>95</v>
      </c>
      <c r="I328" s="1">
        <f>HLOOKUP(H328,C328:$F$604,J328,0)</f>
        <v>1</v>
      </c>
      <c r="J328" s="1">
        <v>277</v>
      </c>
      <c r="K328" s="1" t="str">
        <f t="shared" si="459"/>
        <v>11</v>
      </c>
      <c r="M328" s="5">
        <f t="shared" si="460"/>
        <v>1</v>
      </c>
      <c r="N328" s="5">
        <f t="shared" si="461"/>
        <v>155</v>
      </c>
      <c r="O328" s="5">
        <f t="shared" si="462"/>
        <v>30.75169372029233</v>
      </c>
      <c r="P328" s="5">
        <f t="shared" si="463"/>
        <v>62.5</v>
      </c>
      <c r="Q328" s="5">
        <f t="shared" si="464"/>
        <v>67</v>
      </c>
      <c r="R328" s="5">
        <f t="shared" si="465"/>
        <v>-4.5</v>
      </c>
      <c r="S328" s="5">
        <f t="shared" si="466"/>
        <v>21</v>
      </c>
      <c r="T328" s="5">
        <f t="shared" si="467"/>
        <v>95</v>
      </c>
      <c r="U328" s="5">
        <f t="shared" si="468"/>
        <v>74</v>
      </c>
      <c r="V328">
        <f t="shared" si="469"/>
        <v>1000000</v>
      </c>
      <c r="X328">
        <f t="shared" si="470"/>
        <v>41</v>
      </c>
      <c r="Y328">
        <f t="shared" si="448"/>
        <v>14</v>
      </c>
      <c r="Z328">
        <f t="shared" si="449"/>
        <v>23</v>
      </c>
      <c r="AA328">
        <f t="shared" si="450"/>
        <v>12</v>
      </c>
      <c r="AB328">
        <f t="shared" si="451"/>
        <v>11</v>
      </c>
      <c r="AC328">
        <f t="shared" si="452"/>
        <v>43</v>
      </c>
      <c r="AD328">
        <f t="shared" si="453"/>
        <v>21</v>
      </c>
      <c r="AE328">
        <f t="shared" si="454"/>
        <v>10</v>
      </c>
      <c r="AF328">
        <f t="shared" si="455"/>
        <v>16</v>
      </c>
      <c r="AG328">
        <f t="shared" ref="AG328:AO328" si="477">MAX(X$4:AF$543)+1-X328</f>
        <v>15</v>
      </c>
      <c r="AH328">
        <f t="shared" si="477"/>
        <v>42</v>
      </c>
      <c r="AI328">
        <f t="shared" si="477"/>
        <v>33</v>
      </c>
      <c r="AJ328">
        <f t="shared" si="477"/>
        <v>44</v>
      </c>
      <c r="AK328">
        <f t="shared" si="477"/>
        <v>45</v>
      </c>
      <c r="AL328">
        <f t="shared" si="477"/>
        <v>13</v>
      </c>
      <c r="AM328">
        <f t="shared" si="477"/>
        <v>35</v>
      </c>
      <c r="AN328">
        <f t="shared" si="477"/>
        <v>46</v>
      </c>
      <c r="AO328">
        <f t="shared" si="477"/>
        <v>40</v>
      </c>
      <c r="AP328">
        <f t="shared" si="457"/>
        <v>1000000</v>
      </c>
      <c r="AQ328">
        <f t="shared" si="472"/>
        <v>3</v>
      </c>
      <c r="AR328">
        <f t="shared" si="473"/>
        <v>1</v>
      </c>
      <c r="AS328">
        <f t="shared" si="474"/>
        <v>2614474.9</v>
      </c>
      <c r="AV328" s="10" t="s">
        <v>988</v>
      </c>
      <c r="AW328" s="11">
        <v>41</v>
      </c>
      <c r="AX328" s="11">
        <v>35</v>
      </c>
      <c r="AY328" s="11">
        <v>16</v>
      </c>
      <c r="AZ328" s="11">
        <v>28</v>
      </c>
      <c r="BA328" s="11">
        <v>38</v>
      </c>
      <c r="BB328" s="11">
        <v>3</v>
      </c>
      <c r="BC328" s="11">
        <v>19</v>
      </c>
      <c r="BD328" s="11">
        <v>2</v>
      </c>
      <c r="BE328" s="11">
        <v>14</v>
      </c>
      <c r="BF328" s="11">
        <v>15</v>
      </c>
      <c r="BG328" s="11">
        <v>21</v>
      </c>
      <c r="BH328" s="11">
        <v>40</v>
      </c>
      <c r="BI328" s="11">
        <v>28</v>
      </c>
      <c r="BJ328" s="11">
        <v>18</v>
      </c>
      <c r="BK328" s="11">
        <v>53</v>
      </c>
      <c r="BL328" s="11">
        <v>37</v>
      </c>
      <c r="BM328" s="11">
        <v>54</v>
      </c>
      <c r="BN328" s="11">
        <v>42</v>
      </c>
      <c r="BO328" s="11">
        <v>4000000</v>
      </c>
    </row>
    <row r="329" spans="1:67" ht="15" thickBot="1" x14ac:dyDescent="0.35">
      <c r="A329" s="1" t="s">
        <v>325</v>
      </c>
      <c r="B329" s="1" t="s">
        <v>602</v>
      </c>
      <c r="C329" s="2">
        <v>35</v>
      </c>
      <c r="D329" s="2">
        <v>95</v>
      </c>
      <c r="E329" s="2">
        <v>94</v>
      </c>
      <c r="F329" s="2">
        <v>26</v>
      </c>
      <c r="G329" s="2">
        <v>1</v>
      </c>
      <c r="H329" s="1">
        <f t="shared" si="458"/>
        <v>95</v>
      </c>
      <c r="I329" s="1">
        <f>HLOOKUP(H329,C329:$F$604,J329,0)</f>
        <v>2</v>
      </c>
      <c r="J329" s="1">
        <v>276</v>
      </c>
      <c r="K329" s="1" t="str">
        <f t="shared" si="459"/>
        <v>12</v>
      </c>
      <c r="M329" s="5">
        <f t="shared" si="460"/>
        <v>2</v>
      </c>
      <c r="N329" s="5">
        <f t="shared" si="461"/>
        <v>155</v>
      </c>
      <c r="O329" s="5">
        <f t="shared" si="462"/>
        <v>37.134889255254286</v>
      </c>
      <c r="P329" s="5">
        <f t="shared" si="463"/>
        <v>62.5</v>
      </c>
      <c r="Q329" s="5">
        <f t="shared" si="464"/>
        <v>64.5</v>
      </c>
      <c r="R329" s="5">
        <f t="shared" si="465"/>
        <v>-2</v>
      </c>
      <c r="S329" s="5">
        <f t="shared" si="466"/>
        <v>26</v>
      </c>
      <c r="T329" s="5">
        <f t="shared" si="467"/>
        <v>95</v>
      </c>
      <c r="U329" s="5">
        <f t="shared" si="468"/>
        <v>69</v>
      </c>
      <c r="V329">
        <f t="shared" si="469"/>
        <v>1000000</v>
      </c>
      <c r="X329">
        <f t="shared" si="470"/>
        <v>27</v>
      </c>
      <c r="Y329">
        <f t="shared" si="448"/>
        <v>14</v>
      </c>
      <c r="Z329">
        <f t="shared" si="449"/>
        <v>10</v>
      </c>
      <c r="AA329">
        <f t="shared" si="450"/>
        <v>12</v>
      </c>
      <c r="AB329">
        <f t="shared" si="451"/>
        <v>13</v>
      </c>
      <c r="AC329">
        <f t="shared" si="452"/>
        <v>34</v>
      </c>
      <c r="AD329">
        <f t="shared" si="453"/>
        <v>17</v>
      </c>
      <c r="AE329">
        <f t="shared" si="454"/>
        <v>10</v>
      </c>
      <c r="AF329">
        <f t="shared" si="455"/>
        <v>21</v>
      </c>
      <c r="AG329">
        <f t="shared" ref="AG329:AO329" si="478">MAX(X$4:AF$543)+1-X329</f>
        <v>29</v>
      </c>
      <c r="AH329">
        <f t="shared" si="478"/>
        <v>42</v>
      </c>
      <c r="AI329">
        <f t="shared" si="478"/>
        <v>46</v>
      </c>
      <c r="AJ329">
        <f t="shared" si="478"/>
        <v>44</v>
      </c>
      <c r="AK329">
        <f t="shared" si="478"/>
        <v>43</v>
      </c>
      <c r="AL329">
        <f t="shared" si="478"/>
        <v>22</v>
      </c>
      <c r="AM329">
        <f t="shared" si="478"/>
        <v>39</v>
      </c>
      <c r="AN329">
        <f t="shared" si="478"/>
        <v>46</v>
      </c>
      <c r="AO329">
        <f t="shared" si="478"/>
        <v>35</v>
      </c>
      <c r="AP329">
        <f t="shared" si="457"/>
        <v>1000000</v>
      </c>
      <c r="AQ329">
        <f t="shared" si="472"/>
        <v>3</v>
      </c>
      <c r="AR329">
        <f t="shared" si="473"/>
        <v>1</v>
      </c>
      <c r="AS329">
        <f t="shared" si="474"/>
        <v>2624507.2000000002</v>
      </c>
      <c r="AV329" s="10" t="s">
        <v>989</v>
      </c>
      <c r="AW329" s="11">
        <v>27</v>
      </c>
      <c r="AX329" s="11">
        <v>44</v>
      </c>
      <c r="AY329" s="11">
        <v>45</v>
      </c>
      <c r="AZ329" s="11">
        <v>50</v>
      </c>
      <c r="BA329" s="11">
        <v>42</v>
      </c>
      <c r="BB329" s="11">
        <v>44</v>
      </c>
      <c r="BC329" s="11">
        <v>44</v>
      </c>
      <c r="BD329" s="11">
        <v>52</v>
      </c>
      <c r="BE329" s="11">
        <v>45</v>
      </c>
      <c r="BF329" s="11">
        <v>29</v>
      </c>
      <c r="BG329" s="11">
        <v>12</v>
      </c>
      <c r="BH329" s="11">
        <v>11</v>
      </c>
      <c r="BI329" s="11">
        <v>6</v>
      </c>
      <c r="BJ329" s="11">
        <v>14</v>
      </c>
      <c r="BK329" s="11">
        <v>12</v>
      </c>
      <c r="BL329" s="11">
        <v>12</v>
      </c>
      <c r="BM329" s="11">
        <v>4</v>
      </c>
      <c r="BN329" s="11">
        <v>11</v>
      </c>
      <c r="BO329" s="11">
        <v>3000000</v>
      </c>
    </row>
    <row r="330" spans="1:67" ht="15" thickBot="1" x14ac:dyDescent="0.35">
      <c r="A330" s="1" t="s">
        <v>326</v>
      </c>
      <c r="B330" s="1" t="s">
        <v>602</v>
      </c>
      <c r="C330" s="2">
        <v>75</v>
      </c>
      <c r="D330" s="2">
        <v>31</v>
      </c>
      <c r="E330" s="2">
        <v>67</v>
      </c>
      <c r="F330" s="2">
        <v>17</v>
      </c>
      <c r="G330" s="2">
        <v>4</v>
      </c>
      <c r="H330" s="1">
        <f t="shared" si="458"/>
        <v>75</v>
      </c>
      <c r="I330" s="1">
        <f>HLOOKUP(H330,C330:$F$604,J330,0)</f>
        <v>1</v>
      </c>
      <c r="J330" s="1">
        <v>275</v>
      </c>
      <c r="K330" s="1" t="str">
        <f t="shared" si="459"/>
        <v>41</v>
      </c>
      <c r="M330" s="5">
        <f t="shared" si="460"/>
        <v>1</v>
      </c>
      <c r="N330" s="5">
        <f t="shared" si="461"/>
        <v>115</v>
      </c>
      <c r="O330" s="5">
        <f t="shared" si="462"/>
        <v>27.922511825884623</v>
      </c>
      <c r="P330" s="5">
        <f t="shared" si="463"/>
        <v>47.5</v>
      </c>
      <c r="Q330" s="5">
        <f t="shared" si="464"/>
        <v>49</v>
      </c>
      <c r="R330" s="5">
        <f t="shared" si="465"/>
        <v>-1.5</v>
      </c>
      <c r="S330" s="5">
        <f t="shared" si="466"/>
        <v>17</v>
      </c>
      <c r="T330" s="5">
        <f t="shared" si="467"/>
        <v>75</v>
      </c>
      <c r="U330" s="5">
        <f t="shared" si="468"/>
        <v>58</v>
      </c>
      <c r="V330">
        <f t="shared" si="469"/>
        <v>4000000</v>
      </c>
      <c r="X330">
        <f t="shared" si="470"/>
        <v>41</v>
      </c>
      <c r="Y330">
        <f t="shared" si="448"/>
        <v>29</v>
      </c>
      <c r="Z330">
        <f t="shared" si="449"/>
        <v>28</v>
      </c>
      <c r="AA330">
        <f t="shared" si="450"/>
        <v>32</v>
      </c>
      <c r="AB330">
        <f t="shared" si="451"/>
        <v>29</v>
      </c>
      <c r="AC330">
        <f t="shared" si="452"/>
        <v>33</v>
      </c>
      <c r="AD330">
        <f t="shared" si="453"/>
        <v>25</v>
      </c>
      <c r="AE330">
        <f t="shared" si="454"/>
        <v>38</v>
      </c>
      <c r="AF330">
        <f t="shared" si="455"/>
        <v>31</v>
      </c>
      <c r="AG330">
        <f t="shared" ref="AG330:AO330" si="479">MAX(X$4:AF$543)+1-X330</f>
        <v>15</v>
      </c>
      <c r="AH330">
        <f t="shared" si="479"/>
        <v>27</v>
      </c>
      <c r="AI330">
        <f t="shared" si="479"/>
        <v>28</v>
      </c>
      <c r="AJ330">
        <f t="shared" si="479"/>
        <v>24</v>
      </c>
      <c r="AK330">
        <f t="shared" si="479"/>
        <v>27</v>
      </c>
      <c r="AL330">
        <f t="shared" si="479"/>
        <v>23</v>
      </c>
      <c r="AM330">
        <f t="shared" si="479"/>
        <v>31</v>
      </c>
      <c r="AN330">
        <f t="shared" si="479"/>
        <v>18</v>
      </c>
      <c r="AO330">
        <f t="shared" si="479"/>
        <v>25</v>
      </c>
      <c r="AP330">
        <f t="shared" si="457"/>
        <v>4000000</v>
      </c>
      <c r="AQ330">
        <f t="shared" si="472"/>
        <v>3</v>
      </c>
      <c r="AR330">
        <f t="shared" si="473"/>
        <v>4</v>
      </c>
      <c r="AS330">
        <f t="shared" si="474"/>
        <v>2931510.5</v>
      </c>
      <c r="AV330" s="10" t="s">
        <v>990</v>
      </c>
      <c r="AW330" s="11">
        <v>27</v>
      </c>
      <c r="AX330" s="11">
        <v>23</v>
      </c>
      <c r="AY330" s="11">
        <v>3</v>
      </c>
      <c r="AZ330" s="11">
        <v>17</v>
      </c>
      <c r="BA330" s="11">
        <v>14</v>
      </c>
      <c r="BB330" s="11">
        <v>45</v>
      </c>
      <c r="BC330" s="11">
        <v>41</v>
      </c>
      <c r="BD330" s="11">
        <v>2</v>
      </c>
      <c r="BE330" s="11">
        <v>2</v>
      </c>
      <c r="BF330" s="11">
        <v>29</v>
      </c>
      <c r="BG330" s="11">
        <v>33</v>
      </c>
      <c r="BH330" s="11">
        <v>53</v>
      </c>
      <c r="BI330" s="11">
        <v>39</v>
      </c>
      <c r="BJ330" s="11">
        <v>42</v>
      </c>
      <c r="BK330" s="11">
        <v>11</v>
      </c>
      <c r="BL330" s="11">
        <v>15</v>
      </c>
      <c r="BM330" s="11">
        <v>54</v>
      </c>
      <c r="BN330" s="11">
        <v>54</v>
      </c>
      <c r="BO330" s="11">
        <v>2000000</v>
      </c>
    </row>
    <row r="331" spans="1:67" ht="15" thickBot="1" x14ac:dyDescent="0.35">
      <c r="A331" s="1" t="s">
        <v>327</v>
      </c>
      <c r="B331" s="1" t="s">
        <v>602</v>
      </c>
      <c r="C331" s="2">
        <v>67</v>
      </c>
      <c r="D331" s="2">
        <v>25</v>
      </c>
      <c r="E331" s="2">
        <v>58</v>
      </c>
      <c r="F331" s="2">
        <v>69</v>
      </c>
      <c r="G331" s="2">
        <v>4</v>
      </c>
      <c r="H331" s="1">
        <f t="shared" si="458"/>
        <v>69</v>
      </c>
      <c r="I331" s="1">
        <f>HLOOKUP(H331,C331:$F$604,J331,0)</f>
        <v>4</v>
      </c>
      <c r="J331" s="1">
        <v>274</v>
      </c>
      <c r="K331" s="1" t="str">
        <f t="shared" si="459"/>
        <v>44</v>
      </c>
      <c r="M331" s="5">
        <f t="shared" si="460"/>
        <v>4</v>
      </c>
      <c r="N331" s="5">
        <f t="shared" si="461"/>
        <v>150</v>
      </c>
      <c r="O331" s="5">
        <f t="shared" si="462"/>
        <v>20.402205763103165</v>
      </c>
      <c r="P331" s="5">
        <f t="shared" si="463"/>
        <v>54.75</v>
      </c>
      <c r="Q331" s="5">
        <f t="shared" si="464"/>
        <v>62.5</v>
      </c>
      <c r="R331" s="5">
        <f t="shared" si="465"/>
        <v>-7.75</v>
      </c>
      <c r="S331" s="5">
        <f t="shared" si="466"/>
        <v>25</v>
      </c>
      <c r="T331" s="5">
        <f t="shared" si="467"/>
        <v>69</v>
      </c>
      <c r="U331" s="5">
        <f t="shared" si="468"/>
        <v>44</v>
      </c>
      <c r="V331">
        <f t="shared" si="469"/>
        <v>4000000</v>
      </c>
      <c r="X331">
        <f t="shared" si="470"/>
        <v>1</v>
      </c>
      <c r="Y331">
        <f t="shared" si="448"/>
        <v>15</v>
      </c>
      <c r="Z331">
        <f t="shared" si="449"/>
        <v>42</v>
      </c>
      <c r="AA331">
        <f t="shared" si="450"/>
        <v>21</v>
      </c>
      <c r="AB331">
        <f t="shared" si="451"/>
        <v>15</v>
      </c>
      <c r="AC331">
        <f t="shared" si="452"/>
        <v>49</v>
      </c>
      <c r="AD331">
        <f t="shared" si="453"/>
        <v>18</v>
      </c>
      <c r="AE331">
        <f t="shared" si="454"/>
        <v>44</v>
      </c>
      <c r="AF331">
        <f t="shared" si="455"/>
        <v>42</v>
      </c>
      <c r="AG331">
        <f t="shared" ref="AG331:AO331" si="480">MAX(X$4:AF$543)+1-X331</f>
        <v>55</v>
      </c>
      <c r="AH331">
        <f t="shared" si="480"/>
        <v>41</v>
      </c>
      <c r="AI331">
        <f t="shared" si="480"/>
        <v>14</v>
      </c>
      <c r="AJ331">
        <f t="shared" si="480"/>
        <v>35</v>
      </c>
      <c r="AK331">
        <f t="shared" si="480"/>
        <v>41</v>
      </c>
      <c r="AL331">
        <f t="shared" si="480"/>
        <v>7</v>
      </c>
      <c r="AM331">
        <f t="shared" si="480"/>
        <v>38</v>
      </c>
      <c r="AN331">
        <f t="shared" si="480"/>
        <v>12</v>
      </c>
      <c r="AO331">
        <f t="shared" si="480"/>
        <v>14</v>
      </c>
      <c r="AP331">
        <f t="shared" si="457"/>
        <v>4000000</v>
      </c>
      <c r="AQ331">
        <f t="shared" si="472"/>
        <v>3</v>
      </c>
      <c r="AR331">
        <f t="shared" si="473"/>
        <v>4</v>
      </c>
      <c r="AS331">
        <f t="shared" si="474"/>
        <v>3080848.3</v>
      </c>
      <c r="AV331" s="10" t="s">
        <v>991</v>
      </c>
      <c r="AW331" s="11">
        <v>41</v>
      </c>
      <c r="AX331" s="11">
        <v>33</v>
      </c>
      <c r="AY331" s="11">
        <v>38</v>
      </c>
      <c r="AZ331" s="11">
        <v>36</v>
      </c>
      <c r="BA331" s="11">
        <v>32</v>
      </c>
      <c r="BB331" s="11">
        <v>37</v>
      </c>
      <c r="BC331" s="11">
        <v>29</v>
      </c>
      <c r="BD331" s="11">
        <v>44</v>
      </c>
      <c r="BE331" s="11">
        <v>33</v>
      </c>
      <c r="BF331" s="11">
        <v>15</v>
      </c>
      <c r="BG331" s="11">
        <v>23</v>
      </c>
      <c r="BH331" s="11">
        <v>18</v>
      </c>
      <c r="BI331" s="11">
        <v>20</v>
      </c>
      <c r="BJ331" s="11">
        <v>24</v>
      </c>
      <c r="BK331" s="11">
        <v>19</v>
      </c>
      <c r="BL331" s="11">
        <v>27</v>
      </c>
      <c r="BM331" s="11">
        <v>12</v>
      </c>
      <c r="BN331" s="11">
        <v>23</v>
      </c>
      <c r="BO331" s="11">
        <v>3000000</v>
      </c>
    </row>
    <row r="332" spans="1:67" ht="15" thickBot="1" x14ac:dyDescent="0.35">
      <c r="A332" s="1" t="s">
        <v>328</v>
      </c>
      <c r="B332" s="1" t="s">
        <v>602</v>
      </c>
      <c r="C332" s="2">
        <v>61</v>
      </c>
      <c r="D332" s="2">
        <v>43</v>
      </c>
      <c r="E332" s="2">
        <v>21</v>
      </c>
      <c r="F332" s="2">
        <v>55</v>
      </c>
      <c r="G332" s="2">
        <v>1</v>
      </c>
      <c r="H332" s="1">
        <f t="shared" si="458"/>
        <v>61</v>
      </c>
      <c r="I332" s="1">
        <f>HLOOKUP(H332,C332:$F$604,J332,0)</f>
        <v>1</v>
      </c>
      <c r="J332" s="1">
        <v>273</v>
      </c>
      <c r="K332" s="1" t="str">
        <f t="shared" si="459"/>
        <v>11</v>
      </c>
      <c r="M332" s="5">
        <f t="shared" si="460"/>
        <v>1</v>
      </c>
      <c r="N332" s="5">
        <f t="shared" si="461"/>
        <v>119</v>
      </c>
      <c r="O332" s="5">
        <f t="shared" si="462"/>
        <v>17.663521732655695</v>
      </c>
      <c r="P332" s="5">
        <f t="shared" si="463"/>
        <v>45</v>
      </c>
      <c r="Q332" s="5">
        <f t="shared" si="464"/>
        <v>49</v>
      </c>
      <c r="R332" s="5">
        <f t="shared" si="465"/>
        <v>-4</v>
      </c>
      <c r="S332" s="5">
        <f t="shared" si="466"/>
        <v>21</v>
      </c>
      <c r="T332" s="5">
        <f t="shared" si="467"/>
        <v>61</v>
      </c>
      <c r="U332" s="5">
        <f t="shared" si="468"/>
        <v>40</v>
      </c>
      <c r="V332">
        <f t="shared" si="469"/>
        <v>1000000</v>
      </c>
      <c r="X332">
        <f t="shared" si="470"/>
        <v>41</v>
      </c>
      <c r="Y332">
        <f t="shared" si="448"/>
        <v>28</v>
      </c>
      <c r="Z332">
        <f t="shared" si="449"/>
        <v>46</v>
      </c>
      <c r="AA332">
        <f t="shared" si="450"/>
        <v>35</v>
      </c>
      <c r="AB332">
        <f t="shared" si="451"/>
        <v>29</v>
      </c>
      <c r="AC332">
        <f t="shared" si="452"/>
        <v>41</v>
      </c>
      <c r="AD332">
        <f t="shared" si="453"/>
        <v>21</v>
      </c>
      <c r="AE332">
        <f t="shared" si="454"/>
        <v>48</v>
      </c>
      <c r="AF332">
        <f t="shared" si="455"/>
        <v>45</v>
      </c>
      <c r="AG332">
        <f t="shared" ref="AG332:AO332" si="481">MAX(X$4:AF$543)+1-X332</f>
        <v>15</v>
      </c>
      <c r="AH332">
        <f t="shared" si="481"/>
        <v>28</v>
      </c>
      <c r="AI332">
        <f t="shared" si="481"/>
        <v>10</v>
      </c>
      <c r="AJ332">
        <f t="shared" si="481"/>
        <v>21</v>
      </c>
      <c r="AK332">
        <f t="shared" si="481"/>
        <v>27</v>
      </c>
      <c r="AL332">
        <f t="shared" si="481"/>
        <v>15</v>
      </c>
      <c r="AM332">
        <f t="shared" si="481"/>
        <v>35</v>
      </c>
      <c r="AN332">
        <f t="shared" si="481"/>
        <v>8</v>
      </c>
      <c r="AO332">
        <f t="shared" si="481"/>
        <v>11</v>
      </c>
      <c r="AP332">
        <f t="shared" si="457"/>
        <v>1000000</v>
      </c>
      <c r="AQ332">
        <f t="shared" si="472"/>
        <v>3</v>
      </c>
      <c r="AR332">
        <f t="shared" si="473"/>
        <v>1</v>
      </c>
      <c r="AS332">
        <f t="shared" si="474"/>
        <v>2721107.1</v>
      </c>
      <c r="AV332" s="10" t="s">
        <v>992</v>
      </c>
      <c r="AW332" s="11">
        <v>41</v>
      </c>
      <c r="AX332" s="11">
        <v>14</v>
      </c>
      <c r="AY332" s="11">
        <v>23</v>
      </c>
      <c r="AZ332" s="11">
        <v>12</v>
      </c>
      <c r="BA332" s="11">
        <v>11</v>
      </c>
      <c r="BB332" s="11">
        <v>43</v>
      </c>
      <c r="BC332" s="11">
        <v>21</v>
      </c>
      <c r="BD332" s="11">
        <v>10</v>
      </c>
      <c r="BE332" s="11">
        <v>16</v>
      </c>
      <c r="BF332" s="11">
        <v>15</v>
      </c>
      <c r="BG332" s="11">
        <v>42</v>
      </c>
      <c r="BH332" s="11">
        <v>33</v>
      </c>
      <c r="BI332" s="11">
        <v>44</v>
      </c>
      <c r="BJ332" s="11">
        <v>45</v>
      </c>
      <c r="BK332" s="11">
        <v>13</v>
      </c>
      <c r="BL332" s="11">
        <v>35</v>
      </c>
      <c r="BM332" s="11">
        <v>46</v>
      </c>
      <c r="BN332" s="11">
        <v>40</v>
      </c>
      <c r="BO332" s="11">
        <v>1000000</v>
      </c>
    </row>
    <row r="333" spans="1:67" ht="15" thickBot="1" x14ac:dyDescent="0.35">
      <c r="A333" s="1" t="s">
        <v>329</v>
      </c>
      <c r="B333" s="1" t="s">
        <v>602</v>
      </c>
      <c r="C333" s="2">
        <v>48</v>
      </c>
      <c r="D333" s="2">
        <v>47</v>
      </c>
      <c r="E333" s="2">
        <v>41</v>
      </c>
      <c r="F333" s="2">
        <v>52</v>
      </c>
      <c r="G333" s="2">
        <v>2</v>
      </c>
      <c r="H333" s="1">
        <f t="shared" si="458"/>
        <v>52</v>
      </c>
      <c r="I333" s="1">
        <f>HLOOKUP(H333,C333:$F$604,J333,0)</f>
        <v>4</v>
      </c>
      <c r="J333" s="1">
        <v>272</v>
      </c>
      <c r="K333" s="1" t="str">
        <f t="shared" si="459"/>
        <v>24</v>
      </c>
      <c r="M333" s="5">
        <f t="shared" si="460"/>
        <v>4</v>
      </c>
      <c r="N333" s="5">
        <f t="shared" si="461"/>
        <v>136</v>
      </c>
      <c r="O333" s="5">
        <f t="shared" si="462"/>
        <v>4.5460605656619517</v>
      </c>
      <c r="P333" s="5">
        <f t="shared" si="463"/>
        <v>47</v>
      </c>
      <c r="Q333" s="5">
        <f t="shared" si="464"/>
        <v>47.5</v>
      </c>
      <c r="R333" s="5">
        <f t="shared" si="465"/>
        <v>-0.5</v>
      </c>
      <c r="S333" s="5">
        <f t="shared" si="466"/>
        <v>41</v>
      </c>
      <c r="T333" s="5">
        <f t="shared" si="467"/>
        <v>52</v>
      </c>
      <c r="U333" s="5">
        <f t="shared" si="468"/>
        <v>11</v>
      </c>
      <c r="V333">
        <f t="shared" si="469"/>
        <v>2000000</v>
      </c>
      <c r="X333">
        <f t="shared" si="470"/>
        <v>1</v>
      </c>
      <c r="Y333">
        <f t="shared" si="448"/>
        <v>20</v>
      </c>
      <c r="Z333">
        <f t="shared" si="449"/>
        <v>54</v>
      </c>
      <c r="AA333">
        <f t="shared" si="450"/>
        <v>33</v>
      </c>
      <c r="AB333">
        <f t="shared" si="451"/>
        <v>31</v>
      </c>
      <c r="AC333">
        <f t="shared" si="452"/>
        <v>30</v>
      </c>
      <c r="AD333">
        <f t="shared" si="453"/>
        <v>8</v>
      </c>
      <c r="AE333">
        <f t="shared" si="454"/>
        <v>51</v>
      </c>
      <c r="AF333">
        <f t="shared" si="455"/>
        <v>54</v>
      </c>
      <c r="AG333">
        <f t="shared" ref="AG333:AO333" si="482">MAX(X$4:AF$543)+1-X333</f>
        <v>55</v>
      </c>
      <c r="AH333">
        <f t="shared" si="482"/>
        <v>36</v>
      </c>
      <c r="AI333">
        <f t="shared" si="482"/>
        <v>2</v>
      </c>
      <c r="AJ333">
        <f t="shared" si="482"/>
        <v>23</v>
      </c>
      <c r="AK333">
        <f t="shared" si="482"/>
        <v>25</v>
      </c>
      <c r="AL333">
        <f t="shared" si="482"/>
        <v>26</v>
      </c>
      <c r="AM333">
        <f t="shared" si="482"/>
        <v>48</v>
      </c>
      <c r="AN333">
        <f t="shared" si="482"/>
        <v>5</v>
      </c>
      <c r="AO333">
        <f t="shared" si="482"/>
        <v>2</v>
      </c>
      <c r="AP333">
        <f t="shared" si="457"/>
        <v>2000000</v>
      </c>
      <c r="AQ333">
        <f t="shared" si="472"/>
        <v>3</v>
      </c>
      <c r="AR333">
        <f t="shared" si="473"/>
        <v>2</v>
      </c>
      <c r="AS333">
        <f t="shared" si="474"/>
        <v>2987191.6</v>
      </c>
      <c r="AV333" s="10" t="s">
        <v>993</v>
      </c>
      <c r="AW333" s="11">
        <v>27</v>
      </c>
      <c r="AX333" s="11">
        <v>14</v>
      </c>
      <c r="AY333" s="11">
        <v>10</v>
      </c>
      <c r="AZ333" s="11">
        <v>12</v>
      </c>
      <c r="BA333" s="11">
        <v>13</v>
      </c>
      <c r="BB333" s="11">
        <v>34</v>
      </c>
      <c r="BC333" s="11">
        <v>17</v>
      </c>
      <c r="BD333" s="11">
        <v>10</v>
      </c>
      <c r="BE333" s="11">
        <v>21</v>
      </c>
      <c r="BF333" s="11">
        <v>29</v>
      </c>
      <c r="BG333" s="11">
        <v>42</v>
      </c>
      <c r="BH333" s="11">
        <v>46</v>
      </c>
      <c r="BI333" s="11">
        <v>44</v>
      </c>
      <c r="BJ333" s="11">
        <v>43</v>
      </c>
      <c r="BK333" s="11">
        <v>22</v>
      </c>
      <c r="BL333" s="11">
        <v>39</v>
      </c>
      <c r="BM333" s="11">
        <v>46</v>
      </c>
      <c r="BN333" s="11">
        <v>35</v>
      </c>
      <c r="BO333" s="11">
        <v>1000000</v>
      </c>
    </row>
    <row r="334" spans="1:67" ht="15" thickBot="1" x14ac:dyDescent="0.35">
      <c r="A334" s="1" t="s">
        <v>330</v>
      </c>
      <c r="B334" s="1" t="s">
        <v>602</v>
      </c>
      <c r="C334" s="2">
        <v>31</v>
      </c>
      <c r="D334" s="2">
        <v>88</v>
      </c>
      <c r="E334" s="2">
        <v>20</v>
      </c>
      <c r="F334" s="2">
        <v>5</v>
      </c>
      <c r="G334" s="2">
        <v>1</v>
      </c>
      <c r="H334" s="1">
        <f t="shared" si="458"/>
        <v>88</v>
      </c>
      <c r="I334" s="1">
        <f>HLOOKUP(H334,C334:$F$604,J334,0)</f>
        <v>2</v>
      </c>
      <c r="J334" s="1">
        <v>271</v>
      </c>
      <c r="K334" s="1" t="str">
        <f t="shared" si="459"/>
        <v>12</v>
      </c>
      <c r="M334" s="5">
        <f t="shared" si="460"/>
        <v>2</v>
      </c>
      <c r="N334" s="5">
        <f t="shared" si="461"/>
        <v>56</v>
      </c>
      <c r="O334" s="5">
        <f t="shared" si="462"/>
        <v>36.267524499658549</v>
      </c>
      <c r="P334" s="5">
        <f t="shared" si="463"/>
        <v>36</v>
      </c>
      <c r="Q334" s="5">
        <f t="shared" si="464"/>
        <v>25.5</v>
      </c>
      <c r="R334" s="5">
        <f t="shared" si="465"/>
        <v>10.5</v>
      </c>
      <c r="S334" s="5">
        <f t="shared" si="466"/>
        <v>5</v>
      </c>
      <c r="T334" s="5">
        <f t="shared" si="467"/>
        <v>88</v>
      </c>
      <c r="U334" s="5">
        <f t="shared" si="468"/>
        <v>83</v>
      </c>
      <c r="V334">
        <f t="shared" si="469"/>
        <v>1000000</v>
      </c>
      <c r="X334">
        <f t="shared" si="470"/>
        <v>27</v>
      </c>
      <c r="Y334">
        <f t="shared" si="448"/>
        <v>50</v>
      </c>
      <c r="Z334">
        <f t="shared" si="449"/>
        <v>12</v>
      </c>
      <c r="AA334">
        <f t="shared" si="450"/>
        <v>45</v>
      </c>
      <c r="AB334">
        <f t="shared" si="451"/>
        <v>49</v>
      </c>
      <c r="AC334">
        <f t="shared" si="452"/>
        <v>4</v>
      </c>
      <c r="AD334">
        <f t="shared" si="453"/>
        <v>44</v>
      </c>
      <c r="AE334">
        <f t="shared" si="454"/>
        <v>23</v>
      </c>
      <c r="AF334">
        <f t="shared" si="455"/>
        <v>9</v>
      </c>
      <c r="AG334">
        <f t="shared" ref="AG334:AO334" si="483">MAX(X$4:AF$543)+1-X334</f>
        <v>29</v>
      </c>
      <c r="AH334">
        <f t="shared" si="483"/>
        <v>6</v>
      </c>
      <c r="AI334">
        <f t="shared" si="483"/>
        <v>44</v>
      </c>
      <c r="AJ334">
        <f t="shared" si="483"/>
        <v>11</v>
      </c>
      <c r="AK334">
        <f t="shared" si="483"/>
        <v>7</v>
      </c>
      <c r="AL334">
        <f t="shared" si="483"/>
        <v>52</v>
      </c>
      <c r="AM334">
        <f t="shared" si="483"/>
        <v>12</v>
      </c>
      <c r="AN334">
        <f t="shared" si="483"/>
        <v>33</v>
      </c>
      <c r="AO334">
        <f t="shared" si="483"/>
        <v>47</v>
      </c>
      <c r="AP334">
        <f t="shared" si="457"/>
        <v>1000000</v>
      </c>
      <c r="AQ334">
        <f t="shared" si="472"/>
        <v>3</v>
      </c>
      <c r="AR334">
        <f t="shared" si="473"/>
        <v>1</v>
      </c>
      <c r="AS334">
        <f t="shared" si="474"/>
        <v>2779381.2</v>
      </c>
      <c r="AV334" s="10" t="s">
        <v>994</v>
      </c>
      <c r="AW334" s="11">
        <v>41</v>
      </c>
      <c r="AX334" s="11">
        <v>29</v>
      </c>
      <c r="AY334" s="11">
        <v>28</v>
      </c>
      <c r="AZ334" s="11">
        <v>32</v>
      </c>
      <c r="BA334" s="11">
        <v>29</v>
      </c>
      <c r="BB334" s="11">
        <v>33</v>
      </c>
      <c r="BC334" s="11">
        <v>25</v>
      </c>
      <c r="BD334" s="11">
        <v>38</v>
      </c>
      <c r="BE334" s="11">
        <v>31</v>
      </c>
      <c r="BF334" s="11">
        <v>15</v>
      </c>
      <c r="BG334" s="11">
        <v>27</v>
      </c>
      <c r="BH334" s="11">
        <v>28</v>
      </c>
      <c r="BI334" s="11">
        <v>24</v>
      </c>
      <c r="BJ334" s="11">
        <v>27</v>
      </c>
      <c r="BK334" s="11">
        <v>23</v>
      </c>
      <c r="BL334" s="11">
        <v>31</v>
      </c>
      <c r="BM334" s="11">
        <v>18</v>
      </c>
      <c r="BN334" s="11">
        <v>25</v>
      </c>
      <c r="BO334" s="11">
        <v>4000000</v>
      </c>
    </row>
    <row r="335" spans="1:67" ht="15" thickBot="1" x14ac:dyDescent="0.35">
      <c r="A335" s="1" t="s">
        <v>331</v>
      </c>
      <c r="B335" s="1" t="s">
        <v>602</v>
      </c>
      <c r="C335" s="2">
        <v>61</v>
      </c>
      <c r="D335" s="2">
        <v>99</v>
      </c>
      <c r="E335" s="2">
        <v>11</v>
      </c>
      <c r="F335" s="2">
        <v>10</v>
      </c>
      <c r="G335" s="2">
        <v>1</v>
      </c>
      <c r="H335" s="1">
        <f t="shared" si="458"/>
        <v>99</v>
      </c>
      <c r="I335" s="1">
        <f>HLOOKUP(H335,C335:$F$604,J335,0)</f>
        <v>2</v>
      </c>
      <c r="J335" s="1">
        <v>270</v>
      </c>
      <c r="K335" s="1" t="str">
        <f t="shared" si="459"/>
        <v>12</v>
      </c>
      <c r="M335" s="5">
        <f t="shared" si="460"/>
        <v>2</v>
      </c>
      <c r="N335" s="5">
        <f t="shared" si="461"/>
        <v>82</v>
      </c>
      <c r="O335" s="5">
        <f t="shared" si="462"/>
        <v>43.022281049087425</v>
      </c>
      <c r="P335" s="5">
        <f t="shared" si="463"/>
        <v>45.25</v>
      </c>
      <c r="Q335" s="5">
        <f t="shared" si="464"/>
        <v>36</v>
      </c>
      <c r="R335" s="5">
        <f t="shared" si="465"/>
        <v>9.25</v>
      </c>
      <c r="S335" s="5">
        <f t="shared" si="466"/>
        <v>10</v>
      </c>
      <c r="T335" s="5">
        <f t="shared" si="467"/>
        <v>99</v>
      </c>
      <c r="U335" s="5">
        <f t="shared" si="468"/>
        <v>89</v>
      </c>
      <c r="V335">
        <f t="shared" si="469"/>
        <v>1000000</v>
      </c>
      <c r="X335">
        <f t="shared" si="470"/>
        <v>27</v>
      </c>
      <c r="Y335">
        <f t="shared" si="448"/>
        <v>41</v>
      </c>
      <c r="Z335">
        <f t="shared" si="449"/>
        <v>3</v>
      </c>
      <c r="AA335">
        <f t="shared" si="450"/>
        <v>35</v>
      </c>
      <c r="AB335">
        <f t="shared" si="451"/>
        <v>41</v>
      </c>
      <c r="AC335">
        <f t="shared" si="452"/>
        <v>5</v>
      </c>
      <c r="AD335">
        <f t="shared" si="453"/>
        <v>35</v>
      </c>
      <c r="AE335">
        <f t="shared" si="454"/>
        <v>2</v>
      </c>
      <c r="AF335">
        <f t="shared" si="455"/>
        <v>4</v>
      </c>
      <c r="AG335">
        <f t="shared" ref="AG335:AO335" si="484">MAX(X$4:AF$543)+1-X335</f>
        <v>29</v>
      </c>
      <c r="AH335">
        <f t="shared" si="484"/>
        <v>15</v>
      </c>
      <c r="AI335">
        <f t="shared" si="484"/>
        <v>53</v>
      </c>
      <c r="AJ335">
        <f t="shared" si="484"/>
        <v>21</v>
      </c>
      <c r="AK335">
        <f t="shared" si="484"/>
        <v>15</v>
      </c>
      <c r="AL335">
        <f t="shared" si="484"/>
        <v>51</v>
      </c>
      <c r="AM335">
        <f t="shared" si="484"/>
        <v>21</v>
      </c>
      <c r="AN335">
        <f t="shared" si="484"/>
        <v>54</v>
      </c>
      <c r="AO335">
        <f t="shared" si="484"/>
        <v>52</v>
      </c>
      <c r="AP335">
        <f t="shared" si="457"/>
        <v>1000000</v>
      </c>
      <c r="AQ335">
        <f t="shared" si="472"/>
        <v>3</v>
      </c>
      <c r="AR335">
        <f t="shared" si="473"/>
        <v>1</v>
      </c>
      <c r="AS335">
        <f t="shared" si="474"/>
        <v>2786779.6</v>
      </c>
      <c r="AV335" s="10" t="s">
        <v>995</v>
      </c>
      <c r="AW335" s="11">
        <v>1</v>
      </c>
      <c r="AX335" s="11">
        <v>15</v>
      </c>
      <c r="AY335" s="11">
        <v>42</v>
      </c>
      <c r="AZ335" s="11">
        <v>21</v>
      </c>
      <c r="BA335" s="11">
        <v>15</v>
      </c>
      <c r="BB335" s="11">
        <v>49</v>
      </c>
      <c r="BC335" s="11">
        <v>18</v>
      </c>
      <c r="BD335" s="11">
        <v>44</v>
      </c>
      <c r="BE335" s="11">
        <v>42</v>
      </c>
      <c r="BF335" s="11">
        <v>55</v>
      </c>
      <c r="BG335" s="11">
        <v>41</v>
      </c>
      <c r="BH335" s="11">
        <v>14</v>
      </c>
      <c r="BI335" s="11">
        <v>35</v>
      </c>
      <c r="BJ335" s="11">
        <v>41</v>
      </c>
      <c r="BK335" s="11">
        <v>7</v>
      </c>
      <c r="BL335" s="11">
        <v>38</v>
      </c>
      <c r="BM335" s="11">
        <v>12</v>
      </c>
      <c r="BN335" s="11">
        <v>14</v>
      </c>
      <c r="BO335" s="11">
        <v>4000000</v>
      </c>
    </row>
    <row r="336" spans="1:67" ht="15" thickBot="1" x14ac:dyDescent="0.35">
      <c r="A336" s="1" t="s">
        <v>332</v>
      </c>
      <c r="B336" s="1" t="s">
        <v>602</v>
      </c>
      <c r="C336" s="2">
        <v>58</v>
      </c>
      <c r="D336" s="2">
        <v>78</v>
      </c>
      <c r="E336" s="2">
        <v>53</v>
      </c>
      <c r="F336" s="2">
        <v>39</v>
      </c>
      <c r="G336" s="2">
        <v>1</v>
      </c>
      <c r="H336" s="1">
        <f t="shared" si="458"/>
        <v>78</v>
      </c>
      <c r="I336" s="1">
        <f>HLOOKUP(H336,C336:$F$604,J336,0)</f>
        <v>2</v>
      </c>
      <c r="J336" s="1">
        <v>269</v>
      </c>
      <c r="K336" s="1" t="str">
        <f t="shared" si="459"/>
        <v>12</v>
      </c>
      <c r="M336" s="5">
        <f t="shared" si="460"/>
        <v>2</v>
      </c>
      <c r="N336" s="5">
        <f t="shared" si="461"/>
        <v>150</v>
      </c>
      <c r="O336" s="5">
        <f t="shared" si="462"/>
        <v>16.145174717749779</v>
      </c>
      <c r="P336" s="5">
        <f t="shared" si="463"/>
        <v>57</v>
      </c>
      <c r="Q336" s="5">
        <f t="shared" si="464"/>
        <v>55.5</v>
      </c>
      <c r="R336" s="5">
        <f t="shared" si="465"/>
        <v>1.5</v>
      </c>
      <c r="S336" s="5">
        <f t="shared" si="466"/>
        <v>39</v>
      </c>
      <c r="T336" s="5">
        <f t="shared" si="467"/>
        <v>78</v>
      </c>
      <c r="U336" s="5">
        <f t="shared" si="468"/>
        <v>39</v>
      </c>
      <c r="V336">
        <f t="shared" si="469"/>
        <v>1000000</v>
      </c>
      <c r="X336">
        <f t="shared" si="470"/>
        <v>27</v>
      </c>
      <c r="Y336">
        <f t="shared" si="448"/>
        <v>15</v>
      </c>
      <c r="Z336">
        <f t="shared" si="449"/>
        <v>48</v>
      </c>
      <c r="AA336">
        <f t="shared" si="450"/>
        <v>18</v>
      </c>
      <c r="AB336">
        <f t="shared" si="451"/>
        <v>22</v>
      </c>
      <c r="AC336">
        <f t="shared" si="452"/>
        <v>22</v>
      </c>
      <c r="AD336">
        <f t="shared" si="453"/>
        <v>9</v>
      </c>
      <c r="AE336">
        <f t="shared" si="454"/>
        <v>35</v>
      </c>
      <c r="AF336">
        <f t="shared" si="455"/>
        <v>45</v>
      </c>
      <c r="AG336">
        <f t="shared" ref="AG336:AO336" si="485">MAX(X$4:AF$543)+1-X336</f>
        <v>29</v>
      </c>
      <c r="AH336">
        <f t="shared" si="485"/>
        <v>41</v>
      </c>
      <c r="AI336">
        <f t="shared" si="485"/>
        <v>8</v>
      </c>
      <c r="AJ336">
        <f t="shared" si="485"/>
        <v>38</v>
      </c>
      <c r="AK336">
        <f t="shared" si="485"/>
        <v>34</v>
      </c>
      <c r="AL336">
        <f t="shared" si="485"/>
        <v>34</v>
      </c>
      <c r="AM336">
        <f t="shared" si="485"/>
        <v>47</v>
      </c>
      <c r="AN336">
        <f t="shared" si="485"/>
        <v>21</v>
      </c>
      <c r="AO336">
        <f t="shared" si="485"/>
        <v>11</v>
      </c>
      <c r="AP336">
        <f t="shared" si="457"/>
        <v>1000000</v>
      </c>
      <c r="AQ336">
        <f t="shared" si="472"/>
        <v>3</v>
      </c>
      <c r="AR336">
        <f t="shared" si="473"/>
        <v>1</v>
      </c>
      <c r="AS336">
        <f t="shared" si="474"/>
        <v>3109141</v>
      </c>
      <c r="AV336" s="10" t="s">
        <v>996</v>
      </c>
      <c r="AW336" s="11">
        <v>41</v>
      </c>
      <c r="AX336" s="11">
        <v>28</v>
      </c>
      <c r="AY336" s="11">
        <v>46</v>
      </c>
      <c r="AZ336" s="11">
        <v>35</v>
      </c>
      <c r="BA336" s="11">
        <v>29</v>
      </c>
      <c r="BB336" s="11">
        <v>41</v>
      </c>
      <c r="BC336" s="11">
        <v>21</v>
      </c>
      <c r="BD336" s="11">
        <v>48</v>
      </c>
      <c r="BE336" s="11">
        <v>45</v>
      </c>
      <c r="BF336" s="11">
        <v>15</v>
      </c>
      <c r="BG336" s="11">
        <v>28</v>
      </c>
      <c r="BH336" s="11">
        <v>10</v>
      </c>
      <c r="BI336" s="11">
        <v>21</v>
      </c>
      <c r="BJ336" s="11">
        <v>27</v>
      </c>
      <c r="BK336" s="11">
        <v>15</v>
      </c>
      <c r="BL336" s="11">
        <v>35</v>
      </c>
      <c r="BM336" s="11">
        <v>8</v>
      </c>
      <c r="BN336" s="11">
        <v>11</v>
      </c>
      <c r="BO336" s="11">
        <v>1000000</v>
      </c>
    </row>
    <row r="337" spans="1:67" ht="15" thickBot="1" x14ac:dyDescent="0.35">
      <c r="A337" s="1" t="s">
        <v>333</v>
      </c>
      <c r="B337" s="1" t="s">
        <v>602</v>
      </c>
      <c r="C337" s="2">
        <v>85</v>
      </c>
      <c r="D337" s="2">
        <v>10</v>
      </c>
      <c r="E337" s="2">
        <v>60</v>
      </c>
      <c r="F337" s="2">
        <v>66</v>
      </c>
      <c r="G337" s="2">
        <v>3</v>
      </c>
      <c r="H337" s="1">
        <f t="shared" si="458"/>
        <v>85</v>
      </c>
      <c r="I337" s="1">
        <f>HLOOKUP(H337,C337:$F$604,J337,0)</f>
        <v>1</v>
      </c>
      <c r="J337" s="1">
        <v>268</v>
      </c>
      <c r="K337" s="1" t="str">
        <f t="shared" si="459"/>
        <v>31</v>
      </c>
      <c r="M337" s="5">
        <f t="shared" si="460"/>
        <v>1</v>
      </c>
      <c r="N337" s="5">
        <f t="shared" si="461"/>
        <v>136</v>
      </c>
      <c r="O337" s="5">
        <f t="shared" si="462"/>
        <v>31.99348892092473</v>
      </c>
      <c r="P337" s="5">
        <f t="shared" si="463"/>
        <v>55.25</v>
      </c>
      <c r="Q337" s="5">
        <f t="shared" si="464"/>
        <v>63</v>
      </c>
      <c r="R337" s="5">
        <f t="shared" si="465"/>
        <v>-7.75</v>
      </c>
      <c r="S337" s="5">
        <f t="shared" si="466"/>
        <v>10</v>
      </c>
      <c r="T337" s="5">
        <f t="shared" si="467"/>
        <v>85</v>
      </c>
      <c r="U337" s="5">
        <f t="shared" si="468"/>
        <v>75</v>
      </c>
      <c r="V337">
        <f t="shared" si="469"/>
        <v>3000000</v>
      </c>
      <c r="X337">
        <f t="shared" si="470"/>
        <v>41</v>
      </c>
      <c r="Y337">
        <f t="shared" si="448"/>
        <v>20</v>
      </c>
      <c r="Z337">
        <f t="shared" si="449"/>
        <v>20</v>
      </c>
      <c r="AA337">
        <f t="shared" si="450"/>
        <v>20</v>
      </c>
      <c r="AB337">
        <f t="shared" si="451"/>
        <v>14</v>
      </c>
      <c r="AC337">
        <f t="shared" si="452"/>
        <v>49</v>
      </c>
      <c r="AD337">
        <f t="shared" si="453"/>
        <v>35</v>
      </c>
      <c r="AE337">
        <f t="shared" si="454"/>
        <v>27</v>
      </c>
      <c r="AF337">
        <f t="shared" si="455"/>
        <v>15</v>
      </c>
      <c r="AG337">
        <f t="shared" ref="AG337:AO337" si="486">MAX(X$4:AF$543)+1-X337</f>
        <v>15</v>
      </c>
      <c r="AH337">
        <f t="shared" si="486"/>
        <v>36</v>
      </c>
      <c r="AI337">
        <f t="shared" si="486"/>
        <v>36</v>
      </c>
      <c r="AJ337">
        <f t="shared" si="486"/>
        <v>36</v>
      </c>
      <c r="AK337">
        <f t="shared" si="486"/>
        <v>42</v>
      </c>
      <c r="AL337">
        <f t="shared" si="486"/>
        <v>7</v>
      </c>
      <c r="AM337">
        <f t="shared" si="486"/>
        <v>21</v>
      </c>
      <c r="AN337">
        <f t="shared" si="486"/>
        <v>29</v>
      </c>
      <c r="AO337">
        <f t="shared" si="486"/>
        <v>41</v>
      </c>
      <c r="AP337">
        <f t="shared" si="457"/>
        <v>3000000</v>
      </c>
      <c r="AQ337">
        <f t="shared" si="472"/>
        <v>3</v>
      </c>
      <c r="AR337">
        <f t="shared" si="473"/>
        <v>3</v>
      </c>
      <c r="AS337">
        <f t="shared" si="474"/>
        <v>2752069</v>
      </c>
      <c r="AV337" s="10" t="s">
        <v>997</v>
      </c>
      <c r="AW337" s="11">
        <v>1</v>
      </c>
      <c r="AX337" s="11">
        <v>20</v>
      </c>
      <c r="AY337" s="11">
        <v>54</v>
      </c>
      <c r="AZ337" s="11">
        <v>33</v>
      </c>
      <c r="BA337" s="11">
        <v>31</v>
      </c>
      <c r="BB337" s="11">
        <v>30</v>
      </c>
      <c r="BC337" s="11">
        <v>8</v>
      </c>
      <c r="BD337" s="11">
        <v>51</v>
      </c>
      <c r="BE337" s="11">
        <v>54</v>
      </c>
      <c r="BF337" s="11">
        <v>55</v>
      </c>
      <c r="BG337" s="11">
        <v>36</v>
      </c>
      <c r="BH337" s="11">
        <v>2</v>
      </c>
      <c r="BI337" s="11">
        <v>23</v>
      </c>
      <c r="BJ337" s="11">
        <v>25</v>
      </c>
      <c r="BK337" s="11">
        <v>26</v>
      </c>
      <c r="BL337" s="11">
        <v>48</v>
      </c>
      <c r="BM337" s="11">
        <v>5</v>
      </c>
      <c r="BN337" s="11">
        <v>2</v>
      </c>
      <c r="BO337" s="11">
        <v>2000000</v>
      </c>
    </row>
    <row r="338" spans="1:67" ht="15" thickBot="1" x14ac:dyDescent="0.35">
      <c r="A338" s="1" t="s">
        <v>334</v>
      </c>
      <c r="B338" s="1" t="s">
        <v>602</v>
      </c>
      <c r="C338" s="2">
        <v>99</v>
      </c>
      <c r="D338" s="2">
        <v>0</v>
      </c>
      <c r="E338" s="2">
        <v>69</v>
      </c>
      <c r="F338" s="2">
        <v>96</v>
      </c>
      <c r="G338" s="2">
        <v>1</v>
      </c>
      <c r="H338" s="1">
        <f t="shared" si="458"/>
        <v>99</v>
      </c>
      <c r="I338" s="1">
        <f>HLOOKUP(H338,C338:$F$604,J338,0)</f>
        <v>1</v>
      </c>
      <c r="J338" s="1">
        <v>267</v>
      </c>
      <c r="K338" s="1" t="str">
        <f t="shared" si="459"/>
        <v>11</v>
      </c>
      <c r="M338" s="5">
        <f t="shared" si="460"/>
        <v>1</v>
      </c>
      <c r="N338" s="5">
        <f t="shared" si="461"/>
        <v>165</v>
      </c>
      <c r="O338" s="5">
        <f t="shared" si="462"/>
        <v>46.021733996015406</v>
      </c>
      <c r="P338" s="5">
        <f t="shared" si="463"/>
        <v>66</v>
      </c>
      <c r="Q338" s="5">
        <f t="shared" si="464"/>
        <v>82.5</v>
      </c>
      <c r="R338" s="5">
        <f t="shared" si="465"/>
        <v>-16.5</v>
      </c>
      <c r="S338" s="5">
        <f t="shared" si="466"/>
        <v>0</v>
      </c>
      <c r="T338" s="5">
        <f t="shared" si="467"/>
        <v>99</v>
      </c>
      <c r="U338" s="5">
        <f t="shared" si="468"/>
        <v>99</v>
      </c>
      <c r="V338">
        <f t="shared" si="469"/>
        <v>1000000</v>
      </c>
      <c r="X338">
        <f t="shared" si="470"/>
        <v>41</v>
      </c>
      <c r="Y338">
        <f t="shared" si="448"/>
        <v>11</v>
      </c>
      <c r="Z338">
        <f t="shared" si="449"/>
        <v>1</v>
      </c>
      <c r="AA338">
        <f t="shared" si="450"/>
        <v>8</v>
      </c>
      <c r="AB338">
        <f t="shared" si="451"/>
        <v>2</v>
      </c>
      <c r="AC338">
        <f t="shared" si="452"/>
        <v>54</v>
      </c>
      <c r="AD338">
        <f t="shared" si="453"/>
        <v>53</v>
      </c>
      <c r="AE338">
        <f t="shared" si="454"/>
        <v>2</v>
      </c>
      <c r="AF338">
        <f t="shared" si="455"/>
        <v>1</v>
      </c>
      <c r="AG338">
        <f t="shared" ref="AG338:AO338" si="487">MAX(X$4:AF$543)+1-X338</f>
        <v>15</v>
      </c>
      <c r="AH338">
        <f t="shared" si="487"/>
        <v>45</v>
      </c>
      <c r="AI338">
        <f t="shared" si="487"/>
        <v>55</v>
      </c>
      <c r="AJ338">
        <f t="shared" si="487"/>
        <v>48</v>
      </c>
      <c r="AK338">
        <f t="shared" si="487"/>
        <v>54</v>
      </c>
      <c r="AL338">
        <f t="shared" si="487"/>
        <v>2</v>
      </c>
      <c r="AM338">
        <f t="shared" si="487"/>
        <v>3</v>
      </c>
      <c r="AN338">
        <f t="shared" si="487"/>
        <v>54</v>
      </c>
      <c r="AO338">
        <f t="shared" si="487"/>
        <v>55</v>
      </c>
      <c r="AP338">
        <f t="shared" si="457"/>
        <v>1000000</v>
      </c>
      <c r="AQ338">
        <f t="shared" si="472"/>
        <v>3</v>
      </c>
      <c r="AR338">
        <f t="shared" si="473"/>
        <v>1</v>
      </c>
      <c r="AS338">
        <f t="shared" si="474"/>
        <v>2968665.9</v>
      </c>
      <c r="AV338" s="10" t="s">
        <v>998</v>
      </c>
      <c r="AW338" s="11">
        <v>27</v>
      </c>
      <c r="AX338" s="11">
        <v>50</v>
      </c>
      <c r="AY338" s="11">
        <v>12</v>
      </c>
      <c r="AZ338" s="11">
        <v>45</v>
      </c>
      <c r="BA338" s="11">
        <v>49</v>
      </c>
      <c r="BB338" s="11">
        <v>4</v>
      </c>
      <c r="BC338" s="11">
        <v>44</v>
      </c>
      <c r="BD338" s="11">
        <v>23</v>
      </c>
      <c r="BE338" s="11">
        <v>9</v>
      </c>
      <c r="BF338" s="11">
        <v>29</v>
      </c>
      <c r="BG338" s="11">
        <v>6</v>
      </c>
      <c r="BH338" s="11">
        <v>44</v>
      </c>
      <c r="BI338" s="11">
        <v>11</v>
      </c>
      <c r="BJ338" s="11">
        <v>7</v>
      </c>
      <c r="BK338" s="11">
        <v>52</v>
      </c>
      <c r="BL338" s="11">
        <v>12</v>
      </c>
      <c r="BM338" s="11">
        <v>33</v>
      </c>
      <c r="BN338" s="11">
        <v>47</v>
      </c>
      <c r="BO338" s="11">
        <v>1000000</v>
      </c>
    </row>
    <row r="339" spans="1:67" ht="15" thickBot="1" x14ac:dyDescent="0.35">
      <c r="A339" s="1" t="s">
        <v>335</v>
      </c>
      <c r="B339" s="1" t="s">
        <v>602</v>
      </c>
      <c r="C339" s="2">
        <v>34</v>
      </c>
      <c r="D339" s="2">
        <v>42</v>
      </c>
      <c r="E339" s="2">
        <v>52</v>
      </c>
      <c r="F339" s="2">
        <v>66</v>
      </c>
      <c r="G339" s="2">
        <v>1</v>
      </c>
      <c r="H339" s="1">
        <f t="shared" si="458"/>
        <v>66</v>
      </c>
      <c r="I339" s="1">
        <f>HLOOKUP(H339,C339:$F$604,J339,0)</f>
        <v>4</v>
      </c>
      <c r="J339" s="1">
        <v>266</v>
      </c>
      <c r="K339" s="1" t="str">
        <f t="shared" si="459"/>
        <v>14</v>
      </c>
      <c r="M339" s="5">
        <f t="shared" si="460"/>
        <v>4</v>
      </c>
      <c r="N339" s="5">
        <f t="shared" si="461"/>
        <v>128</v>
      </c>
      <c r="O339" s="5">
        <f t="shared" si="462"/>
        <v>13.796134724383252</v>
      </c>
      <c r="P339" s="5">
        <f t="shared" si="463"/>
        <v>48.5</v>
      </c>
      <c r="Q339" s="5">
        <f t="shared" si="464"/>
        <v>47</v>
      </c>
      <c r="R339" s="5">
        <f t="shared" si="465"/>
        <v>1.5</v>
      </c>
      <c r="S339" s="5">
        <f t="shared" si="466"/>
        <v>34</v>
      </c>
      <c r="T339" s="5">
        <f t="shared" si="467"/>
        <v>66</v>
      </c>
      <c r="U339" s="5">
        <f t="shared" si="468"/>
        <v>32</v>
      </c>
      <c r="V339">
        <f t="shared" si="469"/>
        <v>1000000</v>
      </c>
      <c r="X339">
        <f t="shared" si="470"/>
        <v>1</v>
      </c>
      <c r="Y339">
        <f t="shared" si="448"/>
        <v>25</v>
      </c>
      <c r="Z339">
        <f t="shared" si="449"/>
        <v>50</v>
      </c>
      <c r="AA339">
        <f t="shared" si="450"/>
        <v>31</v>
      </c>
      <c r="AB339">
        <f t="shared" si="451"/>
        <v>32</v>
      </c>
      <c r="AC339">
        <f t="shared" si="452"/>
        <v>22</v>
      </c>
      <c r="AD339">
        <f t="shared" si="453"/>
        <v>13</v>
      </c>
      <c r="AE339">
        <f t="shared" si="454"/>
        <v>45</v>
      </c>
      <c r="AF339">
        <f t="shared" si="455"/>
        <v>49</v>
      </c>
      <c r="AG339">
        <f t="shared" ref="AG339:AO339" si="488">MAX(X$4:AF$543)+1-X339</f>
        <v>55</v>
      </c>
      <c r="AH339">
        <f t="shared" si="488"/>
        <v>31</v>
      </c>
      <c r="AI339">
        <f t="shared" si="488"/>
        <v>6</v>
      </c>
      <c r="AJ339">
        <f t="shared" si="488"/>
        <v>25</v>
      </c>
      <c r="AK339">
        <f t="shared" si="488"/>
        <v>24</v>
      </c>
      <c r="AL339">
        <f t="shared" si="488"/>
        <v>34</v>
      </c>
      <c r="AM339">
        <f t="shared" si="488"/>
        <v>43</v>
      </c>
      <c r="AN339">
        <f t="shared" si="488"/>
        <v>11</v>
      </c>
      <c r="AO339">
        <f t="shared" si="488"/>
        <v>7</v>
      </c>
      <c r="AP339">
        <f t="shared" si="457"/>
        <v>1000000</v>
      </c>
      <c r="AQ339">
        <f t="shared" si="472"/>
        <v>3</v>
      </c>
      <c r="AR339">
        <f t="shared" si="473"/>
        <v>1</v>
      </c>
      <c r="AS339">
        <f t="shared" si="474"/>
        <v>2695434.4</v>
      </c>
      <c r="AV339" s="10" t="s">
        <v>999</v>
      </c>
      <c r="AW339" s="11">
        <v>27</v>
      </c>
      <c r="AX339" s="11">
        <v>41</v>
      </c>
      <c r="AY339" s="11">
        <v>3</v>
      </c>
      <c r="AZ339" s="11">
        <v>35</v>
      </c>
      <c r="BA339" s="11">
        <v>41</v>
      </c>
      <c r="BB339" s="11">
        <v>5</v>
      </c>
      <c r="BC339" s="11">
        <v>35</v>
      </c>
      <c r="BD339" s="11">
        <v>2</v>
      </c>
      <c r="BE339" s="11">
        <v>4</v>
      </c>
      <c r="BF339" s="11">
        <v>29</v>
      </c>
      <c r="BG339" s="11">
        <v>15</v>
      </c>
      <c r="BH339" s="11">
        <v>53</v>
      </c>
      <c r="BI339" s="11">
        <v>21</v>
      </c>
      <c r="BJ339" s="11">
        <v>15</v>
      </c>
      <c r="BK339" s="11">
        <v>51</v>
      </c>
      <c r="BL339" s="11">
        <v>21</v>
      </c>
      <c r="BM339" s="11">
        <v>54</v>
      </c>
      <c r="BN339" s="11">
        <v>52</v>
      </c>
      <c r="BO339" s="11">
        <v>1000000</v>
      </c>
    </row>
    <row r="340" spans="1:67" ht="15" thickBot="1" x14ac:dyDescent="0.35">
      <c r="A340" s="1" t="s">
        <v>336</v>
      </c>
      <c r="B340" s="1" t="s">
        <v>602</v>
      </c>
      <c r="C340" s="2">
        <v>9</v>
      </c>
      <c r="D340" s="2">
        <v>76</v>
      </c>
      <c r="E340" s="2">
        <v>100</v>
      </c>
      <c r="F340" s="2">
        <v>64</v>
      </c>
      <c r="G340" s="2">
        <v>1</v>
      </c>
      <c r="H340" s="1">
        <f t="shared" si="458"/>
        <v>100</v>
      </c>
      <c r="I340" s="1">
        <f>HLOOKUP(H340,C340:$F$604,J340,0)</f>
        <v>3</v>
      </c>
      <c r="J340" s="1">
        <v>265</v>
      </c>
      <c r="K340" s="1" t="str">
        <f t="shared" si="459"/>
        <v>13</v>
      </c>
      <c r="M340" s="5">
        <f t="shared" si="460"/>
        <v>3</v>
      </c>
      <c r="N340" s="5">
        <f t="shared" si="461"/>
        <v>149</v>
      </c>
      <c r="O340" s="5">
        <f t="shared" si="462"/>
        <v>38.525965270191477</v>
      </c>
      <c r="P340" s="5">
        <f t="shared" si="463"/>
        <v>62.25</v>
      </c>
      <c r="Q340" s="5">
        <f t="shared" si="464"/>
        <v>70</v>
      </c>
      <c r="R340" s="5">
        <f t="shared" si="465"/>
        <v>-7.75</v>
      </c>
      <c r="S340" s="5">
        <f t="shared" si="466"/>
        <v>9</v>
      </c>
      <c r="T340" s="5">
        <f t="shared" si="467"/>
        <v>100</v>
      </c>
      <c r="U340" s="5">
        <f t="shared" si="468"/>
        <v>91</v>
      </c>
      <c r="V340">
        <f t="shared" si="469"/>
        <v>1000000</v>
      </c>
      <c r="X340">
        <f t="shared" si="470"/>
        <v>14</v>
      </c>
      <c r="Y340">
        <f t="shared" si="448"/>
        <v>16</v>
      </c>
      <c r="Z340">
        <f t="shared" si="449"/>
        <v>8</v>
      </c>
      <c r="AA340">
        <f t="shared" si="450"/>
        <v>12</v>
      </c>
      <c r="AB340">
        <f t="shared" si="451"/>
        <v>9</v>
      </c>
      <c r="AC340">
        <f t="shared" si="452"/>
        <v>49</v>
      </c>
      <c r="AD340">
        <f t="shared" si="453"/>
        <v>36</v>
      </c>
      <c r="AE340">
        <f t="shared" si="454"/>
        <v>1</v>
      </c>
      <c r="AF340">
        <f t="shared" si="455"/>
        <v>3</v>
      </c>
      <c r="AG340">
        <f t="shared" ref="AG340:AO340" si="489">MAX(X$4:AF$543)+1-X340</f>
        <v>42</v>
      </c>
      <c r="AH340">
        <f t="shared" si="489"/>
        <v>40</v>
      </c>
      <c r="AI340">
        <f t="shared" si="489"/>
        <v>48</v>
      </c>
      <c r="AJ340">
        <f t="shared" si="489"/>
        <v>44</v>
      </c>
      <c r="AK340">
        <f t="shared" si="489"/>
        <v>47</v>
      </c>
      <c r="AL340">
        <f t="shared" si="489"/>
        <v>7</v>
      </c>
      <c r="AM340">
        <f t="shared" si="489"/>
        <v>20</v>
      </c>
      <c r="AN340">
        <f t="shared" si="489"/>
        <v>55</v>
      </c>
      <c r="AO340">
        <f t="shared" si="489"/>
        <v>53</v>
      </c>
      <c r="AP340">
        <f t="shared" si="457"/>
        <v>1000000</v>
      </c>
      <c r="AQ340">
        <f t="shared" si="472"/>
        <v>3</v>
      </c>
      <c r="AR340">
        <f t="shared" si="473"/>
        <v>1</v>
      </c>
      <c r="AS340">
        <f t="shared" si="474"/>
        <v>2881805.2</v>
      </c>
      <c r="AV340" s="10" t="s">
        <v>1000</v>
      </c>
      <c r="AW340" s="11">
        <v>27</v>
      </c>
      <c r="AX340" s="11">
        <v>15</v>
      </c>
      <c r="AY340" s="11">
        <v>48</v>
      </c>
      <c r="AZ340" s="11">
        <v>18</v>
      </c>
      <c r="BA340" s="11">
        <v>22</v>
      </c>
      <c r="BB340" s="11">
        <v>22</v>
      </c>
      <c r="BC340" s="11">
        <v>9</v>
      </c>
      <c r="BD340" s="11">
        <v>35</v>
      </c>
      <c r="BE340" s="11">
        <v>45</v>
      </c>
      <c r="BF340" s="11">
        <v>29</v>
      </c>
      <c r="BG340" s="11">
        <v>41</v>
      </c>
      <c r="BH340" s="11">
        <v>8</v>
      </c>
      <c r="BI340" s="11">
        <v>38</v>
      </c>
      <c r="BJ340" s="11">
        <v>34</v>
      </c>
      <c r="BK340" s="11">
        <v>34</v>
      </c>
      <c r="BL340" s="11">
        <v>47</v>
      </c>
      <c r="BM340" s="11">
        <v>21</v>
      </c>
      <c r="BN340" s="11">
        <v>11</v>
      </c>
      <c r="BO340" s="11">
        <v>1000000</v>
      </c>
    </row>
    <row r="341" spans="1:67" ht="15" thickBot="1" x14ac:dyDescent="0.35">
      <c r="A341" s="1" t="s">
        <v>337</v>
      </c>
      <c r="B341" s="1" t="s">
        <v>602</v>
      </c>
      <c r="C341" s="2">
        <v>35</v>
      </c>
      <c r="D341" s="2">
        <v>1</v>
      </c>
      <c r="E341" s="2">
        <v>81</v>
      </c>
      <c r="F341" s="2">
        <v>44</v>
      </c>
      <c r="G341" s="2">
        <v>3</v>
      </c>
      <c r="H341" s="1">
        <f t="shared" si="458"/>
        <v>81</v>
      </c>
      <c r="I341" s="1">
        <f>HLOOKUP(H341,C341:$F$604,J341,0)</f>
        <v>3</v>
      </c>
      <c r="J341" s="1">
        <v>264</v>
      </c>
      <c r="K341" s="1" t="str">
        <f t="shared" si="459"/>
        <v>33</v>
      </c>
      <c r="M341" s="5">
        <f t="shared" si="460"/>
        <v>3</v>
      </c>
      <c r="N341" s="5">
        <f t="shared" si="461"/>
        <v>80</v>
      </c>
      <c r="O341" s="5">
        <f t="shared" si="462"/>
        <v>32.877297131404625</v>
      </c>
      <c r="P341" s="5">
        <f t="shared" si="463"/>
        <v>40.25</v>
      </c>
      <c r="Q341" s="5">
        <f t="shared" si="464"/>
        <v>39.5</v>
      </c>
      <c r="R341" s="5">
        <f t="shared" si="465"/>
        <v>0.75</v>
      </c>
      <c r="S341" s="5">
        <f t="shared" si="466"/>
        <v>1</v>
      </c>
      <c r="T341" s="5">
        <f t="shared" si="467"/>
        <v>81</v>
      </c>
      <c r="U341" s="5">
        <f t="shared" si="468"/>
        <v>80</v>
      </c>
      <c r="V341">
        <f t="shared" si="469"/>
        <v>3000000</v>
      </c>
      <c r="X341">
        <f t="shared" si="470"/>
        <v>14</v>
      </c>
      <c r="Y341">
        <f t="shared" si="448"/>
        <v>42</v>
      </c>
      <c r="Z341">
        <f t="shared" si="449"/>
        <v>18</v>
      </c>
      <c r="AA341">
        <f t="shared" si="450"/>
        <v>41</v>
      </c>
      <c r="AB341">
        <f t="shared" si="451"/>
        <v>38</v>
      </c>
      <c r="AC341">
        <f t="shared" si="452"/>
        <v>25</v>
      </c>
      <c r="AD341">
        <f t="shared" si="453"/>
        <v>51</v>
      </c>
      <c r="AE341">
        <f t="shared" si="454"/>
        <v>32</v>
      </c>
      <c r="AF341">
        <f t="shared" si="455"/>
        <v>11</v>
      </c>
      <c r="AG341">
        <f t="shared" ref="AG341:AO341" si="490">MAX(X$4:AF$543)+1-X341</f>
        <v>42</v>
      </c>
      <c r="AH341">
        <f t="shared" si="490"/>
        <v>14</v>
      </c>
      <c r="AI341">
        <f t="shared" si="490"/>
        <v>38</v>
      </c>
      <c r="AJ341">
        <f t="shared" si="490"/>
        <v>15</v>
      </c>
      <c r="AK341">
        <f t="shared" si="490"/>
        <v>18</v>
      </c>
      <c r="AL341">
        <f t="shared" si="490"/>
        <v>31</v>
      </c>
      <c r="AM341">
        <f t="shared" si="490"/>
        <v>5</v>
      </c>
      <c r="AN341">
        <f t="shared" si="490"/>
        <v>24</v>
      </c>
      <c r="AO341">
        <f t="shared" si="490"/>
        <v>45</v>
      </c>
      <c r="AP341">
        <f t="shared" si="457"/>
        <v>3000000</v>
      </c>
      <c r="AQ341">
        <f t="shared" si="472"/>
        <v>3</v>
      </c>
      <c r="AR341">
        <f t="shared" si="473"/>
        <v>3</v>
      </c>
      <c r="AS341">
        <f t="shared" si="474"/>
        <v>2691601.5</v>
      </c>
      <c r="AV341" s="10" t="s">
        <v>1001</v>
      </c>
      <c r="AW341" s="11">
        <v>41</v>
      </c>
      <c r="AX341" s="11">
        <v>20</v>
      </c>
      <c r="AY341" s="11">
        <v>20</v>
      </c>
      <c r="AZ341" s="11">
        <v>20</v>
      </c>
      <c r="BA341" s="11">
        <v>14</v>
      </c>
      <c r="BB341" s="11">
        <v>49</v>
      </c>
      <c r="BC341" s="11">
        <v>35</v>
      </c>
      <c r="BD341" s="11">
        <v>27</v>
      </c>
      <c r="BE341" s="11">
        <v>15</v>
      </c>
      <c r="BF341" s="11">
        <v>15</v>
      </c>
      <c r="BG341" s="11">
        <v>36</v>
      </c>
      <c r="BH341" s="11">
        <v>36</v>
      </c>
      <c r="BI341" s="11">
        <v>36</v>
      </c>
      <c r="BJ341" s="11">
        <v>42</v>
      </c>
      <c r="BK341" s="11">
        <v>7</v>
      </c>
      <c r="BL341" s="11">
        <v>21</v>
      </c>
      <c r="BM341" s="11">
        <v>29</v>
      </c>
      <c r="BN341" s="11">
        <v>41</v>
      </c>
      <c r="BO341" s="11">
        <v>3000000</v>
      </c>
    </row>
    <row r="342" spans="1:67" ht="15" thickBot="1" x14ac:dyDescent="0.35">
      <c r="A342" s="1" t="s">
        <v>338</v>
      </c>
      <c r="B342" s="1" t="s">
        <v>602</v>
      </c>
      <c r="C342" s="2">
        <v>13</v>
      </c>
      <c r="D342" s="2">
        <v>67</v>
      </c>
      <c r="E342" s="2">
        <v>44</v>
      </c>
      <c r="F342" s="2">
        <v>36</v>
      </c>
      <c r="G342" s="2">
        <v>1</v>
      </c>
      <c r="H342" s="1">
        <f t="shared" si="458"/>
        <v>67</v>
      </c>
      <c r="I342" s="1">
        <f>HLOOKUP(H342,C342:$F$604,J342,0)</f>
        <v>2</v>
      </c>
      <c r="J342" s="1">
        <v>263</v>
      </c>
      <c r="K342" s="1" t="str">
        <f t="shared" si="459"/>
        <v>12</v>
      </c>
      <c r="M342" s="5">
        <f t="shared" si="460"/>
        <v>2</v>
      </c>
      <c r="N342" s="5">
        <f t="shared" si="461"/>
        <v>93</v>
      </c>
      <c r="O342" s="5">
        <f t="shared" si="462"/>
        <v>22.286019533929039</v>
      </c>
      <c r="P342" s="5">
        <f t="shared" si="463"/>
        <v>40</v>
      </c>
      <c r="Q342" s="5">
        <f t="shared" si="464"/>
        <v>40</v>
      </c>
      <c r="R342" s="5">
        <f t="shared" si="465"/>
        <v>0</v>
      </c>
      <c r="S342" s="5">
        <f t="shared" si="466"/>
        <v>13</v>
      </c>
      <c r="T342" s="5">
        <f t="shared" si="467"/>
        <v>67</v>
      </c>
      <c r="U342" s="5">
        <f t="shared" si="468"/>
        <v>54</v>
      </c>
      <c r="V342">
        <f t="shared" si="469"/>
        <v>1000000</v>
      </c>
      <c r="X342">
        <f t="shared" si="470"/>
        <v>27</v>
      </c>
      <c r="Y342">
        <f t="shared" si="448"/>
        <v>38</v>
      </c>
      <c r="Z342">
        <f t="shared" si="449"/>
        <v>39</v>
      </c>
      <c r="AA342">
        <f t="shared" si="450"/>
        <v>41</v>
      </c>
      <c r="AB342">
        <f t="shared" si="451"/>
        <v>38</v>
      </c>
      <c r="AC342">
        <f t="shared" si="452"/>
        <v>28</v>
      </c>
      <c r="AD342">
        <f t="shared" si="453"/>
        <v>30</v>
      </c>
      <c r="AE342">
        <f t="shared" si="454"/>
        <v>44</v>
      </c>
      <c r="AF342">
        <f t="shared" si="455"/>
        <v>34</v>
      </c>
      <c r="AG342">
        <f t="shared" ref="AG342:AO342" si="491">MAX(X$4:AF$543)+1-X342</f>
        <v>29</v>
      </c>
      <c r="AH342">
        <f t="shared" si="491"/>
        <v>18</v>
      </c>
      <c r="AI342">
        <f t="shared" si="491"/>
        <v>17</v>
      </c>
      <c r="AJ342">
        <f t="shared" si="491"/>
        <v>15</v>
      </c>
      <c r="AK342">
        <f t="shared" si="491"/>
        <v>18</v>
      </c>
      <c r="AL342">
        <f t="shared" si="491"/>
        <v>28</v>
      </c>
      <c r="AM342">
        <f t="shared" si="491"/>
        <v>26</v>
      </c>
      <c r="AN342">
        <f t="shared" si="491"/>
        <v>12</v>
      </c>
      <c r="AO342">
        <f t="shared" si="491"/>
        <v>22</v>
      </c>
      <c r="AP342">
        <f t="shared" si="457"/>
        <v>1000000</v>
      </c>
      <c r="AQ342">
        <f t="shared" si="472"/>
        <v>3</v>
      </c>
      <c r="AR342">
        <f t="shared" si="473"/>
        <v>1</v>
      </c>
      <c r="AS342">
        <f t="shared" si="474"/>
        <v>2957185.4</v>
      </c>
      <c r="AV342" s="10" t="s">
        <v>1002</v>
      </c>
      <c r="AW342" s="11">
        <v>41</v>
      </c>
      <c r="AX342" s="11">
        <v>11</v>
      </c>
      <c r="AY342" s="11">
        <v>1</v>
      </c>
      <c r="AZ342" s="11">
        <v>8</v>
      </c>
      <c r="BA342" s="11">
        <v>2</v>
      </c>
      <c r="BB342" s="11">
        <v>54</v>
      </c>
      <c r="BC342" s="11">
        <v>53</v>
      </c>
      <c r="BD342" s="11">
        <v>2</v>
      </c>
      <c r="BE342" s="11">
        <v>1</v>
      </c>
      <c r="BF342" s="11">
        <v>15</v>
      </c>
      <c r="BG342" s="11">
        <v>45</v>
      </c>
      <c r="BH342" s="11">
        <v>55</v>
      </c>
      <c r="BI342" s="11">
        <v>48</v>
      </c>
      <c r="BJ342" s="11">
        <v>54</v>
      </c>
      <c r="BK342" s="11">
        <v>2</v>
      </c>
      <c r="BL342" s="11">
        <v>3</v>
      </c>
      <c r="BM342" s="11">
        <v>54</v>
      </c>
      <c r="BN342" s="11">
        <v>55</v>
      </c>
      <c r="BO342" s="11">
        <v>1000000</v>
      </c>
    </row>
    <row r="343" spans="1:67" ht="15" thickBot="1" x14ac:dyDescent="0.35">
      <c r="A343" s="1" t="s">
        <v>339</v>
      </c>
      <c r="B343" s="1" t="s">
        <v>602</v>
      </c>
      <c r="C343" s="2">
        <v>34</v>
      </c>
      <c r="D343" s="2">
        <v>21</v>
      </c>
      <c r="E343" s="2">
        <v>82</v>
      </c>
      <c r="F343" s="2">
        <v>74</v>
      </c>
      <c r="G343" s="2">
        <v>2</v>
      </c>
      <c r="H343" s="1">
        <f t="shared" si="458"/>
        <v>82</v>
      </c>
      <c r="I343" s="1">
        <f>HLOOKUP(H343,C343:$F$604,J343,0)</f>
        <v>3</v>
      </c>
      <c r="J343" s="1">
        <v>262</v>
      </c>
      <c r="K343" s="1" t="str">
        <f t="shared" si="459"/>
        <v>23</v>
      </c>
      <c r="M343" s="5">
        <f t="shared" si="460"/>
        <v>3</v>
      </c>
      <c r="N343" s="5">
        <f t="shared" si="461"/>
        <v>129</v>
      </c>
      <c r="O343" s="5">
        <f t="shared" si="462"/>
        <v>29.81470554385313</v>
      </c>
      <c r="P343" s="5">
        <f t="shared" si="463"/>
        <v>52.75</v>
      </c>
      <c r="Q343" s="5">
        <f t="shared" si="464"/>
        <v>54</v>
      </c>
      <c r="R343" s="5">
        <f t="shared" si="465"/>
        <v>-1.25</v>
      </c>
      <c r="S343" s="5">
        <f t="shared" si="466"/>
        <v>21</v>
      </c>
      <c r="T343" s="5">
        <f t="shared" si="467"/>
        <v>82</v>
      </c>
      <c r="U343" s="5">
        <f t="shared" si="468"/>
        <v>61</v>
      </c>
      <c r="V343">
        <f t="shared" si="469"/>
        <v>2000000</v>
      </c>
      <c r="X343">
        <f t="shared" si="470"/>
        <v>14</v>
      </c>
      <c r="Y343">
        <f t="shared" si="448"/>
        <v>24</v>
      </c>
      <c r="Z343">
        <f t="shared" si="449"/>
        <v>24</v>
      </c>
      <c r="AA343">
        <f t="shared" si="450"/>
        <v>24</v>
      </c>
      <c r="AB343">
        <f t="shared" si="451"/>
        <v>24</v>
      </c>
      <c r="AC343">
        <f t="shared" si="452"/>
        <v>32</v>
      </c>
      <c r="AD343">
        <f t="shared" si="453"/>
        <v>21</v>
      </c>
      <c r="AE343">
        <f t="shared" si="454"/>
        <v>30</v>
      </c>
      <c r="AF343">
        <f t="shared" si="455"/>
        <v>28</v>
      </c>
      <c r="AG343">
        <f t="shared" ref="AG343:AO343" si="492">MAX(X$4:AF$543)+1-X343</f>
        <v>42</v>
      </c>
      <c r="AH343">
        <f t="shared" si="492"/>
        <v>32</v>
      </c>
      <c r="AI343">
        <f t="shared" si="492"/>
        <v>32</v>
      </c>
      <c r="AJ343">
        <f t="shared" si="492"/>
        <v>32</v>
      </c>
      <c r="AK343">
        <f t="shared" si="492"/>
        <v>32</v>
      </c>
      <c r="AL343">
        <f t="shared" si="492"/>
        <v>24</v>
      </c>
      <c r="AM343">
        <f t="shared" si="492"/>
        <v>35</v>
      </c>
      <c r="AN343">
        <f t="shared" si="492"/>
        <v>26</v>
      </c>
      <c r="AO343">
        <f t="shared" si="492"/>
        <v>28</v>
      </c>
      <c r="AP343">
        <f t="shared" si="457"/>
        <v>2000000</v>
      </c>
      <c r="AQ343">
        <f t="shared" si="472"/>
        <v>3</v>
      </c>
      <c r="AR343">
        <f t="shared" si="473"/>
        <v>2</v>
      </c>
      <c r="AS343">
        <f t="shared" si="474"/>
        <v>2704275.1</v>
      </c>
      <c r="AV343" s="10" t="s">
        <v>1003</v>
      </c>
      <c r="AW343" s="11">
        <v>1</v>
      </c>
      <c r="AX343" s="11">
        <v>25</v>
      </c>
      <c r="AY343" s="11">
        <v>50</v>
      </c>
      <c r="AZ343" s="11">
        <v>31</v>
      </c>
      <c r="BA343" s="11">
        <v>32</v>
      </c>
      <c r="BB343" s="11">
        <v>22</v>
      </c>
      <c r="BC343" s="11">
        <v>13</v>
      </c>
      <c r="BD343" s="11">
        <v>45</v>
      </c>
      <c r="BE343" s="11">
        <v>49</v>
      </c>
      <c r="BF343" s="11">
        <v>55</v>
      </c>
      <c r="BG343" s="11">
        <v>31</v>
      </c>
      <c r="BH343" s="11">
        <v>6</v>
      </c>
      <c r="BI343" s="11">
        <v>25</v>
      </c>
      <c r="BJ343" s="11">
        <v>24</v>
      </c>
      <c r="BK343" s="11">
        <v>34</v>
      </c>
      <c r="BL343" s="11">
        <v>43</v>
      </c>
      <c r="BM343" s="11">
        <v>11</v>
      </c>
      <c r="BN343" s="11">
        <v>7</v>
      </c>
      <c r="BO343" s="11">
        <v>1000000</v>
      </c>
    </row>
    <row r="344" spans="1:67" ht="15" thickBot="1" x14ac:dyDescent="0.35">
      <c r="A344" s="1" t="s">
        <v>340</v>
      </c>
      <c r="B344" s="1" t="s">
        <v>602</v>
      </c>
      <c r="C344" s="2">
        <v>39</v>
      </c>
      <c r="D344" s="2">
        <v>91</v>
      </c>
      <c r="E344" s="2">
        <v>2</v>
      </c>
      <c r="F344" s="2">
        <v>24</v>
      </c>
      <c r="G344" s="2">
        <v>4</v>
      </c>
      <c r="H344" s="1">
        <f t="shared" si="458"/>
        <v>91</v>
      </c>
      <c r="I344" s="1">
        <f>HLOOKUP(H344,C344:$F$604,J344,0)</f>
        <v>2</v>
      </c>
      <c r="J344" s="1">
        <v>261</v>
      </c>
      <c r="K344" s="1" t="str">
        <f t="shared" si="459"/>
        <v>42</v>
      </c>
      <c r="M344" s="5">
        <f t="shared" si="460"/>
        <v>2</v>
      </c>
      <c r="N344" s="5">
        <f t="shared" si="461"/>
        <v>65</v>
      </c>
      <c r="O344" s="5">
        <f t="shared" si="462"/>
        <v>37.850583438920289</v>
      </c>
      <c r="P344" s="5">
        <f t="shared" si="463"/>
        <v>39</v>
      </c>
      <c r="Q344" s="5">
        <f t="shared" si="464"/>
        <v>31.5</v>
      </c>
      <c r="R344" s="5">
        <f t="shared" si="465"/>
        <v>7.5</v>
      </c>
      <c r="S344" s="5">
        <f t="shared" si="466"/>
        <v>2</v>
      </c>
      <c r="T344" s="5">
        <f t="shared" si="467"/>
        <v>91</v>
      </c>
      <c r="U344" s="5">
        <f t="shared" si="468"/>
        <v>89</v>
      </c>
      <c r="V344">
        <f t="shared" si="469"/>
        <v>4000000</v>
      </c>
      <c r="X344">
        <f t="shared" si="470"/>
        <v>27</v>
      </c>
      <c r="Y344">
        <f t="shared" si="448"/>
        <v>47</v>
      </c>
      <c r="Z344">
        <f t="shared" si="449"/>
        <v>9</v>
      </c>
      <c r="AA344">
        <f t="shared" si="450"/>
        <v>42</v>
      </c>
      <c r="AB344">
        <f t="shared" si="451"/>
        <v>44</v>
      </c>
      <c r="AC344">
        <f t="shared" si="452"/>
        <v>7</v>
      </c>
      <c r="AD344">
        <f t="shared" si="453"/>
        <v>49</v>
      </c>
      <c r="AE344">
        <f t="shared" si="454"/>
        <v>17</v>
      </c>
      <c r="AF344">
        <f t="shared" si="455"/>
        <v>4</v>
      </c>
      <c r="AG344">
        <f t="shared" ref="AG344:AO344" si="493">MAX(X$4:AF$543)+1-X344</f>
        <v>29</v>
      </c>
      <c r="AH344">
        <f t="shared" si="493"/>
        <v>9</v>
      </c>
      <c r="AI344">
        <f t="shared" si="493"/>
        <v>47</v>
      </c>
      <c r="AJ344">
        <f t="shared" si="493"/>
        <v>14</v>
      </c>
      <c r="AK344">
        <f t="shared" si="493"/>
        <v>12</v>
      </c>
      <c r="AL344">
        <f t="shared" si="493"/>
        <v>49</v>
      </c>
      <c r="AM344">
        <f t="shared" si="493"/>
        <v>7</v>
      </c>
      <c r="AN344">
        <f t="shared" si="493"/>
        <v>39</v>
      </c>
      <c r="AO344">
        <f t="shared" si="493"/>
        <v>52</v>
      </c>
      <c r="AP344">
        <f t="shared" si="457"/>
        <v>4000000</v>
      </c>
      <c r="AQ344">
        <f t="shared" si="472"/>
        <v>3</v>
      </c>
      <c r="AR344">
        <f t="shared" si="473"/>
        <v>4</v>
      </c>
      <c r="AS344">
        <f t="shared" si="474"/>
        <v>2931513.4</v>
      </c>
      <c r="AV344" s="10" t="s">
        <v>1004</v>
      </c>
      <c r="AW344" s="11">
        <v>14</v>
      </c>
      <c r="AX344" s="11">
        <v>16</v>
      </c>
      <c r="AY344" s="11">
        <v>8</v>
      </c>
      <c r="AZ344" s="11">
        <v>12</v>
      </c>
      <c r="BA344" s="11">
        <v>9</v>
      </c>
      <c r="BB344" s="11">
        <v>49</v>
      </c>
      <c r="BC344" s="11">
        <v>36</v>
      </c>
      <c r="BD344" s="11">
        <v>1</v>
      </c>
      <c r="BE344" s="11">
        <v>3</v>
      </c>
      <c r="BF344" s="11">
        <v>42</v>
      </c>
      <c r="BG344" s="11">
        <v>40</v>
      </c>
      <c r="BH344" s="11">
        <v>48</v>
      </c>
      <c r="BI344" s="11">
        <v>44</v>
      </c>
      <c r="BJ344" s="11">
        <v>47</v>
      </c>
      <c r="BK344" s="11">
        <v>7</v>
      </c>
      <c r="BL344" s="11">
        <v>20</v>
      </c>
      <c r="BM344" s="11">
        <v>55</v>
      </c>
      <c r="BN344" s="11">
        <v>53</v>
      </c>
      <c r="BO344" s="11">
        <v>1000000</v>
      </c>
    </row>
    <row r="345" spans="1:67" ht="15" thickBot="1" x14ac:dyDescent="0.35">
      <c r="A345" s="1" t="s">
        <v>341</v>
      </c>
      <c r="B345" s="1" t="s">
        <v>602</v>
      </c>
      <c r="C345" s="2">
        <v>36</v>
      </c>
      <c r="D345" s="2">
        <v>53</v>
      </c>
      <c r="E345" s="2">
        <v>17</v>
      </c>
      <c r="F345" s="2">
        <v>28</v>
      </c>
      <c r="G345" s="2">
        <v>2</v>
      </c>
      <c r="H345" s="1">
        <f t="shared" si="458"/>
        <v>53</v>
      </c>
      <c r="I345" s="1">
        <f>HLOOKUP(H345,C345:$F$604,J345,0)</f>
        <v>2</v>
      </c>
      <c r="J345" s="1">
        <v>260</v>
      </c>
      <c r="K345" s="1" t="str">
        <f t="shared" si="459"/>
        <v>22</v>
      </c>
      <c r="M345" s="5">
        <f t="shared" si="460"/>
        <v>2</v>
      </c>
      <c r="N345" s="5">
        <f t="shared" si="461"/>
        <v>81</v>
      </c>
      <c r="O345" s="5">
        <f t="shared" si="462"/>
        <v>15.154757228892407</v>
      </c>
      <c r="P345" s="5">
        <f t="shared" si="463"/>
        <v>33.5</v>
      </c>
      <c r="Q345" s="5">
        <f t="shared" si="464"/>
        <v>32</v>
      </c>
      <c r="R345" s="5">
        <f t="shared" si="465"/>
        <v>1.5</v>
      </c>
      <c r="S345" s="5">
        <f t="shared" si="466"/>
        <v>17</v>
      </c>
      <c r="T345" s="5">
        <f t="shared" si="467"/>
        <v>53</v>
      </c>
      <c r="U345" s="5">
        <f t="shared" si="468"/>
        <v>36</v>
      </c>
      <c r="V345">
        <f t="shared" si="469"/>
        <v>2000000</v>
      </c>
      <c r="X345">
        <f t="shared" si="470"/>
        <v>27</v>
      </c>
      <c r="Y345">
        <f t="shared" si="448"/>
        <v>41</v>
      </c>
      <c r="Z345">
        <f t="shared" si="449"/>
        <v>49</v>
      </c>
      <c r="AA345">
        <f t="shared" si="450"/>
        <v>47</v>
      </c>
      <c r="AB345">
        <f t="shared" si="451"/>
        <v>44</v>
      </c>
      <c r="AC345">
        <f t="shared" si="452"/>
        <v>22</v>
      </c>
      <c r="AD345">
        <f t="shared" si="453"/>
        <v>25</v>
      </c>
      <c r="AE345">
        <f t="shared" si="454"/>
        <v>50</v>
      </c>
      <c r="AF345">
        <f t="shared" si="455"/>
        <v>47</v>
      </c>
      <c r="AG345">
        <f t="shared" ref="AG345:AO345" si="494">MAX(X$4:AF$543)+1-X345</f>
        <v>29</v>
      </c>
      <c r="AH345">
        <f t="shared" si="494"/>
        <v>15</v>
      </c>
      <c r="AI345">
        <f t="shared" si="494"/>
        <v>7</v>
      </c>
      <c r="AJ345">
        <f t="shared" si="494"/>
        <v>9</v>
      </c>
      <c r="AK345">
        <f t="shared" si="494"/>
        <v>12</v>
      </c>
      <c r="AL345">
        <f t="shared" si="494"/>
        <v>34</v>
      </c>
      <c r="AM345">
        <f t="shared" si="494"/>
        <v>31</v>
      </c>
      <c r="AN345">
        <f t="shared" si="494"/>
        <v>6</v>
      </c>
      <c r="AO345">
        <f t="shared" si="494"/>
        <v>9</v>
      </c>
      <c r="AP345">
        <f t="shared" si="457"/>
        <v>2000000</v>
      </c>
      <c r="AQ345">
        <f t="shared" si="472"/>
        <v>2</v>
      </c>
      <c r="AR345">
        <f t="shared" si="473"/>
        <v>2</v>
      </c>
      <c r="AS345">
        <f t="shared" si="474"/>
        <v>2465477.2000000002</v>
      </c>
      <c r="AV345" s="10" t="s">
        <v>1005</v>
      </c>
      <c r="AW345" s="11">
        <v>14</v>
      </c>
      <c r="AX345" s="11">
        <v>42</v>
      </c>
      <c r="AY345" s="11">
        <v>18</v>
      </c>
      <c r="AZ345" s="11">
        <v>41</v>
      </c>
      <c r="BA345" s="11">
        <v>38</v>
      </c>
      <c r="BB345" s="11">
        <v>25</v>
      </c>
      <c r="BC345" s="11">
        <v>51</v>
      </c>
      <c r="BD345" s="11">
        <v>32</v>
      </c>
      <c r="BE345" s="11">
        <v>11</v>
      </c>
      <c r="BF345" s="11">
        <v>42</v>
      </c>
      <c r="BG345" s="11">
        <v>14</v>
      </c>
      <c r="BH345" s="11">
        <v>38</v>
      </c>
      <c r="BI345" s="11">
        <v>15</v>
      </c>
      <c r="BJ345" s="11">
        <v>18</v>
      </c>
      <c r="BK345" s="11">
        <v>31</v>
      </c>
      <c r="BL345" s="11">
        <v>5</v>
      </c>
      <c r="BM345" s="11">
        <v>24</v>
      </c>
      <c r="BN345" s="11">
        <v>45</v>
      </c>
      <c r="BO345" s="11">
        <v>3000000</v>
      </c>
    </row>
    <row r="346" spans="1:67" ht="15" thickBot="1" x14ac:dyDescent="0.35">
      <c r="A346" s="1" t="s">
        <v>342</v>
      </c>
      <c r="B346" s="1" t="s">
        <v>602</v>
      </c>
      <c r="C346" s="2">
        <v>75</v>
      </c>
      <c r="D346" s="2">
        <v>2</v>
      </c>
      <c r="E346" s="2">
        <v>28</v>
      </c>
      <c r="F346" s="2">
        <v>99</v>
      </c>
      <c r="G346" s="2">
        <v>3</v>
      </c>
      <c r="H346" s="1">
        <f t="shared" si="458"/>
        <v>99</v>
      </c>
      <c r="I346" s="1">
        <f>HLOOKUP(H346,C346:$F$604,J346,0)</f>
        <v>4</v>
      </c>
      <c r="J346" s="1">
        <v>259</v>
      </c>
      <c r="K346" s="1" t="str">
        <f t="shared" si="459"/>
        <v>34</v>
      </c>
      <c r="M346" s="5">
        <f t="shared" si="460"/>
        <v>4</v>
      </c>
      <c r="N346" s="5">
        <f t="shared" si="461"/>
        <v>105</v>
      </c>
      <c r="O346" s="5">
        <f t="shared" si="462"/>
        <v>44.00757510550504</v>
      </c>
      <c r="P346" s="5">
        <f t="shared" si="463"/>
        <v>51</v>
      </c>
      <c r="Q346" s="5">
        <f t="shared" si="464"/>
        <v>51.5</v>
      </c>
      <c r="R346" s="5">
        <f t="shared" si="465"/>
        <v>-0.5</v>
      </c>
      <c r="S346" s="5">
        <f t="shared" si="466"/>
        <v>2</v>
      </c>
      <c r="T346" s="5">
        <f t="shared" si="467"/>
        <v>99</v>
      </c>
      <c r="U346" s="5">
        <f t="shared" si="468"/>
        <v>97</v>
      </c>
      <c r="V346">
        <f t="shared" si="469"/>
        <v>3000000</v>
      </c>
      <c r="X346">
        <f t="shared" si="470"/>
        <v>1</v>
      </c>
      <c r="Y346">
        <f t="shared" si="448"/>
        <v>33</v>
      </c>
      <c r="Z346">
        <f t="shared" si="449"/>
        <v>2</v>
      </c>
      <c r="AA346">
        <f t="shared" si="450"/>
        <v>28</v>
      </c>
      <c r="AB346">
        <f t="shared" si="451"/>
        <v>27</v>
      </c>
      <c r="AC346">
        <f t="shared" si="452"/>
        <v>30</v>
      </c>
      <c r="AD346">
        <f t="shared" si="453"/>
        <v>49</v>
      </c>
      <c r="AE346">
        <f t="shared" si="454"/>
        <v>2</v>
      </c>
      <c r="AF346">
        <f t="shared" si="455"/>
        <v>1</v>
      </c>
      <c r="AG346">
        <f t="shared" ref="AG346:AO346" si="495">MAX(X$4:AF$543)+1-X346</f>
        <v>55</v>
      </c>
      <c r="AH346">
        <f t="shared" si="495"/>
        <v>23</v>
      </c>
      <c r="AI346">
        <f t="shared" si="495"/>
        <v>54</v>
      </c>
      <c r="AJ346">
        <f t="shared" si="495"/>
        <v>28</v>
      </c>
      <c r="AK346">
        <f t="shared" si="495"/>
        <v>29</v>
      </c>
      <c r="AL346">
        <f t="shared" si="495"/>
        <v>26</v>
      </c>
      <c r="AM346">
        <f t="shared" si="495"/>
        <v>7</v>
      </c>
      <c r="AN346">
        <f t="shared" si="495"/>
        <v>54</v>
      </c>
      <c r="AO346">
        <f t="shared" si="495"/>
        <v>55</v>
      </c>
      <c r="AP346">
        <f t="shared" si="457"/>
        <v>3000000</v>
      </c>
      <c r="AQ346">
        <f t="shared" si="472"/>
        <v>2</v>
      </c>
      <c r="AR346">
        <f t="shared" si="473"/>
        <v>3</v>
      </c>
      <c r="AS346">
        <f t="shared" si="474"/>
        <v>2470303.9</v>
      </c>
      <c r="AV346" s="10" t="s">
        <v>1006</v>
      </c>
      <c r="AW346" s="11">
        <v>27</v>
      </c>
      <c r="AX346" s="11">
        <v>38</v>
      </c>
      <c r="AY346" s="11">
        <v>39</v>
      </c>
      <c r="AZ346" s="11">
        <v>41</v>
      </c>
      <c r="BA346" s="11">
        <v>38</v>
      </c>
      <c r="BB346" s="11">
        <v>28</v>
      </c>
      <c r="BC346" s="11">
        <v>30</v>
      </c>
      <c r="BD346" s="11">
        <v>44</v>
      </c>
      <c r="BE346" s="11">
        <v>34</v>
      </c>
      <c r="BF346" s="11">
        <v>29</v>
      </c>
      <c r="BG346" s="11">
        <v>18</v>
      </c>
      <c r="BH346" s="11">
        <v>17</v>
      </c>
      <c r="BI346" s="11">
        <v>15</v>
      </c>
      <c r="BJ346" s="11">
        <v>18</v>
      </c>
      <c r="BK346" s="11">
        <v>28</v>
      </c>
      <c r="BL346" s="11">
        <v>26</v>
      </c>
      <c r="BM346" s="11">
        <v>12</v>
      </c>
      <c r="BN346" s="11">
        <v>22</v>
      </c>
      <c r="BO346" s="11">
        <v>1000000</v>
      </c>
    </row>
    <row r="347" spans="1:67" ht="15" thickBot="1" x14ac:dyDescent="0.35">
      <c r="A347" s="1" t="s">
        <v>343</v>
      </c>
      <c r="B347" s="1" t="s">
        <v>602</v>
      </c>
      <c r="C347" s="2">
        <v>0</v>
      </c>
      <c r="D347" s="2">
        <v>44</v>
      </c>
      <c r="E347" s="2">
        <v>14</v>
      </c>
      <c r="F347" s="2">
        <v>19</v>
      </c>
      <c r="G347" s="2">
        <v>3</v>
      </c>
      <c r="H347" s="1">
        <f t="shared" si="458"/>
        <v>44</v>
      </c>
      <c r="I347" s="1">
        <f>HLOOKUP(H347,C347:$F$604,J347,0)</f>
        <v>2</v>
      </c>
      <c r="J347" s="1">
        <v>258</v>
      </c>
      <c r="K347" s="1" t="str">
        <f t="shared" si="459"/>
        <v>32</v>
      </c>
      <c r="M347" s="5">
        <f t="shared" si="460"/>
        <v>2</v>
      </c>
      <c r="N347" s="5">
        <f t="shared" si="461"/>
        <v>33</v>
      </c>
      <c r="O347" s="5">
        <f t="shared" si="462"/>
        <v>18.355289882392668</v>
      </c>
      <c r="P347" s="5">
        <f t="shared" si="463"/>
        <v>19.25</v>
      </c>
      <c r="Q347" s="5">
        <f t="shared" si="464"/>
        <v>16.5</v>
      </c>
      <c r="R347" s="5">
        <f t="shared" si="465"/>
        <v>2.75</v>
      </c>
      <c r="S347" s="5">
        <f t="shared" si="466"/>
        <v>0</v>
      </c>
      <c r="T347" s="5">
        <f t="shared" si="467"/>
        <v>44</v>
      </c>
      <c r="U347" s="5">
        <f t="shared" si="468"/>
        <v>44</v>
      </c>
      <c r="V347">
        <f t="shared" si="469"/>
        <v>3000000</v>
      </c>
      <c r="X347">
        <f t="shared" si="470"/>
        <v>27</v>
      </c>
      <c r="Y347">
        <f t="shared" si="448"/>
        <v>53</v>
      </c>
      <c r="Z347">
        <f t="shared" si="449"/>
        <v>44</v>
      </c>
      <c r="AA347">
        <f t="shared" si="450"/>
        <v>53</v>
      </c>
      <c r="AB347">
        <f t="shared" si="451"/>
        <v>53</v>
      </c>
      <c r="AC347">
        <f t="shared" si="452"/>
        <v>18</v>
      </c>
      <c r="AD347">
        <f t="shared" si="453"/>
        <v>53</v>
      </c>
      <c r="AE347">
        <f t="shared" si="454"/>
        <v>52</v>
      </c>
      <c r="AF347">
        <f t="shared" si="455"/>
        <v>42</v>
      </c>
      <c r="AG347">
        <f t="shared" ref="AG347:AO347" si="496">MAX(X$4:AF$543)+1-X347</f>
        <v>29</v>
      </c>
      <c r="AH347">
        <f t="shared" si="496"/>
        <v>3</v>
      </c>
      <c r="AI347">
        <f t="shared" si="496"/>
        <v>12</v>
      </c>
      <c r="AJ347">
        <f t="shared" si="496"/>
        <v>3</v>
      </c>
      <c r="AK347">
        <f t="shared" si="496"/>
        <v>3</v>
      </c>
      <c r="AL347">
        <f t="shared" si="496"/>
        <v>38</v>
      </c>
      <c r="AM347">
        <f t="shared" si="496"/>
        <v>3</v>
      </c>
      <c r="AN347">
        <f t="shared" si="496"/>
        <v>4</v>
      </c>
      <c r="AO347">
        <f t="shared" si="496"/>
        <v>14</v>
      </c>
      <c r="AP347">
        <f t="shared" si="457"/>
        <v>3000000</v>
      </c>
      <c r="AQ347">
        <f t="shared" si="472"/>
        <v>3</v>
      </c>
      <c r="AR347">
        <f t="shared" si="473"/>
        <v>3</v>
      </c>
      <c r="AS347">
        <f t="shared" si="474"/>
        <v>2915755.8</v>
      </c>
      <c r="AV347" s="10" t="s">
        <v>1007</v>
      </c>
      <c r="AW347" s="11">
        <v>14</v>
      </c>
      <c r="AX347" s="11">
        <v>24</v>
      </c>
      <c r="AY347" s="11">
        <v>24</v>
      </c>
      <c r="AZ347" s="11">
        <v>24</v>
      </c>
      <c r="BA347" s="11">
        <v>24</v>
      </c>
      <c r="BB347" s="11">
        <v>32</v>
      </c>
      <c r="BC347" s="11">
        <v>21</v>
      </c>
      <c r="BD347" s="11">
        <v>30</v>
      </c>
      <c r="BE347" s="11">
        <v>28</v>
      </c>
      <c r="BF347" s="11">
        <v>42</v>
      </c>
      <c r="BG347" s="11">
        <v>32</v>
      </c>
      <c r="BH347" s="11">
        <v>32</v>
      </c>
      <c r="BI347" s="11">
        <v>32</v>
      </c>
      <c r="BJ347" s="11">
        <v>32</v>
      </c>
      <c r="BK347" s="11">
        <v>24</v>
      </c>
      <c r="BL347" s="11">
        <v>35</v>
      </c>
      <c r="BM347" s="11">
        <v>26</v>
      </c>
      <c r="BN347" s="11">
        <v>28</v>
      </c>
      <c r="BO347" s="11">
        <v>2000000</v>
      </c>
    </row>
    <row r="348" spans="1:67" ht="15" thickBot="1" x14ac:dyDescent="0.35">
      <c r="A348" s="1" t="s">
        <v>344</v>
      </c>
      <c r="B348" s="1" t="s">
        <v>602</v>
      </c>
      <c r="C348" s="2">
        <v>40</v>
      </c>
      <c r="D348" s="2">
        <v>59</v>
      </c>
      <c r="E348" s="2">
        <v>75</v>
      </c>
      <c r="F348" s="2">
        <v>90</v>
      </c>
      <c r="G348" s="2">
        <v>4</v>
      </c>
      <c r="H348" s="1">
        <f t="shared" si="458"/>
        <v>90</v>
      </c>
      <c r="I348" s="1">
        <f>HLOOKUP(H348,C348:$F$604,J348,0)</f>
        <v>4</v>
      </c>
      <c r="J348" s="1">
        <v>257</v>
      </c>
      <c r="K348" s="1" t="str">
        <f t="shared" si="459"/>
        <v>44</v>
      </c>
      <c r="M348" s="5">
        <f t="shared" si="460"/>
        <v>4</v>
      </c>
      <c r="N348" s="5">
        <f t="shared" si="461"/>
        <v>174</v>
      </c>
      <c r="O348" s="5">
        <f t="shared" si="462"/>
        <v>21.463146709340332</v>
      </c>
      <c r="P348" s="5">
        <f t="shared" si="463"/>
        <v>66</v>
      </c>
      <c r="Q348" s="5">
        <f t="shared" si="464"/>
        <v>67</v>
      </c>
      <c r="R348" s="5">
        <f t="shared" si="465"/>
        <v>-1</v>
      </c>
      <c r="S348" s="5">
        <f t="shared" si="466"/>
        <v>40</v>
      </c>
      <c r="T348" s="5">
        <f t="shared" si="467"/>
        <v>90</v>
      </c>
      <c r="U348" s="5">
        <f t="shared" si="468"/>
        <v>50</v>
      </c>
      <c r="V348">
        <f t="shared" si="469"/>
        <v>4000000</v>
      </c>
      <c r="X348">
        <f t="shared" si="470"/>
        <v>1</v>
      </c>
      <c r="Y348">
        <f t="shared" si="448"/>
        <v>7</v>
      </c>
      <c r="Z348">
        <f t="shared" si="449"/>
        <v>40</v>
      </c>
      <c r="AA348">
        <f t="shared" si="450"/>
        <v>8</v>
      </c>
      <c r="AB348">
        <f t="shared" si="451"/>
        <v>11</v>
      </c>
      <c r="AC348">
        <f t="shared" si="452"/>
        <v>32</v>
      </c>
      <c r="AD348">
        <f t="shared" si="453"/>
        <v>8</v>
      </c>
      <c r="AE348">
        <f t="shared" si="454"/>
        <v>19</v>
      </c>
      <c r="AF348">
        <f t="shared" si="455"/>
        <v>38</v>
      </c>
      <c r="AG348">
        <f t="shared" ref="AG348:AO348" si="497">MAX(X$4:AF$543)+1-X348</f>
        <v>55</v>
      </c>
      <c r="AH348">
        <f t="shared" si="497"/>
        <v>49</v>
      </c>
      <c r="AI348">
        <f t="shared" si="497"/>
        <v>16</v>
      </c>
      <c r="AJ348">
        <f t="shared" si="497"/>
        <v>48</v>
      </c>
      <c r="AK348">
        <f t="shared" si="497"/>
        <v>45</v>
      </c>
      <c r="AL348">
        <f t="shared" si="497"/>
        <v>24</v>
      </c>
      <c r="AM348">
        <f t="shared" si="497"/>
        <v>48</v>
      </c>
      <c r="AN348">
        <f t="shared" si="497"/>
        <v>37</v>
      </c>
      <c r="AO348">
        <f t="shared" si="497"/>
        <v>18</v>
      </c>
      <c r="AP348">
        <f t="shared" si="457"/>
        <v>4000000</v>
      </c>
      <c r="AQ348">
        <f t="shared" si="472"/>
        <v>3</v>
      </c>
      <c r="AR348">
        <f t="shared" si="473"/>
        <v>4</v>
      </c>
      <c r="AS348">
        <f t="shared" si="474"/>
        <v>3055524.4</v>
      </c>
      <c r="AV348" s="10" t="s">
        <v>1008</v>
      </c>
      <c r="AW348" s="11">
        <v>27</v>
      </c>
      <c r="AX348" s="11">
        <v>47</v>
      </c>
      <c r="AY348" s="11">
        <v>9</v>
      </c>
      <c r="AZ348" s="11">
        <v>42</v>
      </c>
      <c r="BA348" s="11">
        <v>44</v>
      </c>
      <c r="BB348" s="11">
        <v>7</v>
      </c>
      <c r="BC348" s="11">
        <v>49</v>
      </c>
      <c r="BD348" s="11">
        <v>17</v>
      </c>
      <c r="BE348" s="11">
        <v>4</v>
      </c>
      <c r="BF348" s="11">
        <v>29</v>
      </c>
      <c r="BG348" s="11">
        <v>9</v>
      </c>
      <c r="BH348" s="11">
        <v>47</v>
      </c>
      <c r="BI348" s="11">
        <v>14</v>
      </c>
      <c r="BJ348" s="11">
        <v>12</v>
      </c>
      <c r="BK348" s="11">
        <v>49</v>
      </c>
      <c r="BL348" s="11">
        <v>7</v>
      </c>
      <c r="BM348" s="11">
        <v>39</v>
      </c>
      <c r="BN348" s="11">
        <v>52</v>
      </c>
      <c r="BO348" s="11">
        <v>4000000</v>
      </c>
    </row>
    <row r="349" spans="1:67" ht="15" thickBot="1" x14ac:dyDescent="0.35">
      <c r="A349" s="1" t="s">
        <v>345</v>
      </c>
      <c r="B349" s="1" t="s">
        <v>602</v>
      </c>
      <c r="C349" s="2">
        <v>85</v>
      </c>
      <c r="D349" s="2">
        <v>98</v>
      </c>
      <c r="E349" s="2">
        <v>63</v>
      </c>
      <c r="F349" s="2">
        <v>94</v>
      </c>
      <c r="G349" s="2">
        <v>1</v>
      </c>
      <c r="H349" s="1">
        <f t="shared" si="458"/>
        <v>98</v>
      </c>
      <c r="I349" s="1">
        <f>HLOOKUP(H349,C349:$F$604,J349,0)</f>
        <v>2</v>
      </c>
      <c r="J349" s="1">
        <v>256</v>
      </c>
      <c r="K349" s="1" t="str">
        <f t="shared" si="459"/>
        <v>12</v>
      </c>
      <c r="M349" s="5">
        <f t="shared" si="460"/>
        <v>2</v>
      </c>
      <c r="N349" s="5">
        <f t="shared" si="461"/>
        <v>242</v>
      </c>
      <c r="O349" s="5">
        <f t="shared" si="462"/>
        <v>15.641824275533422</v>
      </c>
      <c r="P349" s="5">
        <f t="shared" si="463"/>
        <v>85</v>
      </c>
      <c r="Q349" s="5">
        <f t="shared" si="464"/>
        <v>89.5</v>
      </c>
      <c r="R349" s="5">
        <f t="shared" si="465"/>
        <v>-4.5</v>
      </c>
      <c r="S349" s="5">
        <f t="shared" si="466"/>
        <v>63</v>
      </c>
      <c r="T349" s="5">
        <f t="shared" si="467"/>
        <v>98</v>
      </c>
      <c r="U349" s="5">
        <f t="shared" si="468"/>
        <v>35</v>
      </c>
      <c r="V349">
        <f t="shared" si="469"/>
        <v>1000000</v>
      </c>
      <c r="X349">
        <f t="shared" si="470"/>
        <v>27</v>
      </c>
      <c r="Y349">
        <f t="shared" si="448"/>
        <v>1</v>
      </c>
      <c r="Z349">
        <f t="shared" si="449"/>
        <v>48</v>
      </c>
      <c r="AA349">
        <f t="shared" si="450"/>
        <v>1</v>
      </c>
      <c r="AB349">
        <f t="shared" si="451"/>
        <v>1</v>
      </c>
      <c r="AC349">
        <f t="shared" si="452"/>
        <v>43</v>
      </c>
      <c r="AD349">
        <f t="shared" si="453"/>
        <v>1</v>
      </c>
      <c r="AE349">
        <f t="shared" si="454"/>
        <v>5</v>
      </c>
      <c r="AF349">
        <f t="shared" si="455"/>
        <v>48</v>
      </c>
      <c r="AG349">
        <f t="shared" ref="AG349:AO349" si="498">MAX(X$4:AF$543)+1-X349</f>
        <v>29</v>
      </c>
      <c r="AH349">
        <f t="shared" si="498"/>
        <v>55</v>
      </c>
      <c r="AI349">
        <f t="shared" si="498"/>
        <v>8</v>
      </c>
      <c r="AJ349">
        <f t="shared" si="498"/>
        <v>55</v>
      </c>
      <c r="AK349">
        <f t="shared" si="498"/>
        <v>55</v>
      </c>
      <c r="AL349">
        <f t="shared" si="498"/>
        <v>13</v>
      </c>
      <c r="AM349">
        <f t="shared" si="498"/>
        <v>55</v>
      </c>
      <c r="AN349">
        <f t="shared" si="498"/>
        <v>51</v>
      </c>
      <c r="AO349">
        <f t="shared" si="498"/>
        <v>8</v>
      </c>
      <c r="AP349">
        <f t="shared" si="457"/>
        <v>1000000</v>
      </c>
      <c r="AQ349">
        <f t="shared" si="472"/>
        <v>3</v>
      </c>
      <c r="AR349">
        <f t="shared" si="473"/>
        <v>1</v>
      </c>
      <c r="AS349">
        <f t="shared" si="474"/>
        <v>2902394</v>
      </c>
      <c r="AV349" s="10" t="s">
        <v>1009</v>
      </c>
      <c r="AW349" s="11">
        <v>27</v>
      </c>
      <c r="AX349" s="11">
        <v>41</v>
      </c>
      <c r="AY349" s="11">
        <v>49</v>
      </c>
      <c r="AZ349" s="11">
        <v>47</v>
      </c>
      <c r="BA349" s="11">
        <v>44</v>
      </c>
      <c r="BB349" s="11">
        <v>22</v>
      </c>
      <c r="BC349" s="11">
        <v>25</v>
      </c>
      <c r="BD349" s="11">
        <v>50</v>
      </c>
      <c r="BE349" s="11">
        <v>47</v>
      </c>
      <c r="BF349" s="11">
        <v>29</v>
      </c>
      <c r="BG349" s="11">
        <v>15</v>
      </c>
      <c r="BH349" s="11">
        <v>7</v>
      </c>
      <c r="BI349" s="11">
        <v>9</v>
      </c>
      <c r="BJ349" s="11">
        <v>12</v>
      </c>
      <c r="BK349" s="11">
        <v>34</v>
      </c>
      <c r="BL349" s="11">
        <v>31</v>
      </c>
      <c r="BM349" s="11">
        <v>6</v>
      </c>
      <c r="BN349" s="11">
        <v>9</v>
      </c>
      <c r="BO349" s="11">
        <v>2000000</v>
      </c>
    </row>
    <row r="350" spans="1:67" ht="15" thickBot="1" x14ac:dyDescent="0.35">
      <c r="A350" s="1" t="s">
        <v>346</v>
      </c>
      <c r="B350" s="1" t="s">
        <v>602</v>
      </c>
      <c r="C350" s="2">
        <v>90</v>
      </c>
      <c r="D350" s="2">
        <v>54</v>
      </c>
      <c r="E350" s="2">
        <v>51</v>
      </c>
      <c r="F350" s="2">
        <v>12</v>
      </c>
      <c r="G350" s="2">
        <v>3</v>
      </c>
      <c r="H350" s="1">
        <f t="shared" si="458"/>
        <v>90</v>
      </c>
      <c r="I350" s="1">
        <f>HLOOKUP(H350,C350:$F$604,J350,0)</f>
        <v>1</v>
      </c>
      <c r="J350" s="1">
        <v>255</v>
      </c>
      <c r="K350" s="1" t="str">
        <f t="shared" si="459"/>
        <v>31</v>
      </c>
      <c r="M350" s="5">
        <f t="shared" si="460"/>
        <v>1</v>
      </c>
      <c r="N350" s="5">
        <f t="shared" si="461"/>
        <v>117</v>
      </c>
      <c r="O350" s="5">
        <f t="shared" si="462"/>
        <v>31.878676258590161</v>
      </c>
      <c r="P350" s="5">
        <f t="shared" si="463"/>
        <v>51.75</v>
      </c>
      <c r="Q350" s="5">
        <f t="shared" si="464"/>
        <v>52.5</v>
      </c>
      <c r="R350" s="5">
        <f t="shared" si="465"/>
        <v>-0.75</v>
      </c>
      <c r="S350" s="5">
        <f t="shared" si="466"/>
        <v>12</v>
      </c>
      <c r="T350" s="5">
        <f t="shared" si="467"/>
        <v>90</v>
      </c>
      <c r="U350" s="5">
        <f t="shared" si="468"/>
        <v>78</v>
      </c>
      <c r="V350">
        <f t="shared" si="469"/>
        <v>3000000</v>
      </c>
      <c r="X350">
        <f t="shared" si="470"/>
        <v>41</v>
      </c>
      <c r="Y350">
        <f t="shared" si="448"/>
        <v>29</v>
      </c>
      <c r="Z350">
        <f t="shared" si="449"/>
        <v>20</v>
      </c>
      <c r="AA350">
        <f t="shared" si="450"/>
        <v>26</v>
      </c>
      <c r="AB350">
        <f t="shared" si="451"/>
        <v>26</v>
      </c>
      <c r="AC350">
        <f t="shared" si="452"/>
        <v>31</v>
      </c>
      <c r="AD350">
        <f t="shared" si="453"/>
        <v>32</v>
      </c>
      <c r="AE350">
        <f t="shared" si="454"/>
        <v>19</v>
      </c>
      <c r="AF350">
        <f t="shared" si="455"/>
        <v>13</v>
      </c>
      <c r="AG350">
        <f t="shared" ref="AG350:AO350" si="499">MAX(X$4:AF$543)+1-X350</f>
        <v>15</v>
      </c>
      <c r="AH350">
        <f t="shared" si="499"/>
        <v>27</v>
      </c>
      <c r="AI350">
        <f t="shared" si="499"/>
        <v>36</v>
      </c>
      <c r="AJ350">
        <f t="shared" si="499"/>
        <v>30</v>
      </c>
      <c r="AK350">
        <f t="shared" si="499"/>
        <v>30</v>
      </c>
      <c r="AL350">
        <f t="shared" si="499"/>
        <v>25</v>
      </c>
      <c r="AM350">
        <f t="shared" si="499"/>
        <v>24</v>
      </c>
      <c r="AN350">
        <f t="shared" si="499"/>
        <v>37</v>
      </c>
      <c r="AO350">
        <f t="shared" si="499"/>
        <v>43</v>
      </c>
      <c r="AP350">
        <f t="shared" si="457"/>
        <v>3000000</v>
      </c>
      <c r="AQ350">
        <f t="shared" si="472"/>
        <v>3</v>
      </c>
      <c r="AR350">
        <f t="shared" si="473"/>
        <v>3</v>
      </c>
      <c r="AS350">
        <f t="shared" si="474"/>
        <v>2879355.2</v>
      </c>
      <c r="AV350" s="10" t="s">
        <v>1010</v>
      </c>
      <c r="AW350" s="11">
        <v>1</v>
      </c>
      <c r="AX350" s="11">
        <v>33</v>
      </c>
      <c r="AY350" s="11">
        <v>2</v>
      </c>
      <c r="AZ350" s="11">
        <v>28</v>
      </c>
      <c r="BA350" s="11">
        <v>27</v>
      </c>
      <c r="BB350" s="11">
        <v>30</v>
      </c>
      <c r="BC350" s="11">
        <v>49</v>
      </c>
      <c r="BD350" s="11">
        <v>2</v>
      </c>
      <c r="BE350" s="11">
        <v>1</v>
      </c>
      <c r="BF350" s="11">
        <v>55</v>
      </c>
      <c r="BG350" s="11">
        <v>23</v>
      </c>
      <c r="BH350" s="11">
        <v>54</v>
      </c>
      <c r="BI350" s="11">
        <v>28</v>
      </c>
      <c r="BJ350" s="11">
        <v>29</v>
      </c>
      <c r="BK350" s="11">
        <v>26</v>
      </c>
      <c r="BL350" s="11">
        <v>7</v>
      </c>
      <c r="BM350" s="11">
        <v>54</v>
      </c>
      <c r="BN350" s="11">
        <v>55</v>
      </c>
      <c r="BO350" s="11">
        <v>3000000</v>
      </c>
    </row>
    <row r="351" spans="1:67" ht="15" thickBot="1" x14ac:dyDescent="0.35">
      <c r="A351" s="1" t="s">
        <v>347</v>
      </c>
      <c r="B351" s="1" t="s">
        <v>602</v>
      </c>
      <c r="C351" s="2">
        <v>91</v>
      </c>
      <c r="D351" s="2">
        <v>63</v>
      </c>
      <c r="E351" s="2">
        <v>94</v>
      </c>
      <c r="F351" s="2">
        <v>34</v>
      </c>
      <c r="G351" s="2">
        <v>3</v>
      </c>
      <c r="H351" s="1">
        <f t="shared" si="458"/>
        <v>94</v>
      </c>
      <c r="I351" s="1">
        <f>HLOOKUP(H351,C351:$F$604,J351,0)</f>
        <v>3</v>
      </c>
      <c r="J351" s="1">
        <v>254</v>
      </c>
      <c r="K351" s="1" t="str">
        <f t="shared" si="459"/>
        <v>33</v>
      </c>
      <c r="M351" s="5">
        <f t="shared" si="460"/>
        <v>3</v>
      </c>
      <c r="N351" s="5">
        <f t="shared" si="461"/>
        <v>188</v>
      </c>
      <c r="O351" s="5">
        <f t="shared" si="462"/>
        <v>28.053520278211074</v>
      </c>
      <c r="P351" s="5">
        <f t="shared" si="463"/>
        <v>70.5</v>
      </c>
      <c r="Q351" s="5">
        <f t="shared" si="464"/>
        <v>77</v>
      </c>
      <c r="R351" s="5">
        <f t="shared" si="465"/>
        <v>-6.5</v>
      </c>
      <c r="S351" s="5">
        <f t="shared" si="466"/>
        <v>34</v>
      </c>
      <c r="T351" s="5">
        <f t="shared" si="467"/>
        <v>94</v>
      </c>
      <c r="U351" s="5">
        <f t="shared" si="468"/>
        <v>60</v>
      </c>
      <c r="V351">
        <f t="shared" si="469"/>
        <v>3000000</v>
      </c>
      <c r="X351">
        <f t="shared" si="470"/>
        <v>14</v>
      </c>
      <c r="Y351">
        <f t="shared" si="448"/>
        <v>5</v>
      </c>
      <c r="Z351">
        <f t="shared" si="449"/>
        <v>28</v>
      </c>
      <c r="AA351">
        <f t="shared" si="450"/>
        <v>5</v>
      </c>
      <c r="AB351">
        <f t="shared" si="451"/>
        <v>4</v>
      </c>
      <c r="AC351">
        <f t="shared" si="452"/>
        <v>47</v>
      </c>
      <c r="AD351">
        <f t="shared" si="453"/>
        <v>13</v>
      </c>
      <c r="AE351">
        <f t="shared" si="454"/>
        <v>12</v>
      </c>
      <c r="AF351">
        <f t="shared" si="455"/>
        <v>29</v>
      </c>
      <c r="AG351">
        <f t="shared" ref="AG351:AO351" si="500">MAX(X$4:AF$543)+1-X351</f>
        <v>42</v>
      </c>
      <c r="AH351">
        <f t="shared" si="500"/>
        <v>51</v>
      </c>
      <c r="AI351">
        <f t="shared" si="500"/>
        <v>28</v>
      </c>
      <c r="AJ351">
        <f t="shared" si="500"/>
        <v>51</v>
      </c>
      <c r="AK351">
        <f t="shared" si="500"/>
        <v>52</v>
      </c>
      <c r="AL351">
        <f t="shared" si="500"/>
        <v>9</v>
      </c>
      <c r="AM351">
        <f t="shared" si="500"/>
        <v>43</v>
      </c>
      <c r="AN351">
        <f t="shared" si="500"/>
        <v>44</v>
      </c>
      <c r="AO351">
        <f t="shared" si="500"/>
        <v>27</v>
      </c>
      <c r="AP351">
        <f t="shared" si="457"/>
        <v>3000000</v>
      </c>
      <c r="AQ351">
        <f t="shared" si="472"/>
        <v>3</v>
      </c>
      <c r="AR351">
        <f t="shared" si="473"/>
        <v>3</v>
      </c>
      <c r="AS351">
        <f t="shared" si="474"/>
        <v>2680088.7000000002</v>
      </c>
      <c r="AV351" s="10" t="s">
        <v>1011</v>
      </c>
      <c r="AW351" s="11">
        <v>27</v>
      </c>
      <c r="AX351" s="11">
        <v>53</v>
      </c>
      <c r="AY351" s="11">
        <v>44</v>
      </c>
      <c r="AZ351" s="11">
        <v>53</v>
      </c>
      <c r="BA351" s="11">
        <v>53</v>
      </c>
      <c r="BB351" s="11">
        <v>18</v>
      </c>
      <c r="BC351" s="11">
        <v>53</v>
      </c>
      <c r="BD351" s="11">
        <v>52</v>
      </c>
      <c r="BE351" s="11">
        <v>42</v>
      </c>
      <c r="BF351" s="11">
        <v>29</v>
      </c>
      <c r="BG351" s="11">
        <v>3</v>
      </c>
      <c r="BH351" s="11">
        <v>12</v>
      </c>
      <c r="BI351" s="11">
        <v>3</v>
      </c>
      <c r="BJ351" s="11">
        <v>3</v>
      </c>
      <c r="BK351" s="11">
        <v>38</v>
      </c>
      <c r="BL351" s="11">
        <v>3</v>
      </c>
      <c r="BM351" s="11">
        <v>4</v>
      </c>
      <c r="BN351" s="11">
        <v>14</v>
      </c>
      <c r="BO351" s="11">
        <v>3000000</v>
      </c>
    </row>
    <row r="352" spans="1:67" ht="15" thickBot="1" x14ac:dyDescent="0.35">
      <c r="A352" s="1" t="s">
        <v>348</v>
      </c>
      <c r="B352" s="1" t="s">
        <v>602</v>
      </c>
      <c r="C352" s="2">
        <v>52</v>
      </c>
      <c r="D352" s="2">
        <v>72</v>
      </c>
      <c r="E352" s="2">
        <v>95</v>
      </c>
      <c r="F352" s="2">
        <v>11</v>
      </c>
      <c r="G352" s="2">
        <v>3</v>
      </c>
      <c r="H352" s="1">
        <f t="shared" si="458"/>
        <v>95</v>
      </c>
      <c r="I352" s="1">
        <f>HLOOKUP(H352,C352:$F$604,J352,0)</f>
        <v>3</v>
      </c>
      <c r="J352" s="1">
        <v>253</v>
      </c>
      <c r="K352" s="1" t="str">
        <f t="shared" si="459"/>
        <v>33</v>
      </c>
      <c r="M352" s="5">
        <f t="shared" si="460"/>
        <v>3</v>
      </c>
      <c r="N352" s="5">
        <f t="shared" si="461"/>
        <v>135</v>
      </c>
      <c r="O352" s="5">
        <f t="shared" si="462"/>
        <v>35.632382276051466</v>
      </c>
      <c r="P352" s="5">
        <f t="shared" si="463"/>
        <v>57.5</v>
      </c>
      <c r="Q352" s="5">
        <f t="shared" si="464"/>
        <v>62</v>
      </c>
      <c r="R352" s="5">
        <f t="shared" si="465"/>
        <v>-4.5</v>
      </c>
      <c r="S352" s="5">
        <f t="shared" si="466"/>
        <v>11</v>
      </c>
      <c r="T352" s="5">
        <f t="shared" si="467"/>
        <v>95</v>
      </c>
      <c r="U352" s="5">
        <f t="shared" si="468"/>
        <v>84</v>
      </c>
      <c r="V352">
        <f t="shared" si="469"/>
        <v>3000000</v>
      </c>
      <c r="X352">
        <f t="shared" si="470"/>
        <v>14</v>
      </c>
      <c r="Y352">
        <f t="shared" si="448"/>
        <v>21</v>
      </c>
      <c r="Z352">
        <f t="shared" si="449"/>
        <v>12</v>
      </c>
      <c r="AA352">
        <f t="shared" si="450"/>
        <v>17</v>
      </c>
      <c r="AB352">
        <f t="shared" si="451"/>
        <v>15</v>
      </c>
      <c r="AC352">
        <f t="shared" si="452"/>
        <v>43</v>
      </c>
      <c r="AD352">
        <f t="shared" si="453"/>
        <v>33</v>
      </c>
      <c r="AE352">
        <f t="shared" si="454"/>
        <v>10</v>
      </c>
      <c r="AF352">
        <f t="shared" si="455"/>
        <v>8</v>
      </c>
      <c r="AG352">
        <f t="shared" ref="AG352:AO352" si="501">MAX(X$4:AF$543)+1-X352</f>
        <v>42</v>
      </c>
      <c r="AH352">
        <f t="shared" si="501"/>
        <v>35</v>
      </c>
      <c r="AI352">
        <f t="shared" si="501"/>
        <v>44</v>
      </c>
      <c r="AJ352">
        <f t="shared" si="501"/>
        <v>39</v>
      </c>
      <c r="AK352">
        <f t="shared" si="501"/>
        <v>41</v>
      </c>
      <c r="AL352">
        <f t="shared" si="501"/>
        <v>13</v>
      </c>
      <c r="AM352">
        <f t="shared" si="501"/>
        <v>23</v>
      </c>
      <c r="AN352">
        <f t="shared" si="501"/>
        <v>46</v>
      </c>
      <c r="AO352">
        <f t="shared" si="501"/>
        <v>48</v>
      </c>
      <c r="AP352">
        <f t="shared" si="457"/>
        <v>3000000</v>
      </c>
      <c r="AQ352">
        <f t="shared" si="472"/>
        <v>2</v>
      </c>
      <c r="AR352">
        <f t="shared" si="473"/>
        <v>3</v>
      </c>
      <c r="AS352">
        <f t="shared" si="474"/>
        <v>2347129.7999999998</v>
      </c>
      <c r="AV352" s="10" t="s">
        <v>1012</v>
      </c>
      <c r="AW352" s="11">
        <v>1</v>
      </c>
      <c r="AX352" s="11">
        <v>7</v>
      </c>
      <c r="AY352" s="11">
        <v>40</v>
      </c>
      <c r="AZ352" s="11">
        <v>8</v>
      </c>
      <c r="BA352" s="11">
        <v>11</v>
      </c>
      <c r="BB352" s="11">
        <v>32</v>
      </c>
      <c r="BC352" s="11">
        <v>8</v>
      </c>
      <c r="BD352" s="11">
        <v>19</v>
      </c>
      <c r="BE352" s="11">
        <v>38</v>
      </c>
      <c r="BF352" s="11">
        <v>55</v>
      </c>
      <c r="BG352" s="11">
        <v>49</v>
      </c>
      <c r="BH352" s="11">
        <v>16</v>
      </c>
      <c r="BI352" s="11">
        <v>48</v>
      </c>
      <c r="BJ352" s="11">
        <v>45</v>
      </c>
      <c r="BK352" s="11">
        <v>24</v>
      </c>
      <c r="BL352" s="11">
        <v>48</v>
      </c>
      <c r="BM352" s="11">
        <v>37</v>
      </c>
      <c r="BN352" s="11">
        <v>18</v>
      </c>
      <c r="BO352" s="11">
        <v>4000000</v>
      </c>
    </row>
    <row r="353" spans="1:67" ht="15" thickBot="1" x14ac:dyDescent="0.35">
      <c r="A353" s="1" t="s">
        <v>349</v>
      </c>
      <c r="B353" s="1" t="s">
        <v>602</v>
      </c>
      <c r="C353" s="2">
        <v>19</v>
      </c>
      <c r="D353" s="2">
        <v>37</v>
      </c>
      <c r="E353" s="2">
        <v>7</v>
      </c>
      <c r="F353" s="2">
        <v>40</v>
      </c>
      <c r="G353" s="2">
        <v>1</v>
      </c>
      <c r="H353" s="1">
        <f t="shared" si="458"/>
        <v>40</v>
      </c>
      <c r="I353" s="1">
        <f>HLOOKUP(H353,C353:$F$604,J353,0)</f>
        <v>4</v>
      </c>
      <c r="J353" s="1">
        <v>252</v>
      </c>
      <c r="K353" s="1" t="str">
        <f t="shared" si="459"/>
        <v>14</v>
      </c>
      <c r="M353" s="5">
        <f t="shared" si="460"/>
        <v>4</v>
      </c>
      <c r="N353" s="5">
        <f t="shared" si="461"/>
        <v>63</v>
      </c>
      <c r="O353" s="5">
        <f t="shared" si="462"/>
        <v>15.56438241627338</v>
      </c>
      <c r="P353" s="5">
        <f t="shared" si="463"/>
        <v>25.75</v>
      </c>
      <c r="Q353" s="5">
        <f t="shared" si="464"/>
        <v>28</v>
      </c>
      <c r="R353" s="5">
        <f t="shared" si="465"/>
        <v>-2.25</v>
      </c>
      <c r="S353" s="5">
        <f t="shared" si="466"/>
        <v>7</v>
      </c>
      <c r="T353" s="5">
        <f t="shared" si="467"/>
        <v>40</v>
      </c>
      <c r="U353" s="5">
        <f t="shared" si="468"/>
        <v>33</v>
      </c>
      <c r="V353">
        <f t="shared" si="469"/>
        <v>1000000</v>
      </c>
      <c r="X353">
        <f t="shared" si="470"/>
        <v>1</v>
      </c>
      <c r="Y353">
        <f t="shared" si="448"/>
        <v>48</v>
      </c>
      <c r="Z353">
        <f t="shared" si="449"/>
        <v>49</v>
      </c>
      <c r="AA353">
        <f t="shared" si="450"/>
        <v>52</v>
      </c>
      <c r="AB353">
        <f t="shared" si="451"/>
        <v>48</v>
      </c>
      <c r="AC353">
        <f t="shared" si="452"/>
        <v>35</v>
      </c>
      <c r="AD353">
        <f t="shared" si="453"/>
        <v>39</v>
      </c>
      <c r="AE353">
        <f t="shared" si="454"/>
        <v>53</v>
      </c>
      <c r="AF353">
        <f t="shared" si="455"/>
        <v>49</v>
      </c>
      <c r="AG353">
        <f t="shared" ref="AG353:AO353" si="502">MAX(X$4:AF$543)+1-X353</f>
        <v>55</v>
      </c>
      <c r="AH353">
        <f t="shared" si="502"/>
        <v>8</v>
      </c>
      <c r="AI353">
        <f t="shared" si="502"/>
        <v>7</v>
      </c>
      <c r="AJ353">
        <f t="shared" si="502"/>
        <v>4</v>
      </c>
      <c r="AK353">
        <f t="shared" si="502"/>
        <v>8</v>
      </c>
      <c r="AL353">
        <f t="shared" si="502"/>
        <v>21</v>
      </c>
      <c r="AM353">
        <f t="shared" si="502"/>
        <v>17</v>
      </c>
      <c r="AN353">
        <f t="shared" si="502"/>
        <v>3</v>
      </c>
      <c r="AO353">
        <f t="shared" si="502"/>
        <v>7</v>
      </c>
      <c r="AP353">
        <f t="shared" si="457"/>
        <v>1000000</v>
      </c>
      <c r="AQ353">
        <f t="shared" si="472"/>
        <v>3</v>
      </c>
      <c r="AR353">
        <f t="shared" si="473"/>
        <v>1</v>
      </c>
      <c r="AS353">
        <f t="shared" si="474"/>
        <v>2702609.3</v>
      </c>
      <c r="AV353" s="10" t="s">
        <v>1013</v>
      </c>
      <c r="AW353" s="11">
        <v>27</v>
      </c>
      <c r="AX353" s="11">
        <v>1</v>
      </c>
      <c r="AY353" s="11">
        <v>48</v>
      </c>
      <c r="AZ353" s="11">
        <v>1</v>
      </c>
      <c r="BA353" s="11">
        <v>1</v>
      </c>
      <c r="BB353" s="11">
        <v>43</v>
      </c>
      <c r="BC353" s="11">
        <v>1</v>
      </c>
      <c r="BD353" s="11">
        <v>5</v>
      </c>
      <c r="BE353" s="11">
        <v>48</v>
      </c>
      <c r="BF353" s="11">
        <v>29</v>
      </c>
      <c r="BG353" s="11">
        <v>55</v>
      </c>
      <c r="BH353" s="11">
        <v>8</v>
      </c>
      <c r="BI353" s="11">
        <v>55</v>
      </c>
      <c r="BJ353" s="11">
        <v>55</v>
      </c>
      <c r="BK353" s="11">
        <v>13</v>
      </c>
      <c r="BL353" s="11">
        <v>55</v>
      </c>
      <c r="BM353" s="11">
        <v>51</v>
      </c>
      <c r="BN353" s="11">
        <v>8</v>
      </c>
      <c r="BO353" s="11">
        <v>1000000</v>
      </c>
    </row>
    <row r="354" spans="1:67" ht="15" thickBot="1" x14ac:dyDescent="0.35">
      <c r="A354" s="1" t="s">
        <v>350</v>
      </c>
      <c r="B354" s="1" t="s">
        <v>602</v>
      </c>
      <c r="C354" s="2">
        <v>15</v>
      </c>
      <c r="D354" s="2">
        <v>36</v>
      </c>
      <c r="E354" s="2">
        <v>78</v>
      </c>
      <c r="F354" s="2">
        <v>88</v>
      </c>
      <c r="G354" s="2">
        <v>1</v>
      </c>
      <c r="H354" s="1">
        <f t="shared" si="458"/>
        <v>88</v>
      </c>
      <c r="I354" s="1">
        <f>HLOOKUP(H354,C354:$F$604,J354,0)</f>
        <v>4</v>
      </c>
      <c r="J354" s="1">
        <v>251</v>
      </c>
      <c r="K354" s="1" t="str">
        <f t="shared" si="459"/>
        <v>14</v>
      </c>
      <c r="M354" s="5">
        <f t="shared" si="460"/>
        <v>4</v>
      </c>
      <c r="N354" s="5">
        <f t="shared" si="461"/>
        <v>129</v>
      </c>
      <c r="O354" s="5">
        <f t="shared" si="462"/>
        <v>34.528973341239094</v>
      </c>
      <c r="P354" s="5">
        <f t="shared" si="463"/>
        <v>54.25</v>
      </c>
      <c r="Q354" s="5">
        <f t="shared" si="464"/>
        <v>57</v>
      </c>
      <c r="R354" s="5">
        <f t="shared" si="465"/>
        <v>-2.75</v>
      </c>
      <c r="S354" s="5">
        <f t="shared" si="466"/>
        <v>15</v>
      </c>
      <c r="T354" s="5">
        <f t="shared" si="467"/>
        <v>88</v>
      </c>
      <c r="U354" s="5">
        <f t="shared" si="468"/>
        <v>73</v>
      </c>
      <c r="V354">
        <f t="shared" si="469"/>
        <v>1000000</v>
      </c>
      <c r="X354">
        <f t="shared" si="470"/>
        <v>1</v>
      </c>
      <c r="Y354">
        <f t="shared" si="448"/>
        <v>24</v>
      </c>
      <c r="Z354">
        <f t="shared" si="449"/>
        <v>14</v>
      </c>
      <c r="AA354">
        <f t="shared" si="450"/>
        <v>22</v>
      </c>
      <c r="AB354">
        <f t="shared" si="451"/>
        <v>21</v>
      </c>
      <c r="AC354">
        <f t="shared" si="452"/>
        <v>38</v>
      </c>
      <c r="AD354">
        <f t="shared" si="453"/>
        <v>27</v>
      </c>
      <c r="AE354">
        <f t="shared" si="454"/>
        <v>23</v>
      </c>
      <c r="AF354">
        <f t="shared" si="455"/>
        <v>17</v>
      </c>
      <c r="AG354">
        <f t="shared" ref="AG354:AO354" si="503">MAX(X$4:AF$543)+1-X354</f>
        <v>55</v>
      </c>
      <c r="AH354">
        <f t="shared" si="503"/>
        <v>32</v>
      </c>
      <c r="AI354">
        <f t="shared" si="503"/>
        <v>42</v>
      </c>
      <c r="AJ354">
        <f t="shared" si="503"/>
        <v>34</v>
      </c>
      <c r="AK354">
        <f t="shared" si="503"/>
        <v>35</v>
      </c>
      <c r="AL354">
        <f t="shared" si="503"/>
        <v>18</v>
      </c>
      <c r="AM354">
        <f t="shared" si="503"/>
        <v>29</v>
      </c>
      <c r="AN354">
        <f t="shared" si="503"/>
        <v>33</v>
      </c>
      <c r="AO354">
        <f t="shared" si="503"/>
        <v>39</v>
      </c>
      <c r="AP354">
        <f t="shared" si="457"/>
        <v>1000000</v>
      </c>
      <c r="AQ354">
        <f t="shared" si="472"/>
        <v>3</v>
      </c>
      <c r="AR354">
        <f t="shared" si="473"/>
        <v>1</v>
      </c>
      <c r="AS354">
        <f t="shared" si="474"/>
        <v>2642445.2000000002</v>
      </c>
      <c r="AV354" s="10" t="s">
        <v>1014</v>
      </c>
      <c r="AW354" s="11">
        <v>41</v>
      </c>
      <c r="AX354" s="11">
        <v>29</v>
      </c>
      <c r="AY354" s="11">
        <v>20</v>
      </c>
      <c r="AZ354" s="11">
        <v>26</v>
      </c>
      <c r="BA354" s="11">
        <v>26</v>
      </c>
      <c r="BB354" s="11">
        <v>31</v>
      </c>
      <c r="BC354" s="11">
        <v>32</v>
      </c>
      <c r="BD354" s="11">
        <v>19</v>
      </c>
      <c r="BE354" s="11">
        <v>13</v>
      </c>
      <c r="BF354" s="11">
        <v>15</v>
      </c>
      <c r="BG354" s="11">
        <v>27</v>
      </c>
      <c r="BH354" s="11">
        <v>36</v>
      </c>
      <c r="BI354" s="11">
        <v>30</v>
      </c>
      <c r="BJ354" s="11">
        <v>30</v>
      </c>
      <c r="BK354" s="11">
        <v>25</v>
      </c>
      <c r="BL354" s="11">
        <v>24</v>
      </c>
      <c r="BM354" s="11">
        <v>37</v>
      </c>
      <c r="BN354" s="11">
        <v>43</v>
      </c>
      <c r="BO354" s="11">
        <v>3000000</v>
      </c>
    </row>
    <row r="355" spans="1:67" ht="15" thickBot="1" x14ac:dyDescent="0.35">
      <c r="A355" s="1" t="s">
        <v>351</v>
      </c>
      <c r="B355" s="1" t="s">
        <v>602</v>
      </c>
      <c r="C355" s="2">
        <v>94</v>
      </c>
      <c r="D355" s="2">
        <v>58</v>
      </c>
      <c r="E355" s="2">
        <v>32</v>
      </c>
      <c r="F355" s="2">
        <v>98</v>
      </c>
      <c r="G355" s="2">
        <v>1</v>
      </c>
      <c r="H355" s="1">
        <f t="shared" si="458"/>
        <v>98</v>
      </c>
      <c r="I355" s="1">
        <f>HLOOKUP(H355,C355:$F$604,J355,0)</f>
        <v>4</v>
      </c>
      <c r="J355" s="1">
        <v>250</v>
      </c>
      <c r="K355" s="1" t="str">
        <f t="shared" si="459"/>
        <v>14</v>
      </c>
      <c r="M355" s="5">
        <f t="shared" si="460"/>
        <v>4</v>
      </c>
      <c r="N355" s="5">
        <f t="shared" si="461"/>
        <v>184</v>
      </c>
      <c r="O355" s="5">
        <f t="shared" si="462"/>
        <v>31.342197327777345</v>
      </c>
      <c r="P355" s="5">
        <f t="shared" si="463"/>
        <v>70.5</v>
      </c>
      <c r="Q355" s="5">
        <f t="shared" si="464"/>
        <v>76</v>
      </c>
      <c r="R355" s="5">
        <f t="shared" si="465"/>
        <v>-5.5</v>
      </c>
      <c r="S355" s="5">
        <f t="shared" si="466"/>
        <v>32</v>
      </c>
      <c r="T355" s="5">
        <f t="shared" si="467"/>
        <v>98</v>
      </c>
      <c r="U355" s="5">
        <f t="shared" si="468"/>
        <v>66</v>
      </c>
      <c r="V355">
        <f t="shared" si="469"/>
        <v>1000000</v>
      </c>
      <c r="X355">
        <f t="shared" si="470"/>
        <v>1</v>
      </c>
      <c r="Y355">
        <f t="shared" si="448"/>
        <v>6</v>
      </c>
      <c r="Z355">
        <f t="shared" si="449"/>
        <v>21</v>
      </c>
      <c r="AA355">
        <f t="shared" si="450"/>
        <v>5</v>
      </c>
      <c r="AB355">
        <f t="shared" si="451"/>
        <v>5</v>
      </c>
      <c r="AC355">
        <f t="shared" si="452"/>
        <v>45</v>
      </c>
      <c r="AD355">
        <f t="shared" si="453"/>
        <v>13</v>
      </c>
      <c r="AE355">
        <f t="shared" si="454"/>
        <v>5</v>
      </c>
      <c r="AF355">
        <f t="shared" si="455"/>
        <v>23</v>
      </c>
      <c r="AG355">
        <f t="shared" ref="AG355:AO355" si="504">MAX(X$4:AF$543)+1-X355</f>
        <v>55</v>
      </c>
      <c r="AH355">
        <f t="shared" si="504"/>
        <v>50</v>
      </c>
      <c r="AI355">
        <f t="shared" si="504"/>
        <v>35</v>
      </c>
      <c r="AJ355">
        <f t="shared" si="504"/>
        <v>51</v>
      </c>
      <c r="AK355">
        <f t="shared" si="504"/>
        <v>51</v>
      </c>
      <c r="AL355">
        <f t="shared" si="504"/>
        <v>11</v>
      </c>
      <c r="AM355">
        <f t="shared" si="504"/>
        <v>43</v>
      </c>
      <c r="AN355">
        <f t="shared" si="504"/>
        <v>51</v>
      </c>
      <c r="AO355">
        <f t="shared" si="504"/>
        <v>33</v>
      </c>
      <c r="AP355">
        <f t="shared" si="457"/>
        <v>1000000</v>
      </c>
      <c r="AQ355">
        <f t="shared" si="472"/>
        <v>3</v>
      </c>
      <c r="AR355">
        <f t="shared" si="473"/>
        <v>1</v>
      </c>
      <c r="AS355">
        <f t="shared" si="474"/>
        <v>2773411.9</v>
      </c>
      <c r="AV355" s="10" t="s">
        <v>1015</v>
      </c>
      <c r="AW355" s="11">
        <v>14</v>
      </c>
      <c r="AX355" s="11">
        <v>5</v>
      </c>
      <c r="AY355" s="11">
        <v>28</v>
      </c>
      <c r="AZ355" s="11">
        <v>5</v>
      </c>
      <c r="BA355" s="11">
        <v>4</v>
      </c>
      <c r="BB355" s="11">
        <v>47</v>
      </c>
      <c r="BC355" s="11">
        <v>13</v>
      </c>
      <c r="BD355" s="11">
        <v>12</v>
      </c>
      <c r="BE355" s="11">
        <v>29</v>
      </c>
      <c r="BF355" s="11">
        <v>42</v>
      </c>
      <c r="BG355" s="11">
        <v>51</v>
      </c>
      <c r="BH355" s="11">
        <v>28</v>
      </c>
      <c r="BI355" s="11">
        <v>51</v>
      </c>
      <c r="BJ355" s="11">
        <v>52</v>
      </c>
      <c r="BK355" s="11">
        <v>9</v>
      </c>
      <c r="BL355" s="11">
        <v>43</v>
      </c>
      <c r="BM355" s="11">
        <v>44</v>
      </c>
      <c r="BN355" s="11">
        <v>27</v>
      </c>
      <c r="BO355" s="11">
        <v>3000000</v>
      </c>
    </row>
    <row r="356" spans="1:67" ht="15" thickBot="1" x14ac:dyDescent="0.35">
      <c r="A356" s="1" t="s">
        <v>352</v>
      </c>
      <c r="B356" s="1" t="s">
        <v>602</v>
      </c>
      <c r="C356" s="2">
        <v>37</v>
      </c>
      <c r="D356" s="2">
        <v>44</v>
      </c>
      <c r="E356" s="2">
        <v>84</v>
      </c>
      <c r="F356" s="2">
        <v>99</v>
      </c>
      <c r="G356" s="2">
        <v>3</v>
      </c>
      <c r="H356" s="1">
        <f t="shared" si="458"/>
        <v>99</v>
      </c>
      <c r="I356" s="1">
        <f>HLOOKUP(H356,C356:$F$604,J356,0)</f>
        <v>4</v>
      </c>
      <c r="J356" s="1">
        <v>249</v>
      </c>
      <c r="K356" s="1" t="str">
        <f t="shared" si="459"/>
        <v>34</v>
      </c>
      <c r="M356" s="5">
        <f t="shared" si="460"/>
        <v>4</v>
      </c>
      <c r="N356" s="5">
        <f t="shared" si="461"/>
        <v>165</v>
      </c>
      <c r="O356" s="5">
        <f t="shared" si="462"/>
        <v>30.210373494325861</v>
      </c>
      <c r="P356" s="5">
        <f t="shared" si="463"/>
        <v>66</v>
      </c>
      <c r="Q356" s="5">
        <f t="shared" si="464"/>
        <v>64</v>
      </c>
      <c r="R356" s="5">
        <f t="shared" si="465"/>
        <v>2</v>
      </c>
      <c r="S356" s="5">
        <f t="shared" si="466"/>
        <v>37</v>
      </c>
      <c r="T356" s="5">
        <f t="shared" si="467"/>
        <v>99</v>
      </c>
      <c r="U356" s="5">
        <f t="shared" si="468"/>
        <v>62</v>
      </c>
      <c r="V356">
        <f t="shared" si="469"/>
        <v>3000000</v>
      </c>
      <c r="X356">
        <f t="shared" si="470"/>
        <v>1</v>
      </c>
      <c r="Y356">
        <f t="shared" si="448"/>
        <v>11</v>
      </c>
      <c r="Z356">
        <f t="shared" si="449"/>
        <v>23</v>
      </c>
      <c r="AA356">
        <f t="shared" si="450"/>
        <v>8</v>
      </c>
      <c r="AB356">
        <f t="shared" si="451"/>
        <v>13</v>
      </c>
      <c r="AC356">
        <f t="shared" si="452"/>
        <v>20</v>
      </c>
      <c r="AD356">
        <f t="shared" si="453"/>
        <v>10</v>
      </c>
      <c r="AE356">
        <f t="shared" si="454"/>
        <v>2</v>
      </c>
      <c r="AF356">
        <f t="shared" si="455"/>
        <v>27</v>
      </c>
      <c r="AG356">
        <f t="shared" ref="AG356:AO356" si="505">MAX(X$4:AF$543)+1-X356</f>
        <v>55</v>
      </c>
      <c r="AH356">
        <f t="shared" si="505"/>
        <v>45</v>
      </c>
      <c r="AI356">
        <f t="shared" si="505"/>
        <v>33</v>
      </c>
      <c r="AJ356">
        <f t="shared" si="505"/>
        <v>48</v>
      </c>
      <c r="AK356">
        <f t="shared" si="505"/>
        <v>43</v>
      </c>
      <c r="AL356">
        <f t="shared" si="505"/>
        <v>36</v>
      </c>
      <c r="AM356">
        <f t="shared" si="505"/>
        <v>46</v>
      </c>
      <c r="AN356">
        <f t="shared" si="505"/>
        <v>54</v>
      </c>
      <c r="AO356">
        <f t="shared" si="505"/>
        <v>29</v>
      </c>
      <c r="AP356">
        <f t="shared" si="457"/>
        <v>3000000</v>
      </c>
      <c r="AQ356">
        <f t="shared" si="472"/>
        <v>3</v>
      </c>
      <c r="AR356">
        <f t="shared" si="473"/>
        <v>3</v>
      </c>
      <c r="AS356">
        <f t="shared" si="474"/>
        <v>2821674.8</v>
      </c>
      <c r="AV356" s="10" t="s">
        <v>1016</v>
      </c>
      <c r="AW356" s="11">
        <v>14</v>
      </c>
      <c r="AX356" s="11">
        <v>21</v>
      </c>
      <c r="AY356" s="11">
        <v>12</v>
      </c>
      <c r="AZ356" s="11">
        <v>17</v>
      </c>
      <c r="BA356" s="11">
        <v>15</v>
      </c>
      <c r="BB356" s="11">
        <v>43</v>
      </c>
      <c r="BC356" s="11">
        <v>33</v>
      </c>
      <c r="BD356" s="11">
        <v>10</v>
      </c>
      <c r="BE356" s="11">
        <v>8</v>
      </c>
      <c r="BF356" s="11">
        <v>42</v>
      </c>
      <c r="BG356" s="11">
        <v>35</v>
      </c>
      <c r="BH356" s="11">
        <v>44</v>
      </c>
      <c r="BI356" s="11">
        <v>39</v>
      </c>
      <c r="BJ356" s="11">
        <v>41</v>
      </c>
      <c r="BK356" s="11">
        <v>13</v>
      </c>
      <c r="BL356" s="11">
        <v>23</v>
      </c>
      <c r="BM356" s="11">
        <v>46</v>
      </c>
      <c r="BN356" s="11">
        <v>48</v>
      </c>
      <c r="BO356" s="11">
        <v>3000000</v>
      </c>
    </row>
    <row r="357" spans="1:67" ht="15" thickBot="1" x14ac:dyDescent="0.35">
      <c r="A357" s="1" t="s">
        <v>353</v>
      </c>
      <c r="B357" s="1" t="s">
        <v>602</v>
      </c>
      <c r="C357" s="2">
        <v>14</v>
      </c>
      <c r="D357" s="2">
        <v>46</v>
      </c>
      <c r="E357" s="2">
        <v>70</v>
      </c>
      <c r="F357" s="2">
        <v>58</v>
      </c>
      <c r="G357" s="2">
        <v>3</v>
      </c>
      <c r="H357" s="1">
        <f t="shared" si="458"/>
        <v>70</v>
      </c>
      <c r="I357" s="1">
        <f>HLOOKUP(H357,C357:$F$604,J357,0)</f>
        <v>3</v>
      </c>
      <c r="J357" s="1">
        <v>248</v>
      </c>
      <c r="K357" s="1" t="str">
        <f t="shared" si="459"/>
        <v>33</v>
      </c>
      <c r="M357" s="5">
        <f t="shared" si="460"/>
        <v>3</v>
      </c>
      <c r="N357" s="5">
        <f t="shared" si="461"/>
        <v>118</v>
      </c>
      <c r="O357" s="5">
        <f t="shared" si="462"/>
        <v>24.083189157584592</v>
      </c>
      <c r="P357" s="5">
        <f t="shared" si="463"/>
        <v>47</v>
      </c>
      <c r="Q357" s="5">
        <f t="shared" si="464"/>
        <v>52</v>
      </c>
      <c r="R357" s="5">
        <f t="shared" si="465"/>
        <v>-5</v>
      </c>
      <c r="S357" s="5">
        <f t="shared" si="466"/>
        <v>14</v>
      </c>
      <c r="T357" s="5">
        <f t="shared" si="467"/>
        <v>70</v>
      </c>
      <c r="U357" s="5">
        <f t="shared" si="468"/>
        <v>56</v>
      </c>
      <c r="V357">
        <f t="shared" si="469"/>
        <v>3000000</v>
      </c>
      <c r="X357">
        <f t="shared" si="470"/>
        <v>14</v>
      </c>
      <c r="Y357">
        <f t="shared" si="448"/>
        <v>28</v>
      </c>
      <c r="Z357">
        <f t="shared" si="449"/>
        <v>35</v>
      </c>
      <c r="AA357">
        <f t="shared" si="450"/>
        <v>33</v>
      </c>
      <c r="AB357">
        <f t="shared" si="451"/>
        <v>27</v>
      </c>
      <c r="AC357">
        <f t="shared" si="452"/>
        <v>44</v>
      </c>
      <c r="AD357">
        <f t="shared" si="453"/>
        <v>29</v>
      </c>
      <c r="AE357">
        <f t="shared" si="454"/>
        <v>43</v>
      </c>
      <c r="AF357">
        <f t="shared" si="455"/>
        <v>33</v>
      </c>
      <c r="AG357">
        <f t="shared" ref="AG357:AO357" si="506">MAX(X$4:AF$543)+1-X357</f>
        <v>42</v>
      </c>
      <c r="AH357">
        <f t="shared" si="506"/>
        <v>28</v>
      </c>
      <c r="AI357">
        <f t="shared" si="506"/>
        <v>21</v>
      </c>
      <c r="AJ357">
        <f t="shared" si="506"/>
        <v>23</v>
      </c>
      <c r="AK357">
        <f t="shared" si="506"/>
        <v>29</v>
      </c>
      <c r="AL357">
        <f t="shared" si="506"/>
        <v>12</v>
      </c>
      <c r="AM357">
        <f t="shared" si="506"/>
        <v>27</v>
      </c>
      <c r="AN357">
        <f t="shared" si="506"/>
        <v>13</v>
      </c>
      <c r="AO357">
        <f t="shared" si="506"/>
        <v>23</v>
      </c>
      <c r="AP357">
        <f t="shared" si="457"/>
        <v>3000000</v>
      </c>
      <c r="AQ357">
        <f t="shared" si="472"/>
        <v>3</v>
      </c>
      <c r="AR357">
        <f t="shared" si="473"/>
        <v>3</v>
      </c>
      <c r="AS357">
        <f t="shared" si="474"/>
        <v>2735339.6</v>
      </c>
      <c r="AV357" s="10" t="s">
        <v>1017</v>
      </c>
      <c r="AW357" s="11">
        <v>1</v>
      </c>
      <c r="AX357" s="11">
        <v>48</v>
      </c>
      <c r="AY357" s="11">
        <v>49</v>
      </c>
      <c r="AZ357" s="11">
        <v>52</v>
      </c>
      <c r="BA357" s="11">
        <v>48</v>
      </c>
      <c r="BB357" s="11">
        <v>35</v>
      </c>
      <c r="BC357" s="11">
        <v>39</v>
      </c>
      <c r="BD357" s="11">
        <v>53</v>
      </c>
      <c r="BE357" s="11">
        <v>49</v>
      </c>
      <c r="BF357" s="11">
        <v>55</v>
      </c>
      <c r="BG357" s="11">
        <v>8</v>
      </c>
      <c r="BH357" s="11">
        <v>7</v>
      </c>
      <c r="BI357" s="11">
        <v>4</v>
      </c>
      <c r="BJ357" s="11">
        <v>8</v>
      </c>
      <c r="BK357" s="11">
        <v>21</v>
      </c>
      <c r="BL357" s="11">
        <v>17</v>
      </c>
      <c r="BM357" s="11">
        <v>3</v>
      </c>
      <c r="BN357" s="11">
        <v>7</v>
      </c>
      <c r="BO357" s="11">
        <v>1000000</v>
      </c>
    </row>
    <row r="358" spans="1:67" ht="15" thickBot="1" x14ac:dyDescent="0.35">
      <c r="A358" s="1" t="s">
        <v>354</v>
      </c>
      <c r="B358" s="1" t="s">
        <v>602</v>
      </c>
      <c r="C358" s="2">
        <v>35</v>
      </c>
      <c r="D358" s="2">
        <v>74</v>
      </c>
      <c r="E358" s="2">
        <v>67</v>
      </c>
      <c r="F358" s="2">
        <v>49</v>
      </c>
      <c r="G358" s="2">
        <v>1</v>
      </c>
      <c r="H358" s="1">
        <f t="shared" si="458"/>
        <v>74</v>
      </c>
      <c r="I358" s="1">
        <f>HLOOKUP(H358,C358:$F$604,J358,0)</f>
        <v>2</v>
      </c>
      <c r="J358" s="1">
        <v>247</v>
      </c>
      <c r="K358" s="1" t="str">
        <f t="shared" si="459"/>
        <v>12</v>
      </c>
      <c r="M358" s="5">
        <f t="shared" si="460"/>
        <v>2</v>
      </c>
      <c r="N358" s="5">
        <f t="shared" si="461"/>
        <v>151</v>
      </c>
      <c r="O358" s="5">
        <f t="shared" si="462"/>
        <v>17.651723239767083</v>
      </c>
      <c r="P358" s="5">
        <f t="shared" si="463"/>
        <v>56.25</v>
      </c>
      <c r="Q358" s="5">
        <f t="shared" si="464"/>
        <v>58</v>
      </c>
      <c r="R358" s="5">
        <f t="shared" si="465"/>
        <v>-1.75</v>
      </c>
      <c r="S358" s="5">
        <f t="shared" si="466"/>
        <v>35</v>
      </c>
      <c r="T358" s="5">
        <f t="shared" si="467"/>
        <v>74</v>
      </c>
      <c r="U358" s="5">
        <f t="shared" si="468"/>
        <v>39</v>
      </c>
      <c r="V358">
        <f t="shared" si="469"/>
        <v>1000000</v>
      </c>
      <c r="X358">
        <f t="shared" si="470"/>
        <v>27</v>
      </c>
      <c r="Y358">
        <f t="shared" si="448"/>
        <v>14</v>
      </c>
      <c r="Z358">
        <f t="shared" si="449"/>
        <v>46</v>
      </c>
      <c r="AA358">
        <f t="shared" si="450"/>
        <v>19</v>
      </c>
      <c r="AB358">
        <f t="shared" si="451"/>
        <v>20</v>
      </c>
      <c r="AC358">
        <f t="shared" si="452"/>
        <v>34</v>
      </c>
      <c r="AD358">
        <f t="shared" si="453"/>
        <v>12</v>
      </c>
      <c r="AE358">
        <f t="shared" si="454"/>
        <v>39</v>
      </c>
      <c r="AF358">
        <f t="shared" si="455"/>
        <v>45</v>
      </c>
      <c r="AG358">
        <f t="shared" ref="AG358:AO358" si="507">MAX(X$4:AF$543)+1-X358</f>
        <v>29</v>
      </c>
      <c r="AH358">
        <f t="shared" si="507"/>
        <v>42</v>
      </c>
      <c r="AI358">
        <f t="shared" si="507"/>
        <v>10</v>
      </c>
      <c r="AJ358">
        <f t="shared" si="507"/>
        <v>37</v>
      </c>
      <c r="AK358">
        <f t="shared" si="507"/>
        <v>36</v>
      </c>
      <c r="AL358">
        <f t="shared" si="507"/>
        <v>22</v>
      </c>
      <c r="AM358">
        <f t="shared" si="507"/>
        <v>44</v>
      </c>
      <c r="AN358">
        <f t="shared" si="507"/>
        <v>17</v>
      </c>
      <c r="AO358">
        <f t="shared" si="507"/>
        <v>11</v>
      </c>
      <c r="AP358">
        <f t="shared" si="457"/>
        <v>1000000</v>
      </c>
      <c r="AQ358">
        <f t="shared" si="472"/>
        <v>3</v>
      </c>
      <c r="AR358">
        <f t="shared" si="473"/>
        <v>1</v>
      </c>
      <c r="AS358">
        <f t="shared" si="474"/>
        <v>2815211.6</v>
      </c>
      <c r="AV358" s="10" t="s">
        <v>1018</v>
      </c>
      <c r="AW358" s="11">
        <v>1</v>
      </c>
      <c r="AX358" s="11">
        <v>24</v>
      </c>
      <c r="AY358" s="11">
        <v>14</v>
      </c>
      <c r="AZ358" s="11">
        <v>22</v>
      </c>
      <c r="BA358" s="11">
        <v>21</v>
      </c>
      <c r="BB358" s="11">
        <v>38</v>
      </c>
      <c r="BC358" s="11">
        <v>27</v>
      </c>
      <c r="BD358" s="11">
        <v>23</v>
      </c>
      <c r="BE358" s="11">
        <v>17</v>
      </c>
      <c r="BF358" s="11">
        <v>55</v>
      </c>
      <c r="BG358" s="11">
        <v>32</v>
      </c>
      <c r="BH358" s="11">
        <v>42</v>
      </c>
      <c r="BI358" s="11">
        <v>34</v>
      </c>
      <c r="BJ358" s="11">
        <v>35</v>
      </c>
      <c r="BK358" s="11">
        <v>18</v>
      </c>
      <c r="BL358" s="11">
        <v>29</v>
      </c>
      <c r="BM358" s="11">
        <v>33</v>
      </c>
      <c r="BN358" s="11">
        <v>39</v>
      </c>
      <c r="BO358" s="11">
        <v>1000000</v>
      </c>
    </row>
    <row r="359" spans="1:67" ht="15" thickBot="1" x14ac:dyDescent="0.35">
      <c r="A359" s="1" t="s">
        <v>355</v>
      </c>
      <c r="B359" s="1" t="s">
        <v>602</v>
      </c>
      <c r="C359" s="2">
        <v>55</v>
      </c>
      <c r="D359" s="2">
        <v>88</v>
      </c>
      <c r="E359" s="2">
        <v>49</v>
      </c>
      <c r="F359" s="2">
        <v>54</v>
      </c>
      <c r="G359" s="2">
        <v>2</v>
      </c>
      <c r="H359" s="1">
        <f t="shared" si="458"/>
        <v>88</v>
      </c>
      <c r="I359" s="1">
        <f>HLOOKUP(H359,C359:$F$604,J359,0)</f>
        <v>2</v>
      </c>
      <c r="J359" s="1">
        <v>246</v>
      </c>
      <c r="K359" s="1" t="str">
        <f t="shared" si="459"/>
        <v>22</v>
      </c>
      <c r="M359" s="5">
        <f t="shared" si="460"/>
        <v>2</v>
      </c>
      <c r="N359" s="5">
        <f t="shared" si="461"/>
        <v>158</v>
      </c>
      <c r="O359" s="5">
        <f t="shared" si="462"/>
        <v>17.86057109949175</v>
      </c>
      <c r="P359" s="5">
        <f t="shared" si="463"/>
        <v>61.5</v>
      </c>
      <c r="Q359" s="5">
        <f t="shared" si="464"/>
        <v>54.5</v>
      </c>
      <c r="R359" s="5">
        <f t="shared" si="465"/>
        <v>7</v>
      </c>
      <c r="S359" s="5">
        <f t="shared" si="466"/>
        <v>49</v>
      </c>
      <c r="T359" s="5">
        <f t="shared" si="467"/>
        <v>88</v>
      </c>
      <c r="U359" s="5">
        <f t="shared" si="468"/>
        <v>39</v>
      </c>
      <c r="V359">
        <f t="shared" si="469"/>
        <v>2000000</v>
      </c>
      <c r="X359">
        <f t="shared" si="470"/>
        <v>27</v>
      </c>
      <c r="Y359">
        <f t="shared" si="448"/>
        <v>13</v>
      </c>
      <c r="Z359">
        <f t="shared" si="449"/>
        <v>45</v>
      </c>
      <c r="AA359">
        <f t="shared" si="450"/>
        <v>13</v>
      </c>
      <c r="AB359">
        <f t="shared" si="451"/>
        <v>23</v>
      </c>
      <c r="AC359">
        <f t="shared" si="452"/>
        <v>8</v>
      </c>
      <c r="AD359">
        <f t="shared" si="453"/>
        <v>5</v>
      </c>
      <c r="AE359">
        <f t="shared" si="454"/>
        <v>23</v>
      </c>
      <c r="AF359">
        <f t="shared" si="455"/>
        <v>45</v>
      </c>
      <c r="AG359">
        <f t="shared" ref="AG359:AO359" si="508">MAX(X$4:AF$543)+1-X359</f>
        <v>29</v>
      </c>
      <c r="AH359">
        <f t="shared" si="508"/>
        <v>43</v>
      </c>
      <c r="AI359">
        <f t="shared" si="508"/>
        <v>11</v>
      </c>
      <c r="AJ359">
        <f t="shared" si="508"/>
        <v>43</v>
      </c>
      <c r="AK359">
        <f t="shared" si="508"/>
        <v>33</v>
      </c>
      <c r="AL359">
        <f t="shared" si="508"/>
        <v>48</v>
      </c>
      <c r="AM359">
        <f t="shared" si="508"/>
        <v>51</v>
      </c>
      <c r="AN359">
        <f t="shared" si="508"/>
        <v>33</v>
      </c>
      <c r="AO359">
        <f t="shared" si="508"/>
        <v>11</v>
      </c>
      <c r="AP359">
        <f t="shared" si="457"/>
        <v>2000000</v>
      </c>
      <c r="AQ359">
        <f t="shared" si="472"/>
        <v>3</v>
      </c>
      <c r="AR359">
        <f t="shared" si="473"/>
        <v>2</v>
      </c>
      <c r="AS359">
        <f t="shared" si="474"/>
        <v>3153936.7</v>
      </c>
      <c r="AV359" s="10" t="s">
        <v>1019</v>
      </c>
      <c r="AW359" s="11">
        <v>1</v>
      </c>
      <c r="AX359" s="11">
        <v>6</v>
      </c>
      <c r="AY359" s="11">
        <v>21</v>
      </c>
      <c r="AZ359" s="11">
        <v>5</v>
      </c>
      <c r="BA359" s="11">
        <v>5</v>
      </c>
      <c r="BB359" s="11">
        <v>45</v>
      </c>
      <c r="BC359" s="11">
        <v>13</v>
      </c>
      <c r="BD359" s="11">
        <v>5</v>
      </c>
      <c r="BE359" s="11">
        <v>23</v>
      </c>
      <c r="BF359" s="11">
        <v>55</v>
      </c>
      <c r="BG359" s="11">
        <v>50</v>
      </c>
      <c r="BH359" s="11">
        <v>35</v>
      </c>
      <c r="BI359" s="11">
        <v>51</v>
      </c>
      <c r="BJ359" s="11">
        <v>51</v>
      </c>
      <c r="BK359" s="11">
        <v>11</v>
      </c>
      <c r="BL359" s="11">
        <v>43</v>
      </c>
      <c r="BM359" s="11">
        <v>51</v>
      </c>
      <c r="BN359" s="11">
        <v>33</v>
      </c>
      <c r="BO359" s="11">
        <v>1000000</v>
      </c>
    </row>
    <row r="360" spans="1:67" ht="15" thickBot="1" x14ac:dyDescent="0.35">
      <c r="A360" s="1" t="s">
        <v>356</v>
      </c>
      <c r="B360" s="1" t="s">
        <v>602</v>
      </c>
      <c r="C360" s="2">
        <v>78</v>
      </c>
      <c r="D360" s="2">
        <v>57</v>
      </c>
      <c r="E360" s="2">
        <v>2</v>
      </c>
      <c r="F360" s="2">
        <v>34</v>
      </c>
      <c r="G360" s="2">
        <v>1</v>
      </c>
      <c r="H360" s="1">
        <f t="shared" si="458"/>
        <v>78</v>
      </c>
      <c r="I360" s="1">
        <f>HLOOKUP(H360,C360:$F$604,J360,0)</f>
        <v>1</v>
      </c>
      <c r="J360" s="1">
        <v>245</v>
      </c>
      <c r="K360" s="1" t="str">
        <f t="shared" si="459"/>
        <v>11</v>
      </c>
      <c r="M360" s="5">
        <f t="shared" si="460"/>
        <v>1</v>
      </c>
      <c r="N360" s="5">
        <f t="shared" si="461"/>
        <v>93</v>
      </c>
      <c r="O360" s="5">
        <f t="shared" si="462"/>
        <v>32.57171574643661</v>
      </c>
      <c r="P360" s="5">
        <f t="shared" si="463"/>
        <v>42.75</v>
      </c>
      <c r="Q360" s="5">
        <f t="shared" si="464"/>
        <v>45.5</v>
      </c>
      <c r="R360" s="5">
        <f t="shared" si="465"/>
        <v>-2.75</v>
      </c>
      <c r="S360" s="5">
        <f t="shared" si="466"/>
        <v>2</v>
      </c>
      <c r="T360" s="5">
        <f t="shared" si="467"/>
        <v>78</v>
      </c>
      <c r="U360" s="5">
        <f t="shared" si="468"/>
        <v>76</v>
      </c>
      <c r="V360">
        <f t="shared" si="469"/>
        <v>1000000</v>
      </c>
      <c r="X360">
        <f t="shared" si="470"/>
        <v>41</v>
      </c>
      <c r="Y360">
        <f t="shared" si="448"/>
        <v>38</v>
      </c>
      <c r="Z360">
        <f t="shared" si="449"/>
        <v>18</v>
      </c>
      <c r="AA360">
        <f t="shared" si="450"/>
        <v>38</v>
      </c>
      <c r="AB360">
        <f t="shared" si="451"/>
        <v>33</v>
      </c>
      <c r="AC360">
        <f t="shared" si="452"/>
        <v>38</v>
      </c>
      <c r="AD360">
        <f t="shared" si="453"/>
        <v>49</v>
      </c>
      <c r="AE360">
        <f t="shared" si="454"/>
        <v>35</v>
      </c>
      <c r="AF360">
        <f t="shared" si="455"/>
        <v>14</v>
      </c>
      <c r="AG360">
        <f t="shared" ref="AG360:AO360" si="509">MAX(X$4:AF$543)+1-X360</f>
        <v>15</v>
      </c>
      <c r="AH360">
        <f t="shared" si="509"/>
        <v>18</v>
      </c>
      <c r="AI360">
        <f t="shared" si="509"/>
        <v>38</v>
      </c>
      <c r="AJ360">
        <f t="shared" si="509"/>
        <v>18</v>
      </c>
      <c r="AK360">
        <f t="shared" si="509"/>
        <v>23</v>
      </c>
      <c r="AL360">
        <f t="shared" si="509"/>
        <v>18</v>
      </c>
      <c r="AM360">
        <f t="shared" si="509"/>
        <v>7</v>
      </c>
      <c r="AN360">
        <f t="shared" si="509"/>
        <v>21</v>
      </c>
      <c r="AO360">
        <f t="shared" si="509"/>
        <v>42</v>
      </c>
      <c r="AP360">
        <f t="shared" si="457"/>
        <v>1000000</v>
      </c>
      <c r="AQ360">
        <f t="shared" si="472"/>
        <v>3</v>
      </c>
      <c r="AR360">
        <f t="shared" si="473"/>
        <v>1</v>
      </c>
      <c r="AS360">
        <f t="shared" si="474"/>
        <v>2756898.7</v>
      </c>
      <c r="AV360" s="10" t="s">
        <v>1020</v>
      </c>
      <c r="AW360" s="11">
        <v>1</v>
      </c>
      <c r="AX360" s="11">
        <v>11</v>
      </c>
      <c r="AY360" s="11">
        <v>23</v>
      </c>
      <c r="AZ360" s="11">
        <v>8</v>
      </c>
      <c r="BA360" s="11">
        <v>13</v>
      </c>
      <c r="BB360" s="11">
        <v>20</v>
      </c>
      <c r="BC360" s="11">
        <v>10</v>
      </c>
      <c r="BD360" s="11">
        <v>2</v>
      </c>
      <c r="BE360" s="11">
        <v>27</v>
      </c>
      <c r="BF360" s="11">
        <v>55</v>
      </c>
      <c r="BG360" s="11">
        <v>45</v>
      </c>
      <c r="BH360" s="11">
        <v>33</v>
      </c>
      <c r="BI360" s="11">
        <v>48</v>
      </c>
      <c r="BJ360" s="11">
        <v>43</v>
      </c>
      <c r="BK360" s="11">
        <v>36</v>
      </c>
      <c r="BL360" s="11">
        <v>46</v>
      </c>
      <c r="BM360" s="11">
        <v>54</v>
      </c>
      <c r="BN360" s="11">
        <v>29</v>
      </c>
      <c r="BO360" s="11">
        <v>3000000</v>
      </c>
    </row>
    <row r="361" spans="1:67" ht="15" thickBot="1" x14ac:dyDescent="0.35">
      <c r="A361" s="1" t="s">
        <v>357</v>
      </c>
      <c r="B361" s="1" t="s">
        <v>602</v>
      </c>
      <c r="C361" s="2">
        <v>99</v>
      </c>
      <c r="D361" s="2">
        <v>8</v>
      </c>
      <c r="E361" s="2">
        <v>62</v>
      </c>
      <c r="F361" s="2">
        <v>26</v>
      </c>
      <c r="G361" s="2">
        <v>2</v>
      </c>
      <c r="H361" s="1">
        <f t="shared" si="458"/>
        <v>99</v>
      </c>
      <c r="I361" s="1">
        <f>HLOOKUP(H361,C361:$F$604,J361,0)</f>
        <v>1</v>
      </c>
      <c r="J361" s="1">
        <v>244</v>
      </c>
      <c r="K361" s="1" t="str">
        <f t="shared" si="459"/>
        <v>21</v>
      </c>
      <c r="M361" s="5">
        <f t="shared" si="460"/>
        <v>1</v>
      </c>
      <c r="N361" s="5">
        <f t="shared" si="461"/>
        <v>96</v>
      </c>
      <c r="O361" s="5">
        <f t="shared" si="462"/>
        <v>40.326790102858425</v>
      </c>
      <c r="P361" s="5">
        <f t="shared" si="463"/>
        <v>48.75</v>
      </c>
      <c r="Q361" s="5">
        <f t="shared" si="464"/>
        <v>44</v>
      </c>
      <c r="R361" s="5">
        <f t="shared" si="465"/>
        <v>4.75</v>
      </c>
      <c r="S361" s="5">
        <f t="shared" si="466"/>
        <v>8</v>
      </c>
      <c r="T361" s="5">
        <f t="shared" si="467"/>
        <v>99</v>
      </c>
      <c r="U361" s="5">
        <f t="shared" si="468"/>
        <v>91</v>
      </c>
      <c r="V361">
        <f t="shared" si="469"/>
        <v>2000000</v>
      </c>
      <c r="X361">
        <f t="shared" si="470"/>
        <v>41</v>
      </c>
      <c r="Y361">
        <f t="shared" si="448"/>
        <v>37</v>
      </c>
      <c r="Z361">
        <f t="shared" si="449"/>
        <v>6</v>
      </c>
      <c r="AA361">
        <f t="shared" si="450"/>
        <v>31</v>
      </c>
      <c r="AB361">
        <f t="shared" si="451"/>
        <v>34</v>
      </c>
      <c r="AC361">
        <f t="shared" si="452"/>
        <v>12</v>
      </c>
      <c r="AD361">
        <f t="shared" si="453"/>
        <v>38</v>
      </c>
      <c r="AE361">
        <f t="shared" si="454"/>
        <v>2</v>
      </c>
      <c r="AF361">
        <f t="shared" si="455"/>
        <v>3</v>
      </c>
      <c r="AG361">
        <f t="shared" ref="AG361:AO361" si="510">MAX(X$4:AF$543)+1-X361</f>
        <v>15</v>
      </c>
      <c r="AH361">
        <f t="shared" si="510"/>
        <v>19</v>
      </c>
      <c r="AI361">
        <f t="shared" si="510"/>
        <v>50</v>
      </c>
      <c r="AJ361">
        <f t="shared" si="510"/>
        <v>25</v>
      </c>
      <c r="AK361">
        <f t="shared" si="510"/>
        <v>22</v>
      </c>
      <c r="AL361">
        <f t="shared" si="510"/>
        <v>44</v>
      </c>
      <c r="AM361">
        <f t="shared" si="510"/>
        <v>18</v>
      </c>
      <c r="AN361">
        <f t="shared" si="510"/>
        <v>54</v>
      </c>
      <c r="AO361">
        <f t="shared" si="510"/>
        <v>53</v>
      </c>
      <c r="AP361">
        <f t="shared" si="457"/>
        <v>2000000</v>
      </c>
      <c r="AQ361">
        <f t="shared" si="472"/>
        <v>3</v>
      </c>
      <c r="AR361">
        <f t="shared" si="473"/>
        <v>2</v>
      </c>
      <c r="AS361">
        <f t="shared" si="474"/>
        <v>2974722.4</v>
      </c>
      <c r="AV361" s="10" t="s">
        <v>1021</v>
      </c>
      <c r="AW361" s="11">
        <v>14</v>
      </c>
      <c r="AX361" s="11">
        <v>28</v>
      </c>
      <c r="AY361" s="11">
        <v>35</v>
      </c>
      <c r="AZ361" s="11">
        <v>33</v>
      </c>
      <c r="BA361" s="11">
        <v>27</v>
      </c>
      <c r="BB361" s="11">
        <v>44</v>
      </c>
      <c r="BC361" s="11">
        <v>29</v>
      </c>
      <c r="BD361" s="11">
        <v>43</v>
      </c>
      <c r="BE361" s="11">
        <v>33</v>
      </c>
      <c r="BF361" s="11">
        <v>42</v>
      </c>
      <c r="BG361" s="11">
        <v>28</v>
      </c>
      <c r="BH361" s="11">
        <v>21</v>
      </c>
      <c r="BI361" s="11">
        <v>23</v>
      </c>
      <c r="BJ361" s="11">
        <v>29</v>
      </c>
      <c r="BK361" s="11">
        <v>12</v>
      </c>
      <c r="BL361" s="11">
        <v>27</v>
      </c>
      <c r="BM361" s="11">
        <v>13</v>
      </c>
      <c r="BN361" s="11">
        <v>23</v>
      </c>
      <c r="BO361" s="11">
        <v>3000000</v>
      </c>
    </row>
    <row r="362" spans="1:67" ht="15" thickBot="1" x14ac:dyDescent="0.35">
      <c r="A362" s="1" t="s">
        <v>358</v>
      </c>
      <c r="B362" s="1" t="s">
        <v>602</v>
      </c>
      <c r="C362" s="2">
        <v>6</v>
      </c>
      <c r="D362" s="2">
        <v>24</v>
      </c>
      <c r="E362" s="2">
        <v>93</v>
      </c>
      <c r="F362" s="2">
        <v>91</v>
      </c>
      <c r="G362" s="2">
        <v>1</v>
      </c>
      <c r="H362" s="1">
        <f t="shared" si="458"/>
        <v>93</v>
      </c>
      <c r="I362" s="1">
        <f>HLOOKUP(H362,C362:$F$604,J362,0)</f>
        <v>3</v>
      </c>
      <c r="J362" s="1">
        <v>243</v>
      </c>
      <c r="K362" s="1" t="str">
        <f t="shared" si="459"/>
        <v>13</v>
      </c>
      <c r="M362" s="5">
        <f t="shared" si="460"/>
        <v>3</v>
      </c>
      <c r="N362" s="5">
        <f t="shared" si="461"/>
        <v>121</v>
      </c>
      <c r="O362" s="5">
        <f t="shared" si="462"/>
        <v>45.066617356974994</v>
      </c>
      <c r="P362" s="5">
        <f t="shared" si="463"/>
        <v>53.5</v>
      </c>
      <c r="Q362" s="5">
        <f t="shared" si="464"/>
        <v>57.5</v>
      </c>
      <c r="R362" s="5">
        <f t="shared" si="465"/>
        <v>-4</v>
      </c>
      <c r="S362" s="5">
        <f t="shared" si="466"/>
        <v>6</v>
      </c>
      <c r="T362" s="5">
        <f t="shared" si="467"/>
        <v>93</v>
      </c>
      <c r="U362" s="5">
        <f t="shared" si="468"/>
        <v>87</v>
      </c>
      <c r="V362">
        <f t="shared" si="469"/>
        <v>1000000</v>
      </c>
      <c r="X362">
        <f t="shared" si="470"/>
        <v>14</v>
      </c>
      <c r="Y362">
        <f t="shared" si="448"/>
        <v>27</v>
      </c>
      <c r="Z362">
        <f t="shared" si="449"/>
        <v>1</v>
      </c>
      <c r="AA362">
        <f t="shared" si="450"/>
        <v>24</v>
      </c>
      <c r="AB362">
        <f t="shared" si="451"/>
        <v>20</v>
      </c>
      <c r="AC362">
        <f t="shared" si="452"/>
        <v>41</v>
      </c>
      <c r="AD362">
        <f t="shared" si="453"/>
        <v>41</v>
      </c>
      <c r="AE362">
        <f t="shared" si="454"/>
        <v>14</v>
      </c>
      <c r="AF362">
        <f t="shared" si="455"/>
        <v>5</v>
      </c>
      <c r="AG362">
        <f t="shared" ref="AG362:AO362" si="511">MAX(X$4:AF$543)+1-X362</f>
        <v>42</v>
      </c>
      <c r="AH362">
        <f t="shared" si="511"/>
        <v>29</v>
      </c>
      <c r="AI362">
        <f t="shared" si="511"/>
        <v>55</v>
      </c>
      <c r="AJ362">
        <f t="shared" si="511"/>
        <v>32</v>
      </c>
      <c r="AK362">
        <f t="shared" si="511"/>
        <v>36</v>
      </c>
      <c r="AL362">
        <f t="shared" si="511"/>
        <v>15</v>
      </c>
      <c r="AM362">
        <f t="shared" si="511"/>
        <v>15</v>
      </c>
      <c r="AN362">
        <f t="shared" si="511"/>
        <v>42</v>
      </c>
      <c r="AO362">
        <f t="shared" si="511"/>
        <v>51</v>
      </c>
      <c r="AP362">
        <f t="shared" si="457"/>
        <v>1000000</v>
      </c>
      <c r="AQ362">
        <f t="shared" si="472"/>
        <v>3</v>
      </c>
      <c r="AR362">
        <f t="shared" si="473"/>
        <v>1</v>
      </c>
      <c r="AS362">
        <f t="shared" si="474"/>
        <v>2975352.7</v>
      </c>
      <c r="AV362" s="10" t="s">
        <v>1022</v>
      </c>
      <c r="AW362" s="11">
        <v>27</v>
      </c>
      <c r="AX362" s="11">
        <v>14</v>
      </c>
      <c r="AY362" s="11">
        <v>46</v>
      </c>
      <c r="AZ362" s="11">
        <v>19</v>
      </c>
      <c r="BA362" s="11">
        <v>20</v>
      </c>
      <c r="BB362" s="11">
        <v>34</v>
      </c>
      <c r="BC362" s="11">
        <v>12</v>
      </c>
      <c r="BD362" s="11">
        <v>39</v>
      </c>
      <c r="BE362" s="11">
        <v>45</v>
      </c>
      <c r="BF362" s="11">
        <v>29</v>
      </c>
      <c r="BG362" s="11">
        <v>42</v>
      </c>
      <c r="BH362" s="11">
        <v>10</v>
      </c>
      <c r="BI362" s="11">
        <v>37</v>
      </c>
      <c r="BJ362" s="11">
        <v>36</v>
      </c>
      <c r="BK362" s="11">
        <v>22</v>
      </c>
      <c r="BL362" s="11">
        <v>44</v>
      </c>
      <c r="BM362" s="11">
        <v>17</v>
      </c>
      <c r="BN362" s="11">
        <v>11</v>
      </c>
      <c r="BO362" s="11">
        <v>1000000</v>
      </c>
    </row>
    <row r="363" spans="1:67" ht="15" thickBot="1" x14ac:dyDescent="0.35">
      <c r="A363" s="1" t="s">
        <v>359</v>
      </c>
      <c r="B363" s="1" t="s">
        <v>602</v>
      </c>
      <c r="C363" s="2">
        <v>6</v>
      </c>
      <c r="D363" s="2">
        <v>73</v>
      </c>
      <c r="E363" s="2">
        <v>44</v>
      </c>
      <c r="F363" s="2">
        <v>69</v>
      </c>
      <c r="G363" s="2">
        <v>2</v>
      </c>
      <c r="H363" s="1">
        <f t="shared" si="458"/>
        <v>73</v>
      </c>
      <c r="I363" s="1">
        <f>HLOOKUP(H363,C363:$F$604,J363,0)</f>
        <v>2</v>
      </c>
      <c r="J363" s="1">
        <v>242</v>
      </c>
      <c r="K363" s="1" t="str">
        <f t="shared" si="459"/>
        <v>22</v>
      </c>
      <c r="M363" s="5">
        <f t="shared" si="460"/>
        <v>2</v>
      </c>
      <c r="N363" s="5">
        <f t="shared" si="461"/>
        <v>119</v>
      </c>
      <c r="O363" s="5">
        <f t="shared" si="462"/>
        <v>30.800432897390689</v>
      </c>
      <c r="P363" s="5">
        <f t="shared" si="463"/>
        <v>48</v>
      </c>
      <c r="Q363" s="5">
        <f t="shared" si="464"/>
        <v>56.5</v>
      </c>
      <c r="R363" s="5">
        <f t="shared" si="465"/>
        <v>-8.5</v>
      </c>
      <c r="S363" s="5">
        <f t="shared" si="466"/>
        <v>6</v>
      </c>
      <c r="T363" s="5">
        <f t="shared" si="467"/>
        <v>73</v>
      </c>
      <c r="U363" s="5">
        <f t="shared" si="468"/>
        <v>67</v>
      </c>
      <c r="V363">
        <f t="shared" si="469"/>
        <v>2000000</v>
      </c>
      <c r="X363">
        <f t="shared" si="470"/>
        <v>27</v>
      </c>
      <c r="Y363">
        <f t="shared" si="448"/>
        <v>28</v>
      </c>
      <c r="Z363">
        <f t="shared" si="449"/>
        <v>22</v>
      </c>
      <c r="AA363">
        <f t="shared" si="450"/>
        <v>32</v>
      </c>
      <c r="AB363">
        <f t="shared" si="451"/>
        <v>21</v>
      </c>
      <c r="AC363">
        <f t="shared" si="452"/>
        <v>50</v>
      </c>
      <c r="AD363">
        <f t="shared" si="453"/>
        <v>41</v>
      </c>
      <c r="AE363">
        <f t="shared" si="454"/>
        <v>40</v>
      </c>
      <c r="AF363">
        <f t="shared" si="455"/>
        <v>22</v>
      </c>
      <c r="AG363">
        <f t="shared" ref="AG363:AO363" si="512">MAX(X$4:AF$543)+1-X363</f>
        <v>29</v>
      </c>
      <c r="AH363">
        <f t="shared" si="512"/>
        <v>28</v>
      </c>
      <c r="AI363">
        <f t="shared" si="512"/>
        <v>34</v>
      </c>
      <c r="AJ363">
        <f t="shared" si="512"/>
        <v>24</v>
      </c>
      <c r="AK363">
        <f t="shared" si="512"/>
        <v>35</v>
      </c>
      <c r="AL363">
        <f t="shared" si="512"/>
        <v>6</v>
      </c>
      <c r="AM363">
        <f t="shared" si="512"/>
        <v>15</v>
      </c>
      <c r="AN363">
        <f t="shared" si="512"/>
        <v>16</v>
      </c>
      <c r="AO363">
        <f t="shared" si="512"/>
        <v>34</v>
      </c>
      <c r="AP363">
        <f t="shared" si="457"/>
        <v>2000000</v>
      </c>
      <c r="AQ363">
        <f t="shared" si="472"/>
        <v>3</v>
      </c>
      <c r="AR363">
        <f t="shared" si="473"/>
        <v>2</v>
      </c>
      <c r="AS363">
        <f t="shared" si="474"/>
        <v>2748820.2</v>
      </c>
      <c r="AV363" s="10" t="s">
        <v>1023</v>
      </c>
      <c r="AW363" s="11">
        <v>27</v>
      </c>
      <c r="AX363" s="11">
        <v>13</v>
      </c>
      <c r="AY363" s="11">
        <v>45</v>
      </c>
      <c r="AZ363" s="11">
        <v>13</v>
      </c>
      <c r="BA363" s="11">
        <v>23</v>
      </c>
      <c r="BB363" s="11">
        <v>8</v>
      </c>
      <c r="BC363" s="11">
        <v>5</v>
      </c>
      <c r="BD363" s="11">
        <v>23</v>
      </c>
      <c r="BE363" s="11">
        <v>45</v>
      </c>
      <c r="BF363" s="11">
        <v>29</v>
      </c>
      <c r="BG363" s="11">
        <v>43</v>
      </c>
      <c r="BH363" s="11">
        <v>11</v>
      </c>
      <c r="BI363" s="11">
        <v>43</v>
      </c>
      <c r="BJ363" s="11">
        <v>33</v>
      </c>
      <c r="BK363" s="11">
        <v>48</v>
      </c>
      <c r="BL363" s="11">
        <v>51</v>
      </c>
      <c r="BM363" s="11">
        <v>33</v>
      </c>
      <c r="BN363" s="11">
        <v>11</v>
      </c>
      <c r="BO363" s="11">
        <v>2000000</v>
      </c>
    </row>
    <row r="364" spans="1:67" ht="15" thickBot="1" x14ac:dyDescent="0.35">
      <c r="A364" s="1" t="s">
        <v>360</v>
      </c>
      <c r="B364" s="1" t="s">
        <v>602</v>
      </c>
      <c r="C364" s="2">
        <v>96</v>
      </c>
      <c r="D364" s="2">
        <v>63</v>
      </c>
      <c r="E364" s="2">
        <v>77</v>
      </c>
      <c r="F364" s="2">
        <v>3</v>
      </c>
      <c r="G364" s="2">
        <v>3</v>
      </c>
      <c r="H364" s="1">
        <f t="shared" si="458"/>
        <v>96</v>
      </c>
      <c r="I364" s="1">
        <f>HLOOKUP(H364,C364:$F$604,J364,0)</f>
        <v>1</v>
      </c>
      <c r="J364" s="1">
        <v>241</v>
      </c>
      <c r="K364" s="1" t="str">
        <f t="shared" si="459"/>
        <v>31</v>
      </c>
      <c r="M364" s="5">
        <f t="shared" si="460"/>
        <v>1</v>
      </c>
      <c r="N364" s="5">
        <f t="shared" si="461"/>
        <v>143</v>
      </c>
      <c r="O364" s="5">
        <f t="shared" si="462"/>
        <v>40.177730149922603</v>
      </c>
      <c r="P364" s="5">
        <f t="shared" si="463"/>
        <v>59.75</v>
      </c>
      <c r="Q364" s="5">
        <f t="shared" si="464"/>
        <v>70</v>
      </c>
      <c r="R364" s="5">
        <f t="shared" si="465"/>
        <v>-10.25</v>
      </c>
      <c r="S364" s="5">
        <f t="shared" si="466"/>
        <v>3</v>
      </c>
      <c r="T364" s="5">
        <f t="shared" si="467"/>
        <v>96</v>
      </c>
      <c r="U364" s="5">
        <f t="shared" si="468"/>
        <v>93</v>
      </c>
      <c r="V364">
        <f t="shared" si="469"/>
        <v>3000000</v>
      </c>
      <c r="X364">
        <f t="shared" si="470"/>
        <v>41</v>
      </c>
      <c r="Y364">
        <f t="shared" si="448"/>
        <v>18</v>
      </c>
      <c r="Z364">
        <f t="shared" si="449"/>
        <v>6</v>
      </c>
      <c r="AA364">
        <f t="shared" si="450"/>
        <v>15</v>
      </c>
      <c r="AB364">
        <f t="shared" si="451"/>
        <v>9</v>
      </c>
      <c r="AC364">
        <f t="shared" si="452"/>
        <v>52</v>
      </c>
      <c r="AD364">
        <f t="shared" si="453"/>
        <v>48</v>
      </c>
      <c r="AE364">
        <f t="shared" si="454"/>
        <v>8</v>
      </c>
      <c r="AF364">
        <f t="shared" si="455"/>
        <v>2</v>
      </c>
      <c r="AG364">
        <f t="shared" ref="AG364:AO364" si="513">MAX(X$4:AF$543)+1-X364</f>
        <v>15</v>
      </c>
      <c r="AH364">
        <f t="shared" si="513"/>
        <v>38</v>
      </c>
      <c r="AI364">
        <f t="shared" si="513"/>
        <v>50</v>
      </c>
      <c r="AJ364">
        <f t="shared" si="513"/>
        <v>41</v>
      </c>
      <c r="AK364">
        <f t="shared" si="513"/>
        <v>47</v>
      </c>
      <c r="AL364">
        <f t="shared" si="513"/>
        <v>4</v>
      </c>
      <c r="AM364">
        <f t="shared" si="513"/>
        <v>8</v>
      </c>
      <c r="AN364">
        <f t="shared" si="513"/>
        <v>48</v>
      </c>
      <c r="AO364">
        <f t="shared" si="513"/>
        <v>54</v>
      </c>
      <c r="AP364">
        <f t="shared" si="457"/>
        <v>3000000</v>
      </c>
      <c r="AQ364">
        <f t="shared" si="472"/>
        <v>3</v>
      </c>
      <c r="AR364">
        <f t="shared" si="473"/>
        <v>3</v>
      </c>
      <c r="AS364">
        <f t="shared" si="474"/>
        <v>2645949.7999999998</v>
      </c>
      <c r="AV364" s="10" t="s">
        <v>1024</v>
      </c>
      <c r="AW364" s="11">
        <v>41</v>
      </c>
      <c r="AX364" s="11">
        <v>38</v>
      </c>
      <c r="AY364" s="11">
        <v>18</v>
      </c>
      <c r="AZ364" s="11">
        <v>38</v>
      </c>
      <c r="BA364" s="11">
        <v>33</v>
      </c>
      <c r="BB364" s="11">
        <v>38</v>
      </c>
      <c r="BC364" s="11">
        <v>49</v>
      </c>
      <c r="BD364" s="11">
        <v>35</v>
      </c>
      <c r="BE364" s="11">
        <v>14</v>
      </c>
      <c r="BF364" s="11">
        <v>15</v>
      </c>
      <c r="BG364" s="11">
        <v>18</v>
      </c>
      <c r="BH364" s="11">
        <v>38</v>
      </c>
      <c r="BI364" s="11">
        <v>18</v>
      </c>
      <c r="BJ364" s="11">
        <v>23</v>
      </c>
      <c r="BK364" s="11">
        <v>18</v>
      </c>
      <c r="BL364" s="11">
        <v>7</v>
      </c>
      <c r="BM364" s="11">
        <v>21</v>
      </c>
      <c r="BN364" s="11">
        <v>42</v>
      </c>
      <c r="BO364" s="11">
        <v>1000000</v>
      </c>
    </row>
    <row r="365" spans="1:67" ht="15" thickBot="1" x14ac:dyDescent="0.35">
      <c r="A365" s="1" t="s">
        <v>361</v>
      </c>
      <c r="B365" s="1" t="s">
        <v>602</v>
      </c>
      <c r="C365" s="2">
        <v>94</v>
      </c>
      <c r="D365" s="2">
        <v>39</v>
      </c>
      <c r="E365" s="2">
        <v>60</v>
      </c>
      <c r="F365" s="2">
        <v>69</v>
      </c>
      <c r="G365" s="2">
        <v>4</v>
      </c>
      <c r="H365" s="1">
        <f t="shared" si="458"/>
        <v>94</v>
      </c>
      <c r="I365" s="1">
        <f>HLOOKUP(H365,C365:$F$604,J365,0)</f>
        <v>1</v>
      </c>
      <c r="J365" s="1">
        <v>240</v>
      </c>
      <c r="K365" s="1" t="str">
        <f t="shared" si="459"/>
        <v>41</v>
      </c>
      <c r="M365" s="5">
        <f t="shared" si="460"/>
        <v>1</v>
      </c>
      <c r="N365" s="5">
        <f t="shared" si="461"/>
        <v>168</v>
      </c>
      <c r="O365" s="5">
        <f t="shared" si="462"/>
        <v>22.781571499789035</v>
      </c>
      <c r="P365" s="5">
        <f t="shared" si="463"/>
        <v>65.5</v>
      </c>
      <c r="Q365" s="5">
        <f t="shared" si="464"/>
        <v>64.5</v>
      </c>
      <c r="R365" s="5">
        <f t="shared" si="465"/>
        <v>1</v>
      </c>
      <c r="S365" s="5">
        <f t="shared" si="466"/>
        <v>39</v>
      </c>
      <c r="T365" s="5">
        <f t="shared" si="467"/>
        <v>94</v>
      </c>
      <c r="U365" s="5">
        <f t="shared" si="468"/>
        <v>55</v>
      </c>
      <c r="V365">
        <f t="shared" si="469"/>
        <v>4000000</v>
      </c>
      <c r="X365">
        <f t="shared" si="470"/>
        <v>41</v>
      </c>
      <c r="Y365">
        <f t="shared" si="448"/>
        <v>9</v>
      </c>
      <c r="Z365">
        <f t="shared" si="449"/>
        <v>38</v>
      </c>
      <c r="AA365">
        <f t="shared" si="450"/>
        <v>9</v>
      </c>
      <c r="AB365">
        <f t="shared" si="451"/>
        <v>13</v>
      </c>
      <c r="AC365">
        <f t="shared" si="452"/>
        <v>25</v>
      </c>
      <c r="AD365">
        <f t="shared" si="453"/>
        <v>9</v>
      </c>
      <c r="AE365">
        <f t="shared" si="454"/>
        <v>12</v>
      </c>
      <c r="AF365">
        <f t="shared" si="455"/>
        <v>33</v>
      </c>
      <c r="AG365">
        <f t="shared" ref="AG365:AO365" si="514">MAX(X$4:AF$543)+1-X365</f>
        <v>15</v>
      </c>
      <c r="AH365">
        <f t="shared" si="514"/>
        <v>47</v>
      </c>
      <c r="AI365">
        <f t="shared" si="514"/>
        <v>18</v>
      </c>
      <c r="AJ365">
        <f t="shared" si="514"/>
        <v>47</v>
      </c>
      <c r="AK365">
        <f t="shared" si="514"/>
        <v>43</v>
      </c>
      <c r="AL365">
        <f t="shared" si="514"/>
        <v>31</v>
      </c>
      <c r="AM365">
        <f t="shared" si="514"/>
        <v>47</v>
      </c>
      <c r="AN365">
        <f t="shared" si="514"/>
        <v>44</v>
      </c>
      <c r="AO365">
        <f t="shared" si="514"/>
        <v>23</v>
      </c>
      <c r="AP365">
        <f t="shared" si="457"/>
        <v>4000000</v>
      </c>
      <c r="AQ365">
        <f t="shared" si="472"/>
        <v>3</v>
      </c>
      <c r="AR365">
        <f t="shared" si="473"/>
        <v>4</v>
      </c>
      <c r="AS365">
        <f t="shared" si="474"/>
        <v>2984946.8</v>
      </c>
      <c r="AV365" s="10" t="s">
        <v>1025</v>
      </c>
      <c r="AW365" s="11">
        <v>41</v>
      </c>
      <c r="AX365" s="11">
        <v>37</v>
      </c>
      <c r="AY365" s="11">
        <v>6</v>
      </c>
      <c r="AZ365" s="11">
        <v>31</v>
      </c>
      <c r="BA365" s="11">
        <v>34</v>
      </c>
      <c r="BB365" s="11">
        <v>12</v>
      </c>
      <c r="BC365" s="11">
        <v>38</v>
      </c>
      <c r="BD365" s="11">
        <v>2</v>
      </c>
      <c r="BE365" s="11">
        <v>3</v>
      </c>
      <c r="BF365" s="11">
        <v>15</v>
      </c>
      <c r="BG365" s="11">
        <v>19</v>
      </c>
      <c r="BH365" s="11">
        <v>50</v>
      </c>
      <c r="BI365" s="11">
        <v>25</v>
      </c>
      <c r="BJ365" s="11">
        <v>22</v>
      </c>
      <c r="BK365" s="11">
        <v>44</v>
      </c>
      <c r="BL365" s="11">
        <v>18</v>
      </c>
      <c r="BM365" s="11">
        <v>54</v>
      </c>
      <c r="BN365" s="11">
        <v>53</v>
      </c>
      <c r="BO365" s="11">
        <v>2000000</v>
      </c>
    </row>
    <row r="366" spans="1:67" ht="15" thickBot="1" x14ac:dyDescent="0.35">
      <c r="A366" s="1" t="s">
        <v>362</v>
      </c>
      <c r="B366" s="1" t="s">
        <v>602</v>
      </c>
      <c r="C366" s="2">
        <v>22</v>
      </c>
      <c r="D366" s="2">
        <v>72</v>
      </c>
      <c r="E366" s="2">
        <v>40</v>
      </c>
      <c r="F366" s="2">
        <v>12</v>
      </c>
      <c r="G366" s="2">
        <v>3</v>
      </c>
      <c r="H366" s="1">
        <f t="shared" si="458"/>
        <v>72</v>
      </c>
      <c r="I366" s="1">
        <f>HLOOKUP(H366,C366:$F$604,J366,0)</f>
        <v>2</v>
      </c>
      <c r="J366" s="1">
        <v>239</v>
      </c>
      <c r="K366" s="1" t="str">
        <f t="shared" si="459"/>
        <v>32</v>
      </c>
      <c r="M366" s="5">
        <f t="shared" si="460"/>
        <v>2</v>
      </c>
      <c r="N366" s="5">
        <f t="shared" si="461"/>
        <v>74</v>
      </c>
      <c r="O366" s="5">
        <f t="shared" si="462"/>
        <v>26.350205565295564</v>
      </c>
      <c r="P366" s="5">
        <f t="shared" si="463"/>
        <v>36.5</v>
      </c>
      <c r="Q366" s="5">
        <f t="shared" si="464"/>
        <v>31</v>
      </c>
      <c r="R366" s="5">
        <f t="shared" si="465"/>
        <v>5.5</v>
      </c>
      <c r="S366" s="5">
        <f t="shared" si="466"/>
        <v>12</v>
      </c>
      <c r="T366" s="5">
        <f t="shared" si="467"/>
        <v>72</v>
      </c>
      <c r="U366" s="5">
        <f t="shared" si="468"/>
        <v>60</v>
      </c>
      <c r="V366">
        <f t="shared" si="469"/>
        <v>3000000</v>
      </c>
      <c r="X366">
        <f t="shared" si="470"/>
        <v>27</v>
      </c>
      <c r="Y366">
        <f t="shared" si="448"/>
        <v>44</v>
      </c>
      <c r="Z366">
        <f t="shared" si="449"/>
        <v>31</v>
      </c>
      <c r="AA366">
        <f t="shared" si="450"/>
        <v>45</v>
      </c>
      <c r="AB366">
        <f t="shared" si="451"/>
        <v>45</v>
      </c>
      <c r="AC366">
        <f t="shared" si="452"/>
        <v>11</v>
      </c>
      <c r="AD366">
        <f t="shared" si="453"/>
        <v>32</v>
      </c>
      <c r="AE366">
        <f t="shared" si="454"/>
        <v>41</v>
      </c>
      <c r="AF366">
        <f t="shared" si="455"/>
        <v>29</v>
      </c>
      <c r="AG366">
        <f t="shared" ref="AG366:AO366" si="515">MAX(X$4:AF$543)+1-X366</f>
        <v>29</v>
      </c>
      <c r="AH366">
        <f t="shared" si="515"/>
        <v>12</v>
      </c>
      <c r="AI366">
        <f t="shared" si="515"/>
        <v>25</v>
      </c>
      <c r="AJ366">
        <f t="shared" si="515"/>
        <v>11</v>
      </c>
      <c r="AK366">
        <f t="shared" si="515"/>
        <v>11</v>
      </c>
      <c r="AL366">
        <f t="shared" si="515"/>
        <v>45</v>
      </c>
      <c r="AM366">
        <f t="shared" si="515"/>
        <v>24</v>
      </c>
      <c r="AN366">
        <f t="shared" si="515"/>
        <v>15</v>
      </c>
      <c r="AO366">
        <f t="shared" si="515"/>
        <v>27</v>
      </c>
      <c r="AP366">
        <f t="shared" si="457"/>
        <v>3000000</v>
      </c>
      <c r="AQ366">
        <f t="shared" si="472"/>
        <v>3</v>
      </c>
      <c r="AR366">
        <f t="shared" si="473"/>
        <v>3</v>
      </c>
      <c r="AS366">
        <f t="shared" si="474"/>
        <v>2869848.3</v>
      </c>
      <c r="AV366" s="10" t="s">
        <v>1026</v>
      </c>
      <c r="AW366" s="11">
        <v>14</v>
      </c>
      <c r="AX366" s="11">
        <v>27</v>
      </c>
      <c r="AY366" s="11">
        <v>1</v>
      </c>
      <c r="AZ366" s="11">
        <v>24</v>
      </c>
      <c r="BA366" s="11">
        <v>20</v>
      </c>
      <c r="BB366" s="11">
        <v>41</v>
      </c>
      <c r="BC366" s="11">
        <v>41</v>
      </c>
      <c r="BD366" s="11">
        <v>14</v>
      </c>
      <c r="BE366" s="11">
        <v>5</v>
      </c>
      <c r="BF366" s="11">
        <v>42</v>
      </c>
      <c r="BG366" s="11">
        <v>29</v>
      </c>
      <c r="BH366" s="11">
        <v>55</v>
      </c>
      <c r="BI366" s="11">
        <v>32</v>
      </c>
      <c r="BJ366" s="11">
        <v>36</v>
      </c>
      <c r="BK366" s="11">
        <v>15</v>
      </c>
      <c r="BL366" s="11">
        <v>15</v>
      </c>
      <c r="BM366" s="11">
        <v>42</v>
      </c>
      <c r="BN366" s="11">
        <v>51</v>
      </c>
      <c r="BO366" s="11">
        <v>1000000</v>
      </c>
    </row>
    <row r="367" spans="1:67" ht="15" thickBot="1" x14ac:dyDescent="0.35">
      <c r="A367" s="1" t="s">
        <v>363</v>
      </c>
      <c r="B367" s="1" t="s">
        <v>602</v>
      </c>
      <c r="C367" s="2">
        <v>70</v>
      </c>
      <c r="D367" s="2">
        <v>14</v>
      </c>
      <c r="E367" s="2">
        <v>67</v>
      </c>
      <c r="F367" s="2">
        <v>66</v>
      </c>
      <c r="G367" s="2">
        <v>4</v>
      </c>
      <c r="H367" s="1">
        <f t="shared" si="458"/>
        <v>70</v>
      </c>
      <c r="I367" s="1">
        <f>HLOOKUP(H367,C367:$F$604,J367,0)</f>
        <v>1</v>
      </c>
      <c r="J367" s="1">
        <v>238</v>
      </c>
      <c r="K367" s="1" t="str">
        <f t="shared" si="459"/>
        <v>41</v>
      </c>
      <c r="M367" s="5">
        <f t="shared" si="460"/>
        <v>1</v>
      </c>
      <c r="N367" s="5">
        <f t="shared" si="461"/>
        <v>147</v>
      </c>
      <c r="O367" s="5">
        <f t="shared" si="462"/>
        <v>26.887109674836129</v>
      </c>
      <c r="P367" s="5">
        <f t="shared" si="463"/>
        <v>54.25</v>
      </c>
      <c r="Q367" s="5">
        <f t="shared" si="464"/>
        <v>66.5</v>
      </c>
      <c r="R367" s="5">
        <f t="shared" si="465"/>
        <v>-12.25</v>
      </c>
      <c r="S367" s="5">
        <f t="shared" si="466"/>
        <v>14</v>
      </c>
      <c r="T367" s="5">
        <f t="shared" si="467"/>
        <v>70</v>
      </c>
      <c r="U367" s="5">
        <f t="shared" si="468"/>
        <v>56</v>
      </c>
      <c r="V367">
        <f t="shared" si="469"/>
        <v>4000000</v>
      </c>
      <c r="X367">
        <f t="shared" si="470"/>
        <v>41</v>
      </c>
      <c r="Y367">
        <f t="shared" si="448"/>
        <v>16</v>
      </c>
      <c r="Z367">
        <f t="shared" si="449"/>
        <v>30</v>
      </c>
      <c r="AA367">
        <f t="shared" si="450"/>
        <v>22</v>
      </c>
      <c r="AB367">
        <f t="shared" si="451"/>
        <v>11</v>
      </c>
      <c r="AC367">
        <f t="shared" si="452"/>
        <v>54</v>
      </c>
      <c r="AD367">
        <f t="shared" si="453"/>
        <v>29</v>
      </c>
      <c r="AE367">
        <f t="shared" si="454"/>
        <v>43</v>
      </c>
      <c r="AF367">
        <f t="shared" si="455"/>
        <v>33</v>
      </c>
      <c r="AG367">
        <f t="shared" ref="AG367:AO367" si="516">MAX(X$4:AF$543)+1-X367</f>
        <v>15</v>
      </c>
      <c r="AH367">
        <f t="shared" si="516"/>
        <v>40</v>
      </c>
      <c r="AI367">
        <f t="shared" si="516"/>
        <v>26</v>
      </c>
      <c r="AJ367">
        <f t="shared" si="516"/>
        <v>34</v>
      </c>
      <c r="AK367">
        <f t="shared" si="516"/>
        <v>45</v>
      </c>
      <c r="AL367">
        <f t="shared" si="516"/>
        <v>2</v>
      </c>
      <c r="AM367">
        <f t="shared" si="516"/>
        <v>27</v>
      </c>
      <c r="AN367">
        <f t="shared" si="516"/>
        <v>13</v>
      </c>
      <c r="AO367">
        <f t="shared" si="516"/>
        <v>23</v>
      </c>
      <c r="AP367">
        <f t="shared" si="457"/>
        <v>4000000</v>
      </c>
      <c r="AQ367">
        <f t="shared" si="472"/>
        <v>3</v>
      </c>
      <c r="AR367">
        <f t="shared" si="473"/>
        <v>4</v>
      </c>
      <c r="AS367">
        <f t="shared" si="474"/>
        <v>2931510.5</v>
      </c>
      <c r="AV367" s="10" t="s">
        <v>1027</v>
      </c>
      <c r="AW367" s="11">
        <v>27</v>
      </c>
      <c r="AX367" s="11">
        <v>28</v>
      </c>
      <c r="AY367" s="11">
        <v>22</v>
      </c>
      <c r="AZ367" s="11">
        <v>32</v>
      </c>
      <c r="BA367" s="11">
        <v>21</v>
      </c>
      <c r="BB367" s="11">
        <v>50</v>
      </c>
      <c r="BC367" s="11">
        <v>41</v>
      </c>
      <c r="BD367" s="11">
        <v>40</v>
      </c>
      <c r="BE367" s="11">
        <v>22</v>
      </c>
      <c r="BF367" s="11">
        <v>29</v>
      </c>
      <c r="BG367" s="11">
        <v>28</v>
      </c>
      <c r="BH367" s="11">
        <v>34</v>
      </c>
      <c r="BI367" s="11">
        <v>24</v>
      </c>
      <c r="BJ367" s="11">
        <v>35</v>
      </c>
      <c r="BK367" s="11">
        <v>6</v>
      </c>
      <c r="BL367" s="11">
        <v>15</v>
      </c>
      <c r="BM367" s="11">
        <v>16</v>
      </c>
      <c r="BN367" s="11">
        <v>34</v>
      </c>
      <c r="BO367" s="11">
        <v>2000000</v>
      </c>
    </row>
    <row r="368" spans="1:67" ht="15" thickBot="1" x14ac:dyDescent="0.35">
      <c r="A368" s="1" t="s">
        <v>364</v>
      </c>
      <c r="B368" s="1" t="s">
        <v>602</v>
      </c>
      <c r="C368" s="2">
        <v>89</v>
      </c>
      <c r="D368" s="2">
        <v>9</v>
      </c>
      <c r="E368" s="2">
        <v>94</v>
      </c>
      <c r="F368" s="2">
        <v>25</v>
      </c>
      <c r="G368" s="2">
        <v>2</v>
      </c>
      <c r="H368" s="1">
        <f t="shared" si="458"/>
        <v>94</v>
      </c>
      <c r="I368" s="1">
        <f>HLOOKUP(H368,C368:$F$604,J368,0)</f>
        <v>3</v>
      </c>
      <c r="J368" s="1">
        <v>237</v>
      </c>
      <c r="K368" s="1" t="str">
        <f t="shared" si="459"/>
        <v>23</v>
      </c>
      <c r="M368" s="5">
        <f t="shared" si="460"/>
        <v>3</v>
      </c>
      <c r="N368" s="5">
        <f t="shared" si="461"/>
        <v>123</v>
      </c>
      <c r="O368" s="5">
        <f t="shared" si="462"/>
        <v>43.553606815815691</v>
      </c>
      <c r="P368" s="5">
        <f t="shared" si="463"/>
        <v>54.25</v>
      </c>
      <c r="Q368" s="5">
        <f t="shared" si="464"/>
        <v>57</v>
      </c>
      <c r="R368" s="5">
        <f t="shared" si="465"/>
        <v>-2.75</v>
      </c>
      <c r="S368" s="5">
        <f t="shared" si="466"/>
        <v>9</v>
      </c>
      <c r="T368" s="5">
        <f t="shared" si="467"/>
        <v>94</v>
      </c>
      <c r="U368" s="5">
        <f t="shared" si="468"/>
        <v>85</v>
      </c>
      <c r="V368">
        <f t="shared" si="469"/>
        <v>2000000</v>
      </c>
      <c r="X368">
        <f t="shared" si="470"/>
        <v>14</v>
      </c>
      <c r="Y368">
        <f t="shared" si="448"/>
        <v>26</v>
      </c>
      <c r="Z368">
        <f t="shared" si="449"/>
        <v>2</v>
      </c>
      <c r="AA368">
        <f t="shared" si="450"/>
        <v>22</v>
      </c>
      <c r="AB368">
        <f t="shared" si="451"/>
        <v>21</v>
      </c>
      <c r="AC368">
        <f t="shared" si="452"/>
        <v>38</v>
      </c>
      <c r="AD368">
        <f t="shared" si="453"/>
        <v>36</v>
      </c>
      <c r="AE368">
        <f t="shared" si="454"/>
        <v>12</v>
      </c>
      <c r="AF368">
        <f t="shared" si="455"/>
        <v>7</v>
      </c>
      <c r="AG368">
        <f t="shared" ref="AG368:AO368" si="517">MAX(X$4:AF$543)+1-X368</f>
        <v>42</v>
      </c>
      <c r="AH368">
        <f t="shared" si="517"/>
        <v>30</v>
      </c>
      <c r="AI368">
        <f t="shared" si="517"/>
        <v>54</v>
      </c>
      <c r="AJ368">
        <f t="shared" si="517"/>
        <v>34</v>
      </c>
      <c r="AK368">
        <f t="shared" si="517"/>
        <v>35</v>
      </c>
      <c r="AL368">
        <f t="shared" si="517"/>
        <v>18</v>
      </c>
      <c r="AM368">
        <f t="shared" si="517"/>
        <v>20</v>
      </c>
      <c r="AN368">
        <f t="shared" si="517"/>
        <v>44</v>
      </c>
      <c r="AO368">
        <f t="shared" si="517"/>
        <v>49</v>
      </c>
      <c r="AP368">
        <f t="shared" si="457"/>
        <v>2000000</v>
      </c>
      <c r="AQ368">
        <f t="shared" si="472"/>
        <v>2</v>
      </c>
      <c r="AR368">
        <f t="shared" si="473"/>
        <v>2</v>
      </c>
      <c r="AS368">
        <f t="shared" si="474"/>
        <v>2411430.2999999998</v>
      </c>
      <c r="AV368" s="10" t="s">
        <v>1028</v>
      </c>
      <c r="AW368" s="11">
        <v>41</v>
      </c>
      <c r="AX368" s="11">
        <v>18</v>
      </c>
      <c r="AY368" s="11">
        <v>6</v>
      </c>
      <c r="AZ368" s="11">
        <v>15</v>
      </c>
      <c r="BA368" s="11">
        <v>9</v>
      </c>
      <c r="BB368" s="11">
        <v>52</v>
      </c>
      <c r="BC368" s="11">
        <v>48</v>
      </c>
      <c r="BD368" s="11">
        <v>8</v>
      </c>
      <c r="BE368" s="11">
        <v>2</v>
      </c>
      <c r="BF368" s="11">
        <v>15</v>
      </c>
      <c r="BG368" s="11">
        <v>38</v>
      </c>
      <c r="BH368" s="11">
        <v>50</v>
      </c>
      <c r="BI368" s="11">
        <v>41</v>
      </c>
      <c r="BJ368" s="11">
        <v>47</v>
      </c>
      <c r="BK368" s="11">
        <v>4</v>
      </c>
      <c r="BL368" s="11">
        <v>8</v>
      </c>
      <c r="BM368" s="11">
        <v>48</v>
      </c>
      <c r="BN368" s="11">
        <v>54</v>
      </c>
      <c r="BO368" s="11">
        <v>3000000</v>
      </c>
    </row>
    <row r="369" spans="1:67" ht="15" thickBot="1" x14ac:dyDescent="0.35">
      <c r="A369" s="1" t="s">
        <v>365</v>
      </c>
      <c r="B369" s="1" t="s">
        <v>602</v>
      </c>
      <c r="C369" s="2">
        <v>61</v>
      </c>
      <c r="D369" s="2">
        <v>80</v>
      </c>
      <c r="E369" s="2">
        <v>57</v>
      </c>
      <c r="F369" s="2">
        <v>63</v>
      </c>
      <c r="G369" s="2">
        <v>4</v>
      </c>
      <c r="H369" s="1">
        <f t="shared" si="458"/>
        <v>80</v>
      </c>
      <c r="I369" s="1">
        <f>HLOOKUP(H369,C369:$F$604,J369,0)</f>
        <v>2</v>
      </c>
      <c r="J369" s="1">
        <v>236</v>
      </c>
      <c r="K369" s="1" t="str">
        <f t="shared" si="459"/>
        <v>42</v>
      </c>
      <c r="M369" s="5">
        <f t="shared" si="460"/>
        <v>2</v>
      </c>
      <c r="N369" s="5">
        <f t="shared" si="461"/>
        <v>181</v>
      </c>
      <c r="O369" s="5">
        <f t="shared" si="462"/>
        <v>10.144785195688801</v>
      </c>
      <c r="P369" s="5">
        <f t="shared" si="463"/>
        <v>65.25</v>
      </c>
      <c r="Q369" s="5">
        <f t="shared" si="464"/>
        <v>62</v>
      </c>
      <c r="R369" s="5">
        <f t="shared" si="465"/>
        <v>3.25</v>
      </c>
      <c r="S369" s="5">
        <f t="shared" si="466"/>
        <v>57</v>
      </c>
      <c r="T369" s="5">
        <f t="shared" si="467"/>
        <v>80</v>
      </c>
      <c r="U369" s="5">
        <f t="shared" si="468"/>
        <v>23</v>
      </c>
      <c r="V369">
        <f t="shared" si="469"/>
        <v>4000000</v>
      </c>
      <c r="X369">
        <f t="shared" si="470"/>
        <v>27</v>
      </c>
      <c r="Y369">
        <f t="shared" si="448"/>
        <v>6</v>
      </c>
      <c r="Z369">
        <f t="shared" si="449"/>
        <v>53</v>
      </c>
      <c r="AA369">
        <f t="shared" si="450"/>
        <v>9</v>
      </c>
      <c r="AB369">
        <f t="shared" si="451"/>
        <v>15</v>
      </c>
      <c r="AC369">
        <f t="shared" si="452"/>
        <v>17</v>
      </c>
      <c r="AD369">
        <f t="shared" si="453"/>
        <v>2</v>
      </c>
      <c r="AE369">
        <f t="shared" si="454"/>
        <v>33</v>
      </c>
      <c r="AF369">
        <f t="shared" si="455"/>
        <v>52</v>
      </c>
      <c r="AG369">
        <f t="shared" ref="AG369:AO369" si="518">MAX(X$4:AF$543)+1-X369</f>
        <v>29</v>
      </c>
      <c r="AH369">
        <f t="shared" si="518"/>
        <v>50</v>
      </c>
      <c r="AI369">
        <f t="shared" si="518"/>
        <v>3</v>
      </c>
      <c r="AJ369">
        <f t="shared" si="518"/>
        <v>47</v>
      </c>
      <c r="AK369">
        <f t="shared" si="518"/>
        <v>41</v>
      </c>
      <c r="AL369">
        <f t="shared" si="518"/>
        <v>39</v>
      </c>
      <c r="AM369">
        <f t="shared" si="518"/>
        <v>54</v>
      </c>
      <c r="AN369">
        <f t="shared" si="518"/>
        <v>23</v>
      </c>
      <c r="AO369">
        <f t="shared" si="518"/>
        <v>4</v>
      </c>
      <c r="AP369">
        <f t="shared" si="457"/>
        <v>4000000</v>
      </c>
      <c r="AQ369">
        <f t="shared" si="472"/>
        <v>3</v>
      </c>
      <c r="AR369">
        <f t="shared" si="473"/>
        <v>4</v>
      </c>
      <c r="AS369">
        <f t="shared" si="474"/>
        <v>2931511.2</v>
      </c>
      <c r="AV369" s="10" t="s">
        <v>1029</v>
      </c>
      <c r="AW369" s="11">
        <v>41</v>
      </c>
      <c r="AX369" s="11">
        <v>9</v>
      </c>
      <c r="AY369" s="11">
        <v>38</v>
      </c>
      <c r="AZ369" s="11">
        <v>9</v>
      </c>
      <c r="BA369" s="11">
        <v>13</v>
      </c>
      <c r="BB369" s="11">
        <v>25</v>
      </c>
      <c r="BC369" s="11">
        <v>9</v>
      </c>
      <c r="BD369" s="11">
        <v>12</v>
      </c>
      <c r="BE369" s="11">
        <v>33</v>
      </c>
      <c r="BF369" s="11">
        <v>15</v>
      </c>
      <c r="BG369" s="11">
        <v>47</v>
      </c>
      <c r="BH369" s="11">
        <v>18</v>
      </c>
      <c r="BI369" s="11">
        <v>47</v>
      </c>
      <c r="BJ369" s="11">
        <v>43</v>
      </c>
      <c r="BK369" s="11">
        <v>31</v>
      </c>
      <c r="BL369" s="11">
        <v>47</v>
      </c>
      <c r="BM369" s="11">
        <v>44</v>
      </c>
      <c r="BN369" s="11">
        <v>23</v>
      </c>
      <c r="BO369" s="11">
        <v>4000000</v>
      </c>
    </row>
    <row r="370" spans="1:67" ht="15" thickBot="1" x14ac:dyDescent="0.35">
      <c r="A370" s="1" t="s">
        <v>366</v>
      </c>
      <c r="B370" s="1" t="s">
        <v>602</v>
      </c>
      <c r="C370" s="2">
        <v>69</v>
      </c>
      <c r="D370" s="2">
        <v>46</v>
      </c>
      <c r="E370" s="2">
        <v>7</v>
      </c>
      <c r="F370" s="2">
        <v>51</v>
      </c>
      <c r="G370" s="2">
        <v>4</v>
      </c>
      <c r="H370" s="1">
        <f t="shared" si="458"/>
        <v>69</v>
      </c>
      <c r="I370" s="1">
        <f>HLOOKUP(H370,C370:$F$604,J370,0)</f>
        <v>1</v>
      </c>
      <c r="J370" s="1">
        <v>235</v>
      </c>
      <c r="K370" s="1" t="str">
        <f t="shared" si="459"/>
        <v>41</v>
      </c>
      <c r="M370" s="5">
        <f t="shared" si="460"/>
        <v>1</v>
      </c>
      <c r="N370" s="5">
        <f t="shared" si="461"/>
        <v>104</v>
      </c>
      <c r="O370" s="5">
        <f t="shared" si="462"/>
        <v>26.107150999933587</v>
      </c>
      <c r="P370" s="5">
        <f t="shared" si="463"/>
        <v>43.25</v>
      </c>
      <c r="Q370" s="5">
        <f t="shared" si="464"/>
        <v>48.5</v>
      </c>
      <c r="R370" s="5">
        <f t="shared" si="465"/>
        <v>-5.25</v>
      </c>
      <c r="S370" s="5">
        <f t="shared" si="466"/>
        <v>7</v>
      </c>
      <c r="T370" s="5">
        <f t="shared" si="467"/>
        <v>69</v>
      </c>
      <c r="U370" s="5">
        <f t="shared" si="468"/>
        <v>62</v>
      </c>
      <c r="V370">
        <f t="shared" si="469"/>
        <v>4000000</v>
      </c>
      <c r="X370">
        <f t="shared" si="470"/>
        <v>41</v>
      </c>
      <c r="Y370">
        <f t="shared" si="448"/>
        <v>34</v>
      </c>
      <c r="Z370">
        <f t="shared" si="449"/>
        <v>31</v>
      </c>
      <c r="AA370">
        <f t="shared" si="450"/>
        <v>37</v>
      </c>
      <c r="AB370">
        <f t="shared" si="451"/>
        <v>30</v>
      </c>
      <c r="AC370">
        <f t="shared" si="452"/>
        <v>45</v>
      </c>
      <c r="AD370">
        <f t="shared" si="453"/>
        <v>39</v>
      </c>
      <c r="AE370">
        <f t="shared" si="454"/>
        <v>44</v>
      </c>
      <c r="AF370">
        <f t="shared" si="455"/>
        <v>27</v>
      </c>
      <c r="AG370">
        <f t="shared" ref="AG370:AO370" si="519">MAX(X$4:AF$543)+1-X370</f>
        <v>15</v>
      </c>
      <c r="AH370">
        <f t="shared" si="519"/>
        <v>22</v>
      </c>
      <c r="AI370">
        <f t="shared" si="519"/>
        <v>25</v>
      </c>
      <c r="AJ370">
        <f t="shared" si="519"/>
        <v>19</v>
      </c>
      <c r="AK370">
        <f t="shared" si="519"/>
        <v>26</v>
      </c>
      <c r="AL370">
        <f t="shared" si="519"/>
        <v>11</v>
      </c>
      <c r="AM370">
        <f t="shared" si="519"/>
        <v>17</v>
      </c>
      <c r="AN370">
        <f t="shared" si="519"/>
        <v>12</v>
      </c>
      <c r="AO370">
        <f t="shared" si="519"/>
        <v>29</v>
      </c>
      <c r="AP370">
        <f t="shared" si="457"/>
        <v>4000000</v>
      </c>
      <c r="AQ370">
        <f t="shared" si="472"/>
        <v>3</v>
      </c>
      <c r="AR370">
        <f t="shared" si="473"/>
        <v>4</v>
      </c>
      <c r="AS370">
        <f t="shared" si="474"/>
        <v>3048796.6</v>
      </c>
      <c r="AV370" s="10" t="s">
        <v>1030</v>
      </c>
      <c r="AW370" s="11">
        <v>27</v>
      </c>
      <c r="AX370" s="11">
        <v>44</v>
      </c>
      <c r="AY370" s="11">
        <v>31</v>
      </c>
      <c r="AZ370" s="11">
        <v>45</v>
      </c>
      <c r="BA370" s="11">
        <v>45</v>
      </c>
      <c r="BB370" s="11">
        <v>11</v>
      </c>
      <c r="BC370" s="11">
        <v>32</v>
      </c>
      <c r="BD370" s="11">
        <v>41</v>
      </c>
      <c r="BE370" s="11">
        <v>29</v>
      </c>
      <c r="BF370" s="11">
        <v>29</v>
      </c>
      <c r="BG370" s="11">
        <v>12</v>
      </c>
      <c r="BH370" s="11">
        <v>25</v>
      </c>
      <c r="BI370" s="11">
        <v>11</v>
      </c>
      <c r="BJ370" s="11">
        <v>11</v>
      </c>
      <c r="BK370" s="11">
        <v>45</v>
      </c>
      <c r="BL370" s="11">
        <v>24</v>
      </c>
      <c r="BM370" s="11">
        <v>15</v>
      </c>
      <c r="BN370" s="11">
        <v>27</v>
      </c>
      <c r="BO370" s="11">
        <v>3000000</v>
      </c>
    </row>
    <row r="371" spans="1:67" ht="15" thickBot="1" x14ac:dyDescent="0.35">
      <c r="A371" s="1" t="s">
        <v>367</v>
      </c>
      <c r="B371" s="1" t="s">
        <v>602</v>
      </c>
      <c r="C371" s="2">
        <v>71</v>
      </c>
      <c r="D371" s="2">
        <v>88</v>
      </c>
      <c r="E371" s="2">
        <v>56</v>
      </c>
      <c r="F371" s="2">
        <v>41</v>
      </c>
      <c r="G371" s="2">
        <v>4</v>
      </c>
      <c r="H371" s="1">
        <f t="shared" si="458"/>
        <v>88</v>
      </c>
      <c r="I371" s="1">
        <f>HLOOKUP(H371,C371:$F$604,J371,0)</f>
        <v>2</v>
      </c>
      <c r="J371" s="1">
        <v>234</v>
      </c>
      <c r="K371" s="1" t="str">
        <f t="shared" si="459"/>
        <v>42</v>
      </c>
      <c r="M371" s="5">
        <f t="shared" si="460"/>
        <v>2</v>
      </c>
      <c r="N371" s="5">
        <f t="shared" si="461"/>
        <v>168</v>
      </c>
      <c r="O371" s="5">
        <f t="shared" si="462"/>
        <v>20.149441679609886</v>
      </c>
      <c r="P371" s="5">
        <f t="shared" si="463"/>
        <v>64</v>
      </c>
      <c r="Q371" s="5">
        <f t="shared" si="464"/>
        <v>63.5</v>
      </c>
      <c r="R371" s="5">
        <f t="shared" si="465"/>
        <v>0.5</v>
      </c>
      <c r="S371" s="5">
        <f t="shared" si="466"/>
        <v>41</v>
      </c>
      <c r="T371" s="5">
        <f t="shared" si="467"/>
        <v>88</v>
      </c>
      <c r="U371" s="5">
        <f t="shared" si="468"/>
        <v>47</v>
      </c>
      <c r="V371">
        <f t="shared" si="469"/>
        <v>4000000</v>
      </c>
      <c r="X371">
        <f t="shared" si="470"/>
        <v>27</v>
      </c>
      <c r="Y371">
        <f t="shared" si="448"/>
        <v>9</v>
      </c>
      <c r="Z371">
        <f t="shared" si="449"/>
        <v>42</v>
      </c>
      <c r="AA371">
        <f t="shared" si="450"/>
        <v>10</v>
      </c>
      <c r="AB371">
        <f t="shared" si="451"/>
        <v>14</v>
      </c>
      <c r="AC371">
        <f t="shared" si="452"/>
        <v>26</v>
      </c>
      <c r="AD371">
        <f t="shared" si="453"/>
        <v>8</v>
      </c>
      <c r="AE371">
        <f t="shared" si="454"/>
        <v>23</v>
      </c>
      <c r="AF371">
        <f t="shared" si="455"/>
        <v>40</v>
      </c>
      <c r="AG371">
        <f t="shared" ref="AG371:AO371" si="520">MAX(X$4:AF$543)+1-X371</f>
        <v>29</v>
      </c>
      <c r="AH371">
        <f t="shared" si="520"/>
        <v>47</v>
      </c>
      <c r="AI371">
        <f t="shared" si="520"/>
        <v>14</v>
      </c>
      <c r="AJ371">
        <f t="shared" si="520"/>
        <v>46</v>
      </c>
      <c r="AK371">
        <f t="shared" si="520"/>
        <v>42</v>
      </c>
      <c r="AL371">
        <f t="shared" si="520"/>
        <v>30</v>
      </c>
      <c r="AM371">
        <f t="shared" si="520"/>
        <v>48</v>
      </c>
      <c r="AN371">
        <f t="shared" si="520"/>
        <v>33</v>
      </c>
      <c r="AO371">
        <f t="shared" si="520"/>
        <v>16</v>
      </c>
      <c r="AP371">
        <f t="shared" si="457"/>
        <v>4000000</v>
      </c>
      <c r="AQ371">
        <f t="shared" si="472"/>
        <v>3</v>
      </c>
      <c r="AR371">
        <f t="shared" si="473"/>
        <v>4</v>
      </c>
      <c r="AS371">
        <f t="shared" si="474"/>
        <v>2931511.2</v>
      </c>
      <c r="AV371" s="10" t="s">
        <v>1031</v>
      </c>
      <c r="AW371" s="11">
        <v>41</v>
      </c>
      <c r="AX371" s="11">
        <v>16</v>
      </c>
      <c r="AY371" s="11">
        <v>30</v>
      </c>
      <c r="AZ371" s="11">
        <v>22</v>
      </c>
      <c r="BA371" s="11">
        <v>11</v>
      </c>
      <c r="BB371" s="11">
        <v>54</v>
      </c>
      <c r="BC371" s="11">
        <v>29</v>
      </c>
      <c r="BD371" s="11">
        <v>43</v>
      </c>
      <c r="BE371" s="11">
        <v>33</v>
      </c>
      <c r="BF371" s="11">
        <v>15</v>
      </c>
      <c r="BG371" s="11">
        <v>40</v>
      </c>
      <c r="BH371" s="11">
        <v>26</v>
      </c>
      <c r="BI371" s="11">
        <v>34</v>
      </c>
      <c r="BJ371" s="11">
        <v>45</v>
      </c>
      <c r="BK371" s="11">
        <v>2</v>
      </c>
      <c r="BL371" s="11">
        <v>27</v>
      </c>
      <c r="BM371" s="11">
        <v>13</v>
      </c>
      <c r="BN371" s="11">
        <v>23</v>
      </c>
      <c r="BO371" s="11">
        <v>4000000</v>
      </c>
    </row>
    <row r="372" spans="1:67" ht="15" thickBot="1" x14ac:dyDescent="0.35">
      <c r="A372" s="1" t="s">
        <v>368</v>
      </c>
      <c r="B372" s="1" t="s">
        <v>602</v>
      </c>
      <c r="C372" s="2">
        <v>18</v>
      </c>
      <c r="D372" s="2">
        <v>23</v>
      </c>
      <c r="E372" s="2">
        <v>83</v>
      </c>
      <c r="F372" s="2">
        <v>2</v>
      </c>
      <c r="G372" s="2">
        <v>2</v>
      </c>
      <c r="H372" s="1">
        <f t="shared" si="458"/>
        <v>83</v>
      </c>
      <c r="I372" s="1">
        <f>HLOOKUP(H372,C372:$F$604,J372,0)</f>
        <v>3</v>
      </c>
      <c r="J372" s="1">
        <v>233</v>
      </c>
      <c r="K372" s="1" t="str">
        <f t="shared" si="459"/>
        <v>23</v>
      </c>
      <c r="M372" s="5">
        <f t="shared" si="460"/>
        <v>3</v>
      </c>
      <c r="N372" s="5">
        <f t="shared" si="461"/>
        <v>43</v>
      </c>
      <c r="O372" s="5">
        <f t="shared" si="462"/>
        <v>35.482389998420345</v>
      </c>
      <c r="P372" s="5">
        <f t="shared" si="463"/>
        <v>31.5</v>
      </c>
      <c r="Q372" s="5">
        <f t="shared" si="464"/>
        <v>20.5</v>
      </c>
      <c r="R372" s="5">
        <f t="shared" si="465"/>
        <v>11</v>
      </c>
      <c r="S372" s="5">
        <f t="shared" si="466"/>
        <v>2</v>
      </c>
      <c r="T372" s="5">
        <f t="shared" si="467"/>
        <v>83</v>
      </c>
      <c r="U372" s="5">
        <f t="shared" si="468"/>
        <v>81</v>
      </c>
      <c r="V372">
        <f t="shared" si="469"/>
        <v>2000000</v>
      </c>
      <c r="X372">
        <f t="shared" si="470"/>
        <v>14</v>
      </c>
      <c r="Y372">
        <f t="shared" si="448"/>
        <v>52</v>
      </c>
      <c r="Z372">
        <f t="shared" si="449"/>
        <v>13</v>
      </c>
      <c r="AA372">
        <f t="shared" si="450"/>
        <v>49</v>
      </c>
      <c r="AB372">
        <f t="shared" si="451"/>
        <v>51</v>
      </c>
      <c r="AC372">
        <f t="shared" si="452"/>
        <v>3</v>
      </c>
      <c r="AD372">
        <f t="shared" si="453"/>
        <v>49</v>
      </c>
      <c r="AE372">
        <f t="shared" si="454"/>
        <v>30</v>
      </c>
      <c r="AF372">
        <f t="shared" si="455"/>
        <v>10</v>
      </c>
      <c r="AG372">
        <f t="shared" ref="AG372:AO372" si="521">MAX(X$4:AF$543)+1-X372</f>
        <v>42</v>
      </c>
      <c r="AH372">
        <f t="shared" si="521"/>
        <v>4</v>
      </c>
      <c r="AI372">
        <f t="shared" si="521"/>
        <v>43</v>
      </c>
      <c r="AJ372">
        <f t="shared" si="521"/>
        <v>7</v>
      </c>
      <c r="AK372">
        <f t="shared" si="521"/>
        <v>5</v>
      </c>
      <c r="AL372">
        <f t="shared" si="521"/>
        <v>53</v>
      </c>
      <c r="AM372">
        <f t="shared" si="521"/>
        <v>7</v>
      </c>
      <c r="AN372">
        <f t="shared" si="521"/>
        <v>26</v>
      </c>
      <c r="AO372">
        <f t="shared" si="521"/>
        <v>46</v>
      </c>
      <c r="AP372">
        <f t="shared" si="457"/>
        <v>2000000</v>
      </c>
      <c r="AQ372">
        <f t="shared" si="472"/>
        <v>3</v>
      </c>
      <c r="AR372">
        <f t="shared" si="473"/>
        <v>2</v>
      </c>
      <c r="AS372">
        <f t="shared" si="474"/>
        <v>2851385</v>
      </c>
      <c r="AV372" s="10" t="s">
        <v>1032</v>
      </c>
      <c r="AW372" s="11">
        <v>14</v>
      </c>
      <c r="AX372" s="11">
        <v>26</v>
      </c>
      <c r="AY372" s="11">
        <v>2</v>
      </c>
      <c r="AZ372" s="11">
        <v>22</v>
      </c>
      <c r="BA372" s="11">
        <v>21</v>
      </c>
      <c r="BB372" s="11">
        <v>38</v>
      </c>
      <c r="BC372" s="11">
        <v>36</v>
      </c>
      <c r="BD372" s="11">
        <v>12</v>
      </c>
      <c r="BE372" s="11">
        <v>7</v>
      </c>
      <c r="BF372" s="11">
        <v>42</v>
      </c>
      <c r="BG372" s="11">
        <v>30</v>
      </c>
      <c r="BH372" s="11">
        <v>54</v>
      </c>
      <c r="BI372" s="11">
        <v>34</v>
      </c>
      <c r="BJ372" s="11">
        <v>35</v>
      </c>
      <c r="BK372" s="11">
        <v>18</v>
      </c>
      <c r="BL372" s="11">
        <v>20</v>
      </c>
      <c r="BM372" s="11">
        <v>44</v>
      </c>
      <c r="BN372" s="11">
        <v>49</v>
      </c>
      <c r="BO372" s="11">
        <v>2000000</v>
      </c>
    </row>
    <row r="373" spans="1:67" ht="15" thickBot="1" x14ac:dyDescent="0.35">
      <c r="A373" s="1" t="s">
        <v>369</v>
      </c>
      <c r="B373" s="1" t="s">
        <v>602</v>
      </c>
      <c r="C373" s="2">
        <v>69</v>
      </c>
      <c r="D373" s="2">
        <v>91</v>
      </c>
      <c r="E373" s="2">
        <v>26</v>
      </c>
      <c r="F373" s="2">
        <v>35</v>
      </c>
      <c r="G373" s="2">
        <v>4</v>
      </c>
      <c r="H373" s="1">
        <f t="shared" si="458"/>
        <v>91</v>
      </c>
      <c r="I373" s="1">
        <f>HLOOKUP(H373,C373:$F$604,J373,0)</f>
        <v>2</v>
      </c>
      <c r="J373" s="1">
        <v>232</v>
      </c>
      <c r="K373" s="1" t="str">
        <f t="shared" si="459"/>
        <v>42</v>
      </c>
      <c r="M373" s="5">
        <f t="shared" si="460"/>
        <v>2</v>
      </c>
      <c r="N373" s="5">
        <f t="shared" si="461"/>
        <v>130</v>
      </c>
      <c r="O373" s="5">
        <f t="shared" si="462"/>
        <v>30.181396035748026</v>
      </c>
      <c r="P373" s="5">
        <f t="shared" si="463"/>
        <v>55.25</v>
      </c>
      <c r="Q373" s="5">
        <f t="shared" si="464"/>
        <v>52</v>
      </c>
      <c r="R373" s="5">
        <f t="shared" si="465"/>
        <v>3.25</v>
      </c>
      <c r="S373" s="5">
        <f t="shared" si="466"/>
        <v>26</v>
      </c>
      <c r="T373" s="5">
        <f t="shared" si="467"/>
        <v>91</v>
      </c>
      <c r="U373" s="5">
        <f t="shared" si="468"/>
        <v>65</v>
      </c>
      <c r="V373">
        <f t="shared" si="469"/>
        <v>4000000</v>
      </c>
      <c r="X373">
        <f t="shared" si="470"/>
        <v>27</v>
      </c>
      <c r="Y373">
        <f t="shared" si="448"/>
        <v>24</v>
      </c>
      <c r="Z373">
        <f t="shared" si="449"/>
        <v>24</v>
      </c>
      <c r="AA373">
        <f t="shared" si="450"/>
        <v>20</v>
      </c>
      <c r="AB373">
        <f t="shared" si="451"/>
        <v>27</v>
      </c>
      <c r="AC373">
        <f t="shared" si="452"/>
        <v>17</v>
      </c>
      <c r="AD373">
        <f t="shared" si="453"/>
        <v>17</v>
      </c>
      <c r="AE373">
        <f t="shared" si="454"/>
        <v>17</v>
      </c>
      <c r="AF373">
        <f t="shared" si="455"/>
        <v>24</v>
      </c>
      <c r="AG373">
        <f t="shared" ref="AG373:AO373" si="522">MAX(X$4:AF$543)+1-X373</f>
        <v>29</v>
      </c>
      <c r="AH373">
        <f t="shared" si="522"/>
        <v>32</v>
      </c>
      <c r="AI373">
        <f t="shared" si="522"/>
        <v>32</v>
      </c>
      <c r="AJ373">
        <f t="shared" si="522"/>
        <v>36</v>
      </c>
      <c r="AK373">
        <f t="shared" si="522"/>
        <v>29</v>
      </c>
      <c r="AL373">
        <f t="shared" si="522"/>
        <v>39</v>
      </c>
      <c r="AM373">
        <f t="shared" si="522"/>
        <v>39</v>
      </c>
      <c r="AN373">
        <f t="shared" si="522"/>
        <v>39</v>
      </c>
      <c r="AO373">
        <f t="shared" si="522"/>
        <v>32</v>
      </c>
      <c r="AP373">
        <f t="shared" si="457"/>
        <v>4000000</v>
      </c>
      <c r="AQ373">
        <f t="shared" si="472"/>
        <v>3</v>
      </c>
      <c r="AR373">
        <f t="shared" si="473"/>
        <v>4</v>
      </c>
      <c r="AS373">
        <f t="shared" si="474"/>
        <v>2931511.9</v>
      </c>
      <c r="AV373" s="10" t="s">
        <v>1033</v>
      </c>
      <c r="AW373" s="11">
        <v>27</v>
      </c>
      <c r="AX373" s="11">
        <v>6</v>
      </c>
      <c r="AY373" s="11">
        <v>53</v>
      </c>
      <c r="AZ373" s="11">
        <v>9</v>
      </c>
      <c r="BA373" s="11">
        <v>15</v>
      </c>
      <c r="BB373" s="11">
        <v>17</v>
      </c>
      <c r="BC373" s="11">
        <v>2</v>
      </c>
      <c r="BD373" s="11">
        <v>33</v>
      </c>
      <c r="BE373" s="11">
        <v>52</v>
      </c>
      <c r="BF373" s="11">
        <v>29</v>
      </c>
      <c r="BG373" s="11">
        <v>50</v>
      </c>
      <c r="BH373" s="11">
        <v>3</v>
      </c>
      <c r="BI373" s="11">
        <v>47</v>
      </c>
      <c r="BJ373" s="11">
        <v>41</v>
      </c>
      <c r="BK373" s="11">
        <v>39</v>
      </c>
      <c r="BL373" s="11">
        <v>54</v>
      </c>
      <c r="BM373" s="11">
        <v>23</v>
      </c>
      <c r="BN373" s="11">
        <v>4</v>
      </c>
      <c r="BO373" s="11">
        <v>4000000</v>
      </c>
    </row>
    <row r="374" spans="1:67" ht="15" thickBot="1" x14ac:dyDescent="0.35">
      <c r="A374" s="1" t="s">
        <v>370</v>
      </c>
      <c r="B374" s="1" t="s">
        <v>602</v>
      </c>
      <c r="C374" s="2">
        <v>65</v>
      </c>
      <c r="D374" s="2">
        <v>4</v>
      </c>
      <c r="E374" s="2">
        <v>48</v>
      </c>
      <c r="F374" s="2">
        <v>81</v>
      </c>
      <c r="G374" s="2">
        <v>3</v>
      </c>
      <c r="H374" s="1">
        <f t="shared" si="458"/>
        <v>81</v>
      </c>
      <c r="I374" s="1">
        <f>HLOOKUP(H374,C374:$F$604,J374,0)</f>
        <v>4</v>
      </c>
      <c r="J374" s="1">
        <v>231</v>
      </c>
      <c r="K374" s="1" t="str">
        <f t="shared" si="459"/>
        <v>34</v>
      </c>
      <c r="M374" s="5">
        <f t="shared" si="460"/>
        <v>4</v>
      </c>
      <c r="N374" s="5">
        <f t="shared" si="461"/>
        <v>117</v>
      </c>
      <c r="O374" s="5">
        <f t="shared" si="462"/>
        <v>33.191364338735262</v>
      </c>
      <c r="P374" s="5">
        <f t="shared" si="463"/>
        <v>49.5</v>
      </c>
      <c r="Q374" s="5">
        <f t="shared" si="464"/>
        <v>56.5</v>
      </c>
      <c r="R374" s="5">
        <f t="shared" si="465"/>
        <v>-7</v>
      </c>
      <c r="S374" s="5">
        <f t="shared" si="466"/>
        <v>4</v>
      </c>
      <c r="T374" s="5">
        <f t="shared" si="467"/>
        <v>81</v>
      </c>
      <c r="U374" s="5">
        <f t="shared" si="468"/>
        <v>77</v>
      </c>
      <c r="V374">
        <f t="shared" si="469"/>
        <v>3000000</v>
      </c>
      <c r="X374">
        <f t="shared" si="470"/>
        <v>1</v>
      </c>
      <c r="Y374">
        <f t="shared" si="448"/>
        <v>29</v>
      </c>
      <c r="Z374">
        <f t="shared" si="449"/>
        <v>17</v>
      </c>
      <c r="AA374">
        <f t="shared" si="450"/>
        <v>29</v>
      </c>
      <c r="AB374">
        <f t="shared" si="451"/>
        <v>21</v>
      </c>
      <c r="AC374">
        <f t="shared" si="452"/>
        <v>48</v>
      </c>
      <c r="AD374">
        <f t="shared" si="453"/>
        <v>46</v>
      </c>
      <c r="AE374">
        <f t="shared" si="454"/>
        <v>32</v>
      </c>
      <c r="AF374">
        <f t="shared" si="455"/>
        <v>13</v>
      </c>
      <c r="AG374">
        <f t="shared" ref="AG374:AO374" si="523">MAX(X$4:AF$543)+1-X374</f>
        <v>55</v>
      </c>
      <c r="AH374">
        <f t="shared" si="523"/>
        <v>27</v>
      </c>
      <c r="AI374">
        <f t="shared" si="523"/>
        <v>39</v>
      </c>
      <c r="AJ374">
        <f t="shared" si="523"/>
        <v>27</v>
      </c>
      <c r="AK374">
        <f t="shared" si="523"/>
        <v>35</v>
      </c>
      <c r="AL374">
        <f t="shared" si="523"/>
        <v>8</v>
      </c>
      <c r="AM374">
        <f t="shared" si="523"/>
        <v>10</v>
      </c>
      <c r="AN374">
        <f t="shared" si="523"/>
        <v>24</v>
      </c>
      <c r="AO374">
        <f t="shared" si="523"/>
        <v>43</v>
      </c>
      <c r="AP374">
        <f t="shared" si="457"/>
        <v>3000000</v>
      </c>
      <c r="AQ374">
        <f t="shared" si="472"/>
        <v>3</v>
      </c>
      <c r="AR374">
        <f t="shared" si="473"/>
        <v>3</v>
      </c>
      <c r="AS374">
        <f t="shared" si="474"/>
        <v>2830437.1</v>
      </c>
      <c r="AV374" s="10" t="s">
        <v>1034</v>
      </c>
      <c r="AW374" s="11">
        <v>41</v>
      </c>
      <c r="AX374" s="11">
        <v>34</v>
      </c>
      <c r="AY374" s="11">
        <v>31</v>
      </c>
      <c r="AZ374" s="11">
        <v>37</v>
      </c>
      <c r="BA374" s="11">
        <v>30</v>
      </c>
      <c r="BB374" s="11">
        <v>45</v>
      </c>
      <c r="BC374" s="11">
        <v>39</v>
      </c>
      <c r="BD374" s="11">
        <v>44</v>
      </c>
      <c r="BE374" s="11">
        <v>27</v>
      </c>
      <c r="BF374" s="11">
        <v>15</v>
      </c>
      <c r="BG374" s="11">
        <v>22</v>
      </c>
      <c r="BH374" s="11">
        <v>25</v>
      </c>
      <c r="BI374" s="11">
        <v>19</v>
      </c>
      <c r="BJ374" s="11">
        <v>26</v>
      </c>
      <c r="BK374" s="11">
        <v>11</v>
      </c>
      <c r="BL374" s="11">
        <v>17</v>
      </c>
      <c r="BM374" s="11">
        <v>12</v>
      </c>
      <c r="BN374" s="11">
        <v>29</v>
      </c>
      <c r="BO374" s="11">
        <v>4000000</v>
      </c>
    </row>
    <row r="375" spans="1:67" ht="15" thickBot="1" x14ac:dyDescent="0.35">
      <c r="A375" s="1" t="s">
        <v>371</v>
      </c>
      <c r="B375" s="1" t="s">
        <v>602</v>
      </c>
      <c r="C375" s="2">
        <v>26</v>
      </c>
      <c r="D375" s="2">
        <v>78</v>
      </c>
      <c r="E375" s="2">
        <v>2</v>
      </c>
      <c r="F375" s="2">
        <v>14</v>
      </c>
      <c r="G375" s="2">
        <v>2</v>
      </c>
      <c r="H375" s="1">
        <f t="shared" si="458"/>
        <v>78</v>
      </c>
      <c r="I375" s="1">
        <f>HLOOKUP(H375,C375:$F$604,J375,0)</f>
        <v>2</v>
      </c>
      <c r="J375" s="1">
        <v>230</v>
      </c>
      <c r="K375" s="1" t="str">
        <f t="shared" si="459"/>
        <v>22</v>
      </c>
      <c r="M375" s="5">
        <f t="shared" si="460"/>
        <v>2</v>
      </c>
      <c r="N375" s="5">
        <f t="shared" si="461"/>
        <v>42</v>
      </c>
      <c r="O375" s="5">
        <f t="shared" si="462"/>
        <v>33.466401061363023</v>
      </c>
      <c r="P375" s="5">
        <f t="shared" si="463"/>
        <v>30</v>
      </c>
      <c r="Q375" s="5">
        <f t="shared" si="464"/>
        <v>20</v>
      </c>
      <c r="R375" s="5">
        <f t="shared" si="465"/>
        <v>10</v>
      </c>
      <c r="S375" s="5">
        <f t="shared" si="466"/>
        <v>2</v>
      </c>
      <c r="T375" s="5">
        <f t="shared" si="467"/>
        <v>78</v>
      </c>
      <c r="U375" s="5">
        <f t="shared" si="468"/>
        <v>76</v>
      </c>
      <c r="V375">
        <f t="shared" si="469"/>
        <v>2000000</v>
      </c>
      <c r="X375">
        <f t="shared" si="470"/>
        <v>27</v>
      </c>
      <c r="Y375">
        <f t="shared" si="448"/>
        <v>52</v>
      </c>
      <c r="Z375">
        <f t="shared" si="449"/>
        <v>16</v>
      </c>
      <c r="AA375">
        <f t="shared" si="450"/>
        <v>50</v>
      </c>
      <c r="AB375">
        <f t="shared" si="451"/>
        <v>51</v>
      </c>
      <c r="AC375">
        <f t="shared" si="452"/>
        <v>4</v>
      </c>
      <c r="AD375">
        <f t="shared" si="453"/>
        <v>49</v>
      </c>
      <c r="AE375">
        <f t="shared" si="454"/>
        <v>35</v>
      </c>
      <c r="AF375">
        <f t="shared" si="455"/>
        <v>14</v>
      </c>
      <c r="AG375">
        <f t="shared" ref="AG375:AO375" si="524">MAX(X$4:AF$543)+1-X375</f>
        <v>29</v>
      </c>
      <c r="AH375">
        <f t="shared" si="524"/>
        <v>4</v>
      </c>
      <c r="AI375">
        <f t="shared" si="524"/>
        <v>40</v>
      </c>
      <c r="AJ375">
        <f t="shared" si="524"/>
        <v>6</v>
      </c>
      <c r="AK375">
        <f t="shared" si="524"/>
        <v>5</v>
      </c>
      <c r="AL375">
        <f t="shared" si="524"/>
        <v>52</v>
      </c>
      <c r="AM375">
        <f t="shared" si="524"/>
        <v>7</v>
      </c>
      <c r="AN375">
        <f t="shared" si="524"/>
        <v>21</v>
      </c>
      <c r="AO375">
        <f t="shared" si="524"/>
        <v>42</v>
      </c>
      <c r="AP375">
        <f t="shared" si="457"/>
        <v>2000000</v>
      </c>
      <c r="AQ375">
        <f t="shared" si="472"/>
        <v>3</v>
      </c>
      <c r="AR375">
        <f t="shared" si="473"/>
        <v>2</v>
      </c>
      <c r="AS375">
        <f t="shared" si="474"/>
        <v>2940297</v>
      </c>
      <c r="AV375" s="10" t="s">
        <v>1035</v>
      </c>
      <c r="AW375" s="11">
        <v>27</v>
      </c>
      <c r="AX375" s="11">
        <v>9</v>
      </c>
      <c r="AY375" s="11">
        <v>42</v>
      </c>
      <c r="AZ375" s="11">
        <v>10</v>
      </c>
      <c r="BA375" s="11">
        <v>14</v>
      </c>
      <c r="BB375" s="11">
        <v>26</v>
      </c>
      <c r="BC375" s="11">
        <v>8</v>
      </c>
      <c r="BD375" s="11">
        <v>23</v>
      </c>
      <c r="BE375" s="11">
        <v>40</v>
      </c>
      <c r="BF375" s="11">
        <v>29</v>
      </c>
      <c r="BG375" s="11">
        <v>47</v>
      </c>
      <c r="BH375" s="11">
        <v>14</v>
      </c>
      <c r="BI375" s="11">
        <v>46</v>
      </c>
      <c r="BJ375" s="11">
        <v>42</v>
      </c>
      <c r="BK375" s="11">
        <v>30</v>
      </c>
      <c r="BL375" s="11">
        <v>48</v>
      </c>
      <c r="BM375" s="11">
        <v>33</v>
      </c>
      <c r="BN375" s="11">
        <v>16</v>
      </c>
      <c r="BO375" s="11">
        <v>4000000</v>
      </c>
    </row>
    <row r="376" spans="1:67" ht="15" thickBot="1" x14ac:dyDescent="0.35">
      <c r="A376" s="1" t="s">
        <v>372</v>
      </c>
      <c r="B376" s="1" t="s">
        <v>602</v>
      </c>
      <c r="C376" s="2">
        <v>86</v>
      </c>
      <c r="D376" s="2">
        <v>68</v>
      </c>
      <c r="E376" s="2">
        <v>65</v>
      </c>
      <c r="F376" s="2">
        <v>70</v>
      </c>
      <c r="G376" s="2">
        <v>4</v>
      </c>
      <c r="H376" s="1">
        <f t="shared" si="458"/>
        <v>86</v>
      </c>
      <c r="I376" s="1">
        <f>HLOOKUP(H376,C376:$F$604,J376,0)</f>
        <v>1</v>
      </c>
      <c r="J376" s="1">
        <v>229</v>
      </c>
      <c r="K376" s="1" t="str">
        <f t="shared" si="459"/>
        <v>41</v>
      </c>
      <c r="M376" s="5">
        <f t="shared" si="460"/>
        <v>1</v>
      </c>
      <c r="N376" s="5">
        <f t="shared" si="461"/>
        <v>203</v>
      </c>
      <c r="O376" s="5">
        <f t="shared" si="462"/>
        <v>9.3941471140279678</v>
      </c>
      <c r="P376" s="5">
        <f t="shared" si="463"/>
        <v>72.25</v>
      </c>
      <c r="Q376" s="5">
        <f t="shared" si="464"/>
        <v>69</v>
      </c>
      <c r="R376" s="5">
        <f t="shared" si="465"/>
        <v>3.25</v>
      </c>
      <c r="S376" s="5">
        <f t="shared" si="466"/>
        <v>65</v>
      </c>
      <c r="T376" s="5">
        <f t="shared" si="467"/>
        <v>86</v>
      </c>
      <c r="U376" s="5">
        <f t="shared" si="468"/>
        <v>21</v>
      </c>
      <c r="V376">
        <f t="shared" si="469"/>
        <v>4000000</v>
      </c>
      <c r="X376">
        <f t="shared" si="470"/>
        <v>41</v>
      </c>
      <c r="Y376">
        <f t="shared" si="448"/>
        <v>4</v>
      </c>
      <c r="Z376">
        <f t="shared" si="449"/>
        <v>53</v>
      </c>
      <c r="AA376">
        <f t="shared" si="450"/>
        <v>4</v>
      </c>
      <c r="AB376">
        <f t="shared" si="451"/>
        <v>9</v>
      </c>
      <c r="AC376">
        <f t="shared" si="452"/>
        <v>17</v>
      </c>
      <c r="AD376">
        <f t="shared" si="453"/>
        <v>1</v>
      </c>
      <c r="AE376">
        <f t="shared" si="454"/>
        <v>26</v>
      </c>
      <c r="AF376">
        <f t="shared" si="455"/>
        <v>53</v>
      </c>
      <c r="AG376">
        <f t="shared" ref="AG376:AO376" si="525">MAX(X$4:AF$543)+1-X376</f>
        <v>15</v>
      </c>
      <c r="AH376">
        <f t="shared" si="525"/>
        <v>52</v>
      </c>
      <c r="AI376">
        <f t="shared" si="525"/>
        <v>3</v>
      </c>
      <c r="AJ376">
        <f t="shared" si="525"/>
        <v>52</v>
      </c>
      <c r="AK376">
        <f t="shared" si="525"/>
        <v>47</v>
      </c>
      <c r="AL376">
        <f t="shared" si="525"/>
        <v>39</v>
      </c>
      <c r="AM376">
        <f t="shared" si="525"/>
        <v>55</v>
      </c>
      <c r="AN376">
        <f t="shared" si="525"/>
        <v>30</v>
      </c>
      <c r="AO376">
        <f t="shared" si="525"/>
        <v>3</v>
      </c>
      <c r="AP376">
        <f t="shared" si="457"/>
        <v>4000000</v>
      </c>
      <c r="AQ376">
        <f t="shared" si="472"/>
        <v>3</v>
      </c>
      <c r="AR376">
        <f t="shared" si="473"/>
        <v>4</v>
      </c>
      <c r="AS376">
        <f t="shared" si="474"/>
        <v>2967842.2</v>
      </c>
      <c r="AV376" s="10" t="s">
        <v>1036</v>
      </c>
      <c r="AW376" s="11">
        <v>14</v>
      </c>
      <c r="AX376" s="11">
        <v>52</v>
      </c>
      <c r="AY376" s="11">
        <v>13</v>
      </c>
      <c r="AZ376" s="11">
        <v>49</v>
      </c>
      <c r="BA376" s="11">
        <v>51</v>
      </c>
      <c r="BB376" s="11">
        <v>3</v>
      </c>
      <c r="BC376" s="11">
        <v>49</v>
      </c>
      <c r="BD376" s="11">
        <v>30</v>
      </c>
      <c r="BE376" s="11">
        <v>10</v>
      </c>
      <c r="BF376" s="11">
        <v>42</v>
      </c>
      <c r="BG376" s="11">
        <v>4</v>
      </c>
      <c r="BH376" s="11">
        <v>43</v>
      </c>
      <c r="BI376" s="11">
        <v>7</v>
      </c>
      <c r="BJ376" s="11">
        <v>5</v>
      </c>
      <c r="BK376" s="11">
        <v>53</v>
      </c>
      <c r="BL376" s="11">
        <v>7</v>
      </c>
      <c r="BM376" s="11">
        <v>26</v>
      </c>
      <c r="BN376" s="11">
        <v>46</v>
      </c>
      <c r="BO376" s="11">
        <v>2000000</v>
      </c>
    </row>
    <row r="377" spans="1:67" ht="15" thickBot="1" x14ac:dyDescent="0.35">
      <c r="A377" s="1" t="s">
        <v>373</v>
      </c>
      <c r="B377" s="1" t="s">
        <v>602</v>
      </c>
      <c r="C377" s="2">
        <v>40</v>
      </c>
      <c r="D377" s="2">
        <v>91</v>
      </c>
      <c r="E377" s="2">
        <v>44</v>
      </c>
      <c r="F377" s="2">
        <v>36</v>
      </c>
      <c r="G377" s="2">
        <v>2</v>
      </c>
      <c r="H377" s="1">
        <f t="shared" si="458"/>
        <v>91</v>
      </c>
      <c r="I377" s="1">
        <f>HLOOKUP(H377,C377:$F$604,J377,0)</f>
        <v>2</v>
      </c>
      <c r="J377" s="1">
        <v>228</v>
      </c>
      <c r="K377" s="1" t="str">
        <f t="shared" si="459"/>
        <v>22</v>
      </c>
      <c r="M377" s="5">
        <f t="shared" si="460"/>
        <v>2</v>
      </c>
      <c r="N377" s="5">
        <f t="shared" si="461"/>
        <v>120</v>
      </c>
      <c r="O377" s="5">
        <f t="shared" si="462"/>
        <v>25.708299567779015</v>
      </c>
      <c r="P377" s="5">
        <f t="shared" si="463"/>
        <v>52.75</v>
      </c>
      <c r="Q377" s="5">
        <f t="shared" si="464"/>
        <v>42</v>
      </c>
      <c r="R377" s="5">
        <f t="shared" si="465"/>
        <v>10.75</v>
      </c>
      <c r="S377" s="5">
        <f t="shared" si="466"/>
        <v>36</v>
      </c>
      <c r="T377" s="5">
        <f t="shared" si="467"/>
        <v>91</v>
      </c>
      <c r="U377" s="5">
        <f t="shared" si="468"/>
        <v>55</v>
      </c>
      <c r="V377">
        <f t="shared" si="469"/>
        <v>2000000</v>
      </c>
      <c r="X377">
        <f t="shared" si="470"/>
        <v>27</v>
      </c>
      <c r="Y377">
        <f t="shared" si="448"/>
        <v>28</v>
      </c>
      <c r="Z377">
        <f t="shared" si="449"/>
        <v>32</v>
      </c>
      <c r="AA377">
        <f t="shared" si="450"/>
        <v>24</v>
      </c>
      <c r="AB377">
        <f t="shared" si="451"/>
        <v>36</v>
      </c>
      <c r="AC377">
        <f t="shared" si="452"/>
        <v>3</v>
      </c>
      <c r="AD377">
        <f t="shared" si="453"/>
        <v>10</v>
      </c>
      <c r="AE377">
        <f t="shared" si="454"/>
        <v>17</v>
      </c>
      <c r="AF377">
        <f t="shared" si="455"/>
        <v>33</v>
      </c>
      <c r="AG377">
        <f t="shared" ref="AG377:AO377" si="526">MAX(X$4:AF$543)+1-X377</f>
        <v>29</v>
      </c>
      <c r="AH377">
        <f t="shared" si="526"/>
        <v>28</v>
      </c>
      <c r="AI377">
        <f t="shared" si="526"/>
        <v>24</v>
      </c>
      <c r="AJ377">
        <f t="shared" si="526"/>
        <v>32</v>
      </c>
      <c r="AK377">
        <f t="shared" si="526"/>
        <v>20</v>
      </c>
      <c r="AL377">
        <f t="shared" si="526"/>
        <v>53</v>
      </c>
      <c r="AM377">
        <f t="shared" si="526"/>
        <v>46</v>
      </c>
      <c r="AN377">
        <f t="shared" si="526"/>
        <v>39</v>
      </c>
      <c r="AO377">
        <f t="shared" si="526"/>
        <v>23</v>
      </c>
      <c r="AP377">
        <f t="shared" si="457"/>
        <v>2000000</v>
      </c>
      <c r="AQ377">
        <f t="shared" si="472"/>
        <v>3</v>
      </c>
      <c r="AR377">
        <f t="shared" si="473"/>
        <v>2</v>
      </c>
      <c r="AS377">
        <f t="shared" si="474"/>
        <v>2772926</v>
      </c>
      <c r="AV377" s="10" t="s">
        <v>1037</v>
      </c>
      <c r="AW377" s="11">
        <v>27</v>
      </c>
      <c r="AX377" s="11">
        <v>24</v>
      </c>
      <c r="AY377" s="11">
        <v>24</v>
      </c>
      <c r="AZ377" s="11">
        <v>20</v>
      </c>
      <c r="BA377" s="11">
        <v>27</v>
      </c>
      <c r="BB377" s="11">
        <v>17</v>
      </c>
      <c r="BC377" s="11">
        <v>17</v>
      </c>
      <c r="BD377" s="11">
        <v>17</v>
      </c>
      <c r="BE377" s="11">
        <v>24</v>
      </c>
      <c r="BF377" s="11">
        <v>29</v>
      </c>
      <c r="BG377" s="11">
        <v>32</v>
      </c>
      <c r="BH377" s="11">
        <v>32</v>
      </c>
      <c r="BI377" s="11">
        <v>36</v>
      </c>
      <c r="BJ377" s="11">
        <v>29</v>
      </c>
      <c r="BK377" s="11">
        <v>39</v>
      </c>
      <c r="BL377" s="11">
        <v>39</v>
      </c>
      <c r="BM377" s="11">
        <v>39</v>
      </c>
      <c r="BN377" s="11">
        <v>32</v>
      </c>
      <c r="BO377" s="11">
        <v>4000000</v>
      </c>
    </row>
    <row r="378" spans="1:67" ht="15" thickBot="1" x14ac:dyDescent="0.35">
      <c r="A378" s="1" t="s">
        <v>374</v>
      </c>
      <c r="B378" s="1" t="s">
        <v>602</v>
      </c>
      <c r="C378" s="2">
        <v>92</v>
      </c>
      <c r="D378" s="2">
        <v>54</v>
      </c>
      <c r="E378" s="2">
        <v>62</v>
      </c>
      <c r="F378" s="2">
        <v>55</v>
      </c>
      <c r="G378" s="2">
        <v>4</v>
      </c>
      <c r="H378" s="1">
        <f t="shared" si="458"/>
        <v>92</v>
      </c>
      <c r="I378" s="1">
        <f>HLOOKUP(H378,C378:$F$604,J378,0)</f>
        <v>1</v>
      </c>
      <c r="J378" s="1">
        <v>227</v>
      </c>
      <c r="K378" s="1" t="str">
        <f t="shared" si="459"/>
        <v>41</v>
      </c>
      <c r="M378" s="5">
        <f t="shared" si="460"/>
        <v>1</v>
      </c>
      <c r="N378" s="5">
        <f t="shared" si="461"/>
        <v>171</v>
      </c>
      <c r="O378" s="5">
        <f t="shared" si="462"/>
        <v>17.858238061652855</v>
      </c>
      <c r="P378" s="5">
        <f t="shared" si="463"/>
        <v>65.75</v>
      </c>
      <c r="Q378" s="5">
        <f t="shared" si="464"/>
        <v>58.5</v>
      </c>
      <c r="R378" s="5">
        <f t="shared" si="465"/>
        <v>7.25</v>
      </c>
      <c r="S378" s="5">
        <f t="shared" si="466"/>
        <v>54</v>
      </c>
      <c r="T378" s="5">
        <f t="shared" si="467"/>
        <v>92</v>
      </c>
      <c r="U378" s="5">
        <f t="shared" si="468"/>
        <v>38</v>
      </c>
      <c r="V378">
        <f t="shared" si="469"/>
        <v>4000000</v>
      </c>
      <c r="X378">
        <f t="shared" si="470"/>
        <v>41</v>
      </c>
      <c r="Y378">
        <f t="shared" si="448"/>
        <v>8</v>
      </c>
      <c r="Z378">
        <f t="shared" si="449"/>
        <v>45</v>
      </c>
      <c r="AA378">
        <f t="shared" si="450"/>
        <v>8</v>
      </c>
      <c r="AB378">
        <f t="shared" si="451"/>
        <v>19</v>
      </c>
      <c r="AC378">
        <f t="shared" si="452"/>
        <v>8</v>
      </c>
      <c r="AD378">
        <f t="shared" si="453"/>
        <v>3</v>
      </c>
      <c r="AE378">
        <f t="shared" si="454"/>
        <v>16</v>
      </c>
      <c r="AF378">
        <f t="shared" si="455"/>
        <v>46</v>
      </c>
      <c r="AG378">
        <f t="shared" ref="AG378:AO378" si="527">MAX(X$4:AF$543)+1-X378</f>
        <v>15</v>
      </c>
      <c r="AH378">
        <f t="shared" si="527"/>
        <v>48</v>
      </c>
      <c r="AI378">
        <f t="shared" si="527"/>
        <v>11</v>
      </c>
      <c r="AJ378">
        <f t="shared" si="527"/>
        <v>48</v>
      </c>
      <c r="AK378">
        <f t="shared" si="527"/>
        <v>37</v>
      </c>
      <c r="AL378">
        <f t="shared" si="527"/>
        <v>48</v>
      </c>
      <c r="AM378">
        <f t="shared" si="527"/>
        <v>53</v>
      </c>
      <c r="AN378">
        <f t="shared" si="527"/>
        <v>40</v>
      </c>
      <c r="AO378">
        <f t="shared" si="527"/>
        <v>10</v>
      </c>
      <c r="AP378">
        <f t="shared" si="457"/>
        <v>4000000</v>
      </c>
      <c r="AQ378">
        <f t="shared" si="472"/>
        <v>3</v>
      </c>
      <c r="AR378">
        <f t="shared" si="473"/>
        <v>4</v>
      </c>
      <c r="AS378">
        <f t="shared" si="474"/>
        <v>3179705.4</v>
      </c>
      <c r="AV378" s="10" t="s">
        <v>1038</v>
      </c>
      <c r="AW378" s="11">
        <v>1</v>
      </c>
      <c r="AX378" s="11">
        <v>29</v>
      </c>
      <c r="AY378" s="11">
        <v>17</v>
      </c>
      <c r="AZ378" s="11">
        <v>29</v>
      </c>
      <c r="BA378" s="11">
        <v>21</v>
      </c>
      <c r="BB378" s="11">
        <v>48</v>
      </c>
      <c r="BC378" s="11">
        <v>46</v>
      </c>
      <c r="BD378" s="11">
        <v>32</v>
      </c>
      <c r="BE378" s="11">
        <v>13</v>
      </c>
      <c r="BF378" s="11">
        <v>55</v>
      </c>
      <c r="BG378" s="11">
        <v>27</v>
      </c>
      <c r="BH378" s="11">
        <v>39</v>
      </c>
      <c r="BI378" s="11">
        <v>27</v>
      </c>
      <c r="BJ378" s="11">
        <v>35</v>
      </c>
      <c r="BK378" s="11">
        <v>8</v>
      </c>
      <c r="BL378" s="11">
        <v>10</v>
      </c>
      <c r="BM378" s="11">
        <v>24</v>
      </c>
      <c r="BN378" s="11">
        <v>43</v>
      </c>
      <c r="BO378" s="11">
        <v>3000000</v>
      </c>
    </row>
    <row r="379" spans="1:67" ht="15" thickBot="1" x14ac:dyDescent="0.35">
      <c r="A379" s="1" t="s">
        <v>375</v>
      </c>
      <c r="B379" s="1" t="s">
        <v>602</v>
      </c>
      <c r="C379" s="2">
        <v>4</v>
      </c>
      <c r="D379" s="2">
        <v>53</v>
      </c>
      <c r="E379" s="2">
        <v>23</v>
      </c>
      <c r="F379" s="2">
        <v>14</v>
      </c>
      <c r="G379" s="2">
        <v>2</v>
      </c>
      <c r="H379" s="1">
        <f t="shared" si="458"/>
        <v>53</v>
      </c>
      <c r="I379" s="1">
        <f>HLOOKUP(H379,C379:$F$604,J379,0)</f>
        <v>2</v>
      </c>
      <c r="J379" s="1">
        <v>226</v>
      </c>
      <c r="K379" s="1" t="str">
        <f t="shared" si="459"/>
        <v>22</v>
      </c>
      <c r="M379" s="5">
        <f t="shared" si="460"/>
        <v>2</v>
      </c>
      <c r="N379" s="5">
        <f t="shared" si="461"/>
        <v>41</v>
      </c>
      <c r="O379" s="5">
        <f t="shared" si="462"/>
        <v>21.142374511865974</v>
      </c>
      <c r="P379" s="5">
        <f t="shared" si="463"/>
        <v>23.5</v>
      </c>
      <c r="Q379" s="5">
        <f t="shared" si="464"/>
        <v>18.5</v>
      </c>
      <c r="R379" s="5">
        <f t="shared" si="465"/>
        <v>5</v>
      </c>
      <c r="S379" s="5">
        <f t="shared" si="466"/>
        <v>4</v>
      </c>
      <c r="T379" s="5">
        <f t="shared" si="467"/>
        <v>53</v>
      </c>
      <c r="U379" s="5">
        <f t="shared" si="468"/>
        <v>49</v>
      </c>
      <c r="V379">
        <f t="shared" si="469"/>
        <v>2000000</v>
      </c>
      <c r="X379">
        <f t="shared" si="470"/>
        <v>27</v>
      </c>
      <c r="Y379">
        <f t="shared" si="448"/>
        <v>52</v>
      </c>
      <c r="Z379">
        <f t="shared" si="449"/>
        <v>41</v>
      </c>
      <c r="AA379">
        <f t="shared" si="450"/>
        <v>53</v>
      </c>
      <c r="AB379">
        <f t="shared" si="451"/>
        <v>52</v>
      </c>
      <c r="AC379">
        <f t="shared" si="452"/>
        <v>12</v>
      </c>
      <c r="AD379">
        <f t="shared" si="453"/>
        <v>46</v>
      </c>
      <c r="AE379">
        <f t="shared" si="454"/>
        <v>50</v>
      </c>
      <c r="AF379">
        <f t="shared" si="455"/>
        <v>39</v>
      </c>
      <c r="AG379">
        <f t="shared" ref="AG379:AO379" si="528">MAX(X$4:AF$543)+1-X379</f>
        <v>29</v>
      </c>
      <c r="AH379">
        <f t="shared" si="528"/>
        <v>4</v>
      </c>
      <c r="AI379">
        <f t="shared" si="528"/>
        <v>15</v>
      </c>
      <c r="AJ379">
        <f t="shared" si="528"/>
        <v>3</v>
      </c>
      <c r="AK379">
        <f t="shared" si="528"/>
        <v>4</v>
      </c>
      <c r="AL379">
        <f t="shared" si="528"/>
        <v>44</v>
      </c>
      <c r="AM379">
        <f t="shared" si="528"/>
        <v>10</v>
      </c>
      <c r="AN379">
        <f t="shared" si="528"/>
        <v>6</v>
      </c>
      <c r="AO379">
        <f t="shared" si="528"/>
        <v>17</v>
      </c>
      <c r="AP379">
        <f t="shared" si="457"/>
        <v>2000000</v>
      </c>
      <c r="AQ379">
        <f t="shared" si="472"/>
        <v>3</v>
      </c>
      <c r="AR379">
        <f t="shared" si="473"/>
        <v>2</v>
      </c>
      <c r="AS379">
        <f t="shared" si="474"/>
        <v>3207600.9</v>
      </c>
      <c r="AV379" s="10" t="s">
        <v>1039</v>
      </c>
      <c r="AW379" s="11">
        <v>27</v>
      </c>
      <c r="AX379" s="11">
        <v>52</v>
      </c>
      <c r="AY379" s="11">
        <v>16</v>
      </c>
      <c r="AZ379" s="11">
        <v>50</v>
      </c>
      <c r="BA379" s="11">
        <v>51</v>
      </c>
      <c r="BB379" s="11">
        <v>4</v>
      </c>
      <c r="BC379" s="11">
        <v>49</v>
      </c>
      <c r="BD379" s="11">
        <v>35</v>
      </c>
      <c r="BE379" s="11">
        <v>14</v>
      </c>
      <c r="BF379" s="11">
        <v>29</v>
      </c>
      <c r="BG379" s="11">
        <v>4</v>
      </c>
      <c r="BH379" s="11">
        <v>40</v>
      </c>
      <c r="BI379" s="11">
        <v>6</v>
      </c>
      <c r="BJ379" s="11">
        <v>5</v>
      </c>
      <c r="BK379" s="11">
        <v>52</v>
      </c>
      <c r="BL379" s="11">
        <v>7</v>
      </c>
      <c r="BM379" s="11">
        <v>21</v>
      </c>
      <c r="BN379" s="11">
        <v>42</v>
      </c>
      <c r="BO379" s="11">
        <v>2000000</v>
      </c>
    </row>
    <row r="380" spans="1:67" ht="15" thickBot="1" x14ac:dyDescent="0.35">
      <c r="A380" s="1" t="s">
        <v>376</v>
      </c>
      <c r="B380" s="1" t="s">
        <v>602</v>
      </c>
      <c r="C380" s="2">
        <v>30</v>
      </c>
      <c r="D380" s="2">
        <v>81</v>
      </c>
      <c r="E380" s="2">
        <v>6</v>
      </c>
      <c r="F380" s="2">
        <v>97</v>
      </c>
      <c r="G380" s="2">
        <v>1</v>
      </c>
      <c r="H380" s="1">
        <f t="shared" si="458"/>
        <v>97</v>
      </c>
      <c r="I380" s="1">
        <f>HLOOKUP(H380,C380:$F$604,J380,0)</f>
        <v>4</v>
      </c>
      <c r="J380" s="1">
        <v>225</v>
      </c>
      <c r="K380" s="1" t="str">
        <f t="shared" si="459"/>
        <v>14</v>
      </c>
      <c r="M380" s="5">
        <f t="shared" si="460"/>
        <v>4</v>
      </c>
      <c r="N380" s="5">
        <f t="shared" si="461"/>
        <v>117</v>
      </c>
      <c r="O380" s="5">
        <f t="shared" si="462"/>
        <v>42.649736224272246</v>
      </c>
      <c r="P380" s="5">
        <f t="shared" si="463"/>
        <v>53.5</v>
      </c>
      <c r="Q380" s="5">
        <f t="shared" si="464"/>
        <v>55.5</v>
      </c>
      <c r="R380" s="5">
        <f t="shared" si="465"/>
        <v>-2</v>
      </c>
      <c r="S380" s="5">
        <f t="shared" si="466"/>
        <v>6</v>
      </c>
      <c r="T380" s="5">
        <f t="shared" si="467"/>
        <v>97</v>
      </c>
      <c r="U380" s="5">
        <f t="shared" si="468"/>
        <v>91</v>
      </c>
      <c r="V380">
        <f t="shared" si="469"/>
        <v>1000000</v>
      </c>
      <c r="X380">
        <f t="shared" si="470"/>
        <v>1</v>
      </c>
      <c r="Y380">
        <f t="shared" si="448"/>
        <v>29</v>
      </c>
      <c r="Z380">
        <f t="shared" si="449"/>
        <v>3</v>
      </c>
      <c r="AA380">
        <f t="shared" si="450"/>
        <v>24</v>
      </c>
      <c r="AB380">
        <f t="shared" si="451"/>
        <v>22</v>
      </c>
      <c r="AC380">
        <f t="shared" si="452"/>
        <v>34</v>
      </c>
      <c r="AD380">
        <f t="shared" si="453"/>
        <v>41</v>
      </c>
      <c r="AE380">
        <f t="shared" si="454"/>
        <v>7</v>
      </c>
      <c r="AF380">
        <f t="shared" si="455"/>
        <v>3</v>
      </c>
      <c r="AG380">
        <f t="shared" ref="AG380:AO380" si="529">MAX(X$4:AF$543)+1-X380</f>
        <v>55</v>
      </c>
      <c r="AH380">
        <f t="shared" si="529"/>
        <v>27</v>
      </c>
      <c r="AI380">
        <f t="shared" si="529"/>
        <v>53</v>
      </c>
      <c r="AJ380">
        <f t="shared" si="529"/>
        <v>32</v>
      </c>
      <c r="AK380">
        <f t="shared" si="529"/>
        <v>34</v>
      </c>
      <c r="AL380">
        <f t="shared" si="529"/>
        <v>22</v>
      </c>
      <c r="AM380">
        <f t="shared" si="529"/>
        <v>15</v>
      </c>
      <c r="AN380">
        <f t="shared" si="529"/>
        <v>49</v>
      </c>
      <c r="AO380">
        <f t="shared" si="529"/>
        <v>53</v>
      </c>
      <c r="AP380">
        <f t="shared" si="457"/>
        <v>1000000</v>
      </c>
      <c r="AQ380">
        <f t="shared" si="472"/>
        <v>3</v>
      </c>
      <c r="AR380">
        <f t="shared" si="473"/>
        <v>1</v>
      </c>
      <c r="AS380">
        <f t="shared" si="474"/>
        <v>2538336.2000000002</v>
      </c>
      <c r="AV380" s="10" t="s">
        <v>1040</v>
      </c>
      <c r="AW380" s="11">
        <v>41</v>
      </c>
      <c r="AX380" s="11">
        <v>4</v>
      </c>
      <c r="AY380" s="11">
        <v>53</v>
      </c>
      <c r="AZ380" s="11">
        <v>4</v>
      </c>
      <c r="BA380" s="11">
        <v>9</v>
      </c>
      <c r="BB380" s="11">
        <v>17</v>
      </c>
      <c r="BC380" s="11">
        <v>1</v>
      </c>
      <c r="BD380" s="11">
        <v>26</v>
      </c>
      <c r="BE380" s="11">
        <v>53</v>
      </c>
      <c r="BF380" s="11">
        <v>15</v>
      </c>
      <c r="BG380" s="11">
        <v>52</v>
      </c>
      <c r="BH380" s="11">
        <v>3</v>
      </c>
      <c r="BI380" s="11">
        <v>52</v>
      </c>
      <c r="BJ380" s="11">
        <v>47</v>
      </c>
      <c r="BK380" s="11">
        <v>39</v>
      </c>
      <c r="BL380" s="11">
        <v>55</v>
      </c>
      <c r="BM380" s="11">
        <v>30</v>
      </c>
      <c r="BN380" s="11">
        <v>3</v>
      </c>
      <c r="BO380" s="11">
        <v>4000000</v>
      </c>
    </row>
    <row r="381" spans="1:67" ht="15" thickBot="1" x14ac:dyDescent="0.35">
      <c r="A381" s="1" t="s">
        <v>377</v>
      </c>
      <c r="B381" s="1" t="s">
        <v>602</v>
      </c>
      <c r="C381" s="2">
        <v>89</v>
      </c>
      <c r="D381" s="2">
        <v>8</v>
      </c>
      <c r="E381" s="2">
        <v>7</v>
      </c>
      <c r="F381" s="2">
        <v>89</v>
      </c>
      <c r="G381" s="2">
        <v>2</v>
      </c>
      <c r="H381" s="1">
        <f t="shared" si="458"/>
        <v>89</v>
      </c>
      <c r="I381" s="1">
        <f>HLOOKUP(H381,C381:$F$604,J381,0)</f>
        <v>1</v>
      </c>
      <c r="J381" s="1">
        <v>224</v>
      </c>
      <c r="K381" s="1" t="str">
        <f t="shared" si="459"/>
        <v>21</v>
      </c>
      <c r="M381" s="5">
        <f t="shared" si="460"/>
        <v>1</v>
      </c>
      <c r="N381" s="5">
        <f t="shared" si="461"/>
        <v>104</v>
      </c>
      <c r="O381" s="5">
        <f t="shared" si="462"/>
        <v>47.055817918722866</v>
      </c>
      <c r="P381" s="5">
        <f t="shared" si="463"/>
        <v>48.25</v>
      </c>
      <c r="Q381" s="5">
        <f t="shared" si="464"/>
        <v>48.5</v>
      </c>
      <c r="R381" s="5">
        <f t="shared" si="465"/>
        <v>-0.25</v>
      </c>
      <c r="S381" s="5">
        <f t="shared" si="466"/>
        <v>7</v>
      </c>
      <c r="T381" s="5">
        <f t="shared" si="467"/>
        <v>89</v>
      </c>
      <c r="U381" s="5">
        <f t="shared" si="468"/>
        <v>82</v>
      </c>
      <c r="V381">
        <f t="shared" si="469"/>
        <v>2000000</v>
      </c>
      <c r="X381">
        <f t="shared" si="470"/>
        <v>41</v>
      </c>
      <c r="Y381">
        <f t="shared" si="448"/>
        <v>34</v>
      </c>
      <c r="Z381">
        <f t="shared" si="449"/>
        <v>1</v>
      </c>
      <c r="AA381">
        <f t="shared" si="450"/>
        <v>31</v>
      </c>
      <c r="AB381">
        <f t="shared" si="451"/>
        <v>30</v>
      </c>
      <c r="AC381">
        <f t="shared" si="452"/>
        <v>29</v>
      </c>
      <c r="AD381">
        <f t="shared" si="453"/>
        <v>39</v>
      </c>
      <c r="AE381">
        <f t="shared" si="454"/>
        <v>21</v>
      </c>
      <c r="AF381">
        <f t="shared" si="455"/>
        <v>9</v>
      </c>
      <c r="AG381">
        <f t="shared" ref="AG381:AO381" si="530">MAX(X$4:AF$543)+1-X381</f>
        <v>15</v>
      </c>
      <c r="AH381">
        <f t="shared" si="530"/>
        <v>22</v>
      </c>
      <c r="AI381">
        <f t="shared" si="530"/>
        <v>55</v>
      </c>
      <c r="AJ381">
        <f t="shared" si="530"/>
        <v>25</v>
      </c>
      <c r="AK381">
        <f t="shared" si="530"/>
        <v>26</v>
      </c>
      <c r="AL381">
        <f t="shared" si="530"/>
        <v>27</v>
      </c>
      <c r="AM381">
        <f t="shared" si="530"/>
        <v>17</v>
      </c>
      <c r="AN381">
        <f t="shared" si="530"/>
        <v>35</v>
      </c>
      <c r="AO381">
        <f t="shared" si="530"/>
        <v>47</v>
      </c>
      <c r="AP381">
        <f t="shared" si="457"/>
        <v>2000000</v>
      </c>
      <c r="AQ381">
        <f t="shared" si="472"/>
        <v>3</v>
      </c>
      <c r="AR381">
        <f t="shared" si="473"/>
        <v>2</v>
      </c>
      <c r="AS381">
        <f t="shared" si="474"/>
        <v>3099298.5</v>
      </c>
      <c r="AV381" s="10" t="s">
        <v>1041</v>
      </c>
      <c r="AW381" s="11">
        <v>27</v>
      </c>
      <c r="AX381" s="11">
        <v>28</v>
      </c>
      <c r="AY381" s="11">
        <v>32</v>
      </c>
      <c r="AZ381" s="11">
        <v>24</v>
      </c>
      <c r="BA381" s="11">
        <v>36</v>
      </c>
      <c r="BB381" s="11">
        <v>3</v>
      </c>
      <c r="BC381" s="11">
        <v>10</v>
      </c>
      <c r="BD381" s="11">
        <v>17</v>
      </c>
      <c r="BE381" s="11">
        <v>33</v>
      </c>
      <c r="BF381" s="11">
        <v>29</v>
      </c>
      <c r="BG381" s="11">
        <v>28</v>
      </c>
      <c r="BH381" s="11">
        <v>24</v>
      </c>
      <c r="BI381" s="11">
        <v>32</v>
      </c>
      <c r="BJ381" s="11">
        <v>20</v>
      </c>
      <c r="BK381" s="11">
        <v>53</v>
      </c>
      <c r="BL381" s="11">
        <v>46</v>
      </c>
      <c r="BM381" s="11">
        <v>39</v>
      </c>
      <c r="BN381" s="11">
        <v>23</v>
      </c>
      <c r="BO381" s="11">
        <v>2000000</v>
      </c>
    </row>
    <row r="382" spans="1:67" ht="15" thickBot="1" x14ac:dyDescent="0.35">
      <c r="A382" s="1" t="s">
        <v>378</v>
      </c>
      <c r="B382" s="1" t="s">
        <v>602</v>
      </c>
      <c r="C382" s="2">
        <v>94</v>
      </c>
      <c r="D382" s="2">
        <v>39</v>
      </c>
      <c r="E382" s="2">
        <v>14</v>
      </c>
      <c r="F382" s="2">
        <v>80</v>
      </c>
      <c r="G382" s="2">
        <v>1</v>
      </c>
      <c r="H382" s="1">
        <f t="shared" si="458"/>
        <v>94</v>
      </c>
      <c r="I382" s="1">
        <f>HLOOKUP(H382,C382:$F$604,J382,0)</f>
        <v>1</v>
      </c>
      <c r="J382" s="1">
        <v>223</v>
      </c>
      <c r="K382" s="1" t="str">
        <f t="shared" si="459"/>
        <v>11</v>
      </c>
      <c r="M382" s="5">
        <f t="shared" si="460"/>
        <v>1</v>
      </c>
      <c r="N382" s="5">
        <f t="shared" si="461"/>
        <v>133</v>
      </c>
      <c r="O382" s="5">
        <f t="shared" si="462"/>
        <v>36.83634980106833</v>
      </c>
      <c r="P382" s="5">
        <f t="shared" si="463"/>
        <v>56.75</v>
      </c>
      <c r="Q382" s="5">
        <f t="shared" si="464"/>
        <v>59.5</v>
      </c>
      <c r="R382" s="5">
        <f t="shared" si="465"/>
        <v>-2.75</v>
      </c>
      <c r="S382" s="5">
        <f t="shared" si="466"/>
        <v>14</v>
      </c>
      <c r="T382" s="5">
        <f t="shared" si="467"/>
        <v>94</v>
      </c>
      <c r="U382" s="5">
        <f t="shared" si="468"/>
        <v>80</v>
      </c>
      <c r="V382">
        <f t="shared" si="469"/>
        <v>1000000</v>
      </c>
      <c r="X382">
        <f t="shared" si="470"/>
        <v>41</v>
      </c>
      <c r="Y382">
        <f t="shared" si="448"/>
        <v>22</v>
      </c>
      <c r="Z382">
        <f t="shared" si="449"/>
        <v>11</v>
      </c>
      <c r="AA382">
        <f t="shared" si="450"/>
        <v>18</v>
      </c>
      <c r="AB382">
        <f t="shared" si="451"/>
        <v>18</v>
      </c>
      <c r="AC382">
        <f t="shared" si="452"/>
        <v>38</v>
      </c>
      <c r="AD382">
        <f t="shared" si="453"/>
        <v>29</v>
      </c>
      <c r="AE382">
        <f t="shared" si="454"/>
        <v>12</v>
      </c>
      <c r="AF382">
        <f t="shared" si="455"/>
        <v>11</v>
      </c>
      <c r="AG382">
        <f t="shared" ref="AG382:AO382" si="531">MAX(X$4:AF$543)+1-X382</f>
        <v>15</v>
      </c>
      <c r="AH382">
        <f t="shared" si="531"/>
        <v>34</v>
      </c>
      <c r="AI382">
        <f t="shared" si="531"/>
        <v>45</v>
      </c>
      <c r="AJ382">
        <f t="shared" si="531"/>
        <v>38</v>
      </c>
      <c r="AK382">
        <f t="shared" si="531"/>
        <v>38</v>
      </c>
      <c r="AL382">
        <f t="shared" si="531"/>
        <v>18</v>
      </c>
      <c r="AM382">
        <f t="shared" si="531"/>
        <v>27</v>
      </c>
      <c r="AN382">
        <f t="shared" si="531"/>
        <v>44</v>
      </c>
      <c r="AO382">
        <f t="shared" si="531"/>
        <v>45</v>
      </c>
      <c r="AP382">
        <f t="shared" si="457"/>
        <v>1000000</v>
      </c>
      <c r="AQ382">
        <f t="shared" si="472"/>
        <v>2</v>
      </c>
      <c r="AR382">
        <f t="shared" si="473"/>
        <v>1</v>
      </c>
      <c r="AS382">
        <f t="shared" si="474"/>
        <v>2490839.1</v>
      </c>
      <c r="AV382" s="10" t="s">
        <v>1042</v>
      </c>
      <c r="AW382" s="11">
        <v>41</v>
      </c>
      <c r="AX382" s="11">
        <v>8</v>
      </c>
      <c r="AY382" s="11">
        <v>45</v>
      </c>
      <c r="AZ382" s="11">
        <v>8</v>
      </c>
      <c r="BA382" s="11">
        <v>19</v>
      </c>
      <c r="BB382" s="11">
        <v>8</v>
      </c>
      <c r="BC382" s="11">
        <v>3</v>
      </c>
      <c r="BD382" s="11">
        <v>16</v>
      </c>
      <c r="BE382" s="11">
        <v>46</v>
      </c>
      <c r="BF382" s="11">
        <v>15</v>
      </c>
      <c r="BG382" s="11">
        <v>48</v>
      </c>
      <c r="BH382" s="11">
        <v>11</v>
      </c>
      <c r="BI382" s="11">
        <v>48</v>
      </c>
      <c r="BJ382" s="11">
        <v>37</v>
      </c>
      <c r="BK382" s="11">
        <v>48</v>
      </c>
      <c r="BL382" s="11">
        <v>53</v>
      </c>
      <c r="BM382" s="11">
        <v>40</v>
      </c>
      <c r="BN382" s="11">
        <v>10</v>
      </c>
      <c r="BO382" s="11">
        <v>4000000</v>
      </c>
    </row>
    <row r="383" spans="1:67" ht="15" thickBot="1" x14ac:dyDescent="0.35">
      <c r="A383" s="1" t="s">
        <v>379</v>
      </c>
      <c r="B383" s="1" t="s">
        <v>602</v>
      </c>
      <c r="C383" s="2">
        <v>78</v>
      </c>
      <c r="D383" s="2">
        <v>70</v>
      </c>
      <c r="E383" s="2">
        <v>39</v>
      </c>
      <c r="F383" s="2">
        <v>28</v>
      </c>
      <c r="G383" s="2">
        <v>2</v>
      </c>
      <c r="H383" s="1">
        <f t="shared" si="458"/>
        <v>78</v>
      </c>
      <c r="I383" s="1">
        <f>HLOOKUP(H383,C383:$F$604,J383,0)</f>
        <v>1</v>
      </c>
      <c r="J383" s="1">
        <v>222</v>
      </c>
      <c r="K383" s="1" t="str">
        <f t="shared" si="459"/>
        <v>21</v>
      </c>
      <c r="M383" s="5">
        <f t="shared" si="460"/>
        <v>1</v>
      </c>
      <c r="N383" s="5">
        <f t="shared" si="461"/>
        <v>137</v>
      </c>
      <c r="O383" s="5">
        <f t="shared" si="462"/>
        <v>24.032963473806831</v>
      </c>
      <c r="P383" s="5">
        <f t="shared" si="463"/>
        <v>53.75</v>
      </c>
      <c r="Q383" s="5">
        <f t="shared" si="464"/>
        <v>54.5</v>
      </c>
      <c r="R383" s="5">
        <f t="shared" si="465"/>
        <v>-0.75</v>
      </c>
      <c r="S383" s="5">
        <f t="shared" si="466"/>
        <v>28</v>
      </c>
      <c r="T383" s="5">
        <f t="shared" si="467"/>
        <v>78</v>
      </c>
      <c r="U383" s="5">
        <f t="shared" si="468"/>
        <v>50</v>
      </c>
      <c r="V383">
        <f t="shared" si="469"/>
        <v>2000000</v>
      </c>
      <c r="X383">
        <f t="shared" si="470"/>
        <v>41</v>
      </c>
      <c r="Y383">
        <f t="shared" si="448"/>
        <v>20</v>
      </c>
      <c r="Z383">
        <f t="shared" si="449"/>
        <v>36</v>
      </c>
      <c r="AA383">
        <f t="shared" si="450"/>
        <v>23</v>
      </c>
      <c r="AB383">
        <f t="shared" si="451"/>
        <v>23</v>
      </c>
      <c r="AC383">
        <f t="shared" si="452"/>
        <v>31</v>
      </c>
      <c r="AD383">
        <f t="shared" si="453"/>
        <v>16</v>
      </c>
      <c r="AE383">
        <f t="shared" si="454"/>
        <v>35</v>
      </c>
      <c r="AF383">
        <f t="shared" si="455"/>
        <v>38</v>
      </c>
      <c r="AG383">
        <f t="shared" ref="AG383:AO383" si="532">MAX(X$4:AF$543)+1-X383</f>
        <v>15</v>
      </c>
      <c r="AH383">
        <f t="shared" si="532"/>
        <v>36</v>
      </c>
      <c r="AI383">
        <f t="shared" si="532"/>
        <v>20</v>
      </c>
      <c r="AJ383">
        <f t="shared" si="532"/>
        <v>33</v>
      </c>
      <c r="AK383">
        <f t="shared" si="532"/>
        <v>33</v>
      </c>
      <c r="AL383">
        <f t="shared" si="532"/>
        <v>25</v>
      </c>
      <c r="AM383">
        <f t="shared" si="532"/>
        <v>40</v>
      </c>
      <c r="AN383">
        <f t="shared" si="532"/>
        <v>21</v>
      </c>
      <c r="AO383">
        <f t="shared" si="532"/>
        <v>18</v>
      </c>
      <c r="AP383">
        <f t="shared" si="457"/>
        <v>2000000</v>
      </c>
      <c r="AQ383">
        <f t="shared" si="472"/>
        <v>3</v>
      </c>
      <c r="AR383">
        <f t="shared" si="473"/>
        <v>2</v>
      </c>
      <c r="AS383">
        <f t="shared" si="474"/>
        <v>2917400.4</v>
      </c>
      <c r="AV383" s="10" t="s">
        <v>1043</v>
      </c>
      <c r="AW383" s="11">
        <v>27</v>
      </c>
      <c r="AX383" s="11">
        <v>52</v>
      </c>
      <c r="AY383" s="11">
        <v>41</v>
      </c>
      <c r="AZ383" s="11">
        <v>53</v>
      </c>
      <c r="BA383" s="11">
        <v>52</v>
      </c>
      <c r="BB383" s="11">
        <v>12</v>
      </c>
      <c r="BC383" s="11">
        <v>46</v>
      </c>
      <c r="BD383" s="11">
        <v>50</v>
      </c>
      <c r="BE383" s="11">
        <v>39</v>
      </c>
      <c r="BF383" s="11">
        <v>29</v>
      </c>
      <c r="BG383" s="11">
        <v>4</v>
      </c>
      <c r="BH383" s="11">
        <v>15</v>
      </c>
      <c r="BI383" s="11">
        <v>3</v>
      </c>
      <c r="BJ383" s="11">
        <v>4</v>
      </c>
      <c r="BK383" s="11">
        <v>44</v>
      </c>
      <c r="BL383" s="11">
        <v>10</v>
      </c>
      <c r="BM383" s="11">
        <v>6</v>
      </c>
      <c r="BN383" s="11">
        <v>17</v>
      </c>
      <c r="BO383" s="11">
        <v>2000000</v>
      </c>
    </row>
    <row r="384" spans="1:67" ht="15" thickBot="1" x14ac:dyDescent="0.35">
      <c r="A384" s="1" t="s">
        <v>380</v>
      </c>
      <c r="B384" s="1" t="s">
        <v>602</v>
      </c>
      <c r="C384" s="2">
        <v>39</v>
      </c>
      <c r="D384" s="2">
        <v>73</v>
      </c>
      <c r="E384" s="2">
        <v>47</v>
      </c>
      <c r="F384" s="2">
        <v>60</v>
      </c>
      <c r="G384" s="2">
        <v>4</v>
      </c>
      <c r="H384" s="1">
        <f t="shared" si="458"/>
        <v>73</v>
      </c>
      <c r="I384" s="1">
        <f>HLOOKUP(H384,C384:$F$604,J384,0)</f>
        <v>2</v>
      </c>
      <c r="J384" s="1">
        <v>221</v>
      </c>
      <c r="K384" s="1" t="str">
        <f t="shared" si="459"/>
        <v>42</v>
      </c>
      <c r="M384" s="5">
        <f t="shared" si="460"/>
        <v>2</v>
      </c>
      <c r="N384" s="5">
        <f t="shared" si="461"/>
        <v>146</v>
      </c>
      <c r="O384" s="5">
        <f t="shared" si="462"/>
        <v>14.930394055974098</v>
      </c>
      <c r="P384" s="5">
        <f t="shared" si="463"/>
        <v>54.75</v>
      </c>
      <c r="Q384" s="5">
        <f t="shared" si="464"/>
        <v>53.5</v>
      </c>
      <c r="R384" s="5">
        <f t="shared" si="465"/>
        <v>1.25</v>
      </c>
      <c r="S384" s="5">
        <f t="shared" si="466"/>
        <v>39</v>
      </c>
      <c r="T384" s="5">
        <f t="shared" si="467"/>
        <v>73</v>
      </c>
      <c r="U384" s="5">
        <f t="shared" si="468"/>
        <v>34</v>
      </c>
      <c r="V384">
        <f t="shared" si="469"/>
        <v>4000000</v>
      </c>
      <c r="X384">
        <f t="shared" si="470"/>
        <v>27</v>
      </c>
      <c r="Y384">
        <f t="shared" si="448"/>
        <v>17</v>
      </c>
      <c r="Z384">
        <f t="shared" si="449"/>
        <v>49</v>
      </c>
      <c r="AA384">
        <f t="shared" si="450"/>
        <v>21</v>
      </c>
      <c r="AB384">
        <f t="shared" si="451"/>
        <v>24</v>
      </c>
      <c r="AC384">
        <f t="shared" si="452"/>
        <v>23</v>
      </c>
      <c r="AD384">
        <f t="shared" si="453"/>
        <v>9</v>
      </c>
      <c r="AE384">
        <f t="shared" si="454"/>
        <v>40</v>
      </c>
      <c r="AF384">
        <f t="shared" si="455"/>
        <v>48</v>
      </c>
      <c r="AG384">
        <f t="shared" ref="AG384:AO384" si="533">MAX(X$4:AF$543)+1-X384</f>
        <v>29</v>
      </c>
      <c r="AH384">
        <f t="shared" si="533"/>
        <v>39</v>
      </c>
      <c r="AI384">
        <f t="shared" si="533"/>
        <v>7</v>
      </c>
      <c r="AJ384">
        <f t="shared" si="533"/>
        <v>35</v>
      </c>
      <c r="AK384">
        <f t="shared" si="533"/>
        <v>32</v>
      </c>
      <c r="AL384">
        <f t="shared" si="533"/>
        <v>33</v>
      </c>
      <c r="AM384">
        <f t="shared" si="533"/>
        <v>47</v>
      </c>
      <c r="AN384">
        <f t="shared" si="533"/>
        <v>16</v>
      </c>
      <c r="AO384">
        <f t="shared" si="533"/>
        <v>8</v>
      </c>
      <c r="AP384">
        <f t="shared" si="457"/>
        <v>4000000</v>
      </c>
      <c r="AQ384">
        <f t="shared" si="472"/>
        <v>3</v>
      </c>
      <c r="AR384">
        <f t="shared" si="473"/>
        <v>4</v>
      </c>
      <c r="AS384">
        <f t="shared" si="474"/>
        <v>2931510.5</v>
      </c>
      <c r="AV384" s="10" t="s">
        <v>1044</v>
      </c>
      <c r="AW384" s="11">
        <v>1</v>
      </c>
      <c r="AX384" s="11">
        <v>29</v>
      </c>
      <c r="AY384" s="11">
        <v>3</v>
      </c>
      <c r="AZ384" s="11">
        <v>24</v>
      </c>
      <c r="BA384" s="11">
        <v>22</v>
      </c>
      <c r="BB384" s="11">
        <v>34</v>
      </c>
      <c r="BC384" s="11">
        <v>41</v>
      </c>
      <c r="BD384" s="11">
        <v>7</v>
      </c>
      <c r="BE384" s="11">
        <v>3</v>
      </c>
      <c r="BF384" s="11">
        <v>55</v>
      </c>
      <c r="BG384" s="11">
        <v>27</v>
      </c>
      <c r="BH384" s="11">
        <v>53</v>
      </c>
      <c r="BI384" s="11">
        <v>32</v>
      </c>
      <c r="BJ384" s="11">
        <v>34</v>
      </c>
      <c r="BK384" s="11">
        <v>22</v>
      </c>
      <c r="BL384" s="11">
        <v>15</v>
      </c>
      <c r="BM384" s="11">
        <v>49</v>
      </c>
      <c r="BN384" s="11">
        <v>53</v>
      </c>
      <c r="BO384" s="11">
        <v>1000000</v>
      </c>
    </row>
    <row r="385" spans="1:67" ht="15" thickBot="1" x14ac:dyDescent="0.35">
      <c r="A385" s="1" t="s">
        <v>381</v>
      </c>
      <c r="B385" s="1" t="s">
        <v>602</v>
      </c>
      <c r="C385" s="2">
        <v>67</v>
      </c>
      <c r="D385" s="2">
        <v>91</v>
      </c>
      <c r="E385" s="2">
        <v>59</v>
      </c>
      <c r="F385" s="2">
        <v>45</v>
      </c>
      <c r="G385" s="2">
        <v>2</v>
      </c>
      <c r="H385" s="1">
        <f t="shared" si="458"/>
        <v>91</v>
      </c>
      <c r="I385" s="1">
        <f>HLOOKUP(H385,C385:$F$604,J385,0)</f>
        <v>2</v>
      </c>
      <c r="J385" s="1">
        <v>220</v>
      </c>
      <c r="K385" s="1" t="str">
        <f t="shared" si="459"/>
        <v>22</v>
      </c>
      <c r="M385" s="5">
        <f t="shared" si="460"/>
        <v>2</v>
      </c>
      <c r="N385" s="5">
        <f t="shared" si="461"/>
        <v>171</v>
      </c>
      <c r="O385" s="5">
        <f t="shared" si="462"/>
        <v>19.278658321228338</v>
      </c>
      <c r="P385" s="5">
        <f t="shared" si="463"/>
        <v>65.5</v>
      </c>
      <c r="Q385" s="5">
        <f t="shared" si="464"/>
        <v>63</v>
      </c>
      <c r="R385" s="5">
        <f t="shared" si="465"/>
        <v>2.5</v>
      </c>
      <c r="S385" s="5">
        <f t="shared" si="466"/>
        <v>45</v>
      </c>
      <c r="T385" s="5">
        <f t="shared" si="467"/>
        <v>91</v>
      </c>
      <c r="U385" s="5">
        <f t="shared" si="468"/>
        <v>46</v>
      </c>
      <c r="V385">
        <f t="shared" si="469"/>
        <v>2000000</v>
      </c>
      <c r="X385">
        <f t="shared" si="470"/>
        <v>27</v>
      </c>
      <c r="Y385">
        <f t="shared" si="448"/>
        <v>8</v>
      </c>
      <c r="Z385">
        <f t="shared" si="449"/>
        <v>44</v>
      </c>
      <c r="AA385">
        <f t="shared" si="450"/>
        <v>9</v>
      </c>
      <c r="AB385">
        <f t="shared" si="451"/>
        <v>14</v>
      </c>
      <c r="AC385">
        <f t="shared" si="452"/>
        <v>19</v>
      </c>
      <c r="AD385">
        <f t="shared" si="453"/>
        <v>6</v>
      </c>
      <c r="AE385">
        <f t="shared" si="454"/>
        <v>17</v>
      </c>
      <c r="AF385">
        <f t="shared" si="455"/>
        <v>42</v>
      </c>
      <c r="AG385">
        <f t="shared" ref="AG385:AO385" si="534">MAX(X$4:AF$543)+1-X385</f>
        <v>29</v>
      </c>
      <c r="AH385">
        <f t="shared" si="534"/>
        <v>48</v>
      </c>
      <c r="AI385">
        <f t="shared" si="534"/>
        <v>12</v>
      </c>
      <c r="AJ385">
        <f t="shared" si="534"/>
        <v>47</v>
      </c>
      <c r="AK385">
        <f t="shared" si="534"/>
        <v>42</v>
      </c>
      <c r="AL385">
        <f t="shared" si="534"/>
        <v>37</v>
      </c>
      <c r="AM385">
        <f t="shared" si="534"/>
        <v>50</v>
      </c>
      <c r="AN385">
        <f t="shared" si="534"/>
        <v>39</v>
      </c>
      <c r="AO385">
        <f t="shared" si="534"/>
        <v>14</v>
      </c>
      <c r="AP385">
        <f t="shared" si="457"/>
        <v>2000000</v>
      </c>
      <c r="AQ385">
        <f t="shared" si="472"/>
        <v>3</v>
      </c>
      <c r="AR385">
        <f t="shared" si="473"/>
        <v>2</v>
      </c>
      <c r="AS385">
        <f t="shared" si="474"/>
        <v>3009765</v>
      </c>
      <c r="AV385" s="10" t="s">
        <v>1045</v>
      </c>
      <c r="AW385" s="11">
        <v>41</v>
      </c>
      <c r="AX385" s="11">
        <v>34</v>
      </c>
      <c r="AY385" s="11">
        <v>1</v>
      </c>
      <c r="AZ385" s="11">
        <v>31</v>
      </c>
      <c r="BA385" s="11">
        <v>30</v>
      </c>
      <c r="BB385" s="11">
        <v>29</v>
      </c>
      <c r="BC385" s="11">
        <v>39</v>
      </c>
      <c r="BD385" s="11">
        <v>21</v>
      </c>
      <c r="BE385" s="11">
        <v>9</v>
      </c>
      <c r="BF385" s="11">
        <v>15</v>
      </c>
      <c r="BG385" s="11">
        <v>22</v>
      </c>
      <c r="BH385" s="11">
        <v>55</v>
      </c>
      <c r="BI385" s="11">
        <v>25</v>
      </c>
      <c r="BJ385" s="11">
        <v>26</v>
      </c>
      <c r="BK385" s="11">
        <v>27</v>
      </c>
      <c r="BL385" s="11">
        <v>17</v>
      </c>
      <c r="BM385" s="11">
        <v>35</v>
      </c>
      <c r="BN385" s="11">
        <v>47</v>
      </c>
      <c r="BO385" s="11">
        <v>2000000</v>
      </c>
    </row>
    <row r="386" spans="1:67" ht="15" thickBot="1" x14ac:dyDescent="0.35">
      <c r="A386" s="1" t="s">
        <v>382</v>
      </c>
      <c r="B386" s="1" t="s">
        <v>602</v>
      </c>
      <c r="C386" s="2">
        <v>73</v>
      </c>
      <c r="D386" s="2">
        <v>38</v>
      </c>
      <c r="E386" s="2">
        <v>28</v>
      </c>
      <c r="F386" s="2">
        <v>12</v>
      </c>
      <c r="G386" s="2">
        <v>4</v>
      </c>
      <c r="H386" s="1">
        <f t="shared" si="458"/>
        <v>73</v>
      </c>
      <c r="I386" s="1">
        <f>HLOOKUP(H386,C386:$F$604,J386,0)</f>
        <v>1</v>
      </c>
      <c r="J386" s="1">
        <v>219</v>
      </c>
      <c r="K386" s="1" t="str">
        <f t="shared" si="459"/>
        <v>41</v>
      </c>
      <c r="M386" s="5">
        <f t="shared" si="460"/>
        <v>1</v>
      </c>
      <c r="N386" s="5">
        <f t="shared" si="461"/>
        <v>78</v>
      </c>
      <c r="O386" s="5">
        <f t="shared" si="462"/>
        <v>25.824729750118713</v>
      </c>
      <c r="P386" s="5">
        <f t="shared" si="463"/>
        <v>37.75</v>
      </c>
      <c r="Q386" s="5">
        <f t="shared" si="464"/>
        <v>33</v>
      </c>
      <c r="R386" s="5">
        <f t="shared" si="465"/>
        <v>4.75</v>
      </c>
      <c r="S386" s="5">
        <f t="shared" si="466"/>
        <v>12</v>
      </c>
      <c r="T386" s="5">
        <f t="shared" si="467"/>
        <v>73</v>
      </c>
      <c r="U386" s="5">
        <f t="shared" si="468"/>
        <v>61</v>
      </c>
      <c r="V386">
        <f t="shared" si="469"/>
        <v>4000000</v>
      </c>
      <c r="X386">
        <f t="shared" si="470"/>
        <v>41</v>
      </c>
      <c r="Y386">
        <f t="shared" si="448"/>
        <v>43</v>
      </c>
      <c r="Z386">
        <f t="shared" si="449"/>
        <v>32</v>
      </c>
      <c r="AA386">
        <f t="shared" si="450"/>
        <v>44</v>
      </c>
      <c r="AB386">
        <f t="shared" si="451"/>
        <v>43</v>
      </c>
      <c r="AC386">
        <f t="shared" si="452"/>
        <v>12</v>
      </c>
      <c r="AD386">
        <f t="shared" si="453"/>
        <v>32</v>
      </c>
      <c r="AE386">
        <f t="shared" si="454"/>
        <v>40</v>
      </c>
      <c r="AF386">
        <f t="shared" si="455"/>
        <v>28</v>
      </c>
      <c r="AG386">
        <f t="shared" ref="AG386:AO386" si="535">MAX(X$4:AF$543)+1-X386</f>
        <v>15</v>
      </c>
      <c r="AH386">
        <f t="shared" si="535"/>
        <v>13</v>
      </c>
      <c r="AI386">
        <f t="shared" si="535"/>
        <v>24</v>
      </c>
      <c r="AJ386">
        <f t="shared" si="535"/>
        <v>12</v>
      </c>
      <c r="AK386">
        <f t="shared" si="535"/>
        <v>13</v>
      </c>
      <c r="AL386">
        <f t="shared" si="535"/>
        <v>44</v>
      </c>
      <c r="AM386">
        <f t="shared" si="535"/>
        <v>24</v>
      </c>
      <c r="AN386">
        <f t="shared" si="535"/>
        <v>16</v>
      </c>
      <c r="AO386">
        <f t="shared" si="535"/>
        <v>28</v>
      </c>
      <c r="AP386">
        <f t="shared" si="457"/>
        <v>4000000</v>
      </c>
      <c r="AQ386">
        <f t="shared" si="472"/>
        <v>3</v>
      </c>
      <c r="AR386">
        <f t="shared" si="473"/>
        <v>4</v>
      </c>
      <c r="AS386">
        <f t="shared" si="474"/>
        <v>2993328.7</v>
      </c>
      <c r="AV386" s="10" t="s">
        <v>1046</v>
      </c>
      <c r="AW386" s="11">
        <v>41</v>
      </c>
      <c r="AX386" s="11">
        <v>22</v>
      </c>
      <c r="AY386" s="11">
        <v>11</v>
      </c>
      <c r="AZ386" s="11">
        <v>18</v>
      </c>
      <c r="BA386" s="11">
        <v>18</v>
      </c>
      <c r="BB386" s="11">
        <v>38</v>
      </c>
      <c r="BC386" s="11">
        <v>29</v>
      </c>
      <c r="BD386" s="11">
        <v>12</v>
      </c>
      <c r="BE386" s="11">
        <v>11</v>
      </c>
      <c r="BF386" s="11">
        <v>15</v>
      </c>
      <c r="BG386" s="11">
        <v>34</v>
      </c>
      <c r="BH386" s="11">
        <v>45</v>
      </c>
      <c r="BI386" s="11">
        <v>38</v>
      </c>
      <c r="BJ386" s="11">
        <v>38</v>
      </c>
      <c r="BK386" s="11">
        <v>18</v>
      </c>
      <c r="BL386" s="11">
        <v>27</v>
      </c>
      <c r="BM386" s="11">
        <v>44</v>
      </c>
      <c r="BN386" s="11">
        <v>45</v>
      </c>
      <c r="BO386" s="11">
        <v>1000000</v>
      </c>
    </row>
    <row r="387" spans="1:67" ht="15" thickBot="1" x14ac:dyDescent="0.35">
      <c r="A387" s="1" t="s">
        <v>383</v>
      </c>
      <c r="B387" s="1" t="s">
        <v>602</v>
      </c>
      <c r="C387" s="2">
        <v>34</v>
      </c>
      <c r="D387" s="2">
        <v>13</v>
      </c>
      <c r="E387" s="2">
        <v>18</v>
      </c>
      <c r="F387" s="2">
        <v>55</v>
      </c>
      <c r="G387" s="2">
        <v>4</v>
      </c>
      <c r="H387" s="1">
        <f t="shared" si="458"/>
        <v>55</v>
      </c>
      <c r="I387" s="1">
        <f>HLOOKUP(H387,C387:$F$604,J387,0)</f>
        <v>4</v>
      </c>
      <c r="J387" s="1">
        <v>218</v>
      </c>
      <c r="K387" s="1" t="str">
        <f t="shared" si="459"/>
        <v>44</v>
      </c>
      <c r="M387" s="5">
        <f t="shared" si="460"/>
        <v>4</v>
      </c>
      <c r="N387" s="5">
        <f t="shared" si="461"/>
        <v>65</v>
      </c>
      <c r="O387" s="5">
        <f t="shared" si="462"/>
        <v>18.920887928424502</v>
      </c>
      <c r="P387" s="5">
        <f t="shared" si="463"/>
        <v>30</v>
      </c>
      <c r="Q387" s="5">
        <f t="shared" si="464"/>
        <v>26</v>
      </c>
      <c r="R387" s="5">
        <f t="shared" si="465"/>
        <v>4</v>
      </c>
      <c r="S387" s="5">
        <f t="shared" si="466"/>
        <v>13</v>
      </c>
      <c r="T387" s="5">
        <f t="shared" si="467"/>
        <v>55</v>
      </c>
      <c r="U387" s="5">
        <f t="shared" si="468"/>
        <v>42</v>
      </c>
      <c r="V387">
        <f t="shared" si="469"/>
        <v>4000000</v>
      </c>
      <c r="X387">
        <f t="shared" si="470"/>
        <v>1</v>
      </c>
      <c r="Y387">
        <f t="shared" si="448"/>
        <v>47</v>
      </c>
      <c r="Z387">
        <f t="shared" si="449"/>
        <v>44</v>
      </c>
      <c r="AA387">
        <f t="shared" si="450"/>
        <v>50</v>
      </c>
      <c r="AB387">
        <f t="shared" si="451"/>
        <v>49</v>
      </c>
      <c r="AC387">
        <f t="shared" si="452"/>
        <v>15</v>
      </c>
      <c r="AD387">
        <f t="shared" si="453"/>
        <v>30</v>
      </c>
      <c r="AE387">
        <f t="shared" si="454"/>
        <v>50</v>
      </c>
      <c r="AF387">
        <f t="shared" si="455"/>
        <v>43</v>
      </c>
      <c r="AG387">
        <f t="shared" ref="AG387:AO387" si="536">MAX(X$4:AF$543)+1-X387</f>
        <v>55</v>
      </c>
      <c r="AH387">
        <f t="shared" si="536"/>
        <v>9</v>
      </c>
      <c r="AI387">
        <f t="shared" si="536"/>
        <v>12</v>
      </c>
      <c r="AJ387">
        <f t="shared" si="536"/>
        <v>6</v>
      </c>
      <c r="AK387">
        <f t="shared" si="536"/>
        <v>7</v>
      </c>
      <c r="AL387">
        <f t="shared" si="536"/>
        <v>41</v>
      </c>
      <c r="AM387">
        <f t="shared" si="536"/>
        <v>26</v>
      </c>
      <c r="AN387">
        <f t="shared" si="536"/>
        <v>6</v>
      </c>
      <c r="AO387">
        <f t="shared" si="536"/>
        <v>13</v>
      </c>
      <c r="AP387">
        <f t="shared" si="457"/>
        <v>4000000</v>
      </c>
      <c r="AQ387">
        <f t="shared" si="472"/>
        <v>3</v>
      </c>
      <c r="AR387">
        <f t="shared" si="473"/>
        <v>4</v>
      </c>
      <c r="AS387">
        <f t="shared" si="474"/>
        <v>2931511.2</v>
      </c>
      <c r="AV387" s="10" t="s">
        <v>1047</v>
      </c>
      <c r="AW387" s="11">
        <v>41</v>
      </c>
      <c r="AX387" s="11">
        <v>20</v>
      </c>
      <c r="AY387" s="11">
        <v>36</v>
      </c>
      <c r="AZ387" s="11">
        <v>23</v>
      </c>
      <c r="BA387" s="11">
        <v>23</v>
      </c>
      <c r="BB387" s="11">
        <v>31</v>
      </c>
      <c r="BC387" s="11">
        <v>16</v>
      </c>
      <c r="BD387" s="11">
        <v>35</v>
      </c>
      <c r="BE387" s="11">
        <v>38</v>
      </c>
      <c r="BF387" s="11">
        <v>15</v>
      </c>
      <c r="BG387" s="11">
        <v>36</v>
      </c>
      <c r="BH387" s="11">
        <v>20</v>
      </c>
      <c r="BI387" s="11">
        <v>33</v>
      </c>
      <c r="BJ387" s="11">
        <v>33</v>
      </c>
      <c r="BK387" s="11">
        <v>25</v>
      </c>
      <c r="BL387" s="11">
        <v>40</v>
      </c>
      <c r="BM387" s="11">
        <v>21</v>
      </c>
      <c r="BN387" s="11">
        <v>18</v>
      </c>
      <c r="BO387" s="11">
        <v>2000000</v>
      </c>
    </row>
    <row r="388" spans="1:67" ht="15" thickBot="1" x14ac:dyDescent="0.35">
      <c r="A388" s="1" t="s">
        <v>384</v>
      </c>
      <c r="B388" s="1" t="s">
        <v>602</v>
      </c>
      <c r="C388" s="2">
        <v>13</v>
      </c>
      <c r="D388" s="2">
        <v>1</v>
      </c>
      <c r="E388" s="2">
        <v>0</v>
      </c>
      <c r="F388" s="2">
        <v>52</v>
      </c>
      <c r="G388" s="2">
        <v>3</v>
      </c>
      <c r="H388" s="1">
        <f t="shared" si="458"/>
        <v>52</v>
      </c>
      <c r="I388" s="1">
        <f>HLOOKUP(H388,C388:$F$604,J388,0)</f>
        <v>4</v>
      </c>
      <c r="J388" s="1">
        <v>217</v>
      </c>
      <c r="K388" s="1" t="str">
        <f t="shared" si="459"/>
        <v>34</v>
      </c>
      <c r="M388" s="5">
        <f t="shared" si="460"/>
        <v>4</v>
      </c>
      <c r="N388" s="5">
        <f t="shared" si="461"/>
        <v>14</v>
      </c>
      <c r="O388" s="5">
        <f t="shared" si="462"/>
        <v>24.392621835300936</v>
      </c>
      <c r="P388" s="5">
        <f t="shared" si="463"/>
        <v>16.5</v>
      </c>
      <c r="Q388" s="5">
        <f t="shared" si="464"/>
        <v>7</v>
      </c>
      <c r="R388" s="5">
        <f t="shared" si="465"/>
        <v>9.5</v>
      </c>
      <c r="S388" s="5">
        <f t="shared" si="466"/>
        <v>0</v>
      </c>
      <c r="T388" s="5">
        <f t="shared" si="467"/>
        <v>52</v>
      </c>
      <c r="U388" s="5">
        <f t="shared" si="468"/>
        <v>52</v>
      </c>
      <c r="V388">
        <f t="shared" si="469"/>
        <v>3000000</v>
      </c>
      <c r="X388">
        <f t="shared" si="470"/>
        <v>1</v>
      </c>
      <c r="Y388">
        <f t="shared" ref="Y388:Y451" si="537">INT(RANK(N388,N$4:N$543,0)/10)+1</f>
        <v>54</v>
      </c>
      <c r="Z388">
        <f t="shared" ref="Z388:Z451" si="538">INT(RANK(O388,O$4:O$543,0)/10)+1</f>
        <v>35</v>
      </c>
      <c r="AA388">
        <f t="shared" ref="AA388:AA451" si="539">INT(RANK(P388,P$4:P$543,0)/10)+1</f>
        <v>54</v>
      </c>
      <c r="AB388">
        <f t="shared" ref="AB388:AB451" si="540">INT(RANK(Q388,Q$4:Q$543,0)/10)+1</f>
        <v>54</v>
      </c>
      <c r="AC388">
        <f t="shared" ref="AC388:AC451" si="541">INT(RANK(R388,R$4:R$543,0)/10)+1</f>
        <v>5</v>
      </c>
      <c r="AD388">
        <f t="shared" ref="AD388:AD451" si="542">INT(RANK(S388,S$4:S$543,0)/10)+1</f>
        <v>53</v>
      </c>
      <c r="AE388">
        <f t="shared" ref="AE388:AE451" si="543">INT(RANK(T388,T$4:T$543,0)/10)+1</f>
        <v>51</v>
      </c>
      <c r="AF388">
        <f t="shared" ref="AF388:AF451" si="544">INT(RANK(U388,U$4:U$543,0)/10)+1</f>
        <v>36</v>
      </c>
      <c r="AG388">
        <f t="shared" ref="AG388:AO388" si="545">MAX(X$4:AF$543)+1-X388</f>
        <v>55</v>
      </c>
      <c r="AH388">
        <f t="shared" si="545"/>
        <v>2</v>
      </c>
      <c r="AI388">
        <f t="shared" si="545"/>
        <v>21</v>
      </c>
      <c r="AJ388">
        <f t="shared" si="545"/>
        <v>2</v>
      </c>
      <c r="AK388">
        <f t="shared" si="545"/>
        <v>2</v>
      </c>
      <c r="AL388">
        <f t="shared" si="545"/>
        <v>51</v>
      </c>
      <c r="AM388">
        <f t="shared" si="545"/>
        <v>3</v>
      </c>
      <c r="AN388">
        <f t="shared" si="545"/>
        <v>5</v>
      </c>
      <c r="AO388">
        <f t="shared" si="545"/>
        <v>20</v>
      </c>
      <c r="AP388">
        <f t="shared" ref="AP388:AP451" si="546">V388</f>
        <v>3000000</v>
      </c>
      <c r="AQ388">
        <f t="shared" si="472"/>
        <v>3</v>
      </c>
      <c r="AR388">
        <f t="shared" si="473"/>
        <v>3</v>
      </c>
      <c r="AS388">
        <f t="shared" si="474"/>
        <v>2873663.7</v>
      </c>
      <c r="AV388" s="10" t="s">
        <v>1048</v>
      </c>
      <c r="AW388" s="11">
        <v>27</v>
      </c>
      <c r="AX388" s="11">
        <v>17</v>
      </c>
      <c r="AY388" s="11">
        <v>49</v>
      </c>
      <c r="AZ388" s="11">
        <v>21</v>
      </c>
      <c r="BA388" s="11">
        <v>24</v>
      </c>
      <c r="BB388" s="11">
        <v>23</v>
      </c>
      <c r="BC388" s="11">
        <v>9</v>
      </c>
      <c r="BD388" s="11">
        <v>40</v>
      </c>
      <c r="BE388" s="11">
        <v>48</v>
      </c>
      <c r="BF388" s="11">
        <v>29</v>
      </c>
      <c r="BG388" s="11">
        <v>39</v>
      </c>
      <c r="BH388" s="11">
        <v>7</v>
      </c>
      <c r="BI388" s="11">
        <v>35</v>
      </c>
      <c r="BJ388" s="11">
        <v>32</v>
      </c>
      <c r="BK388" s="11">
        <v>33</v>
      </c>
      <c r="BL388" s="11">
        <v>47</v>
      </c>
      <c r="BM388" s="11">
        <v>16</v>
      </c>
      <c r="BN388" s="11">
        <v>8</v>
      </c>
      <c r="BO388" s="11">
        <v>4000000</v>
      </c>
    </row>
    <row r="389" spans="1:67" ht="15" thickBot="1" x14ac:dyDescent="0.35">
      <c r="A389" s="1" t="s">
        <v>385</v>
      </c>
      <c r="B389" s="1" t="s">
        <v>602</v>
      </c>
      <c r="C389" s="2">
        <v>41</v>
      </c>
      <c r="D389" s="2">
        <v>7</v>
      </c>
      <c r="E389" s="2">
        <v>52</v>
      </c>
      <c r="F389" s="2">
        <v>64</v>
      </c>
      <c r="G389" s="2">
        <v>3</v>
      </c>
      <c r="H389" s="1">
        <f t="shared" ref="H389:H452" si="547">MAX(C389:F389)</f>
        <v>64</v>
      </c>
      <c r="I389" s="1">
        <f>HLOOKUP(H389,C389:$F$604,J389,0)</f>
        <v>4</v>
      </c>
      <c r="J389" s="1">
        <v>216</v>
      </c>
      <c r="K389" s="1" t="str">
        <f t="shared" ref="K389:K452" si="548">G389&amp;I389</f>
        <v>34</v>
      </c>
      <c r="M389" s="5">
        <f t="shared" ref="M389:M452" si="549">I389</f>
        <v>4</v>
      </c>
      <c r="N389" s="5">
        <f t="shared" ref="N389:N452" si="550">SUM(C389:F389)-H389</f>
        <v>100</v>
      </c>
      <c r="O389" s="5">
        <f t="shared" ref="O389:O452" si="551">STDEV(C389:F389)</f>
        <v>24.535688292770594</v>
      </c>
      <c r="P389" s="5">
        <f t="shared" ref="P389:P452" si="552">AVERAGE(C389:F389)</f>
        <v>41</v>
      </c>
      <c r="Q389" s="5">
        <f t="shared" ref="Q389:Q452" si="553">MEDIAN(C389:F389)</f>
        <v>46.5</v>
      </c>
      <c r="R389" s="5">
        <f t="shared" ref="R389:R452" si="554">P389-Q389</f>
        <v>-5.5</v>
      </c>
      <c r="S389" s="5">
        <f t="shared" ref="S389:S452" si="555">MIN(C389:F389)</f>
        <v>7</v>
      </c>
      <c r="T389" s="5">
        <f t="shared" ref="T389:T452" si="556">H389</f>
        <v>64</v>
      </c>
      <c r="U389" s="5">
        <f t="shared" ref="U389:U452" si="557">T389-S389</f>
        <v>57</v>
      </c>
      <c r="V389">
        <f t="shared" ref="V389:V452" si="558">G389*1000000</f>
        <v>3000000</v>
      </c>
      <c r="X389">
        <f t="shared" ref="X389:X452" si="559">INT(RANK(M389,M$4:M$543,0)/10)+1</f>
        <v>1</v>
      </c>
      <c r="Y389">
        <f t="shared" si="537"/>
        <v>35</v>
      </c>
      <c r="Z389">
        <f t="shared" si="538"/>
        <v>34</v>
      </c>
      <c r="AA389">
        <f t="shared" si="539"/>
        <v>40</v>
      </c>
      <c r="AB389">
        <f t="shared" si="540"/>
        <v>32</v>
      </c>
      <c r="AC389">
        <f t="shared" si="541"/>
        <v>45</v>
      </c>
      <c r="AD389">
        <f t="shared" si="542"/>
        <v>39</v>
      </c>
      <c r="AE389">
        <f t="shared" si="543"/>
        <v>46</v>
      </c>
      <c r="AF389">
        <f t="shared" si="544"/>
        <v>32</v>
      </c>
      <c r="AG389">
        <f t="shared" ref="AG389:AO389" si="560">MAX(X$4:AF$543)+1-X389</f>
        <v>55</v>
      </c>
      <c r="AH389">
        <f t="shared" si="560"/>
        <v>21</v>
      </c>
      <c r="AI389">
        <f t="shared" si="560"/>
        <v>22</v>
      </c>
      <c r="AJ389">
        <f t="shared" si="560"/>
        <v>16</v>
      </c>
      <c r="AK389">
        <f t="shared" si="560"/>
        <v>24</v>
      </c>
      <c r="AL389">
        <f t="shared" si="560"/>
        <v>11</v>
      </c>
      <c r="AM389">
        <f t="shared" si="560"/>
        <v>17</v>
      </c>
      <c r="AN389">
        <f t="shared" si="560"/>
        <v>10</v>
      </c>
      <c r="AO389">
        <f t="shared" si="560"/>
        <v>24</v>
      </c>
      <c r="AP389">
        <f t="shared" si="546"/>
        <v>3000000</v>
      </c>
      <c r="AQ389">
        <f t="shared" ref="AQ389:AQ452" si="561">ROUND(BO1049/1000000,0)</f>
        <v>3</v>
      </c>
      <c r="AR389">
        <f t="shared" ref="AR389:AR452" si="562">AP389/1000000</f>
        <v>3</v>
      </c>
      <c r="AS389">
        <f t="shared" ref="AS389:AS452" si="563">BO1049</f>
        <v>2849114.5</v>
      </c>
      <c r="AV389" s="10" t="s">
        <v>1049</v>
      </c>
      <c r="AW389" s="11">
        <v>27</v>
      </c>
      <c r="AX389" s="11">
        <v>8</v>
      </c>
      <c r="AY389" s="11">
        <v>44</v>
      </c>
      <c r="AZ389" s="11">
        <v>9</v>
      </c>
      <c r="BA389" s="11">
        <v>14</v>
      </c>
      <c r="BB389" s="11">
        <v>19</v>
      </c>
      <c r="BC389" s="11">
        <v>6</v>
      </c>
      <c r="BD389" s="11">
        <v>17</v>
      </c>
      <c r="BE389" s="11">
        <v>42</v>
      </c>
      <c r="BF389" s="11">
        <v>29</v>
      </c>
      <c r="BG389" s="11">
        <v>48</v>
      </c>
      <c r="BH389" s="11">
        <v>12</v>
      </c>
      <c r="BI389" s="11">
        <v>47</v>
      </c>
      <c r="BJ389" s="11">
        <v>42</v>
      </c>
      <c r="BK389" s="11">
        <v>37</v>
      </c>
      <c r="BL389" s="11">
        <v>50</v>
      </c>
      <c r="BM389" s="11">
        <v>39</v>
      </c>
      <c r="BN389" s="11">
        <v>14</v>
      </c>
      <c r="BO389" s="11">
        <v>2000000</v>
      </c>
    </row>
    <row r="390" spans="1:67" ht="15" thickBot="1" x14ac:dyDescent="0.35">
      <c r="A390" s="1" t="s">
        <v>386</v>
      </c>
      <c r="B390" s="1" t="s">
        <v>602</v>
      </c>
      <c r="C390" s="2">
        <v>29</v>
      </c>
      <c r="D390" s="2">
        <v>84</v>
      </c>
      <c r="E390" s="2">
        <v>84</v>
      </c>
      <c r="F390" s="2">
        <v>39</v>
      </c>
      <c r="G390" s="2">
        <v>1</v>
      </c>
      <c r="H390" s="1">
        <f t="shared" si="547"/>
        <v>84</v>
      </c>
      <c r="I390" s="1">
        <f>HLOOKUP(H390,C390:$F$604,J390,0)</f>
        <v>2</v>
      </c>
      <c r="J390" s="1">
        <v>215</v>
      </c>
      <c r="K390" s="1" t="str">
        <f t="shared" si="548"/>
        <v>12</v>
      </c>
      <c r="M390" s="5">
        <f t="shared" si="549"/>
        <v>2</v>
      </c>
      <c r="N390" s="5">
        <f t="shared" si="550"/>
        <v>152</v>
      </c>
      <c r="O390" s="5">
        <f t="shared" si="551"/>
        <v>29.154759474226502</v>
      </c>
      <c r="P390" s="5">
        <f t="shared" si="552"/>
        <v>59</v>
      </c>
      <c r="Q390" s="5">
        <f t="shared" si="553"/>
        <v>61.5</v>
      </c>
      <c r="R390" s="5">
        <f t="shared" si="554"/>
        <v>-2.5</v>
      </c>
      <c r="S390" s="5">
        <f t="shared" si="555"/>
        <v>29</v>
      </c>
      <c r="T390" s="5">
        <f t="shared" si="556"/>
        <v>84</v>
      </c>
      <c r="U390" s="5">
        <f t="shared" si="557"/>
        <v>55</v>
      </c>
      <c r="V390">
        <f t="shared" si="558"/>
        <v>1000000</v>
      </c>
      <c r="X390">
        <f t="shared" si="559"/>
        <v>27</v>
      </c>
      <c r="Y390">
        <f t="shared" si="537"/>
        <v>14</v>
      </c>
      <c r="Z390">
        <f t="shared" si="538"/>
        <v>25</v>
      </c>
      <c r="AA390">
        <f t="shared" si="539"/>
        <v>16</v>
      </c>
      <c r="AB390">
        <f t="shared" si="540"/>
        <v>16</v>
      </c>
      <c r="AC390">
        <f t="shared" si="541"/>
        <v>37</v>
      </c>
      <c r="AD390">
        <f t="shared" si="542"/>
        <v>15</v>
      </c>
      <c r="AE390">
        <f t="shared" si="543"/>
        <v>29</v>
      </c>
      <c r="AF390">
        <f t="shared" si="544"/>
        <v>33</v>
      </c>
      <c r="AG390">
        <f t="shared" ref="AG390:AO390" si="564">MAX(X$4:AF$543)+1-X390</f>
        <v>29</v>
      </c>
      <c r="AH390">
        <f t="shared" si="564"/>
        <v>42</v>
      </c>
      <c r="AI390">
        <f t="shared" si="564"/>
        <v>31</v>
      </c>
      <c r="AJ390">
        <f t="shared" si="564"/>
        <v>40</v>
      </c>
      <c r="AK390">
        <f t="shared" si="564"/>
        <v>40</v>
      </c>
      <c r="AL390">
        <f t="shared" si="564"/>
        <v>19</v>
      </c>
      <c r="AM390">
        <f t="shared" si="564"/>
        <v>41</v>
      </c>
      <c r="AN390">
        <f t="shared" si="564"/>
        <v>27</v>
      </c>
      <c r="AO390">
        <f t="shared" si="564"/>
        <v>23</v>
      </c>
      <c r="AP390">
        <f t="shared" si="546"/>
        <v>1000000</v>
      </c>
      <c r="AQ390">
        <f t="shared" si="561"/>
        <v>3</v>
      </c>
      <c r="AR390">
        <f t="shared" si="562"/>
        <v>1</v>
      </c>
      <c r="AS390">
        <f t="shared" si="563"/>
        <v>2547920</v>
      </c>
      <c r="AV390" s="10" t="s">
        <v>1050</v>
      </c>
      <c r="AW390" s="11">
        <v>41</v>
      </c>
      <c r="AX390" s="11">
        <v>43</v>
      </c>
      <c r="AY390" s="11">
        <v>32</v>
      </c>
      <c r="AZ390" s="11">
        <v>44</v>
      </c>
      <c r="BA390" s="11">
        <v>43</v>
      </c>
      <c r="BB390" s="11">
        <v>12</v>
      </c>
      <c r="BC390" s="11">
        <v>32</v>
      </c>
      <c r="BD390" s="11">
        <v>40</v>
      </c>
      <c r="BE390" s="11">
        <v>28</v>
      </c>
      <c r="BF390" s="11">
        <v>15</v>
      </c>
      <c r="BG390" s="11">
        <v>13</v>
      </c>
      <c r="BH390" s="11">
        <v>24</v>
      </c>
      <c r="BI390" s="11">
        <v>12</v>
      </c>
      <c r="BJ390" s="11">
        <v>13</v>
      </c>
      <c r="BK390" s="11">
        <v>44</v>
      </c>
      <c r="BL390" s="11">
        <v>24</v>
      </c>
      <c r="BM390" s="11">
        <v>16</v>
      </c>
      <c r="BN390" s="11">
        <v>28</v>
      </c>
      <c r="BO390" s="11">
        <v>4000000</v>
      </c>
    </row>
    <row r="391" spans="1:67" ht="15" thickBot="1" x14ac:dyDescent="0.35">
      <c r="A391" s="1" t="s">
        <v>387</v>
      </c>
      <c r="B391" s="1" t="s">
        <v>602</v>
      </c>
      <c r="C391" s="2">
        <v>57</v>
      </c>
      <c r="D391" s="2">
        <v>41</v>
      </c>
      <c r="E391" s="2">
        <v>55</v>
      </c>
      <c r="F391" s="2">
        <v>43</v>
      </c>
      <c r="G391" s="2">
        <v>3</v>
      </c>
      <c r="H391" s="1">
        <f t="shared" si="547"/>
        <v>57</v>
      </c>
      <c r="I391" s="1">
        <f>HLOOKUP(H391,C391:$F$604,J391,0)</f>
        <v>1</v>
      </c>
      <c r="J391" s="1">
        <v>214</v>
      </c>
      <c r="K391" s="1" t="str">
        <f t="shared" si="548"/>
        <v>31</v>
      </c>
      <c r="M391" s="5">
        <f t="shared" si="549"/>
        <v>1</v>
      </c>
      <c r="N391" s="5">
        <f t="shared" si="550"/>
        <v>139</v>
      </c>
      <c r="O391" s="5">
        <f t="shared" si="551"/>
        <v>8.1649658092772608</v>
      </c>
      <c r="P391" s="5">
        <f t="shared" si="552"/>
        <v>49</v>
      </c>
      <c r="Q391" s="5">
        <f t="shared" si="553"/>
        <v>49</v>
      </c>
      <c r="R391" s="5">
        <f t="shared" si="554"/>
        <v>0</v>
      </c>
      <c r="S391" s="5">
        <f t="shared" si="555"/>
        <v>41</v>
      </c>
      <c r="T391" s="5">
        <f t="shared" si="556"/>
        <v>57</v>
      </c>
      <c r="U391" s="5">
        <f t="shared" si="557"/>
        <v>16</v>
      </c>
      <c r="V391">
        <f t="shared" si="558"/>
        <v>3000000</v>
      </c>
      <c r="X391">
        <f t="shared" si="559"/>
        <v>41</v>
      </c>
      <c r="Y391">
        <f t="shared" si="537"/>
        <v>19</v>
      </c>
      <c r="Z391">
        <f t="shared" si="538"/>
        <v>53</v>
      </c>
      <c r="AA391">
        <f t="shared" si="539"/>
        <v>30</v>
      </c>
      <c r="AB391">
        <f t="shared" si="540"/>
        <v>29</v>
      </c>
      <c r="AC391">
        <f t="shared" si="541"/>
        <v>28</v>
      </c>
      <c r="AD391">
        <f t="shared" si="542"/>
        <v>8</v>
      </c>
      <c r="AE391">
        <f t="shared" si="543"/>
        <v>49</v>
      </c>
      <c r="AF391">
        <f t="shared" si="544"/>
        <v>54</v>
      </c>
      <c r="AG391">
        <f t="shared" ref="AG391:AO391" si="565">MAX(X$4:AF$543)+1-X391</f>
        <v>15</v>
      </c>
      <c r="AH391">
        <f t="shared" si="565"/>
        <v>37</v>
      </c>
      <c r="AI391">
        <f t="shared" si="565"/>
        <v>3</v>
      </c>
      <c r="AJ391">
        <f t="shared" si="565"/>
        <v>26</v>
      </c>
      <c r="AK391">
        <f t="shared" si="565"/>
        <v>27</v>
      </c>
      <c r="AL391">
        <f t="shared" si="565"/>
        <v>28</v>
      </c>
      <c r="AM391">
        <f t="shared" si="565"/>
        <v>48</v>
      </c>
      <c r="AN391">
        <f t="shared" si="565"/>
        <v>7</v>
      </c>
      <c r="AO391">
        <f t="shared" si="565"/>
        <v>2</v>
      </c>
      <c r="AP391">
        <f t="shared" si="546"/>
        <v>3000000</v>
      </c>
      <c r="AQ391">
        <f t="shared" si="561"/>
        <v>3</v>
      </c>
      <c r="AR391">
        <f t="shared" si="562"/>
        <v>3</v>
      </c>
      <c r="AS391">
        <f t="shared" si="563"/>
        <v>2954333</v>
      </c>
      <c r="AV391" s="10" t="s">
        <v>1051</v>
      </c>
      <c r="AW391" s="11">
        <v>1</v>
      </c>
      <c r="AX391" s="11">
        <v>47</v>
      </c>
      <c r="AY391" s="11">
        <v>44</v>
      </c>
      <c r="AZ391" s="11">
        <v>50</v>
      </c>
      <c r="BA391" s="11">
        <v>49</v>
      </c>
      <c r="BB391" s="11">
        <v>15</v>
      </c>
      <c r="BC391" s="11">
        <v>30</v>
      </c>
      <c r="BD391" s="11">
        <v>50</v>
      </c>
      <c r="BE391" s="11">
        <v>43</v>
      </c>
      <c r="BF391" s="11">
        <v>55</v>
      </c>
      <c r="BG391" s="11">
        <v>9</v>
      </c>
      <c r="BH391" s="11">
        <v>12</v>
      </c>
      <c r="BI391" s="11">
        <v>6</v>
      </c>
      <c r="BJ391" s="11">
        <v>7</v>
      </c>
      <c r="BK391" s="11">
        <v>41</v>
      </c>
      <c r="BL391" s="11">
        <v>26</v>
      </c>
      <c r="BM391" s="11">
        <v>6</v>
      </c>
      <c r="BN391" s="11">
        <v>13</v>
      </c>
      <c r="BO391" s="11">
        <v>4000000</v>
      </c>
    </row>
    <row r="392" spans="1:67" ht="15" thickBot="1" x14ac:dyDescent="0.35">
      <c r="A392" s="1" t="s">
        <v>388</v>
      </c>
      <c r="B392" s="1" t="s">
        <v>602</v>
      </c>
      <c r="C392" s="2">
        <v>45</v>
      </c>
      <c r="D392" s="2">
        <v>71</v>
      </c>
      <c r="E392" s="2">
        <v>10</v>
      </c>
      <c r="F392" s="2">
        <v>5</v>
      </c>
      <c r="G392" s="2">
        <v>1</v>
      </c>
      <c r="H392" s="1">
        <f t="shared" si="547"/>
        <v>71</v>
      </c>
      <c r="I392" s="1">
        <f>HLOOKUP(H392,C392:$F$604,J392,0)</f>
        <v>2</v>
      </c>
      <c r="J392" s="1">
        <v>213</v>
      </c>
      <c r="K392" s="1" t="str">
        <f t="shared" si="548"/>
        <v>12</v>
      </c>
      <c r="M392" s="5">
        <f t="shared" si="549"/>
        <v>2</v>
      </c>
      <c r="N392" s="5">
        <f t="shared" si="550"/>
        <v>60</v>
      </c>
      <c r="O392" s="5">
        <f t="shared" si="551"/>
        <v>31.095283672394221</v>
      </c>
      <c r="P392" s="5">
        <f t="shared" si="552"/>
        <v>32.75</v>
      </c>
      <c r="Q392" s="5">
        <f t="shared" si="553"/>
        <v>27.5</v>
      </c>
      <c r="R392" s="5">
        <f t="shared" si="554"/>
        <v>5.25</v>
      </c>
      <c r="S392" s="5">
        <f t="shared" si="555"/>
        <v>5</v>
      </c>
      <c r="T392" s="5">
        <f t="shared" si="556"/>
        <v>71</v>
      </c>
      <c r="U392" s="5">
        <f t="shared" si="557"/>
        <v>66</v>
      </c>
      <c r="V392">
        <f t="shared" si="558"/>
        <v>1000000</v>
      </c>
      <c r="X392">
        <f t="shared" si="559"/>
        <v>27</v>
      </c>
      <c r="Y392">
        <f t="shared" si="537"/>
        <v>49</v>
      </c>
      <c r="Z392">
        <f t="shared" si="538"/>
        <v>22</v>
      </c>
      <c r="AA392">
        <f t="shared" si="539"/>
        <v>48</v>
      </c>
      <c r="AB392">
        <f t="shared" si="540"/>
        <v>48</v>
      </c>
      <c r="AC392">
        <f t="shared" si="541"/>
        <v>11</v>
      </c>
      <c r="AD392">
        <f t="shared" si="542"/>
        <v>44</v>
      </c>
      <c r="AE392">
        <f t="shared" si="543"/>
        <v>42</v>
      </c>
      <c r="AF392">
        <f t="shared" si="544"/>
        <v>23</v>
      </c>
      <c r="AG392">
        <f t="shared" ref="AG392:AO392" si="566">MAX(X$4:AF$543)+1-X392</f>
        <v>29</v>
      </c>
      <c r="AH392">
        <f t="shared" si="566"/>
        <v>7</v>
      </c>
      <c r="AI392">
        <f t="shared" si="566"/>
        <v>34</v>
      </c>
      <c r="AJ392">
        <f t="shared" si="566"/>
        <v>8</v>
      </c>
      <c r="AK392">
        <f t="shared" si="566"/>
        <v>8</v>
      </c>
      <c r="AL392">
        <f t="shared" si="566"/>
        <v>45</v>
      </c>
      <c r="AM392">
        <f t="shared" si="566"/>
        <v>12</v>
      </c>
      <c r="AN392">
        <f t="shared" si="566"/>
        <v>14</v>
      </c>
      <c r="AO392">
        <f t="shared" si="566"/>
        <v>33</v>
      </c>
      <c r="AP392">
        <f t="shared" si="546"/>
        <v>1000000</v>
      </c>
      <c r="AQ392">
        <f t="shared" si="561"/>
        <v>3</v>
      </c>
      <c r="AR392">
        <f t="shared" si="562"/>
        <v>1</v>
      </c>
      <c r="AS392">
        <f t="shared" si="563"/>
        <v>2825379.5</v>
      </c>
      <c r="AV392" s="10" t="s">
        <v>1052</v>
      </c>
      <c r="AW392" s="11">
        <v>1</v>
      </c>
      <c r="AX392" s="11">
        <v>54</v>
      </c>
      <c r="AY392" s="11">
        <v>35</v>
      </c>
      <c r="AZ392" s="11">
        <v>54</v>
      </c>
      <c r="BA392" s="11">
        <v>54</v>
      </c>
      <c r="BB392" s="11">
        <v>5</v>
      </c>
      <c r="BC392" s="11">
        <v>53</v>
      </c>
      <c r="BD392" s="11">
        <v>51</v>
      </c>
      <c r="BE392" s="11">
        <v>36</v>
      </c>
      <c r="BF392" s="11">
        <v>55</v>
      </c>
      <c r="BG392" s="11">
        <v>2</v>
      </c>
      <c r="BH392" s="11">
        <v>21</v>
      </c>
      <c r="BI392" s="11">
        <v>2</v>
      </c>
      <c r="BJ392" s="11">
        <v>2</v>
      </c>
      <c r="BK392" s="11">
        <v>51</v>
      </c>
      <c r="BL392" s="11">
        <v>3</v>
      </c>
      <c r="BM392" s="11">
        <v>5</v>
      </c>
      <c r="BN392" s="11">
        <v>20</v>
      </c>
      <c r="BO392" s="11">
        <v>3000000</v>
      </c>
    </row>
    <row r="393" spans="1:67" ht="15" thickBot="1" x14ac:dyDescent="0.35">
      <c r="A393" s="1" t="s">
        <v>389</v>
      </c>
      <c r="B393" s="1" t="s">
        <v>602</v>
      </c>
      <c r="C393" s="2">
        <v>100</v>
      </c>
      <c r="D393" s="2">
        <v>73</v>
      </c>
      <c r="E393" s="2">
        <v>80</v>
      </c>
      <c r="F393" s="2">
        <v>6</v>
      </c>
      <c r="G393" s="2">
        <v>4</v>
      </c>
      <c r="H393" s="1">
        <f t="shared" si="547"/>
        <v>100</v>
      </c>
      <c r="I393" s="1">
        <f>HLOOKUP(H393,C393:$F$604,J393,0)</f>
        <v>1</v>
      </c>
      <c r="J393" s="1">
        <v>212</v>
      </c>
      <c r="K393" s="1" t="str">
        <f t="shared" si="548"/>
        <v>41</v>
      </c>
      <c r="M393" s="5">
        <f t="shared" si="549"/>
        <v>1</v>
      </c>
      <c r="N393" s="5">
        <f t="shared" si="550"/>
        <v>159</v>
      </c>
      <c r="O393" s="5">
        <f t="shared" si="551"/>
        <v>40.803390382009518</v>
      </c>
      <c r="P393" s="5">
        <f t="shared" si="552"/>
        <v>64.75</v>
      </c>
      <c r="Q393" s="5">
        <f t="shared" si="553"/>
        <v>76.5</v>
      </c>
      <c r="R393" s="5">
        <f t="shared" si="554"/>
        <v>-11.75</v>
      </c>
      <c r="S393" s="5">
        <f t="shared" si="555"/>
        <v>6</v>
      </c>
      <c r="T393" s="5">
        <f t="shared" si="556"/>
        <v>100</v>
      </c>
      <c r="U393" s="5">
        <f t="shared" si="557"/>
        <v>94</v>
      </c>
      <c r="V393">
        <f t="shared" si="558"/>
        <v>4000000</v>
      </c>
      <c r="X393">
        <f t="shared" si="559"/>
        <v>41</v>
      </c>
      <c r="Y393">
        <f t="shared" si="537"/>
        <v>13</v>
      </c>
      <c r="Z393">
        <f t="shared" si="538"/>
        <v>5</v>
      </c>
      <c r="AA393">
        <f t="shared" si="539"/>
        <v>9</v>
      </c>
      <c r="AB393">
        <f t="shared" si="540"/>
        <v>5</v>
      </c>
      <c r="AC393">
        <f t="shared" si="541"/>
        <v>53</v>
      </c>
      <c r="AD393">
        <f t="shared" si="542"/>
        <v>41</v>
      </c>
      <c r="AE393">
        <f t="shared" si="543"/>
        <v>1</v>
      </c>
      <c r="AF393">
        <f t="shared" si="544"/>
        <v>2</v>
      </c>
      <c r="AG393">
        <f t="shared" ref="AG393:AO393" si="567">MAX(X$4:AF$543)+1-X393</f>
        <v>15</v>
      </c>
      <c r="AH393">
        <f t="shared" si="567"/>
        <v>43</v>
      </c>
      <c r="AI393">
        <f t="shared" si="567"/>
        <v>51</v>
      </c>
      <c r="AJ393">
        <f t="shared" si="567"/>
        <v>47</v>
      </c>
      <c r="AK393">
        <f t="shared" si="567"/>
        <v>51</v>
      </c>
      <c r="AL393">
        <f t="shared" si="567"/>
        <v>3</v>
      </c>
      <c r="AM393">
        <f t="shared" si="567"/>
        <v>15</v>
      </c>
      <c r="AN393">
        <f t="shared" si="567"/>
        <v>55</v>
      </c>
      <c r="AO393">
        <f t="shared" si="567"/>
        <v>54</v>
      </c>
      <c r="AP393">
        <f t="shared" si="546"/>
        <v>4000000</v>
      </c>
      <c r="AQ393">
        <f t="shared" si="561"/>
        <v>3</v>
      </c>
      <c r="AR393">
        <f t="shared" si="562"/>
        <v>4</v>
      </c>
      <c r="AS393">
        <f t="shared" si="563"/>
        <v>2931512.7</v>
      </c>
      <c r="AV393" s="10" t="s">
        <v>1053</v>
      </c>
      <c r="AW393" s="11">
        <v>1</v>
      </c>
      <c r="AX393" s="11">
        <v>35</v>
      </c>
      <c r="AY393" s="11">
        <v>34</v>
      </c>
      <c r="AZ393" s="11">
        <v>40</v>
      </c>
      <c r="BA393" s="11">
        <v>32</v>
      </c>
      <c r="BB393" s="11">
        <v>45</v>
      </c>
      <c r="BC393" s="11">
        <v>39</v>
      </c>
      <c r="BD393" s="11">
        <v>46</v>
      </c>
      <c r="BE393" s="11">
        <v>32</v>
      </c>
      <c r="BF393" s="11">
        <v>55</v>
      </c>
      <c r="BG393" s="11">
        <v>21</v>
      </c>
      <c r="BH393" s="11">
        <v>22</v>
      </c>
      <c r="BI393" s="11">
        <v>16</v>
      </c>
      <c r="BJ393" s="11">
        <v>24</v>
      </c>
      <c r="BK393" s="11">
        <v>11</v>
      </c>
      <c r="BL393" s="11">
        <v>17</v>
      </c>
      <c r="BM393" s="11">
        <v>10</v>
      </c>
      <c r="BN393" s="11">
        <v>24</v>
      </c>
      <c r="BO393" s="11">
        <v>3000000</v>
      </c>
    </row>
    <row r="394" spans="1:67" ht="15" thickBot="1" x14ac:dyDescent="0.35">
      <c r="A394" s="1" t="s">
        <v>390</v>
      </c>
      <c r="B394" s="1" t="s">
        <v>602</v>
      </c>
      <c r="C394" s="2">
        <v>18</v>
      </c>
      <c r="D394" s="2">
        <v>5</v>
      </c>
      <c r="E394" s="2">
        <v>16</v>
      </c>
      <c r="F394" s="2">
        <v>23</v>
      </c>
      <c r="G394" s="2">
        <v>3</v>
      </c>
      <c r="H394" s="1">
        <f t="shared" si="547"/>
        <v>23</v>
      </c>
      <c r="I394" s="1">
        <f>HLOOKUP(H394,C394:$F$604,J394,0)</f>
        <v>4</v>
      </c>
      <c r="J394" s="1">
        <v>211</v>
      </c>
      <c r="K394" s="1" t="str">
        <f t="shared" si="548"/>
        <v>34</v>
      </c>
      <c r="M394" s="5">
        <f t="shared" si="549"/>
        <v>4</v>
      </c>
      <c r="N394" s="5">
        <f t="shared" si="550"/>
        <v>39</v>
      </c>
      <c r="O394" s="5">
        <f t="shared" si="551"/>
        <v>7.5938571665963446</v>
      </c>
      <c r="P394" s="5">
        <f t="shared" si="552"/>
        <v>15.5</v>
      </c>
      <c r="Q394" s="5">
        <f t="shared" si="553"/>
        <v>17</v>
      </c>
      <c r="R394" s="5">
        <f t="shared" si="554"/>
        <v>-1.5</v>
      </c>
      <c r="S394" s="5">
        <f t="shared" si="555"/>
        <v>5</v>
      </c>
      <c r="T394" s="5">
        <f t="shared" si="556"/>
        <v>23</v>
      </c>
      <c r="U394" s="5">
        <f t="shared" si="557"/>
        <v>18</v>
      </c>
      <c r="V394">
        <f t="shared" si="558"/>
        <v>3000000</v>
      </c>
      <c r="X394">
        <f t="shared" si="559"/>
        <v>1</v>
      </c>
      <c r="Y394">
        <f t="shared" si="537"/>
        <v>52</v>
      </c>
      <c r="Z394">
        <f t="shared" si="538"/>
        <v>54</v>
      </c>
      <c r="AA394">
        <f t="shared" si="539"/>
        <v>54</v>
      </c>
      <c r="AB394">
        <f t="shared" si="540"/>
        <v>52</v>
      </c>
      <c r="AC394">
        <f t="shared" si="541"/>
        <v>33</v>
      </c>
      <c r="AD394">
        <f t="shared" si="542"/>
        <v>44</v>
      </c>
      <c r="AE394">
        <f t="shared" si="543"/>
        <v>55</v>
      </c>
      <c r="AF394">
        <f t="shared" si="544"/>
        <v>53</v>
      </c>
      <c r="AG394">
        <f t="shared" ref="AG394:AO394" si="568">MAX(X$4:AF$543)+1-X394</f>
        <v>55</v>
      </c>
      <c r="AH394">
        <f t="shared" si="568"/>
        <v>4</v>
      </c>
      <c r="AI394">
        <f t="shared" si="568"/>
        <v>2</v>
      </c>
      <c r="AJ394">
        <f t="shared" si="568"/>
        <v>2</v>
      </c>
      <c r="AK394">
        <f t="shared" si="568"/>
        <v>4</v>
      </c>
      <c r="AL394">
        <f t="shared" si="568"/>
        <v>23</v>
      </c>
      <c r="AM394">
        <f t="shared" si="568"/>
        <v>12</v>
      </c>
      <c r="AN394">
        <f t="shared" si="568"/>
        <v>1</v>
      </c>
      <c r="AO394">
        <f t="shared" si="568"/>
        <v>3</v>
      </c>
      <c r="AP394">
        <f t="shared" si="546"/>
        <v>3000000</v>
      </c>
      <c r="AQ394">
        <f t="shared" si="561"/>
        <v>3</v>
      </c>
      <c r="AR394">
        <f t="shared" si="562"/>
        <v>3</v>
      </c>
      <c r="AS394">
        <f t="shared" si="563"/>
        <v>2756137.2</v>
      </c>
      <c r="AV394" s="10" t="s">
        <v>1054</v>
      </c>
      <c r="AW394" s="11">
        <v>27</v>
      </c>
      <c r="AX394" s="11">
        <v>14</v>
      </c>
      <c r="AY394" s="11">
        <v>25</v>
      </c>
      <c r="AZ394" s="11">
        <v>16</v>
      </c>
      <c r="BA394" s="11">
        <v>16</v>
      </c>
      <c r="BB394" s="11">
        <v>37</v>
      </c>
      <c r="BC394" s="11">
        <v>15</v>
      </c>
      <c r="BD394" s="11">
        <v>29</v>
      </c>
      <c r="BE394" s="11">
        <v>33</v>
      </c>
      <c r="BF394" s="11">
        <v>29</v>
      </c>
      <c r="BG394" s="11">
        <v>42</v>
      </c>
      <c r="BH394" s="11">
        <v>31</v>
      </c>
      <c r="BI394" s="11">
        <v>40</v>
      </c>
      <c r="BJ394" s="11">
        <v>40</v>
      </c>
      <c r="BK394" s="11">
        <v>19</v>
      </c>
      <c r="BL394" s="11">
        <v>41</v>
      </c>
      <c r="BM394" s="11">
        <v>27</v>
      </c>
      <c r="BN394" s="11">
        <v>23</v>
      </c>
      <c r="BO394" s="11">
        <v>1000000</v>
      </c>
    </row>
    <row r="395" spans="1:67" ht="15" thickBot="1" x14ac:dyDescent="0.35">
      <c r="A395" s="1" t="s">
        <v>391</v>
      </c>
      <c r="B395" s="1" t="s">
        <v>602</v>
      </c>
      <c r="C395" s="2">
        <v>39</v>
      </c>
      <c r="D395" s="2">
        <v>86</v>
      </c>
      <c r="E395" s="2">
        <v>11</v>
      </c>
      <c r="F395" s="2">
        <v>15</v>
      </c>
      <c r="G395" s="2">
        <v>3</v>
      </c>
      <c r="H395" s="1">
        <f t="shared" si="547"/>
        <v>86</v>
      </c>
      <c r="I395" s="1">
        <f>HLOOKUP(H395,C395:$F$604,J395,0)</f>
        <v>2</v>
      </c>
      <c r="J395" s="1">
        <v>210</v>
      </c>
      <c r="K395" s="1" t="str">
        <f t="shared" si="548"/>
        <v>32</v>
      </c>
      <c r="M395" s="5">
        <f t="shared" si="549"/>
        <v>2</v>
      </c>
      <c r="N395" s="5">
        <f t="shared" si="550"/>
        <v>65</v>
      </c>
      <c r="O395" s="5">
        <f t="shared" si="551"/>
        <v>34.46133098609706</v>
      </c>
      <c r="P395" s="5">
        <f t="shared" si="552"/>
        <v>37.75</v>
      </c>
      <c r="Q395" s="5">
        <f t="shared" si="553"/>
        <v>27</v>
      </c>
      <c r="R395" s="5">
        <f t="shared" si="554"/>
        <v>10.75</v>
      </c>
      <c r="S395" s="5">
        <f t="shared" si="555"/>
        <v>11</v>
      </c>
      <c r="T395" s="5">
        <f t="shared" si="556"/>
        <v>86</v>
      </c>
      <c r="U395" s="5">
        <f t="shared" si="557"/>
        <v>75</v>
      </c>
      <c r="V395">
        <f t="shared" si="558"/>
        <v>3000000</v>
      </c>
      <c r="X395">
        <f t="shared" si="559"/>
        <v>27</v>
      </c>
      <c r="Y395">
        <f t="shared" si="537"/>
        <v>47</v>
      </c>
      <c r="Z395">
        <f t="shared" si="538"/>
        <v>14</v>
      </c>
      <c r="AA395">
        <f t="shared" si="539"/>
        <v>44</v>
      </c>
      <c r="AB395">
        <f t="shared" si="540"/>
        <v>49</v>
      </c>
      <c r="AC395">
        <f t="shared" si="541"/>
        <v>3</v>
      </c>
      <c r="AD395">
        <f t="shared" si="542"/>
        <v>33</v>
      </c>
      <c r="AE395">
        <f t="shared" si="543"/>
        <v>26</v>
      </c>
      <c r="AF395">
        <f t="shared" si="544"/>
        <v>15</v>
      </c>
      <c r="AG395">
        <f t="shared" ref="AG395:AO395" si="569">MAX(X$4:AF$543)+1-X395</f>
        <v>29</v>
      </c>
      <c r="AH395">
        <f t="shared" si="569"/>
        <v>9</v>
      </c>
      <c r="AI395">
        <f t="shared" si="569"/>
        <v>42</v>
      </c>
      <c r="AJ395">
        <f t="shared" si="569"/>
        <v>12</v>
      </c>
      <c r="AK395">
        <f t="shared" si="569"/>
        <v>7</v>
      </c>
      <c r="AL395">
        <f t="shared" si="569"/>
        <v>53</v>
      </c>
      <c r="AM395">
        <f t="shared" si="569"/>
        <v>23</v>
      </c>
      <c r="AN395">
        <f t="shared" si="569"/>
        <v>30</v>
      </c>
      <c r="AO395">
        <f t="shared" si="569"/>
        <v>41</v>
      </c>
      <c r="AP395">
        <f t="shared" si="546"/>
        <v>3000000</v>
      </c>
      <c r="AQ395">
        <f t="shared" si="561"/>
        <v>3</v>
      </c>
      <c r="AR395">
        <f t="shared" si="562"/>
        <v>3</v>
      </c>
      <c r="AS395">
        <f t="shared" si="563"/>
        <v>2757022.5</v>
      </c>
      <c r="AV395" s="10" t="s">
        <v>1055</v>
      </c>
      <c r="AW395" s="11">
        <v>41</v>
      </c>
      <c r="AX395" s="11">
        <v>19</v>
      </c>
      <c r="AY395" s="11">
        <v>53</v>
      </c>
      <c r="AZ395" s="11">
        <v>30</v>
      </c>
      <c r="BA395" s="11">
        <v>29</v>
      </c>
      <c r="BB395" s="11">
        <v>28</v>
      </c>
      <c r="BC395" s="11">
        <v>8</v>
      </c>
      <c r="BD395" s="11">
        <v>49</v>
      </c>
      <c r="BE395" s="11">
        <v>54</v>
      </c>
      <c r="BF395" s="11">
        <v>15</v>
      </c>
      <c r="BG395" s="11">
        <v>37</v>
      </c>
      <c r="BH395" s="11">
        <v>3</v>
      </c>
      <c r="BI395" s="11">
        <v>26</v>
      </c>
      <c r="BJ395" s="11">
        <v>27</v>
      </c>
      <c r="BK395" s="11">
        <v>28</v>
      </c>
      <c r="BL395" s="11">
        <v>48</v>
      </c>
      <c r="BM395" s="11">
        <v>7</v>
      </c>
      <c r="BN395" s="11">
        <v>2</v>
      </c>
      <c r="BO395" s="11">
        <v>3000000</v>
      </c>
    </row>
    <row r="396" spans="1:67" ht="15" thickBot="1" x14ac:dyDescent="0.35">
      <c r="A396" s="1" t="s">
        <v>392</v>
      </c>
      <c r="B396" s="1" t="s">
        <v>602</v>
      </c>
      <c r="C396" s="2">
        <v>95</v>
      </c>
      <c r="D396" s="2">
        <v>1</v>
      </c>
      <c r="E396" s="2">
        <v>36</v>
      </c>
      <c r="F396" s="2">
        <v>73</v>
      </c>
      <c r="G396" s="2">
        <v>1</v>
      </c>
      <c r="H396" s="1">
        <f t="shared" si="547"/>
        <v>95</v>
      </c>
      <c r="I396" s="1">
        <f>HLOOKUP(H396,C396:$F$604,J396,0)</f>
        <v>1</v>
      </c>
      <c r="J396" s="1">
        <v>209</v>
      </c>
      <c r="K396" s="1" t="str">
        <f t="shared" si="548"/>
        <v>11</v>
      </c>
      <c r="M396" s="5">
        <f t="shared" si="549"/>
        <v>1</v>
      </c>
      <c r="N396" s="5">
        <f t="shared" si="550"/>
        <v>110</v>
      </c>
      <c r="O396" s="5">
        <f t="shared" si="551"/>
        <v>41.41155233345723</v>
      </c>
      <c r="P396" s="5">
        <f t="shared" si="552"/>
        <v>51.25</v>
      </c>
      <c r="Q396" s="5">
        <f t="shared" si="553"/>
        <v>54.5</v>
      </c>
      <c r="R396" s="5">
        <f t="shared" si="554"/>
        <v>-3.25</v>
      </c>
      <c r="S396" s="5">
        <f t="shared" si="555"/>
        <v>1</v>
      </c>
      <c r="T396" s="5">
        <f t="shared" si="556"/>
        <v>95</v>
      </c>
      <c r="U396" s="5">
        <f t="shared" si="557"/>
        <v>94</v>
      </c>
      <c r="V396">
        <f t="shared" si="558"/>
        <v>1000000</v>
      </c>
      <c r="X396">
        <f t="shared" si="559"/>
        <v>41</v>
      </c>
      <c r="Y396">
        <f t="shared" si="537"/>
        <v>31</v>
      </c>
      <c r="Z396">
        <f t="shared" si="538"/>
        <v>4</v>
      </c>
      <c r="AA396">
        <f t="shared" si="539"/>
        <v>27</v>
      </c>
      <c r="AB396">
        <f t="shared" si="540"/>
        <v>23</v>
      </c>
      <c r="AC396">
        <f t="shared" si="541"/>
        <v>39</v>
      </c>
      <c r="AD396">
        <f t="shared" si="542"/>
        <v>51</v>
      </c>
      <c r="AE396">
        <f t="shared" si="543"/>
        <v>10</v>
      </c>
      <c r="AF396">
        <f t="shared" si="544"/>
        <v>2</v>
      </c>
      <c r="AG396">
        <f t="shared" ref="AG396:AO396" si="570">MAX(X$4:AF$543)+1-X396</f>
        <v>15</v>
      </c>
      <c r="AH396">
        <f t="shared" si="570"/>
        <v>25</v>
      </c>
      <c r="AI396">
        <f t="shared" si="570"/>
        <v>52</v>
      </c>
      <c r="AJ396">
        <f t="shared" si="570"/>
        <v>29</v>
      </c>
      <c r="AK396">
        <f t="shared" si="570"/>
        <v>33</v>
      </c>
      <c r="AL396">
        <f t="shared" si="570"/>
        <v>17</v>
      </c>
      <c r="AM396">
        <f t="shared" si="570"/>
        <v>5</v>
      </c>
      <c r="AN396">
        <f t="shared" si="570"/>
        <v>46</v>
      </c>
      <c r="AO396">
        <f t="shared" si="570"/>
        <v>54</v>
      </c>
      <c r="AP396">
        <f t="shared" si="546"/>
        <v>1000000</v>
      </c>
      <c r="AQ396">
        <f t="shared" si="561"/>
        <v>2</v>
      </c>
      <c r="AR396">
        <f t="shared" si="562"/>
        <v>1</v>
      </c>
      <c r="AS396">
        <f t="shared" si="563"/>
        <v>2195144.2000000002</v>
      </c>
      <c r="AV396" s="10" t="s">
        <v>1056</v>
      </c>
      <c r="AW396" s="11">
        <v>27</v>
      </c>
      <c r="AX396" s="11">
        <v>49</v>
      </c>
      <c r="AY396" s="11">
        <v>22</v>
      </c>
      <c r="AZ396" s="11">
        <v>48</v>
      </c>
      <c r="BA396" s="11">
        <v>48</v>
      </c>
      <c r="BB396" s="11">
        <v>11</v>
      </c>
      <c r="BC396" s="11">
        <v>44</v>
      </c>
      <c r="BD396" s="11">
        <v>42</v>
      </c>
      <c r="BE396" s="11">
        <v>23</v>
      </c>
      <c r="BF396" s="11">
        <v>29</v>
      </c>
      <c r="BG396" s="11">
        <v>7</v>
      </c>
      <c r="BH396" s="11">
        <v>34</v>
      </c>
      <c r="BI396" s="11">
        <v>8</v>
      </c>
      <c r="BJ396" s="11">
        <v>8</v>
      </c>
      <c r="BK396" s="11">
        <v>45</v>
      </c>
      <c r="BL396" s="11">
        <v>12</v>
      </c>
      <c r="BM396" s="11">
        <v>14</v>
      </c>
      <c r="BN396" s="11">
        <v>33</v>
      </c>
      <c r="BO396" s="11">
        <v>1000000</v>
      </c>
    </row>
    <row r="397" spans="1:67" ht="15" thickBot="1" x14ac:dyDescent="0.35">
      <c r="A397" s="1" t="s">
        <v>393</v>
      </c>
      <c r="B397" s="1" t="s">
        <v>602</v>
      </c>
      <c r="C397" s="2">
        <v>73</v>
      </c>
      <c r="D397" s="2">
        <v>51</v>
      </c>
      <c r="E397" s="2">
        <v>77</v>
      </c>
      <c r="F397" s="2">
        <v>91</v>
      </c>
      <c r="G397" s="2">
        <v>4</v>
      </c>
      <c r="H397" s="1">
        <f t="shared" si="547"/>
        <v>91</v>
      </c>
      <c r="I397" s="1">
        <f>HLOOKUP(H397,C397:$F$604,J397,0)</f>
        <v>4</v>
      </c>
      <c r="J397" s="1">
        <v>208</v>
      </c>
      <c r="K397" s="1" t="str">
        <f t="shared" si="548"/>
        <v>44</v>
      </c>
      <c r="M397" s="5">
        <f t="shared" si="549"/>
        <v>4</v>
      </c>
      <c r="N397" s="5">
        <f t="shared" si="550"/>
        <v>201</v>
      </c>
      <c r="O397" s="5">
        <f t="shared" si="551"/>
        <v>16.57307052620807</v>
      </c>
      <c r="P397" s="5">
        <f t="shared" si="552"/>
        <v>73</v>
      </c>
      <c r="Q397" s="5">
        <f t="shared" si="553"/>
        <v>75</v>
      </c>
      <c r="R397" s="5">
        <f t="shared" si="554"/>
        <v>-2</v>
      </c>
      <c r="S397" s="5">
        <f t="shared" si="555"/>
        <v>51</v>
      </c>
      <c r="T397" s="5">
        <f t="shared" si="556"/>
        <v>91</v>
      </c>
      <c r="U397" s="5">
        <f t="shared" si="557"/>
        <v>40</v>
      </c>
      <c r="V397">
        <f t="shared" si="558"/>
        <v>4000000</v>
      </c>
      <c r="X397">
        <f t="shared" si="559"/>
        <v>1</v>
      </c>
      <c r="Y397">
        <f t="shared" si="537"/>
        <v>4</v>
      </c>
      <c r="Z397">
        <f t="shared" si="538"/>
        <v>47</v>
      </c>
      <c r="AA397">
        <f t="shared" si="539"/>
        <v>4</v>
      </c>
      <c r="AB397">
        <f t="shared" si="540"/>
        <v>5</v>
      </c>
      <c r="AC397">
        <f t="shared" si="541"/>
        <v>34</v>
      </c>
      <c r="AD397">
        <f t="shared" si="542"/>
        <v>4</v>
      </c>
      <c r="AE397">
        <f t="shared" si="543"/>
        <v>17</v>
      </c>
      <c r="AF397">
        <f t="shared" si="544"/>
        <v>45</v>
      </c>
      <c r="AG397">
        <f t="shared" ref="AG397:AO397" si="571">MAX(X$4:AF$543)+1-X397</f>
        <v>55</v>
      </c>
      <c r="AH397">
        <f t="shared" si="571"/>
        <v>52</v>
      </c>
      <c r="AI397">
        <f t="shared" si="571"/>
        <v>9</v>
      </c>
      <c r="AJ397">
        <f t="shared" si="571"/>
        <v>52</v>
      </c>
      <c r="AK397">
        <f t="shared" si="571"/>
        <v>51</v>
      </c>
      <c r="AL397">
        <f t="shared" si="571"/>
        <v>22</v>
      </c>
      <c r="AM397">
        <f t="shared" si="571"/>
        <v>52</v>
      </c>
      <c r="AN397">
        <f t="shared" si="571"/>
        <v>39</v>
      </c>
      <c r="AO397">
        <f t="shared" si="571"/>
        <v>11</v>
      </c>
      <c r="AP397">
        <f t="shared" si="546"/>
        <v>4000000</v>
      </c>
      <c r="AQ397">
        <f t="shared" si="561"/>
        <v>3</v>
      </c>
      <c r="AR397">
        <f t="shared" si="562"/>
        <v>4</v>
      </c>
      <c r="AS397">
        <f t="shared" si="563"/>
        <v>2931511.2</v>
      </c>
      <c r="AV397" s="10" t="s">
        <v>1057</v>
      </c>
      <c r="AW397" s="11">
        <v>41</v>
      </c>
      <c r="AX397" s="11">
        <v>13</v>
      </c>
      <c r="AY397" s="11">
        <v>5</v>
      </c>
      <c r="AZ397" s="11">
        <v>9</v>
      </c>
      <c r="BA397" s="11">
        <v>5</v>
      </c>
      <c r="BB397" s="11">
        <v>53</v>
      </c>
      <c r="BC397" s="11">
        <v>41</v>
      </c>
      <c r="BD397" s="11">
        <v>1</v>
      </c>
      <c r="BE397" s="11">
        <v>2</v>
      </c>
      <c r="BF397" s="11">
        <v>15</v>
      </c>
      <c r="BG397" s="11">
        <v>43</v>
      </c>
      <c r="BH397" s="11">
        <v>51</v>
      </c>
      <c r="BI397" s="11">
        <v>47</v>
      </c>
      <c r="BJ397" s="11">
        <v>51</v>
      </c>
      <c r="BK397" s="11">
        <v>3</v>
      </c>
      <c r="BL397" s="11">
        <v>15</v>
      </c>
      <c r="BM397" s="11">
        <v>55</v>
      </c>
      <c r="BN397" s="11">
        <v>54</v>
      </c>
      <c r="BO397" s="11">
        <v>4000000</v>
      </c>
    </row>
    <row r="398" spans="1:67" ht="15" thickBot="1" x14ac:dyDescent="0.35">
      <c r="A398" s="1" t="s">
        <v>394</v>
      </c>
      <c r="B398" s="1" t="s">
        <v>602</v>
      </c>
      <c r="C398" s="2">
        <v>26</v>
      </c>
      <c r="D398" s="2">
        <v>2</v>
      </c>
      <c r="E398" s="2">
        <v>5</v>
      </c>
      <c r="F398" s="2">
        <v>9</v>
      </c>
      <c r="G398" s="2">
        <v>1</v>
      </c>
      <c r="H398" s="1">
        <f t="shared" si="547"/>
        <v>26</v>
      </c>
      <c r="I398" s="1">
        <f>HLOOKUP(H398,C398:$F$604,J398,0)</f>
        <v>1</v>
      </c>
      <c r="J398" s="1">
        <v>207</v>
      </c>
      <c r="K398" s="1" t="str">
        <f t="shared" si="548"/>
        <v>11</v>
      </c>
      <c r="M398" s="5">
        <f t="shared" si="549"/>
        <v>1</v>
      </c>
      <c r="N398" s="5">
        <f t="shared" si="550"/>
        <v>16</v>
      </c>
      <c r="O398" s="5">
        <f t="shared" si="551"/>
        <v>10.723805294763608</v>
      </c>
      <c r="P398" s="5">
        <f t="shared" si="552"/>
        <v>10.5</v>
      </c>
      <c r="Q398" s="5">
        <f t="shared" si="553"/>
        <v>7</v>
      </c>
      <c r="R398" s="5">
        <f t="shared" si="554"/>
        <v>3.5</v>
      </c>
      <c r="S398" s="5">
        <f t="shared" si="555"/>
        <v>2</v>
      </c>
      <c r="T398" s="5">
        <f t="shared" si="556"/>
        <v>26</v>
      </c>
      <c r="U398" s="5">
        <f t="shared" si="557"/>
        <v>24</v>
      </c>
      <c r="V398">
        <f t="shared" si="558"/>
        <v>1000000</v>
      </c>
      <c r="X398">
        <f t="shared" si="559"/>
        <v>41</v>
      </c>
      <c r="Y398">
        <f t="shared" si="537"/>
        <v>54</v>
      </c>
      <c r="Z398">
        <f t="shared" si="538"/>
        <v>52</v>
      </c>
      <c r="AA398">
        <f t="shared" si="539"/>
        <v>54</v>
      </c>
      <c r="AB398">
        <f t="shared" si="540"/>
        <v>54</v>
      </c>
      <c r="AC398">
        <f t="shared" si="541"/>
        <v>16</v>
      </c>
      <c r="AD398">
        <f t="shared" si="542"/>
        <v>49</v>
      </c>
      <c r="AE398">
        <f t="shared" si="543"/>
        <v>54</v>
      </c>
      <c r="AF398">
        <f t="shared" si="544"/>
        <v>52</v>
      </c>
      <c r="AG398">
        <f t="shared" ref="AG398:AO398" si="572">MAX(X$4:AF$543)+1-X398</f>
        <v>15</v>
      </c>
      <c r="AH398">
        <f t="shared" si="572"/>
        <v>2</v>
      </c>
      <c r="AI398">
        <f t="shared" si="572"/>
        <v>4</v>
      </c>
      <c r="AJ398">
        <f t="shared" si="572"/>
        <v>2</v>
      </c>
      <c r="AK398">
        <f t="shared" si="572"/>
        <v>2</v>
      </c>
      <c r="AL398">
        <f t="shared" si="572"/>
        <v>40</v>
      </c>
      <c r="AM398">
        <f t="shared" si="572"/>
        <v>7</v>
      </c>
      <c r="AN398">
        <f t="shared" si="572"/>
        <v>2</v>
      </c>
      <c r="AO398">
        <f t="shared" si="572"/>
        <v>4</v>
      </c>
      <c r="AP398">
        <f t="shared" si="546"/>
        <v>1000000</v>
      </c>
      <c r="AQ398">
        <f t="shared" si="561"/>
        <v>3</v>
      </c>
      <c r="AR398">
        <f t="shared" si="562"/>
        <v>1</v>
      </c>
      <c r="AS398">
        <f t="shared" si="563"/>
        <v>2665305.7999999998</v>
      </c>
      <c r="AV398" s="10" t="s">
        <v>1058</v>
      </c>
      <c r="AW398" s="11">
        <v>1</v>
      </c>
      <c r="AX398" s="11">
        <v>52</v>
      </c>
      <c r="AY398" s="11">
        <v>54</v>
      </c>
      <c r="AZ398" s="11">
        <v>54</v>
      </c>
      <c r="BA398" s="11">
        <v>52</v>
      </c>
      <c r="BB398" s="11">
        <v>33</v>
      </c>
      <c r="BC398" s="11">
        <v>44</v>
      </c>
      <c r="BD398" s="11">
        <v>55</v>
      </c>
      <c r="BE398" s="11">
        <v>53</v>
      </c>
      <c r="BF398" s="11">
        <v>55</v>
      </c>
      <c r="BG398" s="11">
        <v>4</v>
      </c>
      <c r="BH398" s="11">
        <v>2</v>
      </c>
      <c r="BI398" s="11">
        <v>2</v>
      </c>
      <c r="BJ398" s="11">
        <v>4</v>
      </c>
      <c r="BK398" s="11">
        <v>23</v>
      </c>
      <c r="BL398" s="11">
        <v>12</v>
      </c>
      <c r="BM398" s="11">
        <v>1</v>
      </c>
      <c r="BN398" s="11">
        <v>3</v>
      </c>
      <c r="BO398" s="11">
        <v>3000000</v>
      </c>
    </row>
    <row r="399" spans="1:67" ht="15" thickBot="1" x14ac:dyDescent="0.35">
      <c r="A399" s="1" t="s">
        <v>395</v>
      </c>
      <c r="B399" s="1" t="s">
        <v>602</v>
      </c>
      <c r="C399" s="2">
        <v>72</v>
      </c>
      <c r="D399" s="2">
        <v>14</v>
      </c>
      <c r="E399" s="2">
        <v>92</v>
      </c>
      <c r="F399" s="2">
        <v>47</v>
      </c>
      <c r="G399" s="2">
        <v>3</v>
      </c>
      <c r="H399" s="1">
        <f t="shared" si="547"/>
        <v>92</v>
      </c>
      <c r="I399" s="1">
        <f>HLOOKUP(H399,C399:$F$604,J399,0)</f>
        <v>3</v>
      </c>
      <c r="J399" s="1">
        <v>206</v>
      </c>
      <c r="K399" s="1" t="str">
        <f t="shared" si="548"/>
        <v>33</v>
      </c>
      <c r="M399" s="5">
        <f t="shared" si="549"/>
        <v>3</v>
      </c>
      <c r="N399" s="5">
        <f t="shared" si="550"/>
        <v>133</v>
      </c>
      <c r="O399" s="5">
        <f t="shared" si="551"/>
        <v>33.648922716782479</v>
      </c>
      <c r="P399" s="5">
        <f t="shared" si="552"/>
        <v>56.25</v>
      </c>
      <c r="Q399" s="5">
        <f t="shared" si="553"/>
        <v>59.5</v>
      </c>
      <c r="R399" s="5">
        <f t="shared" si="554"/>
        <v>-3.25</v>
      </c>
      <c r="S399" s="5">
        <f t="shared" si="555"/>
        <v>14</v>
      </c>
      <c r="T399" s="5">
        <f t="shared" si="556"/>
        <v>92</v>
      </c>
      <c r="U399" s="5">
        <f t="shared" si="557"/>
        <v>78</v>
      </c>
      <c r="V399">
        <f t="shared" si="558"/>
        <v>3000000</v>
      </c>
      <c r="X399">
        <f t="shared" si="559"/>
        <v>14</v>
      </c>
      <c r="Y399">
        <f t="shared" si="537"/>
        <v>22</v>
      </c>
      <c r="Z399">
        <f t="shared" si="538"/>
        <v>16</v>
      </c>
      <c r="AA399">
        <f t="shared" si="539"/>
        <v>19</v>
      </c>
      <c r="AB399">
        <f t="shared" si="540"/>
        <v>18</v>
      </c>
      <c r="AC399">
        <f t="shared" si="541"/>
        <v>39</v>
      </c>
      <c r="AD399">
        <f t="shared" si="542"/>
        <v>29</v>
      </c>
      <c r="AE399">
        <f t="shared" si="543"/>
        <v>16</v>
      </c>
      <c r="AF399">
        <f t="shared" si="544"/>
        <v>13</v>
      </c>
      <c r="AG399">
        <f t="shared" ref="AG399:AO399" si="573">MAX(X$4:AF$543)+1-X399</f>
        <v>42</v>
      </c>
      <c r="AH399">
        <f t="shared" si="573"/>
        <v>34</v>
      </c>
      <c r="AI399">
        <f t="shared" si="573"/>
        <v>40</v>
      </c>
      <c r="AJ399">
        <f t="shared" si="573"/>
        <v>37</v>
      </c>
      <c r="AK399">
        <f t="shared" si="573"/>
        <v>38</v>
      </c>
      <c r="AL399">
        <f t="shared" si="573"/>
        <v>17</v>
      </c>
      <c r="AM399">
        <f t="shared" si="573"/>
        <v>27</v>
      </c>
      <c r="AN399">
        <f t="shared" si="573"/>
        <v>40</v>
      </c>
      <c r="AO399">
        <f t="shared" si="573"/>
        <v>43</v>
      </c>
      <c r="AP399">
        <f t="shared" si="546"/>
        <v>3000000</v>
      </c>
      <c r="AQ399">
        <f t="shared" si="561"/>
        <v>2</v>
      </c>
      <c r="AR399">
        <f t="shared" si="562"/>
        <v>3</v>
      </c>
      <c r="AS399">
        <f t="shared" si="563"/>
        <v>2465844.2999999998</v>
      </c>
      <c r="AV399" s="10" t="s">
        <v>1059</v>
      </c>
      <c r="AW399" s="11">
        <v>27</v>
      </c>
      <c r="AX399" s="11">
        <v>47</v>
      </c>
      <c r="AY399" s="11">
        <v>14</v>
      </c>
      <c r="AZ399" s="11">
        <v>44</v>
      </c>
      <c r="BA399" s="11">
        <v>49</v>
      </c>
      <c r="BB399" s="11">
        <v>3</v>
      </c>
      <c r="BC399" s="11">
        <v>33</v>
      </c>
      <c r="BD399" s="11">
        <v>26</v>
      </c>
      <c r="BE399" s="11">
        <v>15</v>
      </c>
      <c r="BF399" s="11">
        <v>29</v>
      </c>
      <c r="BG399" s="11">
        <v>9</v>
      </c>
      <c r="BH399" s="11">
        <v>42</v>
      </c>
      <c r="BI399" s="11">
        <v>12</v>
      </c>
      <c r="BJ399" s="11">
        <v>7</v>
      </c>
      <c r="BK399" s="11">
        <v>53</v>
      </c>
      <c r="BL399" s="11">
        <v>23</v>
      </c>
      <c r="BM399" s="11">
        <v>30</v>
      </c>
      <c r="BN399" s="11">
        <v>41</v>
      </c>
      <c r="BO399" s="11">
        <v>3000000</v>
      </c>
    </row>
    <row r="400" spans="1:67" ht="15" thickBot="1" x14ac:dyDescent="0.35">
      <c r="A400" s="1" t="s">
        <v>396</v>
      </c>
      <c r="B400" s="1" t="s">
        <v>602</v>
      </c>
      <c r="C400" s="2">
        <v>91</v>
      </c>
      <c r="D400" s="2">
        <v>64</v>
      </c>
      <c r="E400" s="2">
        <v>16</v>
      </c>
      <c r="F400" s="2">
        <v>93</v>
      </c>
      <c r="G400" s="2">
        <v>4</v>
      </c>
      <c r="H400" s="1">
        <f t="shared" si="547"/>
        <v>93</v>
      </c>
      <c r="I400" s="1">
        <f>HLOOKUP(H400,C400:$F$604,J400,0)</f>
        <v>4</v>
      </c>
      <c r="J400" s="1">
        <v>205</v>
      </c>
      <c r="K400" s="1" t="str">
        <f t="shared" si="548"/>
        <v>44</v>
      </c>
      <c r="M400" s="5">
        <f t="shared" si="549"/>
        <v>4</v>
      </c>
      <c r="N400" s="5">
        <f t="shared" si="550"/>
        <v>171</v>
      </c>
      <c r="O400" s="5">
        <f t="shared" si="551"/>
        <v>35.860842154082214</v>
      </c>
      <c r="P400" s="5">
        <f t="shared" si="552"/>
        <v>66</v>
      </c>
      <c r="Q400" s="5">
        <f t="shared" si="553"/>
        <v>77.5</v>
      </c>
      <c r="R400" s="5">
        <f t="shared" si="554"/>
        <v>-11.5</v>
      </c>
      <c r="S400" s="5">
        <f t="shared" si="555"/>
        <v>16</v>
      </c>
      <c r="T400" s="5">
        <f t="shared" si="556"/>
        <v>93</v>
      </c>
      <c r="U400" s="5">
        <f t="shared" si="557"/>
        <v>77</v>
      </c>
      <c r="V400">
        <f t="shared" si="558"/>
        <v>4000000</v>
      </c>
      <c r="X400">
        <f t="shared" si="559"/>
        <v>1</v>
      </c>
      <c r="Y400">
        <f t="shared" si="537"/>
        <v>8</v>
      </c>
      <c r="Z400">
        <f t="shared" si="538"/>
        <v>12</v>
      </c>
      <c r="AA400">
        <f t="shared" si="539"/>
        <v>8</v>
      </c>
      <c r="AB400">
        <f t="shared" si="540"/>
        <v>4</v>
      </c>
      <c r="AC400">
        <f t="shared" si="541"/>
        <v>53</v>
      </c>
      <c r="AD400">
        <f t="shared" si="542"/>
        <v>26</v>
      </c>
      <c r="AE400">
        <f t="shared" si="543"/>
        <v>14</v>
      </c>
      <c r="AF400">
        <f t="shared" si="544"/>
        <v>13</v>
      </c>
      <c r="AG400">
        <f t="shared" ref="AG400:AO400" si="574">MAX(X$4:AF$543)+1-X400</f>
        <v>55</v>
      </c>
      <c r="AH400">
        <f t="shared" si="574"/>
        <v>48</v>
      </c>
      <c r="AI400">
        <f t="shared" si="574"/>
        <v>44</v>
      </c>
      <c r="AJ400">
        <f t="shared" si="574"/>
        <v>48</v>
      </c>
      <c r="AK400">
        <f t="shared" si="574"/>
        <v>52</v>
      </c>
      <c r="AL400">
        <f t="shared" si="574"/>
        <v>3</v>
      </c>
      <c r="AM400">
        <f t="shared" si="574"/>
        <v>30</v>
      </c>
      <c r="AN400">
        <f t="shared" si="574"/>
        <v>42</v>
      </c>
      <c r="AO400">
        <f t="shared" si="574"/>
        <v>43</v>
      </c>
      <c r="AP400">
        <f t="shared" si="546"/>
        <v>4000000</v>
      </c>
      <c r="AQ400">
        <f t="shared" si="561"/>
        <v>3</v>
      </c>
      <c r="AR400">
        <f t="shared" si="562"/>
        <v>4</v>
      </c>
      <c r="AS400">
        <f t="shared" si="563"/>
        <v>3076722.9</v>
      </c>
      <c r="AV400" s="10" t="s">
        <v>1060</v>
      </c>
      <c r="AW400" s="11">
        <v>41</v>
      </c>
      <c r="AX400" s="11">
        <v>31</v>
      </c>
      <c r="AY400" s="11">
        <v>4</v>
      </c>
      <c r="AZ400" s="11">
        <v>27</v>
      </c>
      <c r="BA400" s="11">
        <v>23</v>
      </c>
      <c r="BB400" s="11">
        <v>39</v>
      </c>
      <c r="BC400" s="11">
        <v>51</v>
      </c>
      <c r="BD400" s="11">
        <v>10</v>
      </c>
      <c r="BE400" s="11">
        <v>2</v>
      </c>
      <c r="BF400" s="11">
        <v>15</v>
      </c>
      <c r="BG400" s="11">
        <v>25</v>
      </c>
      <c r="BH400" s="11">
        <v>52</v>
      </c>
      <c r="BI400" s="11">
        <v>29</v>
      </c>
      <c r="BJ400" s="11">
        <v>33</v>
      </c>
      <c r="BK400" s="11">
        <v>17</v>
      </c>
      <c r="BL400" s="11">
        <v>5</v>
      </c>
      <c r="BM400" s="11">
        <v>46</v>
      </c>
      <c r="BN400" s="11">
        <v>54</v>
      </c>
      <c r="BO400" s="11">
        <v>1000000</v>
      </c>
    </row>
    <row r="401" spans="1:67" ht="15" thickBot="1" x14ac:dyDescent="0.35">
      <c r="A401" s="1" t="s">
        <v>397</v>
      </c>
      <c r="B401" s="1" t="s">
        <v>602</v>
      </c>
      <c r="C401" s="2">
        <v>22</v>
      </c>
      <c r="D401" s="2">
        <v>71</v>
      </c>
      <c r="E401" s="2">
        <v>64</v>
      </c>
      <c r="F401" s="2">
        <v>64</v>
      </c>
      <c r="G401" s="2">
        <v>2</v>
      </c>
      <c r="H401" s="1">
        <f t="shared" si="547"/>
        <v>71</v>
      </c>
      <c r="I401" s="1">
        <f>HLOOKUP(H401,C401:$F$604,J401,0)</f>
        <v>2</v>
      </c>
      <c r="J401" s="1">
        <v>204</v>
      </c>
      <c r="K401" s="1" t="str">
        <f t="shared" si="548"/>
        <v>22</v>
      </c>
      <c r="M401" s="5">
        <f t="shared" si="549"/>
        <v>2</v>
      </c>
      <c r="N401" s="5">
        <f t="shared" si="550"/>
        <v>150</v>
      </c>
      <c r="O401" s="5">
        <f t="shared" si="551"/>
        <v>22.41093483101497</v>
      </c>
      <c r="P401" s="5">
        <f t="shared" si="552"/>
        <v>55.25</v>
      </c>
      <c r="Q401" s="5">
        <f t="shared" si="553"/>
        <v>64</v>
      </c>
      <c r="R401" s="5">
        <f t="shared" si="554"/>
        <v>-8.75</v>
      </c>
      <c r="S401" s="5">
        <f t="shared" si="555"/>
        <v>22</v>
      </c>
      <c r="T401" s="5">
        <f t="shared" si="556"/>
        <v>71</v>
      </c>
      <c r="U401" s="5">
        <f t="shared" si="557"/>
        <v>49</v>
      </c>
      <c r="V401">
        <f t="shared" si="558"/>
        <v>2000000</v>
      </c>
      <c r="X401">
        <f t="shared" si="559"/>
        <v>27</v>
      </c>
      <c r="Y401">
        <f t="shared" si="537"/>
        <v>15</v>
      </c>
      <c r="Z401">
        <f t="shared" si="538"/>
        <v>39</v>
      </c>
      <c r="AA401">
        <f t="shared" si="539"/>
        <v>20</v>
      </c>
      <c r="AB401">
        <f t="shared" si="540"/>
        <v>13</v>
      </c>
      <c r="AC401">
        <f t="shared" si="541"/>
        <v>50</v>
      </c>
      <c r="AD401">
        <f t="shared" si="542"/>
        <v>20</v>
      </c>
      <c r="AE401">
        <f t="shared" si="543"/>
        <v>42</v>
      </c>
      <c r="AF401">
        <f t="shared" si="544"/>
        <v>39</v>
      </c>
      <c r="AG401">
        <f t="shared" ref="AG401:AO401" si="575">MAX(X$4:AF$543)+1-X401</f>
        <v>29</v>
      </c>
      <c r="AH401">
        <f t="shared" si="575"/>
        <v>41</v>
      </c>
      <c r="AI401">
        <f t="shared" si="575"/>
        <v>17</v>
      </c>
      <c r="AJ401">
        <f t="shared" si="575"/>
        <v>36</v>
      </c>
      <c r="AK401">
        <f t="shared" si="575"/>
        <v>43</v>
      </c>
      <c r="AL401">
        <f t="shared" si="575"/>
        <v>6</v>
      </c>
      <c r="AM401">
        <f t="shared" si="575"/>
        <v>36</v>
      </c>
      <c r="AN401">
        <f t="shared" si="575"/>
        <v>14</v>
      </c>
      <c r="AO401">
        <f t="shared" si="575"/>
        <v>17</v>
      </c>
      <c r="AP401">
        <f t="shared" si="546"/>
        <v>2000000</v>
      </c>
      <c r="AQ401">
        <f t="shared" si="561"/>
        <v>3</v>
      </c>
      <c r="AR401">
        <f t="shared" si="562"/>
        <v>2</v>
      </c>
      <c r="AS401">
        <f t="shared" si="563"/>
        <v>3110431.6</v>
      </c>
      <c r="AV401" s="10" t="s">
        <v>1061</v>
      </c>
      <c r="AW401" s="11">
        <v>1</v>
      </c>
      <c r="AX401" s="11">
        <v>4</v>
      </c>
      <c r="AY401" s="11">
        <v>47</v>
      </c>
      <c r="AZ401" s="11">
        <v>4</v>
      </c>
      <c r="BA401" s="11">
        <v>5</v>
      </c>
      <c r="BB401" s="11">
        <v>34</v>
      </c>
      <c r="BC401" s="11">
        <v>4</v>
      </c>
      <c r="BD401" s="11">
        <v>17</v>
      </c>
      <c r="BE401" s="11">
        <v>45</v>
      </c>
      <c r="BF401" s="11">
        <v>55</v>
      </c>
      <c r="BG401" s="11">
        <v>52</v>
      </c>
      <c r="BH401" s="11">
        <v>9</v>
      </c>
      <c r="BI401" s="11">
        <v>52</v>
      </c>
      <c r="BJ401" s="11">
        <v>51</v>
      </c>
      <c r="BK401" s="11">
        <v>22</v>
      </c>
      <c r="BL401" s="11">
        <v>52</v>
      </c>
      <c r="BM401" s="11">
        <v>39</v>
      </c>
      <c r="BN401" s="11">
        <v>11</v>
      </c>
      <c r="BO401" s="11">
        <v>4000000</v>
      </c>
    </row>
    <row r="402" spans="1:67" ht="15" thickBot="1" x14ac:dyDescent="0.35">
      <c r="A402" s="1" t="s">
        <v>398</v>
      </c>
      <c r="B402" s="1" t="s">
        <v>602</v>
      </c>
      <c r="C402" s="2">
        <v>58</v>
      </c>
      <c r="D402" s="2">
        <v>6</v>
      </c>
      <c r="E402" s="2">
        <v>70</v>
      </c>
      <c r="F402" s="2">
        <v>76</v>
      </c>
      <c r="G402" s="2">
        <v>3</v>
      </c>
      <c r="H402" s="1">
        <f t="shared" si="547"/>
        <v>76</v>
      </c>
      <c r="I402" s="1">
        <f>HLOOKUP(H402,C402:$F$604,J402,0)</f>
        <v>4</v>
      </c>
      <c r="J402" s="1">
        <v>203</v>
      </c>
      <c r="K402" s="1" t="str">
        <f t="shared" si="548"/>
        <v>34</v>
      </c>
      <c r="M402" s="5">
        <f t="shared" si="549"/>
        <v>4</v>
      </c>
      <c r="N402" s="5">
        <f t="shared" si="550"/>
        <v>134</v>
      </c>
      <c r="O402" s="5">
        <f t="shared" si="551"/>
        <v>31.89043743820395</v>
      </c>
      <c r="P402" s="5">
        <f t="shared" si="552"/>
        <v>52.5</v>
      </c>
      <c r="Q402" s="5">
        <f t="shared" si="553"/>
        <v>64</v>
      </c>
      <c r="R402" s="5">
        <f t="shared" si="554"/>
        <v>-11.5</v>
      </c>
      <c r="S402" s="5">
        <f t="shared" si="555"/>
        <v>6</v>
      </c>
      <c r="T402" s="5">
        <f t="shared" si="556"/>
        <v>76</v>
      </c>
      <c r="U402" s="5">
        <f t="shared" si="557"/>
        <v>70</v>
      </c>
      <c r="V402">
        <f t="shared" si="558"/>
        <v>3000000</v>
      </c>
      <c r="X402">
        <f t="shared" si="559"/>
        <v>1</v>
      </c>
      <c r="Y402">
        <f t="shared" si="537"/>
        <v>22</v>
      </c>
      <c r="Z402">
        <f t="shared" si="538"/>
        <v>20</v>
      </c>
      <c r="AA402">
        <f t="shared" si="539"/>
        <v>25</v>
      </c>
      <c r="AB402">
        <f t="shared" si="540"/>
        <v>13</v>
      </c>
      <c r="AC402">
        <f t="shared" si="541"/>
        <v>53</v>
      </c>
      <c r="AD402">
        <f t="shared" si="542"/>
        <v>41</v>
      </c>
      <c r="AE402">
        <f t="shared" si="543"/>
        <v>37</v>
      </c>
      <c r="AF402">
        <f t="shared" si="544"/>
        <v>20</v>
      </c>
      <c r="AG402">
        <f t="shared" ref="AG402:AO402" si="576">MAX(X$4:AF$543)+1-X402</f>
        <v>55</v>
      </c>
      <c r="AH402">
        <f t="shared" si="576"/>
        <v>34</v>
      </c>
      <c r="AI402">
        <f t="shared" si="576"/>
        <v>36</v>
      </c>
      <c r="AJ402">
        <f t="shared" si="576"/>
        <v>31</v>
      </c>
      <c r="AK402">
        <f t="shared" si="576"/>
        <v>43</v>
      </c>
      <c r="AL402">
        <f t="shared" si="576"/>
        <v>3</v>
      </c>
      <c r="AM402">
        <f t="shared" si="576"/>
        <v>15</v>
      </c>
      <c r="AN402">
        <f t="shared" si="576"/>
        <v>19</v>
      </c>
      <c r="AO402">
        <f t="shared" si="576"/>
        <v>36</v>
      </c>
      <c r="AP402">
        <f t="shared" si="546"/>
        <v>3000000</v>
      </c>
      <c r="AQ402">
        <f t="shared" si="561"/>
        <v>3</v>
      </c>
      <c r="AR402">
        <f t="shared" si="562"/>
        <v>3</v>
      </c>
      <c r="AS402">
        <f t="shared" si="563"/>
        <v>2880000.2</v>
      </c>
      <c r="AV402" s="10" t="s">
        <v>1062</v>
      </c>
      <c r="AW402" s="11">
        <v>41</v>
      </c>
      <c r="AX402" s="11">
        <v>54</v>
      </c>
      <c r="AY402" s="11">
        <v>52</v>
      </c>
      <c r="AZ402" s="11">
        <v>54</v>
      </c>
      <c r="BA402" s="11">
        <v>54</v>
      </c>
      <c r="BB402" s="11">
        <v>16</v>
      </c>
      <c r="BC402" s="11">
        <v>49</v>
      </c>
      <c r="BD402" s="11">
        <v>54</v>
      </c>
      <c r="BE402" s="11">
        <v>52</v>
      </c>
      <c r="BF402" s="11">
        <v>15</v>
      </c>
      <c r="BG402" s="11">
        <v>2</v>
      </c>
      <c r="BH402" s="11">
        <v>4</v>
      </c>
      <c r="BI402" s="11">
        <v>2</v>
      </c>
      <c r="BJ402" s="11">
        <v>2</v>
      </c>
      <c r="BK402" s="11">
        <v>40</v>
      </c>
      <c r="BL402" s="11">
        <v>7</v>
      </c>
      <c r="BM402" s="11">
        <v>2</v>
      </c>
      <c r="BN402" s="11">
        <v>4</v>
      </c>
      <c r="BO402" s="11">
        <v>1000000</v>
      </c>
    </row>
    <row r="403" spans="1:67" ht="15" thickBot="1" x14ac:dyDescent="0.35">
      <c r="A403" s="1" t="s">
        <v>399</v>
      </c>
      <c r="B403" s="1" t="s">
        <v>602</v>
      </c>
      <c r="C403" s="2">
        <v>87</v>
      </c>
      <c r="D403" s="2">
        <v>6</v>
      </c>
      <c r="E403" s="2">
        <v>80</v>
      </c>
      <c r="F403" s="2">
        <v>46</v>
      </c>
      <c r="G403" s="2">
        <v>3</v>
      </c>
      <c r="H403" s="1">
        <f t="shared" si="547"/>
        <v>87</v>
      </c>
      <c r="I403" s="1">
        <f>HLOOKUP(H403,C403:$F$604,J403,0)</f>
        <v>1</v>
      </c>
      <c r="J403" s="1">
        <v>202</v>
      </c>
      <c r="K403" s="1" t="str">
        <f t="shared" si="548"/>
        <v>31</v>
      </c>
      <c r="M403" s="5">
        <f t="shared" si="549"/>
        <v>1</v>
      </c>
      <c r="N403" s="5">
        <f t="shared" si="550"/>
        <v>132</v>
      </c>
      <c r="O403" s="5">
        <f t="shared" si="551"/>
        <v>37.106827763454355</v>
      </c>
      <c r="P403" s="5">
        <f t="shared" si="552"/>
        <v>54.75</v>
      </c>
      <c r="Q403" s="5">
        <f t="shared" si="553"/>
        <v>63</v>
      </c>
      <c r="R403" s="5">
        <f t="shared" si="554"/>
        <v>-8.25</v>
      </c>
      <c r="S403" s="5">
        <f t="shared" si="555"/>
        <v>6</v>
      </c>
      <c r="T403" s="5">
        <f t="shared" si="556"/>
        <v>87</v>
      </c>
      <c r="U403" s="5">
        <f t="shared" si="557"/>
        <v>81</v>
      </c>
      <c r="V403">
        <f t="shared" si="558"/>
        <v>3000000</v>
      </c>
      <c r="X403">
        <f t="shared" si="559"/>
        <v>41</v>
      </c>
      <c r="Y403">
        <f t="shared" si="537"/>
        <v>23</v>
      </c>
      <c r="Z403">
        <f t="shared" si="538"/>
        <v>10</v>
      </c>
      <c r="AA403">
        <f t="shared" si="539"/>
        <v>21</v>
      </c>
      <c r="AB403">
        <f t="shared" si="540"/>
        <v>14</v>
      </c>
      <c r="AC403">
        <f t="shared" si="541"/>
        <v>50</v>
      </c>
      <c r="AD403">
        <f t="shared" si="542"/>
        <v>41</v>
      </c>
      <c r="AE403">
        <f t="shared" si="543"/>
        <v>25</v>
      </c>
      <c r="AF403">
        <f t="shared" si="544"/>
        <v>10</v>
      </c>
      <c r="AG403">
        <f t="shared" ref="AG403:AO403" si="577">MAX(X$4:AF$543)+1-X403</f>
        <v>15</v>
      </c>
      <c r="AH403">
        <f t="shared" si="577"/>
        <v>33</v>
      </c>
      <c r="AI403">
        <f t="shared" si="577"/>
        <v>46</v>
      </c>
      <c r="AJ403">
        <f t="shared" si="577"/>
        <v>35</v>
      </c>
      <c r="AK403">
        <f t="shared" si="577"/>
        <v>42</v>
      </c>
      <c r="AL403">
        <f t="shared" si="577"/>
        <v>6</v>
      </c>
      <c r="AM403">
        <f t="shared" si="577"/>
        <v>15</v>
      </c>
      <c r="AN403">
        <f t="shared" si="577"/>
        <v>31</v>
      </c>
      <c r="AO403">
        <f t="shared" si="577"/>
        <v>46</v>
      </c>
      <c r="AP403">
        <f t="shared" si="546"/>
        <v>3000000</v>
      </c>
      <c r="AQ403">
        <f t="shared" si="561"/>
        <v>3</v>
      </c>
      <c r="AR403">
        <f t="shared" si="562"/>
        <v>3</v>
      </c>
      <c r="AS403">
        <f t="shared" si="563"/>
        <v>2584669.5</v>
      </c>
      <c r="AV403" s="10" t="s">
        <v>1063</v>
      </c>
      <c r="AW403" s="11">
        <v>14</v>
      </c>
      <c r="AX403" s="11">
        <v>22</v>
      </c>
      <c r="AY403" s="11">
        <v>16</v>
      </c>
      <c r="AZ403" s="11">
        <v>19</v>
      </c>
      <c r="BA403" s="11">
        <v>18</v>
      </c>
      <c r="BB403" s="11">
        <v>39</v>
      </c>
      <c r="BC403" s="11">
        <v>29</v>
      </c>
      <c r="BD403" s="11">
        <v>16</v>
      </c>
      <c r="BE403" s="11">
        <v>13</v>
      </c>
      <c r="BF403" s="11">
        <v>42</v>
      </c>
      <c r="BG403" s="11">
        <v>34</v>
      </c>
      <c r="BH403" s="11">
        <v>40</v>
      </c>
      <c r="BI403" s="11">
        <v>37</v>
      </c>
      <c r="BJ403" s="11">
        <v>38</v>
      </c>
      <c r="BK403" s="11">
        <v>17</v>
      </c>
      <c r="BL403" s="11">
        <v>27</v>
      </c>
      <c r="BM403" s="11">
        <v>40</v>
      </c>
      <c r="BN403" s="11">
        <v>43</v>
      </c>
      <c r="BO403" s="11">
        <v>3000000</v>
      </c>
    </row>
    <row r="404" spans="1:67" ht="15" thickBot="1" x14ac:dyDescent="0.35">
      <c r="A404" s="1" t="s">
        <v>400</v>
      </c>
      <c r="B404" s="1" t="s">
        <v>602</v>
      </c>
      <c r="C404" s="2">
        <v>58</v>
      </c>
      <c r="D404" s="2">
        <v>51</v>
      </c>
      <c r="E404" s="2">
        <v>4</v>
      </c>
      <c r="F404" s="2">
        <v>74</v>
      </c>
      <c r="G404" s="2">
        <v>3</v>
      </c>
      <c r="H404" s="1">
        <f t="shared" si="547"/>
        <v>74</v>
      </c>
      <c r="I404" s="1">
        <f>HLOOKUP(H404,C404:$F$604,J404,0)</f>
        <v>4</v>
      </c>
      <c r="J404" s="1">
        <v>201</v>
      </c>
      <c r="K404" s="1" t="str">
        <f t="shared" si="548"/>
        <v>34</v>
      </c>
      <c r="M404" s="5">
        <f t="shared" si="549"/>
        <v>4</v>
      </c>
      <c r="N404" s="5">
        <f t="shared" si="550"/>
        <v>113</v>
      </c>
      <c r="O404" s="5">
        <f t="shared" si="551"/>
        <v>30.081832834231804</v>
      </c>
      <c r="P404" s="5">
        <f t="shared" si="552"/>
        <v>46.75</v>
      </c>
      <c r="Q404" s="5">
        <f t="shared" si="553"/>
        <v>54.5</v>
      </c>
      <c r="R404" s="5">
        <f t="shared" si="554"/>
        <v>-7.75</v>
      </c>
      <c r="S404" s="5">
        <f t="shared" si="555"/>
        <v>4</v>
      </c>
      <c r="T404" s="5">
        <f t="shared" si="556"/>
        <v>74</v>
      </c>
      <c r="U404" s="5">
        <f t="shared" si="557"/>
        <v>70</v>
      </c>
      <c r="V404">
        <f t="shared" si="558"/>
        <v>3000000</v>
      </c>
      <c r="X404">
        <f t="shared" si="559"/>
        <v>1</v>
      </c>
      <c r="Y404">
        <f t="shared" si="537"/>
        <v>30</v>
      </c>
      <c r="Z404">
        <f t="shared" si="538"/>
        <v>24</v>
      </c>
      <c r="AA404">
        <f t="shared" si="539"/>
        <v>33</v>
      </c>
      <c r="AB404">
        <f t="shared" si="540"/>
        <v>23</v>
      </c>
      <c r="AC404">
        <f t="shared" si="541"/>
        <v>49</v>
      </c>
      <c r="AD404">
        <f t="shared" si="542"/>
        <v>46</v>
      </c>
      <c r="AE404">
        <f t="shared" si="543"/>
        <v>39</v>
      </c>
      <c r="AF404">
        <f t="shared" si="544"/>
        <v>20</v>
      </c>
      <c r="AG404">
        <f t="shared" ref="AG404:AO404" si="578">MAX(X$4:AF$543)+1-X404</f>
        <v>55</v>
      </c>
      <c r="AH404">
        <f t="shared" si="578"/>
        <v>26</v>
      </c>
      <c r="AI404">
        <f t="shared" si="578"/>
        <v>32</v>
      </c>
      <c r="AJ404">
        <f t="shared" si="578"/>
        <v>23</v>
      </c>
      <c r="AK404">
        <f t="shared" si="578"/>
        <v>33</v>
      </c>
      <c r="AL404">
        <f t="shared" si="578"/>
        <v>7</v>
      </c>
      <c r="AM404">
        <f t="shared" si="578"/>
        <v>10</v>
      </c>
      <c r="AN404">
        <f t="shared" si="578"/>
        <v>17</v>
      </c>
      <c r="AO404">
        <f t="shared" si="578"/>
        <v>36</v>
      </c>
      <c r="AP404">
        <f t="shared" si="546"/>
        <v>3000000</v>
      </c>
      <c r="AQ404">
        <f t="shared" si="561"/>
        <v>3</v>
      </c>
      <c r="AR404">
        <f t="shared" si="562"/>
        <v>3</v>
      </c>
      <c r="AS404">
        <f t="shared" si="563"/>
        <v>2728199.2</v>
      </c>
      <c r="AV404" s="10" t="s">
        <v>1064</v>
      </c>
      <c r="AW404" s="11">
        <v>1</v>
      </c>
      <c r="AX404" s="11">
        <v>8</v>
      </c>
      <c r="AY404" s="11">
        <v>12</v>
      </c>
      <c r="AZ404" s="11">
        <v>8</v>
      </c>
      <c r="BA404" s="11">
        <v>4</v>
      </c>
      <c r="BB404" s="11">
        <v>53</v>
      </c>
      <c r="BC404" s="11">
        <v>26</v>
      </c>
      <c r="BD404" s="11">
        <v>14</v>
      </c>
      <c r="BE404" s="11">
        <v>13</v>
      </c>
      <c r="BF404" s="11">
        <v>55</v>
      </c>
      <c r="BG404" s="11">
        <v>48</v>
      </c>
      <c r="BH404" s="11">
        <v>44</v>
      </c>
      <c r="BI404" s="11">
        <v>48</v>
      </c>
      <c r="BJ404" s="11">
        <v>52</v>
      </c>
      <c r="BK404" s="11">
        <v>3</v>
      </c>
      <c r="BL404" s="11">
        <v>30</v>
      </c>
      <c r="BM404" s="11">
        <v>42</v>
      </c>
      <c r="BN404" s="11">
        <v>43</v>
      </c>
      <c r="BO404" s="11">
        <v>4000000</v>
      </c>
    </row>
    <row r="405" spans="1:67" ht="15" thickBot="1" x14ac:dyDescent="0.35">
      <c r="A405" s="1" t="s">
        <v>401</v>
      </c>
      <c r="B405" s="1" t="s">
        <v>602</v>
      </c>
      <c r="C405" s="2">
        <v>82</v>
      </c>
      <c r="D405" s="2">
        <v>89</v>
      </c>
      <c r="E405" s="2">
        <v>96</v>
      </c>
      <c r="F405" s="2">
        <v>54</v>
      </c>
      <c r="G405" s="2">
        <v>3</v>
      </c>
      <c r="H405" s="1">
        <f t="shared" si="547"/>
        <v>96</v>
      </c>
      <c r="I405" s="1">
        <f>HLOOKUP(H405,C405:$F$604,J405,0)</f>
        <v>3</v>
      </c>
      <c r="J405" s="1">
        <v>200</v>
      </c>
      <c r="K405" s="1" t="str">
        <f t="shared" si="548"/>
        <v>33</v>
      </c>
      <c r="M405" s="5">
        <f t="shared" si="549"/>
        <v>3</v>
      </c>
      <c r="N405" s="5">
        <f t="shared" si="550"/>
        <v>225</v>
      </c>
      <c r="O405" s="5">
        <f t="shared" si="551"/>
        <v>18.409689477736084</v>
      </c>
      <c r="P405" s="5">
        <f t="shared" si="552"/>
        <v>80.25</v>
      </c>
      <c r="Q405" s="5">
        <f t="shared" si="553"/>
        <v>85.5</v>
      </c>
      <c r="R405" s="5">
        <f t="shared" si="554"/>
        <v>-5.25</v>
      </c>
      <c r="S405" s="5">
        <f t="shared" si="555"/>
        <v>54</v>
      </c>
      <c r="T405" s="5">
        <f t="shared" si="556"/>
        <v>96</v>
      </c>
      <c r="U405" s="5">
        <f t="shared" si="557"/>
        <v>42</v>
      </c>
      <c r="V405">
        <f t="shared" si="558"/>
        <v>3000000</v>
      </c>
      <c r="X405">
        <f t="shared" si="559"/>
        <v>14</v>
      </c>
      <c r="Y405">
        <f t="shared" si="537"/>
        <v>1</v>
      </c>
      <c r="Z405">
        <f t="shared" si="538"/>
        <v>44</v>
      </c>
      <c r="AA405">
        <f t="shared" si="539"/>
        <v>1</v>
      </c>
      <c r="AB405">
        <f t="shared" si="540"/>
        <v>1</v>
      </c>
      <c r="AC405">
        <f t="shared" si="541"/>
        <v>45</v>
      </c>
      <c r="AD405">
        <f t="shared" si="542"/>
        <v>3</v>
      </c>
      <c r="AE405">
        <f t="shared" si="543"/>
        <v>8</v>
      </c>
      <c r="AF405">
        <f t="shared" si="544"/>
        <v>43</v>
      </c>
      <c r="AG405">
        <f t="shared" ref="AG405:AO405" si="579">MAX(X$4:AF$543)+1-X405</f>
        <v>42</v>
      </c>
      <c r="AH405">
        <f t="shared" si="579"/>
        <v>55</v>
      </c>
      <c r="AI405">
        <f t="shared" si="579"/>
        <v>12</v>
      </c>
      <c r="AJ405">
        <f t="shared" si="579"/>
        <v>55</v>
      </c>
      <c r="AK405">
        <f t="shared" si="579"/>
        <v>55</v>
      </c>
      <c r="AL405">
        <f t="shared" si="579"/>
        <v>11</v>
      </c>
      <c r="AM405">
        <f t="shared" si="579"/>
        <v>53</v>
      </c>
      <c r="AN405">
        <f t="shared" si="579"/>
        <v>48</v>
      </c>
      <c r="AO405">
        <f t="shared" si="579"/>
        <v>13</v>
      </c>
      <c r="AP405">
        <f t="shared" si="546"/>
        <v>3000000</v>
      </c>
      <c r="AQ405">
        <f t="shared" si="561"/>
        <v>3</v>
      </c>
      <c r="AR405">
        <f t="shared" si="562"/>
        <v>3</v>
      </c>
      <c r="AS405">
        <f t="shared" si="563"/>
        <v>2824464.2</v>
      </c>
      <c r="AV405" s="10" t="s">
        <v>1065</v>
      </c>
      <c r="AW405" s="11">
        <v>27</v>
      </c>
      <c r="AX405" s="11">
        <v>15</v>
      </c>
      <c r="AY405" s="11">
        <v>39</v>
      </c>
      <c r="AZ405" s="11">
        <v>20</v>
      </c>
      <c r="BA405" s="11">
        <v>13</v>
      </c>
      <c r="BB405" s="11">
        <v>50</v>
      </c>
      <c r="BC405" s="11">
        <v>20</v>
      </c>
      <c r="BD405" s="11">
        <v>42</v>
      </c>
      <c r="BE405" s="11">
        <v>39</v>
      </c>
      <c r="BF405" s="11">
        <v>29</v>
      </c>
      <c r="BG405" s="11">
        <v>41</v>
      </c>
      <c r="BH405" s="11">
        <v>17</v>
      </c>
      <c r="BI405" s="11">
        <v>36</v>
      </c>
      <c r="BJ405" s="11">
        <v>43</v>
      </c>
      <c r="BK405" s="11">
        <v>6</v>
      </c>
      <c r="BL405" s="11">
        <v>36</v>
      </c>
      <c r="BM405" s="11">
        <v>14</v>
      </c>
      <c r="BN405" s="11">
        <v>17</v>
      </c>
      <c r="BO405" s="11">
        <v>2000000</v>
      </c>
    </row>
    <row r="406" spans="1:67" ht="15" thickBot="1" x14ac:dyDescent="0.35">
      <c r="A406" s="1" t="s">
        <v>402</v>
      </c>
      <c r="B406" s="1" t="s">
        <v>602</v>
      </c>
      <c r="C406" s="2">
        <v>10</v>
      </c>
      <c r="D406" s="2">
        <v>48</v>
      </c>
      <c r="E406" s="2">
        <v>96</v>
      </c>
      <c r="F406" s="2">
        <v>90</v>
      </c>
      <c r="G406" s="2">
        <v>4</v>
      </c>
      <c r="H406" s="1">
        <f t="shared" si="547"/>
        <v>96</v>
      </c>
      <c r="I406" s="1">
        <f>HLOOKUP(H406,C406:$F$604,J406,0)</f>
        <v>3</v>
      </c>
      <c r="J406" s="1">
        <v>199</v>
      </c>
      <c r="K406" s="1" t="str">
        <f t="shared" si="548"/>
        <v>43</v>
      </c>
      <c r="M406" s="5">
        <f t="shared" si="549"/>
        <v>3</v>
      </c>
      <c r="N406" s="5">
        <f t="shared" si="550"/>
        <v>148</v>
      </c>
      <c r="O406" s="5">
        <f t="shared" si="551"/>
        <v>40.149719799769464</v>
      </c>
      <c r="P406" s="5">
        <f t="shared" si="552"/>
        <v>61</v>
      </c>
      <c r="Q406" s="5">
        <f t="shared" si="553"/>
        <v>69</v>
      </c>
      <c r="R406" s="5">
        <f t="shared" si="554"/>
        <v>-8</v>
      </c>
      <c r="S406" s="5">
        <f t="shared" si="555"/>
        <v>10</v>
      </c>
      <c r="T406" s="5">
        <f t="shared" si="556"/>
        <v>96</v>
      </c>
      <c r="U406" s="5">
        <f t="shared" si="557"/>
        <v>86</v>
      </c>
      <c r="V406">
        <f t="shared" si="558"/>
        <v>4000000</v>
      </c>
      <c r="X406">
        <f t="shared" si="559"/>
        <v>14</v>
      </c>
      <c r="Y406">
        <f t="shared" si="537"/>
        <v>16</v>
      </c>
      <c r="Z406">
        <f t="shared" si="538"/>
        <v>6</v>
      </c>
      <c r="AA406">
        <f t="shared" si="539"/>
        <v>14</v>
      </c>
      <c r="AB406">
        <f t="shared" si="540"/>
        <v>9</v>
      </c>
      <c r="AC406">
        <f t="shared" si="541"/>
        <v>49</v>
      </c>
      <c r="AD406">
        <f t="shared" si="542"/>
        <v>35</v>
      </c>
      <c r="AE406">
        <f t="shared" si="543"/>
        <v>8</v>
      </c>
      <c r="AF406">
        <f t="shared" si="544"/>
        <v>6</v>
      </c>
      <c r="AG406">
        <f t="shared" ref="AG406:AO406" si="580">MAX(X$4:AF$543)+1-X406</f>
        <v>42</v>
      </c>
      <c r="AH406">
        <f t="shared" si="580"/>
        <v>40</v>
      </c>
      <c r="AI406">
        <f t="shared" si="580"/>
        <v>50</v>
      </c>
      <c r="AJ406">
        <f t="shared" si="580"/>
        <v>42</v>
      </c>
      <c r="AK406">
        <f t="shared" si="580"/>
        <v>47</v>
      </c>
      <c r="AL406">
        <f t="shared" si="580"/>
        <v>7</v>
      </c>
      <c r="AM406">
        <f t="shared" si="580"/>
        <v>21</v>
      </c>
      <c r="AN406">
        <f t="shared" si="580"/>
        <v>48</v>
      </c>
      <c r="AO406">
        <f t="shared" si="580"/>
        <v>50</v>
      </c>
      <c r="AP406">
        <f t="shared" si="546"/>
        <v>4000000</v>
      </c>
      <c r="AQ406">
        <f t="shared" si="561"/>
        <v>3</v>
      </c>
      <c r="AR406">
        <f t="shared" si="562"/>
        <v>4</v>
      </c>
      <c r="AS406">
        <f t="shared" si="563"/>
        <v>2931511.9</v>
      </c>
      <c r="AV406" s="10" t="s">
        <v>1066</v>
      </c>
      <c r="AW406" s="11">
        <v>1</v>
      </c>
      <c r="AX406" s="11">
        <v>22</v>
      </c>
      <c r="AY406" s="11">
        <v>20</v>
      </c>
      <c r="AZ406" s="11">
        <v>25</v>
      </c>
      <c r="BA406" s="11">
        <v>13</v>
      </c>
      <c r="BB406" s="11">
        <v>53</v>
      </c>
      <c r="BC406" s="11">
        <v>41</v>
      </c>
      <c r="BD406" s="11">
        <v>37</v>
      </c>
      <c r="BE406" s="11">
        <v>20</v>
      </c>
      <c r="BF406" s="11">
        <v>55</v>
      </c>
      <c r="BG406" s="11">
        <v>34</v>
      </c>
      <c r="BH406" s="11">
        <v>36</v>
      </c>
      <c r="BI406" s="11">
        <v>31</v>
      </c>
      <c r="BJ406" s="11">
        <v>43</v>
      </c>
      <c r="BK406" s="11">
        <v>3</v>
      </c>
      <c r="BL406" s="11">
        <v>15</v>
      </c>
      <c r="BM406" s="11">
        <v>19</v>
      </c>
      <c r="BN406" s="11">
        <v>36</v>
      </c>
      <c r="BO406" s="11">
        <v>3000000</v>
      </c>
    </row>
    <row r="407" spans="1:67" ht="15" thickBot="1" x14ac:dyDescent="0.35">
      <c r="A407" s="1" t="s">
        <v>403</v>
      </c>
      <c r="B407" s="1" t="s">
        <v>602</v>
      </c>
      <c r="C407" s="2">
        <v>46</v>
      </c>
      <c r="D407" s="2">
        <v>86</v>
      </c>
      <c r="E407" s="2">
        <v>98</v>
      </c>
      <c r="F407" s="2">
        <v>85</v>
      </c>
      <c r="G407" s="2">
        <v>4</v>
      </c>
      <c r="H407" s="1">
        <f t="shared" si="547"/>
        <v>98</v>
      </c>
      <c r="I407" s="1">
        <f>HLOOKUP(H407,C407:$F$604,J407,0)</f>
        <v>3</v>
      </c>
      <c r="J407" s="1">
        <v>198</v>
      </c>
      <c r="K407" s="1" t="str">
        <f t="shared" si="548"/>
        <v>43</v>
      </c>
      <c r="M407" s="5">
        <f t="shared" si="549"/>
        <v>3</v>
      </c>
      <c r="N407" s="5">
        <f t="shared" si="550"/>
        <v>217</v>
      </c>
      <c r="O407" s="5">
        <f t="shared" si="551"/>
        <v>22.618208004466961</v>
      </c>
      <c r="P407" s="5">
        <f t="shared" si="552"/>
        <v>78.75</v>
      </c>
      <c r="Q407" s="5">
        <f t="shared" si="553"/>
        <v>85.5</v>
      </c>
      <c r="R407" s="5">
        <f t="shared" si="554"/>
        <v>-6.75</v>
      </c>
      <c r="S407" s="5">
        <f t="shared" si="555"/>
        <v>46</v>
      </c>
      <c r="T407" s="5">
        <f t="shared" si="556"/>
        <v>98</v>
      </c>
      <c r="U407" s="5">
        <f t="shared" si="557"/>
        <v>52</v>
      </c>
      <c r="V407">
        <f t="shared" si="558"/>
        <v>4000000</v>
      </c>
      <c r="X407">
        <f t="shared" si="559"/>
        <v>14</v>
      </c>
      <c r="Y407">
        <f t="shared" si="537"/>
        <v>2</v>
      </c>
      <c r="Z407">
        <f t="shared" si="538"/>
        <v>39</v>
      </c>
      <c r="AA407">
        <f t="shared" si="539"/>
        <v>2</v>
      </c>
      <c r="AB407">
        <f t="shared" si="540"/>
        <v>1</v>
      </c>
      <c r="AC407">
        <f t="shared" si="541"/>
        <v>47</v>
      </c>
      <c r="AD407">
        <f t="shared" si="542"/>
        <v>6</v>
      </c>
      <c r="AE407">
        <f t="shared" si="543"/>
        <v>5</v>
      </c>
      <c r="AF407">
        <f t="shared" si="544"/>
        <v>36</v>
      </c>
      <c r="AG407">
        <f t="shared" ref="AG407:AO407" si="581">MAX(X$4:AF$543)+1-X407</f>
        <v>42</v>
      </c>
      <c r="AH407">
        <f t="shared" si="581"/>
        <v>54</v>
      </c>
      <c r="AI407">
        <f t="shared" si="581"/>
        <v>17</v>
      </c>
      <c r="AJ407">
        <f t="shared" si="581"/>
        <v>54</v>
      </c>
      <c r="AK407">
        <f t="shared" si="581"/>
        <v>55</v>
      </c>
      <c r="AL407">
        <f t="shared" si="581"/>
        <v>9</v>
      </c>
      <c r="AM407">
        <f t="shared" si="581"/>
        <v>50</v>
      </c>
      <c r="AN407">
        <f t="shared" si="581"/>
        <v>51</v>
      </c>
      <c r="AO407">
        <f t="shared" si="581"/>
        <v>20</v>
      </c>
      <c r="AP407">
        <f t="shared" si="546"/>
        <v>4000000</v>
      </c>
      <c r="AQ407">
        <f t="shared" si="561"/>
        <v>3</v>
      </c>
      <c r="AR407">
        <f t="shared" si="562"/>
        <v>4</v>
      </c>
      <c r="AS407">
        <f t="shared" si="563"/>
        <v>2931511.2</v>
      </c>
      <c r="AV407" s="10" t="s">
        <v>1067</v>
      </c>
      <c r="AW407" s="11">
        <v>41</v>
      </c>
      <c r="AX407" s="11">
        <v>23</v>
      </c>
      <c r="AY407" s="11">
        <v>10</v>
      </c>
      <c r="AZ407" s="11">
        <v>21</v>
      </c>
      <c r="BA407" s="11">
        <v>14</v>
      </c>
      <c r="BB407" s="11">
        <v>50</v>
      </c>
      <c r="BC407" s="11">
        <v>41</v>
      </c>
      <c r="BD407" s="11">
        <v>25</v>
      </c>
      <c r="BE407" s="11">
        <v>10</v>
      </c>
      <c r="BF407" s="11">
        <v>15</v>
      </c>
      <c r="BG407" s="11">
        <v>33</v>
      </c>
      <c r="BH407" s="11">
        <v>46</v>
      </c>
      <c r="BI407" s="11">
        <v>35</v>
      </c>
      <c r="BJ407" s="11">
        <v>42</v>
      </c>
      <c r="BK407" s="11">
        <v>6</v>
      </c>
      <c r="BL407" s="11">
        <v>15</v>
      </c>
      <c r="BM407" s="11">
        <v>31</v>
      </c>
      <c r="BN407" s="11">
        <v>46</v>
      </c>
      <c r="BO407" s="11">
        <v>3000000</v>
      </c>
    </row>
    <row r="408" spans="1:67" ht="15" thickBot="1" x14ac:dyDescent="0.35">
      <c r="A408" s="1" t="s">
        <v>404</v>
      </c>
      <c r="B408" s="1" t="s">
        <v>602</v>
      </c>
      <c r="C408" s="2">
        <v>5</v>
      </c>
      <c r="D408" s="2">
        <v>66</v>
      </c>
      <c r="E408" s="2">
        <v>80</v>
      </c>
      <c r="F408" s="2">
        <v>12</v>
      </c>
      <c r="G408" s="2">
        <v>3</v>
      </c>
      <c r="H408" s="1">
        <f t="shared" si="547"/>
        <v>80</v>
      </c>
      <c r="I408" s="1">
        <f>HLOOKUP(H408,C408:$F$604,J408,0)</f>
        <v>3</v>
      </c>
      <c r="J408" s="1">
        <v>197</v>
      </c>
      <c r="K408" s="1" t="str">
        <f t="shared" si="548"/>
        <v>33</v>
      </c>
      <c r="M408" s="5">
        <f t="shared" si="549"/>
        <v>3</v>
      </c>
      <c r="N408" s="5">
        <f t="shared" si="550"/>
        <v>83</v>
      </c>
      <c r="O408" s="5">
        <f t="shared" si="551"/>
        <v>37.783373768541807</v>
      </c>
      <c r="P408" s="5">
        <f t="shared" si="552"/>
        <v>40.75</v>
      </c>
      <c r="Q408" s="5">
        <f t="shared" si="553"/>
        <v>39</v>
      </c>
      <c r="R408" s="5">
        <f t="shared" si="554"/>
        <v>1.75</v>
      </c>
      <c r="S408" s="5">
        <f t="shared" si="555"/>
        <v>5</v>
      </c>
      <c r="T408" s="5">
        <f t="shared" si="556"/>
        <v>80</v>
      </c>
      <c r="U408" s="5">
        <f t="shared" si="557"/>
        <v>75</v>
      </c>
      <c r="V408">
        <f t="shared" si="558"/>
        <v>3000000</v>
      </c>
      <c r="X408">
        <f t="shared" si="559"/>
        <v>14</v>
      </c>
      <c r="Y408">
        <f t="shared" si="537"/>
        <v>41</v>
      </c>
      <c r="Z408">
        <f t="shared" si="538"/>
        <v>9</v>
      </c>
      <c r="AA408">
        <f t="shared" si="539"/>
        <v>40</v>
      </c>
      <c r="AB408">
        <f t="shared" si="540"/>
        <v>39</v>
      </c>
      <c r="AC408">
        <f t="shared" si="541"/>
        <v>21</v>
      </c>
      <c r="AD408">
        <f t="shared" si="542"/>
        <v>44</v>
      </c>
      <c r="AE408">
        <f t="shared" si="543"/>
        <v>33</v>
      </c>
      <c r="AF408">
        <f t="shared" si="544"/>
        <v>15</v>
      </c>
      <c r="AG408">
        <f t="shared" ref="AG408:AO408" si="582">MAX(X$4:AF$543)+1-X408</f>
        <v>42</v>
      </c>
      <c r="AH408">
        <f t="shared" si="582"/>
        <v>15</v>
      </c>
      <c r="AI408">
        <f t="shared" si="582"/>
        <v>47</v>
      </c>
      <c r="AJ408">
        <f t="shared" si="582"/>
        <v>16</v>
      </c>
      <c r="AK408">
        <f t="shared" si="582"/>
        <v>17</v>
      </c>
      <c r="AL408">
        <f t="shared" si="582"/>
        <v>35</v>
      </c>
      <c r="AM408">
        <f t="shared" si="582"/>
        <v>12</v>
      </c>
      <c r="AN408">
        <f t="shared" si="582"/>
        <v>23</v>
      </c>
      <c r="AO408">
        <f t="shared" si="582"/>
        <v>41</v>
      </c>
      <c r="AP408">
        <f t="shared" si="546"/>
        <v>3000000</v>
      </c>
      <c r="AQ408">
        <f t="shared" si="561"/>
        <v>3</v>
      </c>
      <c r="AR408">
        <f t="shared" si="562"/>
        <v>3</v>
      </c>
      <c r="AS408">
        <f t="shared" si="563"/>
        <v>2778339.8</v>
      </c>
      <c r="AV408" s="10" t="s">
        <v>1068</v>
      </c>
      <c r="AW408" s="11">
        <v>1</v>
      </c>
      <c r="AX408" s="11">
        <v>30</v>
      </c>
      <c r="AY408" s="11">
        <v>24</v>
      </c>
      <c r="AZ408" s="11">
        <v>33</v>
      </c>
      <c r="BA408" s="11">
        <v>23</v>
      </c>
      <c r="BB408" s="11">
        <v>49</v>
      </c>
      <c r="BC408" s="11">
        <v>46</v>
      </c>
      <c r="BD408" s="11">
        <v>39</v>
      </c>
      <c r="BE408" s="11">
        <v>20</v>
      </c>
      <c r="BF408" s="11">
        <v>55</v>
      </c>
      <c r="BG408" s="11">
        <v>26</v>
      </c>
      <c r="BH408" s="11">
        <v>32</v>
      </c>
      <c r="BI408" s="11">
        <v>23</v>
      </c>
      <c r="BJ408" s="11">
        <v>33</v>
      </c>
      <c r="BK408" s="11">
        <v>7</v>
      </c>
      <c r="BL408" s="11">
        <v>10</v>
      </c>
      <c r="BM408" s="11">
        <v>17</v>
      </c>
      <c r="BN408" s="11">
        <v>36</v>
      </c>
      <c r="BO408" s="11">
        <v>3000000</v>
      </c>
    </row>
    <row r="409" spans="1:67" ht="15" thickBot="1" x14ac:dyDescent="0.35">
      <c r="A409" s="1" t="s">
        <v>405</v>
      </c>
      <c r="B409" s="1" t="s">
        <v>602</v>
      </c>
      <c r="C409" s="2">
        <v>27</v>
      </c>
      <c r="D409" s="2">
        <v>90</v>
      </c>
      <c r="E409" s="2">
        <v>58</v>
      </c>
      <c r="F409" s="2">
        <v>18</v>
      </c>
      <c r="G409" s="2">
        <v>2</v>
      </c>
      <c r="H409" s="1">
        <f t="shared" si="547"/>
        <v>90</v>
      </c>
      <c r="I409" s="1">
        <f>HLOOKUP(H409,C409:$F$604,J409,0)</f>
        <v>2</v>
      </c>
      <c r="J409" s="1">
        <v>196</v>
      </c>
      <c r="K409" s="1" t="str">
        <f t="shared" si="548"/>
        <v>22</v>
      </c>
      <c r="M409" s="5">
        <f t="shared" si="549"/>
        <v>2</v>
      </c>
      <c r="N409" s="5">
        <f t="shared" si="550"/>
        <v>103</v>
      </c>
      <c r="O409" s="5">
        <f t="shared" si="551"/>
        <v>32.684093990808435</v>
      </c>
      <c r="P409" s="5">
        <f t="shared" si="552"/>
        <v>48.25</v>
      </c>
      <c r="Q409" s="5">
        <f t="shared" si="553"/>
        <v>42.5</v>
      </c>
      <c r="R409" s="5">
        <f t="shared" si="554"/>
        <v>5.75</v>
      </c>
      <c r="S409" s="5">
        <f t="shared" si="555"/>
        <v>18</v>
      </c>
      <c r="T409" s="5">
        <f t="shared" si="556"/>
        <v>90</v>
      </c>
      <c r="U409" s="5">
        <f t="shared" si="557"/>
        <v>72</v>
      </c>
      <c r="V409">
        <f t="shared" si="558"/>
        <v>2000000</v>
      </c>
      <c r="X409">
        <f t="shared" si="559"/>
        <v>27</v>
      </c>
      <c r="Y409">
        <f t="shared" si="537"/>
        <v>34</v>
      </c>
      <c r="Z409">
        <f t="shared" si="538"/>
        <v>18</v>
      </c>
      <c r="AA409">
        <f t="shared" si="539"/>
        <v>31</v>
      </c>
      <c r="AB409">
        <f t="shared" si="540"/>
        <v>36</v>
      </c>
      <c r="AC409">
        <f t="shared" si="541"/>
        <v>10</v>
      </c>
      <c r="AD409">
        <f t="shared" si="542"/>
        <v>24</v>
      </c>
      <c r="AE409">
        <f t="shared" si="543"/>
        <v>19</v>
      </c>
      <c r="AF409">
        <f t="shared" si="544"/>
        <v>18</v>
      </c>
      <c r="AG409">
        <f t="shared" ref="AG409:AO409" si="583">MAX(X$4:AF$543)+1-X409</f>
        <v>29</v>
      </c>
      <c r="AH409">
        <f t="shared" si="583"/>
        <v>22</v>
      </c>
      <c r="AI409">
        <f t="shared" si="583"/>
        <v>38</v>
      </c>
      <c r="AJ409">
        <f t="shared" si="583"/>
        <v>25</v>
      </c>
      <c r="AK409">
        <f t="shared" si="583"/>
        <v>20</v>
      </c>
      <c r="AL409">
        <f t="shared" si="583"/>
        <v>46</v>
      </c>
      <c r="AM409">
        <f t="shared" si="583"/>
        <v>32</v>
      </c>
      <c r="AN409">
        <f t="shared" si="583"/>
        <v>37</v>
      </c>
      <c r="AO409">
        <f t="shared" si="583"/>
        <v>38</v>
      </c>
      <c r="AP409">
        <f t="shared" si="546"/>
        <v>2000000</v>
      </c>
      <c r="AQ409">
        <f t="shared" si="561"/>
        <v>3</v>
      </c>
      <c r="AR409">
        <f t="shared" si="562"/>
        <v>2</v>
      </c>
      <c r="AS409">
        <f t="shared" si="563"/>
        <v>2901414.9</v>
      </c>
      <c r="AV409" s="10" t="s">
        <v>1069</v>
      </c>
      <c r="AW409" s="11">
        <v>14</v>
      </c>
      <c r="AX409" s="11">
        <v>1</v>
      </c>
      <c r="AY409" s="11">
        <v>44</v>
      </c>
      <c r="AZ409" s="11">
        <v>1</v>
      </c>
      <c r="BA409" s="11">
        <v>1</v>
      </c>
      <c r="BB409" s="11">
        <v>45</v>
      </c>
      <c r="BC409" s="11">
        <v>3</v>
      </c>
      <c r="BD409" s="11">
        <v>8</v>
      </c>
      <c r="BE409" s="11">
        <v>43</v>
      </c>
      <c r="BF409" s="11">
        <v>42</v>
      </c>
      <c r="BG409" s="11">
        <v>55</v>
      </c>
      <c r="BH409" s="11">
        <v>12</v>
      </c>
      <c r="BI409" s="11">
        <v>55</v>
      </c>
      <c r="BJ409" s="11">
        <v>55</v>
      </c>
      <c r="BK409" s="11">
        <v>11</v>
      </c>
      <c r="BL409" s="11">
        <v>53</v>
      </c>
      <c r="BM409" s="11">
        <v>48</v>
      </c>
      <c r="BN409" s="11">
        <v>13</v>
      </c>
      <c r="BO409" s="11">
        <v>3000000</v>
      </c>
    </row>
    <row r="410" spans="1:67" ht="15" thickBot="1" x14ac:dyDescent="0.35">
      <c r="A410" s="1" t="s">
        <v>406</v>
      </c>
      <c r="B410" s="1" t="s">
        <v>602</v>
      </c>
      <c r="C410" s="2">
        <v>68</v>
      </c>
      <c r="D410" s="2">
        <v>90</v>
      </c>
      <c r="E410" s="2">
        <v>81</v>
      </c>
      <c r="F410" s="2">
        <v>64</v>
      </c>
      <c r="G410" s="2">
        <v>4</v>
      </c>
      <c r="H410" s="1">
        <f t="shared" si="547"/>
        <v>90</v>
      </c>
      <c r="I410" s="1">
        <f>HLOOKUP(H410,C410:$F$604,J410,0)</f>
        <v>2</v>
      </c>
      <c r="J410" s="1">
        <v>195</v>
      </c>
      <c r="K410" s="1" t="str">
        <f t="shared" si="548"/>
        <v>42</v>
      </c>
      <c r="M410" s="5">
        <f t="shared" si="549"/>
        <v>2</v>
      </c>
      <c r="N410" s="5">
        <f t="shared" si="550"/>
        <v>213</v>
      </c>
      <c r="O410" s="5">
        <f t="shared" si="551"/>
        <v>11.954775893619532</v>
      </c>
      <c r="P410" s="5">
        <f t="shared" si="552"/>
        <v>75.75</v>
      </c>
      <c r="Q410" s="5">
        <f t="shared" si="553"/>
        <v>74.5</v>
      </c>
      <c r="R410" s="5">
        <f t="shared" si="554"/>
        <v>1.25</v>
      </c>
      <c r="S410" s="5">
        <f t="shared" si="555"/>
        <v>64</v>
      </c>
      <c r="T410" s="5">
        <f t="shared" si="556"/>
        <v>90</v>
      </c>
      <c r="U410" s="5">
        <f t="shared" si="557"/>
        <v>26</v>
      </c>
      <c r="V410">
        <f t="shared" si="558"/>
        <v>4000000</v>
      </c>
      <c r="X410">
        <f t="shared" si="559"/>
        <v>27</v>
      </c>
      <c r="Y410">
        <f t="shared" si="537"/>
        <v>3</v>
      </c>
      <c r="Z410">
        <f t="shared" si="538"/>
        <v>51</v>
      </c>
      <c r="AA410">
        <f t="shared" si="539"/>
        <v>3</v>
      </c>
      <c r="AB410">
        <f t="shared" si="540"/>
        <v>6</v>
      </c>
      <c r="AC410">
        <f t="shared" si="541"/>
        <v>23</v>
      </c>
      <c r="AD410">
        <f t="shared" si="542"/>
        <v>1</v>
      </c>
      <c r="AE410">
        <f t="shared" si="543"/>
        <v>19</v>
      </c>
      <c r="AF410">
        <f t="shared" si="544"/>
        <v>51</v>
      </c>
      <c r="AG410">
        <f t="shared" ref="AG410:AO410" si="584">MAX(X$4:AF$543)+1-X410</f>
        <v>29</v>
      </c>
      <c r="AH410">
        <f t="shared" si="584"/>
        <v>53</v>
      </c>
      <c r="AI410">
        <f t="shared" si="584"/>
        <v>5</v>
      </c>
      <c r="AJ410">
        <f t="shared" si="584"/>
        <v>53</v>
      </c>
      <c r="AK410">
        <f t="shared" si="584"/>
        <v>50</v>
      </c>
      <c r="AL410">
        <f t="shared" si="584"/>
        <v>33</v>
      </c>
      <c r="AM410">
        <f t="shared" si="584"/>
        <v>55</v>
      </c>
      <c r="AN410">
        <f t="shared" si="584"/>
        <v>37</v>
      </c>
      <c r="AO410">
        <f t="shared" si="584"/>
        <v>5</v>
      </c>
      <c r="AP410">
        <f t="shared" si="546"/>
        <v>4000000</v>
      </c>
      <c r="AQ410">
        <f t="shared" si="561"/>
        <v>3</v>
      </c>
      <c r="AR410">
        <f t="shared" si="562"/>
        <v>4</v>
      </c>
      <c r="AS410">
        <f t="shared" si="563"/>
        <v>2931511.2</v>
      </c>
      <c r="AV410" s="10" t="s">
        <v>1070</v>
      </c>
      <c r="AW410" s="11">
        <v>14</v>
      </c>
      <c r="AX410" s="11">
        <v>16</v>
      </c>
      <c r="AY410" s="11">
        <v>6</v>
      </c>
      <c r="AZ410" s="11">
        <v>14</v>
      </c>
      <c r="BA410" s="11">
        <v>9</v>
      </c>
      <c r="BB410" s="11">
        <v>49</v>
      </c>
      <c r="BC410" s="11">
        <v>35</v>
      </c>
      <c r="BD410" s="11">
        <v>8</v>
      </c>
      <c r="BE410" s="11">
        <v>6</v>
      </c>
      <c r="BF410" s="11">
        <v>42</v>
      </c>
      <c r="BG410" s="11">
        <v>40</v>
      </c>
      <c r="BH410" s="11">
        <v>50</v>
      </c>
      <c r="BI410" s="11">
        <v>42</v>
      </c>
      <c r="BJ410" s="11">
        <v>47</v>
      </c>
      <c r="BK410" s="11">
        <v>7</v>
      </c>
      <c r="BL410" s="11">
        <v>21</v>
      </c>
      <c r="BM410" s="11">
        <v>48</v>
      </c>
      <c r="BN410" s="11">
        <v>50</v>
      </c>
      <c r="BO410" s="11">
        <v>4000000</v>
      </c>
    </row>
    <row r="411" spans="1:67" ht="15" thickBot="1" x14ac:dyDescent="0.35">
      <c r="A411" s="1" t="s">
        <v>407</v>
      </c>
      <c r="B411" s="1" t="s">
        <v>602</v>
      </c>
      <c r="C411" s="2">
        <v>39</v>
      </c>
      <c r="D411" s="2">
        <v>90</v>
      </c>
      <c r="E411" s="2">
        <v>24</v>
      </c>
      <c r="F411" s="2">
        <v>85</v>
      </c>
      <c r="G411" s="2">
        <v>3</v>
      </c>
      <c r="H411" s="1">
        <f t="shared" si="547"/>
        <v>90</v>
      </c>
      <c r="I411" s="1">
        <f>HLOOKUP(H411,C411:$F$604,J411,0)</f>
        <v>2</v>
      </c>
      <c r="J411" s="1">
        <v>194</v>
      </c>
      <c r="K411" s="1" t="str">
        <f t="shared" si="548"/>
        <v>32</v>
      </c>
      <c r="M411" s="5">
        <f t="shared" si="549"/>
        <v>2</v>
      </c>
      <c r="N411" s="5">
        <f t="shared" si="550"/>
        <v>148</v>
      </c>
      <c r="O411" s="5">
        <f t="shared" si="551"/>
        <v>32.969683043669072</v>
      </c>
      <c r="P411" s="5">
        <f t="shared" si="552"/>
        <v>59.5</v>
      </c>
      <c r="Q411" s="5">
        <f t="shared" si="553"/>
        <v>62</v>
      </c>
      <c r="R411" s="5">
        <f t="shared" si="554"/>
        <v>-2.5</v>
      </c>
      <c r="S411" s="5">
        <f t="shared" si="555"/>
        <v>24</v>
      </c>
      <c r="T411" s="5">
        <f t="shared" si="556"/>
        <v>90</v>
      </c>
      <c r="U411" s="5">
        <f t="shared" si="557"/>
        <v>66</v>
      </c>
      <c r="V411">
        <f t="shared" si="558"/>
        <v>3000000</v>
      </c>
      <c r="X411">
        <f t="shared" si="559"/>
        <v>27</v>
      </c>
      <c r="Y411">
        <f t="shared" si="537"/>
        <v>16</v>
      </c>
      <c r="Z411">
        <f t="shared" si="538"/>
        <v>17</v>
      </c>
      <c r="AA411">
        <f t="shared" si="539"/>
        <v>16</v>
      </c>
      <c r="AB411">
        <f t="shared" si="540"/>
        <v>15</v>
      </c>
      <c r="AC411">
        <f t="shared" si="541"/>
        <v>37</v>
      </c>
      <c r="AD411">
        <f t="shared" si="542"/>
        <v>19</v>
      </c>
      <c r="AE411">
        <f t="shared" si="543"/>
        <v>19</v>
      </c>
      <c r="AF411">
        <f t="shared" si="544"/>
        <v>23</v>
      </c>
      <c r="AG411">
        <f t="shared" ref="AG411:AO411" si="585">MAX(X$4:AF$543)+1-X411</f>
        <v>29</v>
      </c>
      <c r="AH411">
        <f t="shared" si="585"/>
        <v>40</v>
      </c>
      <c r="AI411">
        <f t="shared" si="585"/>
        <v>39</v>
      </c>
      <c r="AJ411">
        <f t="shared" si="585"/>
        <v>40</v>
      </c>
      <c r="AK411">
        <f t="shared" si="585"/>
        <v>41</v>
      </c>
      <c r="AL411">
        <f t="shared" si="585"/>
        <v>19</v>
      </c>
      <c r="AM411">
        <f t="shared" si="585"/>
        <v>37</v>
      </c>
      <c r="AN411">
        <f t="shared" si="585"/>
        <v>37</v>
      </c>
      <c r="AO411">
        <f t="shared" si="585"/>
        <v>33</v>
      </c>
      <c r="AP411">
        <f t="shared" si="546"/>
        <v>3000000</v>
      </c>
      <c r="AQ411">
        <f t="shared" si="561"/>
        <v>3</v>
      </c>
      <c r="AR411">
        <f t="shared" si="562"/>
        <v>3</v>
      </c>
      <c r="AS411">
        <f t="shared" si="563"/>
        <v>2820472.9</v>
      </c>
      <c r="AV411" s="10" t="s">
        <v>1071</v>
      </c>
      <c r="AW411" s="11">
        <v>14</v>
      </c>
      <c r="AX411" s="11">
        <v>2</v>
      </c>
      <c r="AY411" s="11">
        <v>39</v>
      </c>
      <c r="AZ411" s="11">
        <v>2</v>
      </c>
      <c r="BA411" s="11">
        <v>1</v>
      </c>
      <c r="BB411" s="11">
        <v>47</v>
      </c>
      <c r="BC411" s="11">
        <v>6</v>
      </c>
      <c r="BD411" s="11">
        <v>5</v>
      </c>
      <c r="BE411" s="11">
        <v>36</v>
      </c>
      <c r="BF411" s="11">
        <v>42</v>
      </c>
      <c r="BG411" s="11">
        <v>54</v>
      </c>
      <c r="BH411" s="11">
        <v>17</v>
      </c>
      <c r="BI411" s="11">
        <v>54</v>
      </c>
      <c r="BJ411" s="11">
        <v>55</v>
      </c>
      <c r="BK411" s="11">
        <v>9</v>
      </c>
      <c r="BL411" s="11">
        <v>50</v>
      </c>
      <c r="BM411" s="11">
        <v>51</v>
      </c>
      <c r="BN411" s="11">
        <v>20</v>
      </c>
      <c r="BO411" s="11">
        <v>4000000</v>
      </c>
    </row>
    <row r="412" spans="1:67" ht="15" thickBot="1" x14ac:dyDescent="0.35">
      <c r="A412" s="1" t="s">
        <v>408</v>
      </c>
      <c r="B412" s="1" t="s">
        <v>602</v>
      </c>
      <c r="C412" s="2">
        <v>14</v>
      </c>
      <c r="D412" s="2">
        <v>73</v>
      </c>
      <c r="E412" s="2">
        <v>15</v>
      </c>
      <c r="F412" s="2">
        <v>49</v>
      </c>
      <c r="G412" s="2">
        <v>4</v>
      </c>
      <c r="H412" s="1">
        <f t="shared" si="547"/>
        <v>73</v>
      </c>
      <c r="I412" s="1">
        <f>HLOOKUP(H412,C412:$F$604,J412,0)</f>
        <v>2</v>
      </c>
      <c r="J412" s="1">
        <v>193</v>
      </c>
      <c r="K412" s="1" t="str">
        <f t="shared" si="548"/>
        <v>42</v>
      </c>
      <c r="M412" s="5">
        <f t="shared" si="549"/>
        <v>2</v>
      </c>
      <c r="N412" s="5">
        <f t="shared" si="550"/>
        <v>78</v>
      </c>
      <c r="O412" s="5">
        <f t="shared" si="551"/>
        <v>28.581754086596341</v>
      </c>
      <c r="P412" s="5">
        <f t="shared" si="552"/>
        <v>37.75</v>
      </c>
      <c r="Q412" s="5">
        <f t="shared" si="553"/>
        <v>32</v>
      </c>
      <c r="R412" s="5">
        <f t="shared" si="554"/>
        <v>5.75</v>
      </c>
      <c r="S412" s="5">
        <f t="shared" si="555"/>
        <v>14</v>
      </c>
      <c r="T412" s="5">
        <f t="shared" si="556"/>
        <v>73</v>
      </c>
      <c r="U412" s="5">
        <f t="shared" si="557"/>
        <v>59</v>
      </c>
      <c r="V412">
        <f t="shared" si="558"/>
        <v>4000000</v>
      </c>
      <c r="X412">
        <f t="shared" si="559"/>
        <v>27</v>
      </c>
      <c r="Y412">
        <f t="shared" si="537"/>
        <v>43</v>
      </c>
      <c r="Z412">
        <f t="shared" si="538"/>
        <v>27</v>
      </c>
      <c r="AA412">
        <f t="shared" si="539"/>
        <v>44</v>
      </c>
      <c r="AB412">
        <f t="shared" si="540"/>
        <v>44</v>
      </c>
      <c r="AC412">
        <f t="shared" si="541"/>
        <v>10</v>
      </c>
      <c r="AD412">
        <f t="shared" si="542"/>
        <v>29</v>
      </c>
      <c r="AE412">
        <f t="shared" si="543"/>
        <v>40</v>
      </c>
      <c r="AF412">
        <f t="shared" si="544"/>
        <v>30</v>
      </c>
      <c r="AG412">
        <f t="shared" ref="AG412:AO412" si="586">MAX(X$4:AF$543)+1-X412</f>
        <v>29</v>
      </c>
      <c r="AH412">
        <f t="shared" si="586"/>
        <v>13</v>
      </c>
      <c r="AI412">
        <f t="shared" si="586"/>
        <v>29</v>
      </c>
      <c r="AJ412">
        <f t="shared" si="586"/>
        <v>12</v>
      </c>
      <c r="AK412">
        <f t="shared" si="586"/>
        <v>12</v>
      </c>
      <c r="AL412">
        <f t="shared" si="586"/>
        <v>46</v>
      </c>
      <c r="AM412">
        <f t="shared" si="586"/>
        <v>27</v>
      </c>
      <c r="AN412">
        <f t="shared" si="586"/>
        <v>16</v>
      </c>
      <c r="AO412">
        <f t="shared" si="586"/>
        <v>26</v>
      </c>
      <c r="AP412">
        <f t="shared" si="546"/>
        <v>4000000</v>
      </c>
      <c r="AQ412">
        <f t="shared" si="561"/>
        <v>3</v>
      </c>
      <c r="AR412">
        <f t="shared" si="562"/>
        <v>4</v>
      </c>
      <c r="AS412">
        <f t="shared" si="563"/>
        <v>2931511.2</v>
      </c>
      <c r="AV412" s="10" t="s">
        <v>1072</v>
      </c>
      <c r="AW412" s="11">
        <v>14</v>
      </c>
      <c r="AX412" s="11">
        <v>41</v>
      </c>
      <c r="AY412" s="11">
        <v>9</v>
      </c>
      <c r="AZ412" s="11">
        <v>40</v>
      </c>
      <c r="BA412" s="11">
        <v>39</v>
      </c>
      <c r="BB412" s="11">
        <v>21</v>
      </c>
      <c r="BC412" s="11">
        <v>44</v>
      </c>
      <c r="BD412" s="11">
        <v>33</v>
      </c>
      <c r="BE412" s="11">
        <v>15</v>
      </c>
      <c r="BF412" s="11">
        <v>42</v>
      </c>
      <c r="BG412" s="11">
        <v>15</v>
      </c>
      <c r="BH412" s="11">
        <v>47</v>
      </c>
      <c r="BI412" s="11">
        <v>16</v>
      </c>
      <c r="BJ412" s="11">
        <v>17</v>
      </c>
      <c r="BK412" s="11">
        <v>35</v>
      </c>
      <c r="BL412" s="11">
        <v>12</v>
      </c>
      <c r="BM412" s="11">
        <v>23</v>
      </c>
      <c r="BN412" s="11">
        <v>41</v>
      </c>
      <c r="BO412" s="11">
        <v>3000000</v>
      </c>
    </row>
    <row r="413" spans="1:67" ht="15" thickBot="1" x14ac:dyDescent="0.35">
      <c r="A413" s="1" t="s">
        <v>409</v>
      </c>
      <c r="B413" s="1" t="s">
        <v>602</v>
      </c>
      <c r="C413" s="2">
        <v>43</v>
      </c>
      <c r="D413" s="2">
        <v>43</v>
      </c>
      <c r="E413" s="2">
        <v>82</v>
      </c>
      <c r="F413" s="2">
        <v>18</v>
      </c>
      <c r="G413" s="2">
        <v>4</v>
      </c>
      <c r="H413" s="1">
        <f t="shared" si="547"/>
        <v>82</v>
      </c>
      <c r="I413" s="1">
        <f>HLOOKUP(H413,C413:$F$604,J413,0)</f>
        <v>3</v>
      </c>
      <c r="J413" s="1">
        <v>192</v>
      </c>
      <c r="K413" s="1" t="str">
        <f t="shared" si="548"/>
        <v>43</v>
      </c>
      <c r="M413" s="5">
        <f t="shared" si="549"/>
        <v>3</v>
      </c>
      <c r="N413" s="5">
        <f t="shared" si="550"/>
        <v>104</v>
      </c>
      <c r="O413" s="5">
        <f t="shared" si="551"/>
        <v>26.438608132804571</v>
      </c>
      <c r="P413" s="5">
        <f t="shared" si="552"/>
        <v>46.5</v>
      </c>
      <c r="Q413" s="5">
        <f t="shared" si="553"/>
        <v>43</v>
      </c>
      <c r="R413" s="5">
        <f t="shared" si="554"/>
        <v>3.5</v>
      </c>
      <c r="S413" s="5">
        <f t="shared" si="555"/>
        <v>18</v>
      </c>
      <c r="T413" s="5">
        <f t="shared" si="556"/>
        <v>82</v>
      </c>
      <c r="U413" s="5">
        <f t="shared" si="557"/>
        <v>64</v>
      </c>
      <c r="V413">
        <f t="shared" si="558"/>
        <v>4000000</v>
      </c>
      <c r="X413">
        <f t="shared" si="559"/>
        <v>14</v>
      </c>
      <c r="Y413">
        <f t="shared" si="537"/>
        <v>34</v>
      </c>
      <c r="Z413">
        <f t="shared" si="538"/>
        <v>31</v>
      </c>
      <c r="AA413">
        <f t="shared" si="539"/>
        <v>34</v>
      </c>
      <c r="AB413">
        <f t="shared" si="540"/>
        <v>35</v>
      </c>
      <c r="AC413">
        <f t="shared" si="541"/>
        <v>16</v>
      </c>
      <c r="AD413">
        <f t="shared" si="542"/>
        <v>24</v>
      </c>
      <c r="AE413">
        <f t="shared" si="543"/>
        <v>30</v>
      </c>
      <c r="AF413">
        <f t="shared" si="544"/>
        <v>25</v>
      </c>
      <c r="AG413">
        <f t="shared" ref="AG413:AO413" si="587">MAX(X$4:AF$543)+1-X413</f>
        <v>42</v>
      </c>
      <c r="AH413">
        <f t="shared" si="587"/>
        <v>22</v>
      </c>
      <c r="AI413">
        <f t="shared" si="587"/>
        <v>25</v>
      </c>
      <c r="AJ413">
        <f t="shared" si="587"/>
        <v>22</v>
      </c>
      <c r="AK413">
        <f t="shared" si="587"/>
        <v>21</v>
      </c>
      <c r="AL413">
        <f t="shared" si="587"/>
        <v>40</v>
      </c>
      <c r="AM413">
        <f t="shared" si="587"/>
        <v>32</v>
      </c>
      <c r="AN413">
        <f t="shared" si="587"/>
        <v>26</v>
      </c>
      <c r="AO413">
        <f t="shared" si="587"/>
        <v>31</v>
      </c>
      <c r="AP413">
        <f t="shared" si="546"/>
        <v>4000000</v>
      </c>
      <c r="AQ413">
        <f t="shared" si="561"/>
        <v>3</v>
      </c>
      <c r="AR413">
        <f t="shared" si="562"/>
        <v>4</v>
      </c>
      <c r="AS413">
        <f t="shared" si="563"/>
        <v>3008478.8</v>
      </c>
      <c r="AV413" s="10" t="s">
        <v>1073</v>
      </c>
      <c r="AW413" s="11">
        <v>27</v>
      </c>
      <c r="AX413" s="11">
        <v>34</v>
      </c>
      <c r="AY413" s="11">
        <v>18</v>
      </c>
      <c r="AZ413" s="11">
        <v>31</v>
      </c>
      <c r="BA413" s="11">
        <v>36</v>
      </c>
      <c r="BB413" s="11">
        <v>10</v>
      </c>
      <c r="BC413" s="11">
        <v>24</v>
      </c>
      <c r="BD413" s="11">
        <v>19</v>
      </c>
      <c r="BE413" s="11">
        <v>18</v>
      </c>
      <c r="BF413" s="11">
        <v>29</v>
      </c>
      <c r="BG413" s="11">
        <v>22</v>
      </c>
      <c r="BH413" s="11">
        <v>38</v>
      </c>
      <c r="BI413" s="11">
        <v>25</v>
      </c>
      <c r="BJ413" s="11">
        <v>20</v>
      </c>
      <c r="BK413" s="11">
        <v>46</v>
      </c>
      <c r="BL413" s="11">
        <v>32</v>
      </c>
      <c r="BM413" s="11">
        <v>37</v>
      </c>
      <c r="BN413" s="11">
        <v>38</v>
      </c>
      <c r="BO413" s="11">
        <v>2000000</v>
      </c>
    </row>
    <row r="414" spans="1:67" ht="15" thickBot="1" x14ac:dyDescent="0.35">
      <c r="A414" s="1" t="s">
        <v>410</v>
      </c>
      <c r="B414" s="1" t="s">
        <v>602</v>
      </c>
      <c r="C414" s="2">
        <v>79</v>
      </c>
      <c r="D414" s="2">
        <v>90</v>
      </c>
      <c r="E414" s="2">
        <v>91</v>
      </c>
      <c r="F414" s="2">
        <v>35</v>
      </c>
      <c r="G414" s="2">
        <v>1</v>
      </c>
      <c r="H414" s="1">
        <f t="shared" si="547"/>
        <v>91</v>
      </c>
      <c r="I414" s="1">
        <f>HLOOKUP(H414,C414:$F$604,J414,0)</f>
        <v>3</v>
      </c>
      <c r="J414" s="1">
        <v>191</v>
      </c>
      <c r="K414" s="1" t="str">
        <f t="shared" si="548"/>
        <v>13</v>
      </c>
      <c r="M414" s="5">
        <f t="shared" si="549"/>
        <v>3</v>
      </c>
      <c r="N414" s="5">
        <f t="shared" si="550"/>
        <v>204</v>
      </c>
      <c r="O414" s="5">
        <f t="shared" si="551"/>
        <v>26.399179280172074</v>
      </c>
      <c r="P414" s="5">
        <f t="shared" si="552"/>
        <v>73.75</v>
      </c>
      <c r="Q414" s="5">
        <f t="shared" si="553"/>
        <v>84.5</v>
      </c>
      <c r="R414" s="5">
        <f t="shared" si="554"/>
        <v>-10.75</v>
      </c>
      <c r="S414" s="5">
        <f t="shared" si="555"/>
        <v>35</v>
      </c>
      <c r="T414" s="5">
        <f t="shared" si="556"/>
        <v>91</v>
      </c>
      <c r="U414" s="5">
        <f t="shared" si="557"/>
        <v>56</v>
      </c>
      <c r="V414">
        <f t="shared" si="558"/>
        <v>1000000</v>
      </c>
      <c r="X414">
        <f t="shared" si="559"/>
        <v>14</v>
      </c>
      <c r="Y414">
        <f t="shared" si="537"/>
        <v>3</v>
      </c>
      <c r="Z414">
        <f t="shared" si="538"/>
        <v>31</v>
      </c>
      <c r="AA414">
        <f t="shared" si="539"/>
        <v>4</v>
      </c>
      <c r="AB414">
        <f t="shared" si="540"/>
        <v>2</v>
      </c>
      <c r="AC414">
        <f t="shared" si="541"/>
        <v>52</v>
      </c>
      <c r="AD414">
        <f t="shared" si="542"/>
        <v>12</v>
      </c>
      <c r="AE414">
        <f t="shared" si="543"/>
        <v>17</v>
      </c>
      <c r="AF414">
        <f t="shared" si="544"/>
        <v>33</v>
      </c>
      <c r="AG414">
        <f t="shared" ref="AG414:AO414" si="588">MAX(X$4:AF$543)+1-X414</f>
        <v>42</v>
      </c>
      <c r="AH414">
        <f t="shared" si="588"/>
        <v>53</v>
      </c>
      <c r="AI414">
        <f t="shared" si="588"/>
        <v>25</v>
      </c>
      <c r="AJ414">
        <f t="shared" si="588"/>
        <v>52</v>
      </c>
      <c r="AK414">
        <f t="shared" si="588"/>
        <v>54</v>
      </c>
      <c r="AL414">
        <f t="shared" si="588"/>
        <v>4</v>
      </c>
      <c r="AM414">
        <f t="shared" si="588"/>
        <v>44</v>
      </c>
      <c r="AN414">
        <f t="shared" si="588"/>
        <v>39</v>
      </c>
      <c r="AO414">
        <f t="shared" si="588"/>
        <v>23</v>
      </c>
      <c r="AP414">
        <f t="shared" si="546"/>
        <v>1000000</v>
      </c>
      <c r="AQ414">
        <f t="shared" si="561"/>
        <v>3</v>
      </c>
      <c r="AR414">
        <f t="shared" si="562"/>
        <v>1</v>
      </c>
      <c r="AS414">
        <f t="shared" si="563"/>
        <v>2629136.7999999998</v>
      </c>
      <c r="AV414" s="10" t="s">
        <v>1074</v>
      </c>
      <c r="AW414" s="11">
        <v>27</v>
      </c>
      <c r="AX414" s="11">
        <v>3</v>
      </c>
      <c r="AY414" s="11">
        <v>51</v>
      </c>
      <c r="AZ414" s="11">
        <v>3</v>
      </c>
      <c r="BA414" s="11">
        <v>6</v>
      </c>
      <c r="BB414" s="11">
        <v>23</v>
      </c>
      <c r="BC414" s="11">
        <v>1</v>
      </c>
      <c r="BD414" s="11">
        <v>19</v>
      </c>
      <c r="BE414" s="11">
        <v>51</v>
      </c>
      <c r="BF414" s="11">
        <v>29</v>
      </c>
      <c r="BG414" s="11">
        <v>53</v>
      </c>
      <c r="BH414" s="11">
        <v>5</v>
      </c>
      <c r="BI414" s="11">
        <v>53</v>
      </c>
      <c r="BJ414" s="11">
        <v>50</v>
      </c>
      <c r="BK414" s="11">
        <v>33</v>
      </c>
      <c r="BL414" s="11">
        <v>55</v>
      </c>
      <c r="BM414" s="11">
        <v>37</v>
      </c>
      <c r="BN414" s="11">
        <v>5</v>
      </c>
      <c r="BO414" s="11">
        <v>4000000</v>
      </c>
    </row>
    <row r="415" spans="1:67" ht="15" thickBot="1" x14ac:dyDescent="0.35">
      <c r="A415" s="1" t="s">
        <v>411</v>
      </c>
      <c r="B415" s="1" t="s">
        <v>602</v>
      </c>
      <c r="C415" s="2">
        <v>57</v>
      </c>
      <c r="D415" s="2">
        <v>95</v>
      </c>
      <c r="E415" s="2">
        <v>42</v>
      </c>
      <c r="F415" s="2">
        <v>85</v>
      </c>
      <c r="G415" s="2">
        <v>3</v>
      </c>
      <c r="H415" s="1">
        <f t="shared" si="547"/>
        <v>95</v>
      </c>
      <c r="I415" s="1">
        <f>HLOOKUP(H415,C415:$F$604,J415,0)</f>
        <v>2</v>
      </c>
      <c r="J415" s="1">
        <v>190</v>
      </c>
      <c r="K415" s="1" t="str">
        <f t="shared" si="548"/>
        <v>32</v>
      </c>
      <c r="M415" s="5">
        <f t="shared" si="549"/>
        <v>2</v>
      </c>
      <c r="N415" s="5">
        <f t="shared" si="550"/>
        <v>184</v>
      </c>
      <c r="O415" s="5">
        <f t="shared" si="551"/>
        <v>24.513601666557825</v>
      </c>
      <c r="P415" s="5">
        <f t="shared" si="552"/>
        <v>69.75</v>
      </c>
      <c r="Q415" s="5">
        <f t="shared" si="553"/>
        <v>71</v>
      </c>
      <c r="R415" s="5">
        <f t="shared" si="554"/>
        <v>-1.25</v>
      </c>
      <c r="S415" s="5">
        <f t="shared" si="555"/>
        <v>42</v>
      </c>
      <c r="T415" s="5">
        <f t="shared" si="556"/>
        <v>95</v>
      </c>
      <c r="U415" s="5">
        <f t="shared" si="557"/>
        <v>53</v>
      </c>
      <c r="V415">
        <f t="shared" si="558"/>
        <v>3000000</v>
      </c>
      <c r="X415">
        <f t="shared" si="559"/>
        <v>27</v>
      </c>
      <c r="Y415">
        <f t="shared" si="537"/>
        <v>6</v>
      </c>
      <c r="Z415">
        <f t="shared" si="538"/>
        <v>35</v>
      </c>
      <c r="AA415">
        <f t="shared" si="539"/>
        <v>5</v>
      </c>
      <c r="AB415">
        <f t="shared" si="540"/>
        <v>8</v>
      </c>
      <c r="AC415">
        <f t="shared" si="541"/>
        <v>32</v>
      </c>
      <c r="AD415">
        <f t="shared" si="542"/>
        <v>7</v>
      </c>
      <c r="AE415">
        <f t="shared" si="543"/>
        <v>10</v>
      </c>
      <c r="AF415">
        <f t="shared" si="544"/>
        <v>35</v>
      </c>
      <c r="AG415">
        <f t="shared" ref="AG415:AO415" si="589">MAX(X$4:AF$543)+1-X415</f>
        <v>29</v>
      </c>
      <c r="AH415">
        <f t="shared" si="589"/>
        <v>50</v>
      </c>
      <c r="AI415">
        <f t="shared" si="589"/>
        <v>21</v>
      </c>
      <c r="AJ415">
        <f t="shared" si="589"/>
        <v>51</v>
      </c>
      <c r="AK415">
        <f t="shared" si="589"/>
        <v>48</v>
      </c>
      <c r="AL415">
        <f t="shared" si="589"/>
        <v>24</v>
      </c>
      <c r="AM415">
        <f t="shared" si="589"/>
        <v>49</v>
      </c>
      <c r="AN415">
        <f t="shared" si="589"/>
        <v>46</v>
      </c>
      <c r="AO415">
        <f t="shared" si="589"/>
        <v>21</v>
      </c>
      <c r="AP415">
        <f t="shared" si="546"/>
        <v>3000000</v>
      </c>
      <c r="AQ415">
        <f t="shared" si="561"/>
        <v>3</v>
      </c>
      <c r="AR415">
        <f t="shared" si="562"/>
        <v>3</v>
      </c>
      <c r="AS415">
        <f t="shared" si="563"/>
        <v>2647459.5</v>
      </c>
      <c r="AV415" s="10" t="s">
        <v>1075</v>
      </c>
      <c r="AW415" s="11">
        <v>27</v>
      </c>
      <c r="AX415" s="11">
        <v>16</v>
      </c>
      <c r="AY415" s="11">
        <v>17</v>
      </c>
      <c r="AZ415" s="11">
        <v>16</v>
      </c>
      <c r="BA415" s="11">
        <v>15</v>
      </c>
      <c r="BB415" s="11">
        <v>37</v>
      </c>
      <c r="BC415" s="11">
        <v>19</v>
      </c>
      <c r="BD415" s="11">
        <v>19</v>
      </c>
      <c r="BE415" s="11">
        <v>23</v>
      </c>
      <c r="BF415" s="11">
        <v>29</v>
      </c>
      <c r="BG415" s="11">
        <v>40</v>
      </c>
      <c r="BH415" s="11">
        <v>39</v>
      </c>
      <c r="BI415" s="11">
        <v>40</v>
      </c>
      <c r="BJ415" s="11">
        <v>41</v>
      </c>
      <c r="BK415" s="11">
        <v>19</v>
      </c>
      <c r="BL415" s="11">
        <v>37</v>
      </c>
      <c r="BM415" s="11">
        <v>37</v>
      </c>
      <c r="BN415" s="11">
        <v>33</v>
      </c>
      <c r="BO415" s="11">
        <v>3000000</v>
      </c>
    </row>
    <row r="416" spans="1:67" ht="15" thickBot="1" x14ac:dyDescent="0.35">
      <c r="A416" s="1" t="s">
        <v>412</v>
      </c>
      <c r="B416" s="1" t="s">
        <v>602</v>
      </c>
      <c r="C416" s="2">
        <v>81</v>
      </c>
      <c r="D416" s="2">
        <v>4</v>
      </c>
      <c r="E416" s="2">
        <v>95</v>
      </c>
      <c r="F416" s="2">
        <v>45</v>
      </c>
      <c r="G416" s="2">
        <v>1</v>
      </c>
      <c r="H416" s="1">
        <f t="shared" si="547"/>
        <v>95</v>
      </c>
      <c r="I416" s="1">
        <f>HLOOKUP(H416,C416:$F$604,J416,0)</f>
        <v>3</v>
      </c>
      <c r="J416" s="1">
        <v>189</v>
      </c>
      <c r="K416" s="1" t="str">
        <f t="shared" si="548"/>
        <v>13</v>
      </c>
      <c r="M416" s="5">
        <f t="shared" si="549"/>
        <v>3</v>
      </c>
      <c r="N416" s="5">
        <f t="shared" si="550"/>
        <v>130</v>
      </c>
      <c r="O416" s="5">
        <f t="shared" si="551"/>
        <v>40.705241267761416</v>
      </c>
      <c r="P416" s="5">
        <f t="shared" si="552"/>
        <v>56.25</v>
      </c>
      <c r="Q416" s="5">
        <f t="shared" si="553"/>
        <v>63</v>
      </c>
      <c r="R416" s="5">
        <f t="shared" si="554"/>
        <v>-6.75</v>
      </c>
      <c r="S416" s="5">
        <f t="shared" si="555"/>
        <v>4</v>
      </c>
      <c r="T416" s="5">
        <f t="shared" si="556"/>
        <v>95</v>
      </c>
      <c r="U416" s="5">
        <f t="shared" si="557"/>
        <v>91</v>
      </c>
      <c r="V416">
        <f t="shared" si="558"/>
        <v>1000000</v>
      </c>
      <c r="X416">
        <f t="shared" si="559"/>
        <v>14</v>
      </c>
      <c r="Y416">
        <f t="shared" si="537"/>
        <v>24</v>
      </c>
      <c r="Z416">
        <f t="shared" si="538"/>
        <v>5</v>
      </c>
      <c r="AA416">
        <f t="shared" si="539"/>
        <v>19</v>
      </c>
      <c r="AB416">
        <f t="shared" si="540"/>
        <v>14</v>
      </c>
      <c r="AC416">
        <f t="shared" si="541"/>
        <v>47</v>
      </c>
      <c r="AD416">
        <f t="shared" si="542"/>
        <v>46</v>
      </c>
      <c r="AE416">
        <f t="shared" si="543"/>
        <v>10</v>
      </c>
      <c r="AF416">
        <f t="shared" si="544"/>
        <v>3</v>
      </c>
      <c r="AG416">
        <f t="shared" ref="AG416:AO416" si="590">MAX(X$4:AF$543)+1-X416</f>
        <v>42</v>
      </c>
      <c r="AH416">
        <f t="shared" si="590"/>
        <v>32</v>
      </c>
      <c r="AI416">
        <f t="shared" si="590"/>
        <v>51</v>
      </c>
      <c r="AJ416">
        <f t="shared" si="590"/>
        <v>37</v>
      </c>
      <c r="AK416">
        <f t="shared" si="590"/>
        <v>42</v>
      </c>
      <c r="AL416">
        <f t="shared" si="590"/>
        <v>9</v>
      </c>
      <c r="AM416">
        <f t="shared" si="590"/>
        <v>10</v>
      </c>
      <c r="AN416">
        <f t="shared" si="590"/>
        <v>46</v>
      </c>
      <c r="AO416">
        <f t="shared" si="590"/>
        <v>53</v>
      </c>
      <c r="AP416">
        <f t="shared" si="546"/>
        <v>1000000</v>
      </c>
      <c r="AQ416">
        <f t="shared" si="561"/>
        <v>2</v>
      </c>
      <c r="AR416">
        <f t="shared" si="562"/>
        <v>1</v>
      </c>
      <c r="AS416">
        <f t="shared" si="563"/>
        <v>2307138.9</v>
      </c>
      <c r="AV416" s="10" t="s">
        <v>1076</v>
      </c>
      <c r="AW416" s="11">
        <v>27</v>
      </c>
      <c r="AX416" s="11">
        <v>43</v>
      </c>
      <c r="AY416" s="11">
        <v>27</v>
      </c>
      <c r="AZ416" s="11">
        <v>44</v>
      </c>
      <c r="BA416" s="11">
        <v>44</v>
      </c>
      <c r="BB416" s="11">
        <v>10</v>
      </c>
      <c r="BC416" s="11">
        <v>29</v>
      </c>
      <c r="BD416" s="11">
        <v>40</v>
      </c>
      <c r="BE416" s="11">
        <v>30</v>
      </c>
      <c r="BF416" s="11">
        <v>29</v>
      </c>
      <c r="BG416" s="11">
        <v>13</v>
      </c>
      <c r="BH416" s="11">
        <v>29</v>
      </c>
      <c r="BI416" s="11">
        <v>12</v>
      </c>
      <c r="BJ416" s="11">
        <v>12</v>
      </c>
      <c r="BK416" s="11">
        <v>46</v>
      </c>
      <c r="BL416" s="11">
        <v>27</v>
      </c>
      <c r="BM416" s="11">
        <v>16</v>
      </c>
      <c r="BN416" s="11">
        <v>26</v>
      </c>
      <c r="BO416" s="11">
        <v>4000000</v>
      </c>
    </row>
    <row r="417" spans="1:67" ht="15" thickBot="1" x14ac:dyDescent="0.35">
      <c r="A417" s="1" t="s">
        <v>413</v>
      </c>
      <c r="B417" s="1" t="s">
        <v>602</v>
      </c>
      <c r="C417" s="2">
        <v>45</v>
      </c>
      <c r="D417" s="2">
        <v>62</v>
      </c>
      <c r="E417" s="2">
        <v>26</v>
      </c>
      <c r="F417" s="2">
        <v>100</v>
      </c>
      <c r="G417" s="2">
        <v>1</v>
      </c>
      <c r="H417" s="1">
        <f t="shared" si="547"/>
        <v>100</v>
      </c>
      <c r="I417" s="1">
        <f>HLOOKUP(H417,C417:$F$604,J417,0)</f>
        <v>4</v>
      </c>
      <c r="J417" s="1">
        <v>188</v>
      </c>
      <c r="K417" s="1" t="str">
        <f t="shared" si="548"/>
        <v>14</v>
      </c>
      <c r="M417" s="5">
        <f t="shared" si="549"/>
        <v>4</v>
      </c>
      <c r="N417" s="5">
        <f t="shared" si="550"/>
        <v>133</v>
      </c>
      <c r="O417" s="5">
        <f t="shared" si="551"/>
        <v>31.478828864280619</v>
      </c>
      <c r="P417" s="5">
        <f t="shared" si="552"/>
        <v>58.25</v>
      </c>
      <c r="Q417" s="5">
        <f t="shared" si="553"/>
        <v>53.5</v>
      </c>
      <c r="R417" s="5">
        <f t="shared" si="554"/>
        <v>4.75</v>
      </c>
      <c r="S417" s="5">
        <f t="shared" si="555"/>
        <v>26</v>
      </c>
      <c r="T417" s="5">
        <f t="shared" si="556"/>
        <v>100</v>
      </c>
      <c r="U417" s="5">
        <f t="shared" si="557"/>
        <v>74</v>
      </c>
      <c r="V417">
        <f t="shared" si="558"/>
        <v>1000000</v>
      </c>
      <c r="X417">
        <f t="shared" si="559"/>
        <v>1</v>
      </c>
      <c r="Y417">
        <f t="shared" si="537"/>
        <v>22</v>
      </c>
      <c r="Z417">
        <f t="shared" si="538"/>
        <v>21</v>
      </c>
      <c r="AA417">
        <f t="shared" si="539"/>
        <v>17</v>
      </c>
      <c r="AB417">
        <f t="shared" si="540"/>
        <v>24</v>
      </c>
      <c r="AC417">
        <f t="shared" si="541"/>
        <v>12</v>
      </c>
      <c r="AD417">
        <f t="shared" si="542"/>
        <v>17</v>
      </c>
      <c r="AE417">
        <f t="shared" si="543"/>
        <v>1</v>
      </c>
      <c r="AF417">
        <f t="shared" si="544"/>
        <v>16</v>
      </c>
      <c r="AG417">
        <f t="shared" ref="AG417:AO417" si="591">MAX(X$4:AF$543)+1-X417</f>
        <v>55</v>
      </c>
      <c r="AH417">
        <f t="shared" si="591"/>
        <v>34</v>
      </c>
      <c r="AI417">
        <f t="shared" si="591"/>
        <v>35</v>
      </c>
      <c r="AJ417">
        <f t="shared" si="591"/>
        <v>39</v>
      </c>
      <c r="AK417">
        <f t="shared" si="591"/>
        <v>32</v>
      </c>
      <c r="AL417">
        <f t="shared" si="591"/>
        <v>44</v>
      </c>
      <c r="AM417">
        <f t="shared" si="591"/>
        <v>39</v>
      </c>
      <c r="AN417">
        <f t="shared" si="591"/>
        <v>55</v>
      </c>
      <c r="AO417">
        <f t="shared" si="591"/>
        <v>40</v>
      </c>
      <c r="AP417">
        <f t="shared" si="546"/>
        <v>1000000</v>
      </c>
      <c r="AQ417">
        <f t="shared" si="561"/>
        <v>3</v>
      </c>
      <c r="AR417">
        <f t="shared" si="562"/>
        <v>1</v>
      </c>
      <c r="AS417">
        <f t="shared" si="563"/>
        <v>2671629.7999999998</v>
      </c>
      <c r="AV417" s="10" t="s">
        <v>1077</v>
      </c>
      <c r="AW417" s="11">
        <v>14</v>
      </c>
      <c r="AX417" s="11">
        <v>34</v>
      </c>
      <c r="AY417" s="11">
        <v>31</v>
      </c>
      <c r="AZ417" s="11">
        <v>34</v>
      </c>
      <c r="BA417" s="11">
        <v>35</v>
      </c>
      <c r="BB417" s="11">
        <v>16</v>
      </c>
      <c r="BC417" s="11">
        <v>24</v>
      </c>
      <c r="BD417" s="11">
        <v>30</v>
      </c>
      <c r="BE417" s="11">
        <v>25</v>
      </c>
      <c r="BF417" s="11">
        <v>42</v>
      </c>
      <c r="BG417" s="11">
        <v>22</v>
      </c>
      <c r="BH417" s="11">
        <v>25</v>
      </c>
      <c r="BI417" s="11">
        <v>22</v>
      </c>
      <c r="BJ417" s="11">
        <v>21</v>
      </c>
      <c r="BK417" s="11">
        <v>40</v>
      </c>
      <c r="BL417" s="11">
        <v>32</v>
      </c>
      <c r="BM417" s="11">
        <v>26</v>
      </c>
      <c r="BN417" s="11">
        <v>31</v>
      </c>
      <c r="BO417" s="11">
        <v>4000000</v>
      </c>
    </row>
    <row r="418" spans="1:67" ht="15" thickBot="1" x14ac:dyDescent="0.35">
      <c r="A418" s="1" t="s">
        <v>414</v>
      </c>
      <c r="B418" s="1" t="s">
        <v>602</v>
      </c>
      <c r="C418" s="2">
        <v>45</v>
      </c>
      <c r="D418" s="2">
        <v>71</v>
      </c>
      <c r="E418" s="2">
        <v>6</v>
      </c>
      <c r="F418" s="2">
        <v>12</v>
      </c>
      <c r="G418" s="2">
        <v>1</v>
      </c>
      <c r="H418" s="1">
        <f t="shared" si="547"/>
        <v>71</v>
      </c>
      <c r="I418" s="1">
        <f>HLOOKUP(H418,C418:$F$604,J418,0)</f>
        <v>2</v>
      </c>
      <c r="J418" s="1">
        <v>187</v>
      </c>
      <c r="K418" s="1" t="str">
        <f t="shared" si="548"/>
        <v>12</v>
      </c>
      <c r="M418" s="5">
        <f t="shared" si="549"/>
        <v>2</v>
      </c>
      <c r="N418" s="5">
        <f t="shared" si="550"/>
        <v>63</v>
      </c>
      <c r="O418" s="5">
        <f t="shared" si="551"/>
        <v>30.315012782448235</v>
      </c>
      <c r="P418" s="5">
        <f t="shared" si="552"/>
        <v>33.5</v>
      </c>
      <c r="Q418" s="5">
        <f t="shared" si="553"/>
        <v>28.5</v>
      </c>
      <c r="R418" s="5">
        <f t="shared" si="554"/>
        <v>5</v>
      </c>
      <c r="S418" s="5">
        <f t="shared" si="555"/>
        <v>6</v>
      </c>
      <c r="T418" s="5">
        <f t="shared" si="556"/>
        <v>71</v>
      </c>
      <c r="U418" s="5">
        <f t="shared" si="557"/>
        <v>65</v>
      </c>
      <c r="V418">
        <f t="shared" si="558"/>
        <v>1000000</v>
      </c>
      <c r="X418">
        <f t="shared" si="559"/>
        <v>27</v>
      </c>
      <c r="Y418">
        <f t="shared" si="537"/>
        <v>48</v>
      </c>
      <c r="Z418">
        <f t="shared" si="538"/>
        <v>23</v>
      </c>
      <c r="AA418">
        <f t="shared" si="539"/>
        <v>47</v>
      </c>
      <c r="AB418">
        <f t="shared" si="540"/>
        <v>47</v>
      </c>
      <c r="AC418">
        <f t="shared" si="541"/>
        <v>12</v>
      </c>
      <c r="AD418">
        <f t="shared" si="542"/>
        <v>41</v>
      </c>
      <c r="AE418">
        <f t="shared" si="543"/>
        <v>42</v>
      </c>
      <c r="AF418">
        <f t="shared" si="544"/>
        <v>24</v>
      </c>
      <c r="AG418">
        <f t="shared" ref="AG418:AO418" si="592">MAX(X$4:AF$543)+1-X418</f>
        <v>29</v>
      </c>
      <c r="AH418">
        <f t="shared" si="592"/>
        <v>8</v>
      </c>
      <c r="AI418">
        <f t="shared" si="592"/>
        <v>33</v>
      </c>
      <c r="AJ418">
        <f t="shared" si="592"/>
        <v>9</v>
      </c>
      <c r="AK418">
        <f t="shared" si="592"/>
        <v>9</v>
      </c>
      <c r="AL418">
        <f t="shared" si="592"/>
        <v>44</v>
      </c>
      <c r="AM418">
        <f t="shared" si="592"/>
        <v>15</v>
      </c>
      <c r="AN418">
        <f t="shared" si="592"/>
        <v>14</v>
      </c>
      <c r="AO418">
        <f t="shared" si="592"/>
        <v>32</v>
      </c>
      <c r="AP418">
        <f t="shared" si="546"/>
        <v>1000000</v>
      </c>
      <c r="AQ418">
        <f t="shared" si="561"/>
        <v>3</v>
      </c>
      <c r="AR418">
        <f t="shared" si="562"/>
        <v>1</v>
      </c>
      <c r="AS418">
        <f t="shared" si="563"/>
        <v>2852044.5</v>
      </c>
      <c r="AV418" s="10" t="s">
        <v>1078</v>
      </c>
      <c r="AW418" s="11">
        <v>14</v>
      </c>
      <c r="AX418" s="11">
        <v>3</v>
      </c>
      <c r="AY418" s="11">
        <v>31</v>
      </c>
      <c r="AZ418" s="11">
        <v>4</v>
      </c>
      <c r="BA418" s="11">
        <v>2</v>
      </c>
      <c r="BB418" s="11">
        <v>52</v>
      </c>
      <c r="BC418" s="11">
        <v>12</v>
      </c>
      <c r="BD418" s="11">
        <v>17</v>
      </c>
      <c r="BE418" s="11">
        <v>33</v>
      </c>
      <c r="BF418" s="11">
        <v>42</v>
      </c>
      <c r="BG418" s="11">
        <v>53</v>
      </c>
      <c r="BH418" s="11">
        <v>25</v>
      </c>
      <c r="BI418" s="11">
        <v>52</v>
      </c>
      <c r="BJ418" s="11">
        <v>54</v>
      </c>
      <c r="BK418" s="11">
        <v>4</v>
      </c>
      <c r="BL418" s="11">
        <v>44</v>
      </c>
      <c r="BM418" s="11">
        <v>39</v>
      </c>
      <c r="BN418" s="11">
        <v>23</v>
      </c>
      <c r="BO418" s="11">
        <v>1000000</v>
      </c>
    </row>
    <row r="419" spans="1:67" ht="15" thickBot="1" x14ac:dyDescent="0.35">
      <c r="A419" s="1" t="s">
        <v>415</v>
      </c>
      <c r="B419" s="1" t="s">
        <v>602</v>
      </c>
      <c r="C419" s="2">
        <v>24</v>
      </c>
      <c r="D419" s="2">
        <v>83</v>
      </c>
      <c r="E419" s="2">
        <v>53</v>
      </c>
      <c r="F419" s="2">
        <v>96</v>
      </c>
      <c r="G419" s="2">
        <v>1</v>
      </c>
      <c r="H419" s="1">
        <f t="shared" si="547"/>
        <v>96</v>
      </c>
      <c r="I419" s="1">
        <f>HLOOKUP(H419,C419:$F$604,J419,0)</f>
        <v>4</v>
      </c>
      <c r="J419" s="1">
        <v>186</v>
      </c>
      <c r="K419" s="1" t="str">
        <f t="shared" si="548"/>
        <v>14</v>
      </c>
      <c r="M419" s="5">
        <f t="shared" si="549"/>
        <v>4</v>
      </c>
      <c r="N419" s="5">
        <f t="shared" si="550"/>
        <v>160</v>
      </c>
      <c r="O419" s="5">
        <f t="shared" si="551"/>
        <v>32.176596049509854</v>
      </c>
      <c r="P419" s="5">
        <f t="shared" si="552"/>
        <v>64</v>
      </c>
      <c r="Q419" s="5">
        <f t="shared" si="553"/>
        <v>68</v>
      </c>
      <c r="R419" s="5">
        <f t="shared" si="554"/>
        <v>-4</v>
      </c>
      <c r="S419" s="5">
        <f t="shared" si="555"/>
        <v>24</v>
      </c>
      <c r="T419" s="5">
        <f t="shared" si="556"/>
        <v>96</v>
      </c>
      <c r="U419" s="5">
        <f t="shared" si="557"/>
        <v>72</v>
      </c>
      <c r="V419">
        <f t="shared" si="558"/>
        <v>1000000</v>
      </c>
      <c r="X419">
        <f t="shared" si="559"/>
        <v>1</v>
      </c>
      <c r="Y419">
        <f t="shared" si="537"/>
        <v>12</v>
      </c>
      <c r="Z419">
        <f t="shared" si="538"/>
        <v>19</v>
      </c>
      <c r="AA419">
        <f t="shared" si="539"/>
        <v>10</v>
      </c>
      <c r="AB419">
        <f t="shared" si="540"/>
        <v>10</v>
      </c>
      <c r="AC419">
        <f t="shared" si="541"/>
        <v>41</v>
      </c>
      <c r="AD419">
        <f t="shared" si="542"/>
        <v>19</v>
      </c>
      <c r="AE419">
        <f t="shared" si="543"/>
        <v>8</v>
      </c>
      <c r="AF419">
        <f t="shared" si="544"/>
        <v>18</v>
      </c>
      <c r="AG419">
        <f t="shared" ref="AG419:AO419" si="593">MAX(X$4:AF$543)+1-X419</f>
        <v>55</v>
      </c>
      <c r="AH419">
        <f t="shared" si="593"/>
        <v>44</v>
      </c>
      <c r="AI419">
        <f t="shared" si="593"/>
        <v>37</v>
      </c>
      <c r="AJ419">
        <f t="shared" si="593"/>
        <v>46</v>
      </c>
      <c r="AK419">
        <f t="shared" si="593"/>
        <v>46</v>
      </c>
      <c r="AL419">
        <f t="shared" si="593"/>
        <v>15</v>
      </c>
      <c r="AM419">
        <f t="shared" si="593"/>
        <v>37</v>
      </c>
      <c r="AN419">
        <f t="shared" si="593"/>
        <v>48</v>
      </c>
      <c r="AO419">
        <f t="shared" si="593"/>
        <v>38</v>
      </c>
      <c r="AP419">
        <f t="shared" si="546"/>
        <v>1000000</v>
      </c>
      <c r="AQ419">
        <f t="shared" si="561"/>
        <v>3</v>
      </c>
      <c r="AR419">
        <f t="shared" si="562"/>
        <v>1</v>
      </c>
      <c r="AS419">
        <f t="shared" si="563"/>
        <v>2667291.9</v>
      </c>
      <c r="AV419" s="10" t="s">
        <v>1079</v>
      </c>
      <c r="AW419" s="11">
        <v>27</v>
      </c>
      <c r="AX419" s="11">
        <v>6</v>
      </c>
      <c r="AY419" s="11">
        <v>35</v>
      </c>
      <c r="AZ419" s="11">
        <v>5</v>
      </c>
      <c r="BA419" s="11">
        <v>8</v>
      </c>
      <c r="BB419" s="11">
        <v>32</v>
      </c>
      <c r="BC419" s="11">
        <v>7</v>
      </c>
      <c r="BD419" s="11">
        <v>10</v>
      </c>
      <c r="BE419" s="11">
        <v>35</v>
      </c>
      <c r="BF419" s="11">
        <v>29</v>
      </c>
      <c r="BG419" s="11">
        <v>50</v>
      </c>
      <c r="BH419" s="11">
        <v>21</v>
      </c>
      <c r="BI419" s="11">
        <v>51</v>
      </c>
      <c r="BJ419" s="11">
        <v>48</v>
      </c>
      <c r="BK419" s="11">
        <v>24</v>
      </c>
      <c r="BL419" s="11">
        <v>49</v>
      </c>
      <c r="BM419" s="11">
        <v>46</v>
      </c>
      <c r="BN419" s="11">
        <v>21</v>
      </c>
      <c r="BO419" s="11">
        <v>3000000</v>
      </c>
    </row>
    <row r="420" spans="1:67" ht="15" thickBot="1" x14ac:dyDescent="0.35">
      <c r="A420" s="1" t="s">
        <v>416</v>
      </c>
      <c r="B420" s="1" t="s">
        <v>602</v>
      </c>
      <c r="C420" s="2">
        <v>22</v>
      </c>
      <c r="D420" s="2">
        <v>10</v>
      </c>
      <c r="E420" s="2">
        <v>0</v>
      </c>
      <c r="F420" s="2">
        <v>87</v>
      </c>
      <c r="G420" s="2">
        <v>1</v>
      </c>
      <c r="H420" s="1">
        <f t="shared" si="547"/>
        <v>87</v>
      </c>
      <c r="I420" s="1">
        <f>HLOOKUP(H420,C420:$F$604,J420,0)</f>
        <v>4</v>
      </c>
      <c r="J420" s="1">
        <v>185</v>
      </c>
      <c r="K420" s="1" t="str">
        <f t="shared" si="548"/>
        <v>14</v>
      </c>
      <c r="M420" s="5">
        <f t="shared" si="549"/>
        <v>4</v>
      </c>
      <c r="N420" s="5">
        <f t="shared" si="550"/>
        <v>32</v>
      </c>
      <c r="O420" s="5">
        <f t="shared" si="551"/>
        <v>39.212030466852049</v>
      </c>
      <c r="P420" s="5">
        <f t="shared" si="552"/>
        <v>29.75</v>
      </c>
      <c r="Q420" s="5">
        <f t="shared" si="553"/>
        <v>16</v>
      </c>
      <c r="R420" s="5">
        <f t="shared" si="554"/>
        <v>13.75</v>
      </c>
      <c r="S420" s="5">
        <f t="shared" si="555"/>
        <v>0</v>
      </c>
      <c r="T420" s="5">
        <f t="shared" si="556"/>
        <v>87</v>
      </c>
      <c r="U420" s="5">
        <f t="shared" si="557"/>
        <v>87</v>
      </c>
      <c r="V420">
        <f t="shared" si="558"/>
        <v>1000000</v>
      </c>
      <c r="X420">
        <f t="shared" si="559"/>
        <v>1</v>
      </c>
      <c r="Y420">
        <f t="shared" si="537"/>
        <v>53</v>
      </c>
      <c r="Z420">
        <f t="shared" si="538"/>
        <v>7</v>
      </c>
      <c r="AA420">
        <f t="shared" si="539"/>
        <v>50</v>
      </c>
      <c r="AB420">
        <f t="shared" si="540"/>
        <v>53</v>
      </c>
      <c r="AC420">
        <f t="shared" si="541"/>
        <v>1</v>
      </c>
      <c r="AD420">
        <f t="shared" si="542"/>
        <v>53</v>
      </c>
      <c r="AE420">
        <f t="shared" si="543"/>
        <v>25</v>
      </c>
      <c r="AF420">
        <f t="shared" si="544"/>
        <v>5</v>
      </c>
      <c r="AG420">
        <f t="shared" ref="AG420:AO420" si="594">MAX(X$4:AF$543)+1-X420</f>
        <v>55</v>
      </c>
      <c r="AH420">
        <f t="shared" si="594"/>
        <v>3</v>
      </c>
      <c r="AI420">
        <f t="shared" si="594"/>
        <v>49</v>
      </c>
      <c r="AJ420">
        <f t="shared" si="594"/>
        <v>6</v>
      </c>
      <c r="AK420">
        <f t="shared" si="594"/>
        <v>3</v>
      </c>
      <c r="AL420">
        <f t="shared" si="594"/>
        <v>55</v>
      </c>
      <c r="AM420">
        <f t="shared" si="594"/>
        <v>3</v>
      </c>
      <c r="AN420">
        <f t="shared" si="594"/>
        <v>31</v>
      </c>
      <c r="AO420">
        <f t="shared" si="594"/>
        <v>51</v>
      </c>
      <c r="AP420">
        <f t="shared" si="546"/>
        <v>1000000</v>
      </c>
      <c r="AQ420">
        <f t="shared" si="561"/>
        <v>3</v>
      </c>
      <c r="AR420">
        <f t="shared" si="562"/>
        <v>1</v>
      </c>
      <c r="AS420">
        <f t="shared" si="563"/>
        <v>3157911.8</v>
      </c>
      <c r="AV420" s="10" t="s">
        <v>1080</v>
      </c>
      <c r="AW420" s="11">
        <v>14</v>
      </c>
      <c r="AX420" s="11">
        <v>24</v>
      </c>
      <c r="AY420" s="11">
        <v>5</v>
      </c>
      <c r="AZ420" s="11">
        <v>19</v>
      </c>
      <c r="BA420" s="11">
        <v>14</v>
      </c>
      <c r="BB420" s="11">
        <v>47</v>
      </c>
      <c r="BC420" s="11">
        <v>46</v>
      </c>
      <c r="BD420" s="11">
        <v>10</v>
      </c>
      <c r="BE420" s="11">
        <v>3</v>
      </c>
      <c r="BF420" s="11">
        <v>42</v>
      </c>
      <c r="BG420" s="11">
        <v>32</v>
      </c>
      <c r="BH420" s="11">
        <v>51</v>
      </c>
      <c r="BI420" s="11">
        <v>37</v>
      </c>
      <c r="BJ420" s="11">
        <v>42</v>
      </c>
      <c r="BK420" s="11">
        <v>9</v>
      </c>
      <c r="BL420" s="11">
        <v>10</v>
      </c>
      <c r="BM420" s="11">
        <v>46</v>
      </c>
      <c r="BN420" s="11">
        <v>53</v>
      </c>
      <c r="BO420" s="11">
        <v>1000000</v>
      </c>
    </row>
    <row r="421" spans="1:67" ht="15" thickBot="1" x14ac:dyDescent="0.35">
      <c r="A421" s="1" t="s">
        <v>417</v>
      </c>
      <c r="B421" s="1" t="s">
        <v>602</v>
      </c>
      <c r="C421" s="2">
        <v>88</v>
      </c>
      <c r="D421" s="2">
        <v>52</v>
      </c>
      <c r="E421" s="2">
        <v>84</v>
      </c>
      <c r="F421" s="2">
        <v>70</v>
      </c>
      <c r="G421" s="2">
        <v>3</v>
      </c>
      <c r="H421" s="1">
        <f t="shared" si="547"/>
        <v>88</v>
      </c>
      <c r="I421" s="1">
        <f>HLOOKUP(H421,C421:$F$604,J421,0)</f>
        <v>1</v>
      </c>
      <c r="J421" s="1">
        <v>184</v>
      </c>
      <c r="K421" s="1" t="str">
        <f t="shared" si="548"/>
        <v>31</v>
      </c>
      <c r="M421" s="5">
        <f t="shared" si="549"/>
        <v>1</v>
      </c>
      <c r="N421" s="5">
        <f t="shared" si="550"/>
        <v>206</v>
      </c>
      <c r="O421" s="5">
        <f t="shared" si="551"/>
        <v>16.278820596099706</v>
      </c>
      <c r="P421" s="5">
        <f t="shared" si="552"/>
        <v>73.5</v>
      </c>
      <c r="Q421" s="5">
        <f t="shared" si="553"/>
        <v>77</v>
      </c>
      <c r="R421" s="5">
        <f t="shared" si="554"/>
        <v>-3.5</v>
      </c>
      <c r="S421" s="5">
        <f t="shared" si="555"/>
        <v>52</v>
      </c>
      <c r="T421" s="5">
        <f t="shared" si="556"/>
        <v>88</v>
      </c>
      <c r="U421" s="5">
        <f t="shared" si="557"/>
        <v>36</v>
      </c>
      <c r="V421">
        <f t="shared" si="558"/>
        <v>3000000</v>
      </c>
      <c r="X421">
        <f t="shared" si="559"/>
        <v>41</v>
      </c>
      <c r="Y421">
        <f t="shared" si="537"/>
        <v>3</v>
      </c>
      <c r="Z421">
        <f t="shared" si="538"/>
        <v>48</v>
      </c>
      <c r="AA421">
        <f t="shared" si="539"/>
        <v>4</v>
      </c>
      <c r="AB421">
        <f t="shared" si="540"/>
        <v>4</v>
      </c>
      <c r="AC421">
        <f t="shared" si="541"/>
        <v>40</v>
      </c>
      <c r="AD421">
        <f t="shared" si="542"/>
        <v>4</v>
      </c>
      <c r="AE421">
        <f t="shared" si="543"/>
        <v>23</v>
      </c>
      <c r="AF421">
        <f t="shared" si="544"/>
        <v>47</v>
      </c>
      <c r="AG421">
        <f t="shared" ref="AG421:AO421" si="595">MAX(X$4:AF$543)+1-X421</f>
        <v>15</v>
      </c>
      <c r="AH421">
        <f t="shared" si="595"/>
        <v>53</v>
      </c>
      <c r="AI421">
        <f t="shared" si="595"/>
        <v>8</v>
      </c>
      <c r="AJ421">
        <f t="shared" si="595"/>
        <v>52</v>
      </c>
      <c r="AK421">
        <f t="shared" si="595"/>
        <v>52</v>
      </c>
      <c r="AL421">
        <f t="shared" si="595"/>
        <v>16</v>
      </c>
      <c r="AM421">
        <f t="shared" si="595"/>
        <v>52</v>
      </c>
      <c r="AN421">
        <f t="shared" si="595"/>
        <v>33</v>
      </c>
      <c r="AO421">
        <f t="shared" si="595"/>
        <v>9</v>
      </c>
      <c r="AP421">
        <f t="shared" si="546"/>
        <v>3000000</v>
      </c>
      <c r="AQ421">
        <f t="shared" si="561"/>
        <v>3</v>
      </c>
      <c r="AR421">
        <f t="shared" si="562"/>
        <v>3</v>
      </c>
      <c r="AS421">
        <f t="shared" si="563"/>
        <v>2815537</v>
      </c>
      <c r="AV421" s="10" t="s">
        <v>1081</v>
      </c>
      <c r="AW421" s="11">
        <v>1</v>
      </c>
      <c r="AX421" s="11">
        <v>22</v>
      </c>
      <c r="AY421" s="11">
        <v>21</v>
      </c>
      <c r="AZ421" s="11">
        <v>17</v>
      </c>
      <c r="BA421" s="11">
        <v>24</v>
      </c>
      <c r="BB421" s="11">
        <v>12</v>
      </c>
      <c r="BC421" s="11">
        <v>17</v>
      </c>
      <c r="BD421" s="11">
        <v>1</v>
      </c>
      <c r="BE421" s="11">
        <v>16</v>
      </c>
      <c r="BF421" s="11">
        <v>55</v>
      </c>
      <c r="BG421" s="11">
        <v>34</v>
      </c>
      <c r="BH421" s="11">
        <v>35</v>
      </c>
      <c r="BI421" s="11">
        <v>39</v>
      </c>
      <c r="BJ421" s="11">
        <v>32</v>
      </c>
      <c r="BK421" s="11">
        <v>44</v>
      </c>
      <c r="BL421" s="11">
        <v>39</v>
      </c>
      <c r="BM421" s="11">
        <v>55</v>
      </c>
      <c r="BN421" s="11">
        <v>40</v>
      </c>
      <c r="BO421" s="11">
        <v>1000000</v>
      </c>
    </row>
    <row r="422" spans="1:67" ht="15" thickBot="1" x14ac:dyDescent="0.35">
      <c r="A422" s="1" t="s">
        <v>418</v>
      </c>
      <c r="B422" s="1" t="s">
        <v>602</v>
      </c>
      <c r="C422" s="2">
        <v>1</v>
      </c>
      <c r="D422" s="2">
        <v>16</v>
      </c>
      <c r="E422" s="2">
        <v>47</v>
      </c>
      <c r="F422" s="2">
        <v>70</v>
      </c>
      <c r="G422" s="2">
        <v>3</v>
      </c>
      <c r="H422" s="1">
        <f t="shared" si="547"/>
        <v>70</v>
      </c>
      <c r="I422" s="1">
        <f>HLOOKUP(H422,C422:$F$604,J422,0)</f>
        <v>4</v>
      </c>
      <c r="J422" s="1">
        <v>183</v>
      </c>
      <c r="K422" s="1" t="str">
        <f t="shared" si="548"/>
        <v>34</v>
      </c>
      <c r="M422" s="5">
        <f t="shared" si="549"/>
        <v>4</v>
      </c>
      <c r="N422" s="5">
        <f t="shared" si="550"/>
        <v>64</v>
      </c>
      <c r="O422" s="5">
        <f t="shared" si="551"/>
        <v>30.967725134404045</v>
      </c>
      <c r="P422" s="5">
        <f t="shared" si="552"/>
        <v>33.5</v>
      </c>
      <c r="Q422" s="5">
        <f t="shared" si="553"/>
        <v>31.5</v>
      </c>
      <c r="R422" s="5">
        <f t="shared" si="554"/>
        <v>2</v>
      </c>
      <c r="S422" s="5">
        <f t="shared" si="555"/>
        <v>1</v>
      </c>
      <c r="T422" s="5">
        <f t="shared" si="556"/>
        <v>70</v>
      </c>
      <c r="U422" s="5">
        <f t="shared" si="557"/>
        <v>69</v>
      </c>
      <c r="V422">
        <f t="shared" si="558"/>
        <v>3000000</v>
      </c>
      <c r="X422">
        <f t="shared" si="559"/>
        <v>1</v>
      </c>
      <c r="Y422">
        <f t="shared" si="537"/>
        <v>47</v>
      </c>
      <c r="Z422">
        <f t="shared" si="538"/>
        <v>22</v>
      </c>
      <c r="AA422">
        <f t="shared" si="539"/>
        <v>47</v>
      </c>
      <c r="AB422">
        <f t="shared" si="540"/>
        <v>44</v>
      </c>
      <c r="AC422">
        <f t="shared" si="541"/>
        <v>20</v>
      </c>
      <c r="AD422">
        <f t="shared" si="542"/>
        <v>51</v>
      </c>
      <c r="AE422">
        <f t="shared" si="543"/>
        <v>43</v>
      </c>
      <c r="AF422">
        <f t="shared" si="544"/>
        <v>21</v>
      </c>
      <c r="AG422">
        <f t="shared" ref="AG422:AO422" si="596">MAX(X$4:AF$543)+1-X422</f>
        <v>55</v>
      </c>
      <c r="AH422">
        <f t="shared" si="596"/>
        <v>9</v>
      </c>
      <c r="AI422">
        <f t="shared" si="596"/>
        <v>34</v>
      </c>
      <c r="AJ422">
        <f t="shared" si="596"/>
        <v>9</v>
      </c>
      <c r="AK422">
        <f t="shared" si="596"/>
        <v>12</v>
      </c>
      <c r="AL422">
        <f t="shared" si="596"/>
        <v>36</v>
      </c>
      <c r="AM422">
        <f t="shared" si="596"/>
        <v>5</v>
      </c>
      <c r="AN422">
        <f t="shared" si="596"/>
        <v>13</v>
      </c>
      <c r="AO422">
        <f t="shared" si="596"/>
        <v>35</v>
      </c>
      <c r="AP422">
        <f t="shared" si="546"/>
        <v>3000000</v>
      </c>
      <c r="AQ422">
        <f t="shared" si="561"/>
        <v>3</v>
      </c>
      <c r="AR422">
        <f t="shared" si="562"/>
        <v>3</v>
      </c>
      <c r="AS422">
        <f t="shared" si="563"/>
        <v>2712804.4</v>
      </c>
      <c r="AV422" s="10" t="s">
        <v>1082</v>
      </c>
      <c r="AW422" s="11">
        <v>27</v>
      </c>
      <c r="AX422" s="11">
        <v>48</v>
      </c>
      <c r="AY422" s="11">
        <v>23</v>
      </c>
      <c r="AZ422" s="11">
        <v>47</v>
      </c>
      <c r="BA422" s="11">
        <v>47</v>
      </c>
      <c r="BB422" s="11">
        <v>12</v>
      </c>
      <c r="BC422" s="11">
        <v>41</v>
      </c>
      <c r="BD422" s="11">
        <v>42</v>
      </c>
      <c r="BE422" s="11">
        <v>24</v>
      </c>
      <c r="BF422" s="11">
        <v>29</v>
      </c>
      <c r="BG422" s="11">
        <v>8</v>
      </c>
      <c r="BH422" s="11">
        <v>33</v>
      </c>
      <c r="BI422" s="11">
        <v>9</v>
      </c>
      <c r="BJ422" s="11">
        <v>9</v>
      </c>
      <c r="BK422" s="11">
        <v>44</v>
      </c>
      <c r="BL422" s="11">
        <v>15</v>
      </c>
      <c r="BM422" s="11">
        <v>14</v>
      </c>
      <c r="BN422" s="11">
        <v>32</v>
      </c>
      <c r="BO422" s="11">
        <v>1000000</v>
      </c>
    </row>
    <row r="423" spans="1:67" ht="15" thickBot="1" x14ac:dyDescent="0.35">
      <c r="A423" s="1" t="s">
        <v>419</v>
      </c>
      <c r="B423" s="1" t="s">
        <v>602</v>
      </c>
      <c r="C423" s="2">
        <v>41</v>
      </c>
      <c r="D423" s="2">
        <v>57</v>
      </c>
      <c r="E423" s="2">
        <v>33</v>
      </c>
      <c r="F423" s="2">
        <v>14</v>
      </c>
      <c r="G423" s="2">
        <v>3</v>
      </c>
      <c r="H423" s="1">
        <f t="shared" si="547"/>
        <v>57</v>
      </c>
      <c r="I423" s="1">
        <f>HLOOKUP(H423,C423:$F$604,J423,0)</f>
        <v>2</v>
      </c>
      <c r="J423" s="1">
        <v>182</v>
      </c>
      <c r="K423" s="1" t="str">
        <f t="shared" si="548"/>
        <v>32</v>
      </c>
      <c r="M423" s="5">
        <f t="shared" si="549"/>
        <v>2</v>
      </c>
      <c r="N423" s="5">
        <f t="shared" si="550"/>
        <v>88</v>
      </c>
      <c r="O423" s="5">
        <f t="shared" si="551"/>
        <v>17.876893839068725</v>
      </c>
      <c r="P423" s="5">
        <f t="shared" si="552"/>
        <v>36.25</v>
      </c>
      <c r="Q423" s="5">
        <f t="shared" si="553"/>
        <v>37</v>
      </c>
      <c r="R423" s="5">
        <f t="shared" si="554"/>
        <v>-0.75</v>
      </c>
      <c r="S423" s="5">
        <f t="shared" si="555"/>
        <v>14</v>
      </c>
      <c r="T423" s="5">
        <f t="shared" si="556"/>
        <v>57</v>
      </c>
      <c r="U423" s="5">
        <f t="shared" si="557"/>
        <v>43</v>
      </c>
      <c r="V423">
        <f t="shared" si="558"/>
        <v>3000000</v>
      </c>
      <c r="X423">
        <f t="shared" si="559"/>
        <v>27</v>
      </c>
      <c r="Y423">
        <f t="shared" si="537"/>
        <v>40</v>
      </c>
      <c r="Z423">
        <f t="shared" si="538"/>
        <v>45</v>
      </c>
      <c r="AA423">
        <f t="shared" si="539"/>
        <v>45</v>
      </c>
      <c r="AB423">
        <f t="shared" si="540"/>
        <v>40</v>
      </c>
      <c r="AC423">
        <f t="shared" si="541"/>
        <v>31</v>
      </c>
      <c r="AD423">
        <f t="shared" si="542"/>
        <v>29</v>
      </c>
      <c r="AE423">
        <f t="shared" si="543"/>
        <v>49</v>
      </c>
      <c r="AF423">
        <f t="shared" si="544"/>
        <v>43</v>
      </c>
      <c r="AG423">
        <f t="shared" ref="AG423:AO423" si="597">MAX(X$4:AF$543)+1-X423</f>
        <v>29</v>
      </c>
      <c r="AH423">
        <f t="shared" si="597"/>
        <v>16</v>
      </c>
      <c r="AI423">
        <f t="shared" si="597"/>
        <v>11</v>
      </c>
      <c r="AJ423">
        <f t="shared" si="597"/>
        <v>11</v>
      </c>
      <c r="AK423">
        <f t="shared" si="597"/>
        <v>16</v>
      </c>
      <c r="AL423">
        <f t="shared" si="597"/>
        <v>25</v>
      </c>
      <c r="AM423">
        <f t="shared" si="597"/>
        <v>27</v>
      </c>
      <c r="AN423">
        <f t="shared" si="597"/>
        <v>7</v>
      </c>
      <c r="AO423">
        <f t="shared" si="597"/>
        <v>13</v>
      </c>
      <c r="AP423">
        <f t="shared" si="546"/>
        <v>3000000</v>
      </c>
      <c r="AQ423">
        <f t="shared" si="561"/>
        <v>3</v>
      </c>
      <c r="AR423">
        <f t="shared" si="562"/>
        <v>3</v>
      </c>
      <c r="AS423">
        <f t="shared" si="563"/>
        <v>2588267.9</v>
      </c>
      <c r="AV423" s="10" t="s">
        <v>1083</v>
      </c>
      <c r="AW423" s="11">
        <v>1</v>
      </c>
      <c r="AX423" s="11">
        <v>12</v>
      </c>
      <c r="AY423" s="11">
        <v>19</v>
      </c>
      <c r="AZ423" s="11">
        <v>10</v>
      </c>
      <c r="BA423" s="11">
        <v>10</v>
      </c>
      <c r="BB423" s="11">
        <v>41</v>
      </c>
      <c r="BC423" s="11">
        <v>19</v>
      </c>
      <c r="BD423" s="11">
        <v>8</v>
      </c>
      <c r="BE423" s="11">
        <v>18</v>
      </c>
      <c r="BF423" s="11">
        <v>55</v>
      </c>
      <c r="BG423" s="11">
        <v>44</v>
      </c>
      <c r="BH423" s="11">
        <v>37</v>
      </c>
      <c r="BI423" s="11">
        <v>46</v>
      </c>
      <c r="BJ423" s="11">
        <v>46</v>
      </c>
      <c r="BK423" s="11">
        <v>15</v>
      </c>
      <c r="BL423" s="11">
        <v>37</v>
      </c>
      <c r="BM423" s="11">
        <v>48</v>
      </c>
      <c r="BN423" s="11">
        <v>38</v>
      </c>
      <c r="BO423" s="11">
        <v>1000000</v>
      </c>
    </row>
    <row r="424" spans="1:67" ht="15" thickBot="1" x14ac:dyDescent="0.35">
      <c r="A424" s="1" t="s">
        <v>420</v>
      </c>
      <c r="B424" s="1" t="s">
        <v>602</v>
      </c>
      <c r="C424" s="2">
        <v>88</v>
      </c>
      <c r="D424" s="2">
        <v>83</v>
      </c>
      <c r="E424" s="2">
        <v>58</v>
      </c>
      <c r="F424" s="2">
        <v>89</v>
      </c>
      <c r="G424" s="2">
        <v>1</v>
      </c>
      <c r="H424" s="1">
        <f t="shared" si="547"/>
        <v>89</v>
      </c>
      <c r="I424" s="1">
        <f>HLOOKUP(H424,C424:$F$604,J424,0)</f>
        <v>4</v>
      </c>
      <c r="J424" s="1">
        <v>181</v>
      </c>
      <c r="K424" s="1" t="str">
        <f t="shared" si="548"/>
        <v>14</v>
      </c>
      <c r="M424" s="5">
        <f t="shared" si="549"/>
        <v>4</v>
      </c>
      <c r="N424" s="5">
        <f t="shared" si="550"/>
        <v>229</v>
      </c>
      <c r="O424" s="5">
        <f t="shared" si="551"/>
        <v>14.571661996262929</v>
      </c>
      <c r="P424" s="5">
        <f t="shared" si="552"/>
        <v>79.5</v>
      </c>
      <c r="Q424" s="5">
        <f t="shared" si="553"/>
        <v>85.5</v>
      </c>
      <c r="R424" s="5">
        <f t="shared" si="554"/>
        <v>-6</v>
      </c>
      <c r="S424" s="5">
        <f t="shared" si="555"/>
        <v>58</v>
      </c>
      <c r="T424" s="5">
        <f t="shared" si="556"/>
        <v>89</v>
      </c>
      <c r="U424" s="5">
        <f t="shared" si="557"/>
        <v>31</v>
      </c>
      <c r="V424">
        <f t="shared" si="558"/>
        <v>1000000</v>
      </c>
      <c r="X424">
        <f t="shared" si="559"/>
        <v>1</v>
      </c>
      <c r="Y424">
        <f t="shared" si="537"/>
        <v>1</v>
      </c>
      <c r="Z424">
        <f t="shared" si="538"/>
        <v>49</v>
      </c>
      <c r="AA424">
        <f t="shared" si="539"/>
        <v>1</v>
      </c>
      <c r="AB424">
        <f t="shared" si="540"/>
        <v>1</v>
      </c>
      <c r="AC424">
        <f t="shared" si="541"/>
        <v>46</v>
      </c>
      <c r="AD424">
        <f t="shared" si="542"/>
        <v>2</v>
      </c>
      <c r="AE424">
        <f t="shared" si="543"/>
        <v>21</v>
      </c>
      <c r="AF424">
        <f t="shared" si="544"/>
        <v>50</v>
      </c>
      <c r="AG424">
        <f t="shared" ref="AG424:AO424" si="598">MAX(X$4:AF$543)+1-X424</f>
        <v>55</v>
      </c>
      <c r="AH424">
        <f t="shared" si="598"/>
        <v>55</v>
      </c>
      <c r="AI424">
        <f t="shared" si="598"/>
        <v>7</v>
      </c>
      <c r="AJ424">
        <f t="shared" si="598"/>
        <v>55</v>
      </c>
      <c r="AK424">
        <f t="shared" si="598"/>
        <v>55</v>
      </c>
      <c r="AL424">
        <f t="shared" si="598"/>
        <v>10</v>
      </c>
      <c r="AM424">
        <f t="shared" si="598"/>
        <v>54</v>
      </c>
      <c r="AN424">
        <f t="shared" si="598"/>
        <v>35</v>
      </c>
      <c r="AO424">
        <f t="shared" si="598"/>
        <v>6</v>
      </c>
      <c r="AP424">
        <f t="shared" si="546"/>
        <v>1000000</v>
      </c>
      <c r="AQ424">
        <f t="shared" si="561"/>
        <v>3</v>
      </c>
      <c r="AR424">
        <f t="shared" si="562"/>
        <v>1</v>
      </c>
      <c r="AS424">
        <f t="shared" si="563"/>
        <v>2818557.9</v>
      </c>
      <c r="AV424" s="10" t="s">
        <v>1084</v>
      </c>
      <c r="AW424" s="11">
        <v>1</v>
      </c>
      <c r="AX424" s="11">
        <v>53</v>
      </c>
      <c r="AY424" s="11">
        <v>7</v>
      </c>
      <c r="AZ424" s="11">
        <v>50</v>
      </c>
      <c r="BA424" s="11">
        <v>53</v>
      </c>
      <c r="BB424" s="11">
        <v>1</v>
      </c>
      <c r="BC424" s="11">
        <v>53</v>
      </c>
      <c r="BD424" s="11">
        <v>25</v>
      </c>
      <c r="BE424" s="11">
        <v>5</v>
      </c>
      <c r="BF424" s="11">
        <v>55</v>
      </c>
      <c r="BG424" s="11">
        <v>3</v>
      </c>
      <c r="BH424" s="11">
        <v>49</v>
      </c>
      <c r="BI424" s="11">
        <v>6</v>
      </c>
      <c r="BJ424" s="11">
        <v>3</v>
      </c>
      <c r="BK424" s="11">
        <v>55</v>
      </c>
      <c r="BL424" s="11">
        <v>3</v>
      </c>
      <c r="BM424" s="11">
        <v>31</v>
      </c>
      <c r="BN424" s="11">
        <v>51</v>
      </c>
      <c r="BO424" s="11">
        <v>1000000</v>
      </c>
    </row>
    <row r="425" spans="1:67" ht="15" thickBot="1" x14ac:dyDescent="0.35">
      <c r="A425" s="1" t="s">
        <v>421</v>
      </c>
      <c r="B425" s="1" t="s">
        <v>602</v>
      </c>
      <c r="C425" s="2">
        <v>85</v>
      </c>
      <c r="D425" s="2">
        <v>35</v>
      </c>
      <c r="E425" s="2">
        <v>26</v>
      </c>
      <c r="F425" s="2">
        <v>48</v>
      </c>
      <c r="G425" s="2">
        <v>1</v>
      </c>
      <c r="H425" s="1">
        <f t="shared" si="547"/>
        <v>85</v>
      </c>
      <c r="I425" s="1">
        <f>HLOOKUP(H425,C425:$F$604,J425,0)</f>
        <v>1</v>
      </c>
      <c r="J425" s="1">
        <v>180</v>
      </c>
      <c r="K425" s="1" t="str">
        <f t="shared" si="548"/>
        <v>11</v>
      </c>
      <c r="M425" s="5">
        <f t="shared" si="549"/>
        <v>1</v>
      </c>
      <c r="N425" s="5">
        <f t="shared" si="550"/>
        <v>109</v>
      </c>
      <c r="O425" s="5">
        <f t="shared" si="551"/>
        <v>25.955089417427686</v>
      </c>
      <c r="P425" s="5">
        <f t="shared" si="552"/>
        <v>48.5</v>
      </c>
      <c r="Q425" s="5">
        <f t="shared" si="553"/>
        <v>41.5</v>
      </c>
      <c r="R425" s="5">
        <f t="shared" si="554"/>
        <v>7</v>
      </c>
      <c r="S425" s="5">
        <f t="shared" si="555"/>
        <v>26</v>
      </c>
      <c r="T425" s="5">
        <f t="shared" si="556"/>
        <v>85</v>
      </c>
      <c r="U425" s="5">
        <f t="shared" si="557"/>
        <v>59</v>
      </c>
      <c r="V425">
        <f t="shared" si="558"/>
        <v>1000000</v>
      </c>
      <c r="X425">
        <f t="shared" si="559"/>
        <v>41</v>
      </c>
      <c r="Y425">
        <f t="shared" si="537"/>
        <v>32</v>
      </c>
      <c r="Z425">
        <f t="shared" si="538"/>
        <v>32</v>
      </c>
      <c r="AA425">
        <f t="shared" si="539"/>
        <v>31</v>
      </c>
      <c r="AB425">
        <f t="shared" si="540"/>
        <v>37</v>
      </c>
      <c r="AC425">
        <f t="shared" si="541"/>
        <v>8</v>
      </c>
      <c r="AD425">
        <f t="shared" si="542"/>
        <v>17</v>
      </c>
      <c r="AE425">
        <f t="shared" si="543"/>
        <v>27</v>
      </c>
      <c r="AF425">
        <f t="shared" si="544"/>
        <v>30</v>
      </c>
      <c r="AG425">
        <f t="shared" ref="AG425:AO425" si="599">MAX(X$4:AF$543)+1-X425</f>
        <v>15</v>
      </c>
      <c r="AH425">
        <f t="shared" si="599"/>
        <v>24</v>
      </c>
      <c r="AI425">
        <f t="shared" si="599"/>
        <v>24</v>
      </c>
      <c r="AJ425">
        <f t="shared" si="599"/>
        <v>25</v>
      </c>
      <c r="AK425">
        <f t="shared" si="599"/>
        <v>19</v>
      </c>
      <c r="AL425">
        <f t="shared" si="599"/>
        <v>48</v>
      </c>
      <c r="AM425">
        <f t="shared" si="599"/>
        <v>39</v>
      </c>
      <c r="AN425">
        <f t="shared" si="599"/>
        <v>29</v>
      </c>
      <c r="AO425">
        <f t="shared" si="599"/>
        <v>26</v>
      </c>
      <c r="AP425">
        <f t="shared" si="546"/>
        <v>1000000</v>
      </c>
      <c r="AQ425">
        <f t="shared" si="561"/>
        <v>3</v>
      </c>
      <c r="AR425">
        <f t="shared" si="562"/>
        <v>1</v>
      </c>
      <c r="AS425">
        <f t="shared" si="563"/>
        <v>2833153.2</v>
      </c>
      <c r="AV425" s="10" t="s">
        <v>1085</v>
      </c>
      <c r="AW425" s="11">
        <v>41</v>
      </c>
      <c r="AX425" s="11">
        <v>3</v>
      </c>
      <c r="AY425" s="11">
        <v>48</v>
      </c>
      <c r="AZ425" s="11">
        <v>4</v>
      </c>
      <c r="BA425" s="11">
        <v>4</v>
      </c>
      <c r="BB425" s="11">
        <v>40</v>
      </c>
      <c r="BC425" s="11">
        <v>4</v>
      </c>
      <c r="BD425" s="11">
        <v>23</v>
      </c>
      <c r="BE425" s="11">
        <v>47</v>
      </c>
      <c r="BF425" s="11">
        <v>15</v>
      </c>
      <c r="BG425" s="11">
        <v>53</v>
      </c>
      <c r="BH425" s="11">
        <v>8</v>
      </c>
      <c r="BI425" s="11">
        <v>52</v>
      </c>
      <c r="BJ425" s="11">
        <v>52</v>
      </c>
      <c r="BK425" s="11">
        <v>16</v>
      </c>
      <c r="BL425" s="11">
        <v>52</v>
      </c>
      <c r="BM425" s="11">
        <v>33</v>
      </c>
      <c r="BN425" s="11">
        <v>9</v>
      </c>
      <c r="BO425" s="11">
        <v>3000000</v>
      </c>
    </row>
    <row r="426" spans="1:67" ht="15" thickBot="1" x14ac:dyDescent="0.35">
      <c r="A426" s="1" t="s">
        <v>422</v>
      </c>
      <c r="B426" s="1" t="s">
        <v>602</v>
      </c>
      <c r="C426" s="2">
        <v>47</v>
      </c>
      <c r="D426" s="2">
        <v>80</v>
      </c>
      <c r="E426" s="2">
        <v>95</v>
      </c>
      <c r="F426" s="2">
        <v>46</v>
      </c>
      <c r="G426" s="2">
        <v>1</v>
      </c>
      <c r="H426" s="1">
        <f t="shared" si="547"/>
        <v>95</v>
      </c>
      <c r="I426" s="1">
        <f>HLOOKUP(H426,C426:$F$604,J426,0)</f>
        <v>3</v>
      </c>
      <c r="J426" s="1">
        <v>179</v>
      </c>
      <c r="K426" s="1" t="str">
        <f t="shared" si="548"/>
        <v>13</v>
      </c>
      <c r="M426" s="5">
        <f t="shared" si="549"/>
        <v>3</v>
      </c>
      <c r="N426" s="5">
        <f t="shared" si="550"/>
        <v>173</v>
      </c>
      <c r="O426" s="5">
        <f t="shared" si="551"/>
        <v>24.454038521274967</v>
      </c>
      <c r="P426" s="5">
        <f t="shared" si="552"/>
        <v>67</v>
      </c>
      <c r="Q426" s="5">
        <f t="shared" si="553"/>
        <v>63.5</v>
      </c>
      <c r="R426" s="5">
        <f t="shared" si="554"/>
        <v>3.5</v>
      </c>
      <c r="S426" s="5">
        <f t="shared" si="555"/>
        <v>46</v>
      </c>
      <c r="T426" s="5">
        <f t="shared" si="556"/>
        <v>95</v>
      </c>
      <c r="U426" s="5">
        <f t="shared" si="557"/>
        <v>49</v>
      </c>
      <c r="V426">
        <f t="shared" si="558"/>
        <v>1000000</v>
      </c>
      <c r="X426">
        <f t="shared" si="559"/>
        <v>14</v>
      </c>
      <c r="Y426">
        <f t="shared" si="537"/>
        <v>8</v>
      </c>
      <c r="Z426">
        <f t="shared" si="538"/>
        <v>35</v>
      </c>
      <c r="AA426">
        <f t="shared" si="539"/>
        <v>7</v>
      </c>
      <c r="AB426">
        <f t="shared" si="540"/>
        <v>14</v>
      </c>
      <c r="AC426">
        <f t="shared" si="541"/>
        <v>16</v>
      </c>
      <c r="AD426">
        <f t="shared" si="542"/>
        <v>6</v>
      </c>
      <c r="AE426">
        <f t="shared" si="543"/>
        <v>10</v>
      </c>
      <c r="AF426">
        <f t="shared" si="544"/>
        <v>39</v>
      </c>
      <c r="AG426">
        <f t="shared" ref="AG426:AO426" si="600">MAX(X$4:AF$543)+1-X426</f>
        <v>42</v>
      </c>
      <c r="AH426">
        <f t="shared" si="600"/>
        <v>48</v>
      </c>
      <c r="AI426">
        <f t="shared" si="600"/>
        <v>21</v>
      </c>
      <c r="AJ426">
        <f t="shared" si="600"/>
        <v>49</v>
      </c>
      <c r="AK426">
        <f t="shared" si="600"/>
        <v>42</v>
      </c>
      <c r="AL426">
        <f t="shared" si="600"/>
        <v>40</v>
      </c>
      <c r="AM426">
        <f t="shared" si="600"/>
        <v>50</v>
      </c>
      <c r="AN426">
        <f t="shared" si="600"/>
        <v>46</v>
      </c>
      <c r="AO426">
        <f t="shared" si="600"/>
        <v>17</v>
      </c>
      <c r="AP426">
        <f t="shared" si="546"/>
        <v>1000000</v>
      </c>
      <c r="AQ426">
        <f t="shared" si="561"/>
        <v>3</v>
      </c>
      <c r="AR426">
        <f t="shared" si="562"/>
        <v>1</v>
      </c>
      <c r="AS426">
        <f t="shared" si="563"/>
        <v>2730663.1</v>
      </c>
      <c r="AV426" s="10" t="s">
        <v>1086</v>
      </c>
      <c r="AW426" s="11">
        <v>1</v>
      </c>
      <c r="AX426" s="11">
        <v>47</v>
      </c>
      <c r="AY426" s="11">
        <v>22</v>
      </c>
      <c r="AZ426" s="11">
        <v>47</v>
      </c>
      <c r="BA426" s="11">
        <v>44</v>
      </c>
      <c r="BB426" s="11">
        <v>20</v>
      </c>
      <c r="BC426" s="11">
        <v>51</v>
      </c>
      <c r="BD426" s="11">
        <v>43</v>
      </c>
      <c r="BE426" s="11">
        <v>21</v>
      </c>
      <c r="BF426" s="11">
        <v>55</v>
      </c>
      <c r="BG426" s="11">
        <v>9</v>
      </c>
      <c r="BH426" s="11">
        <v>34</v>
      </c>
      <c r="BI426" s="11">
        <v>9</v>
      </c>
      <c r="BJ426" s="11">
        <v>12</v>
      </c>
      <c r="BK426" s="11">
        <v>36</v>
      </c>
      <c r="BL426" s="11">
        <v>5</v>
      </c>
      <c r="BM426" s="11">
        <v>13</v>
      </c>
      <c r="BN426" s="11">
        <v>35</v>
      </c>
      <c r="BO426" s="11">
        <v>3000000</v>
      </c>
    </row>
    <row r="427" spans="1:67" ht="15" thickBot="1" x14ac:dyDescent="0.35">
      <c r="A427" s="1" t="s">
        <v>423</v>
      </c>
      <c r="B427" s="1" t="s">
        <v>602</v>
      </c>
      <c r="C427" s="2">
        <v>39</v>
      </c>
      <c r="D427" s="2">
        <v>54</v>
      </c>
      <c r="E427" s="2">
        <v>97</v>
      </c>
      <c r="F427" s="2">
        <v>51</v>
      </c>
      <c r="G427" s="2">
        <v>4</v>
      </c>
      <c r="H427" s="1">
        <f t="shared" si="547"/>
        <v>97</v>
      </c>
      <c r="I427" s="1">
        <f>HLOOKUP(H427,C427:$F$604,J427,0)</f>
        <v>3</v>
      </c>
      <c r="J427" s="1">
        <v>178</v>
      </c>
      <c r="K427" s="1" t="str">
        <f t="shared" si="548"/>
        <v>43</v>
      </c>
      <c r="M427" s="5">
        <f t="shared" si="549"/>
        <v>3</v>
      </c>
      <c r="N427" s="5">
        <f t="shared" si="550"/>
        <v>144</v>
      </c>
      <c r="O427" s="5">
        <f t="shared" si="551"/>
        <v>25.342651794948374</v>
      </c>
      <c r="P427" s="5">
        <f t="shared" si="552"/>
        <v>60.25</v>
      </c>
      <c r="Q427" s="5">
        <f t="shared" si="553"/>
        <v>52.5</v>
      </c>
      <c r="R427" s="5">
        <f t="shared" si="554"/>
        <v>7.75</v>
      </c>
      <c r="S427" s="5">
        <f t="shared" si="555"/>
        <v>39</v>
      </c>
      <c r="T427" s="5">
        <f t="shared" si="556"/>
        <v>97</v>
      </c>
      <c r="U427" s="5">
        <f t="shared" si="557"/>
        <v>58</v>
      </c>
      <c r="V427">
        <f t="shared" si="558"/>
        <v>4000000</v>
      </c>
      <c r="X427">
        <f t="shared" si="559"/>
        <v>14</v>
      </c>
      <c r="Y427">
        <f t="shared" si="537"/>
        <v>17</v>
      </c>
      <c r="Z427">
        <f t="shared" si="538"/>
        <v>33</v>
      </c>
      <c r="AA427">
        <f t="shared" si="539"/>
        <v>14</v>
      </c>
      <c r="AB427">
        <f t="shared" si="540"/>
        <v>26</v>
      </c>
      <c r="AC427">
        <f t="shared" si="541"/>
        <v>7</v>
      </c>
      <c r="AD427">
        <f t="shared" si="542"/>
        <v>9</v>
      </c>
      <c r="AE427">
        <f t="shared" si="543"/>
        <v>7</v>
      </c>
      <c r="AF427">
        <f t="shared" si="544"/>
        <v>31</v>
      </c>
      <c r="AG427">
        <f t="shared" ref="AG427:AO427" si="601">MAX(X$4:AF$543)+1-X427</f>
        <v>42</v>
      </c>
      <c r="AH427">
        <f t="shared" si="601"/>
        <v>39</v>
      </c>
      <c r="AI427">
        <f t="shared" si="601"/>
        <v>23</v>
      </c>
      <c r="AJ427">
        <f t="shared" si="601"/>
        <v>42</v>
      </c>
      <c r="AK427">
        <f t="shared" si="601"/>
        <v>30</v>
      </c>
      <c r="AL427">
        <f t="shared" si="601"/>
        <v>49</v>
      </c>
      <c r="AM427">
        <f t="shared" si="601"/>
        <v>47</v>
      </c>
      <c r="AN427">
        <f t="shared" si="601"/>
        <v>49</v>
      </c>
      <c r="AO427">
        <f t="shared" si="601"/>
        <v>25</v>
      </c>
      <c r="AP427">
        <f t="shared" si="546"/>
        <v>4000000</v>
      </c>
      <c r="AQ427">
        <f t="shared" si="561"/>
        <v>3</v>
      </c>
      <c r="AR427">
        <f t="shared" si="562"/>
        <v>4</v>
      </c>
      <c r="AS427">
        <f t="shared" si="563"/>
        <v>2931510.5</v>
      </c>
      <c r="AV427" s="10" t="s">
        <v>1087</v>
      </c>
      <c r="AW427" s="11">
        <v>27</v>
      </c>
      <c r="AX427" s="11">
        <v>40</v>
      </c>
      <c r="AY427" s="11">
        <v>45</v>
      </c>
      <c r="AZ427" s="11">
        <v>45</v>
      </c>
      <c r="BA427" s="11">
        <v>40</v>
      </c>
      <c r="BB427" s="11">
        <v>31</v>
      </c>
      <c r="BC427" s="11">
        <v>29</v>
      </c>
      <c r="BD427" s="11">
        <v>49</v>
      </c>
      <c r="BE427" s="11">
        <v>43</v>
      </c>
      <c r="BF427" s="11">
        <v>29</v>
      </c>
      <c r="BG427" s="11">
        <v>16</v>
      </c>
      <c r="BH427" s="11">
        <v>11</v>
      </c>
      <c r="BI427" s="11">
        <v>11</v>
      </c>
      <c r="BJ427" s="11">
        <v>16</v>
      </c>
      <c r="BK427" s="11">
        <v>25</v>
      </c>
      <c r="BL427" s="11">
        <v>27</v>
      </c>
      <c r="BM427" s="11">
        <v>7</v>
      </c>
      <c r="BN427" s="11">
        <v>13</v>
      </c>
      <c r="BO427" s="11">
        <v>3000000</v>
      </c>
    </row>
    <row r="428" spans="1:67" ht="15" thickBot="1" x14ac:dyDescent="0.35">
      <c r="A428" s="1" t="s">
        <v>424</v>
      </c>
      <c r="B428" s="1" t="s">
        <v>602</v>
      </c>
      <c r="C428" s="2">
        <v>10</v>
      </c>
      <c r="D428" s="2">
        <v>60</v>
      </c>
      <c r="E428" s="2">
        <v>82</v>
      </c>
      <c r="F428" s="2">
        <v>29</v>
      </c>
      <c r="G428" s="2">
        <v>4</v>
      </c>
      <c r="H428" s="1">
        <f t="shared" si="547"/>
        <v>82</v>
      </c>
      <c r="I428" s="1">
        <f>HLOOKUP(H428,C428:$F$604,J428,0)</f>
        <v>3</v>
      </c>
      <c r="J428" s="1">
        <v>177</v>
      </c>
      <c r="K428" s="1" t="str">
        <f t="shared" si="548"/>
        <v>43</v>
      </c>
      <c r="M428" s="5">
        <f t="shared" si="549"/>
        <v>3</v>
      </c>
      <c r="N428" s="5">
        <f t="shared" si="550"/>
        <v>99</v>
      </c>
      <c r="O428" s="5">
        <f t="shared" si="551"/>
        <v>32.014319712695233</v>
      </c>
      <c r="P428" s="5">
        <f t="shared" si="552"/>
        <v>45.25</v>
      </c>
      <c r="Q428" s="5">
        <f t="shared" si="553"/>
        <v>44.5</v>
      </c>
      <c r="R428" s="5">
        <f t="shared" si="554"/>
        <v>0.75</v>
      </c>
      <c r="S428" s="5">
        <f t="shared" si="555"/>
        <v>10</v>
      </c>
      <c r="T428" s="5">
        <f t="shared" si="556"/>
        <v>82</v>
      </c>
      <c r="U428" s="5">
        <f t="shared" si="557"/>
        <v>72</v>
      </c>
      <c r="V428">
        <f t="shared" si="558"/>
        <v>4000000</v>
      </c>
      <c r="X428">
        <f t="shared" si="559"/>
        <v>14</v>
      </c>
      <c r="Y428">
        <f t="shared" si="537"/>
        <v>36</v>
      </c>
      <c r="Z428">
        <f t="shared" si="538"/>
        <v>20</v>
      </c>
      <c r="AA428">
        <f t="shared" si="539"/>
        <v>35</v>
      </c>
      <c r="AB428">
        <f t="shared" si="540"/>
        <v>34</v>
      </c>
      <c r="AC428">
        <f t="shared" si="541"/>
        <v>25</v>
      </c>
      <c r="AD428">
        <f t="shared" si="542"/>
        <v>35</v>
      </c>
      <c r="AE428">
        <f t="shared" si="543"/>
        <v>30</v>
      </c>
      <c r="AF428">
        <f t="shared" si="544"/>
        <v>18</v>
      </c>
      <c r="AG428">
        <f t="shared" ref="AG428:AO428" si="602">MAX(X$4:AF$543)+1-X428</f>
        <v>42</v>
      </c>
      <c r="AH428">
        <f t="shared" si="602"/>
        <v>20</v>
      </c>
      <c r="AI428">
        <f t="shared" si="602"/>
        <v>36</v>
      </c>
      <c r="AJ428">
        <f t="shared" si="602"/>
        <v>21</v>
      </c>
      <c r="AK428">
        <f t="shared" si="602"/>
        <v>22</v>
      </c>
      <c r="AL428">
        <f t="shared" si="602"/>
        <v>31</v>
      </c>
      <c r="AM428">
        <f t="shared" si="602"/>
        <v>21</v>
      </c>
      <c r="AN428">
        <f t="shared" si="602"/>
        <v>26</v>
      </c>
      <c r="AO428">
        <f t="shared" si="602"/>
        <v>38</v>
      </c>
      <c r="AP428">
        <f t="shared" si="546"/>
        <v>4000000</v>
      </c>
      <c r="AQ428">
        <f t="shared" si="561"/>
        <v>3</v>
      </c>
      <c r="AR428">
        <f t="shared" si="562"/>
        <v>4</v>
      </c>
      <c r="AS428">
        <f t="shared" si="563"/>
        <v>2931511.9</v>
      </c>
      <c r="AV428" s="10" t="s">
        <v>1088</v>
      </c>
      <c r="AW428" s="11">
        <v>1</v>
      </c>
      <c r="AX428" s="11">
        <v>1</v>
      </c>
      <c r="AY428" s="11">
        <v>49</v>
      </c>
      <c r="AZ428" s="11">
        <v>1</v>
      </c>
      <c r="BA428" s="11">
        <v>1</v>
      </c>
      <c r="BB428" s="11">
        <v>46</v>
      </c>
      <c r="BC428" s="11">
        <v>2</v>
      </c>
      <c r="BD428" s="11">
        <v>21</v>
      </c>
      <c r="BE428" s="11">
        <v>50</v>
      </c>
      <c r="BF428" s="11">
        <v>55</v>
      </c>
      <c r="BG428" s="11">
        <v>55</v>
      </c>
      <c r="BH428" s="11">
        <v>7</v>
      </c>
      <c r="BI428" s="11">
        <v>55</v>
      </c>
      <c r="BJ428" s="11">
        <v>55</v>
      </c>
      <c r="BK428" s="11">
        <v>10</v>
      </c>
      <c r="BL428" s="11">
        <v>54</v>
      </c>
      <c r="BM428" s="11">
        <v>35</v>
      </c>
      <c r="BN428" s="11">
        <v>6</v>
      </c>
      <c r="BO428" s="11">
        <v>1000000</v>
      </c>
    </row>
    <row r="429" spans="1:67" ht="15" thickBot="1" x14ac:dyDescent="0.35">
      <c r="A429" s="1" t="s">
        <v>425</v>
      </c>
      <c r="B429" s="1" t="s">
        <v>602</v>
      </c>
      <c r="C429" s="2">
        <v>21</v>
      </c>
      <c r="D429" s="2">
        <v>12</v>
      </c>
      <c r="E429" s="2">
        <v>51</v>
      </c>
      <c r="F429" s="2">
        <v>73</v>
      </c>
      <c r="G429" s="2">
        <v>4</v>
      </c>
      <c r="H429" s="1">
        <f t="shared" si="547"/>
        <v>73</v>
      </c>
      <c r="I429" s="1">
        <f>HLOOKUP(H429,C429:$F$604,J429,0)</f>
        <v>4</v>
      </c>
      <c r="J429" s="1">
        <v>176</v>
      </c>
      <c r="K429" s="1" t="str">
        <f t="shared" si="548"/>
        <v>44</v>
      </c>
      <c r="M429" s="5">
        <f t="shared" si="549"/>
        <v>4</v>
      </c>
      <c r="N429" s="5">
        <f t="shared" si="550"/>
        <v>84</v>
      </c>
      <c r="O429" s="5">
        <f t="shared" si="551"/>
        <v>28.004463929880892</v>
      </c>
      <c r="P429" s="5">
        <f t="shared" si="552"/>
        <v>39.25</v>
      </c>
      <c r="Q429" s="5">
        <f t="shared" si="553"/>
        <v>36</v>
      </c>
      <c r="R429" s="5">
        <f t="shared" si="554"/>
        <v>3.25</v>
      </c>
      <c r="S429" s="5">
        <f t="shared" si="555"/>
        <v>12</v>
      </c>
      <c r="T429" s="5">
        <f t="shared" si="556"/>
        <v>73</v>
      </c>
      <c r="U429" s="5">
        <f t="shared" si="557"/>
        <v>61</v>
      </c>
      <c r="V429">
        <f t="shared" si="558"/>
        <v>4000000</v>
      </c>
      <c r="X429">
        <f t="shared" si="559"/>
        <v>1</v>
      </c>
      <c r="Y429">
        <f t="shared" si="537"/>
        <v>40</v>
      </c>
      <c r="Z429">
        <f t="shared" si="538"/>
        <v>28</v>
      </c>
      <c r="AA429">
        <f t="shared" si="539"/>
        <v>42</v>
      </c>
      <c r="AB429">
        <f t="shared" si="540"/>
        <v>41</v>
      </c>
      <c r="AC429">
        <f t="shared" si="541"/>
        <v>17</v>
      </c>
      <c r="AD429">
        <f t="shared" si="542"/>
        <v>32</v>
      </c>
      <c r="AE429">
        <f t="shared" si="543"/>
        <v>40</v>
      </c>
      <c r="AF429">
        <f t="shared" si="544"/>
        <v>28</v>
      </c>
      <c r="AG429">
        <f t="shared" ref="AG429:AO429" si="603">MAX(X$4:AF$543)+1-X429</f>
        <v>55</v>
      </c>
      <c r="AH429">
        <f t="shared" si="603"/>
        <v>16</v>
      </c>
      <c r="AI429">
        <f t="shared" si="603"/>
        <v>28</v>
      </c>
      <c r="AJ429">
        <f t="shared" si="603"/>
        <v>14</v>
      </c>
      <c r="AK429">
        <f t="shared" si="603"/>
        <v>15</v>
      </c>
      <c r="AL429">
        <f t="shared" si="603"/>
        <v>39</v>
      </c>
      <c r="AM429">
        <f t="shared" si="603"/>
        <v>24</v>
      </c>
      <c r="AN429">
        <f t="shared" si="603"/>
        <v>16</v>
      </c>
      <c r="AO429">
        <f t="shared" si="603"/>
        <v>28</v>
      </c>
      <c r="AP429">
        <f t="shared" si="546"/>
        <v>4000000</v>
      </c>
      <c r="AQ429">
        <f t="shared" si="561"/>
        <v>3</v>
      </c>
      <c r="AR429">
        <f t="shared" si="562"/>
        <v>4</v>
      </c>
      <c r="AS429">
        <f t="shared" si="563"/>
        <v>2945536.3</v>
      </c>
      <c r="AV429" s="10" t="s">
        <v>1089</v>
      </c>
      <c r="AW429" s="11">
        <v>41</v>
      </c>
      <c r="AX429" s="11">
        <v>32</v>
      </c>
      <c r="AY429" s="11">
        <v>32</v>
      </c>
      <c r="AZ429" s="11">
        <v>31</v>
      </c>
      <c r="BA429" s="11">
        <v>37</v>
      </c>
      <c r="BB429" s="11">
        <v>8</v>
      </c>
      <c r="BC429" s="11">
        <v>17</v>
      </c>
      <c r="BD429" s="11">
        <v>27</v>
      </c>
      <c r="BE429" s="11">
        <v>30</v>
      </c>
      <c r="BF429" s="11">
        <v>15</v>
      </c>
      <c r="BG429" s="11">
        <v>24</v>
      </c>
      <c r="BH429" s="11">
        <v>24</v>
      </c>
      <c r="BI429" s="11">
        <v>25</v>
      </c>
      <c r="BJ429" s="11">
        <v>19</v>
      </c>
      <c r="BK429" s="11">
        <v>48</v>
      </c>
      <c r="BL429" s="11">
        <v>39</v>
      </c>
      <c r="BM429" s="11">
        <v>29</v>
      </c>
      <c r="BN429" s="11">
        <v>26</v>
      </c>
      <c r="BO429" s="11">
        <v>1000000</v>
      </c>
    </row>
    <row r="430" spans="1:67" ht="15" thickBot="1" x14ac:dyDescent="0.35">
      <c r="A430" s="1" t="s">
        <v>426</v>
      </c>
      <c r="B430" s="1" t="s">
        <v>602</v>
      </c>
      <c r="C430" s="2">
        <v>48</v>
      </c>
      <c r="D430" s="2">
        <v>92</v>
      </c>
      <c r="E430" s="2">
        <v>90</v>
      </c>
      <c r="F430" s="2">
        <v>85</v>
      </c>
      <c r="G430" s="2">
        <v>4</v>
      </c>
      <c r="H430" s="1">
        <f t="shared" si="547"/>
        <v>92</v>
      </c>
      <c r="I430" s="1">
        <f>HLOOKUP(H430,C430:$F$604,J430,0)</f>
        <v>2</v>
      </c>
      <c r="J430" s="1">
        <v>175</v>
      </c>
      <c r="K430" s="1" t="str">
        <f t="shared" si="548"/>
        <v>42</v>
      </c>
      <c r="M430" s="5">
        <f t="shared" si="549"/>
        <v>2</v>
      </c>
      <c r="N430" s="5">
        <f t="shared" si="550"/>
        <v>223</v>
      </c>
      <c r="O430" s="5">
        <f t="shared" si="551"/>
        <v>20.710303393882636</v>
      </c>
      <c r="P430" s="5">
        <f t="shared" si="552"/>
        <v>78.75</v>
      </c>
      <c r="Q430" s="5">
        <f t="shared" si="553"/>
        <v>87.5</v>
      </c>
      <c r="R430" s="5">
        <f t="shared" si="554"/>
        <v>-8.75</v>
      </c>
      <c r="S430" s="5">
        <f t="shared" si="555"/>
        <v>48</v>
      </c>
      <c r="T430" s="5">
        <f t="shared" si="556"/>
        <v>92</v>
      </c>
      <c r="U430" s="5">
        <f t="shared" si="557"/>
        <v>44</v>
      </c>
      <c r="V430">
        <f t="shared" si="558"/>
        <v>4000000</v>
      </c>
      <c r="X430">
        <f t="shared" si="559"/>
        <v>27</v>
      </c>
      <c r="Y430">
        <f t="shared" si="537"/>
        <v>2</v>
      </c>
      <c r="Z430">
        <f t="shared" si="538"/>
        <v>42</v>
      </c>
      <c r="AA430">
        <f t="shared" si="539"/>
        <v>2</v>
      </c>
      <c r="AB430">
        <f t="shared" si="540"/>
        <v>1</v>
      </c>
      <c r="AC430">
        <f t="shared" si="541"/>
        <v>50</v>
      </c>
      <c r="AD430">
        <f t="shared" si="542"/>
        <v>5</v>
      </c>
      <c r="AE430">
        <f t="shared" si="543"/>
        <v>16</v>
      </c>
      <c r="AF430">
        <f t="shared" si="544"/>
        <v>42</v>
      </c>
      <c r="AG430">
        <f t="shared" ref="AG430:AO430" si="604">MAX(X$4:AF$543)+1-X430</f>
        <v>29</v>
      </c>
      <c r="AH430">
        <f t="shared" si="604"/>
        <v>54</v>
      </c>
      <c r="AI430">
        <f t="shared" si="604"/>
        <v>14</v>
      </c>
      <c r="AJ430">
        <f t="shared" si="604"/>
        <v>54</v>
      </c>
      <c r="AK430">
        <f t="shared" si="604"/>
        <v>55</v>
      </c>
      <c r="AL430">
        <f t="shared" si="604"/>
        <v>6</v>
      </c>
      <c r="AM430">
        <f t="shared" si="604"/>
        <v>51</v>
      </c>
      <c r="AN430">
        <f t="shared" si="604"/>
        <v>40</v>
      </c>
      <c r="AO430">
        <f t="shared" si="604"/>
        <v>14</v>
      </c>
      <c r="AP430">
        <f t="shared" si="546"/>
        <v>4000000</v>
      </c>
      <c r="AQ430">
        <f t="shared" si="561"/>
        <v>3</v>
      </c>
      <c r="AR430">
        <f t="shared" si="562"/>
        <v>4</v>
      </c>
      <c r="AS430">
        <f t="shared" si="563"/>
        <v>3051803.6</v>
      </c>
      <c r="AV430" s="10" t="s">
        <v>1090</v>
      </c>
      <c r="AW430" s="11">
        <v>14</v>
      </c>
      <c r="AX430" s="11">
        <v>8</v>
      </c>
      <c r="AY430" s="11">
        <v>35</v>
      </c>
      <c r="AZ430" s="11">
        <v>7</v>
      </c>
      <c r="BA430" s="11">
        <v>14</v>
      </c>
      <c r="BB430" s="11">
        <v>16</v>
      </c>
      <c r="BC430" s="11">
        <v>6</v>
      </c>
      <c r="BD430" s="11">
        <v>10</v>
      </c>
      <c r="BE430" s="11">
        <v>39</v>
      </c>
      <c r="BF430" s="11">
        <v>42</v>
      </c>
      <c r="BG430" s="11">
        <v>48</v>
      </c>
      <c r="BH430" s="11">
        <v>21</v>
      </c>
      <c r="BI430" s="11">
        <v>49</v>
      </c>
      <c r="BJ430" s="11">
        <v>42</v>
      </c>
      <c r="BK430" s="11">
        <v>40</v>
      </c>
      <c r="BL430" s="11">
        <v>50</v>
      </c>
      <c r="BM430" s="11">
        <v>46</v>
      </c>
      <c r="BN430" s="11">
        <v>17</v>
      </c>
      <c r="BO430" s="11">
        <v>1000000</v>
      </c>
    </row>
    <row r="431" spans="1:67" ht="15" thickBot="1" x14ac:dyDescent="0.35">
      <c r="A431" s="1" t="s">
        <v>427</v>
      </c>
      <c r="B431" s="1" t="s">
        <v>602</v>
      </c>
      <c r="C431" s="2">
        <v>76</v>
      </c>
      <c r="D431" s="2">
        <v>29</v>
      </c>
      <c r="E431" s="2">
        <v>97</v>
      </c>
      <c r="F431" s="2">
        <v>21</v>
      </c>
      <c r="G431" s="2">
        <v>3</v>
      </c>
      <c r="H431" s="1">
        <f t="shared" si="547"/>
        <v>97</v>
      </c>
      <c r="I431" s="1">
        <f>HLOOKUP(H431,C431:$F$604,J431,0)</f>
        <v>3</v>
      </c>
      <c r="J431" s="1">
        <v>174</v>
      </c>
      <c r="K431" s="1" t="str">
        <f t="shared" si="548"/>
        <v>33</v>
      </c>
      <c r="M431" s="5">
        <f t="shared" si="549"/>
        <v>3</v>
      </c>
      <c r="N431" s="5">
        <f t="shared" si="550"/>
        <v>126</v>
      </c>
      <c r="O431" s="5">
        <f t="shared" si="551"/>
        <v>36.673105495262696</v>
      </c>
      <c r="P431" s="5">
        <f t="shared" si="552"/>
        <v>55.75</v>
      </c>
      <c r="Q431" s="5">
        <f t="shared" si="553"/>
        <v>52.5</v>
      </c>
      <c r="R431" s="5">
        <f t="shared" si="554"/>
        <v>3.25</v>
      </c>
      <c r="S431" s="5">
        <f t="shared" si="555"/>
        <v>21</v>
      </c>
      <c r="T431" s="5">
        <f t="shared" si="556"/>
        <v>97</v>
      </c>
      <c r="U431" s="5">
        <f t="shared" si="557"/>
        <v>76</v>
      </c>
      <c r="V431">
        <f t="shared" si="558"/>
        <v>3000000</v>
      </c>
      <c r="X431">
        <f t="shared" si="559"/>
        <v>14</v>
      </c>
      <c r="Y431">
        <f t="shared" si="537"/>
        <v>25</v>
      </c>
      <c r="Z431">
        <f t="shared" si="538"/>
        <v>11</v>
      </c>
      <c r="AA431">
        <f t="shared" si="539"/>
        <v>20</v>
      </c>
      <c r="AB431">
        <f t="shared" si="540"/>
        <v>26</v>
      </c>
      <c r="AC431">
        <f t="shared" si="541"/>
        <v>17</v>
      </c>
      <c r="AD431">
        <f t="shared" si="542"/>
        <v>21</v>
      </c>
      <c r="AE431">
        <f t="shared" si="543"/>
        <v>7</v>
      </c>
      <c r="AF431">
        <f t="shared" si="544"/>
        <v>14</v>
      </c>
      <c r="AG431">
        <f t="shared" ref="AG431:AO431" si="605">MAX(X$4:AF$543)+1-X431</f>
        <v>42</v>
      </c>
      <c r="AH431">
        <f t="shared" si="605"/>
        <v>31</v>
      </c>
      <c r="AI431">
        <f t="shared" si="605"/>
        <v>45</v>
      </c>
      <c r="AJ431">
        <f t="shared" si="605"/>
        <v>36</v>
      </c>
      <c r="AK431">
        <f t="shared" si="605"/>
        <v>30</v>
      </c>
      <c r="AL431">
        <f t="shared" si="605"/>
        <v>39</v>
      </c>
      <c r="AM431">
        <f t="shared" si="605"/>
        <v>35</v>
      </c>
      <c r="AN431">
        <f t="shared" si="605"/>
        <v>49</v>
      </c>
      <c r="AO431">
        <f t="shared" si="605"/>
        <v>42</v>
      </c>
      <c r="AP431">
        <f t="shared" si="546"/>
        <v>3000000</v>
      </c>
      <c r="AQ431">
        <f t="shared" si="561"/>
        <v>3</v>
      </c>
      <c r="AR431">
        <f t="shared" si="562"/>
        <v>3</v>
      </c>
      <c r="AS431">
        <f t="shared" si="563"/>
        <v>2879705.5</v>
      </c>
      <c r="AV431" s="10" t="s">
        <v>1091</v>
      </c>
      <c r="AW431" s="11">
        <v>14</v>
      </c>
      <c r="AX431" s="11">
        <v>17</v>
      </c>
      <c r="AY431" s="11">
        <v>33</v>
      </c>
      <c r="AZ431" s="11">
        <v>14</v>
      </c>
      <c r="BA431" s="11">
        <v>26</v>
      </c>
      <c r="BB431" s="11">
        <v>7</v>
      </c>
      <c r="BC431" s="11">
        <v>9</v>
      </c>
      <c r="BD431" s="11">
        <v>7</v>
      </c>
      <c r="BE431" s="11">
        <v>31</v>
      </c>
      <c r="BF431" s="11">
        <v>42</v>
      </c>
      <c r="BG431" s="11">
        <v>39</v>
      </c>
      <c r="BH431" s="11">
        <v>23</v>
      </c>
      <c r="BI431" s="11">
        <v>42</v>
      </c>
      <c r="BJ431" s="11">
        <v>30</v>
      </c>
      <c r="BK431" s="11">
        <v>49</v>
      </c>
      <c r="BL431" s="11">
        <v>47</v>
      </c>
      <c r="BM431" s="11">
        <v>49</v>
      </c>
      <c r="BN431" s="11">
        <v>25</v>
      </c>
      <c r="BO431" s="11">
        <v>4000000</v>
      </c>
    </row>
    <row r="432" spans="1:67" ht="15" thickBot="1" x14ac:dyDescent="0.35">
      <c r="A432" s="1" t="s">
        <v>428</v>
      </c>
      <c r="B432" s="1" t="s">
        <v>602</v>
      </c>
      <c r="C432" s="2">
        <v>66</v>
      </c>
      <c r="D432" s="2">
        <v>25</v>
      </c>
      <c r="E432" s="2">
        <v>28</v>
      </c>
      <c r="F432" s="2">
        <v>97</v>
      </c>
      <c r="G432" s="2">
        <v>3</v>
      </c>
      <c r="H432" s="1">
        <f t="shared" si="547"/>
        <v>97</v>
      </c>
      <c r="I432" s="1">
        <f>HLOOKUP(H432,C432:$F$604,J432,0)</f>
        <v>4</v>
      </c>
      <c r="J432" s="1">
        <v>173</v>
      </c>
      <c r="K432" s="1" t="str">
        <f t="shared" si="548"/>
        <v>34</v>
      </c>
      <c r="M432" s="5">
        <f t="shared" si="549"/>
        <v>4</v>
      </c>
      <c r="N432" s="5">
        <f t="shared" si="550"/>
        <v>119</v>
      </c>
      <c r="O432" s="5">
        <f t="shared" si="551"/>
        <v>34.205262752974143</v>
      </c>
      <c r="P432" s="5">
        <f t="shared" si="552"/>
        <v>54</v>
      </c>
      <c r="Q432" s="5">
        <f t="shared" si="553"/>
        <v>47</v>
      </c>
      <c r="R432" s="5">
        <f t="shared" si="554"/>
        <v>7</v>
      </c>
      <c r="S432" s="5">
        <f t="shared" si="555"/>
        <v>25</v>
      </c>
      <c r="T432" s="5">
        <f t="shared" si="556"/>
        <v>97</v>
      </c>
      <c r="U432" s="5">
        <f t="shared" si="557"/>
        <v>72</v>
      </c>
      <c r="V432">
        <f t="shared" si="558"/>
        <v>3000000</v>
      </c>
      <c r="X432">
        <f t="shared" si="559"/>
        <v>1</v>
      </c>
      <c r="Y432">
        <f t="shared" si="537"/>
        <v>28</v>
      </c>
      <c r="Z432">
        <f t="shared" si="538"/>
        <v>15</v>
      </c>
      <c r="AA432">
        <f t="shared" si="539"/>
        <v>23</v>
      </c>
      <c r="AB432">
        <f t="shared" si="540"/>
        <v>32</v>
      </c>
      <c r="AC432">
        <f t="shared" si="541"/>
        <v>8</v>
      </c>
      <c r="AD432">
        <f t="shared" si="542"/>
        <v>18</v>
      </c>
      <c r="AE432">
        <f t="shared" si="543"/>
        <v>7</v>
      </c>
      <c r="AF432">
        <f t="shared" si="544"/>
        <v>18</v>
      </c>
      <c r="AG432">
        <f t="shared" ref="AG432:AO432" si="606">MAX(X$4:AF$543)+1-X432</f>
        <v>55</v>
      </c>
      <c r="AH432">
        <f t="shared" si="606"/>
        <v>28</v>
      </c>
      <c r="AI432">
        <f t="shared" si="606"/>
        <v>41</v>
      </c>
      <c r="AJ432">
        <f t="shared" si="606"/>
        <v>33</v>
      </c>
      <c r="AK432">
        <f t="shared" si="606"/>
        <v>24</v>
      </c>
      <c r="AL432">
        <f t="shared" si="606"/>
        <v>48</v>
      </c>
      <c r="AM432">
        <f t="shared" si="606"/>
        <v>38</v>
      </c>
      <c r="AN432">
        <f t="shared" si="606"/>
        <v>49</v>
      </c>
      <c r="AO432">
        <f t="shared" si="606"/>
        <v>38</v>
      </c>
      <c r="AP432">
        <f t="shared" si="546"/>
        <v>3000000</v>
      </c>
      <c r="AQ432">
        <f t="shared" si="561"/>
        <v>3</v>
      </c>
      <c r="AR432">
        <f t="shared" si="562"/>
        <v>3</v>
      </c>
      <c r="AS432">
        <f t="shared" si="563"/>
        <v>2904877.7</v>
      </c>
      <c r="AV432" s="10" t="s">
        <v>1092</v>
      </c>
      <c r="AW432" s="11">
        <v>14</v>
      </c>
      <c r="AX432" s="11">
        <v>36</v>
      </c>
      <c r="AY432" s="11">
        <v>20</v>
      </c>
      <c r="AZ432" s="11">
        <v>35</v>
      </c>
      <c r="BA432" s="11">
        <v>34</v>
      </c>
      <c r="BB432" s="11">
        <v>25</v>
      </c>
      <c r="BC432" s="11">
        <v>35</v>
      </c>
      <c r="BD432" s="11">
        <v>30</v>
      </c>
      <c r="BE432" s="11">
        <v>18</v>
      </c>
      <c r="BF432" s="11">
        <v>42</v>
      </c>
      <c r="BG432" s="11">
        <v>20</v>
      </c>
      <c r="BH432" s="11">
        <v>36</v>
      </c>
      <c r="BI432" s="11">
        <v>21</v>
      </c>
      <c r="BJ432" s="11">
        <v>22</v>
      </c>
      <c r="BK432" s="11">
        <v>31</v>
      </c>
      <c r="BL432" s="11">
        <v>21</v>
      </c>
      <c r="BM432" s="11">
        <v>26</v>
      </c>
      <c r="BN432" s="11">
        <v>38</v>
      </c>
      <c r="BO432" s="11">
        <v>4000000</v>
      </c>
    </row>
    <row r="433" spans="1:67" ht="15" thickBot="1" x14ac:dyDescent="0.35">
      <c r="A433" s="1" t="s">
        <v>429</v>
      </c>
      <c r="B433" s="1" t="s">
        <v>602</v>
      </c>
      <c r="C433" s="2">
        <v>5</v>
      </c>
      <c r="D433" s="2">
        <v>52</v>
      </c>
      <c r="E433" s="2">
        <v>68</v>
      </c>
      <c r="F433" s="2">
        <v>72</v>
      </c>
      <c r="G433" s="2">
        <v>2</v>
      </c>
      <c r="H433" s="1">
        <f t="shared" si="547"/>
        <v>72</v>
      </c>
      <c r="I433" s="1">
        <f>HLOOKUP(H433,C433:$F$604,J433,0)</f>
        <v>4</v>
      </c>
      <c r="J433" s="1">
        <v>172</v>
      </c>
      <c r="K433" s="1" t="str">
        <f t="shared" si="548"/>
        <v>24</v>
      </c>
      <c r="M433" s="5">
        <f t="shared" si="549"/>
        <v>4</v>
      </c>
      <c r="N433" s="5">
        <f t="shared" si="550"/>
        <v>125</v>
      </c>
      <c r="O433" s="5">
        <f t="shared" si="551"/>
        <v>30.739496851228171</v>
      </c>
      <c r="P433" s="5">
        <f t="shared" si="552"/>
        <v>49.25</v>
      </c>
      <c r="Q433" s="5">
        <f t="shared" si="553"/>
        <v>60</v>
      </c>
      <c r="R433" s="5">
        <f t="shared" si="554"/>
        <v>-10.75</v>
      </c>
      <c r="S433" s="5">
        <f t="shared" si="555"/>
        <v>5</v>
      </c>
      <c r="T433" s="5">
        <f t="shared" si="556"/>
        <v>72</v>
      </c>
      <c r="U433" s="5">
        <f t="shared" si="557"/>
        <v>67</v>
      </c>
      <c r="V433">
        <f t="shared" si="558"/>
        <v>2000000</v>
      </c>
      <c r="X433">
        <f t="shared" si="559"/>
        <v>1</v>
      </c>
      <c r="Y433">
        <f t="shared" si="537"/>
        <v>26</v>
      </c>
      <c r="Z433">
        <f t="shared" si="538"/>
        <v>23</v>
      </c>
      <c r="AA433">
        <f t="shared" si="539"/>
        <v>29</v>
      </c>
      <c r="AB433">
        <f t="shared" si="540"/>
        <v>18</v>
      </c>
      <c r="AC433">
        <f t="shared" si="541"/>
        <v>52</v>
      </c>
      <c r="AD433">
        <f t="shared" si="542"/>
        <v>44</v>
      </c>
      <c r="AE433">
        <f t="shared" si="543"/>
        <v>41</v>
      </c>
      <c r="AF433">
        <f t="shared" si="544"/>
        <v>22</v>
      </c>
      <c r="AG433">
        <f t="shared" ref="AG433:AO433" si="607">MAX(X$4:AF$543)+1-X433</f>
        <v>55</v>
      </c>
      <c r="AH433">
        <f t="shared" si="607"/>
        <v>30</v>
      </c>
      <c r="AI433">
        <f t="shared" si="607"/>
        <v>33</v>
      </c>
      <c r="AJ433">
        <f t="shared" si="607"/>
        <v>27</v>
      </c>
      <c r="AK433">
        <f t="shared" si="607"/>
        <v>38</v>
      </c>
      <c r="AL433">
        <f t="shared" si="607"/>
        <v>4</v>
      </c>
      <c r="AM433">
        <f t="shared" si="607"/>
        <v>12</v>
      </c>
      <c r="AN433">
        <f t="shared" si="607"/>
        <v>15</v>
      </c>
      <c r="AO433">
        <f t="shared" si="607"/>
        <v>34</v>
      </c>
      <c r="AP433">
        <f t="shared" si="546"/>
        <v>2000000</v>
      </c>
      <c r="AQ433">
        <f t="shared" si="561"/>
        <v>3</v>
      </c>
      <c r="AR433">
        <f t="shared" si="562"/>
        <v>2</v>
      </c>
      <c r="AS433">
        <f t="shared" si="563"/>
        <v>2873981</v>
      </c>
      <c r="AV433" s="10" t="s">
        <v>1093</v>
      </c>
      <c r="AW433" s="11">
        <v>1</v>
      </c>
      <c r="AX433" s="11">
        <v>40</v>
      </c>
      <c r="AY433" s="11">
        <v>28</v>
      </c>
      <c r="AZ433" s="11">
        <v>42</v>
      </c>
      <c r="BA433" s="11">
        <v>41</v>
      </c>
      <c r="BB433" s="11">
        <v>17</v>
      </c>
      <c r="BC433" s="11">
        <v>32</v>
      </c>
      <c r="BD433" s="11">
        <v>40</v>
      </c>
      <c r="BE433" s="11">
        <v>28</v>
      </c>
      <c r="BF433" s="11">
        <v>55</v>
      </c>
      <c r="BG433" s="11">
        <v>16</v>
      </c>
      <c r="BH433" s="11">
        <v>28</v>
      </c>
      <c r="BI433" s="11">
        <v>14</v>
      </c>
      <c r="BJ433" s="11">
        <v>15</v>
      </c>
      <c r="BK433" s="11">
        <v>39</v>
      </c>
      <c r="BL433" s="11">
        <v>24</v>
      </c>
      <c r="BM433" s="11">
        <v>16</v>
      </c>
      <c r="BN433" s="11">
        <v>28</v>
      </c>
      <c r="BO433" s="11">
        <v>4000000</v>
      </c>
    </row>
    <row r="434" spans="1:67" ht="15" thickBot="1" x14ac:dyDescent="0.35">
      <c r="A434" s="1" t="s">
        <v>430</v>
      </c>
      <c r="B434" s="1" t="s">
        <v>602</v>
      </c>
      <c r="C434" s="2">
        <v>30</v>
      </c>
      <c r="D434" s="2">
        <v>49</v>
      </c>
      <c r="E434" s="2">
        <v>16</v>
      </c>
      <c r="F434" s="2">
        <v>48</v>
      </c>
      <c r="G434" s="2">
        <v>3</v>
      </c>
      <c r="H434" s="1">
        <f t="shared" si="547"/>
        <v>49</v>
      </c>
      <c r="I434" s="1">
        <f>HLOOKUP(H434,C434:$F$604,J434,0)</f>
        <v>2</v>
      </c>
      <c r="J434" s="1">
        <v>171</v>
      </c>
      <c r="K434" s="1" t="str">
        <f t="shared" si="548"/>
        <v>32</v>
      </c>
      <c r="M434" s="5">
        <f t="shared" si="549"/>
        <v>2</v>
      </c>
      <c r="N434" s="5">
        <f t="shared" si="550"/>
        <v>94</v>
      </c>
      <c r="O434" s="5">
        <f t="shared" si="551"/>
        <v>15.798206649279321</v>
      </c>
      <c r="P434" s="5">
        <f t="shared" si="552"/>
        <v>35.75</v>
      </c>
      <c r="Q434" s="5">
        <f t="shared" si="553"/>
        <v>39</v>
      </c>
      <c r="R434" s="5">
        <f t="shared" si="554"/>
        <v>-3.25</v>
      </c>
      <c r="S434" s="5">
        <f t="shared" si="555"/>
        <v>16</v>
      </c>
      <c r="T434" s="5">
        <f t="shared" si="556"/>
        <v>49</v>
      </c>
      <c r="U434" s="5">
        <f t="shared" si="557"/>
        <v>33</v>
      </c>
      <c r="V434">
        <f t="shared" si="558"/>
        <v>3000000</v>
      </c>
      <c r="X434">
        <f t="shared" si="559"/>
        <v>27</v>
      </c>
      <c r="Y434">
        <f t="shared" si="537"/>
        <v>37</v>
      </c>
      <c r="Z434">
        <f t="shared" si="538"/>
        <v>48</v>
      </c>
      <c r="AA434">
        <f t="shared" si="539"/>
        <v>45</v>
      </c>
      <c r="AB434">
        <f t="shared" si="540"/>
        <v>39</v>
      </c>
      <c r="AC434">
        <f t="shared" si="541"/>
        <v>39</v>
      </c>
      <c r="AD434">
        <f t="shared" si="542"/>
        <v>26</v>
      </c>
      <c r="AE434">
        <f t="shared" si="543"/>
        <v>52</v>
      </c>
      <c r="AF434">
        <f t="shared" si="544"/>
        <v>49</v>
      </c>
      <c r="AG434">
        <f t="shared" ref="AG434:AO434" si="608">MAX(X$4:AF$543)+1-X434</f>
        <v>29</v>
      </c>
      <c r="AH434">
        <f t="shared" si="608"/>
        <v>19</v>
      </c>
      <c r="AI434">
        <f t="shared" si="608"/>
        <v>8</v>
      </c>
      <c r="AJ434">
        <f t="shared" si="608"/>
        <v>11</v>
      </c>
      <c r="AK434">
        <f t="shared" si="608"/>
        <v>17</v>
      </c>
      <c r="AL434">
        <f t="shared" si="608"/>
        <v>17</v>
      </c>
      <c r="AM434">
        <f t="shared" si="608"/>
        <v>30</v>
      </c>
      <c r="AN434">
        <f t="shared" si="608"/>
        <v>4</v>
      </c>
      <c r="AO434">
        <f t="shared" si="608"/>
        <v>7</v>
      </c>
      <c r="AP434">
        <f t="shared" si="546"/>
        <v>3000000</v>
      </c>
      <c r="AQ434">
        <f t="shared" si="561"/>
        <v>2</v>
      </c>
      <c r="AR434">
        <f t="shared" si="562"/>
        <v>3</v>
      </c>
      <c r="AS434">
        <f t="shared" si="563"/>
        <v>2277300.5</v>
      </c>
      <c r="AV434" s="10" t="s">
        <v>1094</v>
      </c>
      <c r="AW434" s="11">
        <v>27</v>
      </c>
      <c r="AX434" s="11">
        <v>2</v>
      </c>
      <c r="AY434" s="11">
        <v>42</v>
      </c>
      <c r="AZ434" s="11">
        <v>2</v>
      </c>
      <c r="BA434" s="11">
        <v>1</v>
      </c>
      <c r="BB434" s="11">
        <v>50</v>
      </c>
      <c r="BC434" s="11">
        <v>5</v>
      </c>
      <c r="BD434" s="11">
        <v>16</v>
      </c>
      <c r="BE434" s="11">
        <v>42</v>
      </c>
      <c r="BF434" s="11">
        <v>29</v>
      </c>
      <c r="BG434" s="11">
        <v>54</v>
      </c>
      <c r="BH434" s="11">
        <v>14</v>
      </c>
      <c r="BI434" s="11">
        <v>54</v>
      </c>
      <c r="BJ434" s="11">
        <v>55</v>
      </c>
      <c r="BK434" s="11">
        <v>6</v>
      </c>
      <c r="BL434" s="11">
        <v>51</v>
      </c>
      <c r="BM434" s="11">
        <v>40</v>
      </c>
      <c r="BN434" s="11">
        <v>14</v>
      </c>
      <c r="BO434" s="11">
        <v>4000000</v>
      </c>
    </row>
    <row r="435" spans="1:67" ht="15" thickBot="1" x14ac:dyDescent="0.35">
      <c r="A435" s="1" t="s">
        <v>431</v>
      </c>
      <c r="B435" s="1" t="s">
        <v>602</v>
      </c>
      <c r="C435" s="2">
        <v>66</v>
      </c>
      <c r="D435" s="2">
        <v>82</v>
      </c>
      <c r="E435" s="2">
        <v>5</v>
      </c>
      <c r="F435" s="2">
        <v>72</v>
      </c>
      <c r="G435" s="2">
        <v>2</v>
      </c>
      <c r="H435" s="1">
        <f t="shared" si="547"/>
        <v>82</v>
      </c>
      <c r="I435" s="1">
        <f>HLOOKUP(H435,C435:$F$604,J435,0)</f>
        <v>2</v>
      </c>
      <c r="J435" s="1">
        <v>170</v>
      </c>
      <c r="K435" s="1" t="str">
        <f t="shared" si="548"/>
        <v>22</v>
      </c>
      <c r="M435" s="5">
        <f t="shared" si="549"/>
        <v>2</v>
      </c>
      <c r="N435" s="5">
        <f t="shared" si="550"/>
        <v>143</v>
      </c>
      <c r="O435" s="5">
        <f t="shared" si="551"/>
        <v>34.79822792423009</v>
      </c>
      <c r="P435" s="5">
        <f t="shared" si="552"/>
        <v>56.25</v>
      </c>
      <c r="Q435" s="5">
        <f t="shared" si="553"/>
        <v>69</v>
      </c>
      <c r="R435" s="5">
        <f t="shared" si="554"/>
        <v>-12.75</v>
      </c>
      <c r="S435" s="5">
        <f t="shared" si="555"/>
        <v>5</v>
      </c>
      <c r="T435" s="5">
        <f t="shared" si="556"/>
        <v>82</v>
      </c>
      <c r="U435" s="5">
        <f t="shared" si="557"/>
        <v>77</v>
      </c>
      <c r="V435">
        <f t="shared" si="558"/>
        <v>2000000</v>
      </c>
      <c r="X435">
        <f t="shared" si="559"/>
        <v>27</v>
      </c>
      <c r="Y435">
        <f t="shared" si="537"/>
        <v>18</v>
      </c>
      <c r="Z435">
        <f t="shared" si="538"/>
        <v>14</v>
      </c>
      <c r="AA435">
        <f t="shared" si="539"/>
        <v>19</v>
      </c>
      <c r="AB435">
        <f t="shared" si="540"/>
        <v>9</v>
      </c>
      <c r="AC435">
        <f t="shared" si="541"/>
        <v>54</v>
      </c>
      <c r="AD435">
        <f t="shared" si="542"/>
        <v>44</v>
      </c>
      <c r="AE435">
        <f t="shared" si="543"/>
        <v>30</v>
      </c>
      <c r="AF435">
        <f t="shared" si="544"/>
        <v>13</v>
      </c>
      <c r="AG435">
        <f t="shared" ref="AG435:AO435" si="609">MAX(X$4:AF$543)+1-X435</f>
        <v>29</v>
      </c>
      <c r="AH435">
        <f t="shared" si="609"/>
        <v>38</v>
      </c>
      <c r="AI435">
        <f t="shared" si="609"/>
        <v>42</v>
      </c>
      <c r="AJ435">
        <f t="shared" si="609"/>
        <v>37</v>
      </c>
      <c r="AK435">
        <f t="shared" si="609"/>
        <v>47</v>
      </c>
      <c r="AL435">
        <f t="shared" si="609"/>
        <v>2</v>
      </c>
      <c r="AM435">
        <f t="shared" si="609"/>
        <v>12</v>
      </c>
      <c r="AN435">
        <f t="shared" si="609"/>
        <v>26</v>
      </c>
      <c r="AO435">
        <f t="shared" si="609"/>
        <v>43</v>
      </c>
      <c r="AP435">
        <f t="shared" si="546"/>
        <v>2000000</v>
      </c>
      <c r="AQ435">
        <f t="shared" si="561"/>
        <v>3</v>
      </c>
      <c r="AR435">
        <f t="shared" si="562"/>
        <v>2</v>
      </c>
      <c r="AS435">
        <f t="shared" si="563"/>
        <v>2861799.1</v>
      </c>
      <c r="AV435" s="10" t="s">
        <v>1095</v>
      </c>
      <c r="AW435" s="11">
        <v>14</v>
      </c>
      <c r="AX435" s="11">
        <v>25</v>
      </c>
      <c r="AY435" s="11">
        <v>11</v>
      </c>
      <c r="AZ435" s="11">
        <v>20</v>
      </c>
      <c r="BA435" s="11">
        <v>26</v>
      </c>
      <c r="BB435" s="11">
        <v>17</v>
      </c>
      <c r="BC435" s="11">
        <v>21</v>
      </c>
      <c r="BD435" s="11">
        <v>7</v>
      </c>
      <c r="BE435" s="11">
        <v>14</v>
      </c>
      <c r="BF435" s="11">
        <v>42</v>
      </c>
      <c r="BG435" s="11">
        <v>31</v>
      </c>
      <c r="BH435" s="11">
        <v>45</v>
      </c>
      <c r="BI435" s="11">
        <v>36</v>
      </c>
      <c r="BJ435" s="11">
        <v>30</v>
      </c>
      <c r="BK435" s="11">
        <v>39</v>
      </c>
      <c r="BL435" s="11">
        <v>35</v>
      </c>
      <c r="BM435" s="11">
        <v>49</v>
      </c>
      <c r="BN435" s="11">
        <v>42</v>
      </c>
      <c r="BO435" s="11">
        <v>3000000</v>
      </c>
    </row>
    <row r="436" spans="1:67" ht="15" thickBot="1" x14ac:dyDescent="0.35">
      <c r="A436" s="1" t="s">
        <v>432</v>
      </c>
      <c r="B436" s="1" t="s">
        <v>602</v>
      </c>
      <c r="C436" s="2">
        <v>0</v>
      </c>
      <c r="D436" s="2">
        <v>97</v>
      </c>
      <c r="E436" s="2">
        <v>32</v>
      </c>
      <c r="F436" s="2">
        <v>3</v>
      </c>
      <c r="G436" s="2">
        <v>4</v>
      </c>
      <c r="H436" s="1">
        <f t="shared" si="547"/>
        <v>97</v>
      </c>
      <c r="I436" s="1">
        <f>HLOOKUP(H436,C436:$F$604,J436,0)</f>
        <v>2</v>
      </c>
      <c r="J436" s="1">
        <v>169</v>
      </c>
      <c r="K436" s="1" t="str">
        <f t="shared" si="548"/>
        <v>42</v>
      </c>
      <c r="M436" s="5">
        <f t="shared" si="549"/>
        <v>2</v>
      </c>
      <c r="N436" s="5">
        <f t="shared" si="550"/>
        <v>35</v>
      </c>
      <c r="O436" s="5">
        <f t="shared" si="551"/>
        <v>45.040722315107992</v>
      </c>
      <c r="P436" s="5">
        <f t="shared" si="552"/>
        <v>33</v>
      </c>
      <c r="Q436" s="5">
        <f t="shared" si="553"/>
        <v>17.5</v>
      </c>
      <c r="R436" s="5">
        <f t="shared" si="554"/>
        <v>15.5</v>
      </c>
      <c r="S436" s="5">
        <f t="shared" si="555"/>
        <v>0</v>
      </c>
      <c r="T436" s="5">
        <f t="shared" si="556"/>
        <v>97</v>
      </c>
      <c r="U436" s="5">
        <f t="shared" si="557"/>
        <v>97</v>
      </c>
      <c r="V436">
        <f t="shared" si="558"/>
        <v>4000000</v>
      </c>
      <c r="X436">
        <f t="shared" si="559"/>
        <v>27</v>
      </c>
      <c r="Y436">
        <f t="shared" si="537"/>
        <v>53</v>
      </c>
      <c r="Z436">
        <f t="shared" si="538"/>
        <v>1</v>
      </c>
      <c r="AA436">
        <f t="shared" si="539"/>
        <v>48</v>
      </c>
      <c r="AB436">
        <f t="shared" si="540"/>
        <v>52</v>
      </c>
      <c r="AC436">
        <f t="shared" si="541"/>
        <v>1</v>
      </c>
      <c r="AD436">
        <f t="shared" si="542"/>
        <v>53</v>
      </c>
      <c r="AE436">
        <f t="shared" si="543"/>
        <v>7</v>
      </c>
      <c r="AF436">
        <f t="shared" si="544"/>
        <v>1</v>
      </c>
      <c r="AG436">
        <f t="shared" ref="AG436:AO436" si="610">MAX(X$4:AF$543)+1-X436</f>
        <v>29</v>
      </c>
      <c r="AH436">
        <f t="shared" si="610"/>
        <v>3</v>
      </c>
      <c r="AI436">
        <f t="shared" si="610"/>
        <v>55</v>
      </c>
      <c r="AJ436">
        <f t="shared" si="610"/>
        <v>8</v>
      </c>
      <c r="AK436">
        <f t="shared" si="610"/>
        <v>4</v>
      </c>
      <c r="AL436">
        <f t="shared" si="610"/>
        <v>55</v>
      </c>
      <c r="AM436">
        <f t="shared" si="610"/>
        <v>3</v>
      </c>
      <c r="AN436">
        <f t="shared" si="610"/>
        <v>49</v>
      </c>
      <c r="AO436">
        <f t="shared" si="610"/>
        <v>55</v>
      </c>
      <c r="AP436">
        <f t="shared" si="546"/>
        <v>4000000</v>
      </c>
      <c r="AQ436">
        <f t="shared" si="561"/>
        <v>3</v>
      </c>
      <c r="AR436">
        <f t="shared" si="562"/>
        <v>4</v>
      </c>
      <c r="AS436">
        <f t="shared" si="563"/>
        <v>3047112.4</v>
      </c>
      <c r="AV436" s="10" t="s">
        <v>1096</v>
      </c>
      <c r="AW436" s="11">
        <v>1</v>
      </c>
      <c r="AX436" s="11">
        <v>28</v>
      </c>
      <c r="AY436" s="11">
        <v>15</v>
      </c>
      <c r="AZ436" s="11">
        <v>23</v>
      </c>
      <c r="BA436" s="11">
        <v>32</v>
      </c>
      <c r="BB436" s="11">
        <v>8</v>
      </c>
      <c r="BC436" s="11">
        <v>18</v>
      </c>
      <c r="BD436" s="11">
        <v>7</v>
      </c>
      <c r="BE436" s="11">
        <v>18</v>
      </c>
      <c r="BF436" s="11">
        <v>55</v>
      </c>
      <c r="BG436" s="11">
        <v>28</v>
      </c>
      <c r="BH436" s="11">
        <v>41</v>
      </c>
      <c r="BI436" s="11">
        <v>33</v>
      </c>
      <c r="BJ436" s="11">
        <v>24</v>
      </c>
      <c r="BK436" s="11">
        <v>48</v>
      </c>
      <c r="BL436" s="11">
        <v>38</v>
      </c>
      <c r="BM436" s="11">
        <v>49</v>
      </c>
      <c r="BN436" s="11">
        <v>38</v>
      </c>
      <c r="BO436" s="11">
        <v>3000000</v>
      </c>
    </row>
    <row r="437" spans="1:67" ht="15" thickBot="1" x14ac:dyDescent="0.35">
      <c r="A437" s="1" t="s">
        <v>433</v>
      </c>
      <c r="B437" s="1" t="s">
        <v>602</v>
      </c>
      <c r="C437" s="2">
        <v>11</v>
      </c>
      <c r="D437" s="2">
        <v>31</v>
      </c>
      <c r="E437" s="2">
        <v>25</v>
      </c>
      <c r="F437" s="2">
        <v>62</v>
      </c>
      <c r="G437" s="2">
        <v>3</v>
      </c>
      <c r="H437" s="1">
        <f t="shared" si="547"/>
        <v>62</v>
      </c>
      <c r="I437" s="1">
        <f>HLOOKUP(H437,C437:$F$604,J437,0)</f>
        <v>4</v>
      </c>
      <c r="J437" s="1">
        <v>168</v>
      </c>
      <c r="K437" s="1" t="str">
        <f t="shared" si="548"/>
        <v>34</v>
      </c>
      <c r="M437" s="5">
        <f t="shared" si="549"/>
        <v>4</v>
      </c>
      <c r="N437" s="5">
        <f t="shared" si="550"/>
        <v>67</v>
      </c>
      <c r="O437" s="5">
        <f t="shared" si="551"/>
        <v>21.530985424112231</v>
      </c>
      <c r="P437" s="5">
        <f t="shared" si="552"/>
        <v>32.25</v>
      </c>
      <c r="Q437" s="5">
        <f t="shared" si="553"/>
        <v>28</v>
      </c>
      <c r="R437" s="5">
        <f t="shared" si="554"/>
        <v>4.25</v>
      </c>
      <c r="S437" s="5">
        <f t="shared" si="555"/>
        <v>11</v>
      </c>
      <c r="T437" s="5">
        <f t="shared" si="556"/>
        <v>62</v>
      </c>
      <c r="U437" s="5">
        <f t="shared" si="557"/>
        <v>51</v>
      </c>
      <c r="V437">
        <f t="shared" si="558"/>
        <v>3000000</v>
      </c>
      <c r="X437">
        <f t="shared" si="559"/>
        <v>1</v>
      </c>
      <c r="Y437">
        <f t="shared" si="537"/>
        <v>46</v>
      </c>
      <c r="Z437">
        <f t="shared" si="538"/>
        <v>40</v>
      </c>
      <c r="AA437">
        <f t="shared" si="539"/>
        <v>48</v>
      </c>
      <c r="AB437">
        <f t="shared" si="540"/>
        <v>48</v>
      </c>
      <c r="AC437">
        <f t="shared" si="541"/>
        <v>14</v>
      </c>
      <c r="AD437">
        <f t="shared" si="542"/>
        <v>33</v>
      </c>
      <c r="AE437">
        <f t="shared" si="543"/>
        <v>47</v>
      </c>
      <c r="AF437">
        <f t="shared" si="544"/>
        <v>37</v>
      </c>
      <c r="AG437">
        <f t="shared" ref="AG437:AO437" si="611">MAX(X$4:AF$543)+1-X437</f>
        <v>55</v>
      </c>
      <c r="AH437">
        <f t="shared" si="611"/>
        <v>10</v>
      </c>
      <c r="AI437">
        <f t="shared" si="611"/>
        <v>16</v>
      </c>
      <c r="AJ437">
        <f t="shared" si="611"/>
        <v>8</v>
      </c>
      <c r="AK437">
        <f t="shared" si="611"/>
        <v>8</v>
      </c>
      <c r="AL437">
        <f t="shared" si="611"/>
        <v>42</v>
      </c>
      <c r="AM437">
        <f t="shared" si="611"/>
        <v>23</v>
      </c>
      <c r="AN437">
        <f t="shared" si="611"/>
        <v>9</v>
      </c>
      <c r="AO437">
        <f t="shared" si="611"/>
        <v>19</v>
      </c>
      <c r="AP437">
        <f t="shared" si="546"/>
        <v>3000000</v>
      </c>
      <c r="AQ437">
        <f t="shared" si="561"/>
        <v>3</v>
      </c>
      <c r="AR437">
        <f t="shared" si="562"/>
        <v>3</v>
      </c>
      <c r="AS437">
        <f t="shared" si="563"/>
        <v>2953761.4</v>
      </c>
      <c r="AV437" s="10" t="s">
        <v>1097</v>
      </c>
      <c r="AW437" s="11">
        <v>1</v>
      </c>
      <c r="AX437" s="11">
        <v>26</v>
      </c>
      <c r="AY437" s="11">
        <v>23</v>
      </c>
      <c r="AZ437" s="11">
        <v>29</v>
      </c>
      <c r="BA437" s="11">
        <v>18</v>
      </c>
      <c r="BB437" s="11">
        <v>52</v>
      </c>
      <c r="BC437" s="11">
        <v>44</v>
      </c>
      <c r="BD437" s="11">
        <v>41</v>
      </c>
      <c r="BE437" s="11">
        <v>22</v>
      </c>
      <c r="BF437" s="11">
        <v>55</v>
      </c>
      <c r="BG437" s="11">
        <v>30</v>
      </c>
      <c r="BH437" s="11">
        <v>33</v>
      </c>
      <c r="BI437" s="11">
        <v>27</v>
      </c>
      <c r="BJ437" s="11">
        <v>38</v>
      </c>
      <c r="BK437" s="11">
        <v>4</v>
      </c>
      <c r="BL437" s="11">
        <v>12</v>
      </c>
      <c r="BM437" s="11">
        <v>15</v>
      </c>
      <c r="BN437" s="11">
        <v>34</v>
      </c>
      <c r="BO437" s="11">
        <v>2000000</v>
      </c>
    </row>
    <row r="438" spans="1:67" ht="15" thickBot="1" x14ac:dyDescent="0.35">
      <c r="A438" s="1" t="s">
        <v>434</v>
      </c>
      <c r="B438" s="1" t="s">
        <v>602</v>
      </c>
      <c r="C438" s="2">
        <v>93</v>
      </c>
      <c r="D438" s="2">
        <v>6</v>
      </c>
      <c r="E438" s="2">
        <v>69</v>
      </c>
      <c r="F438" s="2">
        <v>60</v>
      </c>
      <c r="G438" s="2">
        <v>3</v>
      </c>
      <c r="H438" s="1">
        <f t="shared" si="547"/>
        <v>93</v>
      </c>
      <c r="I438" s="1">
        <f>HLOOKUP(H438,C438:$F$604,J438,0)</f>
        <v>1</v>
      </c>
      <c r="J438" s="1">
        <v>167</v>
      </c>
      <c r="K438" s="1" t="str">
        <f t="shared" si="548"/>
        <v>31</v>
      </c>
      <c r="M438" s="5">
        <f t="shared" si="549"/>
        <v>1</v>
      </c>
      <c r="N438" s="5">
        <f t="shared" si="550"/>
        <v>135</v>
      </c>
      <c r="O438" s="5">
        <f t="shared" si="551"/>
        <v>36.742346141747674</v>
      </c>
      <c r="P438" s="5">
        <f t="shared" si="552"/>
        <v>57</v>
      </c>
      <c r="Q438" s="5">
        <f t="shared" si="553"/>
        <v>64.5</v>
      </c>
      <c r="R438" s="5">
        <f t="shared" si="554"/>
        <v>-7.5</v>
      </c>
      <c r="S438" s="5">
        <f t="shared" si="555"/>
        <v>6</v>
      </c>
      <c r="T438" s="5">
        <f t="shared" si="556"/>
        <v>93</v>
      </c>
      <c r="U438" s="5">
        <f t="shared" si="557"/>
        <v>87</v>
      </c>
      <c r="V438">
        <f t="shared" si="558"/>
        <v>3000000</v>
      </c>
      <c r="X438">
        <f t="shared" si="559"/>
        <v>41</v>
      </c>
      <c r="Y438">
        <f t="shared" si="537"/>
        <v>21</v>
      </c>
      <c r="Z438">
        <f t="shared" si="538"/>
        <v>11</v>
      </c>
      <c r="AA438">
        <f t="shared" si="539"/>
        <v>18</v>
      </c>
      <c r="AB438">
        <f t="shared" si="540"/>
        <v>13</v>
      </c>
      <c r="AC438">
        <f t="shared" si="541"/>
        <v>49</v>
      </c>
      <c r="AD438">
        <f t="shared" si="542"/>
        <v>41</v>
      </c>
      <c r="AE438">
        <f t="shared" si="543"/>
        <v>14</v>
      </c>
      <c r="AF438">
        <f t="shared" si="544"/>
        <v>5</v>
      </c>
      <c r="AG438">
        <f t="shared" ref="AG438:AO438" si="612">MAX(X$4:AF$543)+1-X438</f>
        <v>15</v>
      </c>
      <c r="AH438">
        <f t="shared" si="612"/>
        <v>35</v>
      </c>
      <c r="AI438">
        <f t="shared" si="612"/>
        <v>45</v>
      </c>
      <c r="AJ438">
        <f t="shared" si="612"/>
        <v>38</v>
      </c>
      <c r="AK438">
        <f t="shared" si="612"/>
        <v>43</v>
      </c>
      <c r="AL438">
        <f t="shared" si="612"/>
        <v>7</v>
      </c>
      <c r="AM438">
        <f t="shared" si="612"/>
        <v>15</v>
      </c>
      <c r="AN438">
        <f t="shared" si="612"/>
        <v>42</v>
      </c>
      <c r="AO438">
        <f t="shared" si="612"/>
        <v>51</v>
      </c>
      <c r="AP438">
        <f t="shared" si="546"/>
        <v>3000000</v>
      </c>
      <c r="AQ438">
        <f t="shared" si="561"/>
        <v>3</v>
      </c>
      <c r="AR438">
        <f t="shared" si="562"/>
        <v>3</v>
      </c>
      <c r="AS438">
        <f t="shared" si="563"/>
        <v>2752001.6</v>
      </c>
      <c r="AV438" s="10" t="s">
        <v>1098</v>
      </c>
      <c r="AW438" s="11">
        <v>27</v>
      </c>
      <c r="AX438" s="11">
        <v>37</v>
      </c>
      <c r="AY438" s="11">
        <v>48</v>
      </c>
      <c r="AZ438" s="11">
        <v>45</v>
      </c>
      <c r="BA438" s="11">
        <v>39</v>
      </c>
      <c r="BB438" s="11">
        <v>39</v>
      </c>
      <c r="BC438" s="11">
        <v>26</v>
      </c>
      <c r="BD438" s="11">
        <v>52</v>
      </c>
      <c r="BE438" s="11">
        <v>49</v>
      </c>
      <c r="BF438" s="11">
        <v>29</v>
      </c>
      <c r="BG438" s="11">
        <v>19</v>
      </c>
      <c r="BH438" s="11">
        <v>8</v>
      </c>
      <c r="BI438" s="11">
        <v>11</v>
      </c>
      <c r="BJ438" s="11">
        <v>17</v>
      </c>
      <c r="BK438" s="11">
        <v>17</v>
      </c>
      <c r="BL438" s="11">
        <v>30</v>
      </c>
      <c r="BM438" s="11">
        <v>4</v>
      </c>
      <c r="BN438" s="11">
        <v>7</v>
      </c>
      <c r="BO438" s="11">
        <v>3000000</v>
      </c>
    </row>
    <row r="439" spans="1:67" ht="15" thickBot="1" x14ac:dyDescent="0.35">
      <c r="A439" s="1" t="s">
        <v>435</v>
      </c>
      <c r="B439" s="1" t="s">
        <v>602</v>
      </c>
      <c r="C439" s="2">
        <v>89</v>
      </c>
      <c r="D439" s="2">
        <v>22</v>
      </c>
      <c r="E439" s="2">
        <v>30</v>
      </c>
      <c r="F439" s="2">
        <v>53</v>
      </c>
      <c r="G439" s="2">
        <v>4</v>
      </c>
      <c r="H439" s="1">
        <f t="shared" si="547"/>
        <v>89</v>
      </c>
      <c r="I439" s="1">
        <f>HLOOKUP(H439,C439:$F$604,J439,0)</f>
        <v>1</v>
      </c>
      <c r="J439" s="1">
        <v>166</v>
      </c>
      <c r="K439" s="1" t="str">
        <f t="shared" si="548"/>
        <v>41</v>
      </c>
      <c r="M439" s="5">
        <f t="shared" si="549"/>
        <v>1</v>
      </c>
      <c r="N439" s="5">
        <f t="shared" si="550"/>
        <v>105</v>
      </c>
      <c r="O439" s="5">
        <f t="shared" si="551"/>
        <v>30.027764929589193</v>
      </c>
      <c r="P439" s="5">
        <f t="shared" si="552"/>
        <v>48.5</v>
      </c>
      <c r="Q439" s="5">
        <f t="shared" si="553"/>
        <v>41.5</v>
      </c>
      <c r="R439" s="5">
        <f t="shared" si="554"/>
        <v>7</v>
      </c>
      <c r="S439" s="5">
        <f t="shared" si="555"/>
        <v>22</v>
      </c>
      <c r="T439" s="5">
        <f t="shared" si="556"/>
        <v>89</v>
      </c>
      <c r="U439" s="5">
        <f t="shared" si="557"/>
        <v>67</v>
      </c>
      <c r="V439">
        <f t="shared" si="558"/>
        <v>4000000</v>
      </c>
      <c r="X439">
        <f t="shared" si="559"/>
        <v>41</v>
      </c>
      <c r="Y439">
        <f t="shared" si="537"/>
        <v>33</v>
      </c>
      <c r="Z439">
        <f t="shared" si="538"/>
        <v>24</v>
      </c>
      <c r="AA439">
        <f t="shared" si="539"/>
        <v>31</v>
      </c>
      <c r="AB439">
        <f t="shared" si="540"/>
        <v>37</v>
      </c>
      <c r="AC439">
        <f t="shared" si="541"/>
        <v>8</v>
      </c>
      <c r="AD439">
        <f t="shared" si="542"/>
        <v>20</v>
      </c>
      <c r="AE439">
        <f t="shared" si="543"/>
        <v>21</v>
      </c>
      <c r="AF439">
        <f t="shared" si="544"/>
        <v>22</v>
      </c>
      <c r="AG439">
        <f t="shared" ref="AG439:AO439" si="613">MAX(X$4:AF$543)+1-X439</f>
        <v>15</v>
      </c>
      <c r="AH439">
        <f t="shared" si="613"/>
        <v>23</v>
      </c>
      <c r="AI439">
        <f t="shared" si="613"/>
        <v>32</v>
      </c>
      <c r="AJ439">
        <f t="shared" si="613"/>
        <v>25</v>
      </c>
      <c r="AK439">
        <f t="shared" si="613"/>
        <v>19</v>
      </c>
      <c r="AL439">
        <f t="shared" si="613"/>
        <v>48</v>
      </c>
      <c r="AM439">
        <f t="shared" si="613"/>
        <v>36</v>
      </c>
      <c r="AN439">
        <f t="shared" si="613"/>
        <v>35</v>
      </c>
      <c r="AO439">
        <f t="shared" si="613"/>
        <v>34</v>
      </c>
      <c r="AP439">
        <f t="shared" si="546"/>
        <v>4000000</v>
      </c>
      <c r="AQ439">
        <f t="shared" si="561"/>
        <v>3</v>
      </c>
      <c r="AR439">
        <f t="shared" si="562"/>
        <v>4</v>
      </c>
      <c r="AS439">
        <f t="shared" si="563"/>
        <v>2931511.2</v>
      </c>
      <c r="AV439" s="10" t="s">
        <v>1099</v>
      </c>
      <c r="AW439" s="11">
        <v>27</v>
      </c>
      <c r="AX439" s="11">
        <v>18</v>
      </c>
      <c r="AY439" s="11">
        <v>14</v>
      </c>
      <c r="AZ439" s="11">
        <v>19</v>
      </c>
      <c r="BA439" s="11">
        <v>9</v>
      </c>
      <c r="BB439" s="11">
        <v>54</v>
      </c>
      <c r="BC439" s="11">
        <v>44</v>
      </c>
      <c r="BD439" s="11">
        <v>30</v>
      </c>
      <c r="BE439" s="11">
        <v>13</v>
      </c>
      <c r="BF439" s="11">
        <v>29</v>
      </c>
      <c r="BG439" s="11">
        <v>38</v>
      </c>
      <c r="BH439" s="11">
        <v>42</v>
      </c>
      <c r="BI439" s="11">
        <v>37</v>
      </c>
      <c r="BJ439" s="11">
        <v>47</v>
      </c>
      <c r="BK439" s="11">
        <v>2</v>
      </c>
      <c r="BL439" s="11">
        <v>12</v>
      </c>
      <c r="BM439" s="11">
        <v>26</v>
      </c>
      <c r="BN439" s="11">
        <v>43</v>
      </c>
      <c r="BO439" s="11">
        <v>2000000</v>
      </c>
    </row>
    <row r="440" spans="1:67" ht="15" thickBot="1" x14ac:dyDescent="0.35">
      <c r="A440" s="1" t="s">
        <v>436</v>
      </c>
      <c r="B440" s="1" t="s">
        <v>602</v>
      </c>
      <c r="C440" s="2">
        <v>79</v>
      </c>
      <c r="D440" s="2">
        <v>20</v>
      </c>
      <c r="E440" s="2">
        <v>34</v>
      </c>
      <c r="F440" s="2">
        <v>84</v>
      </c>
      <c r="G440" s="2">
        <v>4</v>
      </c>
      <c r="H440" s="1">
        <f t="shared" si="547"/>
        <v>84</v>
      </c>
      <c r="I440" s="1">
        <f>HLOOKUP(H440,C440:$F$604,J440,0)</f>
        <v>4</v>
      </c>
      <c r="J440" s="1">
        <v>165</v>
      </c>
      <c r="K440" s="1" t="str">
        <f t="shared" si="548"/>
        <v>44</v>
      </c>
      <c r="M440" s="5">
        <f t="shared" si="549"/>
        <v>4</v>
      </c>
      <c r="N440" s="5">
        <f t="shared" si="550"/>
        <v>133</v>
      </c>
      <c r="O440" s="5">
        <f t="shared" si="551"/>
        <v>32.045540511382654</v>
      </c>
      <c r="P440" s="5">
        <f t="shared" si="552"/>
        <v>54.25</v>
      </c>
      <c r="Q440" s="5">
        <f t="shared" si="553"/>
        <v>56.5</v>
      </c>
      <c r="R440" s="5">
        <f t="shared" si="554"/>
        <v>-2.25</v>
      </c>
      <c r="S440" s="5">
        <f t="shared" si="555"/>
        <v>20</v>
      </c>
      <c r="T440" s="5">
        <f t="shared" si="556"/>
        <v>84</v>
      </c>
      <c r="U440" s="5">
        <f t="shared" si="557"/>
        <v>64</v>
      </c>
      <c r="V440">
        <f t="shared" si="558"/>
        <v>4000000</v>
      </c>
      <c r="X440">
        <f t="shared" si="559"/>
        <v>1</v>
      </c>
      <c r="Y440">
        <f t="shared" si="537"/>
        <v>22</v>
      </c>
      <c r="Z440">
        <f t="shared" si="538"/>
        <v>20</v>
      </c>
      <c r="AA440">
        <f t="shared" si="539"/>
        <v>22</v>
      </c>
      <c r="AB440">
        <f t="shared" si="540"/>
        <v>21</v>
      </c>
      <c r="AC440">
        <f t="shared" si="541"/>
        <v>35</v>
      </c>
      <c r="AD440">
        <f t="shared" si="542"/>
        <v>22</v>
      </c>
      <c r="AE440">
        <f t="shared" si="543"/>
        <v>29</v>
      </c>
      <c r="AF440">
        <f t="shared" si="544"/>
        <v>25</v>
      </c>
      <c r="AG440">
        <f t="shared" ref="AG440:AO440" si="614">MAX(X$4:AF$543)+1-X440</f>
        <v>55</v>
      </c>
      <c r="AH440">
        <f t="shared" si="614"/>
        <v>34</v>
      </c>
      <c r="AI440">
        <f t="shared" si="614"/>
        <v>36</v>
      </c>
      <c r="AJ440">
        <f t="shared" si="614"/>
        <v>34</v>
      </c>
      <c r="AK440">
        <f t="shared" si="614"/>
        <v>35</v>
      </c>
      <c r="AL440">
        <f t="shared" si="614"/>
        <v>21</v>
      </c>
      <c r="AM440">
        <f t="shared" si="614"/>
        <v>34</v>
      </c>
      <c r="AN440">
        <f t="shared" si="614"/>
        <v>27</v>
      </c>
      <c r="AO440">
        <f t="shared" si="614"/>
        <v>31</v>
      </c>
      <c r="AP440">
        <f t="shared" si="546"/>
        <v>4000000</v>
      </c>
      <c r="AQ440">
        <f t="shared" si="561"/>
        <v>3</v>
      </c>
      <c r="AR440">
        <f t="shared" si="562"/>
        <v>4</v>
      </c>
      <c r="AS440">
        <f t="shared" si="563"/>
        <v>2931512.7</v>
      </c>
      <c r="AV440" s="10" t="s">
        <v>1100</v>
      </c>
      <c r="AW440" s="11">
        <v>27</v>
      </c>
      <c r="AX440" s="11">
        <v>53</v>
      </c>
      <c r="AY440" s="11">
        <v>1</v>
      </c>
      <c r="AZ440" s="11">
        <v>48</v>
      </c>
      <c r="BA440" s="11">
        <v>52</v>
      </c>
      <c r="BB440" s="11">
        <v>1</v>
      </c>
      <c r="BC440" s="11">
        <v>53</v>
      </c>
      <c r="BD440" s="11">
        <v>7</v>
      </c>
      <c r="BE440" s="11">
        <v>1</v>
      </c>
      <c r="BF440" s="11">
        <v>29</v>
      </c>
      <c r="BG440" s="11">
        <v>3</v>
      </c>
      <c r="BH440" s="11">
        <v>55</v>
      </c>
      <c r="BI440" s="11">
        <v>8</v>
      </c>
      <c r="BJ440" s="11">
        <v>4</v>
      </c>
      <c r="BK440" s="11">
        <v>55</v>
      </c>
      <c r="BL440" s="11">
        <v>3</v>
      </c>
      <c r="BM440" s="11">
        <v>49</v>
      </c>
      <c r="BN440" s="11">
        <v>55</v>
      </c>
      <c r="BO440" s="11">
        <v>4000000</v>
      </c>
    </row>
    <row r="441" spans="1:67" ht="15" thickBot="1" x14ac:dyDescent="0.35">
      <c r="A441" s="1" t="s">
        <v>437</v>
      </c>
      <c r="B441" s="1" t="s">
        <v>602</v>
      </c>
      <c r="C441" s="2">
        <v>5</v>
      </c>
      <c r="D441" s="2">
        <v>69</v>
      </c>
      <c r="E441" s="2">
        <v>62</v>
      </c>
      <c r="F441" s="2">
        <v>86</v>
      </c>
      <c r="G441" s="2">
        <v>2</v>
      </c>
      <c r="H441" s="1">
        <f t="shared" si="547"/>
        <v>86</v>
      </c>
      <c r="I441" s="1">
        <f>HLOOKUP(H441,C441:$F$604,J441,0)</f>
        <v>4</v>
      </c>
      <c r="J441" s="1">
        <v>164</v>
      </c>
      <c r="K441" s="1" t="str">
        <f t="shared" si="548"/>
        <v>24</v>
      </c>
      <c r="M441" s="5">
        <f t="shared" si="549"/>
        <v>4</v>
      </c>
      <c r="N441" s="5">
        <f t="shared" si="550"/>
        <v>136</v>
      </c>
      <c r="O441" s="5">
        <f t="shared" si="551"/>
        <v>35.142566781611158</v>
      </c>
      <c r="P441" s="5">
        <f t="shared" si="552"/>
        <v>55.5</v>
      </c>
      <c r="Q441" s="5">
        <f t="shared" si="553"/>
        <v>65.5</v>
      </c>
      <c r="R441" s="5">
        <f t="shared" si="554"/>
        <v>-10</v>
      </c>
      <c r="S441" s="5">
        <f t="shared" si="555"/>
        <v>5</v>
      </c>
      <c r="T441" s="5">
        <f t="shared" si="556"/>
        <v>86</v>
      </c>
      <c r="U441" s="5">
        <f t="shared" si="557"/>
        <v>81</v>
      </c>
      <c r="V441">
        <f t="shared" si="558"/>
        <v>2000000</v>
      </c>
      <c r="X441">
        <f t="shared" si="559"/>
        <v>1</v>
      </c>
      <c r="Y441">
        <f t="shared" si="537"/>
        <v>20</v>
      </c>
      <c r="Z441">
        <f t="shared" si="538"/>
        <v>13</v>
      </c>
      <c r="AA441">
        <f t="shared" si="539"/>
        <v>20</v>
      </c>
      <c r="AB441">
        <f t="shared" si="540"/>
        <v>12</v>
      </c>
      <c r="AC441">
        <f t="shared" si="541"/>
        <v>51</v>
      </c>
      <c r="AD441">
        <f t="shared" si="542"/>
        <v>44</v>
      </c>
      <c r="AE441">
        <f t="shared" si="543"/>
        <v>26</v>
      </c>
      <c r="AF441">
        <f t="shared" si="544"/>
        <v>10</v>
      </c>
      <c r="AG441">
        <f t="shared" ref="AG441:AO441" si="615">MAX(X$4:AF$543)+1-X441</f>
        <v>55</v>
      </c>
      <c r="AH441">
        <f t="shared" si="615"/>
        <v>36</v>
      </c>
      <c r="AI441">
        <f t="shared" si="615"/>
        <v>43</v>
      </c>
      <c r="AJ441">
        <f t="shared" si="615"/>
        <v>36</v>
      </c>
      <c r="AK441">
        <f t="shared" si="615"/>
        <v>44</v>
      </c>
      <c r="AL441">
        <f t="shared" si="615"/>
        <v>5</v>
      </c>
      <c r="AM441">
        <f t="shared" si="615"/>
        <v>12</v>
      </c>
      <c r="AN441">
        <f t="shared" si="615"/>
        <v>30</v>
      </c>
      <c r="AO441">
        <f t="shared" si="615"/>
        <v>46</v>
      </c>
      <c r="AP441">
        <f t="shared" si="546"/>
        <v>2000000</v>
      </c>
      <c r="AQ441">
        <f t="shared" si="561"/>
        <v>3</v>
      </c>
      <c r="AR441">
        <f t="shared" si="562"/>
        <v>2</v>
      </c>
      <c r="AS441">
        <f t="shared" si="563"/>
        <v>2842133.8</v>
      </c>
      <c r="AV441" s="10" t="s">
        <v>1101</v>
      </c>
      <c r="AW441" s="11">
        <v>1</v>
      </c>
      <c r="AX441" s="11">
        <v>46</v>
      </c>
      <c r="AY441" s="11">
        <v>40</v>
      </c>
      <c r="AZ441" s="11">
        <v>48</v>
      </c>
      <c r="BA441" s="11">
        <v>48</v>
      </c>
      <c r="BB441" s="11">
        <v>14</v>
      </c>
      <c r="BC441" s="11">
        <v>33</v>
      </c>
      <c r="BD441" s="11">
        <v>47</v>
      </c>
      <c r="BE441" s="11">
        <v>37</v>
      </c>
      <c r="BF441" s="11">
        <v>55</v>
      </c>
      <c r="BG441" s="11">
        <v>10</v>
      </c>
      <c r="BH441" s="11">
        <v>16</v>
      </c>
      <c r="BI441" s="11">
        <v>8</v>
      </c>
      <c r="BJ441" s="11">
        <v>8</v>
      </c>
      <c r="BK441" s="11">
        <v>42</v>
      </c>
      <c r="BL441" s="11">
        <v>23</v>
      </c>
      <c r="BM441" s="11">
        <v>9</v>
      </c>
      <c r="BN441" s="11">
        <v>19</v>
      </c>
      <c r="BO441" s="11">
        <v>3000000</v>
      </c>
    </row>
    <row r="442" spans="1:67" ht="15" thickBot="1" x14ac:dyDescent="0.35">
      <c r="A442" s="1" t="s">
        <v>438</v>
      </c>
      <c r="B442" s="1" t="s">
        <v>602</v>
      </c>
      <c r="C442" s="2">
        <v>8</v>
      </c>
      <c r="D442" s="2">
        <v>77</v>
      </c>
      <c r="E442" s="2">
        <v>94</v>
      </c>
      <c r="F442" s="2">
        <v>52</v>
      </c>
      <c r="G442" s="2">
        <v>4</v>
      </c>
      <c r="H442" s="1">
        <f t="shared" si="547"/>
        <v>94</v>
      </c>
      <c r="I442" s="1">
        <f>HLOOKUP(H442,C442:$F$604,J442,0)</f>
        <v>3</v>
      </c>
      <c r="J442" s="1">
        <v>163</v>
      </c>
      <c r="K442" s="1" t="str">
        <f t="shared" si="548"/>
        <v>43</v>
      </c>
      <c r="M442" s="5">
        <f t="shared" si="549"/>
        <v>3</v>
      </c>
      <c r="N442" s="5">
        <f t="shared" si="550"/>
        <v>137</v>
      </c>
      <c r="O442" s="5">
        <f t="shared" si="551"/>
        <v>37.384265852539265</v>
      </c>
      <c r="P442" s="5">
        <f t="shared" si="552"/>
        <v>57.75</v>
      </c>
      <c r="Q442" s="5">
        <f t="shared" si="553"/>
        <v>64.5</v>
      </c>
      <c r="R442" s="5">
        <f t="shared" si="554"/>
        <v>-6.75</v>
      </c>
      <c r="S442" s="5">
        <f t="shared" si="555"/>
        <v>8</v>
      </c>
      <c r="T442" s="5">
        <f t="shared" si="556"/>
        <v>94</v>
      </c>
      <c r="U442" s="5">
        <f t="shared" si="557"/>
        <v>86</v>
      </c>
      <c r="V442">
        <f t="shared" si="558"/>
        <v>4000000</v>
      </c>
      <c r="X442">
        <f t="shared" si="559"/>
        <v>14</v>
      </c>
      <c r="Y442">
        <f t="shared" si="537"/>
        <v>20</v>
      </c>
      <c r="Z442">
        <f t="shared" si="538"/>
        <v>9</v>
      </c>
      <c r="AA442">
        <f t="shared" si="539"/>
        <v>17</v>
      </c>
      <c r="AB442">
        <f t="shared" si="540"/>
        <v>13</v>
      </c>
      <c r="AC442">
        <f t="shared" si="541"/>
        <v>47</v>
      </c>
      <c r="AD442">
        <f t="shared" si="542"/>
        <v>38</v>
      </c>
      <c r="AE442">
        <f t="shared" si="543"/>
        <v>12</v>
      </c>
      <c r="AF442">
        <f t="shared" si="544"/>
        <v>6</v>
      </c>
      <c r="AG442">
        <f t="shared" ref="AG442:AO442" si="616">MAX(X$4:AF$543)+1-X442</f>
        <v>42</v>
      </c>
      <c r="AH442">
        <f t="shared" si="616"/>
        <v>36</v>
      </c>
      <c r="AI442">
        <f t="shared" si="616"/>
        <v>47</v>
      </c>
      <c r="AJ442">
        <f t="shared" si="616"/>
        <v>39</v>
      </c>
      <c r="AK442">
        <f t="shared" si="616"/>
        <v>43</v>
      </c>
      <c r="AL442">
        <f t="shared" si="616"/>
        <v>9</v>
      </c>
      <c r="AM442">
        <f t="shared" si="616"/>
        <v>18</v>
      </c>
      <c r="AN442">
        <f t="shared" si="616"/>
        <v>44</v>
      </c>
      <c r="AO442">
        <f t="shared" si="616"/>
        <v>50</v>
      </c>
      <c r="AP442">
        <f t="shared" si="546"/>
        <v>4000000</v>
      </c>
      <c r="AQ442">
        <f t="shared" si="561"/>
        <v>3</v>
      </c>
      <c r="AR442">
        <f t="shared" si="562"/>
        <v>4</v>
      </c>
      <c r="AS442">
        <f t="shared" si="563"/>
        <v>2931511.9</v>
      </c>
      <c r="AV442" s="10" t="s">
        <v>1102</v>
      </c>
      <c r="AW442" s="11">
        <v>41</v>
      </c>
      <c r="AX442" s="11">
        <v>21</v>
      </c>
      <c r="AY442" s="11">
        <v>11</v>
      </c>
      <c r="AZ442" s="11">
        <v>18</v>
      </c>
      <c r="BA442" s="11">
        <v>13</v>
      </c>
      <c r="BB442" s="11">
        <v>49</v>
      </c>
      <c r="BC442" s="11">
        <v>41</v>
      </c>
      <c r="BD442" s="11">
        <v>14</v>
      </c>
      <c r="BE442" s="11">
        <v>5</v>
      </c>
      <c r="BF442" s="11">
        <v>15</v>
      </c>
      <c r="BG442" s="11">
        <v>35</v>
      </c>
      <c r="BH442" s="11">
        <v>45</v>
      </c>
      <c r="BI442" s="11">
        <v>38</v>
      </c>
      <c r="BJ442" s="11">
        <v>43</v>
      </c>
      <c r="BK442" s="11">
        <v>7</v>
      </c>
      <c r="BL442" s="11">
        <v>15</v>
      </c>
      <c r="BM442" s="11">
        <v>42</v>
      </c>
      <c r="BN442" s="11">
        <v>51</v>
      </c>
      <c r="BO442" s="11">
        <v>3000000</v>
      </c>
    </row>
    <row r="443" spans="1:67" ht="15" thickBot="1" x14ac:dyDescent="0.35">
      <c r="A443" s="1" t="s">
        <v>439</v>
      </c>
      <c r="B443" s="1" t="s">
        <v>602</v>
      </c>
      <c r="C443" s="2">
        <v>65</v>
      </c>
      <c r="D443" s="2">
        <v>20</v>
      </c>
      <c r="E443" s="2">
        <v>25</v>
      </c>
      <c r="F443" s="2">
        <v>74</v>
      </c>
      <c r="G443" s="2">
        <v>2</v>
      </c>
      <c r="H443" s="1">
        <f t="shared" si="547"/>
        <v>74</v>
      </c>
      <c r="I443" s="1">
        <f>HLOOKUP(H443,C443:$F$604,J443,0)</f>
        <v>4</v>
      </c>
      <c r="J443" s="1">
        <v>162</v>
      </c>
      <c r="K443" s="1" t="str">
        <f t="shared" si="548"/>
        <v>24</v>
      </c>
      <c r="M443" s="5">
        <f t="shared" si="549"/>
        <v>4</v>
      </c>
      <c r="N443" s="5">
        <f t="shared" si="550"/>
        <v>110</v>
      </c>
      <c r="O443" s="5">
        <f t="shared" si="551"/>
        <v>27.459060435491963</v>
      </c>
      <c r="P443" s="5">
        <f t="shared" si="552"/>
        <v>46</v>
      </c>
      <c r="Q443" s="5">
        <f t="shared" si="553"/>
        <v>45</v>
      </c>
      <c r="R443" s="5">
        <f t="shared" si="554"/>
        <v>1</v>
      </c>
      <c r="S443" s="5">
        <f t="shared" si="555"/>
        <v>20</v>
      </c>
      <c r="T443" s="5">
        <f t="shared" si="556"/>
        <v>74</v>
      </c>
      <c r="U443" s="5">
        <f t="shared" si="557"/>
        <v>54</v>
      </c>
      <c r="V443">
        <f t="shared" si="558"/>
        <v>2000000</v>
      </c>
      <c r="X443">
        <f t="shared" si="559"/>
        <v>1</v>
      </c>
      <c r="Y443">
        <f t="shared" si="537"/>
        <v>31</v>
      </c>
      <c r="Z443">
        <f t="shared" si="538"/>
        <v>29</v>
      </c>
      <c r="AA443">
        <f t="shared" si="539"/>
        <v>34</v>
      </c>
      <c r="AB443">
        <f t="shared" si="540"/>
        <v>33</v>
      </c>
      <c r="AC443">
        <f t="shared" si="541"/>
        <v>25</v>
      </c>
      <c r="AD443">
        <f t="shared" si="542"/>
        <v>22</v>
      </c>
      <c r="AE443">
        <f t="shared" si="543"/>
        <v>39</v>
      </c>
      <c r="AF443">
        <f t="shared" si="544"/>
        <v>34</v>
      </c>
      <c r="AG443">
        <f t="shared" ref="AG443:AO443" si="617">MAX(X$4:AF$543)+1-X443</f>
        <v>55</v>
      </c>
      <c r="AH443">
        <f t="shared" si="617"/>
        <v>25</v>
      </c>
      <c r="AI443">
        <f t="shared" si="617"/>
        <v>27</v>
      </c>
      <c r="AJ443">
        <f t="shared" si="617"/>
        <v>22</v>
      </c>
      <c r="AK443">
        <f t="shared" si="617"/>
        <v>23</v>
      </c>
      <c r="AL443">
        <f t="shared" si="617"/>
        <v>31</v>
      </c>
      <c r="AM443">
        <f t="shared" si="617"/>
        <v>34</v>
      </c>
      <c r="AN443">
        <f t="shared" si="617"/>
        <v>17</v>
      </c>
      <c r="AO443">
        <f t="shared" si="617"/>
        <v>22</v>
      </c>
      <c r="AP443">
        <f t="shared" si="546"/>
        <v>2000000</v>
      </c>
      <c r="AQ443">
        <f t="shared" si="561"/>
        <v>3</v>
      </c>
      <c r="AR443">
        <f t="shared" si="562"/>
        <v>2</v>
      </c>
      <c r="AS443">
        <f t="shared" si="563"/>
        <v>2776072.2</v>
      </c>
      <c r="AV443" s="10" t="s">
        <v>1103</v>
      </c>
      <c r="AW443" s="11">
        <v>41</v>
      </c>
      <c r="AX443" s="11">
        <v>33</v>
      </c>
      <c r="AY443" s="11">
        <v>24</v>
      </c>
      <c r="AZ443" s="11">
        <v>31</v>
      </c>
      <c r="BA443" s="11">
        <v>37</v>
      </c>
      <c r="BB443" s="11">
        <v>8</v>
      </c>
      <c r="BC443" s="11">
        <v>20</v>
      </c>
      <c r="BD443" s="11">
        <v>21</v>
      </c>
      <c r="BE443" s="11">
        <v>22</v>
      </c>
      <c r="BF443" s="11">
        <v>15</v>
      </c>
      <c r="BG443" s="11">
        <v>23</v>
      </c>
      <c r="BH443" s="11">
        <v>32</v>
      </c>
      <c r="BI443" s="11">
        <v>25</v>
      </c>
      <c r="BJ443" s="11">
        <v>19</v>
      </c>
      <c r="BK443" s="11">
        <v>48</v>
      </c>
      <c r="BL443" s="11">
        <v>36</v>
      </c>
      <c r="BM443" s="11">
        <v>35</v>
      </c>
      <c r="BN443" s="11">
        <v>34</v>
      </c>
      <c r="BO443" s="11">
        <v>4000000</v>
      </c>
    </row>
    <row r="444" spans="1:67" ht="15" thickBot="1" x14ac:dyDescent="0.35">
      <c r="A444" s="1" t="s">
        <v>440</v>
      </c>
      <c r="B444" s="1" t="s">
        <v>602</v>
      </c>
      <c r="C444" s="2">
        <v>32</v>
      </c>
      <c r="D444" s="2">
        <v>53</v>
      </c>
      <c r="E444" s="2">
        <v>66</v>
      </c>
      <c r="F444" s="2">
        <v>68</v>
      </c>
      <c r="G444" s="2">
        <v>4</v>
      </c>
      <c r="H444" s="1">
        <f t="shared" si="547"/>
        <v>68</v>
      </c>
      <c r="I444" s="1">
        <f>HLOOKUP(H444,C444:$F$604,J444,0)</f>
        <v>4</v>
      </c>
      <c r="J444" s="1">
        <v>161</v>
      </c>
      <c r="K444" s="1" t="str">
        <f t="shared" si="548"/>
        <v>44</v>
      </c>
      <c r="M444" s="5">
        <f t="shared" si="549"/>
        <v>4</v>
      </c>
      <c r="N444" s="5">
        <f t="shared" si="550"/>
        <v>151</v>
      </c>
      <c r="O444" s="5">
        <f t="shared" si="551"/>
        <v>16.560495161679196</v>
      </c>
      <c r="P444" s="5">
        <f t="shared" si="552"/>
        <v>54.75</v>
      </c>
      <c r="Q444" s="5">
        <f t="shared" si="553"/>
        <v>59.5</v>
      </c>
      <c r="R444" s="5">
        <f t="shared" si="554"/>
        <v>-4.75</v>
      </c>
      <c r="S444" s="5">
        <f t="shared" si="555"/>
        <v>32</v>
      </c>
      <c r="T444" s="5">
        <f t="shared" si="556"/>
        <v>68</v>
      </c>
      <c r="U444" s="5">
        <f t="shared" si="557"/>
        <v>36</v>
      </c>
      <c r="V444">
        <f t="shared" si="558"/>
        <v>4000000</v>
      </c>
      <c r="X444">
        <f t="shared" si="559"/>
        <v>1</v>
      </c>
      <c r="Y444">
        <f t="shared" si="537"/>
        <v>14</v>
      </c>
      <c r="Z444">
        <f t="shared" si="538"/>
        <v>47</v>
      </c>
      <c r="AA444">
        <f t="shared" si="539"/>
        <v>21</v>
      </c>
      <c r="AB444">
        <f t="shared" si="540"/>
        <v>18</v>
      </c>
      <c r="AC444">
        <f t="shared" si="541"/>
        <v>44</v>
      </c>
      <c r="AD444">
        <f t="shared" si="542"/>
        <v>13</v>
      </c>
      <c r="AE444">
        <f t="shared" si="543"/>
        <v>44</v>
      </c>
      <c r="AF444">
        <f t="shared" si="544"/>
        <v>47</v>
      </c>
      <c r="AG444">
        <f t="shared" ref="AG444:AO444" si="618">MAX(X$4:AF$543)+1-X444</f>
        <v>55</v>
      </c>
      <c r="AH444">
        <f t="shared" si="618"/>
        <v>42</v>
      </c>
      <c r="AI444">
        <f t="shared" si="618"/>
        <v>9</v>
      </c>
      <c r="AJ444">
        <f t="shared" si="618"/>
        <v>35</v>
      </c>
      <c r="AK444">
        <f t="shared" si="618"/>
        <v>38</v>
      </c>
      <c r="AL444">
        <f t="shared" si="618"/>
        <v>12</v>
      </c>
      <c r="AM444">
        <f t="shared" si="618"/>
        <v>43</v>
      </c>
      <c r="AN444">
        <f t="shared" si="618"/>
        <v>12</v>
      </c>
      <c r="AO444">
        <f t="shared" si="618"/>
        <v>9</v>
      </c>
      <c r="AP444">
        <f t="shared" si="546"/>
        <v>4000000</v>
      </c>
      <c r="AQ444">
        <f t="shared" si="561"/>
        <v>3</v>
      </c>
      <c r="AR444">
        <f t="shared" si="562"/>
        <v>4</v>
      </c>
      <c r="AS444">
        <f t="shared" si="563"/>
        <v>2931511.2</v>
      </c>
      <c r="AV444" s="10" t="s">
        <v>1104</v>
      </c>
      <c r="AW444" s="11">
        <v>1</v>
      </c>
      <c r="AX444" s="11">
        <v>22</v>
      </c>
      <c r="AY444" s="11">
        <v>20</v>
      </c>
      <c r="AZ444" s="11">
        <v>22</v>
      </c>
      <c r="BA444" s="11">
        <v>21</v>
      </c>
      <c r="BB444" s="11">
        <v>35</v>
      </c>
      <c r="BC444" s="11">
        <v>22</v>
      </c>
      <c r="BD444" s="11">
        <v>29</v>
      </c>
      <c r="BE444" s="11">
        <v>25</v>
      </c>
      <c r="BF444" s="11">
        <v>55</v>
      </c>
      <c r="BG444" s="11">
        <v>34</v>
      </c>
      <c r="BH444" s="11">
        <v>36</v>
      </c>
      <c r="BI444" s="11">
        <v>34</v>
      </c>
      <c r="BJ444" s="11">
        <v>35</v>
      </c>
      <c r="BK444" s="11">
        <v>21</v>
      </c>
      <c r="BL444" s="11">
        <v>34</v>
      </c>
      <c r="BM444" s="11">
        <v>27</v>
      </c>
      <c r="BN444" s="11">
        <v>31</v>
      </c>
      <c r="BO444" s="11">
        <v>4000000</v>
      </c>
    </row>
    <row r="445" spans="1:67" ht="15" thickBot="1" x14ac:dyDescent="0.35">
      <c r="A445" s="1" t="s">
        <v>441</v>
      </c>
      <c r="B445" s="1" t="s">
        <v>602</v>
      </c>
      <c r="C445" s="2">
        <v>52</v>
      </c>
      <c r="D445" s="2">
        <v>77</v>
      </c>
      <c r="E445" s="2">
        <v>15</v>
      </c>
      <c r="F445" s="2">
        <v>64</v>
      </c>
      <c r="G445" s="2">
        <v>1</v>
      </c>
      <c r="H445" s="1">
        <f t="shared" si="547"/>
        <v>77</v>
      </c>
      <c r="I445" s="1">
        <f>HLOOKUP(H445,C445:$F$604,J445,0)</f>
        <v>2</v>
      </c>
      <c r="J445" s="1">
        <v>160</v>
      </c>
      <c r="K445" s="1" t="str">
        <f t="shared" si="548"/>
        <v>12</v>
      </c>
      <c r="M445" s="5">
        <f t="shared" si="549"/>
        <v>2</v>
      </c>
      <c r="N445" s="5">
        <f t="shared" si="550"/>
        <v>131</v>
      </c>
      <c r="O445" s="5">
        <f t="shared" si="551"/>
        <v>26.695817400234567</v>
      </c>
      <c r="P445" s="5">
        <f t="shared" si="552"/>
        <v>52</v>
      </c>
      <c r="Q445" s="5">
        <f t="shared" si="553"/>
        <v>58</v>
      </c>
      <c r="R445" s="5">
        <f t="shared" si="554"/>
        <v>-6</v>
      </c>
      <c r="S445" s="5">
        <f t="shared" si="555"/>
        <v>15</v>
      </c>
      <c r="T445" s="5">
        <f t="shared" si="556"/>
        <v>77</v>
      </c>
      <c r="U445" s="5">
        <f t="shared" si="557"/>
        <v>62</v>
      </c>
      <c r="V445">
        <f t="shared" si="558"/>
        <v>1000000</v>
      </c>
      <c r="X445">
        <f t="shared" si="559"/>
        <v>27</v>
      </c>
      <c r="Y445">
        <f t="shared" si="537"/>
        <v>23</v>
      </c>
      <c r="Z445">
        <f t="shared" si="538"/>
        <v>31</v>
      </c>
      <c r="AA445">
        <f t="shared" si="539"/>
        <v>26</v>
      </c>
      <c r="AB445">
        <f t="shared" si="540"/>
        <v>20</v>
      </c>
      <c r="AC445">
        <f t="shared" si="541"/>
        <v>46</v>
      </c>
      <c r="AD445">
        <f t="shared" si="542"/>
        <v>27</v>
      </c>
      <c r="AE445">
        <f t="shared" si="543"/>
        <v>37</v>
      </c>
      <c r="AF445">
        <f t="shared" si="544"/>
        <v>27</v>
      </c>
      <c r="AG445">
        <f t="shared" ref="AG445:AO445" si="619">MAX(X$4:AF$543)+1-X445</f>
        <v>29</v>
      </c>
      <c r="AH445">
        <f t="shared" si="619"/>
        <v>33</v>
      </c>
      <c r="AI445">
        <f t="shared" si="619"/>
        <v>25</v>
      </c>
      <c r="AJ445">
        <f t="shared" si="619"/>
        <v>30</v>
      </c>
      <c r="AK445">
        <f t="shared" si="619"/>
        <v>36</v>
      </c>
      <c r="AL445">
        <f t="shared" si="619"/>
        <v>10</v>
      </c>
      <c r="AM445">
        <f t="shared" si="619"/>
        <v>29</v>
      </c>
      <c r="AN445">
        <f t="shared" si="619"/>
        <v>19</v>
      </c>
      <c r="AO445">
        <f t="shared" si="619"/>
        <v>29</v>
      </c>
      <c r="AP445">
        <f t="shared" si="546"/>
        <v>1000000</v>
      </c>
      <c r="AQ445">
        <f t="shared" si="561"/>
        <v>3</v>
      </c>
      <c r="AR445">
        <f t="shared" si="562"/>
        <v>1</v>
      </c>
      <c r="AS445">
        <f t="shared" si="563"/>
        <v>2760434.8</v>
      </c>
      <c r="AV445" s="10" t="s">
        <v>1105</v>
      </c>
      <c r="AW445" s="11">
        <v>1</v>
      </c>
      <c r="AX445" s="11">
        <v>20</v>
      </c>
      <c r="AY445" s="11">
        <v>13</v>
      </c>
      <c r="AZ445" s="11">
        <v>20</v>
      </c>
      <c r="BA445" s="11">
        <v>12</v>
      </c>
      <c r="BB445" s="11">
        <v>51</v>
      </c>
      <c r="BC445" s="11">
        <v>44</v>
      </c>
      <c r="BD445" s="11">
        <v>26</v>
      </c>
      <c r="BE445" s="11">
        <v>10</v>
      </c>
      <c r="BF445" s="11">
        <v>55</v>
      </c>
      <c r="BG445" s="11">
        <v>36</v>
      </c>
      <c r="BH445" s="11">
        <v>43</v>
      </c>
      <c r="BI445" s="11">
        <v>36</v>
      </c>
      <c r="BJ445" s="11">
        <v>44</v>
      </c>
      <c r="BK445" s="11">
        <v>5</v>
      </c>
      <c r="BL445" s="11">
        <v>12</v>
      </c>
      <c r="BM445" s="11">
        <v>30</v>
      </c>
      <c r="BN445" s="11">
        <v>46</v>
      </c>
      <c r="BO445" s="11">
        <v>2000000</v>
      </c>
    </row>
    <row r="446" spans="1:67" ht="15" thickBot="1" x14ac:dyDescent="0.35">
      <c r="A446" s="1" t="s">
        <v>442</v>
      </c>
      <c r="B446" s="1" t="s">
        <v>602</v>
      </c>
      <c r="C446" s="2">
        <v>6</v>
      </c>
      <c r="D446" s="2">
        <v>80</v>
      </c>
      <c r="E446" s="2">
        <v>45</v>
      </c>
      <c r="F446" s="2">
        <v>66</v>
      </c>
      <c r="G446" s="2">
        <v>3</v>
      </c>
      <c r="H446" s="1">
        <f t="shared" si="547"/>
        <v>80</v>
      </c>
      <c r="I446" s="1">
        <f>HLOOKUP(H446,C446:$F$604,J446,0)</f>
        <v>2</v>
      </c>
      <c r="J446" s="1">
        <v>159</v>
      </c>
      <c r="K446" s="1" t="str">
        <f t="shared" si="548"/>
        <v>32</v>
      </c>
      <c r="M446" s="5">
        <f t="shared" si="549"/>
        <v>2</v>
      </c>
      <c r="N446" s="5">
        <f t="shared" si="550"/>
        <v>117</v>
      </c>
      <c r="O446" s="5">
        <f t="shared" si="551"/>
        <v>32.221886971436049</v>
      </c>
      <c r="P446" s="5">
        <f t="shared" si="552"/>
        <v>49.25</v>
      </c>
      <c r="Q446" s="5">
        <f t="shared" si="553"/>
        <v>55.5</v>
      </c>
      <c r="R446" s="5">
        <f t="shared" si="554"/>
        <v>-6.25</v>
      </c>
      <c r="S446" s="5">
        <f t="shared" si="555"/>
        <v>6</v>
      </c>
      <c r="T446" s="5">
        <f t="shared" si="556"/>
        <v>80</v>
      </c>
      <c r="U446" s="5">
        <f t="shared" si="557"/>
        <v>74</v>
      </c>
      <c r="V446">
        <f t="shared" si="558"/>
        <v>3000000</v>
      </c>
      <c r="X446">
        <f t="shared" si="559"/>
        <v>27</v>
      </c>
      <c r="Y446">
        <f t="shared" si="537"/>
        <v>29</v>
      </c>
      <c r="Z446">
        <f t="shared" si="538"/>
        <v>19</v>
      </c>
      <c r="AA446">
        <f t="shared" si="539"/>
        <v>29</v>
      </c>
      <c r="AB446">
        <f t="shared" si="540"/>
        <v>22</v>
      </c>
      <c r="AC446">
        <f t="shared" si="541"/>
        <v>47</v>
      </c>
      <c r="AD446">
        <f t="shared" si="542"/>
        <v>41</v>
      </c>
      <c r="AE446">
        <f t="shared" si="543"/>
        <v>33</v>
      </c>
      <c r="AF446">
        <f t="shared" si="544"/>
        <v>16</v>
      </c>
      <c r="AG446">
        <f t="shared" ref="AG446:AO446" si="620">MAX(X$4:AF$543)+1-X446</f>
        <v>29</v>
      </c>
      <c r="AH446">
        <f t="shared" si="620"/>
        <v>27</v>
      </c>
      <c r="AI446">
        <f t="shared" si="620"/>
        <v>37</v>
      </c>
      <c r="AJ446">
        <f t="shared" si="620"/>
        <v>27</v>
      </c>
      <c r="AK446">
        <f t="shared" si="620"/>
        <v>34</v>
      </c>
      <c r="AL446">
        <f t="shared" si="620"/>
        <v>9</v>
      </c>
      <c r="AM446">
        <f t="shared" si="620"/>
        <v>15</v>
      </c>
      <c r="AN446">
        <f t="shared" si="620"/>
        <v>23</v>
      </c>
      <c r="AO446">
        <f t="shared" si="620"/>
        <v>40</v>
      </c>
      <c r="AP446">
        <f t="shared" si="546"/>
        <v>3000000</v>
      </c>
      <c r="AQ446">
        <f t="shared" si="561"/>
        <v>3</v>
      </c>
      <c r="AR446">
        <f t="shared" si="562"/>
        <v>3</v>
      </c>
      <c r="AS446">
        <f t="shared" si="563"/>
        <v>2718556.7</v>
      </c>
      <c r="AV446" s="10" t="s">
        <v>1106</v>
      </c>
      <c r="AW446" s="11">
        <v>14</v>
      </c>
      <c r="AX446" s="11">
        <v>20</v>
      </c>
      <c r="AY446" s="11">
        <v>9</v>
      </c>
      <c r="AZ446" s="11">
        <v>17</v>
      </c>
      <c r="BA446" s="11">
        <v>13</v>
      </c>
      <c r="BB446" s="11">
        <v>47</v>
      </c>
      <c r="BC446" s="11">
        <v>38</v>
      </c>
      <c r="BD446" s="11">
        <v>12</v>
      </c>
      <c r="BE446" s="11">
        <v>6</v>
      </c>
      <c r="BF446" s="11">
        <v>42</v>
      </c>
      <c r="BG446" s="11">
        <v>36</v>
      </c>
      <c r="BH446" s="11">
        <v>47</v>
      </c>
      <c r="BI446" s="11">
        <v>39</v>
      </c>
      <c r="BJ446" s="11">
        <v>43</v>
      </c>
      <c r="BK446" s="11">
        <v>9</v>
      </c>
      <c r="BL446" s="11">
        <v>18</v>
      </c>
      <c r="BM446" s="11">
        <v>44</v>
      </c>
      <c r="BN446" s="11">
        <v>50</v>
      </c>
      <c r="BO446" s="11">
        <v>4000000</v>
      </c>
    </row>
    <row r="447" spans="1:67" ht="15" thickBot="1" x14ac:dyDescent="0.35">
      <c r="A447" s="1" t="s">
        <v>443</v>
      </c>
      <c r="B447" s="1" t="s">
        <v>602</v>
      </c>
      <c r="C447" s="2">
        <v>0</v>
      </c>
      <c r="D447" s="2">
        <v>89</v>
      </c>
      <c r="E447" s="2">
        <v>46</v>
      </c>
      <c r="F447" s="2">
        <v>37</v>
      </c>
      <c r="G447" s="2">
        <v>4</v>
      </c>
      <c r="H447" s="1">
        <f t="shared" si="547"/>
        <v>89</v>
      </c>
      <c r="I447" s="1">
        <f>HLOOKUP(H447,C447:$F$604,J447,0)</f>
        <v>2</v>
      </c>
      <c r="J447" s="1">
        <v>158</v>
      </c>
      <c r="K447" s="1" t="str">
        <f t="shared" si="548"/>
        <v>42</v>
      </c>
      <c r="M447" s="5">
        <f t="shared" si="549"/>
        <v>2</v>
      </c>
      <c r="N447" s="5">
        <f t="shared" si="550"/>
        <v>83</v>
      </c>
      <c r="O447" s="5">
        <f t="shared" si="551"/>
        <v>36.5604522218567</v>
      </c>
      <c r="P447" s="5">
        <f t="shared" si="552"/>
        <v>43</v>
      </c>
      <c r="Q447" s="5">
        <f t="shared" si="553"/>
        <v>41.5</v>
      </c>
      <c r="R447" s="5">
        <f t="shared" si="554"/>
        <v>1.5</v>
      </c>
      <c r="S447" s="5">
        <f t="shared" si="555"/>
        <v>0</v>
      </c>
      <c r="T447" s="5">
        <f t="shared" si="556"/>
        <v>89</v>
      </c>
      <c r="U447" s="5">
        <f t="shared" si="557"/>
        <v>89</v>
      </c>
      <c r="V447">
        <f t="shared" si="558"/>
        <v>4000000</v>
      </c>
      <c r="X447">
        <f t="shared" si="559"/>
        <v>27</v>
      </c>
      <c r="Y447">
        <f t="shared" si="537"/>
        <v>41</v>
      </c>
      <c r="Z447">
        <f t="shared" si="538"/>
        <v>11</v>
      </c>
      <c r="AA447">
        <f t="shared" si="539"/>
        <v>38</v>
      </c>
      <c r="AB447">
        <f t="shared" si="540"/>
        <v>37</v>
      </c>
      <c r="AC447">
        <f t="shared" si="541"/>
        <v>22</v>
      </c>
      <c r="AD447">
        <f t="shared" si="542"/>
        <v>53</v>
      </c>
      <c r="AE447">
        <f t="shared" si="543"/>
        <v>21</v>
      </c>
      <c r="AF447">
        <f t="shared" si="544"/>
        <v>4</v>
      </c>
      <c r="AG447">
        <f t="shared" ref="AG447:AO447" si="621">MAX(X$4:AF$543)+1-X447</f>
        <v>29</v>
      </c>
      <c r="AH447">
        <f t="shared" si="621"/>
        <v>15</v>
      </c>
      <c r="AI447">
        <f t="shared" si="621"/>
        <v>45</v>
      </c>
      <c r="AJ447">
        <f t="shared" si="621"/>
        <v>18</v>
      </c>
      <c r="AK447">
        <f t="shared" si="621"/>
        <v>19</v>
      </c>
      <c r="AL447">
        <f t="shared" si="621"/>
        <v>34</v>
      </c>
      <c r="AM447">
        <f t="shared" si="621"/>
        <v>3</v>
      </c>
      <c r="AN447">
        <f t="shared" si="621"/>
        <v>35</v>
      </c>
      <c r="AO447">
        <f t="shared" si="621"/>
        <v>52</v>
      </c>
      <c r="AP447">
        <f t="shared" si="546"/>
        <v>4000000</v>
      </c>
      <c r="AQ447">
        <f t="shared" si="561"/>
        <v>3</v>
      </c>
      <c r="AR447">
        <f t="shared" si="562"/>
        <v>4</v>
      </c>
      <c r="AS447">
        <f t="shared" si="563"/>
        <v>2931512.7</v>
      </c>
      <c r="AV447" s="10" t="s">
        <v>1107</v>
      </c>
      <c r="AW447" s="11">
        <v>1</v>
      </c>
      <c r="AX447" s="11">
        <v>31</v>
      </c>
      <c r="AY447" s="11">
        <v>29</v>
      </c>
      <c r="AZ447" s="11">
        <v>34</v>
      </c>
      <c r="BA447" s="11">
        <v>33</v>
      </c>
      <c r="BB447" s="11">
        <v>25</v>
      </c>
      <c r="BC447" s="11">
        <v>22</v>
      </c>
      <c r="BD447" s="11">
        <v>39</v>
      </c>
      <c r="BE447" s="11">
        <v>34</v>
      </c>
      <c r="BF447" s="11">
        <v>55</v>
      </c>
      <c r="BG447" s="11">
        <v>25</v>
      </c>
      <c r="BH447" s="11">
        <v>27</v>
      </c>
      <c r="BI447" s="11">
        <v>22</v>
      </c>
      <c r="BJ447" s="11">
        <v>23</v>
      </c>
      <c r="BK447" s="11">
        <v>31</v>
      </c>
      <c r="BL447" s="11">
        <v>34</v>
      </c>
      <c r="BM447" s="11">
        <v>17</v>
      </c>
      <c r="BN447" s="11">
        <v>22</v>
      </c>
      <c r="BO447" s="11">
        <v>2000000</v>
      </c>
    </row>
    <row r="448" spans="1:67" ht="15" thickBot="1" x14ac:dyDescent="0.35">
      <c r="A448" s="1" t="s">
        <v>444</v>
      </c>
      <c r="B448" s="1" t="s">
        <v>602</v>
      </c>
      <c r="C448" s="2">
        <v>39</v>
      </c>
      <c r="D448" s="2">
        <v>80</v>
      </c>
      <c r="E448" s="2">
        <v>83</v>
      </c>
      <c r="F448" s="2">
        <v>25</v>
      </c>
      <c r="G448" s="2">
        <v>3</v>
      </c>
      <c r="H448" s="1">
        <f t="shared" si="547"/>
        <v>83</v>
      </c>
      <c r="I448" s="1">
        <f>HLOOKUP(H448,C448:$F$604,J448,0)</f>
        <v>3</v>
      </c>
      <c r="J448" s="1">
        <v>157</v>
      </c>
      <c r="K448" s="1" t="str">
        <f t="shared" si="548"/>
        <v>33</v>
      </c>
      <c r="M448" s="5">
        <f t="shared" si="549"/>
        <v>3</v>
      </c>
      <c r="N448" s="5">
        <f t="shared" si="550"/>
        <v>144</v>
      </c>
      <c r="O448" s="5">
        <f t="shared" si="551"/>
        <v>29.170475941723449</v>
      </c>
      <c r="P448" s="5">
        <f t="shared" si="552"/>
        <v>56.75</v>
      </c>
      <c r="Q448" s="5">
        <f t="shared" si="553"/>
        <v>59.5</v>
      </c>
      <c r="R448" s="5">
        <f t="shared" si="554"/>
        <v>-2.75</v>
      </c>
      <c r="S448" s="5">
        <f t="shared" si="555"/>
        <v>25</v>
      </c>
      <c r="T448" s="5">
        <f t="shared" si="556"/>
        <v>83</v>
      </c>
      <c r="U448" s="5">
        <f t="shared" si="557"/>
        <v>58</v>
      </c>
      <c r="V448">
        <f t="shared" si="558"/>
        <v>3000000</v>
      </c>
      <c r="X448">
        <f t="shared" si="559"/>
        <v>14</v>
      </c>
      <c r="Y448">
        <f t="shared" si="537"/>
        <v>17</v>
      </c>
      <c r="Z448">
        <f t="shared" si="538"/>
        <v>25</v>
      </c>
      <c r="AA448">
        <f t="shared" si="539"/>
        <v>18</v>
      </c>
      <c r="AB448">
        <f t="shared" si="540"/>
        <v>18</v>
      </c>
      <c r="AC448">
        <f t="shared" si="541"/>
        <v>38</v>
      </c>
      <c r="AD448">
        <f t="shared" si="542"/>
        <v>18</v>
      </c>
      <c r="AE448">
        <f t="shared" si="543"/>
        <v>30</v>
      </c>
      <c r="AF448">
        <f t="shared" si="544"/>
        <v>31</v>
      </c>
      <c r="AG448">
        <f t="shared" ref="AG448:AO448" si="622">MAX(X$4:AF$543)+1-X448</f>
        <v>42</v>
      </c>
      <c r="AH448">
        <f t="shared" si="622"/>
        <v>39</v>
      </c>
      <c r="AI448">
        <f t="shared" si="622"/>
        <v>31</v>
      </c>
      <c r="AJ448">
        <f t="shared" si="622"/>
        <v>38</v>
      </c>
      <c r="AK448">
        <f t="shared" si="622"/>
        <v>38</v>
      </c>
      <c r="AL448">
        <f t="shared" si="622"/>
        <v>18</v>
      </c>
      <c r="AM448">
        <f t="shared" si="622"/>
        <v>38</v>
      </c>
      <c r="AN448">
        <f t="shared" si="622"/>
        <v>26</v>
      </c>
      <c r="AO448">
        <f t="shared" si="622"/>
        <v>25</v>
      </c>
      <c r="AP448">
        <f t="shared" si="546"/>
        <v>3000000</v>
      </c>
      <c r="AQ448">
        <f t="shared" si="561"/>
        <v>3</v>
      </c>
      <c r="AR448">
        <f t="shared" si="562"/>
        <v>3</v>
      </c>
      <c r="AS448">
        <f t="shared" si="563"/>
        <v>2520641.6</v>
      </c>
      <c r="AV448" s="10" t="s">
        <v>1108</v>
      </c>
      <c r="AW448" s="11">
        <v>1</v>
      </c>
      <c r="AX448" s="11">
        <v>14</v>
      </c>
      <c r="AY448" s="11">
        <v>47</v>
      </c>
      <c r="AZ448" s="11">
        <v>21</v>
      </c>
      <c r="BA448" s="11">
        <v>18</v>
      </c>
      <c r="BB448" s="11">
        <v>44</v>
      </c>
      <c r="BC448" s="11">
        <v>13</v>
      </c>
      <c r="BD448" s="11">
        <v>44</v>
      </c>
      <c r="BE448" s="11">
        <v>47</v>
      </c>
      <c r="BF448" s="11">
        <v>55</v>
      </c>
      <c r="BG448" s="11">
        <v>42</v>
      </c>
      <c r="BH448" s="11">
        <v>9</v>
      </c>
      <c r="BI448" s="11">
        <v>35</v>
      </c>
      <c r="BJ448" s="11">
        <v>38</v>
      </c>
      <c r="BK448" s="11">
        <v>12</v>
      </c>
      <c r="BL448" s="11">
        <v>43</v>
      </c>
      <c r="BM448" s="11">
        <v>12</v>
      </c>
      <c r="BN448" s="11">
        <v>9</v>
      </c>
      <c r="BO448" s="11">
        <v>4000000</v>
      </c>
    </row>
    <row r="449" spans="1:67" ht="15" thickBot="1" x14ac:dyDescent="0.35">
      <c r="A449" s="1" t="s">
        <v>445</v>
      </c>
      <c r="B449" s="1" t="s">
        <v>602</v>
      </c>
      <c r="C449" s="2">
        <v>98</v>
      </c>
      <c r="D449" s="2">
        <v>39</v>
      </c>
      <c r="E449" s="2">
        <v>98</v>
      </c>
      <c r="F449" s="2">
        <v>13</v>
      </c>
      <c r="G449" s="2">
        <v>1</v>
      </c>
      <c r="H449" s="1">
        <f t="shared" si="547"/>
        <v>98</v>
      </c>
      <c r="I449" s="1">
        <f>HLOOKUP(H449,C449:$F$604,J449,0)</f>
        <v>1</v>
      </c>
      <c r="J449" s="1">
        <v>156</v>
      </c>
      <c r="K449" s="1" t="str">
        <f t="shared" si="548"/>
        <v>11</v>
      </c>
      <c r="M449" s="5">
        <f t="shared" si="549"/>
        <v>1</v>
      </c>
      <c r="N449" s="5">
        <f t="shared" si="550"/>
        <v>150</v>
      </c>
      <c r="O449" s="5">
        <f t="shared" si="551"/>
        <v>42.902991348700461</v>
      </c>
      <c r="P449" s="5">
        <f t="shared" si="552"/>
        <v>62</v>
      </c>
      <c r="Q449" s="5">
        <f t="shared" si="553"/>
        <v>68.5</v>
      </c>
      <c r="R449" s="5">
        <f t="shared" si="554"/>
        <v>-6.5</v>
      </c>
      <c r="S449" s="5">
        <f t="shared" si="555"/>
        <v>13</v>
      </c>
      <c r="T449" s="5">
        <f t="shared" si="556"/>
        <v>98</v>
      </c>
      <c r="U449" s="5">
        <f t="shared" si="557"/>
        <v>85</v>
      </c>
      <c r="V449">
        <f t="shared" si="558"/>
        <v>1000000</v>
      </c>
      <c r="X449">
        <f t="shared" si="559"/>
        <v>41</v>
      </c>
      <c r="Y449">
        <f t="shared" si="537"/>
        <v>15</v>
      </c>
      <c r="Z449">
        <f t="shared" si="538"/>
        <v>3</v>
      </c>
      <c r="AA449">
        <f t="shared" si="539"/>
        <v>13</v>
      </c>
      <c r="AB449">
        <f t="shared" si="540"/>
        <v>10</v>
      </c>
      <c r="AC449">
        <f t="shared" si="541"/>
        <v>47</v>
      </c>
      <c r="AD449">
        <f t="shared" si="542"/>
        <v>30</v>
      </c>
      <c r="AE449">
        <f t="shared" si="543"/>
        <v>5</v>
      </c>
      <c r="AF449">
        <f t="shared" si="544"/>
        <v>7</v>
      </c>
      <c r="AG449">
        <f t="shared" ref="AG449:AO449" si="623">MAX(X$4:AF$543)+1-X449</f>
        <v>15</v>
      </c>
      <c r="AH449">
        <f t="shared" si="623"/>
        <v>41</v>
      </c>
      <c r="AI449">
        <f t="shared" si="623"/>
        <v>53</v>
      </c>
      <c r="AJ449">
        <f t="shared" si="623"/>
        <v>43</v>
      </c>
      <c r="AK449">
        <f t="shared" si="623"/>
        <v>46</v>
      </c>
      <c r="AL449">
        <f t="shared" si="623"/>
        <v>9</v>
      </c>
      <c r="AM449">
        <f t="shared" si="623"/>
        <v>26</v>
      </c>
      <c r="AN449">
        <f t="shared" si="623"/>
        <v>51</v>
      </c>
      <c r="AO449">
        <f t="shared" si="623"/>
        <v>49</v>
      </c>
      <c r="AP449">
        <f t="shared" si="546"/>
        <v>1000000</v>
      </c>
      <c r="AQ449">
        <f t="shared" si="561"/>
        <v>2</v>
      </c>
      <c r="AR449">
        <f t="shared" si="562"/>
        <v>1</v>
      </c>
      <c r="AS449">
        <f t="shared" si="563"/>
        <v>2456845.2999999998</v>
      </c>
      <c r="AV449" s="10" t="s">
        <v>1109</v>
      </c>
      <c r="AW449" s="11">
        <v>27</v>
      </c>
      <c r="AX449" s="11">
        <v>23</v>
      </c>
      <c r="AY449" s="11">
        <v>31</v>
      </c>
      <c r="AZ449" s="11">
        <v>26</v>
      </c>
      <c r="BA449" s="11">
        <v>20</v>
      </c>
      <c r="BB449" s="11">
        <v>46</v>
      </c>
      <c r="BC449" s="11">
        <v>27</v>
      </c>
      <c r="BD449" s="11">
        <v>37</v>
      </c>
      <c r="BE449" s="11">
        <v>27</v>
      </c>
      <c r="BF449" s="11">
        <v>29</v>
      </c>
      <c r="BG449" s="11">
        <v>33</v>
      </c>
      <c r="BH449" s="11">
        <v>25</v>
      </c>
      <c r="BI449" s="11">
        <v>30</v>
      </c>
      <c r="BJ449" s="11">
        <v>36</v>
      </c>
      <c r="BK449" s="11">
        <v>10</v>
      </c>
      <c r="BL449" s="11">
        <v>29</v>
      </c>
      <c r="BM449" s="11">
        <v>19</v>
      </c>
      <c r="BN449" s="11">
        <v>29</v>
      </c>
      <c r="BO449" s="11">
        <v>1000000</v>
      </c>
    </row>
    <row r="450" spans="1:67" ht="15" thickBot="1" x14ac:dyDescent="0.35">
      <c r="A450" s="1" t="s">
        <v>446</v>
      </c>
      <c r="B450" s="1" t="s">
        <v>602</v>
      </c>
      <c r="C450" s="2">
        <v>88</v>
      </c>
      <c r="D450" s="2">
        <v>93</v>
      </c>
      <c r="E450" s="2">
        <v>53</v>
      </c>
      <c r="F450" s="2">
        <v>5</v>
      </c>
      <c r="G450" s="2">
        <v>1</v>
      </c>
      <c r="H450" s="1">
        <f t="shared" si="547"/>
        <v>93</v>
      </c>
      <c r="I450" s="1">
        <f>HLOOKUP(H450,C450:$F$604,J450,0)</f>
        <v>2</v>
      </c>
      <c r="J450" s="1">
        <v>155</v>
      </c>
      <c r="K450" s="1" t="str">
        <f t="shared" si="548"/>
        <v>12</v>
      </c>
      <c r="M450" s="5">
        <f t="shared" si="549"/>
        <v>2</v>
      </c>
      <c r="N450" s="5">
        <f t="shared" si="550"/>
        <v>146</v>
      </c>
      <c r="O450" s="5">
        <f t="shared" si="551"/>
        <v>40.606854922126963</v>
      </c>
      <c r="P450" s="5">
        <f t="shared" si="552"/>
        <v>59.75</v>
      </c>
      <c r="Q450" s="5">
        <f t="shared" si="553"/>
        <v>70.5</v>
      </c>
      <c r="R450" s="5">
        <f t="shared" si="554"/>
        <v>-10.75</v>
      </c>
      <c r="S450" s="5">
        <f t="shared" si="555"/>
        <v>5</v>
      </c>
      <c r="T450" s="5">
        <f t="shared" si="556"/>
        <v>93</v>
      </c>
      <c r="U450" s="5">
        <f t="shared" si="557"/>
        <v>88</v>
      </c>
      <c r="V450">
        <f t="shared" si="558"/>
        <v>1000000</v>
      </c>
      <c r="X450">
        <f t="shared" si="559"/>
        <v>27</v>
      </c>
      <c r="Y450">
        <f t="shared" si="537"/>
        <v>17</v>
      </c>
      <c r="Z450">
        <f t="shared" si="538"/>
        <v>6</v>
      </c>
      <c r="AA450">
        <f t="shared" si="539"/>
        <v>15</v>
      </c>
      <c r="AB450">
        <f t="shared" si="540"/>
        <v>8</v>
      </c>
      <c r="AC450">
        <f t="shared" si="541"/>
        <v>52</v>
      </c>
      <c r="AD450">
        <f t="shared" si="542"/>
        <v>44</v>
      </c>
      <c r="AE450">
        <f t="shared" si="543"/>
        <v>14</v>
      </c>
      <c r="AF450">
        <f t="shared" si="544"/>
        <v>5</v>
      </c>
      <c r="AG450">
        <f t="shared" ref="AG450:AO450" si="624">MAX(X$4:AF$543)+1-X450</f>
        <v>29</v>
      </c>
      <c r="AH450">
        <f t="shared" si="624"/>
        <v>39</v>
      </c>
      <c r="AI450">
        <f t="shared" si="624"/>
        <v>50</v>
      </c>
      <c r="AJ450">
        <f t="shared" si="624"/>
        <v>41</v>
      </c>
      <c r="AK450">
        <f t="shared" si="624"/>
        <v>48</v>
      </c>
      <c r="AL450">
        <f t="shared" si="624"/>
        <v>4</v>
      </c>
      <c r="AM450">
        <f t="shared" si="624"/>
        <v>12</v>
      </c>
      <c r="AN450">
        <f t="shared" si="624"/>
        <v>42</v>
      </c>
      <c r="AO450">
        <f t="shared" si="624"/>
        <v>51</v>
      </c>
      <c r="AP450">
        <f t="shared" si="546"/>
        <v>1000000</v>
      </c>
      <c r="AQ450">
        <f t="shared" si="561"/>
        <v>3</v>
      </c>
      <c r="AR450">
        <f t="shared" si="562"/>
        <v>1</v>
      </c>
      <c r="AS450">
        <f t="shared" si="563"/>
        <v>2779444.9</v>
      </c>
      <c r="AV450" s="10" t="s">
        <v>1110</v>
      </c>
      <c r="AW450" s="11">
        <v>27</v>
      </c>
      <c r="AX450" s="11">
        <v>29</v>
      </c>
      <c r="AY450" s="11">
        <v>19</v>
      </c>
      <c r="AZ450" s="11">
        <v>29</v>
      </c>
      <c r="BA450" s="11">
        <v>22</v>
      </c>
      <c r="BB450" s="11">
        <v>47</v>
      </c>
      <c r="BC450" s="11">
        <v>41</v>
      </c>
      <c r="BD450" s="11">
        <v>33</v>
      </c>
      <c r="BE450" s="11">
        <v>16</v>
      </c>
      <c r="BF450" s="11">
        <v>29</v>
      </c>
      <c r="BG450" s="11">
        <v>27</v>
      </c>
      <c r="BH450" s="11">
        <v>37</v>
      </c>
      <c r="BI450" s="11">
        <v>27</v>
      </c>
      <c r="BJ450" s="11">
        <v>34</v>
      </c>
      <c r="BK450" s="11">
        <v>9</v>
      </c>
      <c r="BL450" s="11">
        <v>15</v>
      </c>
      <c r="BM450" s="11">
        <v>23</v>
      </c>
      <c r="BN450" s="11">
        <v>40</v>
      </c>
      <c r="BO450" s="11">
        <v>3000000</v>
      </c>
    </row>
    <row r="451" spans="1:67" ht="15" thickBot="1" x14ac:dyDescent="0.35">
      <c r="A451" s="1" t="s">
        <v>447</v>
      </c>
      <c r="B451" s="1" t="s">
        <v>602</v>
      </c>
      <c r="C451" s="2">
        <v>89</v>
      </c>
      <c r="D451" s="2">
        <v>19</v>
      </c>
      <c r="E451" s="2">
        <v>82</v>
      </c>
      <c r="F451" s="2">
        <v>10</v>
      </c>
      <c r="G451" s="2">
        <v>2</v>
      </c>
      <c r="H451" s="1">
        <f t="shared" si="547"/>
        <v>89</v>
      </c>
      <c r="I451" s="1">
        <f>HLOOKUP(H451,C451:$F$604,J451,0)</f>
        <v>1</v>
      </c>
      <c r="J451" s="1">
        <v>154</v>
      </c>
      <c r="K451" s="1" t="str">
        <f t="shared" si="548"/>
        <v>21</v>
      </c>
      <c r="M451" s="5">
        <f t="shared" si="549"/>
        <v>1</v>
      </c>
      <c r="N451" s="5">
        <f t="shared" si="550"/>
        <v>111</v>
      </c>
      <c r="O451" s="5">
        <f t="shared" si="551"/>
        <v>41.255302689472536</v>
      </c>
      <c r="P451" s="5">
        <f t="shared" si="552"/>
        <v>50</v>
      </c>
      <c r="Q451" s="5">
        <f t="shared" si="553"/>
        <v>50.5</v>
      </c>
      <c r="R451" s="5">
        <f t="shared" si="554"/>
        <v>-0.5</v>
      </c>
      <c r="S451" s="5">
        <f t="shared" si="555"/>
        <v>10</v>
      </c>
      <c r="T451" s="5">
        <f t="shared" si="556"/>
        <v>89</v>
      </c>
      <c r="U451" s="5">
        <f t="shared" si="557"/>
        <v>79</v>
      </c>
      <c r="V451">
        <f t="shared" si="558"/>
        <v>2000000</v>
      </c>
      <c r="X451">
        <f t="shared" si="559"/>
        <v>41</v>
      </c>
      <c r="Y451">
        <f t="shared" si="537"/>
        <v>30</v>
      </c>
      <c r="Z451">
        <f t="shared" si="538"/>
        <v>5</v>
      </c>
      <c r="AA451">
        <f t="shared" si="539"/>
        <v>29</v>
      </c>
      <c r="AB451">
        <f t="shared" si="540"/>
        <v>28</v>
      </c>
      <c r="AC451">
        <f t="shared" si="541"/>
        <v>30</v>
      </c>
      <c r="AD451">
        <f t="shared" si="542"/>
        <v>35</v>
      </c>
      <c r="AE451">
        <f t="shared" si="543"/>
        <v>21</v>
      </c>
      <c r="AF451">
        <f t="shared" si="544"/>
        <v>12</v>
      </c>
      <c r="AG451">
        <f t="shared" ref="AG451:AO451" si="625">MAX(X$4:AF$543)+1-X451</f>
        <v>15</v>
      </c>
      <c r="AH451">
        <f t="shared" si="625"/>
        <v>26</v>
      </c>
      <c r="AI451">
        <f t="shared" si="625"/>
        <v>51</v>
      </c>
      <c r="AJ451">
        <f t="shared" si="625"/>
        <v>27</v>
      </c>
      <c r="AK451">
        <f t="shared" si="625"/>
        <v>28</v>
      </c>
      <c r="AL451">
        <f t="shared" si="625"/>
        <v>26</v>
      </c>
      <c r="AM451">
        <f t="shared" si="625"/>
        <v>21</v>
      </c>
      <c r="AN451">
        <f t="shared" si="625"/>
        <v>35</v>
      </c>
      <c r="AO451">
        <f t="shared" si="625"/>
        <v>44</v>
      </c>
      <c r="AP451">
        <f t="shared" si="546"/>
        <v>2000000</v>
      </c>
      <c r="AQ451">
        <f t="shared" si="561"/>
        <v>3</v>
      </c>
      <c r="AR451">
        <f t="shared" si="562"/>
        <v>2</v>
      </c>
      <c r="AS451">
        <f t="shared" si="563"/>
        <v>2757697.5</v>
      </c>
      <c r="AV451" s="10" t="s">
        <v>1111</v>
      </c>
      <c r="AW451" s="11">
        <v>27</v>
      </c>
      <c r="AX451" s="11">
        <v>41</v>
      </c>
      <c r="AY451" s="11">
        <v>11</v>
      </c>
      <c r="AZ451" s="11">
        <v>38</v>
      </c>
      <c r="BA451" s="11">
        <v>37</v>
      </c>
      <c r="BB451" s="11">
        <v>22</v>
      </c>
      <c r="BC451" s="11">
        <v>53</v>
      </c>
      <c r="BD451" s="11">
        <v>21</v>
      </c>
      <c r="BE451" s="11">
        <v>4</v>
      </c>
      <c r="BF451" s="11">
        <v>29</v>
      </c>
      <c r="BG451" s="11">
        <v>15</v>
      </c>
      <c r="BH451" s="11">
        <v>45</v>
      </c>
      <c r="BI451" s="11">
        <v>18</v>
      </c>
      <c r="BJ451" s="11">
        <v>19</v>
      </c>
      <c r="BK451" s="11">
        <v>34</v>
      </c>
      <c r="BL451" s="11">
        <v>3</v>
      </c>
      <c r="BM451" s="11">
        <v>35</v>
      </c>
      <c r="BN451" s="11">
        <v>52</v>
      </c>
      <c r="BO451" s="11">
        <v>4000000</v>
      </c>
    </row>
    <row r="452" spans="1:67" ht="15" thickBot="1" x14ac:dyDescent="0.35">
      <c r="A452" s="1" t="s">
        <v>448</v>
      </c>
      <c r="B452" s="1" t="s">
        <v>602</v>
      </c>
      <c r="C452" s="2">
        <v>61</v>
      </c>
      <c r="D452" s="2">
        <v>91</v>
      </c>
      <c r="E452" s="2">
        <v>65</v>
      </c>
      <c r="F452" s="2">
        <v>25</v>
      </c>
      <c r="G452" s="2">
        <v>3</v>
      </c>
      <c r="H452" s="1">
        <f t="shared" si="547"/>
        <v>91</v>
      </c>
      <c r="I452" s="1">
        <f>HLOOKUP(H452,C452:$F$604,J452,0)</f>
        <v>2</v>
      </c>
      <c r="J452" s="1">
        <v>153</v>
      </c>
      <c r="K452" s="1" t="str">
        <f t="shared" si="548"/>
        <v>32</v>
      </c>
      <c r="M452" s="5">
        <f t="shared" si="549"/>
        <v>2</v>
      </c>
      <c r="N452" s="5">
        <f t="shared" si="550"/>
        <v>151</v>
      </c>
      <c r="O452" s="5">
        <f t="shared" si="551"/>
        <v>27.147743920996454</v>
      </c>
      <c r="P452" s="5">
        <f t="shared" si="552"/>
        <v>60.5</v>
      </c>
      <c r="Q452" s="5">
        <f t="shared" si="553"/>
        <v>63</v>
      </c>
      <c r="R452" s="5">
        <f t="shared" si="554"/>
        <v>-2.5</v>
      </c>
      <c r="S452" s="5">
        <f t="shared" si="555"/>
        <v>25</v>
      </c>
      <c r="T452" s="5">
        <f t="shared" si="556"/>
        <v>91</v>
      </c>
      <c r="U452" s="5">
        <f t="shared" si="557"/>
        <v>66</v>
      </c>
      <c r="V452">
        <f t="shared" si="558"/>
        <v>3000000</v>
      </c>
      <c r="X452">
        <f t="shared" si="559"/>
        <v>27</v>
      </c>
      <c r="Y452">
        <f t="shared" ref="Y452:Y515" si="626">INT(RANK(N452,N$4:N$543,0)/10)+1</f>
        <v>14</v>
      </c>
      <c r="Z452">
        <f t="shared" ref="Z452:Z515" si="627">INT(RANK(O452,O$4:O$543,0)/10)+1</f>
        <v>30</v>
      </c>
      <c r="AA452">
        <f t="shared" ref="AA452:AA515" si="628">INT(RANK(P452,P$4:P$543,0)/10)+1</f>
        <v>14</v>
      </c>
      <c r="AB452">
        <f t="shared" ref="AB452:AB515" si="629">INT(RANK(Q452,Q$4:Q$543,0)/10)+1</f>
        <v>14</v>
      </c>
      <c r="AC452">
        <f t="shared" ref="AC452:AC515" si="630">INT(RANK(R452,R$4:R$543,0)/10)+1</f>
        <v>37</v>
      </c>
      <c r="AD452">
        <f t="shared" ref="AD452:AD515" si="631">INT(RANK(S452,S$4:S$543,0)/10)+1</f>
        <v>18</v>
      </c>
      <c r="AE452">
        <f t="shared" ref="AE452:AE515" si="632">INT(RANK(T452,T$4:T$543,0)/10)+1</f>
        <v>17</v>
      </c>
      <c r="AF452">
        <f t="shared" ref="AF452:AF515" si="633">INT(RANK(U452,U$4:U$543,0)/10)+1</f>
        <v>23</v>
      </c>
      <c r="AG452">
        <f t="shared" ref="AG452:AO452" si="634">MAX(X$4:AF$543)+1-X452</f>
        <v>29</v>
      </c>
      <c r="AH452">
        <f t="shared" si="634"/>
        <v>42</v>
      </c>
      <c r="AI452">
        <f t="shared" si="634"/>
        <v>26</v>
      </c>
      <c r="AJ452">
        <f t="shared" si="634"/>
        <v>42</v>
      </c>
      <c r="AK452">
        <f t="shared" si="634"/>
        <v>42</v>
      </c>
      <c r="AL452">
        <f t="shared" si="634"/>
        <v>19</v>
      </c>
      <c r="AM452">
        <f t="shared" si="634"/>
        <v>38</v>
      </c>
      <c r="AN452">
        <f t="shared" si="634"/>
        <v>39</v>
      </c>
      <c r="AO452">
        <f t="shared" si="634"/>
        <v>33</v>
      </c>
      <c r="AP452">
        <f t="shared" ref="AP452:AP515" si="635">V452</f>
        <v>3000000</v>
      </c>
      <c r="AQ452">
        <f t="shared" si="561"/>
        <v>3</v>
      </c>
      <c r="AR452">
        <f t="shared" si="562"/>
        <v>3</v>
      </c>
      <c r="AS452">
        <f t="shared" si="563"/>
        <v>2693821.4</v>
      </c>
      <c r="AV452" s="10" t="s">
        <v>1112</v>
      </c>
      <c r="AW452" s="11">
        <v>14</v>
      </c>
      <c r="AX452" s="11">
        <v>17</v>
      </c>
      <c r="AY452" s="11">
        <v>25</v>
      </c>
      <c r="AZ452" s="11">
        <v>18</v>
      </c>
      <c r="BA452" s="11">
        <v>18</v>
      </c>
      <c r="BB452" s="11">
        <v>38</v>
      </c>
      <c r="BC452" s="11">
        <v>18</v>
      </c>
      <c r="BD452" s="11">
        <v>30</v>
      </c>
      <c r="BE452" s="11">
        <v>31</v>
      </c>
      <c r="BF452" s="11">
        <v>42</v>
      </c>
      <c r="BG452" s="11">
        <v>39</v>
      </c>
      <c r="BH452" s="11">
        <v>31</v>
      </c>
      <c r="BI452" s="11">
        <v>38</v>
      </c>
      <c r="BJ452" s="11">
        <v>38</v>
      </c>
      <c r="BK452" s="11">
        <v>18</v>
      </c>
      <c r="BL452" s="11">
        <v>38</v>
      </c>
      <c r="BM452" s="11">
        <v>26</v>
      </c>
      <c r="BN452" s="11">
        <v>25</v>
      </c>
      <c r="BO452" s="11">
        <v>3000000</v>
      </c>
    </row>
    <row r="453" spans="1:67" ht="15" thickBot="1" x14ac:dyDescent="0.35">
      <c r="A453" s="1" t="s">
        <v>449</v>
      </c>
      <c r="B453" s="1" t="s">
        <v>602</v>
      </c>
      <c r="C453" s="2">
        <v>21</v>
      </c>
      <c r="D453" s="2">
        <v>99</v>
      </c>
      <c r="E453" s="2">
        <v>36</v>
      </c>
      <c r="F453" s="2">
        <v>9</v>
      </c>
      <c r="G453" s="2">
        <v>2</v>
      </c>
      <c r="H453" s="1">
        <f t="shared" ref="H453:H516" si="636">MAX(C453:F453)</f>
        <v>99</v>
      </c>
      <c r="I453" s="1">
        <f>HLOOKUP(H453,C453:$F$604,J453,0)</f>
        <v>2</v>
      </c>
      <c r="J453" s="1">
        <v>152</v>
      </c>
      <c r="K453" s="1" t="str">
        <f t="shared" ref="K453:K516" si="637">G453&amp;I453</f>
        <v>22</v>
      </c>
      <c r="M453" s="5">
        <f t="shared" ref="M453:M516" si="638">I453</f>
        <v>2</v>
      </c>
      <c r="N453" s="5">
        <f t="shared" ref="N453:N516" si="639">SUM(C453:F453)-H453</f>
        <v>66</v>
      </c>
      <c r="O453" s="5">
        <f t="shared" ref="O453:O516" si="640">STDEV(C453:F453)</f>
        <v>40.053089768456068</v>
      </c>
      <c r="P453" s="5">
        <f t="shared" ref="P453:P516" si="641">AVERAGE(C453:F453)</f>
        <v>41.25</v>
      </c>
      <c r="Q453" s="5">
        <f t="shared" ref="Q453:Q516" si="642">MEDIAN(C453:F453)</f>
        <v>28.5</v>
      </c>
      <c r="R453" s="5">
        <f t="shared" ref="R453:R516" si="643">P453-Q453</f>
        <v>12.75</v>
      </c>
      <c r="S453" s="5">
        <f t="shared" ref="S453:S516" si="644">MIN(C453:F453)</f>
        <v>9</v>
      </c>
      <c r="T453" s="5">
        <f t="shared" ref="T453:T516" si="645">H453</f>
        <v>99</v>
      </c>
      <c r="U453" s="5">
        <f t="shared" ref="U453:U516" si="646">T453-S453</f>
        <v>90</v>
      </c>
      <c r="V453">
        <f t="shared" ref="V453:V516" si="647">G453*1000000</f>
        <v>2000000</v>
      </c>
      <c r="X453">
        <f t="shared" ref="X453:X516" si="648">INT(RANK(M453,M$4:M$543,0)/10)+1</f>
        <v>27</v>
      </c>
      <c r="Y453">
        <f t="shared" si="626"/>
        <v>47</v>
      </c>
      <c r="Z453">
        <f t="shared" si="627"/>
        <v>6</v>
      </c>
      <c r="AA453">
        <f t="shared" si="628"/>
        <v>40</v>
      </c>
      <c r="AB453">
        <f t="shared" si="629"/>
        <v>47</v>
      </c>
      <c r="AC453">
        <f t="shared" si="630"/>
        <v>2</v>
      </c>
      <c r="AD453">
        <f t="shared" si="631"/>
        <v>36</v>
      </c>
      <c r="AE453">
        <f t="shared" si="632"/>
        <v>2</v>
      </c>
      <c r="AF453">
        <f t="shared" si="633"/>
        <v>4</v>
      </c>
      <c r="AG453">
        <f t="shared" ref="AG453:AO453" si="649">MAX(X$4:AF$543)+1-X453</f>
        <v>29</v>
      </c>
      <c r="AH453">
        <f t="shared" si="649"/>
        <v>9</v>
      </c>
      <c r="AI453">
        <f t="shared" si="649"/>
        <v>50</v>
      </c>
      <c r="AJ453">
        <f t="shared" si="649"/>
        <v>16</v>
      </c>
      <c r="AK453">
        <f t="shared" si="649"/>
        <v>9</v>
      </c>
      <c r="AL453">
        <f t="shared" si="649"/>
        <v>54</v>
      </c>
      <c r="AM453">
        <f t="shared" si="649"/>
        <v>20</v>
      </c>
      <c r="AN453">
        <f t="shared" si="649"/>
        <v>54</v>
      </c>
      <c r="AO453">
        <f t="shared" si="649"/>
        <v>52</v>
      </c>
      <c r="AP453">
        <f t="shared" si="635"/>
        <v>2000000</v>
      </c>
      <c r="AQ453">
        <f t="shared" ref="AQ453:AQ516" si="650">ROUND(BO1113/1000000,0)</f>
        <v>3</v>
      </c>
      <c r="AR453">
        <f t="shared" ref="AR453:AR516" si="651">AP453/1000000</f>
        <v>2</v>
      </c>
      <c r="AS453">
        <f t="shared" ref="AS453:AS516" si="652">BO1113</f>
        <v>2870733.7</v>
      </c>
      <c r="AV453" s="10" t="s">
        <v>1113</v>
      </c>
      <c r="AW453" s="11">
        <v>41</v>
      </c>
      <c r="AX453" s="11">
        <v>15</v>
      </c>
      <c r="AY453" s="11">
        <v>3</v>
      </c>
      <c r="AZ453" s="11">
        <v>13</v>
      </c>
      <c r="BA453" s="11">
        <v>10</v>
      </c>
      <c r="BB453" s="11">
        <v>47</v>
      </c>
      <c r="BC453" s="11">
        <v>30</v>
      </c>
      <c r="BD453" s="11">
        <v>5</v>
      </c>
      <c r="BE453" s="11">
        <v>7</v>
      </c>
      <c r="BF453" s="11">
        <v>15</v>
      </c>
      <c r="BG453" s="11">
        <v>41</v>
      </c>
      <c r="BH453" s="11">
        <v>53</v>
      </c>
      <c r="BI453" s="11">
        <v>43</v>
      </c>
      <c r="BJ453" s="11">
        <v>46</v>
      </c>
      <c r="BK453" s="11">
        <v>9</v>
      </c>
      <c r="BL453" s="11">
        <v>26</v>
      </c>
      <c r="BM453" s="11">
        <v>51</v>
      </c>
      <c r="BN453" s="11">
        <v>49</v>
      </c>
      <c r="BO453" s="11">
        <v>1000000</v>
      </c>
    </row>
    <row r="454" spans="1:67" ht="15" thickBot="1" x14ac:dyDescent="0.35">
      <c r="A454" s="1" t="s">
        <v>450</v>
      </c>
      <c r="B454" s="1" t="s">
        <v>602</v>
      </c>
      <c r="C454" s="2">
        <v>23</v>
      </c>
      <c r="D454" s="2">
        <v>91</v>
      </c>
      <c r="E454" s="2">
        <v>30</v>
      </c>
      <c r="F454" s="2">
        <v>82</v>
      </c>
      <c r="G454" s="2">
        <v>3</v>
      </c>
      <c r="H454" s="1">
        <f t="shared" si="636"/>
        <v>91</v>
      </c>
      <c r="I454" s="1">
        <f>HLOOKUP(H454,C454:$F$604,J454,0)</f>
        <v>2</v>
      </c>
      <c r="J454" s="1">
        <v>151</v>
      </c>
      <c r="K454" s="1" t="str">
        <f t="shared" si="637"/>
        <v>32</v>
      </c>
      <c r="M454" s="5">
        <f t="shared" si="638"/>
        <v>2</v>
      </c>
      <c r="N454" s="5">
        <f t="shared" si="639"/>
        <v>135</v>
      </c>
      <c r="O454" s="5">
        <f t="shared" si="640"/>
        <v>34.952348514322566</v>
      </c>
      <c r="P454" s="5">
        <f t="shared" si="641"/>
        <v>56.5</v>
      </c>
      <c r="Q454" s="5">
        <f t="shared" si="642"/>
        <v>56</v>
      </c>
      <c r="R454" s="5">
        <f t="shared" si="643"/>
        <v>0.5</v>
      </c>
      <c r="S454" s="5">
        <f t="shared" si="644"/>
        <v>23</v>
      </c>
      <c r="T454" s="5">
        <f t="shared" si="645"/>
        <v>91</v>
      </c>
      <c r="U454" s="5">
        <f t="shared" si="646"/>
        <v>68</v>
      </c>
      <c r="V454">
        <f t="shared" si="647"/>
        <v>3000000</v>
      </c>
      <c r="X454">
        <f t="shared" si="648"/>
        <v>27</v>
      </c>
      <c r="Y454">
        <f t="shared" si="626"/>
        <v>21</v>
      </c>
      <c r="Z454">
        <f t="shared" si="627"/>
        <v>13</v>
      </c>
      <c r="AA454">
        <f t="shared" si="628"/>
        <v>19</v>
      </c>
      <c r="AB454">
        <f t="shared" si="629"/>
        <v>22</v>
      </c>
      <c r="AC454">
        <f t="shared" si="630"/>
        <v>26</v>
      </c>
      <c r="AD454">
        <f t="shared" si="631"/>
        <v>19</v>
      </c>
      <c r="AE454">
        <f t="shared" si="632"/>
        <v>17</v>
      </c>
      <c r="AF454">
        <f t="shared" si="633"/>
        <v>21</v>
      </c>
      <c r="AG454">
        <f t="shared" ref="AG454:AO454" si="653">MAX(X$4:AF$543)+1-X454</f>
        <v>29</v>
      </c>
      <c r="AH454">
        <f t="shared" si="653"/>
        <v>35</v>
      </c>
      <c r="AI454">
        <f t="shared" si="653"/>
        <v>43</v>
      </c>
      <c r="AJ454">
        <f t="shared" si="653"/>
        <v>37</v>
      </c>
      <c r="AK454">
        <f t="shared" si="653"/>
        <v>34</v>
      </c>
      <c r="AL454">
        <f t="shared" si="653"/>
        <v>30</v>
      </c>
      <c r="AM454">
        <f t="shared" si="653"/>
        <v>37</v>
      </c>
      <c r="AN454">
        <f t="shared" si="653"/>
        <v>39</v>
      </c>
      <c r="AO454">
        <f t="shared" si="653"/>
        <v>35</v>
      </c>
      <c r="AP454">
        <f t="shared" si="635"/>
        <v>3000000</v>
      </c>
      <c r="AQ454">
        <f t="shared" si="650"/>
        <v>3</v>
      </c>
      <c r="AR454">
        <f t="shared" si="651"/>
        <v>3</v>
      </c>
      <c r="AS454">
        <f t="shared" si="652"/>
        <v>2558922.7000000002</v>
      </c>
      <c r="AV454" s="10" t="s">
        <v>1114</v>
      </c>
      <c r="AW454" s="11">
        <v>27</v>
      </c>
      <c r="AX454" s="11">
        <v>17</v>
      </c>
      <c r="AY454" s="11">
        <v>6</v>
      </c>
      <c r="AZ454" s="11">
        <v>15</v>
      </c>
      <c r="BA454" s="11">
        <v>8</v>
      </c>
      <c r="BB454" s="11">
        <v>52</v>
      </c>
      <c r="BC454" s="11">
        <v>44</v>
      </c>
      <c r="BD454" s="11">
        <v>14</v>
      </c>
      <c r="BE454" s="11">
        <v>5</v>
      </c>
      <c r="BF454" s="11">
        <v>29</v>
      </c>
      <c r="BG454" s="11">
        <v>39</v>
      </c>
      <c r="BH454" s="11">
        <v>50</v>
      </c>
      <c r="BI454" s="11">
        <v>41</v>
      </c>
      <c r="BJ454" s="11">
        <v>48</v>
      </c>
      <c r="BK454" s="11">
        <v>4</v>
      </c>
      <c r="BL454" s="11">
        <v>12</v>
      </c>
      <c r="BM454" s="11">
        <v>42</v>
      </c>
      <c r="BN454" s="11">
        <v>51</v>
      </c>
      <c r="BO454" s="11">
        <v>1000000</v>
      </c>
    </row>
    <row r="455" spans="1:67" ht="15" thickBot="1" x14ac:dyDescent="0.35">
      <c r="A455" s="1" t="s">
        <v>451</v>
      </c>
      <c r="B455" s="1" t="s">
        <v>602</v>
      </c>
      <c r="C455" s="2">
        <v>79</v>
      </c>
      <c r="D455" s="2">
        <v>19</v>
      </c>
      <c r="E455" s="2">
        <v>80</v>
      </c>
      <c r="F455" s="2">
        <v>76</v>
      </c>
      <c r="G455" s="2">
        <v>3</v>
      </c>
      <c r="H455" s="1">
        <f t="shared" si="636"/>
        <v>80</v>
      </c>
      <c r="I455" s="1">
        <f>HLOOKUP(H455,C455:$F$604,J455,0)</f>
        <v>3</v>
      </c>
      <c r="J455" s="1">
        <v>150</v>
      </c>
      <c r="K455" s="1" t="str">
        <f t="shared" si="637"/>
        <v>33</v>
      </c>
      <c r="M455" s="5">
        <f t="shared" si="638"/>
        <v>3</v>
      </c>
      <c r="N455" s="5">
        <f t="shared" si="639"/>
        <v>174</v>
      </c>
      <c r="O455" s="5">
        <f t="shared" si="640"/>
        <v>29.715315916207253</v>
      </c>
      <c r="P455" s="5">
        <f t="shared" si="641"/>
        <v>63.5</v>
      </c>
      <c r="Q455" s="5">
        <f t="shared" si="642"/>
        <v>77.5</v>
      </c>
      <c r="R455" s="5">
        <f t="shared" si="643"/>
        <v>-14</v>
      </c>
      <c r="S455" s="5">
        <f t="shared" si="644"/>
        <v>19</v>
      </c>
      <c r="T455" s="5">
        <f t="shared" si="645"/>
        <v>80</v>
      </c>
      <c r="U455" s="5">
        <f t="shared" si="646"/>
        <v>61</v>
      </c>
      <c r="V455">
        <f t="shared" si="647"/>
        <v>3000000</v>
      </c>
      <c r="X455">
        <f t="shared" si="648"/>
        <v>14</v>
      </c>
      <c r="Y455">
        <f t="shared" si="626"/>
        <v>7</v>
      </c>
      <c r="Z455">
        <f t="shared" si="627"/>
        <v>24</v>
      </c>
      <c r="AA455">
        <f t="shared" si="628"/>
        <v>11</v>
      </c>
      <c r="AB455">
        <f t="shared" si="629"/>
        <v>4</v>
      </c>
      <c r="AC455">
        <f t="shared" si="630"/>
        <v>54</v>
      </c>
      <c r="AD455">
        <f t="shared" si="631"/>
        <v>23</v>
      </c>
      <c r="AE455">
        <f t="shared" si="632"/>
        <v>33</v>
      </c>
      <c r="AF455">
        <f t="shared" si="633"/>
        <v>28</v>
      </c>
      <c r="AG455">
        <f t="shared" ref="AG455:AO455" si="654">MAX(X$4:AF$543)+1-X455</f>
        <v>42</v>
      </c>
      <c r="AH455">
        <f t="shared" si="654"/>
        <v>49</v>
      </c>
      <c r="AI455">
        <f t="shared" si="654"/>
        <v>32</v>
      </c>
      <c r="AJ455">
        <f t="shared" si="654"/>
        <v>45</v>
      </c>
      <c r="AK455">
        <f t="shared" si="654"/>
        <v>52</v>
      </c>
      <c r="AL455">
        <f t="shared" si="654"/>
        <v>2</v>
      </c>
      <c r="AM455">
        <f t="shared" si="654"/>
        <v>33</v>
      </c>
      <c r="AN455">
        <f t="shared" si="654"/>
        <v>23</v>
      </c>
      <c r="AO455">
        <f t="shared" si="654"/>
        <v>28</v>
      </c>
      <c r="AP455">
        <f t="shared" si="635"/>
        <v>3000000</v>
      </c>
      <c r="AQ455">
        <f t="shared" si="650"/>
        <v>3</v>
      </c>
      <c r="AR455">
        <f t="shared" si="651"/>
        <v>3</v>
      </c>
      <c r="AS455">
        <f t="shared" si="652"/>
        <v>2973755</v>
      </c>
      <c r="AV455" s="10" t="s">
        <v>1115</v>
      </c>
      <c r="AW455" s="11">
        <v>41</v>
      </c>
      <c r="AX455" s="11">
        <v>30</v>
      </c>
      <c r="AY455" s="11">
        <v>5</v>
      </c>
      <c r="AZ455" s="11">
        <v>29</v>
      </c>
      <c r="BA455" s="11">
        <v>28</v>
      </c>
      <c r="BB455" s="11">
        <v>30</v>
      </c>
      <c r="BC455" s="11">
        <v>35</v>
      </c>
      <c r="BD455" s="11">
        <v>21</v>
      </c>
      <c r="BE455" s="11">
        <v>12</v>
      </c>
      <c r="BF455" s="11">
        <v>15</v>
      </c>
      <c r="BG455" s="11">
        <v>26</v>
      </c>
      <c r="BH455" s="11">
        <v>51</v>
      </c>
      <c r="BI455" s="11">
        <v>27</v>
      </c>
      <c r="BJ455" s="11">
        <v>28</v>
      </c>
      <c r="BK455" s="11">
        <v>26</v>
      </c>
      <c r="BL455" s="11">
        <v>21</v>
      </c>
      <c r="BM455" s="11">
        <v>35</v>
      </c>
      <c r="BN455" s="11">
        <v>44</v>
      </c>
      <c r="BO455" s="11">
        <v>2000000</v>
      </c>
    </row>
    <row r="456" spans="1:67" ht="15" thickBot="1" x14ac:dyDescent="0.35">
      <c r="A456" s="1" t="s">
        <v>452</v>
      </c>
      <c r="B456" s="1" t="s">
        <v>602</v>
      </c>
      <c r="C456" s="2">
        <v>65</v>
      </c>
      <c r="D456" s="2">
        <v>32</v>
      </c>
      <c r="E456" s="2">
        <v>76</v>
      </c>
      <c r="F456" s="2">
        <v>70</v>
      </c>
      <c r="G456" s="2">
        <v>1</v>
      </c>
      <c r="H456" s="1">
        <f t="shared" si="636"/>
        <v>76</v>
      </c>
      <c r="I456" s="1">
        <f>HLOOKUP(H456,C456:$F$604,J456,0)</f>
        <v>3</v>
      </c>
      <c r="J456" s="1">
        <v>149</v>
      </c>
      <c r="K456" s="1" t="str">
        <f t="shared" si="637"/>
        <v>13</v>
      </c>
      <c r="M456" s="5">
        <f t="shared" si="638"/>
        <v>3</v>
      </c>
      <c r="N456" s="5">
        <f t="shared" si="639"/>
        <v>167</v>
      </c>
      <c r="O456" s="5">
        <f t="shared" si="640"/>
        <v>19.687136240025701</v>
      </c>
      <c r="P456" s="5">
        <f t="shared" si="641"/>
        <v>60.75</v>
      </c>
      <c r="Q456" s="5">
        <f t="shared" si="642"/>
        <v>67.5</v>
      </c>
      <c r="R456" s="5">
        <f t="shared" si="643"/>
        <v>-6.75</v>
      </c>
      <c r="S456" s="5">
        <f t="shared" si="644"/>
        <v>32</v>
      </c>
      <c r="T456" s="5">
        <f t="shared" si="645"/>
        <v>76</v>
      </c>
      <c r="U456" s="5">
        <f t="shared" si="646"/>
        <v>44</v>
      </c>
      <c r="V456">
        <f t="shared" si="647"/>
        <v>1000000</v>
      </c>
      <c r="X456">
        <f t="shared" si="648"/>
        <v>14</v>
      </c>
      <c r="Y456">
        <f t="shared" si="626"/>
        <v>10</v>
      </c>
      <c r="Z456">
        <f t="shared" si="627"/>
        <v>43</v>
      </c>
      <c r="AA456">
        <f t="shared" si="628"/>
        <v>14</v>
      </c>
      <c r="AB456">
        <f t="shared" si="629"/>
        <v>11</v>
      </c>
      <c r="AC456">
        <f t="shared" si="630"/>
        <v>47</v>
      </c>
      <c r="AD456">
        <f t="shared" si="631"/>
        <v>13</v>
      </c>
      <c r="AE456">
        <f t="shared" si="632"/>
        <v>37</v>
      </c>
      <c r="AF456">
        <f t="shared" si="633"/>
        <v>42</v>
      </c>
      <c r="AG456">
        <f t="shared" ref="AG456:AO456" si="655">MAX(X$4:AF$543)+1-X456</f>
        <v>42</v>
      </c>
      <c r="AH456">
        <f t="shared" si="655"/>
        <v>46</v>
      </c>
      <c r="AI456">
        <f t="shared" si="655"/>
        <v>13</v>
      </c>
      <c r="AJ456">
        <f t="shared" si="655"/>
        <v>42</v>
      </c>
      <c r="AK456">
        <f t="shared" si="655"/>
        <v>45</v>
      </c>
      <c r="AL456">
        <f t="shared" si="655"/>
        <v>9</v>
      </c>
      <c r="AM456">
        <f t="shared" si="655"/>
        <v>43</v>
      </c>
      <c r="AN456">
        <f t="shared" si="655"/>
        <v>19</v>
      </c>
      <c r="AO456">
        <f t="shared" si="655"/>
        <v>14</v>
      </c>
      <c r="AP456">
        <f t="shared" si="635"/>
        <v>1000000</v>
      </c>
      <c r="AQ456">
        <f t="shared" si="650"/>
        <v>3</v>
      </c>
      <c r="AR456">
        <f t="shared" si="651"/>
        <v>1</v>
      </c>
      <c r="AS456">
        <f t="shared" si="652"/>
        <v>2855775.6</v>
      </c>
      <c r="AV456" s="10" t="s">
        <v>1116</v>
      </c>
      <c r="AW456" s="11">
        <v>27</v>
      </c>
      <c r="AX456" s="11">
        <v>14</v>
      </c>
      <c r="AY456" s="11">
        <v>30</v>
      </c>
      <c r="AZ456" s="11">
        <v>14</v>
      </c>
      <c r="BA456" s="11">
        <v>14</v>
      </c>
      <c r="BB456" s="11">
        <v>37</v>
      </c>
      <c r="BC456" s="11">
        <v>18</v>
      </c>
      <c r="BD456" s="11">
        <v>17</v>
      </c>
      <c r="BE456" s="11">
        <v>23</v>
      </c>
      <c r="BF456" s="11">
        <v>29</v>
      </c>
      <c r="BG456" s="11">
        <v>42</v>
      </c>
      <c r="BH456" s="11">
        <v>26</v>
      </c>
      <c r="BI456" s="11">
        <v>42</v>
      </c>
      <c r="BJ456" s="11">
        <v>42</v>
      </c>
      <c r="BK456" s="11">
        <v>19</v>
      </c>
      <c r="BL456" s="11">
        <v>38</v>
      </c>
      <c r="BM456" s="11">
        <v>39</v>
      </c>
      <c r="BN456" s="11">
        <v>33</v>
      </c>
      <c r="BO456" s="11">
        <v>3000000</v>
      </c>
    </row>
    <row r="457" spans="1:67" ht="15" thickBot="1" x14ac:dyDescent="0.35">
      <c r="A457" s="1" t="s">
        <v>453</v>
      </c>
      <c r="B457" s="1" t="s">
        <v>602</v>
      </c>
      <c r="C457" s="2">
        <v>38</v>
      </c>
      <c r="D457" s="2">
        <v>61</v>
      </c>
      <c r="E457" s="2">
        <v>27</v>
      </c>
      <c r="F457" s="2">
        <v>88</v>
      </c>
      <c r="G457" s="2">
        <v>1</v>
      </c>
      <c r="H457" s="1">
        <f t="shared" si="636"/>
        <v>88</v>
      </c>
      <c r="I457" s="1">
        <f>HLOOKUP(H457,C457:$F$604,J457,0)</f>
        <v>4</v>
      </c>
      <c r="J457" s="1">
        <v>148</v>
      </c>
      <c r="K457" s="1" t="str">
        <f t="shared" si="637"/>
        <v>14</v>
      </c>
      <c r="M457" s="5">
        <f t="shared" si="638"/>
        <v>4</v>
      </c>
      <c r="N457" s="5">
        <f t="shared" si="639"/>
        <v>126</v>
      </c>
      <c r="O457" s="5">
        <f t="shared" si="640"/>
        <v>27.012342857787562</v>
      </c>
      <c r="P457" s="5">
        <f t="shared" si="641"/>
        <v>53.5</v>
      </c>
      <c r="Q457" s="5">
        <f t="shared" si="642"/>
        <v>49.5</v>
      </c>
      <c r="R457" s="5">
        <f t="shared" si="643"/>
        <v>4</v>
      </c>
      <c r="S457" s="5">
        <f t="shared" si="644"/>
        <v>27</v>
      </c>
      <c r="T457" s="5">
        <f t="shared" si="645"/>
        <v>88</v>
      </c>
      <c r="U457" s="5">
        <f t="shared" si="646"/>
        <v>61</v>
      </c>
      <c r="V457">
        <f t="shared" si="647"/>
        <v>1000000</v>
      </c>
      <c r="X457">
        <f t="shared" si="648"/>
        <v>1</v>
      </c>
      <c r="Y457">
        <f t="shared" si="626"/>
        <v>25</v>
      </c>
      <c r="Z457">
        <f t="shared" si="627"/>
        <v>30</v>
      </c>
      <c r="AA457">
        <f t="shared" si="628"/>
        <v>24</v>
      </c>
      <c r="AB457">
        <f t="shared" si="629"/>
        <v>29</v>
      </c>
      <c r="AC457">
        <f t="shared" si="630"/>
        <v>15</v>
      </c>
      <c r="AD457">
        <f t="shared" si="631"/>
        <v>16</v>
      </c>
      <c r="AE457">
        <f t="shared" si="632"/>
        <v>23</v>
      </c>
      <c r="AF457">
        <f t="shared" si="633"/>
        <v>28</v>
      </c>
      <c r="AG457">
        <f t="shared" ref="AG457:AO457" si="656">MAX(X$4:AF$543)+1-X457</f>
        <v>55</v>
      </c>
      <c r="AH457">
        <f t="shared" si="656"/>
        <v>31</v>
      </c>
      <c r="AI457">
        <f t="shared" si="656"/>
        <v>26</v>
      </c>
      <c r="AJ457">
        <f t="shared" si="656"/>
        <v>32</v>
      </c>
      <c r="AK457">
        <f t="shared" si="656"/>
        <v>27</v>
      </c>
      <c r="AL457">
        <f t="shared" si="656"/>
        <v>41</v>
      </c>
      <c r="AM457">
        <f t="shared" si="656"/>
        <v>40</v>
      </c>
      <c r="AN457">
        <f t="shared" si="656"/>
        <v>33</v>
      </c>
      <c r="AO457">
        <f t="shared" si="656"/>
        <v>28</v>
      </c>
      <c r="AP457">
        <f t="shared" si="635"/>
        <v>1000000</v>
      </c>
      <c r="AQ457">
        <f t="shared" si="650"/>
        <v>3</v>
      </c>
      <c r="AR457">
        <f t="shared" si="651"/>
        <v>1</v>
      </c>
      <c r="AS457">
        <f t="shared" si="652"/>
        <v>2957906.5</v>
      </c>
      <c r="AV457" s="10" t="s">
        <v>1117</v>
      </c>
      <c r="AW457" s="11">
        <v>27</v>
      </c>
      <c r="AX457" s="11">
        <v>47</v>
      </c>
      <c r="AY457" s="11">
        <v>6</v>
      </c>
      <c r="AZ457" s="11">
        <v>40</v>
      </c>
      <c r="BA457" s="11">
        <v>47</v>
      </c>
      <c r="BB457" s="11">
        <v>2</v>
      </c>
      <c r="BC457" s="11">
        <v>36</v>
      </c>
      <c r="BD457" s="11">
        <v>2</v>
      </c>
      <c r="BE457" s="11">
        <v>4</v>
      </c>
      <c r="BF457" s="11">
        <v>29</v>
      </c>
      <c r="BG457" s="11">
        <v>9</v>
      </c>
      <c r="BH457" s="11">
        <v>50</v>
      </c>
      <c r="BI457" s="11">
        <v>16</v>
      </c>
      <c r="BJ457" s="11">
        <v>9</v>
      </c>
      <c r="BK457" s="11">
        <v>54</v>
      </c>
      <c r="BL457" s="11">
        <v>20</v>
      </c>
      <c r="BM457" s="11">
        <v>54</v>
      </c>
      <c r="BN457" s="11">
        <v>52</v>
      </c>
      <c r="BO457" s="11">
        <v>2000000</v>
      </c>
    </row>
    <row r="458" spans="1:67" ht="15" thickBot="1" x14ac:dyDescent="0.35">
      <c r="A458" s="1" t="s">
        <v>454</v>
      </c>
      <c r="B458" s="1" t="s">
        <v>602</v>
      </c>
      <c r="C458" s="2">
        <v>16</v>
      </c>
      <c r="D458" s="2">
        <v>28</v>
      </c>
      <c r="E458" s="2">
        <v>2</v>
      </c>
      <c r="F458" s="2">
        <v>82</v>
      </c>
      <c r="G458" s="2">
        <v>1</v>
      </c>
      <c r="H458" s="1">
        <f t="shared" si="636"/>
        <v>82</v>
      </c>
      <c r="I458" s="1">
        <f>HLOOKUP(H458,C458:$F$604,J458,0)</f>
        <v>4</v>
      </c>
      <c r="J458" s="1">
        <v>147</v>
      </c>
      <c r="K458" s="1" t="str">
        <f t="shared" si="637"/>
        <v>14</v>
      </c>
      <c r="M458" s="5">
        <f t="shared" si="638"/>
        <v>4</v>
      </c>
      <c r="N458" s="5">
        <f t="shared" si="639"/>
        <v>46</v>
      </c>
      <c r="O458" s="5">
        <f t="shared" si="640"/>
        <v>34.985711369071801</v>
      </c>
      <c r="P458" s="5">
        <f t="shared" si="641"/>
        <v>32</v>
      </c>
      <c r="Q458" s="5">
        <f t="shared" si="642"/>
        <v>22</v>
      </c>
      <c r="R458" s="5">
        <f t="shared" si="643"/>
        <v>10</v>
      </c>
      <c r="S458" s="5">
        <f t="shared" si="644"/>
        <v>2</v>
      </c>
      <c r="T458" s="5">
        <f t="shared" si="645"/>
        <v>82</v>
      </c>
      <c r="U458" s="5">
        <f t="shared" si="646"/>
        <v>80</v>
      </c>
      <c r="V458">
        <f t="shared" si="647"/>
        <v>1000000</v>
      </c>
      <c r="X458">
        <f t="shared" si="648"/>
        <v>1</v>
      </c>
      <c r="Y458">
        <f t="shared" si="626"/>
        <v>51</v>
      </c>
      <c r="Z458">
        <f t="shared" si="627"/>
        <v>13</v>
      </c>
      <c r="AA458">
        <f t="shared" si="628"/>
        <v>49</v>
      </c>
      <c r="AB458">
        <f t="shared" si="629"/>
        <v>51</v>
      </c>
      <c r="AC458">
        <f t="shared" si="630"/>
        <v>4</v>
      </c>
      <c r="AD458">
        <f t="shared" si="631"/>
        <v>49</v>
      </c>
      <c r="AE458">
        <f t="shared" si="632"/>
        <v>30</v>
      </c>
      <c r="AF458">
        <f t="shared" si="633"/>
        <v>11</v>
      </c>
      <c r="AG458">
        <f t="shared" ref="AG458:AO458" si="657">MAX(X$4:AF$543)+1-X458</f>
        <v>55</v>
      </c>
      <c r="AH458">
        <f t="shared" si="657"/>
        <v>5</v>
      </c>
      <c r="AI458">
        <f t="shared" si="657"/>
        <v>43</v>
      </c>
      <c r="AJ458">
        <f t="shared" si="657"/>
        <v>7</v>
      </c>
      <c r="AK458">
        <f t="shared" si="657"/>
        <v>5</v>
      </c>
      <c r="AL458">
        <f t="shared" si="657"/>
        <v>52</v>
      </c>
      <c r="AM458">
        <f t="shared" si="657"/>
        <v>7</v>
      </c>
      <c r="AN458">
        <f t="shared" si="657"/>
        <v>26</v>
      </c>
      <c r="AO458">
        <f t="shared" si="657"/>
        <v>45</v>
      </c>
      <c r="AP458">
        <f t="shared" si="635"/>
        <v>1000000</v>
      </c>
      <c r="AQ458">
        <f t="shared" si="650"/>
        <v>3</v>
      </c>
      <c r="AR458">
        <f t="shared" si="651"/>
        <v>1</v>
      </c>
      <c r="AS458">
        <f t="shared" si="652"/>
        <v>2926025.6</v>
      </c>
      <c r="AV458" s="10" t="s">
        <v>1118</v>
      </c>
      <c r="AW458" s="11">
        <v>27</v>
      </c>
      <c r="AX458" s="11">
        <v>21</v>
      </c>
      <c r="AY458" s="11">
        <v>13</v>
      </c>
      <c r="AZ458" s="11">
        <v>19</v>
      </c>
      <c r="BA458" s="11">
        <v>22</v>
      </c>
      <c r="BB458" s="11">
        <v>26</v>
      </c>
      <c r="BC458" s="11">
        <v>19</v>
      </c>
      <c r="BD458" s="11">
        <v>17</v>
      </c>
      <c r="BE458" s="11">
        <v>21</v>
      </c>
      <c r="BF458" s="11">
        <v>29</v>
      </c>
      <c r="BG458" s="11">
        <v>35</v>
      </c>
      <c r="BH458" s="11">
        <v>43</v>
      </c>
      <c r="BI458" s="11">
        <v>37</v>
      </c>
      <c r="BJ458" s="11">
        <v>34</v>
      </c>
      <c r="BK458" s="11">
        <v>30</v>
      </c>
      <c r="BL458" s="11">
        <v>37</v>
      </c>
      <c r="BM458" s="11">
        <v>39</v>
      </c>
      <c r="BN458" s="11">
        <v>35</v>
      </c>
      <c r="BO458" s="11">
        <v>3000000</v>
      </c>
    </row>
    <row r="459" spans="1:67" ht="15" thickBot="1" x14ac:dyDescent="0.35">
      <c r="A459" s="1" t="s">
        <v>455</v>
      </c>
      <c r="B459" s="1" t="s">
        <v>602</v>
      </c>
      <c r="C459" s="2">
        <v>92</v>
      </c>
      <c r="D459" s="2">
        <v>46</v>
      </c>
      <c r="E459" s="2">
        <v>39</v>
      </c>
      <c r="F459" s="2">
        <v>42</v>
      </c>
      <c r="G459" s="2">
        <v>4</v>
      </c>
      <c r="H459" s="1">
        <f t="shared" si="636"/>
        <v>92</v>
      </c>
      <c r="I459" s="1">
        <f>HLOOKUP(H459,C459:$F$604,J459,0)</f>
        <v>1</v>
      </c>
      <c r="J459" s="1">
        <v>146</v>
      </c>
      <c r="K459" s="1" t="str">
        <f t="shared" si="637"/>
        <v>41</v>
      </c>
      <c r="M459" s="5">
        <f t="shared" si="638"/>
        <v>1</v>
      </c>
      <c r="N459" s="5">
        <f t="shared" si="639"/>
        <v>127</v>
      </c>
      <c r="O459" s="5">
        <f t="shared" si="640"/>
        <v>24.998333277774073</v>
      </c>
      <c r="P459" s="5">
        <f t="shared" si="641"/>
        <v>54.75</v>
      </c>
      <c r="Q459" s="5">
        <f t="shared" si="642"/>
        <v>44</v>
      </c>
      <c r="R459" s="5">
        <f t="shared" si="643"/>
        <v>10.75</v>
      </c>
      <c r="S459" s="5">
        <f t="shared" si="644"/>
        <v>39</v>
      </c>
      <c r="T459" s="5">
        <f t="shared" si="645"/>
        <v>92</v>
      </c>
      <c r="U459" s="5">
        <f t="shared" si="646"/>
        <v>53</v>
      </c>
      <c r="V459">
        <f t="shared" si="647"/>
        <v>4000000</v>
      </c>
      <c r="X459">
        <f t="shared" si="648"/>
        <v>41</v>
      </c>
      <c r="Y459">
        <f t="shared" si="626"/>
        <v>25</v>
      </c>
      <c r="Z459">
        <f t="shared" si="627"/>
        <v>33</v>
      </c>
      <c r="AA459">
        <f t="shared" si="628"/>
        <v>21</v>
      </c>
      <c r="AB459">
        <f t="shared" si="629"/>
        <v>34</v>
      </c>
      <c r="AC459">
        <f t="shared" si="630"/>
        <v>3</v>
      </c>
      <c r="AD459">
        <f t="shared" si="631"/>
        <v>9</v>
      </c>
      <c r="AE459">
        <f t="shared" si="632"/>
        <v>16</v>
      </c>
      <c r="AF459">
        <f t="shared" si="633"/>
        <v>35</v>
      </c>
      <c r="AG459">
        <f t="shared" ref="AG459:AO459" si="658">MAX(X$4:AF$543)+1-X459</f>
        <v>15</v>
      </c>
      <c r="AH459">
        <f t="shared" si="658"/>
        <v>31</v>
      </c>
      <c r="AI459">
        <f t="shared" si="658"/>
        <v>23</v>
      </c>
      <c r="AJ459">
        <f t="shared" si="658"/>
        <v>35</v>
      </c>
      <c r="AK459">
        <f t="shared" si="658"/>
        <v>22</v>
      </c>
      <c r="AL459">
        <f t="shared" si="658"/>
        <v>53</v>
      </c>
      <c r="AM459">
        <f t="shared" si="658"/>
        <v>47</v>
      </c>
      <c r="AN459">
        <f t="shared" si="658"/>
        <v>40</v>
      </c>
      <c r="AO459">
        <f t="shared" si="658"/>
        <v>21</v>
      </c>
      <c r="AP459">
        <f t="shared" si="635"/>
        <v>4000000</v>
      </c>
      <c r="AQ459">
        <f t="shared" si="650"/>
        <v>3</v>
      </c>
      <c r="AR459">
        <f t="shared" si="651"/>
        <v>4</v>
      </c>
      <c r="AS459">
        <f t="shared" si="652"/>
        <v>2931510.5</v>
      </c>
      <c r="AV459" s="10" t="s">
        <v>1119</v>
      </c>
      <c r="AW459" s="11">
        <v>14</v>
      </c>
      <c r="AX459" s="11">
        <v>7</v>
      </c>
      <c r="AY459" s="11">
        <v>24</v>
      </c>
      <c r="AZ459" s="11">
        <v>11</v>
      </c>
      <c r="BA459" s="11">
        <v>4</v>
      </c>
      <c r="BB459" s="11">
        <v>54</v>
      </c>
      <c r="BC459" s="11">
        <v>23</v>
      </c>
      <c r="BD459" s="11">
        <v>33</v>
      </c>
      <c r="BE459" s="11">
        <v>28</v>
      </c>
      <c r="BF459" s="11">
        <v>42</v>
      </c>
      <c r="BG459" s="11">
        <v>49</v>
      </c>
      <c r="BH459" s="11">
        <v>32</v>
      </c>
      <c r="BI459" s="11">
        <v>45</v>
      </c>
      <c r="BJ459" s="11">
        <v>52</v>
      </c>
      <c r="BK459" s="11">
        <v>2</v>
      </c>
      <c r="BL459" s="11">
        <v>33</v>
      </c>
      <c r="BM459" s="11">
        <v>23</v>
      </c>
      <c r="BN459" s="11">
        <v>28</v>
      </c>
      <c r="BO459" s="11">
        <v>3000000</v>
      </c>
    </row>
    <row r="460" spans="1:67" ht="15" thickBot="1" x14ac:dyDescent="0.35">
      <c r="A460" s="1" t="s">
        <v>456</v>
      </c>
      <c r="B460" s="1" t="s">
        <v>602</v>
      </c>
      <c r="C460" s="2">
        <v>2</v>
      </c>
      <c r="D460" s="2">
        <v>56</v>
      </c>
      <c r="E460" s="2">
        <v>83</v>
      </c>
      <c r="F460" s="2">
        <v>21</v>
      </c>
      <c r="G460" s="2">
        <v>3</v>
      </c>
      <c r="H460" s="1">
        <f t="shared" si="636"/>
        <v>83</v>
      </c>
      <c r="I460" s="1">
        <f>HLOOKUP(H460,C460:$F$604,J460,0)</f>
        <v>3</v>
      </c>
      <c r="J460" s="1">
        <v>145</v>
      </c>
      <c r="K460" s="1" t="str">
        <f t="shared" si="637"/>
        <v>33</v>
      </c>
      <c r="M460" s="5">
        <f t="shared" si="638"/>
        <v>3</v>
      </c>
      <c r="N460" s="5">
        <f t="shared" si="639"/>
        <v>79</v>
      </c>
      <c r="O460" s="5">
        <f t="shared" si="640"/>
        <v>36.097091295560091</v>
      </c>
      <c r="P460" s="5">
        <f t="shared" si="641"/>
        <v>40.5</v>
      </c>
      <c r="Q460" s="5">
        <f t="shared" si="642"/>
        <v>38.5</v>
      </c>
      <c r="R460" s="5">
        <f t="shared" si="643"/>
        <v>2</v>
      </c>
      <c r="S460" s="5">
        <f t="shared" si="644"/>
        <v>2</v>
      </c>
      <c r="T460" s="5">
        <f t="shared" si="645"/>
        <v>83</v>
      </c>
      <c r="U460" s="5">
        <f t="shared" si="646"/>
        <v>81</v>
      </c>
      <c r="V460">
        <f t="shared" si="647"/>
        <v>3000000</v>
      </c>
      <c r="X460">
        <f t="shared" si="648"/>
        <v>14</v>
      </c>
      <c r="Y460">
        <f t="shared" si="626"/>
        <v>42</v>
      </c>
      <c r="Z460">
        <f t="shared" si="627"/>
        <v>12</v>
      </c>
      <c r="AA460">
        <f t="shared" si="628"/>
        <v>41</v>
      </c>
      <c r="AB460">
        <f t="shared" si="629"/>
        <v>39</v>
      </c>
      <c r="AC460">
        <f t="shared" si="630"/>
        <v>20</v>
      </c>
      <c r="AD460">
        <f t="shared" si="631"/>
        <v>49</v>
      </c>
      <c r="AE460">
        <f t="shared" si="632"/>
        <v>30</v>
      </c>
      <c r="AF460">
        <f t="shared" si="633"/>
        <v>10</v>
      </c>
      <c r="AG460">
        <f t="shared" ref="AG460:AO460" si="659">MAX(X$4:AF$543)+1-X460</f>
        <v>42</v>
      </c>
      <c r="AH460">
        <f t="shared" si="659"/>
        <v>14</v>
      </c>
      <c r="AI460">
        <f t="shared" si="659"/>
        <v>44</v>
      </c>
      <c r="AJ460">
        <f t="shared" si="659"/>
        <v>15</v>
      </c>
      <c r="AK460">
        <f t="shared" si="659"/>
        <v>17</v>
      </c>
      <c r="AL460">
        <f t="shared" si="659"/>
        <v>36</v>
      </c>
      <c r="AM460">
        <f t="shared" si="659"/>
        <v>7</v>
      </c>
      <c r="AN460">
        <f t="shared" si="659"/>
        <v>26</v>
      </c>
      <c r="AO460">
        <f t="shared" si="659"/>
        <v>46</v>
      </c>
      <c r="AP460">
        <f t="shared" si="635"/>
        <v>3000000</v>
      </c>
      <c r="AQ460">
        <f t="shared" si="650"/>
        <v>3</v>
      </c>
      <c r="AR460">
        <f t="shared" si="651"/>
        <v>3</v>
      </c>
      <c r="AS460">
        <f t="shared" si="652"/>
        <v>2677193.7999999998</v>
      </c>
      <c r="AV460" s="10" t="s">
        <v>1120</v>
      </c>
      <c r="AW460" s="11">
        <v>14</v>
      </c>
      <c r="AX460" s="11">
        <v>10</v>
      </c>
      <c r="AY460" s="11">
        <v>43</v>
      </c>
      <c r="AZ460" s="11">
        <v>14</v>
      </c>
      <c r="BA460" s="11">
        <v>11</v>
      </c>
      <c r="BB460" s="11">
        <v>47</v>
      </c>
      <c r="BC460" s="11">
        <v>13</v>
      </c>
      <c r="BD460" s="11">
        <v>37</v>
      </c>
      <c r="BE460" s="11">
        <v>42</v>
      </c>
      <c r="BF460" s="11">
        <v>42</v>
      </c>
      <c r="BG460" s="11">
        <v>46</v>
      </c>
      <c r="BH460" s="11">
        <v>13</v>
      </c>
      <c r="BI460" s="11">
        <v>42</v>
      </c>
      <c r="BJ460" s="11">
        <v>45</v>
      </c>
      <c r="BK460" s="11">
        <v>9</v>
      </c>
      <c r="BL460" s="11">
        <v>43</v>
      </c>
      <c r="BM460" s="11">
        <v>19</v>
      </c>
      <c r="BN460" s="11">
        <v>14</v>
      </c>
      <c r="BO460" s="11">
        <v>1000000</v>
      </c>
    </row>
    <row r="461" spans="1:67" ht="15" thickBot="1" x14ac:dyDescent="0.35">
      <c r="A461" s="1" t="s">
        <v>457</v>
      </c>
      <c r="B461" s="1" t="s">
        <v>602</v>
      </c>
      <c r="C461" s="2">
        <v>100</v>
      </c>
      <c r="D461" s="2">
        <v>22</v>
      </c>
      <c r="E461" s="2">
        <v>19</v>
      </c>
      <c r="F461" s="2">
        <v>90</v>
      </c>
      <c r="G461" s="2">
        <v>3</v>
      </c>
      <c r="H461" s="1">
        <f t="shared" si="636"/>
        <v>100</v>
      </c>
      <c r="I461" s="1">
        <f>HLOOKUP(H461,C461:$F$604,J461,0)</f>
        <v>1</v>
      </c>
      <c r="J461" s="1">
        <v>144</v>
      </c>
      <c r="K461" s="1" t="str">
        <f t="shared" si="637"/>
        <v>31</v>
      </c>
      <c r="M461" s="5">
        <f t="shared" si="638"/>
        <v>1</v>
      </c>
      <c r="N461" s="5">
        <f t="shared" si="639"/>
        <v>131</v>
      </c>
      <c r="O461" s="5">
        <f t="shared" si="640"/>
        <v>43.223257628272307</v>
      </c>
      <c r="P461" s="5">
        <f t="shared" si="641"/>
        <v>57.75</v>
      </c>
      <c r="Q461" s="5">
        <f t="shared" si="642"/>
        <v>56</v>
      </c>
      <c r="R461" s="5">
        <f t="shared" si="643"/>
        <v>1.75</v>
      </c>
      <c r="S461" s="5">
        <f t="shared" si="644"/>
        <v>19</v>
      </c>
      <c r="T461" s="5">
        <f t="shared" si="645"/>
        <v>100</v>
      </c>
      <c r="U461" s="5">
        <f t="shared" si="646"/>
        <v>81</v>
      </c>
      <c r="V461">
        <f t="shared" si="647"/>
        <v>3000000</v>
      </c>
      <c r="X461">
        <f t="shared" si="648"/>
        <v>41</v>
      </c>
      <c r="Y461">
        <f t="shared" si="626"/>
        <v>23</v>
      </c>
      <c r="Z461">
        <f t="shared" si="627"/>
        <v>3</v>
      </c>
      <c r="AA461">
        <f t="shared" si="628"/>
        <v>17</v>
      </c>
      <c r="AB461">
        <f t="shared" si="629"/>
        <v>22</v>
      </c>
      <c r="AC461">
        <f t="shared" si="630"/>
        <v>21</v>
      </c>
      <c r="AD461">
        <f t="shared" si="631"/>
        <v>23</v>
      </c>
      <c r="AE461">
        <f t="shared" si="632"/>
        <v>1</v>
      </c>
      <c r="AF461">
        <f t="shared" si="633"/>
        <v>10</v>
      </c>
      <c r="AG461">
        <f t="shared" ref="AG461:AO461" si="660">MAX(X$4:AF$543)+1-X461</f>
        <v>15</v>
      </c>
      <c r="AH461">
        <f t="shared" si="660"/>
        <v>33</v>
      </c>
      <c r="AI461">
        <f t="shared" si="660"/>
        <v>53</v>
      </c>
      <c r="AJ461">
        <f t="shared" si="660"/>
        <v>39</v>
      </c>
      <c r="AK461">
        <f t="shared" si="660"/>
        <v>34</v>
      </c>
      <c r="AL461">
        <f t="shared" si="660"/>
        <v>35</v>
      </c>
      <c r="AM461">
        <f t="shared" si="660"/>
        <v>33</v>
      </c>
      <c r="AN461">
        <f t="shared" si="660"/>
        <v>55</v>
      </c>
      <c r="AO461">
        <f t="shared" si="660"/>
        <v>46</v>
      </c>
      <c r="AP461">
        <f t="shared" si="635"/>
        <v>3000000</v>
      </c>
      <c r="AQ461">
        <f t="shared" si="650"/>
        <v>2</v>
      </c>
      <c r="AR461">
        <f t="shared" si="651"/>
        <v>3</v>
      </c>
      <c r="AS461">
        <f t="shared" si="652"/>
        <v>2335998.2000000002</v>
      </c>
      <c r="AV461" s="10" t="s">
        <v>1121</v>
      </c>
      <c r="AW461" s="11">
        <v>1</v>
      </c>
      <c r="AX461" s="11">
        <v>25</v>
      </c>
      <c r="AY461" s="11">
        <v>30</v>
      </c>
      <c r="AZ461" s="11">
        <v>24</v>
      </c>
      <c r="BA461" s="11">
        <v>29</v>
      </c>
      <c r="BB461" s="11">
        <v>15</v>
      </c>
      <c r="BC461" s="11">
        <v>16</v>
      </c>
      <c r="BD461" s="11">
        <v>23</v>
      </c>
      <c r="BE461" s="11">
        <v>28</v>
      </c>
      <c r="BF461" s="11">
        <v>55</v>
      </c>
      <c r="BG461" s="11">
        <v>31</v>
      </c>
      <c r="BH461" s="11">
        <v>26</v>
      </c>
      <c r="BI461" s="11">
        <v>32</v>
      </c>
      <c r="BJ461" s="11">
        <v>27</v>
      </c>
      <c r="BK461" s="11">
        <v>41</v>
      </c>
      <c r="BL461" s="11">
        <v>40</v>
      </c>
      <c r="BM461" s="11">
        <v>33</v>
      </c>
      <c r="BN461" s="11">
        <v>28</v>
      </c>
      <c r="BO461" s="11">
        <v>1000000</v>
      </c>
    </row>
    <row r="462" spans="1:67" ht="15" thickBot="1" x14ac:dyDescent="0.35">
      <c r="A462" s="1" t="s">
        <v>458</v>
      </c>
      <c r="B462" s="1" t="s">
        <v>602</v>
      </c>
      <c r="C462" s="2">
        <v>75</v>
      </c>
      <c r="D462" s="2">
        <v>28</v>
      </c>
      <c r="E462" s="2">
        <v>18</v>
      </c>
      <c r="F462" s="2">
        <v>47</v>
      </c>
      <c r="G462" s="2">
        <v>3</v>
      </c>
      <c r="H462" s="1">
        <f t="shared" si="636"/>
        <v>75</v>
      </c>
      <c r="I462" s="1">
        <f>HLOOKUP(H462,C462:$F$604,J462,0)</f>
        <v>1</v>
      </c>
      <c r="J462" s="1">
        <v>143</v>
      </c>
      <c r="K462" s="1" t="str">
        <f t="shared" si="637"/>
        <v>31</v>
      </c>
      <c r="M462" s="5">
        <f t="shared" si="638"/>
        <v>1</v>
      </c>
      <c r="N462" s="5">
        <f t="shared" si="639"/>
        <v>93</v>
      </c>
      <c r="O462" s="5">
        <f t="shared" si="640"/>
        <v>25.073226092121985</v>
      </c>
      <c r="P462" s="5">
        <f t="shared" si="641"/>
        <v>42</v>
      </c>
      <c r="Q462" s="5">
        <f t="shared" si="642"/>
        <v>37.5</v>
      </c>
      <c r="R462" s="5">
        <f t="shared" si="643"/>
        <v>4.5</v>
      </c>
      <c r="S462" s="5">
        <f t="shared" si="644"/>
        <v>18</v>
      </c>
      <c r="T462" s="5">
        <f t="shared" si="645"/>
        <v>75</v>
      </c>
      <c r="U462" s="5">
        <f t="shared" si="646"/>
        <v>57</v>
      </c>
      <c r="V462">
        <f t="shared" si="647"/>
        <v>3000000</v>
      </c>
      <c r="X462">
        <f t="shared" si="648"/>
        <v>41</v>
      </c>
      <c r="Y462">
        <f t="shared" si="626"/>
        <v>38</v>
      </c>
      <c r="Z462">
        <f t="shared" si="627"/>
        <v>33</v>
      </c>
      <c r="AA462">
        <f t="shared" si="628"/>
        <v>39</v>
      </c>
      <c r="AB462">
        <f t="shared" si="629"/>
        <v>40</v>
      </c>
      <c r="AC462">
        <f t="shared" si="630"/>
        <v>14</v>
      </c>
      <c r="AD462">
        <f t="shared" si="631"/>
        <v>24</v>
      </c>
      <c r="AE462">
        <f t="shared" si="632"/>
        <v>38</v>
      </c>
      <c r="AF462">
        <f t="shared" si="633"/>
        <v>32</v>
      </c>
      <c r="AG462">
        <f t="shared" ref="AG462:AO462" si="661">MAX(X$4:AF$543)+1-X462</f>
        <v>15</v>
      </c>
      <c r="AH462">
        <f t="shared" si="661"/>
        <v>18</v>
      </c>
      <c r="AI462">
        <f t="shared" si="661"/>
        <v>23</v>
      </c>
      <c r="AJ462">
        <f t="shared" si="661"/>
        <v>17</v>
      </c>
      <c r="AK462">
        <f t="shared" si="661"/>
        <v>16</v>
      </c>
      <c r="AL462">
        <f t="shared" si="661"/>
        <v>42</v>
      </c>
      <c r="AM462">
        <f t="shared" si="661"/>
        <v>32</v>
      </c>
      <c r="AN462">
        <f t="shared" si="661"/>
        <v>18</v>
      </c>
      <c r="AO462">
        <f t="shared" si="661"/>
        <v>24</v>
      </c>
      <c r="AP462">
        <f t="shared" si="635"/>
        <v>3000000</v>
      </c>
      <c r="AQ462">
        <f t="shared" si="650"/>
        <v>3</v>
      </c>
      <c r="AR462">
        <f t="shared" si="651"/>
        <v>3</v>
      </c>
      <c r="AS462">
        <f t="shared" si="652"/>
        <v>2678891.2000000002</v>
      </c>
      <c r="AV462" s="10" t="s">
        <v>1122</v>
      </c>
      <c r="AW462" s="11">
        <v>1</v>
      </c>
      <c r="AX462" s="11">
        <v>51</v>
      </c>
      <c r="AY462" s="11">
        <v>13</v>
      </c>
      <c r="AZ462" s="11">
        <v>49</v>
      </c>
      <c r="BA462" s="11">
        <v>51</v>
      </c>
      <c r="BB462" s="11">
        <v>4</v>
      </c>
      <c r="BC462" s="11">
        <v>49</v>
      </c>
      <c r="BD462" s="11">
        <v>30</v>
      </c>
      <c r="BE462" s="11">
        <v>11</v>
      </c>
      <c r="BF462" s="11">
        <v>55</v>
      </c>
      <c r="BG462" s="11">
        <v>5</v>
      </c>
      <c r="BH462" s="11">
        <v>43</v>
      </c>
      <c r="BI462" s="11">
        <v>7</v>
      </c>
      <c r="BJ462" s="11">
        <v>5</v>
      </c>
      <c r="BK462" s="11">
        <v>52</v>
      </c>
      <c r="BL462" s="11">
        <v>7</v>
      </c>
      <c r="BM462" s="11">
        <v>26</v>
      </c>
      <c r="BN462" s="11">
        <v>45</v>
      </c>
      <c r="BO462" s="11">
        <v>1000000</v>
      </c>
    </row>
    <row r="463" spans="1:67" ht="15" thickBot="1" x14ac:dyDescent="0.35">
      <c r="A463" s="1" t="s">
        <v>459</v>
      </c>
      <c r="B463" s="1" t="s">
        <v>602</v>
      </c>
      <c r="C463" s="2">
        <v>83</v>
      </c>
      <c r="D463" s="2">
        <v>39</v>
      </c>
      <c r="E463" s="2">
        <v>97</v>
      </c>
      <c r="F463" s="2">
        <v>78</v>
      </c>
      <c r="G463" s="2">
        <v>4</v>
      </c>
      <c r="H463" s="1">
        <f t="shared" si="636"/>
        <v>97</v>
      </c>
      <c r="I463" s="1">
        <f>HLOOKUP(H463,C463:$F$604,J463,0)</f>
        <v>3</v>
      </c>
      <c r="J463" s="1">
        <v>142</v>
      </c>
      <c r="K463" s="1" t="str">
        <f t="shared" si="637"/>
        <v>43</v>
      </c>
      <c r="M463" s="5">
        <f t="shared" si="638"/>
        <v>3</v>
      </c>
      <c r="N463" s="5">
        <f t="shared" si="639"/>
        <v>200</v>
      </c>
      <c r="O463" s="5">
        <f t="shared" si="640"/>
        <v>24.83780720326709</v>
      </c>
      <c r="P463" s="5">
        <f t="shared" si="641"/>
        <v>74.25</v>
      </c>
      <c r="Q463" s="5">
        <f t="shared" si="642"/>
        <v>80.5</v>
      </c>
      <c r="R463" s="5">
        <f t="shared" si="643"/>
        <v>-6.25</v>
      </c>
      <c r="S463" s="5">
        <f t="shared" si="644"/>
        <v>39</v>
      </c>
      <c r="T463" s="5">
        <f t="shared" si="645"/>
        <v>97</v>
      </c>
      <c r="U463" s="5">
        <f t="shared" si="646"/>
        <v>58</v>
      </c>
      <c r="V463">
        <f t="shared" si="647"/>
        <v>4000000</v>
      </c>
      <c r="X463">
        <f t="shared" si="648"/>
        <v>14</v>
      </c>
      <c r="Y463">
        <f t="shared" si="626"/>
        <v>4</v>
      </c>
      <c r="Z463">
        <f t="shared" si="627"/>
        <v>34</v>
      </c>
      <c r="AA463">
        <f t="shared" si="628"/>
        <v>3</v>
      </c>
      <c r="AB463">
        <f t="shared" si="629"/>
        <v>3</v>
      </c>
      <c r="AC463">
        <f t="shared" si="630"/>
        <v>47</v>
      </c>
      <c r="AD463">
        <f t="shared" si="631"/>
        <v>9</v>
      </c>
      <c r="AE463">
        <f t="shared" si="632"/>
        <v>7</v>
      </c>
      <c r="AF463">
        <f t="shared" si="633"/>
        <v>31</v>
      </c>
      <c r="AG463">
        <f t="shared" ref="AG463:AO463" si="662">MAX(X$4:AF$543)+1-X463</f>
        <v>42</v>
      </c>
      <c r="AH463">
        <f t="shared" si="662"/>
        <v>52</v>
      </c>
      <c r="AI463">
        <f t="shared" si="662"/>
        <v>22</v>
      </c>
      <c r="AJ463">
        <f t="shared" si="662"/>
        <v>53</v>
      </c>
      <c r="AK463">
        <f t="shared" si="662"/>
        <v>53</v>
      </c>
      <c r="AL463">
        <f t="shared" si="662"/>
        <v>9</v>
      </c>
      <c r="AM463">
        <f t="shared" si="662"/>
        <v>47</v>
      </c>
      <c r="AN463">
        <f t="shared" si="662"/>
        <v>49</v>
      </c>
      <c r="AO463">
        <f t="shared" si="662"/>
        <v>25</v>
      </c>
      <c r="AP463">
        <f t="shared" si="635"/>
        <v>4000000</v>
      </c>
      <c r="AQ463">
        <f t="shared" si="650"/>
        <v>3</v>
      </c>
      <c r="AR463">
        <f t="shared" si="651"/>
        <v>4</v>
      </c>
      <c r="AS463">
        <f t="shared" si="652"/>
        <v>2931511.2</v>
      </c>
      <c r="AV463" s="10" t="s">
        <v>1123</v>
      </c>
      <c r="AW463" s="11">
        <v>41</v>
      </c>
      <c r="AX463" s="11">
        <v>25</v>
      </c>
      <c r="AY463" s="11">
        <v>33</v>
      </c>
      <c r="AZ463" s="11">
        <v>21</v>
      </c>
      <c r="BA463" s="11">
        <v>34</v>
      </c>
      <c r="BB463" s="11">
        <v>3</v>
      </c>
      <c r="BC463" s="11">
        <v>9</v>
      </c>
      <c r="BD463" s="11">
        <v>16</v>
      </c>
      <c r="BE463" s="11">
        <v>35</v>
      </c>
      <c r="BF463" s="11">
        <v>15</v>
      </c>
      <c r="BG463" s="11">
        <v>31</v>
      </c>
      <c r="BH463" s="11">
        <v>23</v>
      </c>
      <c r="BI463" s="11">
        <v>35</v>
      </c>
      <c r="BJ463" s="11">
        <v>22</v>
      </c>
      <c r="BK463" s="11">
        <v>53</v>
      </c>
      <c r="BL463" s="11">
        <v>47</v>
      </c>
      <c r="BM463" s="11">
        <v>40</v>
      </c>
      <c r="BN463" s="11">
        <v>21</v>
      </c>
      <c r="BO463" s="11">
        <v>4000000</v>
      </c>
    </row>
    <row r="464" spans="1:67" ht="15" thickBot="1" x14ac:dyDescent="0.35">
      <c r="A464" s="1" t="s">
        <v>460</v>
      </c>
      <c r="B464" s="1" t="s">
        <v>602</v>
      </c>
      <c r="C464" s="2">
        <v>34</v>
      </c>
      <c r="D464" s="2">
        <v>57</v>
      </c>
      <c r="E464" s="2">
        <v>43</v>
      </c>
      <c r="F464" s="2">
        <v>18</v>
      </c>
      <c r="G464" s="2">
        <v>1</v>
      </c>
      <c r="H464" s="1">
        <f t="shared" si="636"/>
        <v>57</v>
      </c>
      <c r="I464" s="1">
        <f>HLOOKUP(H464,C464:$F$604,J464,0)</f>
        <v>2</v>
      </c>
      <c r="J464" s="1">
        <v>141</v>
      </c>
      <c r="K464" s="1" t="str">
        <f t="shared" si="637"/>
        <v>12</v>
      </c>
      <c r="M464" s="5">
        <f t="shared" si="638"/>
        <v>2</v>
      </c>
      <c r="N464" s="5">
        <f t="shared" si="639"/>
        <v>95</v>
      </c>
      <c r="O464" s="5">
        <f t="shared" si="640"/>
        <v>16.350331291240963</v>
      </c>
      <c r="P464" s="5">
        <f t="shared" si="641"/>
        <v>38</v>
      </c>
      <c r="Q464" s="5">
        <f t="shared" si="642"/>
        <v>38.5</v>
      </c>
      <c r="R464" s="5">
        <f t="shared" si="643"/>
        <v>-0.5</v>
      </c>
      <c r="S464" s="5">
        <f t="shared" si="644"/>
        <v>18</v>
      </c>
      <c r="T464" s="5">
        <f t="shared" si="645"/>
        <v>57</v>
      </c>
      <c r="U464" s="5">
        <f t="shared" si="646"/>
        <v>39</v>
      </c>
      <c r="V464">
        <f t="shared" si="647"/>
        <v>1000000</v>
      </c>
      <c r="X464">
        <f t="shared" si="648"/>
        <v>27</v>
      </c>
      <c r="Y464">
        <f t="shared" si="626"/>
        <v>37</v>
      </c>
      <c r="Z464">
        <f t="shared" si="627"/>
        <v>47</v>
      </c>
      <c r="AA464">
        <f t="shared" si="628"/>
        <v>43</v>
      </c>
      <c r="AB464">
        <f t="shared" si="629"/>
        <v>39</v>
      </c>
      <c r="AC464">
        <f t="shared" si="630"/>
        <v>30</v>
      </c>
      <c r="AD464">
        <f t="shared" si="631"/>
        <v>24</v>
      </c>
      <c r="AE464">
        <f t="shared" si="632"/>
        <v>49</v>
      </c>
      <c r="AF464">
        <f t="shared" si="633"/>
        <v>45</v>
      </c>
      <c r="AG464">
        <f t="shared" ref="AG464:AO464" si="663">MAX(X$4:AF$543)+1-X464</f>
        <v>29</v>
      </c>
      <c r="AH464">
        <f t="shared" si="663"/>
        <v>19</v>
      </c>
      <c r="AI464">
        <f t="shared" si="663"/>
        <v>9</v>
      </c>
      <c r="AJ464">
        <f t="shared" si="663"/>
        <v>13</v>
      </c>
      <c r="AK464">
        <f t="shared" si="663"/>
        <v>17</v>
      </c>
      <c r="AL464">
        <f t="shared" si="663"/>
        <v>26</v>
      </c>
      <c r="AM464">
        <f t="shared" si="663"/>
        <v>32</v>
      </c>
      <c r="AN464">
        <f t="shared" si="663"/>
        <v>7</v>
      </c>
      <c r="AO464">
        <f t="shared" si="663"/>
        <v>11</v>
      </c>
      <c r="AP464">
        <f t="shared" si="635"/>
        <v>1000000</v>
      </c>
      <c r="AQ464">
        <f t="shared" si="650"/>
        <v>2</v>
      </c>
      <c r="AR464">
        <f t="shared" si="651"/>
        <v>1</v>
      </c>
      <c r="AS464">
        <f t="shared" si="652"/>
        <v>2461530.6</v>
      </c>
      <c r="AV464" s="10" t="s">
        <v>1124</v>
      </c>
      <c r="AW464" s="11">
        <v>14</v>
      </c>
      <c r="AX464" s="11">
        <v>42</v>
      </c>
      <c r="AY464" s="11">
        <v>12</v>
      </c>
      <c r="AZ464" s="11">
        <v>41</v>
      </c>
      <c r="BA464" s="11">
        <v>39</v>
      </c>
      <c r="BB464" s="11">
        <v>20</v>
      </c>
      <c r="BC464" s="11">
        <v>49</v>
      </c>
      <c r="BD464" s="11">
        <v>30</v>
      </c>
      <c r="BE464" s="11">
        <v>10</v>
      </c>
      <c r="BF464" s="11">
        <v>42</v>
      </c>
      <c r="BG464" s="11">
        <v>14</v>
      </c>
      <c r="BH464" s="11">
        <v>44</v>
      </c>
      <c r="BI464" s="11">
        <v>15</v>
      </c>
      <c r="BJ464" s="11">
        <v>17</v>
      </c>
      <c r="BK464" s="11">
        <v>36</v>
      </c>
      <c r="BL464" s="11">
        <v>7</v>
      </c>
      <c r="BM464" s="11">
        <v>26</v>
      </c>
      <c r="BN464" s="11">
        <v>46</v>
      </c>
      <c r="BO464" s="11">
        <v>3000000</v>
      </c>
    </row>
    <row r="465" spans="1:67" ht="15" thickBot="1" x14ac:dyDescent="0.35">
      <c r="A465" s="1" t="s">
        <v>461</v>
      </c>
      <c r="B465" s="1" t="s">
        <v>602</v>
      </c>
      <c r="C465" s="2">
        <v>68</v>
      </c>
      <c r="D465" s="2">
        <v>4</v>
      </c>
      <c r="E465" s="2">
        <v>22</v>
      </c>
      <c r="F465" s="2">
        <v>99</v>
      </c>
      <c r="G465" s="2">
        <v>2</v>
      </c>
      <c r="H465" s="1">
        <f t="shared" si="636"/>
        <v>99</v>
      </c>
      <c r="I465" s="1">
        <f>HLOOKUP(H465,C465:$F$604,J465,0)</f>
        <v>4</v>
      </c>
      <c r="J465" s="1">
        <v>140</v>
      </c>
      <c r="K465" s="1" t="str">
        <f t="shared" si="637"/>
        <v>24</v>
      </c>
      <c r="M465" s="5">
        <f t="shared" si="638"/>
        <v>4</v>
      </c>
      <c r="N465" s="5">
        <f t="shared" si="639"/>
        <v>94</v>
      </c>
      <c r="O465" s="5">
        <f t="shared" si="640"/>
        <v>43.254094218543827</v>
      </c>
      <c r="P465" s="5">
        <f t="shared" si="641"/>
        <v>48.25</v>
      </c>
      <c r="Q465" s="5">
        <f t="shared" si="642"/>
        <v>45</v>
      </c>
      <c r="R465" s="5">
        <f t="shared" si="643"/>
        <v>3.25</v>
      </c>
      <c r="S465" s="5">
        <f t="shared" si="644"/>
        <v>4</v>
      </c>
      <c r="T465" s="5">
        <f t="shared" si="645"/>
        <v>99</v>
      </c>
      <c r="U465" s="5">
        <f t="shared" si="646"/>
        <v>95</v>
      </c>
      <c r="V465">
        <f t="shared" si="647"/>
        <v>2000000</v>
      </c>
      <c r="X465">
        <f t="shared" si="648"/>
        <v>1</v>
      </c>
      <c r="Y465">
        <f t="shared" si="626"/>
        <v>37</v>
      </c>
      <c r="Z465">
        <f t="shared" si="627"/>
        <v>2</v>
      </c>
      <c r="AA465">
        <f t="shared" si="628"/>
        <v>31</v>
      </c>
      <c r="AB465">
        <f t="shared" si="629"/>
        <v>33</v>
      </c>
      <c r="AC465">
        <f t="shared" si="630"/>
        <v>17</v>
      </c>
      <c r="AD465">
        <f t="shared" si="631"/>
        <v>46</v>
      </c>
      <c r="AE465">
        <f t="shared" si="632"/>
        <v>2</v>
      </c>
      <c r="AF465">
        <f t="shared" si="633"/>
        <v>2</v>
      </c>
      <c r="AG465">
        <f t="shared" ref="AG465:AO465" si="664">MAX(X$4:AF$543)+1-X465</f>
        <v>55</v>
      </c>
      <c r="AH465">
        <f t="shared" si="664"/>
        <v>19</v>
      </c>
      <c r="AI465">
        <f t="shared" si="664"/>
        <v>54</v>
      </c>
      <c r="AJ465">
        <f t="shared" si="664"/>
        <v>25</v>
      </c>
      <c r="AK465">
        <f t="shared" si="664"/>
        <v>23</v>
      </c>
      <c r="AL465">
        <f t="shared" si="664"/>
        <v>39</v>
      </c>
      <c r="AM465">
        <f t="shared" si="664"/>
        <v>10</v>
      </c>
      <c r="AN465">
        <f t="shared" si="664"/>
        <v>54</v>
      </c>
      <c r="AO465">
        <f t="shared" si="664"/>
        <v>54</v>
      </c>
      <c r="AP465">
        <f t="shared" si="635"/>
        <v>2000000</v>
      </c>
      <c r="AQ465">
        <f t="shared" si="650"/>
        <v>3</v>
      </c>
      <c r="AR465">
        <f t="shared" si="651"/>
        <v>2</v>
      </c>
      <c r="AS465">
        <f t="shared" si="652"/>
        <v>2816569.6</v>
      </c>
      <c r="AV465" s="10" t="s">
        <v>1125</v>
      </c>
      <c r="AW465" s="11">
        <v>41</v>
      </c>
      <c r="AX465" s="11">
        <v>23</v>
      </c>
      <c r="AY465" s="11">
        <v>3</v>
      </c>
      <c r="AZ465" s="11">
        <v>17</v>
      </c>
      <c r="BA465" s="11">
        <v>22</v>
      </c>
      <c r="BB465" s="11">
        <v>21</v>
      </c>
      <c r="BC465" s="11">
        <v>23</v>
      </c>
      <c r="BD465" s="11">
        <v>1</v>
      </c>
      <c r="BE465" s="11">
        <v>10</v>
      </c>
      <c r="BF465" s="11">
        <v>15</v>
      </c>
      <c r="BG465" s="11">
        <v>33</v>
      </c>
      <c r="BH465" s="11">
        <v>53</v>
      </c>
      <c r="BI465" s="11">
        <v>39</v>
      </c>
      <c r="BJ465" s="11">
        <v>34</v>
      </c>
      <c r="BK465" s="11">
        <v>35</v>
      </c>
      <c r="BL465" s="11">
        <v>33</v>
      </c>
      <c r="BM465" s="11">
        <v>55</v>
      </c>
      <c r="BN465" s="11">
        <v>46</v>
      </c>
      <c r="BO465" s="11">
        <v>3000000</v>
      </c>
    </row>
    <row r="466" spans="1:67" ht="15" thickBot="1" x14ac:dyDescent="0.35">
      <c r="A466" s="1" t="s">
        <v>462</v>
      </c>
      <c r="B466" s="1" t="s">
        <v>602</v>
      </c>
      <c r="C466" s="2">
        <v>46</v>
      </c>
      <c r="D466" s="2">
        <v>38</v>
      </c>
      <c r="E466" s="2">
        <v>53</v>
      </c>
      <c r="F466" s="2">
        <v>85</v>
      </c>
      <c r="G466" s="2">
        <v>1</v>
      </c>
      <c r="H466" s="1">
        <f t="shared" si="636"/>
        <v>85</v>
      </c>
      <c r="I466" s="1">
        <f>HLOOKUP(H466,C466:$F$604,J466,0)</f>
        <v>4</v>
      </c>
      <c r="J466" s="1">
        <v>139</v>
      </c>
      <c r="K466" s="1" t="str">
        <f t="shared" si="637"/>
        <v>14</v>
      </c>
      <c r="M466" s="5">
        <f t="shared" si="638"/>
        <v>4</v>
      </c>
      <c r="N466" s="5">
        <f t="shared" si="639"/>
        <v>137</v>
      </c>
      <c r="O466" s="5">
        <f t="shared" si="640"/>
        <v>20.599352740640501</v>
      </c>
      <c r="P466" s="5">
        <f t="shared" si="641"/>
        <v>55.5</v>
      </c>
      <c r="Q466" s="5">
        <f t="shared" si="642"/>
        <v>49.5</v>
      </c>
      <c r="R466" s="5">
        <f t="shared" si="643"/>
        <v>6</v>
      </c>
      <c r="S466" s="5">
        <f t="shared" si="644"/>
        <v>38</v>
      </c>
      <c r="T466" s="5">
        <f t="shared" si="645"/>
        <v>85</v>
      </c>
      <c r="U466" s="5">
        <f t="shared" si="646"/>
        <v>47</v>
      </c>
      <c r="V466">
        <f t="shared" si="647"/>
        <v>1000000</v>
      </c>
      <c r="X466">
        <f t="shared" si="648"/>
        <v>1</v>
      </c>
      <c r="Y466">
        <f t="shared" si="626"/>
        <v>20</v>
      </c>
      <c r="Z466">
        <f t="shared" si="627"/>
        <v>42</v>
      </c>
      <c r="AA466">
        <f t="shared" si="628"/>
        <v>20</v>
      </c>
      <c r="AB466">
        <f t="shared" si="629"/>
        <v>29</v>
      </c>
      <c r="AC466">
        <f t="shared" si="630"/>
        <v>10</v>
      </c>
      <c r="AD466">
        <f t="shared" si="631"/>
        <v>10</v>
      </c>
      <c r="AE466">
        <f t="shared" si="632"/>
        <v>27</v>
      </c>
      <c r="AF466">
        <f t="shared" si="633"/>
        <v>40</v>
      </c>
      <c r="AG466">
        <f t="shared" ref="AG466:AO466" si="665">MAX(X$4:AF$543)+1-X466</f>
        <v>55</v>
      </c>
      <c r="AH466">
        <f t="shared" si="665"/>
        <v>36</v>
      </c>
      <c r="AI466">
        <f t="shared" si="665"/>
        <v>14</v>
      </c>
      <c r="AJ466">
        <f t="shared" si="665"/>
        <v>36</v>
      </c>
      <c r="AK466">
        <f t="shared" si="665"/>
        <v>27</v>
      </c>
      <c r="AL466">
        <f t="shared" si="665"/>
        <v>46</v>
      </c>
      <c r="AM466">
        <f t="shared" si="665"/>
        <v>46</v>
      </c>
      <c r="AN466">
        <f t="shared" si="665"/>
        <v>29</v>
      </c>
      <c r="AO466">
        <f t="shared" si="665"/>
        <v>16</v>
      </c>
      <c r="AP466">
        <f t="shared" si="635"/>
        <v>1000000</v>
      </c>
      <c r="AQ466">
        <f t="shared" si="650"/>
        <v>3</v>
      </c>
      <c r="AR466">
        <f t="shared" si="651"/>
        <v>1</v>
      </c>
      <c r="AS466">
        <f t="shared" si="652"/>
        <v>3131544.3</v>
      </c>
      <c r="AV466" s="10" t="s">
        <v>1126</v>
      </c>
      <c r="AW466" s="11">
        <v>41</v>
      </c>
      <c r="AX466" s="11">
        <v>38</v>
      </c>
      <c r="AY466" s="11">
        <v>33</v>
      </c>
      <c r="AZ466" s="11">
        <v>39</v>
      </c>
      <c r="BA466" s="11">
        <v>40</v>
      </c>
      <c r="BB466" s="11">
        <v>14</v>
      </c>
      <c r="BC466" s="11">
        <v>24</v>
      </c>
      <c r="BD466" s="11">
        <v>38</v>
      </c>
      <c r="BE466" s="11">
        <v>32</v>
      </c>
      <c r="BF466" s="11">
        <v>15</v>
      </c>
      <c r="BG466" s="11">
        <v>18</v>
      </c>
      <c r="BH466" s="11">
        <v>23</v>
      </c>
      <c r="BI466" s="11">
        <v>17</v>
      </c>
      <c r="BJ466" s="11">
        <v>16</v>
      </c>
      <c r="BK466" s="11">
        <v>42</v>
      </c>
      <c r="BL466" s="11">
        <v>32</v>
      </c>
      <c r="BM466" s="11">
        <v>18</v>
      </c>
      <c r="BN466" s="11">
        <v>24</v>
      </c>
      <c r="BO466" s="11">
        <v>3000000</v>
      </c>
    </row>
    <row r="467" spans="1:67" ht="15" thickBot="1" x14ac:dyDescent="0.35">
      <c r="A467" s="1" t="s">
        <v>463</v>
      </c>
      <c r="B467" s="1" t="s">
        <v>602</v>
      </c>
      <c r="C467" s="2">
        <v>73</v>
      </c>
      <c r="D467" s="2">
        <v>38</v>
      </c>
      <c r="E467" s="2">
        <v>61</v>
      </c>
      <c r="F467" s="2">
        <v>64</v>
      </c>
      <c r="G467" s="2">
        <v>3</v>
      </c>
      <c r="H467" s="1">
        <f t="shared" si="636"/>
        <v>73</v>
      </c>
      <c r="I467" s="1">
        <f>HLOOKUP(H467,C467:$F$604,J467,0)</f>
        <v>1</v>
      </c>
      <c r="J467" s="1">
        <v>138</v>
      </c>
      <c r="K467" s="1" t="str">
        <f t="shared" si="637"/>
        <v>31</v>
      </c>
      <c r="M467" s="5">
        <f t="shared" si="638"/>
        <v>1</v>
      </c>
      <c r="N467" s="5">
        <f t="shared" si="639"/>
        <v>163</v>
      </c>
      <c r="O467" s="5">
        <f t="shared" si="640"/>
        <v>14.89966442575134</v>
      </c>
      <c r="P467" s="5">
        <f t="shared" si="641"/>
        <v>59</v>
      </c>
      <c r="Q467" s="5">
        <f t="shared" si="642"/>
        <v>62.5</v>
      </c>
      <c r="R467" s="5">
        <f t="shared" si="643"/>
        <v>-3.5</v>
      </c>
      <c r="S467" s="5">
        <f t="shared" si="644"/>
        <v>38</v>
      </c>
      <c r="T467" s="5">
        <f t="shared" si="645"/>
        <v>73</v>
      </c>
      <c r="U467" s="5">
        <f t="shared" si="646"/>
        <v>35</v>
      </c>
      <c r="V467">
        <f t="shared" si="647"/>
        <v>3000000</v>
      </c>
      <c r="X467">
        <f t="shared" si="648"/>
        <v>41</v>
      </c>
      <c r="Y467">
        <f t="shared" si="626"/>
        <v>11</v>
      </c>
      <c r="Z467">
        <f t="shared" si="627"/>
        <v>49</v>
      </c>
      <c r="AA467">
        <f t="shared" si="628"/>
        <v>16</v>
      </c>
      <c r="AB467">
        <f t="shared" si="629"/>
        <v>15</v>
      </c>
      <c r="AC467">
        <f t="shared" si="630"/>
        <v>40</v>
      </c>
      <c r="AD467">
        <f t="shared" si="631"/>
        <v>10</v>
      </c>
      <c r="AE467">
        <f t="shared" si="632"/>
        <v>40</v>
      </c>
      <c r="AF467">
        <f t="shared" si="633"/>
        <v>48</v>
      </c>
      <c r="AG467">
        <f t="shared" ref="AG467:AO467" si="666">MAX(X$4:AF$543)+1-X467</f>
        <v>15</v>
      </c>
      <c r="AH467">
        <f t="shared" si="666"/>
        <v>45</v>
      </c>
      <c r="AI467">
        <f t="shared" si="666"/>
        <v>7</v>
      </c>
      <c r="AJ467">
        <f t="shared" si="666"/>
        <v>40</v>
      </c>
      <c r="AK467">
        <f t="shared" si="666"/>
        <v>41</v>
      </c>
      <c r="AL467">
        <f t="shared" si="666"/>
        <v>16</v>
      </c>
      <c r="AM467">
        <f t="shared" si="666"/>
        <v>46</v>
      </c>
      <c r="AN467">
        <f t="shared" si="666"/>
        <v>16</v>
      </c>
      <c r="AO467">
        <f t="shared" si="666"/>
        <v>8</v>
      </c>
      <c r="AP467">
        <f t="shared" si="635"/>
        <v>3000000</v>
      </c>
      <c r="AQ467">
        <f t="shared" si="650"/>
        <v>3</v>
      </c>
      <c r="AR467">
        <f t="shared" si="651"/>
        <v>3</v>
      </c>
      <c r="AS467">
        <f t="shared" si="652"/>
        <v>2703607.5</v>
      </c>
      <c r="AV467" s="10" t="s">
        <v>1127</v>
      </c>
      <c r="AW467" s="11">
        <v>14</v>
      </c>
      <c r="AX467" s="11">
        <v>4</v>
      </c>
      <c r="AY467" s="11">
        <v>34</v>
      </c>
      <c r="AZ467" s="11">
        <v>3</v>
      </c>
      <c r="BA467" s="11">
        <v>3</v>
      </c>
      <c r="BB467" s="11">
        <v>47</v>
      </c>
      <c r="BC467" s="11">
        <v>9</v>
      </c>
      <c r="BD467" s="11">
        <v>7</v>
      </c>
      <c r="BE467" s="11">
        <v>31</v>
      </c>
      <c r="BF467" s="11">
        <v>42</v>
      </c>
      <c r="BG467" s="11">
        <v>52</v>
      </c>
      <c r="BH467" s="11">
        <v>22</v>
      </c>
      <c r="BI467" s="11">
        <v>53</v>
      </c>
      <c r="BJ467" s="11">
        <v>53</v>
      </c>
      <c r="BK467" s="11">
        <v>9</v>
      </c>
      <c r="BL467" s="11">
        <v>47</v>
      </c>
      <c r="BM467" s="11">
        <v>49</v>
      </c>
      <c r="BN467" s="11">
        <v>25</v>
      </c>
      <c r="BO467" s="11">
        <v>4000000</v>
      </c>
    </row>
    <row r="468" spans="1:67" ht="15" thickBot="1" x14ac:dyDescent="0.35">
      <c r="A468" s="1" t="s">
        <v>464</v>
      </c>
      <c r="B468" s="1" t="s">
        <v>602</v>
      </c>
      <c r="C468" s="2">
        <v>87</v>
      </c>
      <c r="D468" s="2">
        <v>30</v>
      </c>
      <c r="E468" s="2">
        <v>65</v>
      </c>
      <c r="F468" s="2">
        <v>46</v>
      </c>
      <c r="G468" s="2">
        <v>2</v>
      </c>
      <c r="H468" s="1">
        <f t="shared" si="636"/>
        <v>87</v>
      </c>
      <c r="I468" s="1">
        <f>HLOOKUP(H468,C468:$F$604,J468,0)</f>
        <v>1</v>
      </c>
      <c r="J468" s="1">
        <v>137</v>
      </c>
      <c r="K468" s="1" t="str">
        <f t="shared" si="637"/>
        <v>21</v>
      </c>
      <c r="M468" s="5">
        <f t="shared" si="638"/>
        <v>1</v>
      </c>
      <c r="N468" s="5">
        <f t="shared" si="639"/>
        <v>141</v>
      </c>
      <c r="O468" s="5">
        <f t="shared" si="640"/>
        <v>24.589970855343985</v>
      </c>
      <c r="P468" s="5">
        <f t="shared" si="641"/>
        <v>57</v>
      </c>
      <c r="Q468" s="5">
        <f t="shared" si="642"/>
        <v>55.5</v>
      </c>
      <c r="R468" s="5">
        <f t="shared" si="643"/>
        <v>1.5</v>
      </c>
      <c r="S468" s="5">
        <f t="shared" si="644"/>
        <v>30</v>
      </c>
      <c r="T468" s="5">
        <f t="shared" si="645"/>
        <v>87</v>
      </c>
      <c r="U468" s="5">
        <f t="shared" si="646"/>
        <v>57</v>
      </c>
      <c r="V468">
        <f t="shared" si="647"/>
        <v>2000000</v>
      </c>
      <c r="X468">
        <f t="shared" si="648"/>
        <v>41</v>
      </c>
      <c r="Y468">
        <f t="shared" si="626"/>
        <v>19</v>
      </c>
      <c r="Z468">
        <f t="shared" si="627"/>
        <v>34</v>
      </c>
      <c r="AA468">
        <f t="shared" si="628"/>
        <v>18</v>
      </c>
      <c r="AB468">
        <f t="shared" si="629"/>
        <v>22</v>
      </c>
      <c r="AC468">
        <f t="shared" si="630"/>
        <v>22</v>
      </c>
      <c r="AD468">
        <f t="shared" si="631"/>
        <v>14</v>
      </c>
      <c r="AE468">
        <f t="shared" si="632"/>
        <v>25</v>
      </c>
      <c r="AF468">
        <f t="shared" si="633"/>
        <v>32</v>
      </c>
      <c r="AG468">
        <f t="shared" ref="AG468:AO468" si="667">MAX(X$4:AF$543)+1-X468</f>
        <v>15</v>
      </c>
      <c r="AH468">
        <f t="shared" si="667"/>
        <v>37</v>
      </c>
      <c r="AI468">
        <f t="shared" si="667"/>
        <v>22</v>
      </c>
      <c r="AJ468">
        <f t="shared" si="667"/>
        <v>38</v>
      </c>
      <c r="AK468">
        <f t="shared" si="667"/>
        <v>34</v>
      </c>
      <c r="AL468">
        <f t="shared" si="667"/>
        <v>34</v>
      </c>
      <c r="AM468">
        <f t="shared" si="667"/>
        <v>42</v>
      </c>
      <c r="AN468">
        <f t="shared" si="667"/>
        <v>31</v>
      </c>
      <c r="AO468">
        <f t="shared" si="667"/>
        <v>24</v>
      </c>
      <c r="AP468">
        <f t="shared" si="635"/>
        <v>2000000</v>
      </c>
      <c r="AQ468">
        <f t="shared" si="650"/>
        <v>2</v>
      </c>
      <c r="AR468">
        <f t="shared" si="651"/>
        <v>2</v>
      </c>
      <c r="AS468">
        <f t="shared" si="652"/>
        <v>2442678.7999999998</v>
      </c>
      <c r="AV468" s="10" t="s">
        <v>1128</v>
      </c>
      <c r="AW468" s="11">
        <v>27</v>
      </c>
      <c r="AX468" s="11">
        <v>37</v>
      </c>
      <c r="AY468" s="11">
        <v>47</v>
      </c>
      <c r="AZ468" s="11">
        <v>43</v>
      </c>
      <c r="BA468" s="11">
        <v>39</v>
      </c>
      <c r="BB468" s="11">
        <v>30</v>
      </c>
      <c r="BC468" s="11">
        <v>24</v>
      </c>
      <c r="BD468" s="11">
        <v>49</v>
      </c>
      <c r="BE468" s="11">
        <v>45</v>
      </c>
      <c r="BF468" s="11">
        <v>29</v>
      </c>
      <c r="BG468" s="11">
        <v>19</v>
      </c>
      <c r="BH468" s="11">
        <v>9</v>
      </c>
      <c r="BI468" s="11">
        <v>13</v>
      </c>
      <c r="BJ468" s="11">
        <v>17</v>
      </c>
      <c r="BK468" s="11">
        <v>26</v>
      </c>
      <c r="BL468" s="11">
        <v>32</v>
      </c>
      <c r="BM468" s="11">
        <v>7</v>
      </c>
      <c r="BN468" s="11">
        <v>11</v>
      </c>
      <c r="BO468" s="11">
        <v>1000000</v>
      </c>
    </row>
    <row r="469" spans="1:67" ht="15" thickBot="1" x14ac:dyDescent="0.35">
      <c r="A469" s="1" t="s">
        <v>465</v>
      </c>
      <c r="B469" s="1" t="s">
        <v>602</v>
      </c>
      <c r="C469" s="2">
        <v>2</v>
      </c>
      <c r="D469" s="2">
        <v>20</v>
      </c>
      <c r="E469" s="2">
        <v>69</v>
      </c>
      <c r="F469" s="2">
        <v>19</v>
      </c>
      <c r="G469" s="2">
        <v>1</v>
      </c>
      <c r="H469" s="1">
        <f t="shared" si="636"/>
        <v>69</v>
      </c>
      <c r="I469" s="1">
        <f>HLOOKUP(H469,C469:$F$604,J469,0)</f>
        <v>3</v>
      </c>
      <c r="J469" s="1">
        <v>136</v>
      </c>
      <c r="K469" s="1" t="str">
        <f t="shared" si="637"/>
        <v>13</v>
      </c>
      <c r="M469" s="5">
        <f t="shared" si="638"/>
        <v>3</v>
      </c>
      <c r="N469" s="5">
        <f t="shared" si="639"/>
        <v>41</v>
      </c>
      <c r="O469" s="5">
        <f t="shared" si="640"/>
        <v>28.873286384938357</v>
      </c>
      <c r="P469" s="5">
        <f t="shared" si="641"/>
        <v>27.5</v>
      </c>
      <c r="Q469" s="5">
        <f t="shared" si="642"/>
        <v>19.5</v>
      </c>
      <c r="R469" s="5">
        <f t="shared" si="643"/>
        <v>8</v>
      </c>
      <c r="S469" s="5">
        <f t="shared" si="644"/>
        <v>2</v>
      </c>
      <c r="T469" s="5">
        <f t="shared" si="645"/>
        <v>69</v>
      </c>
      <c r="U469" s="5">
        <f t="shared" si="646"/>
        <v>67</v>
      </c>
      <c r="V469">
        <f t="shared" si="647"/>
        <v>1000000</v>
      </c>
      <c r="X469">
        <f t="shared" si="648"/>
        <v>14</v>
      </c>
      <c r="Y469">
        <f t="shared" si="626"/>
        <v>52</v>
      </c>
      <c r="Z469">
        <f t="shared" si="627"/>
        <v>26</v>
      </c>
      <c r="AA469">
        <f t="shared" si="628"/>
        <v>51</v>
      </c>
      <c r="AB469">
        <f t="shared" si="629"/>
        <v>51</v>
      </c>
      <c r="AC469">
        <f t="shared" si="630"/>
        <v>7</v>
      </c>
      <c r="AD469">
        <f t="shared" si="631"/>
        <v>49</v>
      </c>
      <c r="AE469">
        <f t="shared" si="632"/>
        <v>44</v>
      </c>
      <c r="AF469">
        <f t="shared" si="633"/>
        <v>22</v>
      </c>
      <c r="AG469">
        <f t="shared" ref="AG469:AO469" si="668">MAX(X$4:AF$543)+1-X469</f>
        <v>42</v>
      </c>
      <c r="AH469">
        <f t="shared" si="668"/>
        <v>4</v>
      </c>
      <c r="AI469">
        <f t="shared" si="668"/>
        <v>30</v>
      </c>
      <c r="AJ469">
        <f t="shared" si="668"/>
        <v>5</v>
      </c>
      <c r="AK469">
        <f t="shared" si="668"/>
        <v>5</v>
      </c>
      <c r="AL469">
        <f t="shared" si="668"/>
        <v>49</v>
      </c>
      <c r="AM469">
        <f t="shared" si="668"/>
        <v>7</v>
      </c>
      <c r="AN469">
        <f t="shared" si="668"/>
        <v>12</v>
      </c>
      <c r="AO469">
        <f t="shared" si="668"/>
        <v>34</v>
      </c>
      <c r="AP469">
        <f t="shared" si="635"/>
        <v>1000000</v>
      </c>
      <c r="AQ469">
        <f t="shared" si="650"/>
        <v>3</v>
      </c>
      <c r="AR469">
        <f t="shared" si="651"/>
        <v>1</v>
      </c>
      <c r="AS469">
        <f t="shared" si="652"/>
        <v>2744066.7</v>
      </c>
      <c r="AV469" s="10" t="s">
        <v>1129</v>
      </c>
      <c r="AW469" s="11">
        <v>1</v>
      </c>
      <c r="AX469" s="11">
        <v>37</v>
      </c>
      <c r="AY469" s="11">
        <v>2</v>
      </c>
      <c r="AZ469" s="11">
        <v>31</v>
      </c>
      <c r="BA469" s="11">
        <v>33</v>
      </c>
      <c r="BB469" s="11">
        <v>17</v>
      </c>
      <c r="BC469" s="11">
        <v>46</v>
      </c>
      <c r="BD469" s="11">
        <v>2</v>
      </c>
      <c r="BE469" s="11">
        <v>2</v>
      </c>
      <c r="BF469" s="11">
        <v>55</v>
      </c>
      <c r="BG469" s="11">
        <v>19</v>
      </c>
      <c r="BH469" s="11">
        <v>54</v>
      </c>
      <c r="BI469" s="11">
        <v>25</v>
      </c>
      <c r="BJ469" s="11">
        <v>23</v>
      </c>
      <c r="BK469" s="11">
        <v>39</v>
      </c>
      <c r="BL469" s="11">
        <v>10</v>
      </c>
      <c r="BM469" s="11">
        <v>54</v>
      </c>
      <c r="BN469" s="11">
        <v>54</v>
      </c>
      <c r="BO469" s="11">
        <v>2000000</v>
      </c>
    </row>
    <row r="470" spans="1:67" ht="15" thickBot="1" x14ac:dyDescent="0.35">
      <c r="A470" s="1" t="s">
        <v>466</v>
      </c>
      <c r="B470" s="1" t="s">
        <v>602</v>
      </c>
      <c r="C470" s="2">
        <v>18</v>
      </c>
      <c r="D470" s="2">
        <v>59</v>
      </c>
      <c r="E470" s="2">
        <v>26</v>
      </c>
      <c r="F470" s="2">
        <v>93</v>
      </c>
      <c r="G470" s="2">
        <v>1</v>
      </c>
      <c r="H470" s="1">
        <f t="shared" si="636"/>
        <v>93</v>
      </c>
      <c r="I470" s="1">
        <f>HLOOKUP(H470,C470:$F$604,J470,0)</f>
        <v>4</v>
      </c>
      <c r="J470" s="1">
        <v>135</v>
      </c>
      <c r="K470" s="1" t="str">
        <f t="shared" si="637"/>
        <v>14</v>
      </c>
      <c r="M470" s="5">
        <f t="shared" si="638"/>
        <v>4</v>
      </c>
      <c r="N470" s="5">
        <f t="shared" si="639"/>
        <v>103</v>
      </c>
      <c r="O470" s="5">
        <f t="shared" si="640"/>
        <v>34.283134823602893</v>
      </c>
      <c r="P470" s="5">
        <f t="shared" si="641"/>
        <v>49</v>
      </c>
      <c r="Q470" s="5">
        <f t="shared" si="642"/>
        <v>42.5</v>
      </c>
      <c r="R470" s="5">
        <f t="shared" si="643"/>
        <v>6.5</v>
      </c>
      <c r="S470" s="5">
        <f t="shared" si="644"/>
        <v>18</v>
      </c>
      <c r="T470" s="5">
        <f t="shared" si="645"/>
        <v>93</v>
      </c>
      <c r="U470" s="5">
        <f t="shared" si="646"/>
        <v>75</v>
      </c>
      <c r="V470">
        <f t="shared" si="647"/>
        <v>1000000</v>
      </c>
      <c r="X470">
        <f t="shared" si="648"/>
        <v>1</v>
      </c>
      <c r="Y470">
        <f t="shared" si="626"/>
        <v>34</v>
      </c>
      <c r="Z470">
        <f t="shared" si="627"/>
        <v>15</v>
      </c>
      <c r="AA470">
        <f t="shared" si="628"/>
        <v>30</v>
      </c>
      <c r="AB470">
        <f t="shared" si="629"/>
        <v>36</v>
      </c>
      <c r="AC470">
        <f t="shared" si="630"/>
        <v>9</v>
      </c>
      <c r="AD470">
        <f t="shared" si="631"/>
        <v>24</v>
      </c>
      <c r="AE470">
        <f t="shared" si="632"/>
        <v>14</v>
      </c>
      <c r="AF470">
        <f t="shared" si="633"/>
        <v>15</v>
      </c>
      <c r="AG470">
        <f t="shared" ref="AG470:AO470" si="669">MAX(X$4:AF$543)+1-X470</f>
        <v>55</v>
      </c>
      <c r="AH470">
        <f t="shared" si="669"/>
        <v>22</v>
      </c>
      <c r="AI470">
        <f t="shared" si="669"/>
        <v>41</v>
      </c>
      <c r="AJ470">
        <f t="shared" si="669"/>
        <v>26</v>
      </c>
      <c r="AK470">
        <f t="shared" si="669"/>
        <v>20</v>
      </c>
      <c r="AL470">
        <f t="shared" si="669"/>
        <v>47</v>
      </c>
      <c r="AM470">
        <f t="shared" si="669"/>
        <v>32</v>
      </c>
      <c r="AN470">
        <f t="shared" si="669"/>
        <v>42</v>
      </c>
      <c r="AO470">
        <f t="shared" si="669"/>
        <v>41</v>
      </c>
      <c r="AP470">
        <f t="shared" si="635"/>
        <v>1000000</v>
      </c>
      <c r="AQ470">
        <f t="shared" si="650"/>
        <v>3</v>
      </c>
      <c r="AR470">
        <f t="shared" si="651"/>
        <v>1</v>
      </c>
      <c r="AS470">
        <f t="shared" si="652"/>
        <v>2981962.5</v>
      </c>
      <c r="AV470" s="10" t="s">
        <v>1130</v>
      </c>
      <c r="AW470" s="11">
        <v>1</v>
      </c>
      <c r="AX470" s="11">
        <v>20</v>
      </c>
      <c r="AY470" s="11">
        <v>42</v>
      </c>
      <c r="AZ470" s="11">
        <v>20</v>
      </c>
      <c r="BA470" s="11">
        <v>29</v>
      </c>
      <c r="BB470" s="11">
        <v>10</v>
      </c>
      <c r="BC470" s="11">
        <v>10</v>
      </c>
      <c r="BD470" s="11">
        <v>27</v>
      </c>
      <c r="BE470" s="11">
        <v>40</v>
      </c>
      <c r="BF470" s="11">
        <v>55</v>
      </c>
      <c r="BG470" s="11">
        <v>36</v>
      </c>
      <c r="BH470" s="11">
        <v>14</v>
      </c>
      <c r="BI470" s="11">
        <v>36</v>
      </c>
      <c r="BJ470" s="11">
        <v>27</v>
      </c>
      <c r="BK470" s="11">
        <v>46</v>
      </c>
      <c r="BL470" s="11">
        <v>46</v>
      </c>
      <c r="BM470" s="11">
        <v>29</v>
      </c>
      <c r="BN470" s="11">
        <v>16</v>
      </c>
      <c r="BO470" s="11">
        <v>1000000</v>
      </c>
    </row>
    <row r="471" spans="1:67" ht="15" thickBot="1" x14ac:dyDescent="0.35">
      <c r="A471" s="1" t="s">
        <v>467</v>
      </c>
      <c r="B471" s="1" t="s">
        <v>602</v>
      </c>
      <c r="C471" s="2">
        <v>76</v>
      </c>
      <c r="D471" s="2">
        <v>42</v>
      </c>
      <c r="E471" s="2">
        <v>7</v>
      </c>
      <c r="F471" s="2">
        <v>91</v>
      </c>
      <c r="G471" s="2">
        <v>4</v>
      </c>
      <c r="H471" s="1">
        <f t="shared" si="636"/>
        <v>91</v>
      </c>
      <c r="I471" s="1">
        <f>HLOOKUP(H471,C471:$F$604,J471,0)</f>
        <v>4</v>
      </c>
      <c r="J471" s="1">
        <v>134</v>
      </c>
      <c r="K471" s="1" t="str">
        <f t="shared" si="637"/>
        <v>44</v>
      </c>
      <c r="M471" s="5">
        <f t="shared" si="638"/>
        <v>4</v>
      </c>
      <c r="N471" s="5">
        <f t="shared" si="639"/>
        <v>125</v>
      </c>
      <c r="O471" s="5">
        <f t="shared" si="640"/>
        <v>37.443290453698111</v>
      </c>
      <c r="P471" s="5">
        <f t="shared" si="641"/>
        <v>54</v>
      </c>
      <c r="Q471" s="5">
        <f t="shared" si="642"/>
        <v>59</v>
      </c>
      <c r="R471" s="5">
        <f t="shared" si="643"/>
        <v>-5</v>
      </c>
      <c r="S471" s="5">
        <f t="shared" si="644"/>
        <v>7</v>
      </c>
      <c r="T471" s="5">
        <f t="shared" si="645"/>
        <v>91</v>
      </c>
      <c r="U471" s="5">
        <f t="shared" si="646"/>
        <v>84</v>
      </c>
      <c r="V471">
        <f t="shared" si="647"/>
        <v>4000000</v>
      </c>
      <c r="X471">
        <f t="shared" si="648"/>
        <v>1</v>
      </c>
      <c r="Y471">
        <f t="shared" si="626"/>
        <v>26</v>
      </c>
      <c r="Z471">
        <f t="shared" si="627"/>
        <v>9</v>
      </c>
      <c r="AA471">
        <f t="shared" si="628"/>
        <v>23</v>
      </c>
      <c r="AB471">
        <f t="shared" si="629"/>
        <v>19</v>
      </c>
      <c r="AC471">
        <f t="shared" si="630"/>
        <v>44</v>
      </c>
      <c r="AD471">
        <f t="shared" si="631"/>
        <v>39</v>
      </c>
      <c r="AE471">
        <f t="shared" si="632"/>
        <v>17</v>
      </c>
      <c r="AF471">
        <f t="shared" si="633"/>
        <v>8</v>
      </c>
      <c r="AG471">
        <f t="shared" ref="AG471:AO471" si="670">MAX(X$4:AF$543)+1-X471</f>
        <v>55</v>
      </c>
      <c r="AH471">
        <f t="shared" si="670"/>
        <v>30</v>
      </c>
      <c r="AI471">
        <f t="shared" si="670"/>
        <v>47</v>
      </c>
      <c r="AJ471">
        <f t="shared" si="670"/>
        <v>33</v>
      </c>
      <c r="AK471">
        <f t="shared" si="670"/>
        <v>37</v>
      </c>
      <c r="AL471">
        <f t="shared" si="670"/>
        <v>12</v>
      </c>
      <c r="AM471">
        <f t="shared" si="670"/>
        <v>17</v>
      </c>
      <c r="AN471">
        <f t="shared" si="670"/>
        <v>39</v>
      </c>
      <c r="AO471">
        <f t="shared" si="670"/>
        <v>48</v>
      </c>
      <c r="AP471">
        <f t="shared" si="635"/>
        <v>4000000</v>
      </c>
      <c r="AQ471">
        <f t="shared" si="650"/>
        <v>3</v>
      </c>
      <c r="AR471">
        <f t="shared" si="651"/>
        <v>4</v>
      </c>
      <c r="AS471">
        <f t="shared" si="652"/>
        <v>2931510.5</v>
      </c>
      <c r="AV471" s="10" t="s">
        <v>1131</v>
      </c>
      <c r="AW471" s="11">
        <v>41</v>
      </c>
      <c r="AX471" s="11">
        <v>11</v>
      </c>
      <c r="AY471" s="11">
        <v>49</v>
      </c>
      <c r="AZ471" s="11">
        <v>16</v>
      </c>
      <c r="BA471" s="11">
        <v>15</v>
      </c>
      <c r="BB471" s="11">
        <v>40</v>
      </c>
      <c r="BC471" s="11">
        <v>10</v>
      </c>
      <c r="BD471" s="11">
        <v>40</v>
      </c>
      <c r="BE471" s="11">
        <v>48</v>
      </c>
      <c r="BF471" s="11">
        <v>15</v>
      </c>
      <c r="BG471" s="11">
        <v>45</v>
      </c>
      <c r="BH471" s="11">
        <v>7</v>
      </c>
      <c r="BI471" s="11">
        <v>40</v>
      </c>
      <c r="BJ471" s="11">
        <v>41</v>
      </c>
      <c r="BK471" s="11">
        <v>16</v>
      </c>
      <c r="BL471" s="11">
        <v>46</v>
      </c>
      <c r="BM471" s="11">
        <v>16</v>
      </c>
      <c r="BN471" s="11">
        <v>8</v>
      </c>
      <c r="BO471" s="11">
        <v>3000000</v>
      </c>
    </row>
    <row r="472" spans="1:67" ht="15" thickBot="1" x14ac:dyDescent="0.35">
      <c r="A472" s="1" t="s">
        <v>468</v>
      </c>
      <c r="B472" s="1" t="s">
        <v>602</v>
      </c>
      <c r="C472" s="2">
        <v>11</v>
      </c>
      <c r="D472" s="2">
        <v>8</v>
      </c>
      <c r="E472" s="2">
        <v>39</v>
      </c>
      <c r="F472" s="2">
        <v>15</v>
      </c>
      <c r="G472" s="2">
        <v>4</v>
      </c>
      <c r="H472" s="1">
        <f t="shared" si="636"/>
        <v>39</v>
      </c>
      <c r="I472" s="1">
        <f>HLOOKUP(H472,C472:$F$604,J472,0)</f>
        <v>3</v>
      </c>
      <c r="J472" s="1">
        <v>133</v>
      </c>
      <c r="K472" s="1" t="str">
        <f t="shared" si="637"/>
        <v>43</v>
      </c>
      <c r="M472" s="5">
        <f t="shared" si="638"/>
        <v>3</v>
      </c>
      <c r="N472" s="5">
        <f t="shared" si="639"/>
        <v>34</v>
      </c>
      <c r="O472" s="5">
        <f t="shared" si="640"/>
        <v>14.127396551853895</v>
      </c>
      <c r="P472" s="5">
        <f t="shared" si="641"/>
        <v>18.25</v>
      </c>
      <c r="Q472" s="5">
        <f t="shared" si="642"/>
        <v>13</v>
      </c>
      <c r="R472" s="5">
        <f t="shared" si="643"/>
        <v>5.25</v>
      </c>
      <c r="S472" s="5">
        <f t="shared" si="644"/>
        <v>8</v>
      </c>
      <c r="T472" s="5">
        <f t="shared" si="645"/>
        <v>39</v>
      </c>
      <c r="U472" s="5">
        <f t="shared" si="646"/>
        <v>31</v>
      </c>
      <c r="V472">
        <f t="shared" si="647"/>
        <v>4000000</v>
      </c>
      <c r="X472">
        <f t="shared" si="648"/>
        <v>14</v>
      </c>
      <c r="Y472">
        <f t="shared" si="626"/>
        <v>53</v>
      </c>
      <c r="Z472">
        <f t="shared" si="627"/>
        <v>50</v>
      </c>
      <c r="AA472">
        <f t="shared" si="628"/>
        <v>54</v>
      </c>
      <c r="AB472">
        <f t="shared" si="629"/>
        <v>53</v>
      </c>
      <c r="AC472">
        <f t="shared" si="630"/>
        <v>11</v>
      </c>
      <c r="AD472">
        <f t="shared" si="631"/>
        <v>38</v>
      </c>
      <c r="AE472">
        <f t="shared" si="632"/>
        <v>53</v>
      </c>
      <c r="AF472">
        <f t="shared" si="633"/>
        <v>50</v>
      </c>
      <c r="AG472">
        <f t="shared" ref="AG472:AO472" si="671">MAX(X$4:AF$543)+1-X472</f>
        <v>42</v>
      </c>
      <c r="AH472">
        <f t="shared" si="671"/>
        <v>3</v>
      </c>
      <c r="AI472">
        <f t="shared" si="671"/>
        <v>6</v>
      </c>
      <c r="AJ472">
        <f t="shared" si="671"/>
        <v>2</v>
      </c>
      <c r="AK472">
        <f t="shared" si="671"/>
        <v>3</v>
      </c>
      <c r="AL472">
        <f t="shared" si="671"/>
        <v>45</v>
      </c>
      <c r="AM472">
        <f t="shared" si="671"/>
        <v>18</v>
      </c>
      <c r="AN472">
        <f t="shared" si="671"/>
        <v>3</v>
      </c>
      <c r="AO472">
        <f t="shared" si="671"/>
        <v>6</v>
      </c>
      <c r="AP472">
        <f t="shared" si="635"/>
        <v>4000000</v>
      </c>
      <c r="AQ472">
        <f t="shared" si="650"/>
        <v>3</v>
      </c>
      <c r="AR472">
        <f t="shared" si="651"/>
        <v>4</v>
      </c>
      <c r="AS472">
        <f t="shared" si="652"/>
        <v>2931511.2</v>
      </c>
      <c r="AV472" s="10" t="s">
        <v>1132</v>
      </c>
      <c r="AW472" s="11">
        <v>41</v>
      </c>
      <c r="AX472" s="11">
        <v>19</v>
      </c>
      <c r="AY472" s="11">
        <v>34</v>
      </c>
      <c r="AZ472" s="11">
        <v>18</v>
      </c>
      <c r="BA472" s="11">
        <v>22</v>
      </c>
      <c r="BB472" s="11">
        <v>22</v>
      </c>
      <c r="BC472" s="11">
        <v>14</v>
      </c>
      <c r="BD472" s="11">
        <v>25</v>
      </c>
      <c r="BE472" s="11">
        <v>32</v>
      </c>
      <c r="BF472" s="11">
        <v>15</v>
      </c>
      <c r="BG472" s="11">
        <v>37</v>
      </c>
      <c r="BH472" s="11">
        <v>22</v>
      </c>
      <c r="BI472" s="11">
        <v>38</v>
      </c>
      <c r="BJ472" s="11">
        <v>34</v>
      </c>
      <c r="BK472" s="11">
        <v>34</v>
      </c>
      <c r="BL472" s="11">
        <v>42</v>
      </c>
      <c r="BM472" s="11">
        <v>31</v>
      </c>
      <c r="BN472" s="11">
        <v>24</v>
      </c>
      <c r="BO472" s="11">
        <v>2000000</v>
      </c>
    </row>
    <row r="473" spans="1:67" ht="15" thickBot="1" x14ac:dyDescent="0.35">
      <c r="A473" s="1" t="s">
        <v>469</v>
      </c>
      <c r="B473" s="1" t="s">
        <v>602</v>
      </c>
      <c r="C473" s="2">
        <v>59</v>
      </c>
      <c r="D473" s="2">
        <v>37</v>
      </c>
      <c r="E473" s="2">
        <v>45</v>
      </c>
      <c r="F473" s="2">
        <v>74</v>
      </c>
      <c r="G473" s="2">
        <v>3</v>
      </c>
      <c r="H473" s="1">
        <f t="shared" si="636"/>
        <v>74</v>
      </c>
      <c r="I473" s="1">
        <f>HLOOKUP(H473,C473:$F$604,J473,0)</f>
        <v>4</v>
      </c>
      <c r="J473" s="1">
        <v>132</v>
      </c>
      <c r="K473" s="1" t="str">
        <f t="shared" si="637"/>
        <v>34</v>
      </c>
      <c r="M473" s="5">
        <f t="shared" si="638"/>
        <v>4</v>
      </c>
      <c r="N473" s="5">
        <f t="shared" si="639"/>
        <v>141</v>
      </c>
      <c r="O473" s="5">
        <f t="shared" si="640"/>
        <v>16.276260831857748</v>
      </c>
      <c r="P473" s="5">
        <f t="shared" si="641"/>
        <v>53.75</v>
      </c>
      <c r="Q473" s="5">
        <f t="shared" si="642"/>
        <v>52</v>
      </c>
      <c r="R473" s="5">
        <f t="shared" si="643"/>
        <v>1.75</v>
      </c>
      <c r="S473" s="5">
        <f t="shared" si="644"/>
        <v>37</v>
      </c>
      <c r="T473" s="5">
        <f t="shared" si="645"/>
        <v>74</v>
      </c>
      <c r="U473" s="5">
        <f t="shared" si="646"/>
        <v>37</v>
      </c>
      <c r="V473">
        <f t="shared" si="647"/>
        <v>3000000</v>
      </c>
      <c r="X473">
        <f t="shared" si="648"/>
        <v>1</v>
      </c>
      <c r="Y473">
        <f t="shared" si="626"/>
        <v>19</v>
      </c>
      <c r="Z473">
        <f t="shared" si="627"/>
        <v>48</v>
      </c>
      <c r="AA473">
        <f t="shared" si="628"/>
        <v>23</v>
      </c>
      <c r="AB473">
        <f t="shared" si="629"/>
        <v>27</v>
      </c>
      <c r="AC473">
        <f t="shared" si="630"/>
        <v>21</v>
      </c>
      <c r="AD473">
        <f t="shared" si="631"/>
        <v>10</v>
      </c>
      <c r="AE473">
        <f t="shared" si="632"/>
        <v>39</v>
      </c>
      <c r="AF473">
        <f t="shared" si="633"/>
        <v>47</v>
      </c>
      <c r="AG473">
        <f t="shared" ref="AG473:AO473" si="672">MAX(X$4:AF$543)+1-X473</f>
        <v>55</v>
      </c>
      <c r="AH473">
        <f t="shared" si="672"/>
        <v>37</v>
      </c>
      <c r="AI473">
        <f t="shared" si="672"/>
        <v>8</v>
      </c>
      <c r="AJ473">
        <f t="shared" si="672"/>
        <v>33</v>
      </c>
      <c r="AK473">
        <f t="shared" si="672"/>
        <v>29</v>
      </c>
      <c r="AL473">
        <f t="shared" si="672"/>
        <v>35</v>
      </c>
      <c r="AM473">
        <f t="shared" si="672"/>
        <v>46</v>
      </c>
      <c r="AN473">
        <f t="shared" si="672"/>
        <v>17</v>
      </c>
      <c r="AO473">
        <f t="shared" si="672"/>
        <v>9</v>
      </c>
      <c r="AP473">
        <f t="shared" si="635"/>
        <v>3000000</v>
      </c>
      <c r="AQ473">
        <f t="shared" si="650"/>
        <v>3</v>
      </c>
      <c r="AR473">
        <f t="shared" si="651"/>
        <v>3</v>
      </c>
      <c r="AS473">
        <f t="shared" si="652"/>
        <v>3110806.8</v>
      </c>
      <c r="AV473" s="10" t="s">
        <v>1133</v>
      </c>
      <c r="AW473" s="11">
        <v>14</v>
      </c>
      <c r="AX473" s="11">
        <v>52</v>
      </c>
      <c r="AY473" s="11">
        <v>26</v>
      </c>
      <c r="AZ473" s="11">
        <v>51</v>
      </c>
      <c r="BA473" s="11">
        <v>51</v>
      </c>
      <c r="BB473" s="11">
        <v>7</v>
      </c>
      <c r="BC473" s="11">
        <v>49</v>
      </c>
      <c r="BD473" s="11">
        <v>44</v>
      </c>
      <c r="BE473" s="11">
        <v>22</v>
      </c>
      <c r="BF473" s="11">
        <v>42</v>
      </c>
      <c r="BG473" s="11">
        <v>4</v>
      </c>
      <c r="BH473" s="11">
        <v>30</v>
      </c>
      <c r="BI473" s="11">
        <v>5</v>
      </c>
      <c r="BJ473" s="11">
        <v>5</v>
      </c>
      <c r="BK473" s="11">
        <v>49</v>
      </c>
      <c r="BL473" s="11">
        <v>7</v>
      </c>
      <c r="BM473" s="11">
        <v>12</v>
      </c>
      <c r="BN473" s="11">
        <v>34</v>
      </c>
      <c r="BO473" s="11">
        <v>1000000</v>
      </c>
    </row>
    <row r="474" spans="1:67" ht="15" thickBot="1" x14ac:dyDescent="0.35">
      <c r="A474" s="1" t="s">
        <v>470</v>
      </c>
      <c r="B474" s="1" t="s">
        <v>602</v>
      </c>
      <c r="C474" s="2">
        <v>10</v>
      </c>
      <c r="D474" s="2">
        <v>64</v>
      </c>
      <c r="E474" s="2">
        <v>7</v>
      </c>
      <c r="F474" s="2">
        <v>52</v>
      </c>
      <c r="G474" s="2">
        <v>2</v>
      </c>
      <c r="H474" s="1">
        <f t="shared" si="636"/>
        <v>64</v>
      </c>
      <c r="I474" s="1">
        <f>HLOOKUP(H474,C474:$F$604,J474,0)</f>
        <v>2</v>
      </c>
      <c r="J474" s="1">
        <v>131</v>
      </c>
      <c r="K474" s="1" t="str">
        <f t="shared" si="637"/>
        <v>22</v>
      </c>
      <c r="M474" s="5">
        <f t="shared" si="638"/>
        <v>2</v>
      </c>
      <c r="N474" s="5">
        <f t="shared" si="639"/>
        <v>69</v>
      </c>
      <c r="O474" s="5">
        <f t="shared" si="640"/>
        <v>29.021543721862901</v>
      </c>
      <c r="P474" s="5">
        <f t="shared" si="641"/>
        <v>33.25</v>
      </c>
      <c r="Q474" s="5">
        <f t="shared" si="642"/>
        <v>31</v>
      </c>
      <c r="R474" s="5">
        <f t="shared" si="643"/>
        <v>2.25</v>
      </c>
      <c r="S474" s="5">
        <f t="shared" si="644"/>
        <v>7</v>
      </c>
      <c r="T474" s="5">
        <f t="shared" si="645"/>
        <v>64</v>
      </c>
      <c r="U474" s="5">
        <f t="shared" si="646"/>
        <v>57</v>
      </c>
      <c r="V474">
        <f t="shared" si="647"/>
        <v>2000000</v>
      </c>
      <c r="X474">
        <f t="shared" si="648"/>
        <v>27</v>
      </c>
      <c r="Y474">
        <f t="shared" si="626"/>
        <v>46</v>
      </c>
      <c r="Z474">
        <f t="shared" si="627"/>
        <v>26</v>
      </c>
      <c r="AA474">
        <f t="shared" si="628"/>
        <v>47</v>
      </c>
      <c r="AB474">
        <f t="shared" si="629"/>
        <v>45</v>
      </c>
      <c r="AC474">
        <f t="shared" si="630"/>
        <v>19</v>
      </c>
      <c r="AD474">
        <f t="shared" si="631"/>
        <v>39</v>
      </c>
      <c r="AE474">
        <f t="shared" si="632"/>
        <v>46</v>
      </c>
      <c r="AF474">
        <f t="shared" si="633"/>
        <v>32</v>
      </c>
      <c r="AG474">
        <f t="shared" ref="AG474:AO474" si="673">MAX(X$4:AF$543)+1-X474</f>
        <v>29</v>
      </c>
      <c r="AH474">
        <f t="shared" si="673"/>
        <v>10</v>
      </c>
      <c r="AI474">
        <f t="shared" si="673"/>
        <v>30</v>
      </c>
      <c r="AJ474">
        <f t="shared" si="673"/>
        <v>9</v>
      </c>
      <c r="AK474">
        <f t="shared" si="673"/>
        <v>11</v>
      </c>
      <c r="AL474">
        <f t="shared" si="673"/>
        <v>37</v>
      </c>
      <c r="AM474">
        <f t="shared" si="673"/>
        <v>17</v>
      </c>
      <c r="AN474">
        <f t="shared" si="673"/>
        <v>10</v>
      </c>
      <c r="AO474">
        <f t="shared" si="673"/>
        <v>24</v>
      </c>
      <c r="AP474">
        <f t="shared" si="635"/>
        <v>2000000</v>
      </c>
      <c r="AQ474">
        <f t="shared" si="650"/>
        <v>3</v>
      </c>
      <c r="AR474">
        <f t="shared" si="651"/>
        <v>2</v>
      </c>
      <c r="AS474">
        <f t="shared" si="652"/>
        <v>2602368.5</v>
      </c>
      <c r="AV474" s="10" t="s">
        <v>1134</v>
      </c>
      <c r="AW474" s="11">
        <v>1</v>
      </c>
      <c r="AX474" s="11">
        <v>34</v>
      </c>
      <c r="AY474" s="11">
        <v>15</v>
      </c>
      <c r="AZ474" s="11">
        <v>30</v>
      </c>
      <c r="BA474" s="11">
        <v>36</v>
      </c>
      <c r="BB474" s="11">
        <v>9</v>
      </c>
      <c r="BC474" s="11">
        <v>24</v>
      </c>
      <c r="BD474" s="11">
        <v>14</v>
      </c>
      <c r="BE474" s="11">
        <v>15</v>
      </c>
      <c r="BF474" s="11">
        <v>55</v>
      </c>
      <c r="BG474" s="11">
        <v>22</v>
      </c>
      <c r="BH474" s="11">
        <v>41</v>
      </c>
      <c r="BI474" s="11">
        <v>26</v>
      </c>
      <c r="BJ474" s="11">
        <v>20</v>
      </c>
      <c r="BK474" s="11">
        <v>47</v>
      </c>
      <c r="BL474" s="11">
        <v>32</v>
      </c>
      <c r="BM474" s="11">
        <v>42</v>
      </c>
      <c r="BN474" s="11">
        <v>41</v>
      </c>
      <c r="BO474" s="11">
        <v>1000000</v>
      </c>
    </row>
    <row r="475" spans="1:67" ht="15" thickBot="1" x14ac:dyDescent="0.35">
      <c r="A475" s="1" t="s">
        <v>471</v>
      </c>
      <c r="B475" s="1" t="s">
        <v>602</v>
      </c>
      <c r="C475" s="2">
        <v>39</v>
      </c>
      <c r="D475" s="2">
        <v>84</v>
      </c>
      <c r="E475" s="2">
        <v>43</v>
      </c>
      <c r="F475" s="2">
        <v>16</v>
      </c>
      <c r="G475" s="2">
        <v>3</v>
      </c>
      <c r="H475" s="1">
        <f t="shared" si="636"/>
        <v>84</v>
      </c>
      <c r="I475" s="1">
        <f>HLOOKUP(H475,C475:$F$604,J475,0)</f>
        <v>2</v>
      </c>
      <c r="J475" s="1">
        <v>130</v>
      </c>
      <c r="K475" s="1" t="str">
        <f t="shared" si="637"/>
        <v>32</v>
      </c>
      <c r="M475" s="5">
        <f t="shared" si="638"/>
        <v>2</v>
      </c>
      <c r="N475" s="5">
        <f t="shared" si="639"/>
        <v>98</v>
      </c>
      <c r="O475" s="5">
        <f t="shared" si="640"/>
        <v>28.290163190291665</v>
      </c>
      <c r="P475" s="5">
        <f t="shared" si="641"/>
        <v>45.5</v>
      </c>
      <c r="Q475" s="5">
        <f t="shared" si="642"/>
        <v>41</v>
      </c>
      <c r="R475" s="5">
        <f t="shared" si="643"/>
        <v>4.5</v>
      </c>
      <c r="S475" s="5">
        <f t="shared" si="644"/>
        <v>16</v>
      </c>
      <c r="T475" s="5">
        <f t="shared" si="645"/>
        <v>84</v>
      </c>
      <c r="U475" s="5">
        <f t="shared" si="646"/>
        <v>68</v>
      </c>
      <c r="V475">
        <f t="shared" si="647"/>
        <v>3000000</v>
      </c>
      <c r="X475">
        <f t="shared" si="648"/>
        <v>27</v>
      </c>
      <c r="Y475">
        <f t="shared" si="626"/>
        <v>36</v>
      </c>
      <c r="Z475">
        <f t="shared" si="627"/>
        <v>27</v>
      </c>
      <c r="AA475">
        <f t="shared" si="628"/>
        <v>35</v>
      </c>
      <c r="AB475">
        <f t="shared" si="629"/>
        <v>37</v>
      </c>
      <c r="AC475">
        <f t="shared" si="630"/>
        <v>14</v>
      </c>
      <c r="AD475">
        <f t="shared" si="631"/>
        <v>26</v>
      </c>
      <c r="AE475">
        <f t="shared" si="632"/>
        <v>29</v>
      </c>
      <c r="AF475">
        <f t="shared" si="633"/>
        <v>21</v>
      </c>
      <c r="AG475">
        <f t="shared" ref="AG475:AO475" si="674">MAX(X$4:AF$543)+1-X475</f>
        <v>29</v>
      </c>
      <c r="AH475">
        <f t="shared" si="674"/>
        <v>20</v>
      </c>
      <c r="AI475">
        <f t="shared" si="674"/>
        <v>29</v>
      </c>
      <c r="AJ475">
        <f t="shared" si="674"/>
        <v>21</v>
      </c>
      <c r="AK475">
        <f t="shared" si="674"/>
        <v>19</v>
      </c>
      <c r="AL475">
        <f t="shared" si="674"/>
        <v>42</v>
      </c>
      <c r="AM475">
        <f t="shared" si="674"/>
        <v>30</v>
      </c>
      <c r="AN475">
        <f t="shared" si="674"/>
        <v>27</v>
      </c>
      <c r="AO475">
        <f t="shared" si="674"/>
        <v>35</v>
      </c>
      <c r="AP475">
        <f t="shared" si="635"/>
        <v>3000000</v>
      </c>
      <c r="AQ475">
        <f t="shared" si="650"/>
        <v>3</v>
      </c>
      <c r="AR475">
        <f t="shared" si="651"/>
        <v>3</v>
      </c>
      <c r="AS475">
        <f t="shared" si="652"/>
        <v>2925294.9</v>
      </c>
      <c r="AV475" s="10" t="s">
        <v>1135</v>
      </c>
      <c r="AW475" s="11">
        <v>1</v>
      </c>
      <c r="AX475" s="11">
        <v>26</v>
      </c>
      <c r="AY475" s="11">
        <v>9</v>
      </c>
      <c r="AZ475" s="11">
        <v>23</v>
      </c>
      <c r="BA475" s="11">
        <v>19</v>
      </c>
      <c r="BB475" s="11">
        <v>44</v>
      </c>
      <c r="BC475" s="11">
        <v>39</v>
      </c>
      <c r="BD475" s="11">
        <v>17</v>
      </c>
      <c r="BE475" s="11">
        <v>8</v>
      </c>
      <c r="BF475" s="11">
        <v>55</v>
      </c>
      <c r="BG475" s="11">
        <v>30</v>
      </c>
      <c r="BH475" s="11">
        <v>47</v>
      </c>
      <c r="BI475" s="11">
        <v>33</v>
      </c>
      <c r="BJ475" s="11">
        <v>37</v>
      </c>
      <c r="BK475" s="11">
        <v>12</v>
      </c>
      <c r="BL475" s="11">
        <v>17</v>
      </c>
      <c r="BM475" s="11">
        <v>39</v>
      </c>
      <c r="BN475" s="11">
        <v>48</v>
      </c>
      <c r="BO475" s="11">
        <v>4000000</v>
      </c>
    </row>
    <row r="476" spans="1:67" ht="15" thickBot="1" x14ac:dyDescent="0.35">
      <c r="A476" s="1" t="s">
        <v>472</v>
      </c>
      <c r="B476" s="1" t="s">
        <v>602</v>
      </c>
      <c r="C476" s="2">
        <v>80</v>
      </c>
      <c r="D476" s="2">
        <v>52</v>
      </c>
      <c r="E476" s="2">
        <v>13</v>
      </c>
      <c r="F476" s="2">
        <v>49</v>
      </c>
      <c r="G476" s="2">
        <v>1</v>
      </c>
      <c r="H476" s="1">
        <f t="shared" si="636"/>
        <v>80</v>
      </c>
      <c r="I476" s="1">
        <f>HLOOKUP(H476,C476:$F$604,J476,0)</f>
        <v>1</v>
      </c>
      <c r="J476" s="1">
        <v>129</v>
      </c>
      <c r="K476" s="1" t="str">
        <f t="shared" si="637"/>
        <v>11</v>
      </c>
      <c r="M476" s="5">
        <f t="shared" si="638"/>
        <v>1</v>
      </c>
      <c r="N476" s="5">
        <f t="shared" si="639"/>
        <v>114</v>
      </c>
      <c r="O476" s="5">
        <f t="shared" si="640"/>
        <v>27.477263328068172</v>
      </c>
      <c r="P476" s="5">
        <f t="shared" si="641"/>
        <v>48.5</v>
      </c>
      <c r="Q476" s="5">
        <f t="shared" si="642"/>
        <v>50.5</v>
      </c>
      <c r="R476" s="5">
        <f t="shared" si="643"/>
        <v>-2</v>
      </c>
      <c r="S476" s="5">
        <f t="shared" si="644"/>
        <v>13</v>
      </c>
      <c r="T476" s="5">
        <f t="shared" si="645"/>
        <v>80</v>
      </c>
      <c r="U476" s="5">
        <f t="shared" si="646"/>
        <v>67</v>
      </c>
      <c r="V476">
        <f t="shared" si="647"/>
        <v>1000000</v>
      </c>
      <c r="X476">
        <f t="shared" si="648"/>
        <v>41</v>
      </c>
      <c r="Y476">
        <f t="shared" si="626"/>
        <v>30</v>
      </c>
      <c r="Z476">
        <f t="shared" si="627"/>
        <v>29</v>
      </c>
      <c r="AA476">
        <f t="shared" si="628"/>
        <v>31</v>
      </c>
      <c r="AB476">
        <f t="shared" si="629"/>
        <v>28</v>
      </c>
      <c r="AC476">
        <f t="shared" si="630"/>
        <v>34</v>
      </c>
      <c r="AD476">
        <f t="shared" si="631"/>
        <v>30</v>
      </c>
      <c r="AE476">
        <f t="shared" si="632"/>
        <v>33</v>
      </c>
      <c r="AF476">
        <f t="shared" si="633"/>
        <v>22</v>
      </c>
      <c r="AG476">
        <f t="shared" ref="AG476:AO476" si="675">MAX(X$4:AF$543)+1-X476</f>
        <v>15</v>
      </c>
      <c r="AH476">
        <f t="shared" si="675"/>
        <v>26</v>
      </c>
      <c r="AI476">
        <f t="shared" si="675"/>
        <v>27</v>
      </c>
      <c r="AJ476">
        <f t="shared" si="675"/>
        <v>25</v>
      </c>
      <c r="AK476">
        <f t="shared" si="675"/>
        <v>28</v>
      </c>
      <c r="AL476">
        <f t="shared" si="675"/>
        <v>22</v>
      </c>
      <c r="AM476">
        <f t="shared" si="675"/>
        <v>26</v>
      </c>
      <c r="AN476">
        <f t="shared" si="675"/>
        <v>23</v>
      </c>
      <c r="AO476">
        <f t="shared" si="675"/>
        <v>34</v>
      </c>
      <c r="AP476">
        <f t="shared" si="635"/>
        <v>1000000</v>
      </c>
      <c r="AQ476">
        <f t="shared" si="650"/>
        <v>3</v>
      </c>
      <c r="AR476">
        <f t="shared" si="651"/>
        <v>1</v>
      </c>
      <c r="AS476">
        <f t="shared" si="652"/>
        <v>2860185.3</v>
      </c>
      <c r="AV476" s="10" t="s">
        <v>1136</v>
      </c>
      <c r="AW476" s="11">
        <v>14</v>
      </c>
      <c r="AX476" s="11">
        <v>53</v>
      </c>
      <c r="AY476" s="11">
        <v>50</v>
      </c>
      <c r="AZ476" s="11">
        <v>54</v>
      </c>
      <c r="BA476" s="11">
        <v>53</v>
      </c>
      <c r="BB476" s="11">
        <v>11</v>
      </c>
      <c r="BC476" s="11">
        <v>38</v>
      </c>
      <c r="BD476" s="11">
        <v>53</v>
      </c>
      <c r="BE476" s="11">
        <v>50</v>
      </c>
      <c r="BF476" s="11">
        <v>42</v>
      </c>
      <c r="BG476" s="11">
        <v>3</v>
      </c>
      <c r="BH476" s="11">
        <v>6</v>
      </c>
      <c r="BI476" s="11">
        <v>2</v>
      </c>
      <c r="BJ476" s="11">
        <v>3</v>
      </c>
      <c r="BK476" s="11">
        <v>45</v>
      </c>
      <c r="BL476" s="11">
        <v>18</v>
      </c>
      <c r="BM476" s="11">
        <v>3</v>
      </c>
      <c r="BN476" s="11">
        <v>6</v>
      </c>
      <c r="BO476" s="11">
        <v>4000000</v>
      </c>
    </row>
    <row r="477" spans="1:67" ht="15" thickBot="1" x14ac:dyDescent="0.35">
      <c r="A477" s="1" t="s">
        <v>473</v>
      </c>
      <c r="B477" s="1" t="s">
        <v>602</v>
      </c>
      <c r="C477" s="2">
        <v>78</v>
      </c>
      <c r="D477" s="2">
        <v>67</v>
      </c>
      <c r="E477" s="2">
        <v>44</v>
      </c>
      <c r="F477" s="2">
        <v>85</v>
      </c>
      <c r="G477" s="2">
        <v>1</v>
      </c>
      <c r="H477" s="1">
        <f t="shared" si="636"/>
        <v>85</v>
      </c>
      <c r="I477" s="1">
        <f>HLOOKUP(H477,C477:$F$604,J477,0)</f>
        <v>4</v>
      </c>
      <c r="J477" s="1">
        <v>128</v>
      </c>
      <c r="K477" s="1" t="str">
        <f t="shared" si="637"/>
        <v>14</v>
      </c>
      <c r="M477" s="5">
        <f t="shared" si="638"/>
        <v>4</v>
      </c>
      <c r="N477" s="5">
        <f t="shared" si="639"/>
        <v>189</v>
      </c>
      <c r="O477" s="5">
        <f t="shared" si="640"/>
        <v>17.935068069752806</v>
      </c>
      <c r="P477" s="5">
        <f t="shared" si="641"/>
        <v>68.5</v>
      </c>
      <c r="Q477" s="5">
        <f t="shared" si="642"/>
        <v>72.5</v>
      </c>
      <c r="R477" s="5">
        <f t="shared" si="643"/>
        <v>-4</v>
      </c>
      <c r="S477" s="5">
        <f t="shared" si="644"/>
        <v>44</v>
      </c>
      <c r="T477" s="5">
        <f t="shared" si="645"/>
        <v>85</v>
      </c>
      <c r="U477" s="5">
        <f t="shared" si="646"/>
        <v>41</v>
      </c>
      <c r="V477">
        <f t="shared" si="647"/>
        <v>1000000</v>
      </c>
      <c r="X477">
        <f t="shared" si="648"/>
        <v>1</v>
      </c>
      <c r="Y477">
        <f t="shared" si="626"/>
        <v>5</v>
      </c>
      <c r="Z477">
        <f t="shared" si="627"/>
        <v>45</v>
      </c>
      <c r="AA477">
        <f t="shared" si="628"/>
        <v>6</v>
      </c>
      <c r="AB477">
        <f t="shared" si="629"/>
        <v>7</v>
      </c>
      <c r="AC477">
        <f t="shared" si="630"/>
        <v>41</v>
      </c>
      <c r="AD477">
        <f t="shared" si="631"/>
        <v>7</v>
      </c>
      <c r="AE477">
        <f t="shared" si="632"/>
        <v>27</v>
      </c>
      <c r="AF477">
        <f t="shared" si="633"/>
        <v>44</v>
      </c>
      <c r="AG477">
        <f t="shared" ref="AG477:AO477" si="676">MAX(X$4:AF$543)+1-X477</f>
        <v>55</v>
      </c>
      <c r="AH477">
        <f t="shared" si="676"/>
        <v>51</v>
      </c>
      <c r="AI477">
        <f t="shared" si="676"/>
        <v>11</v>
      </c>
      <c r="AJ477">
        <f t="shared" si="676"/>
        <v>50</v>
      </c>
      <c r="AK477">
        <f t="shared" si="676"/>
        <v>49</v>
      </c>
      <c r="AL477">
        <f t="shared" si="676"/>
        <v>15</v>
      </c>
      <c r="AM477">
        <f t="shared" si="676"/>
        <v>49</v>
      </c>
      <c r="AN477">
        <f t="shared" si="676"/>
        <v>29</v>
      </c>
      <c r="AO477">
        <f t="shared" si="676"/>
        <v>12</v>
      </c>
      <c r="AP477">
        <f t="shared" si="635"/>
        <v>1000000</v>
      </c>
      <c r="AQ477">
        <f t="shared" si="650"/>
        <v>3</v>
      </c>
      <c r="AR477">
        <f t="shared" si="651"/>
        <v>1</v>
      </c>
      <c r="AS477">
        <f t="shared" si="652"/>
        <v>2956676</v>
      </c>
      <c r="AV477" s="10" t="s">
        <v>1137</v>
      </c>
      <c r="AW477" s="11">
        <v>1</v>
      </c>
      <c r="AX477" s="11">
        <v>19</v>
      </c>
      <c r="AY477" s="11">
        <v>48</v>
      </c>
      <c r="AZ477" s="11">
        <v>23</v>
      </c>
      <c r="BA477" s="11">
        <v>27</v>
      </c>
      <c r="BB477" s="11">
        <v>21</v>
      </c>
      <c r="BC477" s="11">
        <v>10</v>
      </c>
      <c r="BD477" s="11">
        <v>39</v>
      </c>
      <c r="BE477" s="11">
        <v>47</v>
      </c>
      <c r="BF477" s="11">
        <v>55</v>
      </c>
      <c r="BG477" s="11">
        <v>37</v>
      </c>
      <c r="BH477" s="11">
        <v>8</v>
      </c>
      <c r="BI477" s="11">
        <v>33</v>
      </c>
      <c r="BJ477" s="11">
        <v>29</v>
      </c>
      <c r="BK477" s="11">
        <v>35</v>
      </c>
      <c r="BL477" s="11">
        <v>46</v>
      </c>
      <c r="BM477" s="11">
        <v>17</v>
      </c>
      <c r="BN477" s="11">
        <v>9</v>
      </c>
      <c r="BO477" s="11">
        <v>3000000</v>
      </c>
    </row>
    <row r="478" spans="1:67" ht="15" thickBot="1" x14ac:dyDescent="0.35">
      <c r="A478" s="1" t="s">
        <v>474</v>
      </c>
      <c r="B478" s="1" t="s">
        <v>602</v>
      </c>
      <c r="C478" s="2">
        <v>2</v>
      </c>
      <c r="D478" s="2">
        <v>61</v>
      </c>
      <c r="E478" s="2">
        <v>17</v>
      </c>
      <c r="F478" s="2">
        <v>75</v>
      </c>
      <c r="G478" s="2">
        <v>1</v>
      </c>
      <c r="H478" s="1">
        <f t="shared" si="636"/>
        <v>75</v>
      </c>
      <c r="I478" s="1">
        <f>HLOOKUP(H478,C478:$F$604,J478,0)</f>
        <v>4</v>
      </c>
      <c r="J478" s="1">
        <v>127</v>
      </c>
      <c r="K478" s="1" t="str">
        <f t="shared" si="637"/>
        <v>14</v>
      </c>
      <c r="M478" s="5">
        <f t="shared" si="638"/>
        <v>4</v>
      </c>
      <c r="N478" s="5">
        <f t="shared" si="639"/>
        <v>80</v>
      </c>
      <c r="O478" s="5">
        <f t="shared" si="640"/>
        <v>34.79822792423009</v>
      </c>
      <c r="P478" s="5">
        <f t="shared" si="641"/>
        <v>38.75</v>
      </c>
      <c r="Q478" s="5">
        <f t="shared" si="642"/>
        <v>39</v>
      </c>
      <c r="R478" s="5">
        <f t="shared" si="643"/>
        <v>-0.25</v>
      </c>
      <c r="S478" s="5">
        <f t="shared" si="644"/>
        <v>2</v>
      </c>
      <c r="T478" s="5">
        <f t="shared" si="645"/>
        <v>75</v>
      </c>
      <c r="U478" s="5">
        <f t="shared" si="646"/>
        <v>73</v>
      </c>
      <c r="V478">
        <f t="shared" si="647"/>
        <v>1000000</v>
      </c>
      <c r="X478">
        <f t="shared" si="648"/>
        <v>1</v>
      </c>
      <c r="Y478">
        <f t="shared" si="626"/>
        <v>42</v>
      </c>
      <c r="Z478">
        <f t="shared" si="627"/>
        <v>14</v>
      </c>
      <c r="AA478">
        <f t="shared" si="628"/>
        <v>42</v>
      </c>
      <c r="AB478">
        <f t="shared" si="629"/>
        <v>39</v>
      </c>
      <c r="AC478">
        <f t="shared" si="630"/>
        <v>29</v>
      </c>
      <c r="AD478">
        <f t="shared" si="631"/>
        <v>49</v>
      </c>
      <c r="AE478">
        <f t="shared" si="632"/>
        <v>38</v>
      </c>
      <c r="AF478">
        <f t="shared" si="633"/>
        <v>17</v>
      </c>
      <c r="AG478">
        <f t="shared" ref="AG478:AO478" si="677">MAX(X$4:AF$543)+1-X478</f>
        <v>55</v>
      </c>
      <c r="AH478">
        <f t="shared" si="677"/>
        <v>14</v>
      </c>
      <c r="AI478">
        <f t="shared" si="677"/>
        <v>42</v>
      </c>
      <c r="AJ478">
        <f t="shared" si="677"/>
        <v>14</v>
      </c>
      <c r="AK478">
        <f t="shared" si="677"/>
        <v>17</v>
      </c>
      <c r="AL478">
        <f t="shared" si="677"/>
        <v>27</v>
      </c>
      <c r="AM478">
        <f t="shared" si="677"/>
        <v>7</v>
      </c>
      <c r="AN478">
        <f t="shared" si="677"/>
        <v>18</v>
      </c>
      <c r="AO478">
        <f t="shared" si="677"/>
        <v>39</v>
      </c>
      <c r="AP478">
        <f t="shared" si="635"/>
        <v>1000000</v>
      </c>
      <c r="AQ478">
        <f t="shared" si="650"/>
        <v>3</v>
      </c>
      <c r="AR478">
        <f t="shared" si="651"/>
        <v>1</v>
      </c>
      <c r="AS478">
        <f t="shared" si="652"/>
        <v>2653908.1</v>
      </c>
      <c r="AV478" s="10" t="s">
        <v>1138</v>
      </c>
      <c r="AW478" s="11">
        <v>27</v>
      </c>
      <c r="AX478" s="11">
        <v>46</v>
      </c>
      <c r="AY478" s="11">
        <v>26</v>
      </c>
      <c r="AZ478" s="11">
        <v>47</v>
      </c>
      <c r="BA478" s="11">
        <v>45</v>
      </c>
      <c r="BB478" s="11">
        <v>19</v>
      </c>
      <c r="BC478" s="11">
        <v>39</v>
      </c>
      <c r="BD478" s="11">
        <v>46</v>
      </c>
      <c r="BE478" s="11">
        <v>32</v>
      </c>
      <c r="BF478" s="11">
        <v>29</v>
      </c>
      <c r="BG478" s="11">
        <v>10</v>
      </c>
      <c r="BH478" s="11">
        <v>30</v>
      </c>
      <c r="BI478" s="11">
        <v>9</v>
      </c>
      <c r="BJ478" s="11">
        <v>11</v>
      </c>
      <c r="BK478" s="11">
        <v>37</v>
      </c>
      <c r="BL478" s="11">
        <v>17</v>
      </c>
      <c r="BM478" s="11">
        <v>10</v>
      </c>
      <c r="BN478" s="11">
        <v>24</v>
      </c>
      <c r="BO478" s="11">
        <v>2000000</v>
      </c>
    </row>
    <row r="479" spans="1:67" ht="15" thickBot="1" x14ac:dyDescent="0.35">
      <c r="A479" s="1" t="s">
        <v>475</v>
      </c>
      <c r="B479" s="1" t="s">
        <v>602</v>
      </c>
      <c r="C479" s="2">
        <v>94</v>
      </c>
      <c r="D479" s="2">
        <v>72</v>
      </c>
      <c r="E479" s="2">
        <v>34</v>
      </c>
      <c r="F479" s="2">
        <v>30</v>
      </c>
      <c r="G479" s="2">
        <v>2</v>
      </c>
      <c r="H479" s="1">
        <f t="shared" si="636"/>
        <v>94</v>
      </c>
      <c r="I479" s="1">
        <f>HLOOKUP(H479,C479:$F$604,J479,0)</f>
        <v>1</v>
      </c>
      <c r="J479" s="1">
        <v>126</v>
      </c>
      <c r="K479" s="1" t="str">
        <f t="shared" si="637"/>
        <v>21</v>
      </c>
      <c r="M479" s="5">
        <f t="shared" si="638"/>
        <v>1</v>
      </c>
      <c r="N479" s="5">
        <f t="shared" si="639"/>
        <v>136</v>
      </c>
      <c r="O479" s="5">
        <f t="shared" si="640"/>
        <v>30.8274769213008</v>
      </c>
      <c r="P479" s="5">
        <f t="shared" si="641"/>
        <v>57.5</v>
      </c>
      <c r="Q479" s="5">
        <f t="shared" si="642"/>
        <v>53</v>
      </c>
      <c r="R479" s="5">
        <f t="shared" si="643"/>
        <v>4.5</v>
      </c>
      <c r="S479" s="5">
        <f t="shared" si="644"/>
        <v>30</v>
      </c>
      <c r="T479" s="5">
        <f t="shared" si="645"/>
        <v>94</v>
      </c>
      <c r="U479" s="5">
        <f t="shared" si="646"/>
        <v>64</v>
      </c>
      <c r="V479">
        <f t="shared" si="647"/>
        <v>2000000</v>
      </c>
      <c r="X479">
        <f t="shared" si="648"/>
        <v>41</v>
      </c>
      <c r="Y479">
        <f t="shared" si="626"/>
        <v>20</v>
      </c>
      <c r="Z479">
        <f t="shared" si="627"/>
        <v>22</v>
      </c>
      <c r="AA479">
        <f t="shared" si="628"/>
        <v>17</v>
      </c>
      <c r="AB479">
        <f t="shared" si="629"/>
        <v>25</v>
      </c>
      <c r="AC479">
        <f t="shared" si="630"/>
        <v>14</v>
      </c>
      <c r="AD479">
        <f t="shared" si="631"/>
        <v>14</v>
      </c>
      <c r="AE479">
        <f t="shared" si="632"/>
        <v>12</v>
      </c>
      <c r="AF479">
        <f t="shared" si="633"/>
        <v>25</v>
      </c>
      <c r="AG479">
        <f t="shared" ref="AG479:AO479" si="678">MAX(X$4:AF$543)+1-X479</f>
        <v>15</v>
      </c>
      <c r="AH479">
        <f t="shared" si="678"/>
        <v>36</v>
      </c>
      <c r="AI479">
        <f t="shared" si="678"/>
        <v>34</v>
      </c>
      <c r="AJ479">
        <f t="shared" si="678"/>
        <v>39</v>
      </c>
      <c r="AK479">
        <f t="shared" si="678"/>
        <v>31</v>
      </c>
      <c r="AL479">
        <f t="shared" si="678"/>
        <v>42</v>
      </c>
      <c r="AM479">
        <f t="shared" si="678"/>
        <v>42</v>
      </c>
      <c r="AN479">
        <f t="shared" si="678"/>
        <v>44</v>
      </c>
      <c r="AO479">
        <f t="shared" si="678"/>
        <v>31</v>
      </c>
      <c r="AP479">
        <f t="shared" si="635"/>
        <v>2000000</v>
      </c>
      <c r="AQ479">
        <f t="shared" si="650"/>
        <v>3</v>
      </c>
      <c r="AR479">
        <f t="shared" si="651"/>
        <v>2</v>
      </c>
      <c r="AS479">
        <f t="shared" si="652"/>
        <v>2811323.7</v>
      </c>
      <c r="AV479" s="10" t="s">
        <v>1139</v>
      </c>
      <c r="AW479" s="11">
        <v>27</v>
      </c>
      <c r="AX479" s="11">
        <v>36</v>
      </c>
      <c r="AY479" s="11">
        <v>27</v>
      </c>
      <c r="AZ479" s="11">
        <v>35</v>
      </c>
      <c r="BA479" s="11">
        <v>37</v>
      </c>
      <c r="BB479" s="11">
        <v>14</v>
      </c>
      <c r="BC479" s="11">
        <v>26</v>
      </c>
      <c r="BD479" s="11">
        <v>29</v>
      </c>
      <c r="BE479" s="11">
        <v>21</v>
      </c>
      <c r="BF479" s="11">
        <v>29</v>
      </c>
      <c r="BG479" s="11">
        <v>20</v>
      </c>
      <c r="BH479" s="11">
        <v>29</v>
      </c>
      <c r="BI479" s="11">
        <v>21</v>
      </c>
      <c r="BJ479" s="11">
        <v>19</v>
      </c>
      <c r="BK479" s="11">
        <v>42</v>
      </c>
      <c r="BL479" s="11">
        <v>30</v>
      </c>
      <c r="BM479" s="11">
        <v>27</v>
      </c>
      <c r="BN479" s="11">
        <v>35</v>
      </c>
      <c r="BO479" s="11">
        <v>3000000</v>
      </c>
    </row>
    <row r="480" spans="1:67" ht="15" thickBot="1" x14ac:dyDescent="0.35">
      <c r="A480" s="1" t="s">
        <v>476</v>
      </c>
      <c r="B480" s="1" t="s">
        <v>602</v>
      </c>
      <c r="C480" s="2">
        <v>47</v>
      </c>
      <c r="D480" s="2">
        <v>43</v>
      </c>
      <c r="E480" s="2">
        <v>48</v>
      </c>
      <c r="F480" s="2">
        <v>53</v>
      </c>
      <c r="G480" s="2">
        <v>4</v>
      </c>
      <c r="H480" s="1">
        <f t="shared" si="636"/>
        <v>53</v>
      </c>
      <c r="I480" s="1">
        <f>HLOOKUP(H480,C480:$F$604,J480,0)</f>
        <v>4</v>
      </c>
      <c r="J480" s="1">
        <v>125</v>
      </c>
      <c r="K480" s="1" t="str">
        <f t="shared" si="637"/>
        <v>44</v>
      </c>
      <c r="M480" s="5">
        <f t="shared" si="638"/>
        <v>4</v>
      </c>
      <c r="N480" s="5">
        <f t="shared" si="639"/>
        <v>138</v>
      </c>
      <c r="O480" s="5">
        <f t="shared" si="640"/>
        <v>4.1129875597510219</v>
      </c>
      <c r="P480" s="5">
        <f t="shared" si="641"/>
        <v>47.75</v>
      </c>
      <c r="Q480" s="5">
        <f t="shared" si="642"/>
        <v>47.5</v>
      </c>
      <c r="R480" s="5">
        <f t="shared" si="643"/>
        <v>0.25</v>
      </c>
      <c r="S480" s="5">
        <f t="shared" si="644"/>
        <v>43</v>
      </c>
      <c r="T480" s="5">
        <f t="shared" si="645"/>
        <v>53</v>
      </c>
      <c r="U480" s="5">
        <f t="shared" si="646"/>
        <v>10</v>
      </c>
      <c r="V480">
        <f t="shared" si="647"/>
        <v>4000000</v>
      </c>
      <c r="X480">
        <f t="shared" si="648"/>
        <v>1</v>
      </c>
      <c r="Y480">
        <f t="shared" si="626"/>
        <v>20</v>
      </c>
      <c r="Z480">
        <f t="shared" si="627"/>
        <v>55</v>
      </c>
      <c r="AA480">
        <f t="shared" si="628"/>
        <v>32</v>
      </c>
      <c r="AB480">
        <f t="shared" si="629"/>
        <v>31</v>
      </c>
      <c r="AC480">
        <f t="shared" si="630"/>
        <v>27</v>
      </c>
      <c r="AD480">
        <f t="shared" si="631"/>
        <v>7</v>
      </c>
      <c r="AE480">
        <f t="shared" si="632"/>
        <v>50</v>
      </c>
      <c r="AF480">
        <f t="shared" si="633"/>
        <v>54</v>
      </c>
      <c r="AG480">
        <f t="shared" ref="AG480:AO480" si="679">MAX(X$4:AF$543)+1-X480</f>
        <v>55</v>
      </c>
      <c r="AH480">
        <f t="shared" si="679"/>
        <v>36</v>
      </c>
      <c r="AI480">
        <f t="shared" si="679"/>
        <v>1</v>
      </c>
      <c r="AJ480">
        <f t="shared" si="679"/>
        <v>24</v>
      </c>
      <c r="AK480">
        <f t="shared" si="679"/>
        <v>25</v>
      </c>
      <c r="AL480">
        <f t="shared" si="679"/>
        <v>29</v>
      </c>
      <c r="AM480">
        <f t="shared" si="679"/>
        <v>49</v>
      </c>
      <c r="AN480">
        <f t="shared" si="679"/>
        <v>6</v>
      </c>
      <c r="AO480">
        <f t="shared" si="679"/>
        <v>2</v>
      </c>
      <c r="AP480">
        <f t="shared" si="635"/>
        <v>4000000</v>
      </c>
      <c r="AQ480">
        <f t="shared" si="650"/>
        <v>3</v>
      </c>
      <c r="AR480">
        <f t="shared" si="651"/>
        <v>4</v>
      </c>
      <c r="AS480">
        <f t="shared" si="652"/>
        <v>2987191.6</v>
      </c>
      <c r="AV480" s="10" t="s">
        <v>1140</v>
      </c>
      <c r="AW480" s="11">
        <v>41</v>
      </c>
      <c r="AX480" s="11">
        <v>30</v>
      </c>
      <c r="AY480" s="11">
        <v>29</v>
      </c>
      <c r="AZ480" s="11">
        <v>31</v>
      </c>
      <c r="BA480" s="11">
        <v>28</v>
      </c>
      <c r="BB480" s="11">
        <v>34</v>
      </c>
      <c r="BC480" s="11">
        <v>30</v>
      </c>
      <c r="BD480" s="11">
        <v>33</v>
      </c>
      <c r="BE480" s="11">
        <v>22</v>
      </c>
      <c r="BF480" s="11">
        <v>15</v>
      </c>
      <c r="BG480" s="11">
        <v>26</v>
      </c>
      <c r="BH480" s="11">
        <v>27</v>
      </c>
      <c r="BI480" s="11">
        <v>25</v>
      </c>
      <c r="BJ480" s="11">
        <v>28</v>
      </c>
      <c r="BK480" s="11">
        <v>22</v>
      </c>
      <c r="BL480" s="11">
        <v>26</v>
      </c>
      <c r="BM480" s="11">
        <v>23</v>
      </c>
      <c r="BN480" s="11">
        <v>34</v>
      </c>
      <c r="BO480" s="11">
        <v>1000000</v>
      </c>
    </row>
    <row r="481" spans="1:67" ht="15" thickBot="1" x14ac:dyDescent="0.35">
      <c r="A481" s="1" t="s">
        <v>477</v>
      </c>
      <c r="B481" s="1" t="s">
        <v>602</v>
      </c>
      <c r="C481" s="2">
        <v>47</v>
      </c>
      <c r="D481" s="2">
        <v>53</v>
      </c>
      <c r="E481" s="2">
        <v>83</v>
      </c>
      <c r="F481" s="2">
        <v>0</v>
      </c>
      <c r="G481" s="2">
        <v>1</v>
      </c>
      <c r="H481" s="1">
        <f t="shared" si="636"/>
        <v>83</v>
      </c>
      <c r="I481" s="1">
        <f>HLOOKUP(H481,C481:$F$604,J481,0)</f>
        <v>3</v>
      </c>
      <c r="J481" s="1">
        <v>124</v>
      </c>
      <c r="K481" s="1" t="str">
        <f t="shared" si="637"/>
        <v>13</v>
      </c>
      <c r="M481" s="5">
        <f t="shared" si="638"/>
        <v>3</v>
      </c>
      <c r="N481" s="5">
        <f t="shared" si="639"/>
        <v>100</v>
      </c>
      <c r="O481" s="5">
        <f t="shared" si="640"/>
        <v>34.325646388669796</v>
      </c>
      <c r="P481" s="5">
        <f t="shared" si="641"/>
        <v>45.75</v>
      </c>
      <c r="Q481" s="5">
        <f t="shared" si="642"/>
        <v>50</v>
      </c>
      <c r="R481" s="5">
        <f t="shared" si="643"/>
        <v>-4.25</v>
      </c>
      <c r="S481" s="5">
        <f t="shared" si="644"/>
        <v>0</v>
      </c>
      <c r="T481" s="5">
        <f t="shared" si="645"/>
        <v>83</v>
      </c>
      <c r="U481" s="5">
        <f t="shared" si="646"/>
        <v>83</v>
      </c>
      <c r="V481">
        <f t="shared" si="647"/>
        <v>1000000</v>
      </c>
      <c r="X481">
        <f t="shared" si="648"/>
        <v>14</v>
      </c>
      <c r="Y481">
        <f t="shared" si="626"/>
        <v>35</v>
      </c>
      <c r="Z481">
        <f t="shared" si="627"/>
        <v>15</v>
      </c>
      <c r="AA481">
        <f t="shared" si="628"/>
        <v>34</v>
      </c>
      <c r="AB481">
        <f t="shared" si="629"/>
        <v>29</v>
      </c>
      <c r="AC481">
        <f t="shared" si="630"/>
        <v>42</v>
      </c>
      <c r="AD481">
        <f t="shared" si="631"/>
        <v>53</v>
      </c>
      <c r="AE481">
        <f t="shared" si="632"/>
        <v>30</v>
      </c>
      <c r="AF481">
        <f t="shared" si="633"/>
        <v>9</v>
      </c>
      <c r="AG481">
        <f t="shared" ref="AG481:AO481" si="680">MAX(X$4:AF$543)+1-X481</f>
        <v>42</v>
      </c>
      <c r="AH481">
        <f t="shared" si="680"/>
        <v>21</v>
      </c>
      <c r="AI481">
        <f t="shared" si="680"/>
        <v>41</v>
      </c>
      <c r="AJ481">
        <f t="shared" si="680"/>
        <v>22</v>
      </c>
      <c r="AK481">
        <f t="shared" si="680"/>
        <v>27</v>
      </c>
      <c r="AL481">
        <f t="shared" si="680"/>
        <v>14</v>
      </c>
      <c r="AM481">
        <f t="shared" si="680"/>
        <v>3</v>
      </c>
      <c r="AN481">
        <f t="shared" si="680"/>
        <v>26</v>
      </c>
      <c r="AO481">
        <f t="shared" si="680"/>
        <v>47</v>
      </c>
      <c r="AP481">
        <f t="shared" si="635"/>
        <v>1000000</v>
      </c>
      <c r="AQ481">
        <f t="shared" si="650"/>
        <v>3</v>
      </c>
      <c r="AR481">
        <f t="shared" si="651"/>
        <v>1</v>
      </c>
      <c r="AS481">
        <f t="shared" si="652"/>
        <v>2736066.6</v>
      </c>
      <c r="AV481" s="10" t="s">
        <v>1141</v>
      </c>
      <c r="AW481" s="11">
        <v>1</v>
      </c>
      <c r="AX481" s="11">
        <v>5</v>
      </c>
      <c r="AY481" s="11">
        <v>45</v>
      </c>
      <c r="AZ481" s="11">
        <v>6</v>
      </c>
      <c r="BA481" s="11">
        <v>7</v>
      </c>
      <c r="BB481" s="11">
        <v>41</v>
      </c>
      <c r="BC481" s="11">
        <v>7</v>
      </c>
      <c r="BD481" s="11">
        <v>27</v>
      </c>
      <c r="BE481" s="11">
        <v>44</v>
      </c>
      <c r="BF481" s="11">
        <v>55</v>
      </c>
      <c r="BG481" s="11">
        <v>51</v>
      </c>
      <c r="BH481" s="11">
        <v>11</v>
      </c>
      <c r="BI481" s="11">
        <v>50</v>
      </c>
      <c r="BJ481" s="11">
        <v>49</v>
      </c>
      <c r="BK481" s="11">
        <v>15</v>
      </c>
      <c r="BL481" s="11">
        <v>49</v>
      </c>
      <c r="BM481" s="11">
        <v>29</v>
      </c>
      <c r="BN481" s="11">
        <v>12</v>
      </c>
      <c r="BO481" s="11">
        <v>1000000</v>
      </c>
    </row>
    <row r="482" spans="1:67" ht="15" thickBot="1" x14ac:dyDescent="0.35">
      <c r="A482" s="1" t="s">
        <v>478</v>
      </c>
      <c r="B482" s="1" t="s">
        <v>602</v>
      </c>
      <c r="C482" s="2">
        <v>79</v>
      </c>
      <c r="D482" s="2">
        <v>94</v>
      </c>
      <c r="E482" s="2">
        <v>33</v>
      </c>
      <c r="F482" s="2">
        <v>92</v>
      </c>
      <c r="G482" s="2">
        <v>2</v>
      </c>
      <c r="H482" s="1">
        <f t="shared" si="636"/>
        <v>94</v>
      </c>
      <c r="I482" s="1">
        <f>HLOOKUP(H482,C482:$F$604,J482,0)</f>
        <v>2</v>
      </c>
      <c r="J482" s="1">
        <v>123</v>
      </c>
      <c r="K482" s="1" t="str">
        <f t="shared" si="637"/>
        <v>22</v>
      </c>
      <c r="M482" s="5">
        <f t="shared" si="638"/>
        <v>2</v>
      </c>
      <c r="N482" s="5">
        <f t="shared" si="639"/>
        <v>204</v>
      </c>
      <c r="O482" s="5">
        <f t="shared" si="640"/>
        <v>28.454642269174052</v>
      </c>
      <c r="P482" s="5">
        <f t="shared" si="641"/>
        <v>74.5</v>
      </c>
      <c r="Q482" s="5">
        <f t="shared" si="642"/>
        <v>85.5</v>
      </c>
      <c r="R482" s="5">
        <f t="shared" si="643"/>
        <v>-11</v>
      </c>
      <c r="S482" s="5">
        <f t="shared" si="644"/>
        <v>33</v>
      </c>
      <c r="T482" s="5">
        <f t="shared" si="645"/>
        <v>94</v>
      </c>
      <c r="U482" s="5">
        <f t="shared" si="646"/>
        <v>61</v>
      </c>
      <c r="V482">
        <f t="shared" si="647"/>
        <v>2000000</v>
      </c>
      <c r="X482">
        <f t="shared" si="648"/>
        <v>27</v>
      </c>
      <c r="Y482">
        <f t="shared" si="626"/>
        <v>3</v>
      </c>
      <c r="Z482">
        <f t="shared" si="627"/>
        <v>27</v>
      </c>
      <c r="AA482">
        <f t="shared" si="628"/>
        <v>3</v>
      </c>
      <c r="AB482">
        <f t="shared" si="629"/>
        <v>1</v>
      </c>
      <c r="AC482">
        <f t="shared" si="630"/>
        <v>52</v>
      </c>
      <c r="AD482">
        <f t="shared" si="631"/>
        <v>13</v>
      </c>
      <c r="AE482">
        <f t="shared" si="632"/>
        <v>12</v>
      </c>
      <c r="AF482">
        <f t="shared" si="633"/>
        <v>28</v>
      </c>
      <c r="AG482">
        <f t="shared" ref="AG482:AO482" si="681">MAX(X$4:AF$543)+1-X482</f>
        <v>29</v>
      </c>
      <c r="AH482">
        <f t="shared" si="681"/>
        <v>53</v>
      </c>
      <c r="AI482">
        <f t="shared" si="681"/>
        <v>29</v>
      </c>
      <c r="AJ482">
        <f t="shared" si="681"/>
        <v>53</v>
      </c>
      <c r="AK482">
        <f t="shared" si="681"/>
        <v>55</v>
      </c>
      <c r="AL482">
        <f t="shared" si="681"/>
        <v>4</v>
      </c>
      <c r="AM482">
        <f t="shared" si="681"/>
        <v>43</v>
      </c>
      <c r="AN482">
        <f t="shared" si="681"/>
        <v>44</v>
      </c>
      <c r="AO482">
        <f t="shared" si="681"/>
        <v>28</v>
      </c>
      <c r="AP482">
        <f t="shared" si="635"/>
        <v>2000000</v>
      </c>
      <c r="AQ482">
        <f t="shared" si="650"/>
        <v>3</v>
      </c>
      <c r="AR482">
        <f t="shared" si="651"/>
        <v>2</v>
      </c>
      <c r="AS482">
        <f t="shared" si="652"/>
        <v>2846893.9</v>
      </c>
      <c r="AV482" s="10" t="s">
        <v>1142</v>
      </c>
      <c r="AW482" s="11">
        <v>1</v>
      </c>
      <c r="AX482" s="11">
        <v>42</v>
      </c>
      <c r="AY482" s="11">
        <v>14</v>
      </c>
      <c r="AZ482" s="11">
        <v>42</v>
      </c>
      <c r="BA482" s="11">
        <v>39</v>
      </c>
      <c r="BB482" s="11">
        <v>29</v>
      </c>
      <c r="BC482" s="11">
        <v>49</v>
      </c>
      <c r="BD482" s="11">
        <v>38</v>
      </c>
      <c r="BE482" s="11">
        <v>17</v>
      </c>
      <c r="BF482" s="11">
        <v>55</v>
      </c>
      <c r="BG482" s="11">
        <v>14</v>
      </c>
      <c r="BH482" s="11">
        <v>42</v>
      </c>
      <c r="BI482" s="11">
        <v>14</v>
      </c>
      <c r="BJ482" s="11">
        <v>17</v>
      </c>
      <c r="BK482" s="11">
        <v>27</v>
      </c>
      <c r="BL482" s="11">
        <v>7</v>
      </c>
      <c r="BM482" s="11">
        <v>18</v>
      </c>
      <c r="BN482" s="11">
        <v>39</v>
      </c>
      <c r="BO482" s="11">
        <v>1000000</v>
      </c>
    </row>
    <row r="483" spans="1:67" ht="15" thickBot="1" x14ac:dyDescent="0.35">
      <c r="A483" s="1" t="s">
        <v>479</v>
      </c>
      <c r="B483" s="1" t="s">
        <v>602</v>
      </c>
      <c r="C483" s="2">
        <v>14</v>
      </c>
      <c r="D483" s="2">
        <v>76</v>
      </c>
      <c r="E483" s="2">
        <v>89</v>
      </c>
      <c r="F483" s="2">
        <v>6</v>
      </c>
      <c r="G483" s="2">
        <v>3</v>
      </c>
      <c r="H483" s="1">
        <f t="shared" si="636"/>
        <v>89</v>
      </c>
      <c r="I483" s="1">
        <f>HLOOKUP(H483,C483:$F$604,J483,0)</f>
        <v>3</v>
      </c>
      <c r="J483" s="1">
        <v>122</v>
      </c>
      <c r="K483" s="1" t="str">
        <f t="shared" si="637"/>
        <v>33</v>
      </c>
      <c r="M483" s="5">
        <f t="shared" si="638"/>
        <v>3</v>
      </c>
      <c r="N483" s="5">
        <f t="shared" si="639"/>
        <v>96</v>
      </c>
      <c r="O483" s="5">
        <f t="shared" si="640"/>
        <v>42.319223370315605</v>
      </c>
      <c r="P483" s="5">
        <f t="shared" si="641"/>
        <v>46.25</v>
      </c>
      <c r="Q483" s="5">
        <f t="shared" si="642"/>
        <v>45</v>
      </c>
      <c r="R483" s="5">
        <f t="shared" si="643"/>
        <v>1.25</v>
      </c>
      <c r="S483" s="5">
        <f t="shared" si="644"/>
        <v>6</v>
      </c>
      <c r="T483" s="5">
        <f t="shared" si="645"/>
        <v>89</v>
      </c>
      <c r="U483" s="5">
        <f t="shared" si="646"/>
        <v>83</v>
      </c>
      <c r="V483">
        <f t="shared" si="647"/>
        <v>3000000</v>
      </c>
      <c r="X483">
        <f t="shared" si="648"/>
        <v>14</v>
      </c>
      <c r="Y483">
        <f t="shared" si="626"/>
        <v>37</v>
      </c>
      <c r="Z483">
        <f t="shared" si="627"/>
        <v>3</v>
      </c>
      <c r="AA483">
        <f t="shared" si="628"/>
        <v>34</v>
      </c>
      <c r="AB483">
        <f t="shared" si="629"/>
        <v>33</v>
      </c>
      <c r="AC483">
        <f t="shared" si="630"/>
        <v>23</v>
      </c>
      <c r="AD483">
        <f t="shared" si="631"/>
        <v>41</v>
      </c>
      <c r="AE483">
        <f t="shared" si="632"/>
        <v>21</v>
      </c>
      <c r="AF483">
        <f t="shared" si="633"/>
        <v>9</v>
      </c>
      <c r="AG483">
        <f t="shared" ref="AG483:AO483" si="682">MAX(X$4:AF$543)+1-X483</f>
        <v>42</v>
      </c>
      <c r="AH483">
        <f t="shared" si="682"/>
        <v>19</v>
      </c>
      <c r="AI483">
        <f t="shared" si="682"/>
        <v>53</v>
      </c>
      <c r="AJ483">
        <f t="shared" si="682"/>
        <v>22</v>
      </c>
      <c r="AK483">
        <f t="shared" si="682"/>
        <v>23</v>
      </c>
      <c r="AL483">
        <f t="shared" si="682"/>
        <v>33</v>
      </c>
      <c r="AM483">
        <f t="shared" si="682"/>
        <v>15</v>
      </c>
      <c r="AN483">
        <f t="shared" si="682"/>
        <v>35</v>
      </c>
      <c r="AO483">
        <f t="shared" si="682"/>
        <v>47</v>
      </c>
      <c r="AP483">
        <f t="shared" si="635"/>
        <v>3000000</v>
      </c>
      <c r="AQ483">
        <f t="shared" si="650"/>
        <v>3</v>
      </c>
      <c r="AR483">
        <f t="shared" si="651"/>
        <v>3</v>
      </c>
      <c r="AS483">
        <f t="shared" si="652"/>
        <v>2613134.4</v>
      </c>
      <c r="AV483" s="10" t="s">
        <v>1143</v>
      </c>
      <c r="AW483" s="11">
        <v>41</v>
      </c>
      <c r="AX483" s="11">
        <v>20</v>
      </c>
      <c r="AY483" s="11">
        <v>22</v>
      </c>
      <c r="AZ483" s="11">
        <v>17</v>
      </c>
      <c r="BA483" s="11">
        <v>25</v>
      </c>
      <c r="BB483" s="11">
        <v>14</v>
      </c>
      <c r="BC483" s="11">
        <v>14</v>
      </c>
      <c r="BD483" s="11">
        <v>12</v>
      </c>
      <c r="BE483" s="11">
        <v>25</v>
      </c>
      <c r="BF483" s="11">
        <v>15</v>
      </c>
      <c r="BG483" s="11">
        <v>36</v>
      </c>
      <c r="BH483" s="11">
        <v>34</v>
      </c>
      <c r="BI483" s="11">
        <v>39</v>
      </c>
      <c r="BJ483" s="11">
        <v>31</v>
      </c>
      <c r="BK483" s="11">
        <v>42</v>
      </c>
      <c r="BL483" s="11">
        <v>42</v>
      </c>
      <c r="BM483" s="11">
        <v>44</v>
      </c>
      <c r="BN483" s="11">
        <v>31</v>
      </c>
      <c r="BO483" s="11">
        <v>2000000</v>
      </c>
    </row>
    <row r="484" spans="1:67" ht="15" thickBot="1" x14ac:dyDescent="0.35">
      <c r="A484" s="1" t="s">
        <v>480</v>
      </c>
      <c r="B484" s="1" t="s">
        <v>602</v>
      </c>
      <c r="C484" s="2">
        <v>57</v>
      </c>
      <c r="D484" s="2">
        <v>11</v>
      </c>
      <c r="E484" s="2">
        <v>62</v>
      </c>
      <c r="F484" s="2">
        <v>39</v>
      </c>
      <c r="G484" s="2">
        <v>3</v>
      </c>
      <c r="H484" s="1">
        <f t="shared" si="636"/>
        <v>62</v>
      </c>
      <c r="I484" s="1">
        <f>HLOOKUP(H484,C484:$F$604,J484,0)</f>
        <v>3</v>
      </c>
      <c r="J484" s="1">
        <v>121</v>
      </c>
      <c r="K484" s="1" t="str">
        <f t="shared" si="637"/>
        <v>33</v>
      </c>
      <c r="M484" s="5">
        <f t="shared" si="638"/>
        <v>3</v>
      </c>
      <c r="N484" s="5">
        <f t="shared" si="639"/>
        <v>107</v>
      </c>
      <c r="O484" s="5">
        <f t="shared" si="640"/>
        <v>23.05609102457165</v>
      </c>
      <c r="P484" s="5">
        <f t="shared" si="641"/>
        <v>42.25</v>
      </c>
      <c r="Q484" s="5">
        <f t="shared" si="642"/>
        <v>48</v>
      </c>
      <c r="R484" s="5">
        <f t="shared" si="643"/>
        <v>-5.75</v>
      </c>
      <c r="S484" s="5">
        <f t="shared" si="644"/>
        <v>11</v>
      </c>
      <c r="T484" s="5">
        <f t="shared" si="645"/>
        <v>62</v>
      </c>
      <c r="U484" s="5">
        <f t="shared" si="646"/>
        <v>51</v>
      </c>
      <c r="V484">
        <f t="shared" si="647"/>
        <v>3000000</v>
      </c>
      <c r="X484">
        <f t="shared" si="648"/>
        <v>14</v>
      </c>
      <c r="Y484">
        <f t="shared" si="626"/>
        <v>33</v>
      </c>
      <c r="Z484">
        <f t="shared" si="627"/>
        <v>37</v>
      </c>
      <c r="AA484">
        <f t="shared" si="628"/>
        <v>39</v>
      </c>
      <c r="AB484">
        <f t="shared" si="629"/>
        <v>30</v>
      </c>
      <c r="AC484">
        <f t="shared" si="630"/>
        <v>46</v>
      </c>
      <c r="AD484">
        <f t="shared" si="631"/>
        <v>33</v>
      </c>
      <c r="AE484">
        <f t="shared" si="632"/>
        <v>47</v>
      </c>
      <c r="AF484">
        <f t="shared" si="633"/>
        <v>37</v>
      </c>
      <c r="AG484">
        <f t="shared" ref="AG484:AO484" si="683">MAX(X$4:AF$543)+1-X484</f>
        <v>42</v>
      </c>
      <c r="AH484">
        <f t="shared" si="683"/>
        <v>23</v>
      </c>
      <c r="AI484">
        <f t="shared" si="683"/>
        <v>19</v>
      </c>
      <c r="AJ484">
        <f t="shared" si="683"/>
        <v>17</v>
      </c>
      <c r="AK484">
        <f t="shared" si="683"/>
        <v>26</v>
      </c>
      <c r="AL484">
        <f t="shared" si="683"/>
        <v>10</v>
      </c>
      <c r="AM484">
        <f t="shared" si="683"/>
        <v>23</v>
      </c>
      <c r="AN484">
        <f t="shared" si="683"/>
        <v>9</v>
      </c>
      <c r="AO484">
        <f t="shared" si="683"/>
        <v>19</v>
      </c>
      <c r="AP484">
        <f t="shared" si="635"/>
        <v>3000000</v>
      </c>
      <c r="AQ484">
        <f t="shared" si="650"/>
        <v>3</v>
      </c>
      <c r="AR484">
        <f t="shared" si="651"/>
        <v>3</v>
      </c>
      <c r="AS484">
        <f t="shared" si="652"/>
        <v>2835400.2</v>
      </c>
      <c r="AV484" s="10" t="s">
        <v>1144</v>
      </c>
      <c r="AW484" s="11">
        <v>1</v>
      </c>
      <c r="AX484" s="11">
        <v>20</v>
      </c>
      <c r="AY484" s="11">
        <v>55</v>
      </c>
      <c r="AZ484" s="11">
        <v>32</v>
      </c>
      <c r="BA484" s="11">
        <v>31</v>
      </c>
      <c r="BB484" s="11">
        <v>27</v>
      </c>
      <c r="BC484" s="11">
        <v>7</v>
      </c>
      <c r="BD484" s="11">
        <v>50</v>
      </c>
      <c r="BE484" s="11">
        <v>54</v>
      </c>
      <c r="BF484" s="11">
        <v>55</v>
      </c>
      <c r="BG484" s="11">
        <v>36</v>
      </c>
      <c r="BH484" s="11">
        <v>1</v>
      </c>
      <c r="BI484" s="11">
        <v>24</v>
      </c>
      <c r="BJ484" s="11">
        <v>25</v>
      </c>
      <c r="BK484" s="11">
        <v>29</v>
      </c>
      <c r="BL484" s="11">
        <v>49</v>
      </c>
      <c r="BM484" s="11">
        <v>6</v>
      </c>
      <c r="BN484" s="11">
        <v>2</v>
      </c>
      <c r="BO484" s="11">
        <v>4000000</v>
      </c>
    </row>
    <row r="485" spans="1:67" ht="15" thickBot="1" x14ac:dyDescent="0.35">
      <c r="A485" s="1" t="s">
        <v>481</v>
      </c>
      <c r="B485" s="1" t="s">
        <v>602</v>
      </c>
      <c r="C485" s="2">
        <v>36</v>
      </c>
      <c r="D485" s="2">
        <v>88</v>
      </c>
      <c r="E485" s="2">
        <v>54</v>
      </c>
      <c r="F485" s="2">
        <v>69</v>
      </c>
      <c r="G485" s="2">
        <v>4</v>
      </c>
      <c r="H485" s="1">
        <f t="shared" si="636"/>
        <v>88</v>
      </c>
      <c r="I485" s="1">
        <f>HLOOKUP(H485,C485:$F$604,J485,0)</f>
        <v>2</v>
      </c>
      <c r="J485" s="1">
        <v>120</v>
      </c>
      <c r="K485" s="1" t="str">
        <f t="shared" si="637"/>
        <v>42</v>
      </c>
      <c r="M485" s="5">
        <f t="shared" si="638"/>
        <v>2</v>
      </c>
      <c r="N485" s="5">
        <f t="shared" si="639"/>
        <v>159</v>
      </c>
      <c r="O485" s="5">
        <f t="shared" si="640"/>
        <v>22.096379793984354</v>
      </c>
      <c r="P485" s="5">
        <f t="shared" si="641"/>
        <v>61.75</v>
      </c>
      <c r="Q485" s="5">
        <f t="shared" si="642"/>
        <v>61.5</v>
      </c>
      <c r="R485" s="5">
        <f t="shared" si="643"/>
        <v>0.25</v>
      </c>
      <c r="S485" s="5">
        <f t="shared" si="644"/>
        <v>36</v>
      </c>
      <c r="T485" s="5">
        <f t="shared" si="645"/>
        <v>88</v>
      </c>
      <c r="U485" s="5">
        <f t="shared" si="646"/>
        <v>52</v>
      </c>
      <c r="V485">
        <f t="shared" si="647"/>
        <v>4000000</v>
      </c>
      <c r="X485">
        <f t="shared" si="648"/>
        <v>27</v>
      </c>
      <c r="Y485">
        <f t="shared" si="626"/>
        <v>13</v>
      </c>
      <c r="Z485">
        <f t="shared" si="627"/>
        <v>39</v>
      </c>
      <c r="AA485">
        <f t="shared" si="628"/>
        <v>13</v>
      </c>
      <c r="AB485">
        <f t="shared" si="629"/>
        <v>16</v>
      </c>
      <c r="AC485">
        <f t="shared" si="630"/>
        <v>27</v>
      </c>
      <c r="AD485">
        <f t="shared" si="631"/>
        <v>10</v>
      </c>
      <c r="AE485">
        <f t="shared" si="632"/>
        <v>23</v>
      </c>
      <c r="AF485">
        <f t="shared" si="633"/>
        <v>36</v>
      </c>
      <c r="AG485">
        <f t="shared" ref="AG485:AO485" si="684">MAX(X$4:AF$543)+1-X485</f>
        <v>29</v>
      </c>
      <c r="AH485">
        <f t="shared" si="684"/>
        <v>43</v>
      </c>
      <c r="AI485">
        <f t="shared" si="684"/>
        <v>17</v>
      </c>
      <c r="AJ485">
        <f t="shared" si="684"/>
        <v>43</v>
      </c>
      <c r="AK485">
        <f t="shared" si="684"/>
        <v>40</v>
      </c>
      <c r="AL485">
        <f t="shared" si="684"/>
        <v>29</v>
      </c>
      <c r="AM485">
        <f t="shared" si="684"/>
        <v>46</v>
      </c>
      <c r="AN485">
        <f t="shared" si="684"/>
        <v>33</v>
      </c>
      <c r="AO485">
        <f t="shared" si="684"/>
        <v>20</v>
      </c>
      <c r="AP485">
        <f t="shared" si="635"/>
        <v>4000000</v>
      </c>
      <c r="AQ485">
        <f t="shared" si="650"/>
        <v>3</v>
      </c>
      <c r="AR485">
        <f t="shared" si="651"/>
        <v>4</v>
      </c>
      <c r="AS485">
        <f t="shared" si="652"/>
        <v>2931511.2</v>
      </c>
      <c r="AV485" s="10" t="s">
        <v>1145</v>
      </c>
      <c r="AW485" s="11">
        <v>14</v>
      </c>
      <c r="AX485" s="11">
        <v>35</v>
      </c>
      <c r="AY485" s="11">
        <v>15</v>
      </c>
      <c r="AZ485" s="11">
        <v>34</v>
      </c>
      <c r="BA485" s="11">
        <v>29</v>
      </c>
      <c r="BB485" s="11">
        <v>42</v>
      </c>
      <c r="BC485" s="11">
        <v>53</v>
      </c>
      <c r="BD485" s="11">
        <v>30</v>
      </c>
      <c r="BE485" s="11">
        <v>9</v>
      </c>
      <c r="BF485" s="11">
        <v>42</v>
      </c>
      <c r="BG485" s="11">
        <v>21</v>
      </c>
      <c r="BH485" s="11">
        <v>41</v>
      </c>
      <c r="BI485" s="11">
        <v>22</v>
      </c>
      <c r="BJ485" s="11">
        <v>27</v>
      </c>
      <c r="BK485" s="11">
        <v>14</v>
      </c>
      <c r="BL485" s="11">
        <v>3</v>
      </c>
      <c r="BM485" s="11">
        <v>26</v>
      </c>
      <c r="BN485" s="11">
        <v>47</v>
      </c>
      <c r="BO485" s="11">
        <v>1000000</v>
      </c>
    </row>
    <row r="486" spans="1:67" ht="15" thickBot="1" x14ac:dyDescent="0.35">
      <c r="A486" s="1" t="s">
        <v>482</v>
      </c>
      <c r="B486" s="1" t="s">
        <v>602</v>
      </c>
      <c r="C486" s="2">
        <v>21</v>
      </c>
      <c r="D486" s="2">
        <v>14</v>
      </c>
      <c r="E486" s="2">
        <v>16</v>
      </c>
      <c r="F486" s="2">
        <v>50</v>
      </c>
      <c r="G486" s="2">
        <v>4</v>
      </c>
      <c r="H486" s="1">
        <f t="shared" si="636"/>
        <v>50</v>
      </c>
      <c r="I486" s="1">
        <f>HLOOKUP(H486,C486:$F$604,J486,0)</f>
        <v>4</v>
      </c>
      <c r="J486" s="1">
        <v>119</v>
      </c>
      <c r="K486" s="1" t="str">
        <f t="shared" si="637"/>
        <v>44</v>
      </c>
      <c r="M486" s="5">
        <f t="shared" si="638"/>
        <v>4</v>
      </c>
      <c r="N486" s="5">
        <f t="shared" si="639"/>
        <v>51</v>
      </c>
      <c r="O486" s="5">
        <f t="shared" si="640"/>
        <v>16.760568804985905</v>
      </c>
      <c r="P486" s="5">
        <f t="shared" si="641"/>
        <v>25.25</v>
      </c>
      <c r="Q486" s="5">
        <f t="shared" si="642"/>
        <v>18.5</v>
      </c>
      <c r="R486" s="5">
        <f t="shared" si="643"/>
        <v>6.75</v>
      </c>
      <c r="S486" s="5">
        <f t="shared" si="644"/>
        <v>14</v>
      </c>
      <c r="T486" s="5">
        <f t="shared" si="645"/>
        <v>50</v>
      </c>
      <c r="U486" s="5">
        <f t="shared" si="646"/>
        <v>36</v>
      </c>
      <c r="V486">
        <f t="shared" si="647"/>
        <v>4000000</v>
      </c>
      <c r="X486">
        <f t="shared" si="648"/>
        <v>1</v>
      </c>
      <c r="Y486">
        <f t="shared" si="626"/>
        <v>51</v>
      </c>
      <c r="Z486">
        <f t="shared" si="627"/>
        <v>47</v>
      </c>
      <c r="AA486">
        <f t="shared" si="628"/>
        <v>53</v>
      </c>
      <c r="AB486">
        <f t="shared" si="629"/>
        <v>52</v>
      </c>
      <c r="AC486">
        <f t="shared" si="630"/>
        <v>9</v>
      </c>
      <c r="AD486">
        <f t="shared" si="631"/>
        <v>29</v>
      </c>
      <c r="AE486">
        <f t="shared" si="632"/>
        <v>52</v>
      </c>
      <c r="AF486">
        <f t="shared" si="633"/>
        <v>47</v>
      </c>
      <c r="AG486">
        <f t="shared" ref="AG486:AO486" si="685">MAX(X$4:AF$543)+1-X486</f>
        <v>55</v>
      </c>
      <c r="AH486">
        <f t="shared" si="685"/>
        <v>5</v>
      </c>
      <c r="AI486">
        <f t="shared" si="685"/>
        <v>9</v>
      </c>
      <c r="AJ486">
        <f t="shared" si="685"/>
        <v>3</v>
      </c>
      <c r="AK486">
        <f t="shared" si="685"/>
        <v>4</v>
      </c>
      <c r="AL486">
        <f t="shared" si="685"/>
        <v>47</v>
      </c>
      <c r="AM486">
        <f t="shared" si="685"/>
        <v>27</v>
      </c>
      <c r="AN486">
        <f t="shared" si="685"/>
        <v>4</v>
      </c>
      <c r="AO486">
        <f t="shared" si="685"/>
        <v>9</v>
      </c>
      <c r="AP486">
        <f t="shared" si="635"/>
        <v>4000000</v>
      </c>
      <c r="AQ486">
        <f t="shared" si="650"/>
        <v>3</v>
      </c>
      <c r="AR486">
        <f t="shared" si="651"/>
        <v>4</v>
      </c>
      <c r="AS486">
        <f t="shared" si="652"/>
        <v>3109177.7</v>
      </c>
      <c r="AV486" s="10" t="s">
        <v>1146</v>
      </c>
      <c r="AW486" s="11">
        <v>27</v>
      </c>
      <c r="AX486" s="11">
        <v>3</v>
      </c>
      <c r="AY486" s="11">
        <v>27</v>
      </c>
      <c r="AZ486" s="11">
        <v>3</v>
      </c>
      <c r="BA486" s="11">
        <v>1</v>
      </c>
      <c r="BB486" s="11">
        <v>52</v>
      </c>
      <c r="BC486" s="11">
        <v>13</v>
      </c>
      <c r="BD486" s="11">
        <v>12</v>
      </c>
      <c r="BE486" s="11">
        <v>28</v>
      </c>
      <c r="BF486" s="11">
        <v>29</v>
      </c>
      <c r="BG486" s="11">
        <v>53</v>
      </c>
      <c r="BH486" s="11">
        <v>29</v>
      </c>
      <c r="BI486" s="11">
        <v>53</v>
      </c>
      <c r="BJ486" s="11">
        <v>55</v>
      </c>
      <c r="BK486" s="11">
        <v>4</v>
      </c>
      <c r="BL486" s="11">
        <v>43</v>
      </c>
      <c r="BM486" s="11">
        <v>44</v>
      </c>
      <c r="BN486" s="11">
        <v>28</v>
      </c>
      <c r="BO486" s="11">
        <v>2000000</v>
      </c>
    </row>
    <row r="487" spans="1:67" ht="15" thickBot="1" x14ac:dyDescent="0.35">
      <c r="A487" s="1" t="s">
        <v>483</v>
      </c>
      <c r="B487" s="1" t="s">
        <v>602</v>
      </c>
      <c r="C487" s="2">
        <v>40</v>
      </c>
      <c r="D487" s="2">
        <v>78</v>
      </c>
      <c r="E487" s="2">
        <v>13</v>
      </c>
      <c r="F487" s="2">
        <v>39</v>
      </c>
      <c r="G487" s="2">
        <v>2</v>
      </c>
      <c r="H487" s="1">
        <f t="shared" si="636"/>
        <v>78</v>
      </c>
      <c r="I487" s="1">
        <f>HLOOKUP(H487,C487:$F$604,J487,0)</f>
        <v>2</v>
      </c>
      <c r="J487" s="1">
        <v>118</v>
      </c>
      <c r="K487" s="1" t="str">
        <f t="shared" si="637"/>
        <v>22</v>
      </c>
      <c r="M487" s="5">
        <f t="shared" si="638"/>
        <v>2</v>
      </c>
      <c r="N487" s="5">
        <f t="shared" si="639"/>
        <v>92</v>
      </c>
      <c r="O487" s="5">
        <f t="shared" si="640"/>
        <v>26.764404221527766</v>
      </c>
      <c r="P487" s="5">
        <f t="shared" si="641"/>
        <v>42.5</v>
      </c>
      <c r="Q487" s="5">
        <f t="shared" si="642"/>
        <v>39.5</v>
      </c>
      <c r="R487" s="5">
        <f t="shared" si="643"/>
        <v>3</v>
      </c>
      <c r="S487" s="5">
        <f t="shared" si="644"/>
        <v>13</v>
      </c>
      <c r="T487" s="5">
        <f t="shared" si="645"/>
        <v>78</v>
      </c>
      <c r="U487" s="5">
        <f t="shared" si="646"/>
        <v>65</v>
      </c>
      <c r="V487">
        <f t="shared" si="647"/>
        <v>2000000</v>
      </c>
      <c r="X487">
        <f t="shared" si="648"/>
        <v>27</v>
      </c>
      <c r="Y487">
        <f t="shared" si="626"/>
        <v>38</v>
      </c>
      <c r="Z487">
        <f t="shared" si="627"/>
        <v>30</v>
      </c>
      <c r="AA487">
        <f t="shared" si="628"/>
        <v>38</v>
      </c>
      <c r="AB487">
        <f t="shared" si="629"/>
        <v>38</v>
      </c>
      <c r="AC487">
        <f t="shared" si="630"/>
        <v>18</v>
      </c>
      <c r="AD487">
        <f t="shared" si="631"/>
        <v>30</v>
      </c>
      <c r="AE487">
        <f t="shared" si="632"/>
        <v>35</v>
      </c>
      <c r="AF487">
        <f t="shared" si="633"/>
        <v>24</v>
      </c>
      <c r="AG487">
        <f t="shared" ref="AG487:AO487" si="686">MAX(X$4:AF$543)+1-X487</f>
        <v>29</v>
      </c>
      <c r="AH487">
        <f t="shared" si="686"/>
        <v>18</v>
      </c>
      <c r="AI487">
        <f t="shared" si="686"/>
        <v>26</v>
      </c>
      <c r="AJ487">
        <f t="shared" si="686"/>
        <v>18</v>
      </c>
      <c r="AK487">
        <f t="shared" si="686"/>
        <v>18</v>
      </c>
      <c r="AL487">
        <f t="shared" si="686"/>
        <v>38</v>
      </c>
      <c r="AM487">
        <f t="shared" si="686"/>
        <v>26</v>
      </c>
      <c r="AN487">
        <f t="shared" si="686"/>
        <v>21</v>
      </c>
      <c r="AO487">
        <f t="shared" si="686"/>
        <v>32</v>
      </c>
      <c r="AP487">
        <f t="shared" si="635"/>
        <v>2000000</v>
      </c>
      <c r="AQ487">
        <f t="shared" si="650"/>
        <v>3</v>
      </c>
      <c r="AR487">
        <f t="shared" si="651"/>
        <v>2</v>
      </c>
      <c r="AS487">
        <f t="shared" si="652"/>
        <v>3094240.1</v>
      </c>
      <c r="AV487" s="10" t="s">
        <v>1147</v>
      </c>
      <c r="AW487" s="11">
        <v>14</v>
      </c>
      <c r="AX487" s="11">
        <v>37</v>
      </c>
      <c r="AY487" s="11">
        <v>3</v>
      </c>
      <c r="AZ487" s="11">
        <v>34</v>
      </c>
      <c r="BA487" s="11">
        <v>33</v>
      </c>
      <c r="BB487" s="11">
        <v>23</v>
      </c>
      <c r="BC487" s="11">
        <v>41</v>
      </c>
      <c r="BD487" s="11">
        <v>21</v>
      </c>
      <c r="BE487" s="11">
        <v>9</v>
      </c>
      <c r="BF487" s="11">
        <v>42</v>
      </c>
      <c r="BG487" s="11">
        <v>19</v>
      </c>
      <c r="BH487" s="11">
        <v>53</v>
      </c>
      <c r="BI487" s="11">
        <v>22</v>
      </c>
      <c r="BJ487" s="11">
        <v>23</v>
      </c>
      <c r="BK487" s="11">
        <v>33</v>
      </c>
      <c r="BL487" s="11">
        <v>15</v>
      </c>
      <c r="BM487" s="11">
        <v>35</v>
      </c>
      <c r="BN487" s="11">
        <v>47</v>
      </c>
      <c r="BO487" s="11">
        <v>3000000</v>
      </c>
    </row>
    <row r="488" spans="1:67" ht="15" thickBot="1" x14ac:dyDescent="0.35">
      <c r="A488" s="1" t="s">
        <v>484</v>
      </c>
      <c r="B488" s="1" t="s">
        <v>602</v>
      </c>
      <c r="C488" s="2">
        <v>14</v>
      </c>
      <c r="D488" s="2">
        <v>81</v>
      </c>
      <c r="E488" s="2">
        <v>19</v>
      </c>
      <c r="F488" s="2">
        <v>1</v>
      </c>
      <c r="G488" s="2">
        <v>2</v>
      </c>
      <c r="H488" s="1">
        <f t="shared" si="636"/>
        <v>81</v>
      </c>
      <c r="I488" s="1">
        <f>HLOOKUP(H488,C488:$F$604,J488,0)</f>
        <v>2</v>
      </c>
      <c r="J488" s="1">
        <v>117</v>
      </c>
      <c r="K488" s="1" t="str">
        <f t="shared" si="637"/>
        <v>22</v>
      </c>
      <c r="M488" s="5">
        <f t="shared" si="638"/>
        <v>2</v>
      </c>
      <c r="N488" s="5">
        <f t="shared" si="639"/>
        <v>34</v>
      </c>
      <c r="O488" s="5">
        <f t="shared" si="640"/>
        <v>35.649918185974379</v>
      </c>
      <c r="P488" s="5">
        <f t="shared" si="641"/>
        <v>28.75</v>
      </c>
      <c r="Q488" s="5">
        <f t="shared" si="642"/>
        <v>16.5</v>
      </c>
      <c r="R488" s="5">
        <f t="shared" si="643"/>
        <v>12.25</v>
      </c>
      <c r="S488" s="5">
        <f t="shared" si="644"/>
        <v>1</v>
      </c>
      <c r="T488" s="5">
        <f t="shared" si="645"/>
        <v>81</v>
      </c>
      <c r="U488" s="5">
        <f t="shared" si="646"/>
        <v>80</v>
      </c>
      <c r="V488">
        <f t="shared" si="647"/>
        <v>2000000</v>
      </c>
      <c r="X488">
        <f t="shared" si="648"/>
        <v>27</v>
      </c>
      <c r="Y488">
        <f t="shared" si="626"/>
        <v>53</v>
      </c>
      <c r="Z488">
        <f t="shared" si="627"/>
        <v>12</v>
      </c>
      <c r="AA488">
        <f t="shared" si="628"/>
        <v>50</v>
      </c>
      <c r="AB488">
        <f t="shared" si="629"/>
        <v>53</v>
      </c>
      <c r="AC488">
        <f t="shared" si="630"/>
        <v>2</v>
      </c>
      <c r="AD488">
        <f t="shared" si="631"/>
        <v>51</v>
      </c>
      <c r="AE488">
        <f t="shared" si="632"/>
        <v>32</v>
      </c>
      <c r="AF488">
        <f t="shared" si="633"/>
        <v>11</v>
      </c>
      <c r="AG488">
        <f t="shared" ref="AG488:AO488" si="687">MAX(X$4:AF$543)+1-X488</f>
        <v>29</v>
      </c>
      <c r="AH488">
        <f t="shared" si="687"/>
        <v>3</v>
      </c>
      <c r="AI488">
        <f t="shared" si="687"/>
        <v>44</v>
      </c>
      <c r="AJ488">
        <f t="shared" si="687"/>
        <v>6</v>
      </c>
      <c r="AK488">
        <f t="shared" si="687"/>
        <v>3</v>
      </c>
      <c r="AL488">
        <f t="shared" si="687"/>
        <v>54</v>
      </c>
      <c r="AM488">
        <f t="shared" si="687"/>
        <v>5</v>
      </c>
      <c r="AN488">
        <f t="shared" si="687"/>
        <v>24</v>
      </c>
      <c r="AO488">
        <f t="shared" si="687"/>
        <v>45</v>
      </c>
      <c r="AP488">
        <f t="shared" si="635"/>
        <v>2000000</v>
      </c>
      <c r="AQ488">
        <f t="shared" si="650"/>
        <v>3</v>
      </c>
      <c r="AR488">
        <f t="shared" si="651"/>
        <v>2</v>
      </c>
      <c r="AS488">
        <f t="shared" si="652"/>
        <v>2909893.5</v>
      </c>
      <c r="AV488" s="10" t="s">
        <v>1148</v>
      </c>
      <c r="AW488" s="11">
        <v>14</v>
      </c>
      <c r="AX488" s="11">
        <v>33</v>
      </c>
      <c r="AY488" s="11">
        <v>37</v>
      </c>
      <c r="AZ488" s="11">
        <v>39</v>
      </c>
      <c r="BA488" s="11">
        <v>30</v>
      </c>
      <c r="BB488" s="11">
        <v>46</v>
      </c>
      <c r="BC488" s="11">
        <v>33</v>
      </c>
      <c r="BD488" s="11">
        <v>47</v>
      </c>
      <c r="BE488" s="11">
        <v>37</v>
      </c>
      <c r="BF488" s="11">
        <v>42</v>
      </c>
      <c r="BG488" s="11">
        <v>23</v>
      </c>
      <c r="BH488" s="11">
        <v>19</v>
      </c>
      <c r="BI488" s="11">
        <v>17</v>
      </c>
      <c r="BJ488" s="11">
        <v>26</v>
      </c>
      <c r="BK488" s="11">
        <v>10</v>
      </c>
      <c r="BL488" s="11">
        <v>23</v>
      </c>
      <c r="BM488" s="11">
        <v>9</v>
      </c>
      <c r="BN488" s="11">
        <v>19</v>
      </c>
      <c r="BO488" s="11">
        <v>3000000</v>
      </c>
    </row>
    <row r="489" spans="1:67" ht="15" thickBot="1" x14ac:dyDescent="0.35">
      <c r="A489" s="1" t="s">
        <v>485</v>
      </c>
      <c r="B489" s="1" t="s">
        <v>602</v>
      </c>
      <c r="C489" s="2">
        <v>67</v>
      </c>
      <c r="D489" s="2">
        <v>67</v>
      </c>
      <c r="E489" s="2">
        <v>38</v>
      </c>
      <c r="F489" s="2">
        <v>29</v>
      </c>
      <c r="G489" s="2">
        <v>4</v>
      </c>
      <c r="H489" s="1">
        <f t="shared" si="636"/>
        <v>67</v>
      </c>
      <c r="I489" s="1">
        <f>HLOOKUP(H489,C489:$F$604,J489,0)</f>
        <v>1</v>
      </c>
      <c r="J489" s="1">
        <v>116</v>
      </c>
      <c r="K489" s="1" t="str">
        <f t="shared" si="637"/>
        <v>41</v>
      </c>
      <c r="M489" s="5">
        <f t="shared" si="638"/>
        <v>1</v>
      </c>
      <c r="N489" s="5">
        <f t="shared" si="639"/>
        <v>134</v>
      </c>
      <c r="O489" s="5">
        <f t="shared" si="640"/>
        <v>19.687136240025701</v>
      </c>
      <c r="P489" s="5">
        <f t="shared" si="641"/>
        <v>50.25</v>
      </c>
      <c r="Q489" s="5">
        <f t="shared" si="642"/>
        <v>52.5</v>
      </c>
      <c r="R489" s="5">
        <f t="shared" si="643"/>
        <v>-2.25</v>
      </c>
      <c r="S489" s="5">
        <f t="shared" si="644"/>
        <v>29</v>
      </c>
      <c r="T489" s="5">
        <f t="shared" si="645"/>
        <v>67</v>
      </c>
      <c r="U489" s="5">
        <f t="shared" si="646"/>
        <v>38</v>
      </c>
      <c r="V489">
        <f t="shared" si="647"/>
        <v>4000000</v>
      </c>
      <c r="X489">
        <f t="shared" si="648"/>
        <v>41</v>
      </c>
      <c r="Y489">
        <f t="shared" si="626"/>
        <v>22</v>
      </c>
      <c r="Z489">
        <f t="shared" si="627"/>
        <v>43</v>
      </c>
      <c r="AA489">
        <f t="shared" si="628"/>
        <v>28</v>
      </c>
      <c r="AB489">
        <f t="shared" si="629"/>
        <v>26</v>
      </c>
      <c r="AC489">
        <f t="shared" si="630"/>
        <v>35</v>
      </c>
      <c r="AD489">
        <f t="shared" si="631"/>
        <v>15</v>
      </c>
      <c r="AE489">
        <f t="shared" si="632"/>
        <v>44</v>
      </c>
      <c r="AF489">
        <f t="shared" si="633"/>
        <v>46</v>
      </c>
      <c r="AG489">
        <f t="shared" ref="AG489:AO489" si="688">MAX(X$4:AF$543)+1-X489</f>
        <v>15</v>
      </c>
      <c r="AH489">
        <f t="shared" si="688"/>
        <v>34</v>
      </c>
      <c r="AI489">
        <f t="shared" si="688"/>
        <v>13</v>
      </c>
      <c r="AJ489">
        <f t="shared" si="688"/>
        <v>28</v>
      </c>
      <c r="AK489">
        <f t="shared" si="688"/>
        <v>30</v>
      </c>
      <c r="AL489">
        <f t="shared" si="688"/>
        <v>21</v>
      </c>
      <c r="AM489">
        <f t="shared" si="688"/>
        <v>41</v>
      </c>
      <c r="AN489">
        <f t="shared" si="688"/>
        <v>12</v>
      </c>
      <c r="AO489">
        <f t="shared" si="688"/>
        <v>10</v>
      </c>
      <c r="AP489">
        <f t="shared" si="635"/>
        <v>4000000</v>
      </c>
      <c r="AQ489">
        <f t="shared" si="650"/>
        <v>3</v>
      </c>
      <c r="AR489">
        <f t="shared" si="651"/>
        <v>4</v>
      </c>
      <c r="AS489">
        <f t="shared" si="652"/>
        <v>2931510.5</v>
      </c>
      <c r="AV489" s="10" t="s">
        <v>1149</v>
      </c>
      <c r="AW489" s="11">
        <v>27</v>
      </c>
      <c r="AX489" s="11">
        <v>13</v>
      </c>
      <c r="AY489" s="11">
        <v>39</v>
      </c>
      <c r="AZ489" s="11">
        <v>13</v>
      </c>
      <c r="BA489" s="11">
        <v>16</v>
      </c>
      <c r="BB489" s="11">
        <v>27</v>
      </c>
      <c r="BC489" s="11">
        <v>10</v>
      </c>
      <c r="BD489" s="11">
        <v>23</v>
      </c>
      <c r="BE489" s="11">
        <v>36</v>
      </c>
      <c r="BF489" s="11">
        <v>29</v>
      </c>
      <c r="BG489" s="11">
        <v>43</v>
      </c>
      <c r="BH489" s="11">
        <v>17</v>
      </c>
      <c r="BI489" s="11">
        <v>43</v>
      </c>
      <c r="BJ489" s="11">
        <v>40</v>
      </c>
      <c r="BK489" s="11">
        <v>29</v>
      </c>
      <c r="BL489" s="11">
        <v>46</v>
      </c>
      <c r="BM489" s="11">
        <v>33</v>
      </c>
      <c r="BN489" s="11">
        <v>20</v>
      </c>
      <c r="BO489" s="11">
        <v>4000000</v>
      </c>
    </row>
    <row r="490" spans="1:67" ht="15" thickBot="1" x14ac:dyDescent="0.35">
      <c r="A490" s="1" t="s">
        <v>486</v>
      </c>
      <c r="B490" s="1" t="s">
        <v>602</v>
      </c>
      <c r="C490" s="2">
        <v>37</v>
      </c>
      <c r="D490" s="2">
        <v>55</v>
      </c>
      <c r="E490" s="2">
        <v>60</v>
      </c>
      <c r="F490" s="2">
        <v>58</v>
      </c>
      <c r="G490" s="2">
        <v>3</v>
      </c>
      <c r="H490" s="1">
        <f t="shared" si="636"/>
        <v>60</v>
      </c>
      <c r="I490" s="1">
        <f>HLOOKUP(H490,C490:$F$604,J490,0)</f>
        <v>3</v>
      </c>
      <c r="J490" s="1">
        <v>115</v>
      </c>
      <c r="K490" s="1" t="str">
        <f t="shared" si="637"/>
        <v>33</v>
      </c>
      <c r="M490" s="5">
        <f t="shared" si="638"/>
        <v>3</v>
      </c>
      <c r="N490" s="5">
        <f t="shared" si="639"/>
        <v>150</v>
      </c>
      <c r="O490" s="5">
        <f t="shared" si="640"/>
        <v>10.535653752852738</v>
      </c>
      <c r="P490" s="5">
        <f t="shared" si="641"/>
        <v>52.5</v>
      </c>
      <c r="Q490" s="5">
        <f t="shared" si="642"/>
        <v>56.5</v>
      </c>
      <c r="R490" s="5">
        <f t="shared" si="643"/>
        <v>-4</v>
      </c>
      <c r="S490" s="5">
        <f t="shared" si="644"/>
        <v>37</v>
      </c>
      <c r="T490" s="5">
        <f t="shared" si="645"/>
        <v>60</v>
      </c>
      <c r="U490" s="5">
        <f t="shared" si="646"/>
        <v>23</v>
      </c>
      <c r="V490">
        <f t="shared" si="647"/>
        <v>3000000</v>
      </c>
      <c r="X490">
        <f t="shared" si="648"/>
        <v>14</v>
      </c>
      <c r="Y490">
        <f t="shared" si="626"/>
        <v>15</v>
      </c>
      <c r="Z490">
        <f t="shared" si="627"/>
        <v>52</v>
      </c>
      <c r="AA490">
        <f t="shared" si="628"/>
        <v>25</v>
      </c>
      <c r="AB490">
        <f t="shared" si="629"/>
        <v>21</v>
      </c>
      <c r="AC490">
        <f t="shared" si="630"/>
        <v>41</v>
      </c>
      <c r="AD490">
        <f t="shared" si="631"/>
        <v>10</v>
      </c>
      <c r="AE490">
        <f t="shared" si="632"/>
        <v>48</v>
      </c>
      <c r="AF490">
        <f t="shared" si="633"/>
        <v>52</v>
      </c>
      <c r="AG490">
        <f t="shared" ref="AG490:AO490" si="689">MAX(X$4:AF$543)+1-X490</f>
        <v>42</v>
      </c>
      <c r="AH490">
        <f t="shared" si="689"/>
        <v>41</v>
      </c>
      <c r="AI490">
        <f t="shared" si="689"/>
        <v>4</v>
      </c>
      <c r="AJ490">
        <f t="shared" si="689"/>
        <v>31</v>
      </c>
      <c r="AK490">
        <f t="shared" si="689"/>
        <v>35</v>
      </c>
      <c r="AL490">
        <f t="shared" si="689"/>
        <v>15</v>
      </c>
      <c r="AM490">
        <f t="shared" si="689"/>
        <v>46</v>
      </c>
      <c r="AN490">
        <f t="shared" si="689"/>
        <v>8</v>
      </c>
      <c r="AO490">
        <f t="shared" si="689"/>
        <v>4</v>
      </c>
      <c r="AP490">
        <f t="shared" si="635"/>
        <v>3000000</v>
      </c>
      <c r="AQ490">
        <f t="shared" si="650"/>
        <v>3</v>
      </c>
      <c r="AR490">
        <f t="shared" si="651"/>
        <v>3</v>
      </c>
      <c r="AS490">
        <f t="shared" si="652"/>
        <v>2692697.1</v>
      </c>
      <c r="AV490" s="10" t="s">
        <v>1150</v>
      </c>
      <c r="AW490" s="11">
        <v>1</v>
      </c>
      <c r="AX490" s="11">
        <v>51</v>
      </c>
      <c r="AY490" s="11">
        <v>47</v>
      </c>
      <c r="AZ490" s="11">
        <v>53</v>
      </c>
      <c r="BA490" s="11">
        <v>52</v>
      </c>
      <c r="BB490" s="11">
        <v>9</v>
      </c>
      <c r="BC490" s="11">
        <v>29</v>
      </c>
      <c r="BD490" s="11">
        <v>52</v>
      </c>
      <c r="BE490" s="11">
        <v>47</v>
      </c>
      <c r="BF490" s="11">
        <v>55</v>
      </c>
      <c r="BG490" s="11">
        <v>5</v>
      </c>
      <c r="BH490" s="11">
        <v>9</v>
      </c>
      <c r="BI490" s="11">
        <v>3</v>
      </c>
      <c r="BJ490" s="11">
        <v>4</v>
      </c>
      <c r="BK490" s="11">
        <v>47</v>
      </c>
      <c r="BL490" s="11">
        <v>27</v>
      </c>
      <c r="BM490" s="11">
        <v>4</v>
      </c>
      <c r="BN490" s="11">
        <v>9</v>
      </c>
      <c r="BO490" s="11">
        <v>4000000</v>
      </c>
    </row>
    <row r="491" spans="1:67" ht="15" thickBot="1" x14ac:dyDescent="0.35">
      <c r="A491" s="1" t="s">
        <v>487</v>
      </c>
      <c r="B491" s="1" t="s">
        <v>602</v>
      </c>
      <c r="C491" s="2">
        <v>13</v>
      </c>
      <c r="D491" s="2">
        <v>42</v>
      </c>
      <c r="E491" s="2">
        <v>61</v>
      </c>
      <c r="F491" s="2">
        <v>44</v>
      </c>
      <c r="G491" s="2">
        <v>3</v>
      </c>
      <c r="H491" s="1">
        <f t="shared" si="636"/>
        <v>61</v>
      </c>
      <c r="I491" s="1">
        <f>HLOOKUP(H491,C491:$F$604,J491,0)</f>
        <v>3</v>
      </c>
      <c r="J491" s="1">
        <v>114</v>
      </c>
      <c r="K491" s="1" t="str">
        <f t="shared" si="637"/>
        <v>33</v>
      </c>
      <c r="M491" s="5">
        <f t="shared" si="638"/>
        <v>3</v>
      </c>
      <c r="N491" s="5">
        <f t="shared" si="639"/>
        <v>99</v>
      </c>
      <c r="O491" s="5">
        <f t="shared" si="640"/>
        <v>19.916492328386209</v>
      </c>
      <c r="P491" s="5">
        <f t="shared" si="641"/>
        <v>40</v>
      </c>
      <c r="Q491" s="5">
        <f t="shared" si="642"/>
        <v>43</v>
      </c>
      <c r="R491" s="5">
        <f t="shared" si="643"/>
        <v>-3</v>
      </c>
      <c r="S491" s="5">
        <f t="shared" si="644"/>
        <v>13</v>
      </c>
      <c r="T491" s="5">
        <f t="shared" si="645"/>
        <v>61</v>
      </c>
      <c r="U491" s="5">
        <f t="shared" si="646"/>
        <v>48</v>
      </c>
      <c r="V491">
        <f t="shared" si="647"/>
        <v>3000000</v>
      </c>
      <c r="X491">
        <f t="shared" si="648"/>
        <v>14</v>
      </c>
      <c r="Y491">
        <f t="shared" si="626"/>
        <v>36</v>
      </c>
      <c r="Z491">
        <f t="shared" si="627"/>
        <v>43</v>
      </c>
      <c r="AA491">
        <f t="shared" si="628"/>
        <v>41</v>
      </c>
      <c r="AB491">
        <f t="shared" si="629"/>
        <v>35</v>
      </c>
      <c r="AC491">
        <f t="shared" si="630"/>
        <v>39</v>
      </c>
      <c r="AD491">
        <f t="shared" si="631"/>
        <v>30</v>
      </c>
      <c r="AE491">
        <f t="shared" si="632"/>
        <v>48</v>
      </c>
      <c r="AF491">
        <f t="shared" si="633"/>
        <v>39</v>
      </c>
      <c r="AG491">
        <f t="shared" ref="AG491:AO491" si="690">MAX(X$4:AF$543)+1-X491</f>
        <v>42</v>
      </c>
      <c r="AH491">
        <f t="shared" si="690"/>
        <v>20</v>
      </c>
      <c r="AI491">
        <f t="shared" si="690"/>
        <v>13</v>
      </c>
      <c r="AJ491">
        <f t="shared" si="690"/>
        <v>15</v>
      </c>
      <c r="AK491">
        <f t="shared" si="690"/>
        <v>21</v>
      </c>
      <c r="AL491">
        <f t="shared" si="690"/>
        <v>17</v>
      </c>
      <c r="AM491">
        <f t="shared" si="690"/>
        <v>26</v>
      </c>
      <c r="AN491">
        <f t="shared" si="690"/>
        <v>8</v>
      </c>
      <c r="AO491">
        <f t="shared" si="690"/>
        <v>17</v>
      </c>
      <c r="AP491">
        <f t="shared" si="635"/>
        <v>3000000</v>
      </c>
      <c r="AQ491">
        <f t="shared" si="650"/>
        <v>3</v>
      </c>
      <c r="AR491">
        <f t="shared" si="651"/>
        <v>3</v>
      </c>
      <c r="AS491">
        <f t="shared" si="652"/>
        <v>2732907.9</v>
      </c>
      <c r="AV491" s="10" t="s">
        <v>1151</v>
      </c>
      <c r="AW491" s="11">
        <v>27</v>
      </c>
      <c r="AX491" s="11">
        <v>38</v>
      </c>
      <c r="AY491" s="11">
        <v>30</v>
      </c>
      <c r="AZ491" s="11">
        <v>38</v>
      </c>
      <c r="BA491" s="11">
        <v>38</v>
      </c>
      <c r="BB491" s="11">
        <v>18</v>
      </c>
      <c r="BC491" s="11">
        <v>30</v>
      </c>
      <c r="BD491" s="11">
        <v>35</v>
      </c>
      <c r="BE491" s="11">
        <v>24</v>
      </c>
      <c r="BF491" s="11">
        <v>29</v>
      </c>
      <c r="BG491" s="11">
        <v>18</v>
      </c>
      <c r="BH491" s="11">
        <v>26</v>
      </c>
      <c r="BI491" s="11">
        <v>18</v>
      </c>
      <c r="BJ491" s="11">
        <v>18</v>
      </c>
      <c r="BK491" s="11">
        <v>38</v>
      </c>
      <c r="BL491" s="11">
        <v>26</v>
      </c>
      <c r="BM491" s="11">
        <v>21</v>
      </c>
      <c r="BN491" s="11">
        <v>32</v>
      </c>
      <c r="BO491" s="11">
        <v>2000000</v>
      </c>
    </row>
    <row r="492" spans="1:67" ht="15" thickBot="1" x14ac:dyDescent="0.35">
      <c r="A492" s="1" t="s">
        <v>488</v>
      </c>
      <c r="B492" s="1" t="s">
        <v>602</v>
      </c>
      <c r="C492" s="2">
        <v>65</v>
      </c>
      <c r="D492" s="2">
        <v>91</v>
      </c>
      <c r="E492" s="2">
        <v>17</v>
      </c>
      <c r="F492" s="2">
        <v>12</v>
      </c>
      <c r="G492" s="2">
        <v>3</v>
      </c>
      <c r="H492" s="1">
        <f t="shared" si="636"/>
        <v>91</v>
      </c>
      <c r="I492" s="1">
        <f>HLOOKUP(H492,C492:$F$604,J492,0)</f>
        <v>2</v>
      </c>
      <c r="J492" s="1">
        <v>113</v>
      </c>
      <c r="K492" s="1" t="str">
        <f t="shared" si="637"/>
        <v>32</v>
      </c>
      <c r="M492" s="5">
        <f t="shared" si="638"/>
        <v>2</v>
      </c>
      <c r="N492" s="5">
        <f t="shared" si="639"/>
        <v>94</v>
      </c>
      <c r="O492" s="5">
        <f t="shared" si="640"/>
        <v>38.221939598438311</v>
      </c>
      <c r="P492" s="5">
        <f t="shared" si="641"/>
        <v>46.25</v>
      </c>
      <c r="Q492" s="5">
        <f t="shared" si="642"/>
        <v>41</v>
      </c>
      <c r="R492" s="5">
        <f t="shared" si="643"/>
        <v>5.25</v>
      </c>
      <c r="S492" s="5">
        <f t="shared" si="644"/>
        <v>12</v>
      </c>
      <c r="T492" s="5">
        <f t="shared" si="645"/>
        <v>91</v>
      </c>
      <c r="U492" s="5">
        <f t="shared" si="646"/>
        <v>79</v>
      </c>
      <c r="V492">
        <f t="shared" si="647"/>
        <v>3000000</v>
      </c>
      <c r="X492">
        <f t="shared" si="648"/>
        <v>27</v>
      </c>
      <c r="Y492">
        <f t="shared" si="626"/>
        <v>37</v>
      </c>
      <c r="Z492">
        <f t="shared" si="627"/>
        <v>8</v>
      </c>
      <c r="AA492">
        <f t="shared" si="628"/>
        <v>34</v>
      </c>
      <c r="AB492">
        <f t="shared" si="629"/>
        <v>37</v>
      </c>
      <c r="AC492">
        <f t="shared" si="630"/>
        <v>11</v>
      </c>
      <c r="AD492">
        <f t="shared" si="631"/>
        <v>32</v>
      </c>
      <c r="AE492">
        <f t="shared" si="632"/>
        <v>17</v>
      </c>
      <c r="AF492">
        <f t="shared" si="633"/>
        <v>12</v>
      </c>
      <c r="AG492">
        <f t="shared" ref="AG492:AO492" si="691">MAX(X$4:AF$543)+1-X492</f>
        <v>29</v>
      </c>
      <c r="AH492">
        <f t="shared" si="691"/>
        <v>19</v>
      </c>
      <c r="AI492">
        <f t="shared" si="691"/>
        <v>48</v>
      </c>
      <c r="AJ492">
        <f t="shared" si="691"/>
        <v>22</v>
      </c>
      <c r="AK492">
        <f t="shared" si="691"/>
        <v>19</v>
      </c>
      <c r="AL492">
        <f t="shared" si="691"/>
        <v>45</v>
      </c>
      <c r="AM492">
        <f t="shared" si="691"/>
        <v>24</v>
      </c>
      <c r="AN492">
        <f t="shared" si="691"/>
        <v>39</v>
      </c>
      <c r="AO492">
        <f t="shared" si="691"/>
        <v>44</v>
      </c>
      <c r="AP492">
        <f t="shared" si="635"/>
        <v>3000000</v>
      </c>
      <c r="AQ492">
        <f t="shared" si="650"/>
        <v>3</v>
      </c>
      <c r="AR492">
        <f t="shared" si="651"/>
        <v>3</v>
      </c>
      <c r="AS492">
        <f t="shared" si="652"/>
        <v>2852364.1</v>
      </c>
      <c r="AV492" s="10" t="s">
        <v>1152</v>
      </c>
      <c r="AW492" s="11">
        <v>27</v>
      </c>
      <c r="AX492" s="11">
        <v>53</v>
      </c>
      <c r="AY492" s="11">
        <v>12</v>
      </c>
      <c r="AZ492" s="11">
        <v>50</v>
      </c>
      <c r="BA492" s="11">
        <v>53</v>
      </c>
      <c r="BB492" s="11">
        <v>2</v>
      </c>
      <c r="BC492" s="11">
        <v>51</v>
      </c>
      <c r="BD492" s="11">
        <v>32</v>
      </c>
      <c r="BE492" s="11">
        <v>11</v>
      </c>
      <c r="BF492" s="11">
        <v>29</v>
      </c>
      <c r="BG492" s="11">
        <v>3</v>
      </c>
      <c r="BH492" s="11">
        <v>44</v>
      </c>
      <c r="BI492" s="11">
        <v>6</v>
      </c>
      <c r="BJ492" s="11">
        <v>3</v>
      </c>
      <c r="BK492" s="11">
        <v>54</v>
      </c>
      <c r="BL492" s="11">
        <v>5</v>
      </c>
      <c r="BM492" s="11">
        <v>24</v>
      </c>
      <c r="BN492" s="11">
        <v>45</v>
      </c>
      <c r="BO492" s="11">
        <v>2000000</v>
      </c>
    </row>
    <row r="493" spans="1:67" ht="15" thickBot="1" x14ac:dyDescent="0.35">
      <c r="A493" s="1" t="s">
        <v>489</v>
      </c>
      <c r="B493" s="1" t="s">
        <v>602</v>
      </c>
      <c r="C493" s="2">
        <v>31</v>
      </c>
      <c r="D493" s="2">
        <v>9</v>
      </c>
      <c r="E493" s="2">
        <v>95</v>
      </c>
      <c r="F493" s="2">
        <v>30</v>
      </c>
      <c r="G493" s="2">
        <v>1</v>
      </c>
      <c r="H493" s="1">
        <f t="shared" si="636"/>
        <v>95</v>
      </c>
      <c r="I493" s="1">
        <f>HLOOKUP(H493,C493:$F$604,J493,0)</f>
        <v>3</v>
      </c>
      <c r="J493" s="1">
        <v>112</v>
      </c>
      <c r="K493" s="1" t="str">
        <f t="shared" si="637"/>
        <v>13</v>
      </c>
      <c r="M493" s="5">
        <f t="shared" si="638"/>
        <v>3</v>
      </c>
      <c r="N493" s="5">
        <f t="shared" si="639"/>
        <v>70</v>
      </c>
      <c r="O493" s="5">
        <f t="shared" si="640"/>
        <v>37.241330087238651</v>
      </c>
      <c r="P493" s="5">
        <f t="shared" si="641"/>
        <v>41.25</v>
      </c>
      <c r="Q493" s="5">
        <f t="shared" si="642"/>
        <v>30.5</v>
      </c>
      <c r="R493" s="5">
        <f t="shared" si="643"/>
        <v>10.75</v>
      </c>
      <c r="S493" s="5">
        <f t="shared" si="644"/>
        <v>9</v>
      </c>
      <c r="T493" s="5">
        <f t="shared" si="645"/>
        <v>95</v>
      </c>
      <c r="U493" s="5">
        <f t="shared" si="646"/>
        <v>86</v>
      </c>
      <c r="V493">
        <f t="shared" si="647"/>
        <v>1000000</v>
      </c>
      <c r="X493">
        <f t="shared" si="648"/>
        <v>14</v>
      </c>
      <c r="Y493">
        <f t="shared" si="626"/>
        <v>45</v>
      </c>
      <c r="Z493">
        <f t="shared" si="627"/>
        <v>10</v>
      </c>
      <c r="AA493">
        <f t="shared" si="628"/>
        <v>40</v>
      </c>
      <c r="AB493">
        <f t="shared" si="629"/>
        <v>45</v>
      </c>
      <c r="AC493">
        <f t="shared" si="630"/>
        <v>3</v>
      </c>
      <c r="AD493">
        <f t="shared" si="631"/>
        <v>36</v>
      </c>
      <c r="AE493">
        <f t="shared" si="632"/>
        <v>10</v>
      </c>
      <c r="AF493">
        <f t="shared" si="633"/>
        <v>6</v>
      </c>
      <c r="AG493">
        <f t="shared" ref="AG493:AO493" si="692">MAX(X$4:AF$543)+1-X493</f>
        <v>42</v>
      </c>
      <c r="AH493">
        <f t="shared" si="692"/>
        <v>11</v>
      </c>
      <c r="AI493">
        <f t="shared" si="692"/>
        <v>46</v>
      </c>
      <c r="AJ493">
        <f t="shared" si="692"/>
        <v>16</v>
      </c>
      <c r="AK493">
        <f t="shared" si="692"/>
        <v>11</v>
      </c>
      <c r="AL493">
        <f t="shared" si="692"/>
        <v>53</v>
      </c>
      <c r="AM493">
        <f t="shared" si="692"/>
        <v>20</v>
      </c>
      <c r="AN493">
        <f t="shared" si="692"/>
        <v>46</v>
      </c>
      <c r="AO493">
        <f t="shared" si="692"/>
        <v>50</v>
      </c>
      <c r="AP493">
        <f t="shared" si="635"/>
        <v>1000000</v>
      </c>
      <c r="AQ493">
        <f t="shared" si="650"/>
        <v>3</v>
      </c>
      <c r="AR493">
        <f t="shared" si="651"/>
        <v>1</v>
      </c>
      <c r="AS493">
        <f t="shared" si="652"/>
        <v>3039423.8</v>
      </c>
      <c r="AV493" s="10" t="s">
        <v>1153</v>
      </c>
      <c r="AW493" s="11">
        <v>41</v>
      </c>
      <c r="AX493" s="11">
        <v>22</v>
      </c>
      <c r="AY493" s="11">
        <v>43</v>
      </c>
      <c r="AZ493" s="11">
        <v>28</v>
      </c>
      <c r="BA493" s="11">
        <v>26</v>
      </c>
      <c r="BB493" s="11">
        <v>35</v>
      </c>
      <c r="BC493" s="11">
        <v>15</v>
      </c>
      <c r="BD493" s="11">
        <v>44</v>
      </c>
      <c r="BE493" s="11">
        <v>46</v>
      </c>
      <c r="BF493" s="11">
        <v>15</v>
      </c>
      <c r="BG493" s="11">
        <v>34</v>
      </c>
      <c r="BH493" s="11">
        <v>13</v>
      </c>
      <c r="BI493" s="11">
        <v>28</v>
      </c>
      <c r="BJ493" s="11">
        <v>30</v>
      </c>
      <c r="BK493" s="11">
        <v>21</v>
      </c>
      <c r="BL493" s="11">
        <v>41</v>
      </c>
      <c r="BM493" s="11">
        <v>12</v>
      </c>
      <c r="BN493" s="11">
        <v>10</v>
      </c>
      <c r="BO493" s="11">
        <v>4000000</v>
      </c>
    </row>
    <row r="494" spans="1:67" ht="15" thickBot="1" x14ac:dyDescent="0.35">
      <c r="A494" s="1" t="s">
        <v>490</v>
      </c>
      <c r="B494" s="1" t="s">
        <v>602</v>
      </c>
      <c r="C494" s="2">
        <v>33</v>
      </c>
      <c r="D494" s="2">
        <v>58</v>
      </c>
      <c r="E494" s="2">
        <v>10</v>
      </c>
      <c r="F494" s="2">
        <v>61</v>
      </c>
      <c r="G494" s="2">
        <v>4</v>
      </c>
      <c r="H494" s="1">
        <f t="shared" si="636"/>
        <v>61</v>
      </c>
      <c r="I494" s="1">
        <f>HLOOKUP(H494,C494:$F$604,J494,0)</f>
        <v>4</v>
      </c>
      <c r="J494" s="1">
        <v>111</v>
      </c>
      <c r="K494" s="1" t="str">
        <f t="shared" si="637"/>
        <v>44</v>
      </c>
      <c r="M494" s="5">
        <f t="shared" si="638"/>
        <v>4</v>
      </c>
      <c r="N494" s="5">
        <f t="shared" si="639"/>
        <v>101</v>
      </c>
      <c r="O494" s="5">
        <f t="shared" si="640"/>
        <v>23.895606290697042</v>
      </c>
      <c r="P494" s="5">
        <f t="shared" si="641"/>
        <v>40.5</v>
      </c>
      <c r="Q494" s="5">
        <f t="shared" si="642"/>
        <v>45.5</v>
      </c>
      <c r="R494" s="5">
        <f t="shared" si="643"/>
        <v>-5</v>
      </c>
      <c r="S494" s="5">
        <f t="shared" si="644"/>
        <v>10</v>
      </c>
      <c r="T494" s="5">
        <f t="shared" si="645"/>
        <v>61</v>
      </c>
      <c r="U494" s="5">
        <f t="shared" si="646"/>
        <v>51</v>
      </c>
      <c r="V494">
        <f t="shared" si="647"/>
        <v>4000000</v>
      </c>
      <c r="X494">
        <f t="shared" si="648"/>
        <v>1</v>
      </c>
      <c r="Y494">
        <f t="shared" si="626"/>
        <v>35</v>
      </c>
      <c r="Z494">
        <f t="shared" si="627"/>
        <v>36</v>
      </c>
      <c r="AA494">
        <f t="shared" si="628"/>
        <v>41</v>
      </c>
      <c r="AB494">
        <f t="shared" si="629"/>
        <v>33</v>
      </c>
      <c r="AC494">
        <f t="shared" si="630"/>
        <v>44</v>
      </c>
      <c r="AD494">
        <f t="shared" si="631"/>
        <v>35</v>
      </c>
      <c r="AE494">
        <f t="shared" si="632"/>
        <v>48</v>
      </c>
      <c r="AF494">
        <f t="shared" si="633"/>
        <v>37</v>
      </c>
      <c r="AG494">
        <f t="shared" ref="AG494:AO494" si="693">MAX(X$4:AF$543)+1-X494</f>
        <v>55</v>
      </c>
      <c r="AH494">
        <f t="shared" si="693"/>
        <v>21</v>
      </c>
      <c r="AI494">
        <f t="shared" si="693"/>
        <v>20</v>
      </c>
      <c r="AJ494">
        <f t="shared" si="693"/>
        <v>15</v>
      </c>
      <c r="AK494">
        <f t="shared" si="693"/>
        <v>23</v>
      </c>
      <c r="AL494">
        <f t="shared" si="693"/>
        <v>12</v>
      </c>
      <c r="AM494">
        <f t="shared" si="693"/>
        <v>21</v>
      </c>
      <c r="AN494">
        <f t="shared" si="693"/>
        <v>8</v>
      </c>
      <c r="AO494">
        <f t="shared" si="693"/>
        <v>19</v>
      </c>
      <c r="AP494">
        <f t="shared" si="635"/>
        <v>4000000</v>
      </c>
      <c r="AQ494">
        <f t="shared" si="650"/>
        <v>3</v>
      </c>
      <c r="AR494">
        <f t="shared" si="651"/>
        <v>4</v>
      </c>
      <c r="AS494">
        <f t="shared" si="652"/>
        <v>2931511.2</v>
      </c>
      <c r="AV494" s="10" t="s">
        <v>1154</v>
      </c>
      <c r="AW494" s="11">
        <v>14</v>
      </c>
      <c r="AX494" s="11">
        <v>15</v>
      </c>
      <c r="AY494" s="11">
        <v>52</v>
      </c>
      <c r="AZ494" s="11">
        <v>25</v>
      </c>
      <c r="BA494" s="11">
        <v>21</v>
      </c>
      <c r="BB494" s="11">
        <v>41</v>
      </c>
      <c r="BC494" s="11">
        <v>10</v>
      </c>
      <c r="BD494" s="11">
        <v>48</v>
      </c>
      <c r="BE494" s="11">
        <v>52</v>
      </c>
      <c r="BF494" s="11">
        <v>42</v>
      </c>
      <c r="BG494" s="11">
        <v>41</v>
      </c>
      <c r="BH494" s="11">
        <v>4</v>
      </c>
      <c r="BI494" s="11">
        <v>31</v>
      </c>
      <c r="BJ494" s="11">
        <v>35</v>
      </c>
      <c r="BK494" s="11">
        <v>15</v>
      </c>
      <c r="BL494" s="11">
        <v>46</v>
      </c>
      <c r="BM494" s="11">
        <v>8</v>
      </c>
      <c r="BN494" s="11">
        <v>4</v>
      </c>
      <c r="BO494" s="11">
        <v>3000000</v>
      </c>
    </row>
    <row r="495" spans="1:67" ht="15" thickBot="1" x14ac:dyDescent="0.35">
      <c r="A495" s="1" t="s">
        <v>491</v>
      </c>
      <c r="B495" s="1" t="s">
        <v>602</v>
      </c>
      <c r="C495" s="2">
        <v>17</v>
      </c>
      <c r="D495" s="2">
        <v>61</v>
      </c>
      <c r="E495" s="2">
        <v>65</v>
      </c>
      <c r="F495" s="2">
        <v>43</v>
      </c>
      <c r="G495" s="2">
        <v>4</v>
      </c>
      <c r="H495" s="1">
        <f t="shared" si="636"/>
        <v>65</v>
      </c>
      <c r="I495" s="1">
        <f>HLOOKUP(H495,C495:$F$604,J495,0)</f>
        <v>3</v>
      </c>
      <c r="J495" s="1">
        <v>110</v>
      </c>
      <c r="K495" s="1" t="str">
        <f t="shared" si="637"/>
        <v>43</v>
      </c>
      <c r="M495" s="5">
        <f t="shared" si="638"/>
        <v>3</v>
      </c>
      <c r="N495" s="5">
        <f t="shared" si="639"/>
        <v>121</v>
      </c>
      <c r="O495" s="5">
        <f t="shared" si="640"/>
        <v>21.870832936432333</v>
      </c>
      <c r="P495" s="5">
        <f t="shared" si="641"/>
        <v>46.5</v>
      </c>
      <c r="Q495" s="5">
        <f t="shared" si="642"/>
        <v>52</v>
      </c>
      <c r="R495" s="5">
        <f t="shared" si="643"/>
        <v>-5.5</v>
      </c>
      <c r="S495" s="5">
        <f t="shared" si="644"/>
        <v>17</v>
      </c>
      <c r="T495" s="5">
        <f t="shared" si="645"/>
        <v>65</v>
      </c>
      <c r="U495" s="5">
        <f t="shared" si="646"/>
        <v>48</v>
      </c>
      <c r="V495">
        <f t="shared" si="647"/>
        <v>4000000</v>
      </c>
      <c r="X495">
        <f t="shared" si="648"/>
        <v>14</v>
      </c>
      <c r="Y495">
        <f t="shared" si="626"/>
        <v>27</v>
      </c>
      <c r="Z495">
        <f t="shared" si="627"/>
        <v>40</v>
      </c>
      <c r="AA495">
        <f t="shared" si="628"/>
        <v>34</v>
      </c>
      <c r="AB495">
        <f t="shared" si="629"/>
        <v>27</v>
      </c>
      <c r="AC495">
        <f t="shared" si="630"/>
        <v>45</v>
      </c>
      <c r="AD495">
        <f t="shared" si="631"/>
        <v>25</v>
      </c>
      <c r="AE495">
        <f t="shared" si="632"/>
        <v>46</v>
      </c>
      <c r="AF495">
        <f t="shared" si="633"/>
        <v>39</v>
      </c>
      <c r="AG495">
        <f t="shared" ref="AG495:AO495" si="694">MAX(X$4:AF$543)+1-X495</f>
        <v>42</v>
      </c>
      <c r="AH495">
        <f t="shared" si="694"/>
        <v>29</v>
      </c>
      <c r="AI495">
        <f t="shared" si="694"/>
        <v>16</v>
      </c>
      <c r="AJ495">
        <f t="shared" si="694"/>
        <v>22</v>
      </c>
      <c r="AK495">
        <f t="shared" si="694"/>
        <v>29</v>
      </c>
      <c r="AL495">
        <f t="shared" si="694"/>
        <v>11</v>
      </c>
      <c r="AM495">
        <f t="shared" si="694"/>
        <v>31</v>
      </c>
      <c r="AN495">
        <f t="shared" si="694"/>
        <v>10</v>
      </c>
      <c r="AO495">
        <f t="shared" si="694"/>
        <v>17</v>
      </c>
      <c r="AP495">
        <f t="shared" si="635"/>
        <v>4000000</v>
      </c>
      <c r="AQ495">
        <f t="shared" si="650"/>
        <v>3</v>
      </c>
      <c r="AR495">
        <f t="shared" si="651"/>
        <v>4</v>
      </c>
      <c r="AS495">
        <f t="shared" si="652"/>
        <v>2931511.2</v>
      </c>
      <c r="AV495" s="10" t="s">
        <v>1155</v>
      </c>
      <c r="AW495" s="11">
        <v>14</v>
      </c>
      <c r="AX495" s="11">
        <v>36</v>
      </c>
      <c r="AY495" s="11">
        <v>43</v>
      </c>
      <c r="AZ495" s="11">
        <v>41</v>
      </c>
      <c r="BA495" s="11">
        <v>35</v>
      </c>
      <c r="BB495" s="11">
        <v>39</v>
      </c>
      <c r="BC495" s="11">
        <v>30</v>
      </c>
      <c r="BD495" s="11">
        <v>48</v>
      </c>
      <c r="BE495" s="11">
        <v>39</v>
      </c>
      <c r="BF495" s="11">
        <v>42</v>
      </c>
      <c r="BG495" s="11">
        <v>20</v>
      </c>
      <c r="BH495" s="11">
        <v>13</v>
      </c>
      <c r="BI495" s="11">
        <v>15</v>
      </c>
      <c r="BJ495" s="11">
        <v>21</v>
      </c>
      <c r="BK495" s="11">
        <v>17</v>
      </c>
      <c r="BL495" s="11">
        <v>26</v>
      </c>
      <c r="BM495" s="11">
        <v>8</v>
      </c>
      <c r="BN495" s="11">
        <v>17</v>
      </c>
      <c r="BO495" s="11">
        <v>3000000</v>
      </c>
    </row>
    <row r="496" spans="1:67" ht="15" thickBot="1" x14ac:dyDescent="0.35">
      <c r="A496" s="1" t="s">
        <v>492</v>
      </c>
      <c r="B496" s="1" t="s">
        <v>602</v>
      </c>
      <c r="C496" s="2">
        <v>86</v>
      </c>
      <c r="D496" s="2">
        <v>27</v>
      </c>
      <c r="E496" s="2">
        <v>48</v>
      </c>
      <c r="F496" s="2">
        <v>75</v>
      </c>
      <c r="G496" s="2">
        <v>2</v>
      </c>
      <c r="H496" s="1">
        <f t="shared" si="636"/>
        <v>86</v>
      </c>
      <c r="I496" s="1">
        <f>HLOOKUP(H496,C496:$F$604,J496,0)</f>
        <v>1</v>
      </c>
      <c r="J496" s="1">
        <v>109</v>
      </c>
      <c r="K496" s="1" t="str">
        <f t="shared" si="637"/>
        <v>21</v>
      </c>
      <c r="M496" s="5">
        <f t="shared" si="638"/>
        <v>1</v>
      </c>
      <c r="N496" s="5">
        <f t="shared" si="639"/>
        <v>150</v>
      </c>
      <c r="O496" s="5">
        <f t="shared" si="640"/>
        <v>26.645825188948457</v>
      </c>
      <c r="P496" s="5">
        <f t="shared" si="641"/>
        <v>59</v>
      </c>
      <c r="Q496" s="5">
        <f t="shared" si="642"/>
        <v>61.5</v>
      </c>
      <c r="R496" s="5">
        <f t="shared" si="643"/>
        <v>-2.5</v>
      </c>
      <c r="S496" s="5">
        <f t="shared" si="644"/>
        <v>27</v>
      </c>
      <c r="T496" s="5">
        <f t="shared" si="645"/>
        <v>86</v>
      </c>
      <c r="U496" s="5">
        <f t="shared" si="646"/>
        <v>59</v>
      </c>
      <c r="V496">
        <f t="shared" si="647"/>
        <v>2000000</v>
      </c>
      <c r="X496">
        <f t="shared" si="648"/>
        <v>41</v>
      </c>
      <c r="Y496">
        <f t="shared" si="626"/>
        <v>15</v>
      </c>
      <c r="Z496">
        <f t="shared" si="627"/>
        <v>31</v>
      </c>
      <c r="AA496">
        <f t="shared" si="628"/>
        <v>16</v>
      </c>
      <c r="AB496">
        <f t="shared" si="629"/>
        <v>16</v>
      </c>
      <c r="AC496">
        <f t="shared" si="630"/>
        <v>37</v>
      </c>
      <c r="AD496">
        <f t="shared" si="631"/>
        <v>16</v>
      </c>
      <c r="AE496">
        <f t="shared" si="632"/>
        <v>26</v>
      </c>
      <c r="AF496">
        <f t="shared" si="633"/>
        <v>30</v>
      </c>
      <c r="AG496">
        <f t="shared" ref="AG496:AO496" si="695">MAX(X$4:AF$543)+1-X496</f>
        <v>15</v>
      </c>
      <c r="AH496">
        <f t="shared" si="695"/>
        <v>41</v>
      </c>
      <c r="AI496">
        <f t="shared" si="695"/>
        <v>25</v>
      </c>
      <c r="AJ496">
        <f t="shared" si="695"/>
        <v>40</v>
      </c>
      <c r="AK496">
        <f t="shared" si="695"/>
        <v>40</v>
      </c>
      <c r="AL496">
        <f t="shared" si="695"/>
        <v>19</v>
      </c>
      <c r="AM496">
        <f t="shared" si="695"/>
        <v>40</v>
      </c>
      <c r="AN496">
        <f t="shared" si="695"/>
        <v>30</v>
      </c>
      <c r="AO496">
        <f t="shared" si="695"/>
        <v>26</v>
      </c>
      <c r="AP496">
        <f t="shared" si="635"/>
        <v>2000000</v>
      </c>
      <c r="AQ496">
        <f t="shared" si="650"/>
        <v>3</v>
      </c>
      <c r="AR496">
        <f t="shared" si="651"/>
        <v>2</v>
      </c>
      <c r="AS496">
        <f t="shared" si="652"/>
        <v>2707013.9</v>
      </c>
      <c r="AV496" s="10" t="s">
        <v>1156</v>
      </c>
      <c r="AW496" s="11">
        <v>27</v>
      </c>
      <c r="AX496" s="11">
        <v>37</v>
      </c>
      <c r="AY496" s="11">
        <v>8</v>
      </c>
      <c r="AZ496" s="11">
        <v>34</v>
      </c>
      <c r="BA496" s="11">
        <v>37</v>
      </c>
      <c r="BB496" s="11">
        <v>11</v>
      </c>
      <c r="BC496" s="11">
        <v>32</v>
      </c>
      <c r="BD496" s="11">
        <v>17</v>
      </c>
      <c r="BE496" s="11">
        <v>12</v>
      </c>
      <c r="BF496" s="11">
        <v>29</v>
      </c>
      <c r="BG496" s="11">
        <v>19</v>
      </c>
      <c r="BH496" s="11">
        <v>48</v>
      </c>
      <c r="BI496" s="11">
        <v>22</v>
      </c>
      <c r="BJ496" s="11">
        <v>19</v>
      </c>
      <c r="BK496" s="11">
        <v>45</v>
      </c>
      <c r="BL496" s="11">
        <v>24</v>
      </c>
      <c r="BM496" s="11">
        <v>39</v>
      </c>
      <c r="BN496" s="11">
        <v>44</v>
      </c>
      <c r="BO496" s="11">
        <v>3000000</v>
      </c>
    </row>
    <row r="497" spans="1:67" ht="15" thickBot="1" x14ac:dyDescent="0.35">
      <c r="A497" s="1" t="s">
        <v>493</v>
      </c>
      <c r="B497" s="1" t="s">
        <v>602</v>
      </c>
      <c r="C497" s="2">
        <v>95</v>
      </c>
      <c r="D497" s="2">
        <v>25</v>
      </c>
      <c r="E497" s="2">
        <v>16</v>
      </c>
      <c r="F497" s="2">
        <v>82</v>
      </c>
      <c r="G497" s="2">
        <v>1</v>
      </c>
      <c r="H497" s="1">
        <f t="shared" si="636"/>
        <v>95</v>
      </c>
      <c r="I497" s="1">
        <f>HLOOKUP(H497,C497:$F$604,J497,0)</f>
        <v>1</v>
      </c>
      <c r="J497" s="1">
        <v>108</v>
      </c>
      <c r="K497" s="1" t="str">
        <f t="shared" si="637"/>
        <v>11</v>
      </c>
      <c r="M497" s="5">
        <f t="shared" si="638"/>
        <v>1</v>
      </c>
      <c r="N497" s="5">
        <f t="shared" si="639"/>
        <v>123</v>
      </c>
      <c r="O497" s="5">
        <f t="shared" si="640"/>
        <v>39.786932528155525</v>
      </c>
      <c r="P497" s="5">
        <f t="shared" si="641"/>
        <v>54.5</v>
      </c>
      <c r="Q497" s="5">
        <f t="shared" si="642"/>
        <v>53.5</v>
      </c>
      <c r="R497" s="5">
        <f t="shared" si="643"/>
        <v>1</v>
      </c>
      <c r="S497" s="5">
        <f t="shared" si="644"/>
        <v>16</v>
      </c>
      <c r="T497" s="5">
        <f t="shared" si="645"/>
        <v>95</v>
      </c>
      <c r="U497" s="5">
        <f t="shared" si="646"/>
        <v>79</v>
      </c>
      <c r="V497">
        <f t="shared" si="647"/>
        <v>1000000</v>
      </c>
      <c r="X497">
        <f t="shared" si="648"/>
        <v>41</v>
      </c>
      <c r="Y497">
        <f t="shared" si="626"/>
        <v>26</v>
      </c>
      <c r="Z497">
        <f t="shared" si="627"/>
        <v>6</v>
      </c>
      <c r="AA497">
        <f t="shared" si="628"/>
        <v>22</v>
      </c>
      <c r="AB497">
        <f t="shared" si="629"/>
        <v>24</v>
      </c>
      <c r="AC497">
        <f t="shared" si="630"/>
        <v>25</v>
      </c>
      <c r="AD497">
        <f t="shared" si="631"/>
        <v>26</v>
      </c>
      <c r="AE497">
        <f t="shared" si="632"/>
        <v>10</v>
      </c>
      <c r="AF497">
        <f t="shared" si="633"/>
        <v>12</v>
      </c>
      <c r="AG497">
        <f t="shared" ref="AG497:AO497" si="696">MAX(X$4:AF$543)+1-X497</f>
        <v>15</v>
      </c>
      <c r="AH497">
        <f t="shared" si="696"/>
        <v>30</v>
      </c>
      <c r="AI497">
        <f t="shared" si="696"/>
        <v>50</v>
      </c>
      <c r="AJ497">
        <f t="shared" si="696"/>
        <v>34</v>
      </c>
      <c r="AK497">
        <f t="shared" si="696"/>
        <v>32</v>
      </c>
      <c r="AL497">
        <f t="shared" si="696"/>
        <v>31</v>
      </c>
      <c r="AM497">
        <f t="shared" si="696"/>
        <v>30</v>
      </c>
      <c r="AN497">
        <f t="shared" si="696"/>
        <v>46</v>
      </c>
      <c r="AO497">
        <f t="shared" si="696"/>
        <v>44</v>
      </c>
      <c r="AP497">
        <f t="shared" si="635"/>
        <v>1000000</v>
      </c>
      <c r="AQ497">
        <f t="shared" si="650"/>
        <v>2</v>
      </c>
      <c r="AR497">
        <f t="shared" si="651"/>
        <v>1</v>
      </c>
      <c r="AS497">
        <f t="shared" si="652"/>
        <v>2433262.7999999998</v>
      </c>
      <c r="AV497" s="10" t="s">
        <v>1157</v>
      </c>
      <c r="AW497" s="11">
        <v>14</v>
      </c>
      <c r="AX497" s="11">
        <v>45</v>
      </c>
      <c r="AY497" s="11">
        <v>10</v>
      </c>
      <c r="AZ497" s="11">
        <v>40</v>
      </c>
      <c r="BA497" s="11">
        <v>45</v>
      </c>
      <c r="BB497" s="11">
        <v>3</v>
      </c>
      <c r="BC497" s="11">
        <v>36</v>
      </c>
      <c r="BD497" s="11">
        <v>10</v>
      </c>
      <c r="BE497" s="11">
        <v>6</v>
      </c>
      <c r="BF497" s="11">
        <v>42</v>
      </c>
      <c r="BG497" s="11">
        <v>11</v>
      </c>
      <c r="BH497" s="11">
        <v>46</v>
      </c>
      <c r="BI497" s="11">
        <v>16</v>
      </c>
      <c r="BJ497" s="11">
        <v>11</v>
      </c>
      <c r="BK497" s="11">
        <v>53</v>
      </c>
      <c r="BL497" s="11">
        <v>20</v>
      </c>
      <c r="BM497" s="11">
        <v>46</v>
      </c>
      <c r="BN497" s="11">
        <v>50</v>
      </c>
      <c r="BO497" s="11">
        <v>1000000</v>
      </c>
    </row>
    <row r="498" spans="1:67" ht="15" thickBot="1" x14ac:dyDescent="0.35">
      <c r="A498" s="1" t="s">
        <v>494</v>
      </c>
      <c r="B498" s="1" t="s">
        <v>602</v>
      </c>
      <c r="C498" s="2">
        <v>53</v>
      </c>
      <c r="D498" s="2">
        <v>12</v>
      </c>
      <c r="E498" s="2">
        <v>18</v>
      </c>
      <c r="F498" s="2">
        <v>100</v>
      </c>
      <c r="G498" s="2">
        <v>4</v>
      </c>
      <c r="H498" s="1">
        <f t="shared" si="636"/>
        <v>100</v>
      </c>
      <c r="I498" s="1">
        <f>HLOOKUP(H498,C498:$F$604,J498,0)</f>
        <v>4</v>
      </c>
      <c r="J498" s="1">
        <v>107</v>
      </c>
      <c r="K498" s="1" t="str">
        <f t="shared" si="637"/>
        <v>44</v>
      </c>
      <c r="M498" s="5">
        <f t="shared" si="638"/>
        <v>4</v>
      </c>
      <c r="N498" s="5">
        <f t="shared" si="639"/>
        <v>83</v>
      </c>
      <c r="O498" s="5">
        <f t="shared" si="640"/>
        <v>40.43410276816671</v>
      </c>
      <c r="P498" s="5">
        <f t="shared" si="641"/>
        <v>45.75</v>
      </c>
      <c r="Q498" s="5">
        <f t="shared" si="642"/>
        <v>35.5</v>
      </c>
      <c r="R498" s="5">
        <f t="shared" si="643"/>
        <v>10.25</v>
      </c>
      <c r="S498" s="5">
        <f t="shared" si="644"/>
        <v>12</v>
      </c>
      <c r="T498" s="5">
        <f t="shared" si="645"/>
        <v>100</v>
      </c>
      <c r="U498" s="5">
        <f t="shared" si="646"/>
        <v>88</v>
      </c>
      <c r="V498">
        <f t="shared" si="647"/>
        <v>4000000</v>
      </c>
      <c r="X498">
        <f t="shared" si="648"/>
        <v>1</v>
      </c>
      <c r="Y498">
        <f t="shared" si="626"/>
        <v>41</v>
      </c>
      <c r="Z498">
        <f t="shared" si="627"/>
        <v>6</v>
      </c>
      <c r="AA498">
        <f t="shared" si="628"/>
        <v>34</v>
      </c>
      <c r="AB498">
        <f t="shared" si="629"/>
        <v>41</v>
      </c>
      <c r="AC498">
        <f t="shared" si="630"/>
        <v>4</v>
      </c>
      <c r="AD498">
        <f t="shared" si="631"/>
        <v>32</v>
      </c>
      <c r="AE498">
        <f t="shared" si="632"/>
        <v>1</v>
      </c>
      <c r="AF498">
        <f t="shared" si="633"/>
        <v>5</v>
      </c>
      <c r="AG498">
        <f t="shared" ref="AG498:AO498" si="697">MAX(X$4:AF$543)+1-X498</f>
        <v>55</v>
      </c>
      <c r="AH498">
        <f t="shared" si="697"/>
        <v>15</v>
      </c>
      <c r="AI498">
        <f t="shared" si="697"/>
        <v>50</v>
      </c>
      <c r="AJ498">
        <f t="shared" si="697"/>
        <v>22</v>
      </c>
      <c r="AK498">
        <f t="shared" si="697"/>
        <v>15</v>
      </c>
      <c r="AL498">
        <f t="shared" si="697"/>
        <v>52</v>
      </c>
      <c r="AM498">
        <f t="shared" si="697"/>
        <v>24</v>
      </c>
      <c r="AN498">
        <f t="shared" si="697"/>
        <v>55</v>
      </c>
      <c r="AO498">
        <f t="shared" si="697"/>
        <v>51</v>
      </c>
      <c r="AP498">
        <f t="shared" si="635"/>
        <v>4000000</v>
      </c>
      <c r="AQ498">
        <f t="shared" si="650"/>
        <v>3</v>
      </c>
      <c r="AR498">
        <f t="shared" si="651"/>
        <v>4</v>
      </c>
      <c r="AS498">
        <f t="shared" si="652"/>
        <v>2931513.4</v>
      </c>
      <c r="AV498" s="10" t="s">
        <v>1158</v>
      </c>
      <c r="AW498" s="11">
        <v>1</v>
      </c>
      <c r="AX498" s="11">
        <v>35</v>
      </c>
      <c r="AY498" s="11">
        <v>36</v>
      </c>
      <c r="AZ498" s="11">
        <v>41</v>
      </c>
      <c r="BA498" s="11">
        <v>33</v>
      </c>
      <c r="BB498" s="11">
        <v>44</v>
      </c>
      <c r="BC498" s="11">
        <v>35</v>
      </c>
      <c r="BD498" s="11">
        <v>48</v>
      </c>
      <c r="BE498" s="11">
        <v>37</v>
      </c>
      <c r="BF498" s="11">
        <v>55</v>
      </c>
      <c r="BG498" s="11">
        <v>21</v>
      </c>
      <c r="BH498" s="11">
        <v>20</v>
      </c>
      <c r="BI498" s="11">
        <v>15</v>
      </c>
      <c r="BJ498" s="11">
        <v>23</v>
      </c>
      <c r="BK498" s="11">
        <v>12</v>
      </c>
      <c r="BL498" s="11">
        <v>21</v>
      </c>
      <c r="BM498" s="11">
        <v>8</v>
      </c>
      <c r="BN498" s="11">
        <v>19</v>
      </c>
      <c r="BO498" s="11">
        <v>4000000</v>
      </c>
    </row>
    <row r="499" spans="1:67" ht="15" thickBot="1" x14ac:dyDescent="0.35">
      <c r="A499" s="1" t="s">
        <v>495</v>
      </c>
      <c r="B499" s="1" t="s">
        <v>602</v>
      </c>
      <c r="C499" s="2">
        <v>83</v>
      </c>
      <c r="D499" s="2">
        <v>0</v>
      </c>
      <c r="E499" s="2">
        <v>85</v>
      </c>
      <c r="F499" s="2">
        <v>69</v>
      </c>
      <c r="G499" s="2">
        <v>3</v>
      </c>
      <c r="H499" s="1">
        <f t="shared" si="636"/>
        <v>85</v>
      </c>
      <c r="I499" s="1">
        <f>HLOOKUP(H499,C499:$F$604,J499,0)</f>
        <v>3</v>
      </c>
      <c r="J499" s="1">
        <v>106</v>
      </c>
      <c r="K499" s="1" t="str">
        <f t="shared" si="637"/>
        <v>33</v>
      </c>
      <c r="M499" s="5">
        <f t="shared" si="638"/>
        <v>3</v>
      </c>
      <c r="N499" s="5">
        <f t="shared" si="639"/>
        <v>152</v>
      </c>
      <c r="O499" s="5">
        <f t="shared" si="640"/>
        <v>40.136226363058434</v>
      </c>
      <c r="P499" s="5">
        <f t="shared" si="641"/>
        <v>59.25</v>
      </c>
      <c r="Q499" s="5">
        <f t="shared" si="642"/>
        <v>76</v>
      </c>
      <c r="R499" s="5">
        <f t="shared" si="643"/>
        <v>-16.75</v>
      </c>
      <c r="S499" s="5">
        <f t="shared" si="644"/>
        <v>0</v>
      </c>
      <c r="T499" s="5">
        <f t="shared" si="645"/>
        <v>85</v>
      </c>
      <c r="U499" s="5">
        <f t="shared" si="646"/>
        <v>85</v>
      </c>
      <c r="V499">
        <f t="shared" si="647"/>
        <v>3000000</v>
      </c>
      <c r="X499">
        <f t="shared" si="648"/>
        <v>14</v>
      </c>
      <c r="Y499">
        <f t="shared" si="626"/>
        <v>14</v>
      </c>
      <c r="Z499">
        <f t="shared" si="627"/>
        <v>6</v>
      </c>
      <c r="AA499">
        <f t="shared" si="628"/>
        <v>16</v>
      </c>
      <c r="AB499">
        <f t="shared" si="629"/>
        <v>5</v>
      </c>
      <c r="AC499">
        <f t="shared" si="630"/>
        <v>54</v>
      </c>
      <c r="AD499">
        <f t="shared" si="631"/>
        <v>53</v>
      </c>
      <c r="AE499">
        <f t="shared" si="632"/>
        <v>27</v>
      </c>
      <c r="AF499">
        <f t="shared" si="633"/>
        <v>7</v>
      </c>
      <c r="AG499">
        <f t="shared" ref="AG499:AO499" si="698">MAX(X$4:AF$543)+1-X499</f>
        <v>42</v>
      </c>
      <c r="AH499">
        <f t="shared" si="698"/>
        <v>42</v>
      </c>
      <c r="AI499">
        <f t="shared" si="698"/>
        <v>50</v>
      </c>
      <c r="AJ499">
        <f t="shared" si="698"/>
        <v>40</v>
      </c>
      <c r="AK499">
        <f t="shared" si="698"/>
        <v>51</v>
      </c>
      <c r="AL499">
        <f t="shared" si="698"/>
        <v>2</v>
      </c>
      <c r="AM499">
        <f t="shared" si="698"/>
        <v>3</v>
      </c>
      <c r="AN499">
        <f t="shared" si="698"/>
        <v>29</v>
      </c>
      <c r="AO499">
        <f t="shared" si="698"/>
        <v>49</v>
      </c>
      <c r="AP499">
        <f t="shared" si="635"/>
        <v>3000000</v>
      </c>
      <c r="AQ499">
        <f t="shared" si="650"/>
        <v>3</v>
      </c>
      <c r="AR499">
        <f t="shared" si="651"/>
        <v>3</v>
      </c>
      <c r="AS499">
        <f t="shared" si="652"/>
        <v>2528986.1</v>
      </c>
      <c r="AV499" s="10" t="s">
        <v>1159</v>
      </c>
      <c r="AW499" s="11">
        <v>14</v>
      </c>
      <c r="AX499" s="11">
        <v>27</v>
      </c>
      <c r="AY499" s="11">
        <v>40</v>
      </c>
      <c r="AZ499" s="11">
        <v>34</v>
      </c>
      <c r="BA499" s="11">
        <v>27</v>
      </c>
      <c r="BB499" s="11">
        <v>45</v>
      </c>
      <c r="BC499" s="11">
        <v>25</v>
      </c>
      <c r="BD499" s="11">
        <v>46</v>
      </c>
      <c r="BE499" s="11">
        <v>39</v>
      </c>
      <c r="BF499" s="11">
        <v>42</v>
      </c>
      <c r="BG499" s="11">
        <v>29</v>
      </c>
      <c r="BH499" s="11">
        <v>16</v>
      </c>
      <c r="BI499" s="11">
        <v>22</v>
      </c>
      <c r="BJ499" s="11">
        <v>29</v>
      </c>
      <c r="BK499" s="11">
        <v>11</v>
      </c>
      <c r="BL499" s="11">
        <v>31</v>
      </c>
      <c r="BM499" s="11">
        <v>10</v>
      </c>
      <c r="BN499" s="11">
        <v>17</v>
      </c>
      <c r="BO499" s="11">
        <v>4000000</v>
      </c>
    </row>
    <row r="500" spans="1:67" ht="15" thickBot="1" x14ac:dyDescent="0.35">
      <c r="A500" s="1" t="s">
        <v>496</v>
      </c>
      <c r="B500" s="1" t="s">
        <v>602</v>
      </c>
      <c r="C500" s="2">
        <v>54</v>
      </c>
      <c r="D500" s="2">
        <v>7</v>
      </c>
      <c r="E500" s="2">
        <v>12</v>
      </c>
      <c r="F500" s="2">
        <v>4</v>
      </c>
      <c r="G500" s="2">
        <v>4</v>
      </c>
      <c r="H500" s="1">
        <f t="shared" si="636"/>
        <v>54</v>
      </c>
      <c r="I500" s="1">
        <f>HLOOKUP(H500,C500:$F$604,J500,0)</f>
        <v>1</v>
      </c>
      <c r="J500" s="1">
        <v>105</v>
      </c>
      <c r="K500" s="1" t="str">
        <f t="shared" si="637"/>
        <v>41</v>
      </c>
      <c r="M500" s="5">
        <f t="shared" si="638"/>
        <v>1</v>
      </c>
      <c r="N500" s="5">
        <f t="shared" si="639"/>
        <v>23</v>
      </c>
      <c r="O500" s="5">
        <f t="shared" si="640"/>
        <v>23.400498570187203</v>
      </c>
      <c r="P500" s="5">
        <f t="shared" si="641"/>
        <v>19.25</v>
      </c>
      <c r="Q500" s="5">
        <f t="shared" si="642"/>
        <v>9.5</v>
      </c>
      <c r="R500" s="5">
        <f t="shared" si="643"/>
        <v>9.75</v>
      </c>
      <c r="S500" s="5">
        <f t="shared" si="644"/>
        <v>4</v>
      </c>
      <c r="T500" s="5">
        <f t="shared" si="645"/>
        <v>54</v>
      </c>
      <c r="U500" s="5">
        <f t="shared" si="646"/>
        <v>50</v>
      </c>
      <c r="V500">
        <f t="shared" si="647"/>
        <v>4000000</v>
      </c>
      <c r="X500">
        <f t="shared" si="648"/>
        <v>41</v>
      </c>
      <c r="Y500">
        <f t="shared" si="626"/>
        <v>54</v>
      </c>
      <c r="Z500">
        <f t="shared" si="627"/>
        <v>36</v>
      </c>
      <c r="AA500">
        <f t="shared" si="628"/>
        <v>53</v>
      </c>
      <c r="AB500">
        <f t="shared" si="629"/>
        <v>54</v>
      </c>
      <c r="AC500">
        <f t="shared" si="630"/>
        <v>5</v>
      </c>
      <c r="AD500">
        <f t="shared" si="631"/>
        <v>46</v>
      </c>
      <c r="AE500">
        <f t="shared" si="632"/>
        <v>50</v>
      </c>
      <c r="AF500">
        <f t="shared" si="633"/>
        <v>38</v>
      </c>
      <c r="AG500">
        <f t="shared" ref="AG500:AO500" si="699">MAX(X$4:AF$543)+1-X500</f>
        <v>15</v>
      </c>
      <c r="AH500">
        <f t="shared" si="699"/>
        <v>2</v>
      </c>
      <c r="AI500">
        <f t="shared" si="699"/>
        <v>20</v>
      </c>
      <c r="AJ500">
        <f t="shared" si="699"/>
        <v>3</v>
      </c>
      <c r="AK500">
        <f t="shared" si="699"/>
        <v>2</v>
      </c>
      <c r="AL500">
        <f t="shared" si="699"/>
        <v>51</v>
      </c>
      <c r="AM500">
        <f t="shared" si="699"/>
        <v>10</v>
      </c>
      <c r="AN500">
        <f t="shared" si="699"/>
        <v>6</v>
      </c>
      <c r="AO500">
        <f t="shared" si="699"/>
        <v>18</v>
      </c>
      <c r="AP500">
        <f t="shared" si="635"/>
        <v>4000000</v>
      </c>
      <c r="AQ500">
        <f t="shared" si="650"/>
        <v>3</v>
      </c>
      <c r="AR500">
        <f t="shared" si="651"/>
        <v>4</v>
      </c>
      <c r="AS500">
        <f t="shared" si="652"/>
        <v>3188562.2</v>
      </c>
      <c r="AV500" s="10" t="s">
        <v>1160</v>
      </c>
      <c r="AW500" s="11">
        <v>41</v>
      </c>
      <c r="AX500" s="11">
        <v>15</v>
      </c>
      <c r="AY500" s="11">
        <v>31</v>
      </c>
      <c r="AZ500" s="11">
        <v>16</v>
      </c>
      <c r="BA500" s="11">
        <v>16</v>
      </c>
      <c r="BB500" s="11">
        <v>37</v>
      </c>
      <c r="BC500" s="11">
        <v>16</v>
      </c>
      <c r="BD500" s="11">
        <v>26</v>
      </c>
      <c r="BE500" s="11">
        <v>30</v>
      </c>
      <c r="BF500" s="11">
        <v>15</v>
      </c>
      <c r="BG500" s="11">
        <v>41</v>
      </c>
      <c r="BH500" s="11">
        <v>25</v>
      </c>
      <c r="BI500" s="11">
        <v>40</v>
      </c>
      <c r="BJ500" s="11">
        <v>40</v>
      </c>
      <c r="BK500" s="11">
        <v>19</v>
      </c>
      <c r="BL500" s="11">
        <v>40</v>
      </c>
      <c r="BM500" s="11">
        <v>30</v>
      </c>
      <c r="BN500" s="11">
        <v>26</v>
      </c>
      <c r="BO500" s="11">
        <v>2000000</v>
      </c>
    </row>
    <row r="501" spans="1:67" ht="15" thickBot="1" x14ac:dyDescent="0.35">
      <c r="A501" s="1" t="s">
        <v>497</v>
      </c>
      <c r="B501" s="1" t="s">
        <v>602</v>
      </c>
      <c r="C501" s="2">
        <v>73</v>
      </c>
      <c r="D501" s="2">
        <v>74</v>
      </c>
      <c r="E501" s="2">
        <v>96</v>
      </c>
      <c r="F501" s="2">
        <v>24</v>
      </c>
      <c r="G501" s="2">
        <v>2</v>
      </c>
      <c r="H501" s="1">
        <f t="shared" si="636"/>
        <v>96</v>
      </c>
      <c r="I501" s="1">
        <f>HLOOKUP(H501,C501:$F$604,J501,0)</f>
        <v>3</v>
      </c>
      <c r="J501" s="1">
        <v>104</v>
      </c>
      <c r="K501" s="1" t="str">
        <f t="shared" si="637"/>
        <v>23</v>
      </c>
      <c r="M501" s="5">
        <f t="shared" si="638"/>
        <v>3</v>
      </c>
      <c r="N501" s="5">
        <f t="shared" si="639"/>
        <v>171</v>
      </c>
      <c r="O501" s="5">
        <f t="shared" si="640"/>
        <v>30.412442629073166</v>
      </c>
      <c r="P501" s="5">
        <f t="shared" si="641"/>
        <v>66.75</v>
      </c>
      <c r="Q501" s="5">
        <f t="shared" si="642"/>
        <v>73.5</v>
      </c>
      <c r="R501" s="5">
        <f t="shared" si="643"/>
        <v>-6.75</v>
      </c>
      <c r="S501" s="5">
        <f t="shared" si="644"/>
        <v>24</v>
      </c>
      <c r="T501" s="5">
        <f t="shared" si="645"/>
        <v>96</v>
      </c>
      <c r="U501" s="5">
        <f t="shared" si="646"/>
        <v>72</v>
      </c>
      <c r="V501">
        <f t="shared" si="647"/>
        <v>2000000</v>
      </c>
      <c r="X501">
        <f t="shared" si="648"/>
        <v>14</v>
      </c>
      <c r="Y501">
        <f t="shared" si="626"/>
        <v>8</v>
      </c>
      <c r="Z501">
        <f t="shared" si="627"/>
        <v>23</v>
      </c>
      <c r="AA501">
        <f t="shared" si="628"/>
        <v>7</v>
      </c>
      <c r="AB501">
        <f t="shared" si="629"/>
        <v>6</v>
      </c>
      <c r="AC501">
        <f t="shared" si="630"/>
        <v>47</v>
      </c>
      <c r="AD501">
        <f t="shared" si="631"/>
        <v>19</v>
      </c>
      <c r="AE501">
        <f t="shared" si="632"/>
        <v>8</v>
      </c>
      <c r="AF501">
        <f t="shared" si="633"/>
        <v>18</v>
      </c>
      <c r="AG501">
        <f t="shared" ref="AG501:AO501" si="700">MAX(X$4:AF$543)+1-X501</f>
        <v>42</v>
      </c>
      <c r="AH501">
        <f t="shared" si="700"/>
        <v>48</v>
      </c>
      <c r="AI501">
        <f t="shared" si="700"/>
        <v>33</v>
      </c>
      <c r="AJ501">
        <f t="shared" si="700"/>
        <v>49</v>
      </c>
      <c r="AK501">
        <f t="shared" si="700"/>
        <v>50</v>
      </c>
      <c r="AL501">
        <f t="shared" si="700"/>
        <v>9</v>
      </c>
      <c r="AM501">
        <f t="shared" si="700"/>
        <v>37</v>
      </c>
      <c r="AN501">
        <f t="shared" si="700"/>
        <v>48</v>
      </c>
      <c r="AO501">
        <f t="shared" si="700"/>
        <v>38</v>
      </c>
      <c r="AP501">
        <f t="shared" si="635"/>
        <v>2000000</v>
      </c>
      <c r="AQ501">
        <f t="shared" si="650"/>
        <v>3</v>
      </c>
      <c r="AR501">
        <f t="shared" si="651"/>
        <v>2</v>
      </c>
      <c r="AS501">
        <f t="shared" si="652"/>
        <v>2551999.2000000002</v>
      </c>
      <c r="AV501" s="10" t="s">
        <v>1161</v>
      </c>
      <c r="AW501" s="11">
        <v>41</v>
      </c>
      <c r="AX501" s="11">
        <v>26</v>
      </c>
      <c r="AY501" s="11">
        <v>6</v>
      </c>
      <c r="AZ501" s="11">
        <v>22</v>
      </c>
      <c r="BA501" s="11">
        <v>24</v>
      </c>
      <c r="BB501" s="11">
        <v>25</v>
      </c>
      <c r="BC501" s="11">
        <v>26</v>
      </c>
      <c r="BD501" s="11">
        <v>10</v>
      </c>
      <c r="BE501" s="11">
        <v>12</v>
      </c>
      <c r="BF501" s="11">
        <v>15</v>
      </c>
      <c r="BG501" s="11">
        <v>30</v>
      </c>
      <c r="BH501" s="11">
        <v>50</v>
      </c>
      <c r="BI501" s="11">
        <v>34</v>
      </c>
      <c r="BJ501" s="11">
        <v>32</v>
      </c>
      <c r="BK501" s="11">
        <v>31</v>
      </c>
      <c r="BL501" s="11">
        <v>30</v>
      </c>
      <c r="BM501" s="11">
        <v>46</v>
      </c>
      <c r="BN501" s="11">
        <v>44</v>
      </c>
      <c r="BO501" s="11">
        <v>1000000</v>
      </c>
    </row>
    <row r="502" spans="1:67" ht="15" thickBot="1" x14ac:dyDescent="0.35">
      <c r="A502" s="1" t="s">
        <v>498</v>
      </c>
      <c r="B502" s="1" t="s">
        <v>602</v>
      </c>
      <c r="C502" s="2">
        <v>34</v>
      </c>
      <c r="D502" s="2">
        <v>34</v>
      </c>
      <c r="E502" s="2">
        <v>23</v>
      </c>
      <c r="F502" s="2">
        <v>13</v>
      </c>
      <c r="G502" s="2">
        <v>2</v>
      </c>
      <c r="H502" s="1">
        <f t="shared" si="636"/>
        <v>34</v>
      </c>
      <c r="I502" s="1">
        <f>HLOOKUP(H502,C502:$F$604,J502,0)</f>
        <v>1</v>
      </c>
      <c r="J502" s="1">
        <v>103</v>
      </c>
      <c r="K502" s="1" t="str">
        <f t="shared" si="637"/>
        <v>21</v>
      </c>
      <c r="M502" s="5">
        <f t="shared" si="638"/>
        <v>1</v>
      </c>
      <c r="N502" s="5">
        <f t="shared" si="639"/>
        <v>70</v>
      </c>
      <c r="O502" s="5">
        <f t="shared" si="640"/>
        <v>10.099504938362077</v>
      </c>
      <c r="P502" s="5">
        <f t="shared" si="641"/>
        <v>26</v>
      </c>
      <c r="Q502" s="5">
        <f t="shared" si="642"/>
        <v>28.5</v>
      </c>
      <c r="R502" s="5">
        <f t="shared" si="643"/>
        <v>-2.5</v>
      </c>
      <c r="S502" s="5">
        <f t="shared" si="644"/>
        <v>13</v>
      </c>
      <c r="T502" s="5">
        <f t="shared" si="645"/>
        <v>34</v>
      </c>
      <c r="U502" s="5">
        <f t="shared" si="646"/>
        <v>21</v>
      </c>
      <c r="V502">
        <f t="shared" si="647"/>
        <v>2000000</v>
      </c>
      <c r="X502">
        <f t="shared" si="648"/>
        <v>41</v>
      </c>
      <c r="Y502">
        <f t="shared" si="626"/>
        <v>45</v>
      </c>
      <c r="Z502">
        <f t="shared" si="627"/>
        <v>53</v>
      </c>
      <c r="AA502">
        <f t="shared" si="628"/>
        <v>52</v>
      </c>
      <c r="AB502">
        <f t="shared" si="629"/>
        <v>47</v>
      </c>
      <c r="AC502">
        <f t="shared" si="630"/>
        <v>37</v>
      </c>
      <c r="AD502">
        <f t="shared" si="631"/>
        <v>30</v>
      </c>
      <c r="AE502">
        <f t="shared" si="632"/>
        <v>54</v>
      </c>
      <c r="AF502">
        <f t="shared" si="633"/>
        <v>53</v>
      </c>
      <c r="AG502">
        <f t="shared" ref="AG502:AO502" si="701">MAX(X$4:AF$543)+1-X502</f>
        <v>15</v>
      </c>
      <c r="AH502">
        <f t="shared" si="701"/>
        <v>11</v>
      </c>
      <c r="AI502">
        <f t="shared" si="701"/>
        <v>3</v>
      </c>
      <c r="AJ502">
        <f t="shared" si="701"/>
        <v>4</v>
      </c>
      <c r="AK502">
        <f t="shared" si="701"/>
        <v>9</v>
      </c>
      <c r="AL502">
        <f t="shared" si="701"/>
        <v>19</v>
      </c>
      <c r="AM502">
        <f t="shared" si="701"/>
        <v>26</v>
      </c>
      <c r="AN502">
        <f t="shared" si="701"/>
        <v>2</v>
      </c>
      <c r="AO502">
        <f t="shared" si="701"/>
        <v>3</v>
      </c>
      <c r="AP502">
        <f t="shared" si="635"/>
        <v>2000000</v>
      </c>
      <c r="AQ502">
        <f t="shared" si="650"/>
        <v>3</v>
      </c>
      <c r="AR502">
        <f t="shared" si="651"/>
        <v>2</v>
      </c>
      <c r="AS502">
        <f t="shared" si="652"/>
        <v>2535919.9</v>
      </c>
      <c r="AV502" s="10" t="s">
        <v>1162</v>
      </c>
      <c r="AW502" s="11">
        <v>1</v>
      </c>
      <c r="AX502" s="11">
        <v>41</v>
      </c>
      <c r="AY502" s="11">
        <v>6</v>
      </c>
      <c r="AZ502" s="11">
        <v>34</v>
      </c>
      <c r="BA502" s="11">
        <v>41</v>
      </c>
      <c r="BB502" s="11">
        <v>4</v>
      </c>
      <c r="BC502" s="11">
        <v>32</v>
      </c>
      <c r="BD502" s="11">
        <v>1</v>
      </c>
      <c r="BE502" s="11">
        <v>5</v>
      </c>
      <c r="BF502" s="11">
        <v>55</v>
      </c>
      <c r="BG502" s="11">
        <v>15</v>
      </c>
      <c r="BH502" s="11">
        <v>50</v>
      </c>
      <c r="BI502" s="11">
        <v>22</v>
      </c>
      <c r="BJ502" s="11">
        <v>15</v>
      </c>
      <c r="BK502" s="11">
        <v>52</v>
      </c>
      <c r="BL502" s="11">
        <v>24</v>
      </c>
      <c r="BM502" s="11">
        <v>55</v>
      </c>
      <c r="BN502" s="11">
        <v>51</v>
      </c>
      <c r="BO502" s="11">
        <v>4000000</v>
      </c>
    </row>
    <row r="503" spans="1:67" ht="15" thickBot="1" x14ac:dyDescent="0.35">
      <c r="A503" s="1" t="s">
        <v>499</v>
      </c>
      <c r="B503" s="1" t="s">
        <v>602</v>
      </c>
      <c r="C503" s="2">
        <v>89</v>
      </c>
      <c r="D503" s="2">
        <v>40</v>
      </c>
      <c r="E503" s="2">
        <v>58</v>
      </c>
      <c r="F503" s="2">
        <v>99</v>
      </c>
      <c r="G503" s="2">
        <v>1</v>
      </c>
      <c r="H503" s="1">
        <f t="shared" si="636"/>
        <v>99</v>
      </c>
      <c r="I503" s="1">
        <f>HLOOKUP(H503,C503:$F$604,J503,0)</f>
        <v>4</v>
      </c>
      <c r="J503" s="1">
        <v>102</v>
      </c>
      <c r="K503" s="1" t="str">
        <f t="shared" si="637"/>
        <v>14</v>
      </c>
      <c r="M503" s="5">
        <f t="shared" si="638"/>
        <v>4</v>
      </c>
      <c r="N503" s="5">
        <f t="shared" si="639"/>
        <v>187</v>
      </c>
      <c r="O503" s="5">
        <f t="shared" si="640"/>
        <v>27.30689778548026</v>
      </c>
      <c r="P503" s="5">
        <f t="shared" si="641"/>
        <v>71.5</v>
      </c>
      <c r="Q503" s="5">
        <f t="shared" si="642"/>
        <v>73.5</v>
      </c>
      <c r="R503" s="5">
        <f t="shared" si="643"/>
        <v>-2</v>
      </c>
      <c r="S503" s="5">
        <f t="shared" si="644"/>
        <v>40</v>
      </c>
      <c r="T503" s="5">
        <f t="shared" si="645"/>
        <v>99</v>
      </c>
      <c r="U503" s="5">
        <f t="shared" si="646"/>
        <v>59</v>
      </c>
      <c r="V503">
        <f t="shared" si="647"/>
        <v>1000000</v>
      </c>
      <c r="X503">
        <f t="shared" si="648"/>
        <v>1</v>
      </c>
      <c r="Y503">
        <f t="shared" si="626"/>
        <v>5</v>
      </c>
      <c r="Z503">
        <f t="shared" si="627"/>
        <v>30</v>
      </c>
      <c r="AA503">
        <f t="shared" si="628"/>
        <v>4</v>
      </c>
      <c r="AB503">
        <f t="shared" si="629"/>
        <v>6</v>
      </c>
      <c r="AC503">
        <f t="shared" si="630"/>
        <v>34</v>
      </c>
      <c r="AD503">
        <f t="shared" si="631"/>
        <v>8</v>
      </c>
      <c r="AE503">
        <f t="shared" si="632"/>
        <v>2</v>
      </c>
      <c r="AF503">
        <f t="shared" si="633"/>
        <v>30</v>
      </c>
      <c r="AG503">
        <f t="shared" ref="AG503:AO503" si="702">MAX(X$4:AF$543)+1-X503</f>
        <v>55</v>
      </c>
      <c r="AH503">
        <f t="shared" si="702"/>
        <v>51</v>
      </c>
      <c r="AI503">
        <f t="shared" si="702"/>
        <v>26</v>
      </c>
      <c r="AJ503">
        <f t="shared" si="702"/>
        <v>52</v>
      </c>
      <c r="AK503">
        <f t="shared" si="702"/>
        <v>50</v>
      </c>
      <c r="AL503">
        <f t="shared" si="702"/>
        <v>22</v>
      </c>
      <c r="AM503">
        <f t="shared" si="702"/>
        <v>48</v>
      </c>
      <c r="AN503">
        <f t="shared" si="702"/>
        <v>54</v>
      </c>
      <c r="AO503">
        <f t="shared" si="702"/>
        <v>26</v>
      </c>
      <c r="AP503">
        <f t="shared" si="635"/>
        <v>1000000</v>
      </c>
      <c r="AQ503">
        <f t="shared" si="650"/>
        <v>3</v>
      </c>
      <c r="AR503">
        <f t="shared" si="651"/>
        <v>1</v>
      </c>
      <c r="AS503">
        <f t="shared" si="652"/>
        <v>2935903.4</v>
      </c>
      <c r="AV503" s="10" t="s">
        <v>1163</v>
      </c>
      <c r="AW503" s="11">
        <v>14</v>
      </c>
      <c r="AX503" s="11">
        <v>14</v>
      </c>
      <c r="AY503" s="11">
        <v>6</v>
      </c>
      <c r="AZ503" s="11">
        <v>16</v>
      </c>
      <c r="BA503" s="11">
        <v>5</v>
      </c>
      <c r="BB503" s="11">
        <v>54</v>
      </c>
      <c r="BC503" s="11">
        <v>53</v>
      </c>
      <c r="BD503" s="11">
        <v>27</v>
      </c>
      <c r="BE503" s="11">
        <v>7</v>
      </c>
      <c r="BF503" s="11">
        <v>42</v>
      </c>
      <c r="BG503" s="11">
        <v>42</v>
      </c>
      <c r="BH503" s="11">
        <v>50</v>
      </c>
      <c r="BI503" s="11">
        <v>40</v>
      </c>
      <c r="BJ503" s="11">
        <v>51</v>
      </c>
      <c r="BK503" s="11">
        <v>2</v>
      </c>
      <c r="BL503" s="11">
        <v>3</v>
      </c>
      <c r="BM503" s="11">
        <v>29</v>
      </c>
      <c r="BN503" s="11">
        <v>49</v>
      </c>
      <c r="BO503" s="11">
        <v>3000000</v>
      </c>
    </row>
    <row r="504" spans="1:67" ht="15" thickBot="1" x14ac:dyDescent="0.35">
      <c r="A504" s="1" t="s">
        <v>500</v>
      </c>
      <c r="B504" s="1" t="s">
        <v>602</v>
      </c>
      <c r="C504" s="2">
        <v>57</v>
      </c>
      <c r="D504" s="2">
        <v>47</v>
      </c>
      <c r="E504" s="2">
        <v>57</v>
      </c>
      <c r="F504" s="2">
        <v>92</v>
      </c>
      <c r="G504" s="2">
        <v>4</v>
      </c>
      <c r="H504" s="1">
        <f t="shared" si="636"/>
        <v>92</v>
      </c>
      <c r="I504" s="1">
        <f>HLOOKUP(H504,C504:$F$604,J504,0)</f>
        <v>4</v>
      </c>
      <c r="J504" s="1">
        <v>101</v>
      </c>
      <c r="K504" s="1" t="str">
        <f t="shared" si="637"/>
        <v>44</v>
      </c>
      <c r="M504" s="5">
        <f t="shared" si="638"/>
        <v>4</v>
      </c>
      <c r="N504" s="5">
        <f t="shared" si="639"/>
        <v>161</v>
      </c>
      <c r="O504" s="5">
        <f t="shared" si="640"/>
        <v>19.737865470545017</v>
      </c>
      <c r="P504" s="5">
        <f t="shared" si="641"/>
        <v>63.25</v>
      </c>
      <c r="Q504" s="5">
        <f t="shared" si="642"/>
        <v>57</v>
      </c>
      <c r="R504" s="5">
        <f t="shared" si="643"/>
        <v>6.25</v>
      </c>
      <c r="S504" s="5">
        <f t="shared" si="644"/>
        <v>47</v>
      </c>
      <c r="T504" s="5">
        <f t="shared" si="645"/>
        <v>92</v>
      </c>
      <c r="U504" s="5">
        <f t="shared" si="646"/>
        <v>45</v>
      </c>
      <c r="V504">
        <f t="shared" si="647"/>
        <v>4000000</v>
      </c>
      <c r="X504">
        <f t="shared" si="648"/>
        <v>1</v>
      </c>
      <c r="Y504">
        <f t="shared" si="626"/>
        <v>12</v>
      </c>
      <c r="Z504">
        <f t="shared" si="627"/>
        <v>43</v>
      </c>
      <c r="AA504">
        <f t="shared" si="628"/>
        <v>11</v>
      </c>
      <c r="AB504">
        <f t="shared" si="629"/>
        <v>21</v>
      </c>
      <c r="AC504">
        <f t="shared" si="630"/>
        <v>9</v>
      </c>
      <c r="AD504">
        <f t="shared" si="631"/>
        <v>6</v>
      </c>
      <c r="AE504">
        <f t="shared" si="632"/>
        <v>16</v>
      </c>
      <c r="AF504">
        <f t="shared" si="633"/>
        <v>42</v>
      </c>
      <c r="AG504">
        <f t="shared" ref="AG504:AO504" si="703">MAX(X$4:AF$543)+1-X504</f>
        <v>55</v>
      </c>
      <c r="AH504">
        <f t="shared" si="703"/>
        <v>44</v>
      </c>
      <c r="AI504">
        <f t="shared" si="703"/>
        <v>13</v>
      </c>
      <c r="AJ504">
        <f t="shared" si="703"/>
        <v>45</v>
      </c>
      <c r="AK504">
        <f t="shared" si="703"/>
        <v>35</v>
      </c>
      <c r="AL504">
        <f t="shared" si="703"/>
        <v>47</v>
      </c>
      <c r="AM504">
        <f t="shared" si="703"/>
        <v>50</v>
      </c>
      <c r="AN504">
        <f t="shared" si="703"/>
        <v>40</v>
      </c>
      <c r="AO504">
        <f t="shared" si="703"/>
        <v>14</v>
      </c>
      <c r="AP504">
        <f t="shared" si="635"/>
        <v>4000000</v>
      </c>
      <c r="AQ504">
        <f t="shared" si="650"/>
        <v>3</v>
      </c>
      <c r="AR504">
        <f t="shared" si="651"/>
        <v>4</v>
      </c>
      <c r="AS504">
        <f t="shared" si="652"/>
        <v>3235588.1</v>
      </c>
      <c r="AV504" s="10" t="s">
        <v>1164</v>
      </c>
      <c r="AW504" s="11">
        <v>41</v>
      </c>
      <c r="AX504" s="11">
        <v>54</v>
      </c>
      <c r="AY504" s="11">
        <v>36</v>
      </c>
      <c r="AZ504" s="11">
        <v>53</v>
      </c>
      <c r="BA504" s="11">
        <v>54</v>
      </c>
      <c r="BB504" s="11">
        <v>5</v>
      </c>
      <c r="BC504" s="11">
        <v>46</v>
      </c>
      <c r="BD504" s="11">
        <v>50</v>
      </c>
      <c r="BE504" s="11">
        <v>38</v>
      </c>
      <c r="BF504" s="11">
        <v>15</v>
      </c>
      <c r="BG504" s="11">
        <v>2</v>
      </c>
      <c r="BH504" s="11">
        <v>20</v>
      </c>
      <c r="BI504" s="11">
        <v>3</v>
      </c>
      <c r="BJ504" s="11">
        <v>2</v>
      </c>
      <c r="BK504" s="11">
        <v>51</v>
      </c>
      <c r="BL504" s="11">
        <v>10</v>
      </c>
      <c r="BM504" s="11">
        <v>6</v>
      </c>
      <c r="BN504" s="11">
        <v>18</v>
      </c>
      <c r="BO504" s="11">
        <v>4000000</v>
      </c>
    </row>
    <row r="505" spans="1:67" ht="15" thickBot="1" x14ac:dyDescent="0.35">
      <c r="A505" s="1" t="s">
        <v>501</v>
      </c>
      <c r="B505" s="1" t="s">
        <v>602</v>
      </c>
      <c r="C505" s="2">
        <v>88</v>
      </c>
      <c r="D505" s="2">
        <v>15</v>
      </c>
      <c r="E505" s="2">
        <v>75</v>
      </c>
      <c r="F505" s="2">
        <v>72</v>
      </c>
      <c r="G505" s="2">
        <v>1</v>
      </c>
      <c r="H505" s="1">
        <f t="shared" si="636"/>
        <v>88</v>
      </c>
      <c r="I505" s="1">
        <f>HLOOKUP(H505,C505:$F$604,J505,0)</f>
        <v>1</v>
      </c>
      <c r="J505" s="1">
        <v>100</v>
      </c>
      <c r="K505" s="1" t="str">
        <f t="shared" si="637"/>
        <v>11</v>
      </c>
      <c r="M505" s="5">
        <f t="shared" si="638"/>
        <v>1</v>
      </c>
      <c r="N505" s="5">
        <f t="shared" si="639"/>
        <v>162</v>
      </c>
      <c r="O505" s="5">
        <f t="shared" si="640"/>
        <v>32.419130154894653</v>
      </c>
      <c r="P505" s="5">
        <f t="shared" si="641"/>
        <v>62.5</v>
      </c>
      <c r="Q505" s="5">
        <f t="shared" si="642"/>
        <v>73.5</v>
      </c>
      <c r="R505" s="5">
        <f t="shared" si="643"/>
        <v>-11</v>
      </c>
      <c r="S505" s="5">
        <f t="shared" si="644"/>
        <v>15</v>
      </c>
      <c r="T505" s="5">
        <f t="shared" si="645"/>
        <v>88</v>
      </c>
      <c r="U505" s="5">
        <f t="shared" si="646"/>
        <v>73</v>
      </c>
      <c r="V505">
        <f t="shared" si="647"/>
        <v>1000000</v>
      </c>
      <c r="X505">
        <f t="shared" si="648"/>
        <v>41</v>
      </c>
      <c r="Y505">
        <f t="shared" si="626"/>
        <v>12</v>
      </c>
      <c r="Z505">
        <f t="shared" si="627"/>
        <v>18</v>
      </c>
      <c r="AA505">
        <f t="shared" si="628"/>
        <v>12</v>
      </c>
      <c r="AB505">
        <f t="shared" si="629"/>
        <v>6</v>
      </c>
      <c r="AC505">
        <f t="shared" si="630"/>
        <v>52</v>
      </c>
      <c r="AD505">
        <f t="shared" si="631"/>
        <v>27</v>
      </c>
      <c r="AE505">
        <f t="shared" si="632"/>
        <v>23</v>
      </c>
      <c r="AF505">
        <f t="shared" si="633"/>
        <v>17</v>
      </c>
      <c r="AG505">
        <f t="shared" ref="AG505:AO505" si="704">MAX(X$4:AF$543)+1-X505</f>
        <v>15</v>
      </c>
      <c r="AH505">
        <f t="shared" si="704"/>
        <v>44</v>
      </c>
      <c r="AI505">
        <f t="shared" si="704"/>
        <v>38</v>
      </c>
      <c r="AJ505">
        <f t="shared" si="704"/>
        <v>44</v>
      </c>
      <c r="AK505">
        <f t="shared" si="704"/>
        <v>50</v>
      </c>
      <c r="AL505">
        <f t="shared" si="704"/>
        <v>4</v>
      </c>
      <c r="AM505">
        <f t="shared" si="704"/>
        <v>29</v>
      </c>
      <c r="AN505">
        <f t="shared" si="704"/>
        <v>33</v>
      </c>
      <c r="AO505">
        <f t="shared" si="704"/>
        <v>39</v>
      </c>
      <c r="AP505">
        <f t="shared" si="635"/>
        <v>1000000</v>
      </c>
      <c r="AQ505">
        <f t="shared" si="650"/>
        <v>3</v>
      </c>
      <c r="AR505">
        <f t="shared" si="651"/>
        <v>1</v>
      </c>
      <c r="AS505">
        <f t="shared" si="652"/>
        <v>2983946.4</v>
      </c>
      <c r="AV505" s="10" t="s">
        <v>1165</v>
      </c>
      <c r="AW505" s="11">
        <v>14</v>
      </c>
      <c r="AX505" s="11">
        <v>8</v>
      </c>
      <c r="AY505" s="11">
        <v>23</v>
      </c>
      <c r="AZ505" s="11">
        <v>7</v>
      </c>
      <c r="BA505" s="11">
        <v>6</v>
      </c>
      <c r="BB505" s="11">
        <v>47</v>
      </c>
      <c r="BC505" s="11">
        <v>19</v>
      </c>
      <c r="BD505" s="11">
        <v>8</v>
      </c>
      <c r="BE505" s="11">
        <v>18</v>
      </c>
      <c r="BF505" s="11">
        <v>42</v>
      </c>
      <c r="BG505" s="11">
        <v>48</v>
      </c>
      <c r="BH505" s="11">
        <v>33</v>
      </c>
      <c r="BI505" s="11">
        <v>49</v>
      </c>
      <c r="BJ505" s="11">
        <v>50</v>
      </c>
      <c r="BK505" s="11">
        <v>9</v>
      </c>
      <c r="BL505" s="11">
        <v>37</v>
      </c>
      <c r="BM505" s="11">
        <v>48</v>
      </c>
      <c r="BN505" s="11">
        <v>38</v>
      </c>
      <c r="BO505" s="11">
        <v>2000000</v>
      </c>
    </row>
    <row r="506" spans="1:67" ht="15" thickBot="1" x14ac:dyDescent="0.35">
      <c r="A506" s="1" t="s">
        <v>502</v>
      </c>
      <c r="B506" s="1" t="s">
        <v>602</v>
      </c>
      <c r="C506" s="2">
        <v>1</v>
      </c>
      <c r="D506" s="2">
        <v>27</v>
      </c>
      <c r="E506" s="2">
        <v>72</v>
      </c>
      <c r="F506" s="2">
        <v>55</v>
      </c>
      <c r="G506" s="2">
        <v>1</v>
      </c>
      <c r="H506" s="1">
        <f t="shared" si="636"/>
        <v>72</v>
      </c>
      <c r="I506" s="1">
        <f>HLOOKUP(H506,C506:$F$604,J506,0)</f>
        <v>3</v>
      </c>
      <c r="J506" s="1">
        <v>99</v>
      </c>
      <c r="K506" s="1" t="str">
        <f t="shared" si="637"/>
        <v>13</v>
      </c>
      <c r="M506" s="5">
        <f t="shared" si="638"/>
        <v>3</v>
      </c>
      <c r="N506" s="5">
        <f t="shared" si="639"/>
        <v>83</v>
      </c>
      <c r="O506" s="5">
        <f t="shared" si="640"/>
        <v>31.266329067118406</v>
      </c>
      <c r="P506" s="5">
        <f t="shared" si="641"/>
        <v>38.75</v>
      </c>
      <c r="Q506" s="5">
        <f t="shared" si="642"/>
        <v>41</v>
      </c>
      <c r="R506" s="5">
        <f t="shared" si="643"/>
        <v>-2.25</v>
      </c>
      <c r="S506" s="5">
        <f t="shared" si="644"/>
        <v>1</v>
      </c>
      <c r="T506" s="5">
        <f t="shared" si="645"/>
        <v>72</v>
      </c>
      <c r="U506" s="5">
        <f t="shared" si="646"/>
        <v>71</v>
      </c>
      <c r="V506">
        <f t="shared" si="647"/>
        <v>1000000</v>
      </c>
      <c r="X506">
        <f t="shared" si="648"/>
        <v>14</v>
      </c>
      <c r="Y506">
        <f t="shared" si="626"/>
        <v>41</v>
      </c>
      <c r="Z506">
        <f t="shared" si="627"/>
        <v>21</v>
      </c>
      <c r="AA506">
        <f t="shared" si="628"/>
        <v>42</v>
      </c>
      <c r="AB506">
        <f t="shared" si="629"/>
        <v>37</v>
      </c>
      <c r="AC506">
        <f t="shared" si="630"/>
        <v>35</v>
      </c>
      <c r="AD506">
        <f t="shared" si="631"/>
        <v>51</v>
      </c>
      <c r="AE506">
        <f t="shared" si="632"/>
        <v>41</v>
      </c>
      <c r="AF506">
        <f t="shared" si="633"/>
        <v>20</v>
      </c>
      <c r="AG506">
        <f t="shared" ref="AG506:AO506" si="705">MAX(X$4:AF$543)+1-X506</f>
        <v>42</v>
      </c>
      <c r="AH506">
        <f t="shared" si="705"/>
        <v>15</v>
      </c>
      <c r="AI506">
        <f t="shared" si="705"/>
        <v>35</v>
      </c>
      <c r="AJ506">
        <f t="shared" si="705"/>
        <v>14</v>
      </c>
      <c r="AK506">
        <f t="shared" si="705"/>
        <v>19</v>
      </c>
      <c r="AL506">
        <f t="shared" si="705"/>
        <v>21</v>
      </c>
      <c r="AM506">
        <f t="shared" si="705"/>
        <v>5</v>
      </c>
      <c r="AN506">
        <f t="shared" si="705"/>
        <v>15</v>
      </c>
      <c r="AO506">
        <f t="shared" si="705"/>
        <v>36</v>
      </c>
      <c r="AP506">
        <f t="shared" si="635"/>
        <v>1000000</v>
      </c>
      <c r="AQ506">
        <f t="shared" si="650"/>
        <v>3</v>
      </c>
      <c r="AR506">
        <f t="shared" si="651"/>
        <v>1</v>
      </c>
      <c r="AS506">
        <f t="shared" si="652"/>
        <v>2690746.9</v>
      </c>
      <c r="AV506" s="10" t="s">
        <v>1166</v>
      </c>
      <c r="AW506" s="11">
        <v>41</v>
      </c>
      <c r="AX506" s="11">
        <v>45</v>
      </c>
      <c r="AY506" s="11">
        <v>53</v>
      </c>
      <c r="AZ506" s="11">
        <v>52</v>
      </c>
      <c r="BA506" s="11">
        <v>47</v>
      </c>
      <c r="BB506" s="11">
        <v>37</v>
      </c>
      <c r="BC506" s="11">
        <v>30</v>
      </c>
      <c r="BD506" s="11">
        <v>54</v>
      </c>
      <c r="BE506" s="11">
        <v>53</v>
      </c>
      <c r="BF506" s="11">
        <v>15</v>
      </c>
      <c r="BG506" s="11">
        <v>11</v>
      </c>
      <c r="BH506" s="11">
        <v>3</v>
      </c>
      <c r="BI506" s="11">
        <v>4</v>
      </c>
      <c r="BJ506" s="11">
        <v>9</v>
      </c>
      <c r="BK506" s="11">
        <v>19</v>
      </c>
      <c r="BL506" s="11">
        <v>26</v>
      </c>
      <c r="BM506" s="11">
        <v>2</v>
      </c>
      <c r="BN506" s="11">
        <v>3</v>
      </c>
      <c r="BO506" s="11">
        <v>2000000</v>
      </c>
    </row>
    <row r="507" spans="1:67" ht="15" thickBot="1" x14ac:dyDescent="0.35">
      <c r="A507" s="1" t="s">
        <v>503</v>
      </c>
      <c r="B507" s="1" t="s">
        <v>602</v>
      </c>
      <c r="C507" s="2">
        <v>64</v>
      </c>
      <c r="D507" s="2">
        <v>2</v>
      </c>
      <c r="E507" s="2">
        <v>2</v>
      </c>
      <c r="F507" s="2">
        <v>18</v>
      </c>
      <c r="G507" s="2">
        <v>2</v>
      </c>
      <c r="H507" s="1">
        <f t="shared" si="636"/>
        <v>64</v>
      </c>
      <c r="I507" s="1">
        <f>HLOOKUP(H507,C507:$F$604,J507,0)</f>
        <v>1</v>
      </c>
      <c r="J507" s="1">
        <v>98</v>
      </c>
      <c r="K507" s="1" t="str">
        <f t="shared" si="637"/>
        <v>21</v>
      </c>
      <c r="M507" s="5">
        <f t="shared" si="638"/>
        <v>1</v>
      </c>
      <c r="N507" s="5">
        <f t="shared" si="639"/>
        <v>22</v>
      </c>
      <c r="O507" s="5">
        <f t="shared" si="640"/>
        <v>29.320072760255332</v>
      </c>
      <c r="P507" s="5">
        <f t="shared" si="641"/>
        <v>21.5</v>
      </c>
      <c r="Q507" s="5">
        <f t="shared" si="642"/>
        <v>10</v>
      </c>
      <c r="R507" s="5">
        <f t="shared" si="643"/>
        <v>11.5</v>
      </c>
      <c r="S507" s="5">
        <f t="shared" si="644"/>
        <v>2</v>
      </c>
      <c r="T507" s="5">
        <f t="shared" si="645"/>
        <v>64</v>
      </c>
      <c r="U507" s="5">
        <f t="shared" si="646"/>
        <v>62</v>
      </c>
      <c r="V507">
        <f t="shared" si="647"/>
        <v>2000000</v>
      </c>
      <c r="X507">
        <f t="shared" si="648"/>
        <v>41</v>
      </c>
      <c r="Y507">
        <f t="shared" si="626"/>
        <v>54</v>
      </c>
      <c r="Z507">
        <f t="shared" si="627"/>
        <v>25</v>
      </c>
      <c r="AA507">
        <f t="shared" si="628"/>
        <v>53</v>
      </c>
      <c r="AB507">
        <f t="shared" si="629"/>
        <v>54</v>
      </c>
      <c r="AC507">
        <f t="shared" si="630"/>
        <v>3</v>
      </c>
      <c r="AD507">
        <f t="shared" si="631"/>
        <v>49</v>
      </c>
      <c r="AE507">
        <f t="shared" si="632"/>
        <v>46</v>
      </c>
      <c r="AF507">
        <f t="shared" si="633"/>
        <v>27</v>
      </c>
      <c r="AG507">
        <f t="shared" ref="AG507:AO507" si="706">MAX(X$4:AF$543)+1-X507</f>
        <v>15</v>
      </c>
      <c r="AH507">
        <f t="shared" si="706"/>
        <v>2</v>
      </c>
      <c r="AI507">
        <f t="shared" si="706"/>
        <v>31</v>
      </c>
      <c r="AJ507">
        <f t="shared" si="706"/>
        <v>3</v>
      </c>
      <c r="AK507">
        <f t="shared" si="706"/>
        <v>2</v>
      </c>
      <c r="AL507">
        <f t="shared" si="706"/>
        <v>53</v>
      </c>
      <c r="AM507">
        <f t="shared" si="706"/>
        <v>7</v>
      </c>
      <c r="AN507">
        <f t="shared" si="706"/>
        <v>10</v>
      </c>
      <c r="AO507">
        <f t="shared" si="706"/>
        <v>29</v>
      </c>
      <c r="AP507">
        <f t="shared" si="635"/>
        <v>2000000</v>
      </c>
      <c r="AQ507">
        <f t="shared" si="650"/>
        <v>3</v>
      </c>
      <c r="AR507">
        <f t="shared" si="651"/>
        <v>2</v>
      </c>
      <c r="AS507">
        <f t="shared" si="652"/>
        <v>3036984.1</v>
      </c>
      <c r="AV507" s="10" t="s">
        <v>1167</v>
      </c>
      <c r="AW507" s="11">
        <v>1</v>
      </c>
      <c r="AX507" s="11">
        <v>5</v>
      </c>
      <c r="AY507" s="11">
        <v>30</v>
      </c>
      <c r="AZ507" s="11">
        <v>4</v>
      </c>
      <c r="BA507" s="11">
        <v>6</v>
      </c>
      <c r="BB507" s="11">
        <v>34</v>
      </c>
      <c r="BC507" s="11">
        <v>8</v>
      </c>
      <c r="BD507" s="11">
        <v>2</v>
      </c>
      <c r="BE507" s="11">
        <v>30</v>
      </c>
      <c r="BF507" s="11">
        <v>55</v>
      </c>
      <c r="BG507" s="11">
        <v>51</v>
      </c>
      <c r="BH507" s="11">
        <v>26</v>
      </c>
      <c r="BI507" s="11">
        <v>52</v>
      </c>
      <c r="BJ507" s="11">
        <v>50</v>
      </c>
      <c r="BK507" s="11">
        <v>22</v>
      </c>
      <c r="BL507" s="11">
        <v>48</v>
      </c>
      <c r="BM507" s="11">
        <v>54</v>
      </c>
      <c r="BN507" s="11">
        <v>26</v>
      </c>
      <c r="BO507" s="11">
        <v>1000000</v>
      </c>
    </row>
    <row r="508" spans="1:67" ht="15" thickBot="1" x14ac:dyDescent="0.35">
      <c r="A508" s="1" t="s">
        <v>504</v>
      </c>
      <c r="B508" s="1" t="s">
        <v>602</v>
      </c>
      <c r="C508" s="2">
        <v>41</v>
      </c>
      <c r="D508" s="2">
        <v>44</v>
      </c>
      <c r="E508" s="2">
        <v>36</v>
      </c>
      <c r="F508" s="2">
        <v>29</v>
      </c>
      <c r="G508" s="2">
        <v>3</v>
      </c>
      <c r="H508" s="1">
        <f t="shared" si="636"/>
        <v>44</v>
      </c>
      <c r="I508" s="1">
        <f>HLOOKUP(H508,C508:$F$604,J508,0)</f>
        <v>2</v>
      </c>
      <c r="J508" s="1">
        <v>97</v>
      </c>
      <c r="K508" s="1" t="str">
        <f t="shared" si="637"/>
        <v>32</v>
      </c>
      <c r="M508" s="5">
        <f t="shared" si="638"/>
        <v>2</v>
      </c>
      <c r="N508" s="5">
        <f t="shared" si="639"/>
        <v>106</v>
      </c>
      <c r="O508" s="5">
        <f t="shared" si="640"/>
        <v>6.5574385243020004</v>
      </c>
      <c r="P508" s="5">
        <f t="shared" si="641"/>
        <v>37.5</v>
      </c>
      <c r="Q508" s="5">
        <f t="shared" si="642"/>
        <v>38.5</v>
      </c>
      <c r="R508" s="5">
        <f t="shared" si="643"/>
        <v>-1</v>
      </c>
      <c r="S508" s="5">
        <f t="shared" si="644"/>
        <v>29</v>
      </c>
      <c r="T508" s="5">
        <f t="shared" si="645"/>
        <v>44</v>
      </c>
      <c r="U508" s="5">
        <f t="shared" si="646"/>
        <v>15</v>
      </c>
      <c r="V508">
        <f t="shared" si="647"/>
        <v>3000000</v>
      </c>
      <c r="X508">
        <f t="shared" si="648"/>
        <v>27</v>
      </c>
      <c r="Y508">
        <f t="shared" si="626"/>
        <v>33</v>
      </c>
      <c r="Z508">
        <f t="shared" si="627"/>
        <v>54</v>
      </c>
      <c r="AA508">
        <f t="shared" si="628"/>
        <v>44</v>
      </c>
      <c r="AB508">
        <f t="shared" si="629"/>
        <v>39</v>
      </c>
      <c r="AC508">
        <f t="shared" si="630"/>
        <v>32</v>
      </c>
      <c r="AD508">
        <f t="shared" si="631"/>
        <v>15</v>
      </c>
      <c r="AE508">
        <f t="shared" si="632"/>
        <v>52</v>
      </c>
      <c r="AF508">
        <f t="shared" si="633"/>
        <v>54</v>
      </c>
      <c r="AG508">
        <f t="shared" ref="AG508:AO508" si="707">MAX(X$4:AF$543)+1-X508</f>
        <v>29</v>
      </c>
      <c r="AH508">
        <f t="shared" si="707"/>
        <v>23</v>
      </c>
      <c r="AI508">
        <f t="shared" si="707"/>
        <v>2</v>
      </c>
      <c r="AJ508">
        <f t="shared" si="707"/>
        <v>12</v>
      </c>
      <c r="AK508">
        <f t="shared" si="707"/>
        <v>17</v>
      </c>
      <c r="AL508">
        <f t="shared" si="707"/>
        <v>24</v>
      </c>
      <c r="AM508">
        <f t="shared" si="707"/>
        <v>41</v>
      </c>
      <c r="AN508">
        <f t="shared" si="707"/>
        <v>4</v>
      </c>
      <c r="AO508">
        <f t="shared" si="707"/>
        <v>2</v>
      </c>
      <c r="AP508">
        <f t="shared" si="635"/>
        <v>3000000</v>
      </c>
      <c r="AQ508">
        <f t="shared" si="650"/>
        <v>2</v>
      </c>
      <c r="AR508">
        <f t="shared" si="651"/>
        <v>3</v>
      </c>
      <c r="AS508">
        <f t="shared" si="652"/>
        <v>2389541.5</v>
      </c>
      <c r="AV508" s="10" t="s">
        <v>1168</v>
      </c>
      <c r="AW508" s="11">
        <v>1</v>
      </c>
      <c r="AX508" s="11">
        <v>12</v>
      </c>
      <c r="AY508" s="11">
        <v>43</v>
      </c>
      <c r="AZ508" s="11">
        <v>11</v>
      </c>
      <c r="BA508" s="11">
        <v>21</v>
      </c>
      <c r="BB508" s="11">
        <v>9</v>
      </c>
      <c r="BC508" s="11">
        <v>6</v>
      </c>
      <c r="BD508" s="11">
        <v>16</v>
      </c>
      <c r="BE508" s="11">
        <v>42</v>
      </c>
      <c r="BF508" s="11">
        <v>55</v>
      </c>
      <c r="BG508" s="11">
        <v>44</v>
      </c>
      <c r="BH508" s="11">
        <v>13</v>
      </c>
      <c r="BI508" s="11">
        <v>45</v>
      </c>
      <c r="BJ508" s="11">
        <v>35</v>
      </c>
      <c r="BK508" s="11">
        <v>47</v>
      </c>
      <c r="BL508" s="11">
        <v>50</v>
      </c>
      <c r="BM508" s="11">
        <v>40</v>
      </c>
      <c r="BN508" s="11">
        <v>14</v>
      </c>
      <c r="BO508" s="11">
        <v>4000000</v>
      </c>
    </row>
    <row r="509" spans="1:67" ht="15" thickBot="1" x14ac:dyDescent="0.35">
      <c r="A509" s="1" t="s">
        <v>505</v>
      </c>
      <c r="B509" s="1" t="s">
        <v>602</v>
      </c>
      <c r="C509" s="2">
        <v>43</v>
      </c>
      <c r="D509" s="2">
        <v>2</v>
      </c>
      <c r="E509" s="2">
        <v>22</v>
      </c>
      <c r="F509" s="2">
        <v>77</v>
      </c>
      <c r="G509" s="2">
        <v>1</v>
      </c>
      <c r="H509" s="1">
        <f t="shared" si="636"/>
        <v>77</v>
      </c>
      <c r="I509" s="1">
        <f>HLOOKUP(H509,C509:$F$604,J509,0)</f>
        <v>4</v>
      </c>
      <c r="J509" s="1">
        <v>96</v>
      </c>
      <c r="K509" s="1" t="str">
        <f t="shared" si="637"/>
        <v>14</v>
      </c>
      <c r="M509" s="5">
        <f t="shared" si="638"/>
        <v>4</v>
      </c>
      <c r="N509" s="5">
        <f t="shared" si="639"/>
        <v>67</v>
      </c>
      <c r="O509" s="5">
        <f t="shared" si="640"/>
        <v>32.052041016654982</v>
      </c>
      <c r="P509" s="5">
        <f t="shared" si="641"/>
        <v>36</v>
      </c>
      <c r="Q509" s="5">
        <f t="shared" si="642"/>
        <v>32.5</v>
      </c>
      <c r="R509" s="5">
        <f t="shared" si="643"/>
        <v>3.5</v>
      </c>
      <c r="S509" s="5">
        <f t="shared" si="644"/>
        <v>2</v>
      </c>
      <c r="T509" s="5">
        <f t="shared" si="645"/>
        <v>77</v>
      </c>
      <c r="U509" s="5">
        <f t="shared" si="646"/>
        <v>75</v>
      </c>
      <c r="V509">
        <f t="shared" si="647"/>
        <v>1000000</v>
      </c>
      <c r="X509">
        <f t="shared" si="648"/>
        <v>1</v>
      </c>
      <c r="Y509">
        <f t="shared" si="626"/>
        <v>46</v>
      </c>
      <c r="Z509">
        <f t="shared" si="627"/>
        <v>19</v>
      </c>
      <c r="AA509">
        <f t="shared" si="628"/>
        <v>45</v>
      </c>
      <c r="AB509">
        <f t="shared" si="629"/>
        <v>44</v>
      </c>
      <c r="AC509">
        <f t="shared" si="630"/>
        <v>16</v>
      </c>
      <c r="AD509">
        <f t="shared" si="631"/>
        <v>49</v>
      </c>
      <c r="AE509">
        <f t="shared" si="632"/>
        <v>37</v>
      </c>
      <c r="AF509">
        <f t="shared" si="633"/>
        <v>15</v>
      </c>
      <c r="AG509">
        <f t="shared" ref="AG509:AO509" si="708">MAX(X$4:AF$543)+1-X509</f>
        <v>55</v>
      </c>
      <c r="AH509">
        <f t="shared" si="708"/>
        <v>10</v>
      </c>
      <c r="AI509">
        <f t="shared" si="708"/>
        <v>37</v>
      </c>
      <c r="AJ509">
        <f t="shared" si="708"/>
        <v>11</v>
      </c>
      <c r="AK509">
        <f t="shared" si="708"/>
        <v>12</v>
      </c>
      <c r="AL509">
        <f t="shared" si="708"/>
        <v>40</v>
      </c>
      <c r="AM509">
        <f t="shared" si="708"/>
        <v>7</v>
      </c>
      <c r="AN509">
        <f t="shared" si="708"/>
        <v>19</v>
      </c>
      <c r="AO509">
        <f t="shared" si="708"/>
        <v>41</v>
      </c>
      <c r="AP509">
        <f t="shared" si="635"/>
        <v>1000000</v>
      </c>
      <c r="AQ509">
        <f t="shared" si="650"/>
        <v>3</v>
      </c>
      <c r="AR509">
        <f t="shared" si="651"/>
        <v>1</v>
      </c>
      <c r="AS509">
        <f t="shared" si="652"/>
        <v>2869629.9</v>
      </c>
      <c r="AV509" s="10" t="s">
        <v>1169</v>
      </c>
      <c r="AW509" s="11">
        <v>41</v>
      </c>
      <c r="AX509" s="11">
        <v>12</v>
      </c>
      <c r="AY509" s="11">
        <v>18</v>
      </c>
      <c r="AZ509" s="11">
        <v>12</v>
      </c>
      <c r="BA509" s="11">
        <v>6</v>
      </c>
      <c r="BB509" s="11">
        <v>52</v>
      </c>
      <c r="BC509" s="11">
        <v>27</v>
      </c>
      <c r="BD509" s="11">
        <v>23</v>
      </c>
      <c r="BE509" s="11">
        <v>17</v>
      </c>
      <c r="BF509" s="11">
        <v>15</v>
      </c>
      <c r="BG509" s="11">
        <v>44</v>
      </c>
      <c r="BH509" s="11">
        <v>38</v>
      </c>
      <c r="BI509" s="11">
        <v>44</v>
      </c>
      <c r="BJ509" s="11">
        <v>50</v>
      </c>
      <c r="BK509" s="11">
        <v>4</v>
      </c>
      <c r="BL509" s="11">
        <v>29</v>
      </c>
      <c r="BM509" s="11">
        <v>33</v>
      </c>
      <c r="BN509" s="11">
        <v>39</v>
      </c>
      <c r="BO509" s="11">
        <v>1000000</v>
      </c>
    </row>
    <row r="510" spans="1:67" ht="15" thickBot="1" x14ac:dyDescent="0.35">
      <c r="A510" s="1" t="s">
        <v>506</v>
      </c>
      <c r="B510" s="1" t="s">
        <v>602</v>
      </c>
      <c r="C510" s="2">
        <v>30</v>
      </c>
      <c r="D510" s="2">
        <v>42</v>
      </c>
      <c r="E510" s="2">
        <v>59</v>
      </c>
      <c r="F510" s="2">
        <v>21</v>
      </c>
      <c r="G510" s="2">
        <v>2</v>
      </c>
      <c r="H510" s="1">
        <f t="shared" si="636"/>
        <v>59</v>
      </c>
      <c r="I510" s="1">
        <f>HLOOKUP(H510,C510:$F$604,J510,0)</f>
        <v>3</v>
      </c>
      <c r="J510" s="1">
        <v>95</v>
      </c>
      <c r="K510" s="1" t="str">
        <f t="shared" si="637"/>
        <v>23</v>
      </c>
      <c r="M510" s="5">
        <f t="shared" si="638"/>
        <v>3</v>
      </c>
      <c r="N510" s="5">
        <f t="shared" si="639"/>
        <v>93</v>
      </c>
      <c r="O510" s="5">
        <f t="shared" si="640"/>
        <v>16.431676725154983</v>
      </c>
      <c r="P510" s="5">
        <f t="shared" si="641"/>
        <v>38</v>
      </c>
      <c r="Q510" s="5">
        <f t="shared" si="642"/>
        <v>36</v>
      </c>
      <c r="R510" s="5">
        <f t="shared" si="643"/>
        <v>2</v>
      </c>
      <c r="S510" s="5">
        <f t="shared" si="644"/>
        <v>21</v>
      </c>
      <c r="T510" s="5">
        <f t="shared" si="645"/>
        <v>59</v>
      </c>
      <c r="U510" s="5">
        <f t="shared" si="646"/>
        <v>38</v>
      </c>
      <c r="V510">
        <f t="shared" si="647"/>
        <v>2000000</v>
      </c>
      <c r="X510">
        <f t="shared" si="648"/>
        <v>14</v>
      </c>
      <c r="Y510">
        <f t="shared" si="626"/>
        <v>38</v>
      </c>
      <c r="Z510">
        <f t="shared" si="627"/>
        <v>47</v>
      </c>
      <c r="AA510">
        <f t="shared" si="628"/>
        <v>43</v>
      </c>
      <c r="AB510">
        <f t="shared" si="629"/>
        <v>41</v>
      </c>
      <c r="AC510">
        <f t="shared" si="630"/>
        <v>20</v>
      </c>
      <c r="AD510">
        <f t="shared" si="631"/>
        <v>21</v>
      </c>
      <c r="AE510">
        <f t="shared" si="632"/>
        <v>49</v>
      </c>
      <c r="AF510">
        <f t="shared" si="633"/>
        <v>46</v>
      </c>
      <c r="AG510">
        <f t="shared" ref="AG510:AO510" si="709">MAX(X$4:AF$543)+1-X510</f>
        <v>42</v>
      </c>
      <c r="AH510">
        <f t="shared" si="709"/>
        <v>18</v>
      </c>
      <c r="AI510">
        <f t="shared" si="709"/>
        <v>9</v>
      </c>
      <c r="AJ510">
        <f t="shared" si="709"/>
        <v>13</v>
      </c>
      <c r="AK510">
        <f t="shared" si="709"/>
        <v>15</v>
      </c>
      <c r="AL510">
        <f t="shared" si="709"/>
        <v>36</v>
      </c>
      <c r="AM510">
        <f t="shared" si="709"/>
        <v>35</v>
      </c>
      <c r="AN510">
        <f t="shared" si="709"/>
        <v>7</v>
      </c>
      <c r="AO510">
        <f t="shared" si="709"/>
        <v>10</v>
      </c>
      <c r="AP510">
        <f t="shared" si="635"/>
        <v>2000000</v>
      </c>
      <c r="AQ510">
        <f t="shared" si="650"/>
        <v>3</v>
      </c>
      <c r="AR510">
        <f t="shared" si="651"/>
        <v>2</v>
      </c>
      <c r="AS510">
        <f t="shared" si="652"/>
        <v>2601037.6</v>
      </c>
      <c r="AV510" s="10" t="s">
        <v>1170</v>
      </c>
      <c r="AW510" s="11">
        <v>14</v>
      </c>
      <c r="AX510" s="11">
        <v>41</v>
      </c>
      <c r="AY510" s="11">
        <v>21</v>
      </c>
      <c r="AZ510" s="11">
        <v>42</v>
      </c>
      <c r="BA510" s="11">
        <v>37</v>
      </c>
      <c r="BB510" s="11">
        <v>35</v>
      </c>
      <c r="BC510" s="11">
        <v>51</v>
      </c>
      <c r="BD510" s="11">
        <v>41</v>
      </c>
      <c r="BE510" s="11">
        <v>20</v>
      </c>
      <c r="BF510" s="11">
        <v>42</v>
      </c>
      <c r="BG510" s="11">
        <v>15</v>
      </c>
      <c r="BH510" s="11">
        <v>35</v>
      </c>
      <c r="BI510" s="11">
        <v>14</v>
      </c>
      <c r="BJ510" s="11">
        <v>19</v>
      </c>
      <c r="BK510" s="11">
        <v>21</v>
      </c>
      <c r="BL510" s="11">
        <v>5</v>
      </c>
      <c r="BM510" s="11">
        <v>15</v>
      </c>
      <c r="BN510" s="11">
        <v>36</v>
      </c>
      <c r="BO510" s="11">
        <v>1000000</v>
      </c>
    </row>
    <row r="511" spans="1:67" ht="15" thickBot="1" x14ac:dyDescent="0.35">
      <c r="A511" s="1" t="s">
        <v>507</v>
      </c>
      <c r="B511" s="1" t="s">
        <v>602</v>
      </c>
      <c r="C511" s="2">
        <v>83</v>
      </c>
      <c r="D511" s="2">
        <v>91</v>
      </c>
      <c r="E511" s="2">
        <v>62</v>
      </c>
      <c r="F511" s="2">
        <v>83</v>
      </c>
      <c r="G511" s="2">
        <v>2</v>
      </c>
      <c r="H511" s="1">
        <f t="shared" si="636"/>
        <v>91</v>
      </c>
      <c r="I511" s="1">
        <f>HLOOKUP(H511,C511:$F$604,J511,0)</f>
        <v>2</v>
      </c>
      <c r="J511" s="1">
        <v>94</v>
      </c>
      <c r="K511" s="1" t="str">
        <f t="shared" si="637"/>
        <v>22</v>
      </c>
      <c r="M511" s="5">
        <f t="shared" si="638"/>
        <v>2</v>
      </c>
      <c r="N511" s="5">
        <f t="shared" si="639"/>
        <v>228</v>
      </c>
      <c r="O511" s="5">
        <f t="shared" si="640"/>
        <v>12.419742348374221</v>
      </c>
      <c r="P511" s="5">
        <f t="shared" si="641"/>
        <v>79.75</v>
      </c>
      <c r="Q511" s="5">
        <f t="shared" si="642"/>
        <v>83</v>
      </c>
      <c r="R511" s="5">
        <f t="shared" si="643"/>
        <v>-3.25</v>
      </c>
      <c r="S511" s="5">
        <f t="shared" si="644"/>
        <v>62</v>
      </c>
      <c r="T511" s="5">
        <f t="shared" si="645"/>
        <v>91</v>
      </c>
      <c r="U511" s="5">
        <f t="shared" si="646"/>
        <v>29</v>
      </c>
      <c r="V511">
        <f t="shared" si="647"/>
        <v>2000000</v>
      </c>
      <c r="X511">
        <f t="shared" si="648"/>
        <v>27</v>
      </c>
      <c r="Y511">
        <f t="shared" si="626"/>
        <v>1</v>
      </c>
      <c r="Z511">
        <f t="shared" si="627"/>
        <v>51</v>
      </c>
      <c r="AA511">
        <f t="shared" si="628"/>
        <v>1</v>
      </c>
      <c r="AB511">
        <f t="shared" si="629"/>
        <v>2</v>
      </c>
      <c r="AC511">
        <f t="shared" si="630"/>
        <v>39</v>
      </c>
      <c r="AD511">
        <f t="shared" si="631"/>
        <v>1</v>
      </c>
      <c r="AE511">
        <f t="shared" si="632"/>
        <v>17</v>
      </c>
      <c r="AF511">
        <f t="shared" si="633"/>
        <v>50</v>
      </c>
      <c r="AG511">
        <f t="shared" ref="AG511:AO511" si="710">MAX(X$4:AF$543)+1-X511</f>
        <v>29</v>
      </c>
      <c r="AH511">
        <f t="shared" si="710"/>
        <v>55</v>
      </c>
      <c r="AI511">
        <f t="shared" si="710"/>
        <v>5</v>
      </c>
      <c r="AJ511">
        <f t="shared" si="710"/>
        <v>55</v>
      </c>
      <c r="AK511">
        <f t="shared" si="710"/>
        <v>54</v>
      </c>
      <c r="AL511">
        <f t="shared" si="710"/>
        <v>17</v>
      </c>
      <c r="AM511">
        <f t="shared" si="710"/>
        <v>55</v>
      </c>
      <c r="AN511">
        <f t="shared" si="710"/>
        <v>39</v>
      </c>
      <c r="AO511">
        <f t="shared" si="710"/>
        <v>6</v>
      </c>
      <c r="AP511">
        <f t="shared" si="635"/>
        <v>2000000</v>
      </c>
      <c r="AQ511">
        <f t="shared" si="650"/>
        <v>3</v>
      </c>
      <c r="AR511">
        <f t="shared" si="651"/>
        <v>2</v>
      </c>
      <c r="AS511">
        <f t="shared" si="652"/>
        <v>2806014</v>
      </c>
      <c r="AV511" s="10" t="s">
        <v>1171</v>
      </c>
      <c r="AW511" s="11">
        <v>41</v>
      </c>
      <c r="AX511" s="11">
        <v>54</v>
      </c>
      <c r="AY511" s="11">
        <v>25</v>
      </c>
      <c r="AZ511" s="11">
        <v>53</v>
      </c>
      <c r="BA511" s="11">
        <v>54</v>
      </c>
      <c r="BB511" s="11">
        <v>3</v>
      </c>
      <c r="BC511" s="11">
        <v>49</v>
      </c>
      <c r="BD511" s="11">
        <v>46</v>
      </c>
      <c r="BE511" s="11">
        <v>27</v>
      </c>
      <c r="BF511" s="11">
        <v>15</v>
      </c>
      <c r="BG511" s="11">
        <v>2</v>
      </c>
      <c r="BH511" s="11">
        <v>31</v>
      </c>
      <c r="BI511" s="11">
        <v>3</v>
      </c>
      <c r="BJ511" s="11">
        <v>2</v>
      </c>
      <c r="BK511" s="11">
        <v>53</v>
      </c>
      <c r="BL511" s="11">
        <v>7</v>
      </c>
      <c r="BM511" s="11">
        <v>10</v>
      </c>
      <c r="BN511" s="11">
        <v>29</v>
      </c>
      <c r="BO511" s="11">
        <v>2000000</v>
      </c>
    </row>
    <row r="512" spans="1:67" ht="15" thickBot="1" x14ac:dyDescent="0.35">
      <c r="A512" s="1" t="s">
        <v>508</v>
      </c>
      <c r="B512" s="1" t="s">
        <v>602</v>
      </c>
      <c r="C512" s="2">
        <v>88</v>
      </c>
      <c r="D512" s="2">
        <v>81</v>
      </c>
      <c r="E512" s="2">
        <v>47</v>
      </c>
      <c r="F512" s="2">
        <v>89</v>
      </c>
      <c r="G512" s="2">
        <v>1</v>
      </c>
      <c r="H512" s="1">
        <f t="shared" si="636"/>
        <v>89</v>
      </c>
      <c r="I512" s="1">
        <f>HLOOKUP(H512,C512:$F$604,J512,0)</f>
        <v>4</v>
      </c>
      <c r="J512" s="1">
        <v>93</v>
      </c>
      <c r="K512" s="1" t="str">
        <f t="shared" si="637"/>
        <v>14</v>
      </c>
      <c r="M512" s="5">
        <f t="shared" si="638"/>
        <v>4</v>
      </c>
      <c r="N512" s="5">
        <f t="shared" si="639"/>
        <v>216</v>
      </c>
      <c r="O512" s="5">
        <f t="shared" si="640"/>
        <v>19.822125684867068</v>
      </c>
      <c r="P512" s="5">
        <f t="shared" si="641"/>
        <v>76.25</v>
      </c>
      <c r="Q512" s="5">
        <f t="shared" si="642"/>
        <v>84.5</v>
      </c>
      <c r="R512" s="5">
        <f t="shared" si="643"/>
        <v>-8.25</v>
      </c>
      <c r="S512" s="5">
        <f t="shared" si="644"/>
        <v>47</v>
      </c>
      <c r="T512" s="5">
        <f t="shared" si="645"/>
        <v>89</v>
      </c>
      <c r="U512" s="5">
        <f t="shared" si="646"/>
        <v>42</v>
      </c>
      <c r="V512">
        <f t="shared" si="647"/>
        <v>1000000</v>
      </c>
      <c r="X512">
        <f t="shared" si="648"/>
        <v>1</v>
      </c>
      <c r="Y512">
        <f t="shared" si="626"/>
        <v>2</v>
      </c>
      <c r="Z512">
        <f t="shared" si="627"/>
        <v>43</v>
      </c>
      <c r="AA512">
        <f t="shared" si="628"/>
        <v>3</v>
      </c>
      <c r="AB512">
        <f t="shared" si="629"/>
        <v>2</v>
      </c>
      <c r="AC512">
        <f t="shared" si="630"/>
        <v>50</v>
      </c>
      <c r="AD512">
        <f t="shared" si="631"/>
        <v>6</v>
      </c>
      <c r="AE512">
        <f t="shared" si="632"/>
        <v>21</v>
      </c>
      <c r="AF512">
        <f t="shared" si="633"/>
        <v>43</v>
      </c>
      <c r="AG512">
        <f t="shared" ref="AG512:AO512" si="711">MAX(X$4:AF$543)+1-X512</f>
        <v>55</v>
      </c>
      <c r="AH512">
        <f t="shared" si="711"/>
        <v>54</v>
      </c>
      <c r="AI512">
        <f t="shared" si="711"/>
        <v>13</v>
      </c>
      <c r="AJ512">
        <f t="shared" si="711"/>
        <v>53</v>
      </c>
      <c r="AK512">
        <f t="shared" si="711"/>
        <v>54</v>
      </c>
      <c r="AL512">
        <f t="shared" si="711"/>
        <v>6</v>
      </c>
      <c r="AM512">
        <f t="shared" si="711"/>
        <v>50</v>
      </c>
      <c r="AN512">
        <f t="shared" si="711"/>
        <v>35</v>
      </c>
      <c r="AO512">
        <f t="shared" si="711"/>
        <v>13</v>
      </c>
      <c r="AP512">
        <f t="shared" si="635"/>
        <v>1000000</v>
      </c>
      <c r="AQ512">
        <f t="shared" si="650"/>
        <v>3</v>
      </c>
      <c r="AR512">
        <f t="shared" si="651"/>
        <v>1</v>
      </c>
      <c r="AS512">
        <f t="shared" si="652"/>
        <v>3110863.3</v>
      </c>
      <c r="AV512" s="10" t="s">
        <v>1172</v>
      </c>
      <c r="AW512" s="11">
        <v>27</v>
      </c>
      <c r="AX512" s="11">
        <v>33</v>
      </c>
      <c r="AY512" s="11">
        <v>54</v>
      </c>
      <c r="AZ512" s="11">
        <v>44</v>
      </c>
      <c r="BA512" s="11">
        <v>39</v>
      </c>
      <c r="BB512" s="11">
        <v>32</v>
      </c>
      <c r="BC512" s="11">
        <v>15</v>
      </c>
      <c r="BD512" s="11">
        <v>52</v>
      </c>
      <c r="BE512" s="11">
        <v>54</v>
      </c>
      <c r="BF512" s="11">
        <v>29</v>
      </c>
      <c r="BG512" s="11">
        <v>23</v>
      </c>
      <c r="BH512" s="11">
        <v>2</v>
      </c>
      <c r="BI512" s="11">
        <v>12</v>
      </c>
      <c r="BJ512" s="11">
        <v>17</v>
      </c>
      <c r="BK512" s="11">
        <v>24</v>
      </c>
      <c r="BL512" s="11">
        <v>41</v>
      </c>
      <c r="BM512" s="11">
        <v>4</v>
      </c>
      <c r="BN512" s="11">
        <v>2</v>
      </c>
      <c r="BO512" s="11">
        <v>3000000</v>
      </c>
    </row>
    <row r="513" spans="1:67" ht="15" thickBot="1" x14ac:dyDescent="0.35">
      <c r="A513" s="1" t="s">
        <v>509</v>
      </c>
      <c r="B513" s="1" t="s">
        <v>602</v>
      </c>
      <c r="C513" s="2">
        <v>96</v>
      </c>
      <c r="D513" s="2">
        <v>68</v>
      </c>
      <c r="E513" s="2">
        <v>72</v>
      </c>
      <c r="F513" s="2">
        <v>26</v>
      </c>
      <c r="G513" s="2">
        <v>1</v>
      </c>
      <c r="H513" s="1">
        <f t="shared" si="636"/>
        <v>96</v>
      </c>
      <c r="I513" s="1">
        <f>HLOOKUP(H513,C513:$F$604,J513,0)</f>
        <v>1</v>
      </c>
      <c r="J513" s="1">
        <v>92</v>
      </c>
      <c r="K513" s="1" t="str">
        <f t="shared" si="637"/>
        <v>11</v>
      </c>
      <c r="M513" s="5">
        <f t="shared" si="638"/>
        <v>1</v>
      </c>
      <c r="N513" s="5">
        <f t="shared" si="639"/>
        <v>166</v>
      </c>
      <c r="O513" s="5">
        <f t="shared" si="640"/>
        <v>29.091808698211484</v>
      </c>
      <c r="P513" s="5">
        <f t="shared" si="641"/>
        <v>65.5</v>
      </c>
      <c r="Q513" s="5">
        <f t="shared" si="642"/>
        <v>70</v>
      </c>
      <c r="R513" s="5">
        <f t="shared" si="643"/>
        <v>-4.5</v>
      </c>
      <c r="S513" s="5">
        <f t="shared" si="644"/>
        <v>26</v>
      </c>
      <c r="T513" s="5">
        <f t="shared" si="645"/>
        <v>96</v>
      </c>
      <c r="U513" s="5">
        <f t="shared" si="646"/>
        <v>70</v>
      </c>
      <c r="V513">
        <f t="shared" si="647"/>
        <v>1000000</v>
      </c>
      <c r="X513">
        <f t="shared" si="648"/>
        <v>41</v>
      </c>
      <c r="Y513">
        <f t="shared" si="626"/>
        <v>10</v>
      </c>
      <c r="Z513">
        <f t="shared" si="627"/>
        <v>25</v>
      </c>
      <c r="AA513">
        <f t="shared" si="628"/>
        <v>9</v>
      </c>
      <c r="AB513">
        <f t="shared" si="629"/>
        <v>9</v>
      </c>
      <c r="AC513">
        <f t="shared" si="630"/>
        <v>43</v>
      </c>
      <c r="AD513">
        <f t="shared" si="631"/>
        <v>17</v>
      </c>
      <c r="AE513">
        <f t="shared" si="632"/>
        <v>8</v>
      </c>
      <c r="AF513">
        <f t="shared" si="633"/>
        <v>20</v>
      </c>
      <c r="AG513">
        <f t="shared" ref="AG513:AO513" si="712">MAX(X$4:AF$543)+1-X513</f>
        <v>15</v>
      </c>
      <c r="AH513">
        <f t="shared" si="712"/>
        <v>46</v>
      </c>
      <c r="AI513">
        <f t="shared" si="712"/>
        <v>31</v>
      </c>
      <c r="AJ513">
        <f t="shared" si="712"/>
        <v>47</v>
      </c>
      <c r="AK513">
        <f t="shared" si="712"/>
        <v>47</v>
      </c>
      <c r="AL513">
        <f t="shared" si="712"/>
        <v>13</v>
      </c>
      <c r="AM513">
        <f t="shared" si="712"/>
        <v>39</v>
      </c>
      <c r="AN513">
        <f t="shared" si="712"/>
        <v>48</v>
      </c>
      <c r="AO513">
        <f t="shared" si="712"/>
        <v>36</v>
      </c>
      <c r="AP513">
        <f t="shared" si="635"/>
        <v>1000000</v>
      </c>
      <c r="AQ513">
        <f t="shared" si="650"/>
        <v>3</v>
      </c>
      <c r="AR513">
        <f t="shared" si="651"/>
        <v>1</v>
      </c>
      <c r="AS513">
        <f t="shared" si="652"/>
        <v>2545508.9</v>
      </c>
      <c r="AV513" s="10" t="s">
        <v>1173</v>
      </c>
      <c r="AW513" s="11">
        <v>1</v>
      </c>
      <c r="AX513" s="11">
        <v>46</v>
      </c>
      <c r="AY513" s="11">
        <v>19</v>
      </c>
      <c r="AZ513" s="11">
        <v>45</v>
      </c>
      <c r="BA513" s="11">
        <v>44</v>
      </c>
      <c r="BB513" s="11">
        <v>16</v>
      </c>
      <c r="BC513" s="11">
        <v>49</v>
      </c>
      <c r="BD513" s="11">
        <v>37</v>
      </c>
      <c r="BE513" s="11">
        <v>15</v>
      </c>
      <c r="BF513" s="11">
        <v>55</v>
      </c>
      <c r="BG513" s="11">
        <v>10</v>
      </c>
      <c r="BH513" s="11">
        <v>37</v>
      </c>
      <c r="BI513" s="11">
        <v>11</v>
      </c>
      <c r="BJ513" s="11">
        <v>12</v>
      </c>
      <c r="BK513" s="11">
        <v>40</v>
      </c>
      <c r="BL513" s="11">
        <v>7</v>
      </c>
      <c r="BM513" s="11">
        <v>19</v>
      </c>
      <c r="BN513" s="11">
        <v>41</v>
      </c>
      <c r="BO513" s="11">
        <v>1000000</v>
      </c>
    </row>
    <row r="514" spans="1:67" ht="15" thickBot="1" x14ac:dyDescent="0.35">
      <c r="A514" s="1" t="s">
        <v>510</v>
      </c>
      <c r="B514" s="1" t="s">
        <v>602</v>
      </c>
      <c r="C514" s="2">
        <v>80</v>
      </c>
      <c r="D514" s="2">
        <v>87</v>
      </c>
      <c r="E514" s="2">
        <v>70</v>
      </c>
      <c r="F514" s="2">
        <v>36</v>
      </c>
      <c r="G514" s="2">
        <v>3</v>
      </c>
      <c r="H514" s="1">
        <f t="shared" si="636"/>
        <v>87</v>
      </c>
      <c r="I514" s="1">
        <f>HLOOKUP(H514,C514:$F$604,J514,0)</f>
        <v>2</v>
      </c>
      <c r="J514" s="1">
        <v>91</v>
      </c>
      <c r="K514" s="1" t="str">
        <f t="shared" si="637"/>
        <v>32</v>
      </c>
      <c r="M514" s="5">
        <f t="shared" si="638"/>
        <v>2</v>
      </c>
      <c r="N514" s="5">
        <f t="shared" si="639"/>
        <v>186</v>
      </c>
      <c r="O514" s="5">
        <f t="shared" si="640"/>
        <v>22.60346581094737</v>
      </c>
      <c r="P514" s="5">
        <f t="shared" si="641"/>
        <v>68.25</v>
      </c>
      <c r="Q514" s="5">
        <f t="shared" si="642"/>
        <v>75</v>
      </c>
      <c r="R514" s="5">
        <f t="shared" si="643"/>
        <v>-6.75</v>
      </c>
      <c r="S514" s="5">
        <f t="shared" si="644"/>
        <v>36</v>
      </c>
      <c r="T514" s="5">
        <f t="shared" si="645"/>
        <v>87</v>
      </c>
      <c r="U514" s="5">
        <f t="shared" si="646"/>
        <v>51</v>
      </c>
      <c r="V514">
        <f t="shared" si="647"/>
        <v>3000000</v>
      </c>
      <c r="X514">
        <f t="shared" si="648"/>
        <v>27</v>
      </c>
      <c r="Y514">
        <f t="shared" si="626"/>
        <v>6</v>
      </c>
      <c r="Z514">
        <f t="shared" si="627"/>
        <v>39</v>
      </c>
      <c r="AA514">
        <f t="shared" si="628"/>
        <v>6</v>
      </c>
      <c r="AB514">
        <f t="shared" si="629"/>
        <v>5</v>
      </c>
      <c r="AC514">
        <f t="shared" si="630"/>
        <v>47</v>
      </c>
      <c r="AD514">
        <f t="shared" si="631"/>
        <v>10</v>
      </c>
      <c r="AE514">
        <f t="shared" si="632"/>
        <v>25</v>
      </c>
      <c r="AF514">
        <f t="shared" si="633"/>
        <v>37</v>
      </c>
      <c r="AG514">
        <f t="shared" ref="AG514:AO514" si="713">MAX(X$4:AF$543)+1-X514</f>
        <v>29</v>
      </c>
      <c r="AH514">
        <f t="shared" si="713"/>
        <v>50</v>
      </c>
      <c r="AI514">
        <f t="shared" si="713"/>
        <v>17</v>
      </c>
      <c r="AJ514">
        <f t="shared" si="713"/>
        <v>50</v>
      </c>
      <c r="AK514">
        <f t="shared" si="713"/>
        <v>51</v>
      </c>
      <c r="AL514">
        <f t="shared" si="713"/>
        <v>9</v>
      </c>
      <c r="AM514">
        <f t="shared" si="713"/>
        <v>46</v>
      </c>
      <c r="AN514">
        <f t="shared" si="713"/>
        <v>31</v>
      </c>
      <c r="AO514">
        <f t="shared" si="713"/>
        <v>19</v>
      </c>
      <c r="AP514">
        <f t="shared" si="635"/>
        <v>3000000</v>
      </c>
      <c r="AQ514">
        <f t="shared" si="650"/>
        <v>3</v>
      </c>
      <c r="AR514">
        <f t="shared" si="651"/>
        <v>3</v>
      </c>
      <c r="AS514">
        <f t="shared" si="652"/>
        <v>2904289.9</v>
      </c>
      <c r="AV514" s="10" t="s">
        <v>1174</v>
      </c>
      <c r="AW514" s="11">
        <v>14</v>
      </c>
      <c r="AX514" s="11">
        <v>38</v>
      </c>
      <c r="AY514" s="11">
        <v>47</v>
      </c>
      <c r="AZ514" s="11">
        <v>43</v>
      </c>
      <c r="BA514" s="11">
        <v>41</v>
      </c>
      <c r="BB514" s="11">
        <v>20</v>
      </c>
      <c r="BC514" s="11">
        <v>21</v>
      </c>
      <c r="BD514" s="11">
        <v>49</v>
      </c>
      <c r="BE514" s="11">
        <v>46</v>
      </c>
      <c r="BF514" s="11">
        <v>42</v>
      </c>
      <c r="BG514" s="11">
        <v>18</v>
      </c>
      <c r="BH514" s="11">
        <v>9</v>
      </c>
      <c r="BI514" s="11">
        <v>13</v>
      </c>
      <c r="BJ514" s="11">
        <v>15</v>
      </c>
      <c r="BK514" s="11">
        <v>36</v>
      </c>
      <c r="BL514" s="11">
        <v>35</v>
      </c>
      <c r="BM514" s="11">
        <v>7</v>
      </c>
      <c r="BN514" s="11">
        <v>10</v>
      </c>
      <c r="BO514" s="11">
        <v>2000000</v>
      </c>
    </row>
    <row r="515" spans="1:67" ht="15" thickBot="1" x14ac:dyDescent="0.35">
      <c r="A515" s="1" t="s">
        <v>511</v>
      </c>
      <c r="B515" s="1" t="s">
        <v>602</v>
      </c>
      <c r="C515" s="2">
        <v>80</v>
      </c>
      <c r="D515" s="2">
        <v>65</v>
      </c>
      <c r="E515" s="2">
        <v>57</v>
      </c>
      <c r="F515" s="2">
        <v>78</v>
      </c>
      <c r="G515" s="2">
        <v>3</v>
      </c>
      <c r="H515" s="1">
        <f t="shared" si="636"/>
        <v>80</v>
      </c>
      <c r="I515" s="1">
        <f>HLOOKUP(H515,C515:$F$604,J515,0)</f>
        <v>1</v>
      </c>
      <c r="J515" s="1">
        <v>90</v>
      </c>
      <c r="K515" s="1" t="str">
        <f t="shared" si="637"/>
        <v>31</v>
      </c>
      <c r="M515" s="5">
        <f t="shared" si="638"/>
        <v>1</v>
      </c>
      <c r="N515" s="5">
        <f t="shared" si="639"/>
        <v>200</v>
      </c>
      <c r="O515" s="5">
        <f t="shared" si="640"/>
        <v>10.923979738782625</v>
      </c>
      <c r="P515" s="5">
        <f t="shared" si="641"/>
        <v>70</v>
      </c>
      <c r="Q515" s="5">
        <f t="shared" si="642"/>
        <v>71.5</v>
      </c>
      <c r="R515" s="5">
        <f t="shared" si="643"/>
        <v>-1.5</v>
      </c>
      <c r="S515" s="5">
        <f t="shared" si="644"/>
        <v>57</v>
      </c>
      <c r="T515" s="5">
        <f t="shared" si="645"/>
        <v>80</v>
      </c>
      <c r="U515" s="5">
        <f t="shared" si="646"/>
        <v>23</v>
      </c>
      <c r="V515">
        <f t="shared" si="647"/>
        <v>3000000</v>
      </c>
      <c r="X515">
        <f t="shared" si="648"/>
        <v>41</v>
      </c>
      <c r="Y515">
        <f t="shared" si="626"/>
        <v>4</v>
      </c>
      <c r="Z515">
        <f t="shared" si="627"/>
        <v>52</v>
      </c>
      <c r="AA515">
        <f t="shared" si="628"/>
        <v>5</v>
      </c>
      <c r="AB515">
        <f t="shared" si="629"/>
        <v>8</v>
      </c>
      <c r="AC515">
        <f t="shared" si="630"/>
        <v>33</v>
      </c>
      <c r="AD515">
        <f t="shared" si="631"/>
        <v>2</v>
      </c>
      <c r="AE515">
        <f t="shared" si="632"/>
        <v>33</v>
      </c>
      <c r="AF515">
        <f t="shared" si="633"/>
        <v>52</v>
      </c>
      <c r="AG515">
        <f t="shared" ref="AG515:AO515" si="714">MAX(X$4:AF$543)+1-X515</f>
        <v>15</v>
      </c>
      <c r="AH515">
        <f t="shared" si="714"/>
        <v>52</v>
      </c>
      <c r="AI515">
        <f t="shared" si="714"/>
        <v>4</v>
      </c>
      <c r="AJ515">
        <f t="shared" si="714"/>
        <v>51</v>
      </c>
      <c r="AK515">
        <f t="shared" si="714"/>
        <v>48</v>
      </c>
      <c r="AL515">
        <f t="shared" si="714"/>
        <v>23</v>
      </c>
      <c r="AM515">
        <f t="shared" si="714"/>
        <v>54</v>
      </c>
      <c r="AN515">
        <f t="shared" si="714"/>
        <v>23</v>
      </c>
      <c r="AO515">
        <f t="shared" si="714"/>
        <v>4</v>
      </c>
      <c r="AP515">
        <f t="shared" si="635"/>
        <v>3000000</v>
      </c>
      <c r="AQ515">
        <f t="shared" si="650"/>
        <v>3</v>
      </c>
      <c r="AR515">
        <f t="shared" si="651"/>
        <v>3</v>
      </c>
      <c r="AS515">
        <f t="shared" si="652"/>
        <v>2865628.4</v>
      </c>
      <c r="AV515" s="10" t="s">
        <v>1175</v>
      </c>
      <c r="AW515" s="11">
        <v>27</v>
      </c>
      <c r="AX515" s="11">
        <v>1</v>
      </c>
      <c r="AY515" s="11">
        <v>51</v>
      </c>
      <c r="AZ515" s="11">
        <v>1</v>
      </c>
      <c r="BA515" s="11">
        <v>2</v>
      </c>
      <c r="BB515" s="11">
        <v>39</v>
      </c>
      <c r="BC515" s="11">
        <v>1</v>
      </c>
      <c r="BD515" s="11">
        <v>17</v>
      </c>
      <c r="BE515" s="11">
        <v>50</v>
      </c>
      <c r="BF515" s="11">
        <v>29</v>
      </c>
      <c r="BG515" s="11">
        <v>55</v>
      </c>
      <c r="BH515" s="11">
        <v>5</v>
      </c>
      <c r="BI515" s="11">
        <v>55</v>
      </c>
      <c r="BJ515" s="11">
        <v>54</v>
      </c>
      <c r="BK515" s="11">
        <v>17</v>
      </c>
      <c r="BL515" s="11">
        <v>55</v>
      </c>
      <c r="BM515" s="11">
        <v>39</v>
      </c>
      <c r="BN515" s="11">
        <v>6</v>
      </c>
      <c r="BO515" s="11">
        <v>2000000</v>
      </c>
    </row>
    <row r="516" spans="1:67" ht="15" thickBot="1" x14ac:dyDescent="0.35">
      <c r="A516" s="1" t="s">
        <v>512</v>
      </c>
      <c r="B516" s="1" t="s">
        <v>602</v>
      </c>
      <c r="C516" s="2">
        <v>25</v>
      </c>
      <c r="D516" s="2">
        <v>21</v>
      </c>
      <c r="E516" s="2">
        <v>62</v>
      </c>
      <c r="F516" s="2">
        <v>95</v>
      </c>
      <c r="G516" s="2">
        <v>4</v>
      </c>
      <c r="H516" s="1">
        <f t="shared" si="636"/>
        <v>95</v>
      </c>
      <c r="I516" s="1">
        <f>HLOOKUP(H516,C516:$F$604,J516,0)</f>
        <v>4</v>
      </c>
      <c r="J516" s="1">
        <v>89</v>
      </c>
      <c r="K516" s="1" t="str">
        <f t="shared" si="637"/>
        <v>44</v>
      </c>
      <c r="M516" s="5">
        <f t="shared" si="638"/>
        <v>4</v>
      </c>
      <c r="N516" s="5">
        <f t="shared" si="639"/>
        <v>108</v>
      </c>
      <c r="O516" s="5">
        <f t="shared" si="640"/>
        <v>34.79822792423009</v>
      </c>
      <c r="P516" s="5">
        <f t="shared" si="641"/>
        <v>50.75</v>
      </c>
      <c r="Q516" s="5">
        <f t="shared" si="642"/>
        <v>43.5</v>
      </c>
      <c r="R516" s="5">
        <f t="shared" si="643"/>
        <v>7.25</v>
      </c>
      <c r="S516" s="5">
        <f t="shared" si="644"/>
        <v>21</v>
      </c>
      <c r="T516" s="5">
        <f t="shared" si="645"/>
        <v>95</v>
      </c>
      <c r="U516" s="5">
        <f t="shared" si="646"/>
        <v>74</v>
      </c>
      <c r="V516">
        <f t="shared" si="647"/>
        <v>4000000</v>
      </c>
      <c r="X516">
        <f t="shared" si="648"/>
        <v>1</v>
      </c>
      <c r="Y516">
        <f t="shared" ref="Y516:Y543" si="715">INT(RANK(N516,N$4:N$543,0)/10)+1</f>
        <v>32</v>
      </c>
      <c r="Z516">
        <f t="shared" ref="Z516:Z543" si="716">INT(RANK(O516,O$4:O$543,0)/10)+1</f>
        <v>14</v>
      </c>
      <c r="AA516">
        <f t="shared" ref="AA516:AA543" si="717">INT(RANK(P516,P$4:P$543,0)/10)+1</f>
        <v>28</v>
      </c>
      <c r="AB516">
        <f t="shared" ref="AB516:AB543" si="718">INT(RANK(Q516,Q$4:Q$543,0)/10)+1</f>
        <v>35</v>
      </c>
      <c r="AC516">
        <f t="shared" ref="AC516:AC543" si="719">INT(RANK(R516,R$4:R$543,0)/10)+1</f>
        <v>8</v>
      </c>
      <c r="AD516">
        <f t="shared" ref="AD516:AD543" si="720">INT(RANK(S516,S$4:S$543,0)/10)+1</f>
        <v>21</v>
      </c>
      <c r="AE516">
        <f t="shared" ref="AE516:AE543" si="721">INT(RANK(T516,T$4:T$543,0)/10)+1</f>
        <v>10</v>
      </c>
      <c r="AF516">
        <f t="shared" ref="AF516:AF543" si="722">INT(RANK(U516,U$4:U$543,0)/10)+1</f>
        <v>16</v>
      </c>
      <c r="AG516">
        <f t="shared" ref="AG516:AO516" si="723">MAX(X$4:AF$543)+1-X516</f>
        <v>55</v>
      </c>
      <c r="AH516">
        <f t="shared" si="723"/>
        <v>24</v>
      </c>
      <c r="AI516">
        <f t="shared" si="723"/>
        <v>42</v>
      </c>
      <c r="AJ516">
        <f t="shared" si="723"/>
        <v>28</v>
      </c>
      <c r="AK516">
        <f t="shared" si="723"/>
        <v>21</v>
      </c>
      <c r="AL516">
        <f t="shared" si="723"/>
        <v>48</v>
      </c>
      <c r="AM516">
        <f t="shared" si="723"/>
        <v>35</v>
      </c>
      <c r="AN516">
        <f t="shared" si="723"/>
        <v>46</v>
      </c>
      <c r="AO516">
        <f t="shared" si="723"/>
        <v>40</v>
      </c>
      <c r="AP516">
        <f t="shared" ref="AP516:AP543" si="724">V516</f>
        <v>4000000</v>
      </c>
      <c r="AQ516">
        <f t="shared" si="650"/>
        <v>3</v>
      </c>
      <c r="AR516">
        <f t="shared" si="651"/>
        <v>4</v>
      </c>
      <c r="AS516">
        <f t="shared" si="652"/>
        <v>2931511.2</v>
      </c>
      <c r="AV516" s="10" t="s">
        <v>1176</v>
      </c>
      <c r="AW516" s="11">
        <v>1</v>
      </c>
      <c r="AX516" s="11">
        <v>2</v>
      </c>
      <c r="AY516" s="11">
        <v>43</v>
      </c>
      <c r="AZ516" s="11">
        <v>3</v>
      </c>
      <c r="BA516" s="11">
        <v>2</v>
      </c>
      <c r="BB516" s="11">
        <v>50</v>
      </c>
      <c r="BC516" s="11">
        <v>6</v>
      </c>
      <c r="BD516" s="11">
        <v>21</v>
      </c>
      <c r="BE516" s="11">
        <v>43</v>
      </c>
      <c r="BF516" s="11">
        <v>55</v>
      </c>
      <c r="BG516" s="11">
        <v>54</v>
      </c>
      <c r="BH516" s="11">
        <v>13</v>
      </c>
      <c r="BI516" s="11">
        <v>53</v>
      </c>
      <c r="BJ516" s="11">
        <v>54</v>
      </c>
      <c r="BK516" s="11">
        <v>6</v>
      </c>
      <c r="BL516" s="11">
        <v>50</v>
      </c>
      <c r="BM516" s="11">
        <v>35</v>
      </c>
      <c r="BN516" s="11">
        <v>13</v>
      </c>
      <c r="BO516" s="11">
        <v>1000000</v>
      </c>
    </row>
    <row r="517" spans="1:67" ht="15" thickBot="1" x14ac:dyDescent="0.35">
      <c r="A517" s="1" t="s">
        <v>513</v>
      </c>
      <c r="B517" s="1" t="s">
        <v>602</v>
      </c>
      <c r="C517" s="2">
        <v>23</v>
      </c>
      <c r="D517" s="2">
        <v>25</v>
      </c>
      <c r="E517" s="2">
        <v>95</v>
      </c>
      <c r="F517" s="2">
        <v>96</v>
      </c>
      <c r="G517" s="2">
        <v>2</v>
      </c>
      <c r="H517" s="1">
        <f t="shared" ref="H517:H580" si="725">MAX(C517:F517)</f>
        <v>96</v>
      </c>
      <c r="I517" s="1">
        <f>HLOOKUP(H517,C517:$F$604,J517,0)</f>
        <v>4</v>
      </c>
      <c r="J517" s="1">
        <v>88</v>
      </c>
      <c r="K517" s="1" t="str">
        <f t="shared" ref="K517:K580" si="726">G517&amp;I517</f>
        <v>24</v>
      </c>
      <c r="M517" s="5">
        <f t="shared" ref="M517:M543" si="727">I517</f>
        <v>4</v>
      </c>
      <c r="N517" s="5">
        <f t="shared" ref="N517:N543" si="728">SUM(C517:F517)-H517</f>
        <v>143</v>
      </c>
      <c r="O517" s="5">
        <f t="shared" ref="O517:O543" si="729">STDEV(C517:F517)</f>
        <v>41.290636549545546</v>
      </c>
      <c r="P517" s="5">
        <f t="shared" ref="P517:P543" si="730">AVERAGE(C517:F517)</f>
        <v>59.75</v>
      </c>
      <c r="Q517" s="5">
        <f t="shared" ref="Q517:Q543" si="731">MEDIAN(C517:F517)</f>
        <v>60</v>
      </c>
      <c r="R517" s="5">
        <f t="shared" ref="R517:R543" si="732">P517-Q517</f>
        <v>-0.25</v>
      </c>
      <c r="S517" s="5">
        <f t="shared" ref="S517:S543" si="733">MIN(C517:F517)</f>
        <v>23</v>
      </c>
      <c r="T517" s="5">
        <f t="shared" ref="T517:T543" si="734">H517</f>
        <v>96</v>
      </c>
      <c r="U517" s="5">
        <f t="shared" ref="U517:U543" si="735">T517-S517</f>
        <v>73</v>
      </c>
      <c r="V517">
        <f t="shared" ref="V517:V580" si="736">G517*1000000</f>
        <v>2000000</v>
      </c>
      <c r="X517">
        <f t="shared" ref="X517:X543" si="737">INT(RANK(M517,M$4:M$543,0)/10)+1</f>
        <v>1</v>
      </c>
      <c r="Y517">
        <f t="shared" si="715"/>
        <v>18</v>
      </c>
      <c r="Z517">
        <f t="shared" si="716"/>
        <v>4</v>
      </c>
      <c r="AA517">
        <f t="shared" si="717"/>
        <v>15</v>
      </c>
      <c r="AB517">
        <f t="shared" si="718"/>
        <v>18</v>
      </c>
      <c r="AC517">
        <f t="shared" si="719"/>
        <v>29</v>
      </c>
      <c r="AD517">
        <f t="shared" si="720"/>
        <v>19</v>
      </c>
      <c r="AE517">
        <f t="shared" si="721"/>
        <v>8</v>
      </c>
      <c r="AF517">
        <f t="shared" si="722"/>
        <v>17</v>
      </c>
      <c r="AG517">
        <f t="shared" ref="AG517:AO517" si="738">MAX(X$4:AF$543)+1-X517</f>
        <v>55</v>
      </c>
      <c r="AH517">
        <f t="shared" si="738"/>
        <v>38</v>
      </c>
      <c r="AI517">
        <f t="shared" si="738"/>
        <v>52</v>
      </c>
      <c r="AJ517">
        <f t="shared" si="738"/>
        <v>41</v>
      </c>
      <c r="AK517">
        <f t="shared" si="738"/>
        <v>38</v>
      </c>
      <c r="AL517">
        <f t="shared" si="738"/>
        <v>27</v>
      </c>
      <c r="AM517">
        <f t="shared" si="738"/>
        <v>37</v>
      </c>
      <c r="AN517">
        <f t="shared" si="738"/>
        <v>48</v>
      </c>
      <c r="AO517">
        <f t="shared" si="738"/>
        <v>39</v>
      </c>
      <c r="AP517">
        <f t="shared" si="724"/>
        <v>2000000</v>
      </c>
      <c r="AQ517">
        <f t="shared" ref="AQ517:AQ543" si="739">ROUND(BO1177/1000000,0)</f>
        <v>2</v>
      </c>
      <c r="AR517">
        <f t="shared" ref="AR517:AR580" si="740">AP517/1000000</f>
        <v>2</v>
      </c>
      <c r="AS517">
        <f t="shared" ref="AS517:AS543" si="741">BO1177</f>
        <v>2259250.5</v>
      </c>
      <c r="AV517" s="10" t="s">
        <v>1177</v>
      </c>
      <c r="AW517" s="11">
        <v>41</v>
      </c>
      <c r="AX517" s="11">
        <v>10</v>
      </c>
      <c r="AY517" s="11">
        <v>25</v>
      </c>
      <c r="AZ517" s="11">
        <v>9</v>
      </c>
      <c r="BA517" s="11">
        <v>9</v>
      </c>
      <c r="BB517" s="11">
        <v>43</v>
      </c>
      <c r="BC517" s="11">
        <v>17</v>
      </c>
      <c r="BD517" s="11">
        <v>8</v>
      </c>
      <c r="BE517" s="11">
        <v>20</v>
      </c>
      <c r="BF517" s="11">
        <v>15</v>
      </c>
      <c r="BG517" s="11">
        <v>46</v>
      </c>
      <c r="BH517" s="11">
        <v>31</v>
      </c>
      <c r="BI517" s="11">
        <v>47</v>
      </c>
      <c r="BJ517" s="11">
        <v>47</v>
      </c>
      <c r="BK517" s="11">
        <v>13</v>
      </c>
      <c r="BL517" s="11">
        <v>39</v>
      </c>
      <c r="BM517" s="11">
        <v>48</v>
      </c>
      <c r="BN517" s="11">
        <v>36</v>
      </c>
      <c r="BO517" s="11">
        <v>1000000</v>
      </c>
    </row>
    <row r="518" spans="1:67" ht="15" thickBot="1" x14ac:dyDescent="0.35">
      <c r="A518" s="1" t="s">
        <v>514</v>
      </c>
      <c r="B518" s="1" t="s">
        <v>602</v>
      </c>
      <c r="C518" s="2">
        <v>48</v>
      </c>
      <c r="D518" s="2">
        <v>59</v>
      </c>
      <c r="E518" s="2">
        <v>42</v>
      </c>
      <c r="F518" s="2">
        <v>12</v>
      </c>
      <c r="G518" s="2">
        <v>1</v>
      </c>
      <c r="H518" s="1">
        <f t="shared" si="725"/>
        <v>59</v>
      </c>
      <c r="I518" s="1">
        <f>HLOOKUP(H518,C518:$F$604,J518,0)</f>
        <v>2</v>
      </c>
      <c r="J518" s="1">
        <v>87</v>
      </c>
      <c r="K518" s="1" t="str">
        <f t="shared" si="726"/>
        <v>12</v>
      </c>
      <c r="M518" s="5">
        <f t="shared" si="727"/>
        <v>2</v>
      </c>
      <c r="N518" s="5">
        <f t="shared" si="728"/>
        <v>102</v>
      </c>
      <c r="O518" s="5">
        <f t="shared" si="729"/>
        <v>20.1059692628831</v>
      </c>
      <c r="P518" s="5">
        <f t="shared" si="730"/>
        <v>40.25</v>
      </c>
      <c r="Q518" s="5">
        <f t="shared" si="731"/>
        <v>45</v>
      </c>
      <c r="R518" s="5">
        <f t="shared" si="732"/>
        <v>-4.75</v>
      </c>
      <c r="S518" s="5">
        <f t="shared" si="733"/>
        <v>12</v>
      </c>
      <c r="T518" s="5">
        <f t="shared" si="734"/>
        <v>59</v>
      </c>
      <c r="U518" s="5">
        <f t="shared" si="735"/>
        <v>47</v>
      </c>
      <c r="V518">
        <f t="shared" si="736"/>
        <v>1000000</v>
      </c>
      <c r="X518">
        <f t="shared" si="737"/>
        <v>27</v>
      </c>
      <c r="Y518">
        <f t="shared" si="715"/>
        <v>35</v>
      </c>
      <c r="Z518">
        <f t="shared" si="716"/>
        <v>43</v>
      </c>
      <c r="AA518">
        <f t="shared" si="717"/>
        <v>41</v>
      </c>
      <c r="AB518">
        <f t="shared" si="718"/>
        <v>33</v>
      </c>
      <c r="AC518">
        <f t="shared" si="719"/>
        <v>44</v>
      </c>
      <c r="AD518">
        <f t="shared" si="720"/>
        <v>32</v>
      </c>
      <c r="AE518">
        <f t="shared" si="721"/>
        <v>49</v>
      </c>
      <c r="AF518">
        <f t="shared" si="722"/>
        <v>40</v>
      </c>
      <c r="AG518">
        <f t="shared" ref="AG518:AO518" si="742">MAX(X$4:AF$543)+1-X518</f>
        <v>29</v>
      </c>
      <c r="AH518">
        <f t="shared" si="742"/>
        <v>21</v>
      </c>
      <c r="AI518">
        <f t="shared" si="742"/>
        <v>13</v>
      </c>
      <c r="AJ518">
        <f t="shared" si="742"/>
        <v>15</v>
      </c>
      <c r="AK518">
        <f t="shared" si="742"/>
        <v>23</v>
      </c>
      <c r="AL518">
        <f t="shared" si="742"/>
        <v>12</v>
      </c>
      <c r="AM518">
        <f t="shared" si="742"/>
        <v>24</v>
      </c>
      <c r="AN518">
        <f t="shared" si="742"/>
        <v>7</v>
      </c>
      <c r="AO518">
        <f t="shared" si="742"/>
        <v>16</v>
      </c>
      <c r="AP518">
        <f t="shared" si="724"/>
        <v>1000000</v>
      </c>
      <c r="AQ518">
        <f t="shared" si="739"/>
        <v>3</v>
      </c>
      <c r="AR518">
        <f t="shared" si="740"/>
        <v>1</v>
      </c>
      <c r="AS518">
        <f t="shared" si="741"/>
        <v>2766281</v>
      </c>
      <c r="AV518" s="10" t="s">
        <v>1178</v>
      </c>
      <c r="AW518" s="11">
        <v>27</v>
      </c>
      <c r="AX518" s="11">
        <v>6</v>
      </c>
      <c r="AY518" s="11">
        <v>39</v>
      </c>
      <c r="AZ518" s="11">
        <v>6</v>
      </c>
      <c r="BA518" s="11">
        <v>5</v>
      </c>
      <c r="BB518" s="11">
        <v>47</v>
      </c>
      <c r="BC518" s="11">
        <v>10</v>
      </c>
      <c r="BD518" s="11">
        <v>25</v>
      </c>
      <c r="BE518" s="11">
        <v>37</v>
      </c>
      <c r="BF518" s="11">
        <v>29</v>
      </c>
      <c r="BG518" s="11">
        <v>50</v>
      </c>
      <c r="BH518" s="11">
        <v>17</v>
      </c>
      <c r="BI518" s="11">
        <v>50</v>
      </c>
      <c r="BJ518" s="11">
        <v>51</v>
      </c>
      <c r="BK518" s="11">
        <v>9</v>
      </c>
      <c r="BL518" s="11">
        <v>46</v>
      </c>
      <c r="BM518" s="11">
        <v>31</v>
      </c>
      <c r="BN518" s="11">
        <v>19</v>
      </c>
      <c r="BO518" s="11">
        <v>3000000</v>
      </c>
    </row>
    <row r="519" spans="1:67" ht="15" thickBot="1" x14ac:dyDescent="0.35">
      <c r="A519" s="1" t="s">
        <v>515</v>
      </c>
      <c r="B519" s="1" t="s">
        <v>602</v>
      </c>
      <c r="C519" s="2">
        <v>45</v>
      </c>
      <c r="D519" s="2">
        <v>74</v>
      </c>
      <c r="E519" s="2">
        <v>67</v>
      </c>
      <c r="F519" s="2">
        <v>43</v>
      </c>
      <c r="G519" s="2">
        <v>4</v>
      </c>
      <c r="H519" s="1">
        <f t="shared" si="725"/>
        <v>74</v>
      </c>
      <c r="I519" s="1">
        <f>HLOOKUP(H519,C519:$F$604,J519,0)</f>
        <v>2</v>
      </c>
      <c r="J519" s="1">
        <v>86</v>
      </c>
      <c r="K519" s="1" t="str">
        <f t="shared" si="726"/>
        <v>42</v>
      </c>
      <c r="M519" s="5">
        <f t="shared" si="727"/>
        <v>2</v>
      </c>
      <c r="N519" s="5">
        <f t="shared" si="728"/>
        <v>155</v>
      </c>
      <c r="O519" s="5">
        <f t="shared" si="729"/>
        <v>15.58578412100805</v>
      </c>
      <c r="P519" s="5">
        <f t="shared" si="730"/>
        <v>57.25</v>
      </c>
      <c r="Q519" s="5">
        <f t="shared" si="731"/>
        <v>56</v>
      </c>
      <c r="R519" s="5">
        <f t="shared" si="732"/>
        <v>1.25</v>
      </c>
      <c r="S519" s="5">
        <f t="shared" si="733"/>
        <v>43</v>
      </c>
      <c r="T519" s="5">
        <f t="shared" si="734"/>
        <v>74</v>
      </c>
      <c r="U519" s="5">
        <f t="shared" si="735"/>
        <v>31</v>
      </c>
      <c r="V519">
        <f t="shared" si="736"/>
        <v>4000000</v>
      </c>
      <c r="X519">
        <f t="shared" si="737"/>
        <v>27</v>
      </c>
      <c r="Y519">
        <f t="shared" si="715"/>
        <v>14</v>
      </c>
      <c r="Z519">
        <f t="shared" si="716"/>
        <v>49</v>
      </c>
      <c r="AA519">
        <f t="shared" si="717"/>
        <v>18</v>
      </c>
      <c r="AB519">
        <f t="shared" si="718"/>
        <v>22</v>
      </c>
      <c r="AC519">
        <f t="shared" si="719"/>
        <v>23</v>
      </c>
      <c r="AD519">
        <f t="shared" si="720"/>
        <v>7</v>
      </c>
      <c r="AE519">
        <f t="shared" si="721"/>
        <v>39</v>
      </c>
      <c r="AF519">
        <f t="shared" si="722"/>
        <v>50</v>
      </c>
      <c r="AG519">
        <f t="shared" ref="AG519:AO519" si="743">MAX(X$4:AF$543)+1-X519</f>
        <v>29</v>
      </c>
      <c r="AH519">
        <f t="shared" si="743"/>
        <v>42</v>
      </c>
      <c r="AI519">
        <f t="shared" si="743"/>
        <v>7</v>
      </c>
      <c r="AJ519">
        <f t="shared" si="743"/>
        <v>38</v>
      </c>
      <c r="AK519">
        <f t="shared" si="743"/>
        <v>34</v>
      </c>
      <c r="AL519">
        <f t="shared" si="743"/>
        <v>33</v>
      </c>
      <c r="AM519">
        <f t="shared" si="743"/>
        <v>49</v>
      </c>
      <c r="AN519">
        <f t="shared" si="743"/>
        <v>17</v>
      </c>
      <c r="AO519">
        <f t="shared" si="743"/>
        <v>6</v>
      </c>
      <c r="AP519">
        <f t="shared" si="724"/>
        <v>4000000</v>
      </c>
      <c r="AQ519">
        <f t="shared" si="739"/>
        <v>3</v>
      </c>
      <c r="AR519">
        <f t="shared" si="740"/>
        <v>4</v>
      </c>
      <c r="AS519">
        <f t="shared" si="741"/>
        <v>2931511.2</v>
      </c>
      <c r="AV519" s="10" t="s">
        <v>1179</v>
      </c>
      <c r="AW519" s="11">
        <v>41</v>
      </c>
      <c r="AX519" s="11">
        <v>4</v>
      </c>
      <c r="AY519" s="11">
        <v>52</v>
      </c>
      <c r="AZ519" s="11">
        <v>5</v>
      </c>
      <c r="BA519" s="11">
        <v>8</v>
      </c>
      <c r="BB519" s="11">
        <v>33</v>
      </c>
      <c r="BC519" s="11">
        <v>2</v>
      </c>
      <c r="BD519" s="11">
        <v>33</v>
      </c>
      <c r="BE519" s="11">
        <v>52</v>
      </c>
      <c r="BF519" s="11">
        <v>15</v>
      </c>
      <c r="BG519" s="11">
        <v>52</v>
      </c>
      <c r="BH519" s="11">
        <v>4</v>
      </c>
      <c r="BI519" s="11">
        <v>51</v>
      </c>
      <c r="BJ519" s="11">
        <v>48</v>
      </c>
      <c r="BK519" s="11">
        <v>23</v>
      </c>
      <c r="BL519" s="11">
        <v>54</v>
      </c>
      <c r="BM519" s="11">
        <v>23</v>
      </c>
      <c r="BN519" s="11">
        <v>4</v>
      </c>
      <c r="BO519" s="11">
        <v>3000000</v>
      </c>
    </row>
    <row r="520" spans="1:67" ht="15" thickBot="1" x14ac:dyDescent="0.35">
      <c r="A520" s="1" t="s">
        <v>516</v>
      </c>
      <c r="B520" s="1" t="s">
        <v>602</v>
      </c>
      <c r="C520" s="2">
        <v>52</v>
      </c>
      <c r="D520" s="2">
        <v>91</v>
      </c>
      <c r="E520" s="2">
        <v>33</v>
      </c>
      <c r="F520" s="2">
        <v>27</v>
      </c>
      <c r="G520" s="2">
        <v>3</v>
      </c>
      <c r="H520" s="1">
        <f t="shared" si="725"/>
        <v>91</v>
      </c>
      <c r="I520" s="1">
        <f>HLOOKUP(H520,C520:$F$604,J520,0)</f>
        <v>2</v>
      </c>
      <c r="J520" s="1">
        <v>85</v>
      </c>
      <c r="K520" s="1" t="str">
        <f t="shared" si="726"/>
        <v>32</v>
      </c>
      <c r="M520" s="5">
        <f t="shared" si="727"/>
        <v>2</v>
      </c>
      <c r="N520" s="5">
        <f t="shared" si="728"/>
        <v>112</v>
      </c>
      <c r="O520" s="5">
        <f t="shared" si="729"/>
        <v>28.87184326178939</v>
      </c>
      <c r="P520" s="5">
        <f t="shared" si="730"/>
        <v>50.75</v>
      </c>
      <c r="Q520" s="5">
        <f t="shared" si="731"/>
        <v>42.5</v>
      </c>
      <c r="R520" s="5">
        <f t="shared" si="732"/>
        <v>8.25</v>
      </c>
      <c r="S520" s="5">
        <f t="shared" si="733"/>
        <v>27</v>
      </c>
      <c r="T520" s="5">
        <f t="shared" si="734"/>
        <v>91</v>
      </c>
      <c r="U520" s="5">
        <f t="shared" si="735"/>
        <v>64</v>
      </c>
      <c r="V520">
        <f t="shared" si="736"/>
        <v>3000000</v>
      </c>
      <c r="X520">
        <f t="shared" si="737"/>
        <v>27</v>
      </c>
      <c r="Y520">
        <f t="shared" si="715"/>
        <v>30</v>
      </c>
      <c r="Z520">
        <f t="shared" si="716"/>
        <v>26</v>
      </c>
      <c r="AA520">
        <f t="shared" si="717"/>
        <v>28</v>
      </c>
      <c r="AB520">
        <f t="shared" si="718"/>
        <v>36</v>
      </c>
      <c r="AC520">
        <f t="shared" si="719"/>
        <v>6</v>
      </c>
      <c r="AD520">
        <f t="shared" si="720"/>
        <v>16</v>
      </c>
      <c r="AE520">
        <f t="shared" si="721"/>
        <v>17</v>
      </c>
      <c r="AF520">
        <f t="shared" si="722"/>
        <v>25</v>
      </c>
      <c r="AG520">
        <f t="shared" ref="AG520:AO520" si="744">MAX(X$4:AF$543)+1-X520</f>
        <v>29</v>
      </c>
      <c r="AH520">
        <f t="shared" si="744"/>
        <v>26</v>
      </c>
      <c r="AI520">
        <f t="shared" si="744"/>
        <v>30</v>
      </c>
      <c r="AJ520">
        <f t="shared" si="744"/>
        <v>28</v>
      </c>
      <c r="AK520">
        <f t="shared" si="744"/>
        <v>20</v>
      </c>
      <c r="AL520">
        <f t="shared" si="744"/>
        <v>50</v>
      </c>
      <c r="AM520">
        <f t="shared" si="744"/>
        <v>40</v>
      </c>
      <c r="AN520">
        <f t="shared" si="744"/>
        <v>39</v>
      </c>
      <c r="AO520">
        <f t="shared" si="744"/>
        <v>31</v>
      </c>
      <c r="AP520">
        <f t="shared" si="724"/>
        <v>3000000</v>
      </c>
      <c r="AQ520">
        <f t="shared" si="739"/>
        <v>3</v>
      </c>
      <c r="AR520">
        <f t="shared" si="740"/>
        <v>3</v>
      </c>
      <c r="AS520">
        <f t="shared" si="741"/>
        <v>2875616.8</v>
      </c>
      <c r="AV520" s="10" t="s">
        <v>1180</v>
      </c>
      <c r="AW520" s="11">
        <v>1</v>
      </c>
      <c r="AX520" s="11">
        <v>32</v>
      </c>
      <c r="AY520" s="11">
        <v>14</v>
      </c>
      <c r="AZ520" s="11">
        <v>28</v>
      </c>
      <c r="BA520" s="11">
        <v>35</v>
      </c>
      <c r="BB520" s="11">
        <v>8</v>
      </c>
      <c r="BC520" s="11">
        <v>21</v>
      </c>
      <c r="BD520" s="11">
        <v>10</v>
      </c>
      <c r="BE520" s="11">
        <v>16</v>
      </c>
      <c r="BF520" s="11">
        <v>55</v>
      </c>
      <c r="BG520" s="11">
        <v>24</v>
      </c>
      <c r="BH520" s="11">
        <v>42</v>
      </c>
      <c r="BI520" s="11">
        <v>28</v>
      </c>
      <c r="BJ520" s="11">
        <v>21</v>
      </c>
      <c r="BK520" s="11">
        <v>48</v>
      </c>
      <c r="BL520" s="11">
        <v>35</v>
      </c>
      <c r="BM520" s="11">
        <v>46</v>
      </c>
      <c r="BN520" s="11">
        <v>40</v>
      </c>
      <c r="BO520" s="11">
        <v>4000000</v>
      </c>
    </row>
    <row r="521" spans="1:67" ht="15" thickBot="1" x14ac:dyDescent="0.35">
      <c r="A521" s="1" t="s">
        <v>517</v>
      </c>
      <c r="B521" s="1" t="s">
        <v>602</v>
      </c>
      <c r="C521" s="2">
        <v>97</v>
      </c>
      <c r="D521" s="2">
        <v>35</v>
      </c>
      <c r="E521" s="2">
        <v>67</v>
      </c>
      <c r="F521" s="2">
        <v>39</v>
      </c>
      <c r="G521" s="2">
        <v>3</v>
      </c>
      <c r="H521" s="1">
        <f t="shared" si="725"/>
        <v>97</v>
      </c>
      <c r="I521" s="1">
        <f>HLOOKUP(H521,C521:$F$604,J521,0)</f>
        <v>1</v>
      </c>
      <c r="J521" s="1">
        <v>84</v>
      </c>
      <c r="K521" s="1" t="str">
        <f t="shared" si="726"/>
        <v>31</v>
      </c>
      <c r="M521" s="5">
        <f t="shared" si="727"/>
        <v>1</v>
      </c>
      <c r="N521" s="5">
        <f t="shared" si="728"/>
        <v>141</v>
      </c>
      <c r="O521" s="5">
        <f t="shared" si="729"/>
        <v>28.769196489764301</v>
      </c>
      <c r="P521" s="5">
        <f t="shared" si="730"/>
        <v>59.5</v>
      </c>
      <c r="Q521" s="5">
        <f t="shared" si="731"/>
        <v>53</v>
      </c>
      <c r="R521" s="5">
        <f t="shared" si="732"/>
        <v>6.5</v>
      </c>
      <c r="S521" s="5">
        <f t="shared" si="733"/>
        <v>35</v>
      </c>
      <c r="T521" s="5">
        <f t="shared" si="734"/>
        <v>97</v>
      </c>
      <c r="U521" s="5">
        <f t="shared" si="735"/>
        <v>62</v>
      </c>
      <c r="V521">
        <f t="shared" si="736"/>
        <v>3000000</v>
      </c>
      <c r="X521">
        <f t="shared" si="737"/>
        <v>41</v>
      </c>
      <c r="Y521">
        <f t="shared" si="715"/>
        <v>19</v>
      </c>
      <c r="Z521">
        <f t="shared" si="716"/>
        <v>26</v>
      </c>
      <c r="AA521">
        <f t="shared" si="717"/>
        <v>16</v>
      </c>
      <c r="AB521">
        <f t="shared" si="718"/>
        <v>25</v>
      </c>
      <c r="AC521">
        <f t="shared" si="719"/>
        <v>9</v>
      </c>
      <c r="AD521">
        <f t="shared" si="720"/>
        <v>12</v>
      </c>
      <c r="AE521">
        <f t="shared" si="721"/>
        <v>7</v>
      </c>
      <c r="AF521">
        <f t="shared" si="722"/>
        <v>27</v>
      </c>
      <c r="AG521">
        <f t="shared" ref="AG521:AO521" si="745">MAX(X$4:AF$543)+1-X521</f>
        <v>15</v>
      </c>
      <c r="AH521">
        <f t="shared" si="745"/>
        <v>37</v>
      </c>
      <c r="AI521">
        <f t="shared" si="745"/>
        <v>30</v>
      </c>
      <c r="AJ521">
        <f t="shared" si="745"/>
        <v>40</v>
      </c>
      <c r="AK521">
        <f t="shared" si="745"/>
        <v>31</v>
      </c>
      <c r="AL521">
        <f t="shared" si="745"/>
        <v>47</v>
      </c>
      <c r="AM521">
        <f t="shared" si="745"/>
        <v>44</v>
      </c>
      <c r="AN521">
        <f t="shared" si="745"/>
        <v>49</v>
      </c>
      <c r="AO521">
        <f t="shared" si="745"/>
        <v>29</v>
      </c>
      <c r="AP521">
        <f t="shared" si="724"/>
        <v>3000000</v>
      </c>
      <c r="AQ521">
        <f t="shared" si="739"/>
        <v>3</v>
      </c>
      <c r="AR521">
        <f t="shared" si="740"/>
        <v>3</v>
      </c>
      <c r="AS521">
        <f t="shared" si="741"/>
        <v>2630069.7999999998</v>
      </c>
      <c r="AV521" s="10" t="s">
        <v>1181</v>
      </c>
      <c r="AW521" s="11">
        <v>1</v>
      </c>
      <c r="AX521" s="11">
        <v>18</v>
      </c>
      <c r="AY521" s="11">
        <v>4</v>
      </c>
      <c r="AZ521" s="11">
        <v>15</v>
      </c>
      <c r="BA521" s="11">
        <v>18</v>
      </c>
      <c r="BB521" s="11">
        <v>29</v>
      </c>
      <c r="BC521" s="11">
        <v>19</v>
      </c>
      <c r="BD521" s="11">
        <v>8</v>
      </c>
      <c r="BE521" s="11">
        <v>17</v>
      </c>
      <c r="BF521" s="11">
        <v>55</v>
      </c>
      <c r="BG521" s="11">
        <v>38</v>
      </c>
      <c r="BH521" s="11">
        <v>52</v>
      </c>
      <c r="BI521" s="11">
        <v>41</v>
      </c>
      <c r="BJ521" s="11">
        <v>38</v>
      </c>
      <c r="BK521" s="11">
        <v>27</v>
      </c>
      <c r="BL521" s="11">
        <v>37</v>
      </c>
      <c r="BM521" s="11">
        <v>48</v>
      </c>
      <c r="BN521" s="11">
        <v>39</v>
      </c>
      <c r="BO521" s="11">
        <v>2000000</v>
      </c>
    </row>
    <row r="522" spans="1:67" ht="15" thickBot="1" x14ac:dyDescent="0.35">
      <c r="A522" s="1" t="s">
        <v>518</v>
      </c>
      <c r="B522" s="1" t="s">
        <v>602</v>
      </c>
      <c r="C522" s="2">
        <v>85</v>
      </c>
      <c r="D522" s="2">
        <v>65</v>
      </c>
      <c r="E522" s="2">
        <v>19</v>
      </c>
      <c r="F522" s="2">
        <v>42</v>
      </c>
      <c r="G522" s="2">
        <v>2</v>
      </c>
      <c r="H522" s="1">
        <f t="shared" si="725"/>
        <v>85</v>
      </c>
      <c r="I522" s="1">
        <f>HLOOKUP(H522,C522:$F$604,J522,0)</f>
        <v>1</v>
      </c>
      <c r="J522" s="1">
        <v>83</v>
      </c>
      <c r="K522" s="1" t="str">
        <f t="shared" si="726"/>
        <v>21</v>
      </c>
      <c r="M522" s="5">
        <f t="shared" si="727"/>
        <v>1</v>
      </c>
      <c r="N522" s="5">
        <f t="shared" si="728"/>
        <v>126</v>
      </c>
      <c r="O522" s="5">
        <f t="shared" si="729"/>
        <v>28.546745290254485</v>
      </c>
      <c r="P522" s="5">
        <f t="shared" si="730"/>
        <v>52.75</v>
      </c>
      <c r="Q522" s="5">
        <f t="shared" si="731"/>
        <v>53.5</v>
      </c>
      <c r="R522" s="5">
        <f t="shared" si="732"/>
        <v>-0.75</v>
      </c>
      <c r="S522" s="5">
        <f t="shared" si="733"/>
        <v>19</v>
      </c>
      <c r="T522" s="5">
        <f t="shared" si="734"/>
        <v>85</v>
      </c>
      <c r="U522" s="5">
        <f t="shared" si="735"/>
        <v>66</v>
      </c>
      <c r="V522">
        <f t="shared" si="736"/>
        <v>2000000</v>
      </c>
      <c r="X522">
        <f t="shared" si="737"/>
        <v>41</v>
      </c>
      <c r="Y522">
        <f t="shared" si="715"/>
        <v>25</v>
      </c>
      <c r="Z522">
        <f t="shared" si="716"/>
        <v>27</v>
      </c>
      <c r="AA522">
        <f t="shared" si="717"/>
        <v>24</v>
      </c>
      <c r="AB522">
        <f t="shared" si="718"/>
        <v>24</v>
      </c>
      <c r="AC522">
        <f t="shared" si="719"/>
        <v>31</v>
      </c>
      <c r="AD522">
        <f t="shared" si="720"/>
        <v>23</v>
      </c>
      <c r="AE522">
        <f t="shared" si="721"/>
        <v>27</v>
      </c>
      <c r="AF522">
        <f t="shared" si="722"/>
        <v>23</v>
      </c>
      <c r="AG522">
        <f t="shared" ref="AG522:AO522" si="746">MAX(X$4:AF$543)+1-X522</f>
        <v>15</v>
      </c>
      <c r="AH522">
        <f t="shared" si="746"/>
        <v>31</v>
      </c>
      <c r="AI522">
        <f t="shared" si="746"/>
        <v>29</v>
      </c>
      <c r="AJ522">
        <f t="shared" si="746"/>
        <v>32</v>
      </c>
      <c r="AK522">
        <f t="shared" si="746"/>
        <v>32</v>
      </c>
      <c r="AL522">
        <f t="shared" si="746"/>
        <v>25</v>
      </c>
      <c r="AM522">
        <f t="shared" si="746"/>
        <v>33</v>
      </c>
      <c r="AN522">
        <f t="shared" si="746"/>
        <v>29</v>
      </c>
      <c r="AO522">
        <f t="shared" si="746"/>
        <v>33</v>
      </c>
      <c r="AP522">
        <f t="shared" si="724"/>
        <v>2000000</v>
      </c>
      <c r="AQ522">
        <f t="shared" si="739"/>
        <v>3</v>
      </c>
      <c r="AR522">
        <f t="shared" si="740"/>
        <v>2</v>
      </c>
      <c r="AS522">
        <f t="shared" si="741"/>
        <v>2539659.7999999998</v>
      </c>
      <c r="AV522" s="10" t="s">
        <v>1182</v>
      </c>
      <c r="AW522" s="11">
        <v>27</v>
      </c>
      <c r="AX522" s="11">
        <v>35</v>
      </c>
      <c r="AY522" s="11">
        <v>43</v>
      </c>
      <c r="AZ522" s="11">
        <v>41</v>
      </c>
      <c r="BA522" s="11">
        <v>33</v>
      </c>
      <c r="BB522" s="11">
        <v>44</v>
      </c>
      <c r="BC522" s="11">
        <v>32</v>
      </c>
      <c r="BD522" s="11">
        <v>49</v>
      </c>
      <c r="BE522" s="11">
        <v>40</v>
      </c>
      <c r="BF522" s="11">
        <v>29</v>
      </c>
      <c r="BG522" s="11">
        <v>21</v>
      </c>
      <c r="BH522" s="11">
        <v>13</v>
      </c>
      <c r="BI522" s="11">
        <v>15</v>
      </c>
      <c r="BJ522" s="11">
        <v>23</v>
      </c>
      <c r="BK522" s="11">
        <v>12</v>
      </c>
      <c r="BL522" s="11">
        <v>24</v>
      </c>
      <c r="BM522" s="11">
        <v>7</v>
      </c>
      <c r="BN522" s="11">
        <v>16</v>
      </c>
      <c r="BO522" s="11">
        <v>1000000</v>
      </c>
    </row>
    <row r="523" spans="1:67" ht="15" thickBot="1" x14ac:dyDescent="0.35">
      <c r="A523" s="1" t="s">
        <v>519</v>
      </c>
      <c r="B523" s="1" t="s">
        <v>602</v>
      </c>
      <c r="C523" s="2">
        <v>47</v>
      </c>
      <c r="D523" s="2">
        <v>15</v>
      </c>
      <c r="E523" s="2">
        <v>2</v>
      </c>
      <c r="F523" s="2">
        <v>98</v>
      </c>
      <c r="G523" s="2">
        <v>3</v>
      </c>
      <c r="H523" s="1">
        <f t="shared" si="725"/>
        <v>98</v>
      </c>
      <c r="I523" s="1">
        <f>HLOOKUP(H523,C523:$F$604,J523,0)</f>
        <v>4</v>
      </c>
      <c r="J523" s="1">
        <v>82</v>
      </c>
      <c r="K523" s="1" t="str">
        <f t="shared" si="726"/>
        <v>34</v>
      </c>
      <c r="M523" s="5">
        <f t="shared" si="727"/>
        <v>4</v>
      </c>
      <c r="N523" s="5">
        <f t="shared" si="728"/>
        <v>64</v>
      </c>
      <c r="O523" s="5">
        <f t="shared" si="729"/>
        <v>42.743420546325019</v>
      </c>
      <c r="P523" s="5">
        <f t="shared" si="730"/>
        <v>40.5</v>
      </c>
      <c r="Q523" s="5">
        <f t="shared" si="731"/>
        <v>31</v>
      </c>
      <c r="R523" s="5">
        <f t="shared" si="732"/>
        <v>9.5</v>
      </c>
      <c r="S523" s="5">
        <f t="shared" si="733"/>
        <v>2</v>
      </c>
      <c r="T523" s="5">
        <f t="shared" si="734"/>
        <v>98</v>
      </c>
      <c r="U523" s="5">
        <f t="shared" si="735"/>
        <v>96</v>
      </c>
      <c r="V523">
        <f t="shared" si="736"/>
        <v>3000000</v>
      </c>
      <c r="X523">
        <f t="shared" si="737"/>
        <v>1</v>
      </c>
      <c r="Y523">
        <f t="shared" si="715"/>
        <v>47</v>
      </c>
      <c r="Z523">
        <f t="shared" si="716"/>
        <v>3</v>
      </c>
      <c r="AA523">
        <f t="shared" si="717"/>
        <v>41</v>
      </c>
      <c r="AB523">
        <f t="shared" si="718"/>
        <v>45</v>
      </c>
      <c r="AC523">
        <f t="shared" si="719"/>
        <v>5</v>
      </c>
      <c r="AD523">
        <f t="shared" si="720"/>
        <v>49</v>
      </c>
      <c r="AE523">
        <f t="shared" si="721"/>
        <v>5</v>
      </c>
      <c r="AF523">
        <f t="shared" si="722"/>
        <v>1</v>
      </c>
      <c r="AG523">
        <f t="shared" ref="AG523:AO523" si="747">MAX(X$4:AF$543)+1-X523</f>
        <v>55</v>
      </c>
      <c r="AH523">
        <f t="shared" si="747"/>
        <v>9</v>
      </c>
      <c r="AI523">
        <f t="shared" si="747"/>
        <v>53</v>
      </c>
      <c r="AJ523">
        <f t="shared" si="747"/>
        <v>15</v>
      </c>
      <c r="AK523">
        <f t="shared" si="747"/>
        <v>11</v>
      </c>
      <c r="AL523">
        <f t="shared" si="747"/>
        <v>51</v>
      </c>
      <c r="AM523">
        <f t="shared" si="747"/>
        <v>7</v>
      </c>
      <c r="AN523">
        <f t="shared" si="747"/>
        <v>51</v>
      </c>
      <c r="AO523">
        <f t="shared" si="747"/>
        <v>55</v>
      </c>
      <c r="AP523">
        <f t="shared" si="724"/>
        <v>3000000</v>
      </c>
      <c r="AQ523">
        <f t="shared" si="739"/>
        <v>2</v>
      </c>
      <c r="AR523">
        <f t="shared" si="740"/>
        <v>3</v>
      </c>
      <c r="AS523">
        <f t="shared" si="741"/>
        <v>2439970.1</v>
      </c>
      <c r="AV523" s="10" t="s">
        <v>1183</v>
      </c>
      <c r="AW523" s="11">
        <v>27</v>
      </c>
      <c r="AX523" s="11">
        <v>14</v>
      </c>
      <c r="AY523" s="11">
        <v>49</v>
      </c>
      <c r="AZ523" s="11">
        <v>18</v>
      </c>
      <c r="BA523" s="11">
        <v>22</v>
      </c>
      <c r="BB523" s="11">
        <v>23</v>
      </c>
      <c r="BC523" s="11">
        <v>7</v>
      </c>
      <c r="BD523" s="11">
        <v>39</v>
      </c>
      <c r="BE523" s="11">
        <v>50</v>
      </c>
      <c r="BF523" s="11">
        <v>29</v>
      </c>
      <c r="BG523" s="11">
        <v>42</v>
      </c>
      <c r="BH523" s="11">
        <v>7</v>
      </c>
      <c r="BI523" s="11">
        <v>38</v>
      </c>
      <c r="BJ523" s="11">
        <v>34</v>
      </c>
      <c r="BK523" s="11">
        <v>33</v>
      </c>
      <c r="BL523" s="11">
        <v>49</v>
      </c>
      <c r="BM523" s="11">
        <v>17</v>
      </c>
      <c r="BN523" s="11">
        <v>6</v>
      </c>
      <c r="BO523" s="11">
        <v>4000000</v>
      </c>
    </row>
    <row r="524" spans="1:67" ht="15" thickBot="1" x14ac:dyDescent="0.35">
      <c r="A524" s="1" t="s">
        <v>520</v>
      </c>
      <c r="B524" s="1" t="s">
        <v>602</v>
      </c>
      <c r="C524" s="2">
        <v>57</v>
      </c>
      <c r="D524" s="2">
        <v>47</v>
      </c>
      <c r="E524" s="2">
        <v>0</v>
      </c>
      <c r="F524" s="2">
        <v>3</v>
      </c>
      <c r="G524" s="2">
        <v>2</v>
      </c>
      <c r="H524" s="1">
        <f t="shared" si="725"/>
        <v>57</v>
      </c>
      <c r="I524" s="1">
        <f>HLOOKUP(H524,C524:$F$604,J524,0)</f>
        <v>1</v>
      </c>
      <c r="J524" s="1">
        <v>81</v>
      </c>
      <c r="K524" s="1" t="str">
        <f t="shared" si="726"/>
        <v>21</v>
      </c>
      <c r="M524" s="5">
        <f t="shared" si="727"/>
        <v>1</v>
      </c>
      <c r="N524" s="5">
        <f t="shared" si="728"/>
        <v>50</v>
      </c>
      <c r="O524" s="5">
        <f t="shared" si="729"/>
        <v>29.466082196315138</v>
      </c>
      <c r="P524" s="5">
        <f t="shared" si="730"/>
        <v>26.75</v>
      </c>
      <c r="Q524" s="5">
        <f t="shared" si="731"/>
        <v>25</v>
      </c>
      <c r="R524" s="5">
        <f t="shared" si="732"/>
        <v>1.75</v>
      </c>
      <c r="S524" s="5">
        <f t="shared" si="733"/>
        <v>0</v>
      </c>
      <c r="T524" s="5">
        <f t="shared" si="734"/>
        <v>57</v>
      </c>
      <c r="U524" s="5">
        <f t="shared" si="735"/>
        <v>57</v>
      </c>
      <c r="V524">
        <f t="shared" si="736"/>
        <v>2000000</v>
      </c>
      <c r="X524">
        <f t="shared" si="737"/>
        <v>41</v>
      </c>
      <c r="Y524">
        <f t="shared" si="715"/>
        <v>51</v>
      </c>
      <c r="Z524">
        <f t="shared" si="716"/>
        <v>25</v>
      </c>
      <c r="AA524">
        <f t="shared" si="717"/>
        <v>52</v>
      </c>
      <c r="AB524">
        <f t="shared" si="718"/>
        <v>50</v>
      </c>
      <c r="AC524">
        <f t="shared" si="719"/>
        <v>21</v>
      </c>
      <c r="AD524">
        <f t="shared" si="720"/>
        <v>53</v>
      </c>
      <c r="AE524">
        <f t="shared" si="721"/>
        <v>49</v>
      </c>
      <c r="AF524">
        <f t="shared" si="722"/>
        <v>32</v>
      </c>
      <c r="AG524">
        <f t="shared" ref="AG524:AO524" si="748">MAX(X$4:AF$543)+1-X524</f>
        <v>15</v>
      </c>
      <c r="AH524">
        <f t="shared" si="748"/>
        <v>5</v>
      </c>
      <c r="AI524">
        <f t="shared" si="748"/>
        <v>31</v>
      </c>
      <c r="AJ524">
        <f t="shared" si="748"/>
        <v>4</v>
      </c>
      <c r="AK524">
        <f t="shared" si="748"/>
        <v>6</v>
      </c>
      <c r="AL524">
        <f t="shared" si="748"/>
        <v>35</v>
      </c>
      <c r="AM524">
        <f t="shared" si="748"/>
        <v>3</v>
      </c>
      <c r="AN524">
        <f t="shared" si="748"/>
        <v>7</v>
      </c>
      <c r="AO524">
        <f t="shared" si="748"/>
        <v>24</v>
      </c>
      <c r="AP524">
        <f t="shared" si="724"/>
        <v>2000000</v>
      </c>
      <c r="AQ524">
        <f t="shared" si="739"/>
        <v>2</v>
      </c>
      <c r="AR524">
        <f t="shared" si="740"/>
        <v>2</v>
      </c>
      <c r="AS524">
        <f t="shared" si="741"/>
        <v>2372432.5</v>
      </c>
      <c r="AV524" s="10" t="s">
        <v>1184</v>
      </c>
      <c r="AW524" s="11">
        <v>27</v>
      </c>
      <c r="AX524" s="11">
        <v>30</v>
      </c>
      <c r="AY524" s="11">
        <v>26</v>
      </c>
      <c r="AZ524" s="11">
        <v>28</v>
      </c>
      <c r="BA524" s="11">
        <v>36</v>
      </c>
      <c r="BB524" s="11">
        <v>6</v>
      </c>
      <c r="BC524" s="11">
        <v>16</v>
      </c>
      <c r="BD524" s="11">
        <v>17</v>
      </c>
      <c r="BE524" s="11">
        <v>25</v>
      </c>
      <c r="BF524" s="11">
        <v>29</v>
      </c>
      <c r="BG524" s="11">
        <v>26</v>
      </c>
      <c r="BH524" s="11">
        <v>30</v>
      </c>
      <c r="BI524" s="11">
        <v>28</v>
      </c>
      <c r="BJ524" s="11">
        <v>20</v>
      </c>
      <c r="BK524" s="11">
        <v>50</v>
      </c>
      <c r="BL524" s="11">
        <v>40</v>
      </c>
      <c r="BM524" s="11">
        <v>39</v>
      </c>
      <c r="BN524" s="11">
        <v>31</v>
      </c>
      <c r="BO524" s="11">
        <v>3000000</v>
      </c>
    </row>
    <row r="525" spans="1:67" ht="15" thickBot="1" x14ac:dyDescent="0.35">
      <c r="A525" s="1" t="s">
        <v>521</v>
      </c>
      <c r="B525" s="1" t="s">
        <v>602</v>
      </c>
      <c r="C525" s="2">
        <v>53</v>
      </c>
      <c r="D525" s="2">
        <v>45</v>
      </c>
      <c r="E525" s="2">
        <v>54</v>
      </c>
      <c r="F525" s="2">
        <v>48</v>
      </c>
      <c r="G525" s="2">
        <v>3</v>
      </c>
      <c r="H525" s="1">
        <f t="shared" si="725"/>
        <v>54</v>
      </c>
      <c r="I525" s="1">
        <f>HLOOKUP(H525,C525:$F$604,J525,0)</f>
        <v>3</v>
      </c>
      <c r="J525" s="1">
        <v>80</v>
      </c>
      <c r="K525" s="1" t="str">
        <f t="shared" si="726"/>
        <v>33</v>
      </c>
      <c r="M525" s="5">
        <f t="shared" si="727"/>
        <v>3</v>
      </c>
      <c r="N525" s="5">
        <f t="shared" si="728"/>
        <v>146</v>
      </c>
      <c r="O525" s="5">
        <f t="shared" si="729"/>
        <v>4.2426406871192848</v>
      </c>
      <c r="P525" s="5">
        <f t="shared" si="730"/>
        <v>50</v>
      </c>
      <c r="Q525" s="5">
        <f t="shared" si="731"/>
        <v>50.5</v>
      </c>
      <c r="R525" s="5">
        <f t="shared" si="732"/>
        <v>-0.5</v>
      </c>
      <c r="S525" s="5">
        <f t="shared" si="733"/>
        <v>45</v>
      </c>
      <c r="T525" s="5">
        <f t="shared" si="734"/>
        <v>54</v>
      </c>
      <c r="U525" s="5">
        <f t="shared" si="735"/>
        <v>9</v>
      </c>
      <c r="V525">
        <f t="shared" si="736"/>
        <v>3000000</v>
      </c>
      <c r="X525">
        <f t="shared" si="737"/>
        <v>14</v>
      </c>
      <c r="Y525">
        <f t="shared" si="715"/>
        <v>17</v>
      </c>
      <c r="Z525">
        <f t="shared" si="716"/>
        <v>54</v>
      </c>
      <c r="AA525">
        <f t="shared" si="717"/>
        <v>29</v>
      </c>
      <c r="AB525">
        <f t="shared" si="718"/>
        <v>28</v>
      </c>
      <c r="AC525">
        <f t="shared" si="719"/>
        <v>30</v>
      </c>
      <c r="AD525">
        <f t="shared" si="720"/>
        <v>6</v>
      </c>
      <c r="AE525">
        <f t="shared" si="721"/>
        <v>50</v>
      </c>
      <c r="AF525">
        <f t="shared" si="722"/>
        <v>55</v>
      </c>
      <c r="AG525">
        <f t="shared" ref="AG525:AO525" si="749">MAX(X$4:AF$543)+1-X525</f>
        <v>42</v>
      </c>
      <c r="AH525">
        <f t="shared" si="749"/>
        <v>39</v>
      </c>
      <c r="AI525">
        <f t="shared" si="749"/>
        <v>2</v>
      </c>
      <c r="AJ525">
        <f t="shared" si="749"/>
        <v>27</v>
      </c>
      <c r="AK525">
        <f t="shared" si="749"/>
        <v>28</v>
      </c>
      <c r="AL525">
        <f t="shared" si="749"/>
        <v>26</v>
      </c>
      <c r="AM525">
        <f t="shared" si="749"/>
        <v>50</v>
      </c>
      <c r="AN525">
        <f t="shared" si="749"/>
        <v>6</v>
      </c>
      <c r="AO525">
        <f t="shared" si="749"/>
        <v>1</v>
      </c>
      <c r="AP525">
        <f t="shared" si="724"/>
        <v>3000000</v>
      </c>
      <c r="AQ525">
        <f t="shared" si="739"/>
        <v>3</v>
      </c>
      <c r="AR525">
        <f t="shared" si="740"/>
        <v>3</v>
      </c>
      <c r="AS525">
        <f t="shared" si="741"/>
        <v>2899247</v>
      </c>
      <c r="AV525" s="10" t="s">
        <v>1185</v>
      </c>
      <c r="AW525" s="11">
        <v>41</v>
      </c>
      <c r="AX525" s="11">
        <v>19</v>
      </c>
      <c r="AY525" s="11">
        <v>26</v>
      </c>
      <c r="AZ525" s="11">
        <v>16</v>
      </c>
      <c r="BA525" s="11">
        <v>25</v>
      </c>
      <c r="BB525" s="11">
        <v>9</v>
      </c>
      <c r="BC525" s="11">
        <v>12</v>
      </c>
      <c r="BD525" s="11">
        <v>7</v>
      </c>
      <c r="BE525" s="11">
        <v>27</v>
      </c>
      <c r="BF525" s="11">
        <v>15</v>
      </c>
      <c r="BG525" s="11">
        <v>37</v>
      </c>
      <c r="BH525" s="11">
        <v>30</v>
      </c>
      <c r="BI525" s="11">
        <v>40</v>
      </c>
      <c r="BJ525" s="11">
        <v>31</v>
      </c>
      <c r="BK525" s="11">
        <v>47</v>
      </c>
      <c r="BL525" s="11">
        <v>44</v>
      </c>
      <c r="BM525" s="11">
        <v>49</v>
      </c>
      <c r="BN525" s="11">
        <v>29</v>
      </c>
      <c r="BO525" s="11">
        <v>3000000</v>
      </c>
    </row>
    <row r="526" spans="1:67" ht="15" thickBot="1" x14ac:dyDescent="0.35">
      <c r="A526" s="1" t="s">
        <v>522</v>
      </c>
      <c r="B526" s="1" t="s">
        <v>602</v>
      </c>
      <c r="C526" s="2">
        <v>15</v>
      </c>
      <c r="D526" s="2">
        <v>4</v>
      </c>
      <c r="E526" s="2">
        <v>89</v>
      </c>
      <c r="F526" s="2">
        <v>80</v>
      </c>
      <c r="G526" s="2">
        <v>3</v>
      </c>
      <c r="H526" s="1">
        <f t="shared" si="725"/>
        <v>89</v>
      </c>
      <c r="I526" s="1">
        <f>HLOOKUP(H526,C526:$F$604,J526,0)</f>
        <v>3</v>
      </c>
      <c r="J526" s="1">
        <v>79</v>
      </c>
      <c r="K526" s="1" t="str">
        <f t="shared" si="726"/>
        <v>33</v>
      </c>
      <c r="M526" s="5">
        <f t="shared" si="727"/>
        <v>3</v>
      </c>
      <c r="N526" s="5">
        <f t="shared" si="728"/>
        <v>99</v>
      </c>
      <c r="O526" s="5">
        <f t="shared" si="729"/>
        <v>43.688289811649376</v>
      </c>
      <c r="P526" s="5">
        <f t="shared" si="730"/>
        <v>47</v>
      </c>
      <c r="Q526" s="5">
        <f t="shared" si="731"/>
        <v>47.5</v>
      </c>
      <c r="R526" s="5">
        <f t="shared" si="732"/>
        <v>-0.5</v>
      </c>
      <c r="S526" s="5">
        <f t="shared" si="733"/>
        <v>4</v>
      </c>
      <c r="T526" s="5">
        <f t="shared" si="734"/>
        <v>89</v>
      </c>
      <c r="U526" s="5">
        <f t="shared" si="735"/>
        <v>85</v>
      </c>
      <c r="V526">
        <f t="shared" si="736"/>
        <v>3000000</v>
      </c>
      <c r="X526">
        <f t="shared" si="737"/>
        <v>14</v>
      </c>
      <c r="Y526">
        <f t="shared" si="715"/>
        <v>36</v>
      </c>
      <c r="Z526">
        <f t="shared" si="716"/>
        <v>2</v>
      </c>
      <c r="AA526">
        <f t="shared" si="717"/>
        <v>33</v>
      </c>
      <c r="AB526">
        <f t="shared" si="718"/>
        <v>31</v>
      </c>
      <c r="AC526">
        <f t="shared" si="719"/>
        <v>30</v>
      </c>
      <c r="AD526">
        <f t="shared" si="720"/>
        <v>46</v>
      </c>
      <c r="AE526">
        <f t="shared" si="721"/>
        <v>21</v>
      </c>
      <c r="AF526">
        <f t="shared" si="722"/>
        <v>7</v>
      </c>
      <c r="AG526">
        <f t="shared" ref="AG526:AO526" si="750">MAX(X$4:AF$543)+1-X526</f>
        <v>42</v>
      </c>
      <c r="AH526">
        <f t="shared" si="750"/>
        <v>20</v>
      </c>
      <c r="AI526">
        <f t="shared" si="750"/>
        <v>54</v>
      </c>
      <c r="AJ526">
        <f t="shared" si="750"/>
        <v>23</v>
      </c>
      <c r="AK526">
        <f t="shared" si="750"/>
        <v>25</v>
      </c>
      <c r="AL526">
        <f t="shared" si="750"/>
        <v>26</v>
      </c>
      <c r="AM526">
        <f t="shared" si="750"/>
        <v>10</v>
      </c>
      <c r="AN526">
        <f t="shared" si="750"/>
        <v>35</v>
      </c>
      <c r="AO526">
        <f t="shared" si="750"/>
        <v>49</v>
      </c>
      <c r="AP526">
        <f t="shared" si="724"/>
        <v>3000000</v>
      </c>
      <c r="AQ526">
        <f t="shared" si="739"/>
        <v>3</v>
      </c>
      <c r="AR526">
        <f t="shared" si="740"/>
        <v>3</v>
      </c>
      <c r="AS526">
        <f t="shared" si="741"/>
        <v>2525230.1</v>
      </c>
      <c r="AV526" s="10" t="s">
        <v>1186</v>
      </c>
      <c r="AW526" s="11">
        <v>41</v>
      </c>
      <c r="AX526" s="11">
        <v>25</v>
      </c>
      <c r="AY526" s="11">
        <v>27</v>
      </c>
      <c r="AZ526" s="11">
        <v>24</v>
      </c>
      <c r="BA526" s="11">
        <v>24</v>
      </c>
      <c r="BB526" s="11">
        <v>31</v>
      </c>
      <c r="BC526" s="11">
        <v>23</v>
      </c>
      <c r="BD526" s="11">
        <v>27</v>
      </c>
      <c r="BE526" s="11">
        <v>23</v>
      </c>
      <c r="BF526" s="11">
        <v>15</v>
      </c>
      <c r="BG526" s="11">
        <v>31</v>
      </c>
      <c r="BH526" s="11">
        <v>29</v>
      </c>
      <c r="BI526" s="11">
        <v>32</v>
      </c>
      <c r="BJ526" s="11">
        <v>32</v>
      </c>
      <c r="BK526" s="11">
        <v>25</v>
      </c>
      <c r="BL526" s="11">
        <v>33</v>
      </c>
      <c r="BM526" s="11">
        <v>29</v>
      </c>
      <c r="BN526" s="11">
        <v>33</v>
      </c>
      <c r="BO526" s="11">
        <v>2000000</v>
      </c>
    </row>
    <row r="527" spans="1:67" ht="15" thickBot="1" x14ac:dyDescent="0.35">
      <c r="A527" s="1" t="s">
        <v>523</v>
      </c>
      <c r="B527" s="1" t="s">
        <v>602</v>
      </c>
      <c r="C527" s="2">
        <v>100</v>
      </c>
      <c r="D527" s="2">
        <v>88</v>
      </c>
      <c r="E527" s="2">
        <v>70</v>
      </c>
      <c r="F527" s="2">
        <v>63</v>
      </c>
      <c r="G527" s="2">
        <v>2</v>
      </c>
      <c r="H527" s="1">
        <f t="shared" si="725"/>
        <v>100</v>
      </c>
      <c r="I527" s="1">
        <f>HLOOKUP(H527,C527:$F$604,J527,0)</f>
        <v>1</v>
      </c>
      <c r="J527" s="1">
        <v>78</v>
      </c>
      <c r="K527" s="1" t="str">
        <f t="shared" si="726"/>
        <v>21</v>
      </c>
      <c r="M527" s="5">
        <f t="shared" si="727"/>
        <v>1</v>
      </c>
      <c r="N527" s="5">
        <f t="shared" si="728"/>
        <v>221</v>
      </c>
      <c r="O527" s="5">
        <f t="shared" si="729"/>
        <v>16.859715300087366</v>
      </c>
      <c r="P527" s="5">
        <f t="shared" si="730"/>
        <v>80.25</v>
      </c>
      <c r="Q527" s="5">
        <f t="shared" si="731"/>
        <v>79</v>
      </c>
      <c r="R527" s="5">
        <f t="shared" si="732"/>
        <v>1.25</v>
      </c>
      <c r="S527" s="5">
        <f t="shared" si="733"/>
        <v>63</v>
      </c>
      <c r="T527" s="5">
        <f t="shared" si="734"/>
        <v>100</v>
      </c>
      <c r="U527" s="5">
        <f t="shared" si="735"/>
        <v>37</v>
      </c>
      <c r="V527">
        <f t="shared" si="736"/>
        <v>2000000</v>
      </c>
      <c r="X527">
        <f t="shared" si="737"/>
        <v>41</v>
      </c>
      <c r="Y527">
        <f t="shared" si="715"/>
        <v>2</v>
      </c>
      <c r="Z527">
        <f t="shared" si="716"/>
        <v>47</v>
      </c>
      <c r="AA527">
        <f t="shared" si="717"/>
        <v>1</v>
      </c>
      <c r="AB527">
        <f t="shared" si="718"/>
        <v>3</v>
      </c>
      <c r="AC527">
        <f t="shared" si="719"/>
        <v>23</v>
      </c>
      <c r="AD527">
        <f t="shared" si="720"/>
        <v>1</v>
      </c>
      <c r="AE527">
        <f t="shared" si="721"/>
        <v>1</v>
      </c>
      <c r="AF527">
        <f t="shared" si="722"/>
        <v>47</v>
      </c>
      <c r="AG527">
        <f t="shared" ref="AG527:AO527" si="751">MAX(X$4:AF$543)+1-X527</f>
        <v>15</v>
      </c>
      <c r="AH527">
        <f t="shared" si="751"/>
        <v>54</v>
      </c>
      <c r="AI527">
        <f t="shared" si="751"/>
        <v>9</v>
      </c>
      <c r="AJ527">
        <f t="shared" si="751"/>
        <v>55</v>
      </c>
      <c r="AK527">
        <f t="shared" si="751"/>
        <v>53</v>
      </c>
      <c r="AL527">
        <f t="shared" si="751"/>
        <v>33</v>
      </c>
      <c r="AM527">
        <f t="shared" si="751"/>
        <v>55</v>
      </c>
      <c r="AN527">
        <f t="shared" si="751"/>
        <v>55</v>
      </c>
      <c r="AO527">
        <f t="shared" si="751"/>
        <v>9</v>
      </c>
      <c r="AP527">
        <f t="shared" si="724"/>
        <v>2000000</v>
      </c>
      <c r="AQ527">
        <f t="shared" si="739"/>
        <v>3</v>
      </c>
      <c r="AR527">
        <f t="shared" si="740"/>
        <v>2</v>
      </c>
      <c r="AS527">
        <f t="shared" si="741"/>
        <v>3044639</v>
      </c>
      <c r="AV527" s="10" t="s">
        <v>1187</v>
      </c>
      <c r="AW527" s="11">
        <v>1</v>
      </c>
      <c r="AX527" s="11">
        <v>47</v>
      </c>
      <c r="AY527" s="11">
        <v>3</v>
      </c>
      <c r="AZ527" s="11">
        <v>41</v>
      </c>
      <c r="BA527" s="11">
        <v>45</v>
      </c>
      <c r="BB527" s="11">
        <v>5</v>
      </c>
      <c r="BC527" s="11">
        <v>49</v>
      </c>
      <c r="BD527" s="11">
        <v>5</v>
      </c>
      <c r="BE527" s="11">
        <v>1</v>
      </c>
      <c r="BF527" s="11">
        <v>55</v>
      </c>
      <c r="BG527" s="11">
        <v>9</v>
      </c>
      <c r="BH527" s="11">
        <v>53</v>
      </c>
      <c r="BI527" s="11">
        <v>15</v>
      </c>
      <c r="BJ527" s="11">
        <v>11</v>
      </c>
      <c r="BK527" s="11">
        <v>51</v>
      </c>
      <c r="BL527" s="11">
        <v>7</v>
      </c>
      <c r="BM527" s="11">
        <v>51</v>
      </c>
      <c r="BN527" s="11">
        <v>55</v>
      </c>
      <c r="BO527" s="11">
        <v>3000000</v>
      </c>
    </row>
    <row r="528" spans="1:67" ht="15" thickBot="1" x14ac:dyDescent="0.35">
      <c r="A528" s="1" t="s">
        <v>524</v>
      </c>
      <c r="B528" s="1" t="s">
        <v>602</v>
      </c>
      <c r="C528" s="2">
        <v>50</v>
      </c>
      <c r="D528" s="2">
        <v>6</v>
      </c>
      <c r="E528" s="2">
        <v>90</v>
      </c>
      <c r="F528" s="2">
        <v>23</v>
      </c>
      <c r="G528" s="2">
        <v>1</v>
      </c>
      <c r="H528" s="1">
        <f t="shared" si="725"/>
        <v>90</v>
      </c>
      <c r="I528" s="1">
        <f>HLOOKUP(H528,C528:$F$604,J528,0)</f>
        <v>3</v>
      </c>
      <c r="J528" s="1">
        <v>77</v>
      </c>
      <c r="K528" s="1" t="str">
        <f t="shared" si="726"/>
        <v>13</v>
      </c>
      <c r="M528" s="5">
        <f t="shared" si="727"/>
        <v>3</v>
      </c>
      <c r="N528" s="5">
        <f t="shared" si="728"/>
        <v>79</v>
      </c>
      <c r="O528" s="5">
        <f t="shared" si="729"/>
        <v>36.62763073600766</v>
      </c>
      <c r="P528" s="5">
        <f t="shared" si="730"/>
        <v>42.25</v>
      </c>
      <c r="Q528" s="5">
        <f t="shared" si="731"/>
        <v>36.5</v>
      </c>
      <c r="R528" s="5">
        <f t="shared" si="732"/>
        <v>5.75</v>
      </c>
      <c r="S528" s="5">
        <f t="shared" si="733"/>
        <v>6</v>
      </c>
      <c r="T528" s="5">
        <f t="shared" si="734"/>
        <v>90</v>
      </c>
      <c r="U528" s="5">
        <f t="shared" si="735"/>
        <v>84</v>
      </c>
      <c r="V528">
        <f t="shared" si="736"/>
        <v>1000000</v>
      </c>
      <c r="X528">
        <f t="shared" si="737"/>
        <v>14</v>
      </c>
      <c r="Y528">
        <f t="shared" si="715"/>
        <v>42</v>
      </c>
      <c r="Z528">
        <f t="shared" si="716"/>
        <v>11</v>
      </c>
      <c r="AA528">
        <f t="shared" si="717"/>
        <v>39</v>
      </c>
      <c r="AB528">
        <f t="shared" si="718"/>
        <v>41</v>
      </c>
      <c r="AC528">
        <f t="shared" si="719"/>
        <v>10</v>
      </c>
      <c r="AD528">
        <f t="shared" si="720"/>
        <v>41</v>
      </c>
      <c r="AE528">
        <f t="shared" si="721"/>
        <v>19</v>
      </c>
      <c r="AF528">
        <f t="shared" si="722"/>
        <v>8</v>
      </c>
      <c r="AG528">
        <f t="shared" ref="AG528:AO528" si="752">MAX(X$4:AF$543)+1-X528</f>
        <v>42</v>
      </c>
      <c r="AH528">
        <f t="shared" si="752"/>
        <v>14</v>
      </c>
      <c r="AI528">
        <f t="shared" si="752"/>
        <v>45</v>
      </c>
      <c r="AJ528">
        <f t="shared" si="752"/>
        <v>17</v>
      </c>
      <c r="AK528">
        <f t="shared" si="752"/>
        <v>15</v>
      </c>
      <c r="AL528">
        <f t="shared" si="752"/>
        <v>46</v>
      </c>
      <c r="AM528">
        <f t="shared" si="752"/>
        <v>15</v>
      </c>
      <c r="AN528">
        <f t="shared" si="752"/>
        <v>37</v>
      </c>
      <c r="AO528">
        <f t="shared" si="752"/>
        <v>48</v>
      </c>
      <c r="AP528">
        <f t="shared" si="724"/>
        <v>1000000</v>
      </c>
      <c r="AQ528">
        <f t="shared" si="739"/>
        <v>3</v>
      </c>
      <c r="AR528">
        <f t="shared" si="740"/>
        <v>1</v>
      </c>
      <c r="AS528">
        <f t="shared" si="741"/>
        <v>2795545.5</v>
      </c>
      <c r="AV528" s="10" t="s">
        <v>1188</v>
      </c>
      <c r="AW528" s="11">
        <v>41</v>
      </c>
      <c r="AX528" s="11">
        <v>51</v>
      </c>
      <c r="AY528" s="11">
        <v>25</v>
      </c>
      <c r="AZ528" s="11">
        <v>52</v>
      </c>
      <c r="BA528" s="11">
        <v>50</v>
      </c>
      <c r="BB528" s="11">
        <v>21</v>
      </c>
      <c r="BC528" s="11">
        <v>53</v>
      </c>
      <c r="BD528" s="11">
        <v>49</v>
      </c>
      <c r="BE528" s="11">
        <v>32</v>
      </c>
      <c r="BF528" s="11">
        <v>15</v>
      </c>
      <c r="BG528" s="11">
        <v>5</v>
      </c>
      <c r="BH528" s="11">
        <v>31</v>
      </c>
      <c r="BI528" s="11">
        <v>4</v>
      </c>
      <c r="BJ528" s="11">
        <v>6</v>
      </c>
      <c r="BK528" s="11">
        <v>35</v>
      </c>
      <c r="BL528" s="11">
        <v>3</v>
      </c>
      <c r="BM528" s="11">
        <v>7</v>
      </c>
      <c r="BN528" s="11">
        <v>24</v>
      </c>
      <c r="BO528" s="11">
        <v>2000000</v>
      </c>
    </row>
    <row r="529" spans="1:67" ht="15" thickBot="1" x14ac:dyDescent="0.35">
      <c r="A529" s="1" t="s">
        <v>525</v>
      </c>
      <c r="B529" s="1" t="s">
        <v>602</v>
      </c>
      <c r="C529" s="2">
        <v>19</v>
      </c>
      <c r="D529" s="2">
        <v>32</v>
      </c>
      <c r="E529" s="2">
        <v>35</v>
      </c>
      <c r="F529" s="2">
        <v>82</v>
      </c>
      <c r="G529" s="2">
        <v>4</v>
      </c>
      <c r="H529" s="1">
        <f t="shared" si="725"/>
        <v>82</v>
      </c>
      <c r="I529" s="1">
        <f>HLOOKUP(H529,C529:$F$604,J529,0)</f>
        <v>4</v>
      </c>
      <c r="J529" s="1">
        <v>76</v>
      </c>
      <c r="K529" s="1" t="str">
        <f t="shared" si="726"/>
        <v>44</v>
      </c>
      <c r="M529" s="5">
        <f t="shared" si="727"/>
        <v>4</v>
      </c>
      <c r="N529" s="5">
        <f t="shared" si="728"/>
        <v>86</v>
      </c>
      <c r="O529" s="5">
        <f t="shared" si="729"/>
        <v>27.556003580587177</v>
      </c>
      <c r="P529" s="5">
        <f t="shared" si="730"/>
        <v>42</v>
      </c>
      <c r="Q529" s="5">
        <f t="shared" si="731"/>
        <v>33.5</v>
      </c>
      <c r="R529" s="5">
        <f t="shared" si="732"/>
        <v>8.5</v>
      </c>
      <c r="S529" s="5">
        <f t="shared" si="733"/>
        <v>19</v>
      </c>
      <c r="T529" s="5">
        <f t="shared" si="734"/>
        <v>82</v>
      </c>
      <c r="U529" s="5">
        <f t="shared" si="735"/>
        <v>63</v>
      </c>
      <c r="V529">
        <f t="shared" si="736"/>
        <v>4000000</v>
      </c>
      <c r="X529">
        <f t="shared" si="737"/>
        <v>1</v>
      </c>
      <c r="Y529">
        <f t="shared" si="715"/>
        <v>40</v>
      </c>
      <c r="Z529">
        <f t="shared" si="716"/>
        <v>29</v>
      </c>
      <c r="AA529">
        <f t="shared" si="717"/>
        <v>39</v>
      </c>
      <c r="AB529">
        <f t="shared" si="718"/>
        <v>43</v>
      </c>
      <c r="AC529">
        <f t="shared" si="719"/>
        <v>6</v>
      </c>
      <c r="AD529">
        <f t="shared" si="720"/>
        <v>23</v>
      </c>
      <c r="AE529">
        <f t="shared" si="721"/>
        <v>30</v>
      </c>
      <c r="AF529">
        <f t="shared" si="722"/>
        <v>26</v>
      </c>
      <c r="AG529">
        <f t="shared" ref="AG529:AO529" si="753">MAX(X$4:AF$543)+1-X529</f>
        <v>55</v>
      </c>
      <c r="AH529">
        <f t="shared" si="753"/>
        <v>16</v>
      </c>
      <c r="AI529">
        <f t="shared" si="753"/>
        <v>27</v>
      </c>
      <c r="AJ529">
        <f t="shared" si="753"/>
        <v>17</v>
      </c>
      <c r="AK529">
        <f t="shared" si="753"/>
        <v>13</v>
      </c>
      <c r="AL529">
        <f t="shared" si="753"/>
        <v>50</v>
      </c>
      <c r="AM529">
        <f t="shared" si="753"/>
        <v>33</v>
      </c>
      <c r="AN529">
        <f t="shared" si="753"/>
        <v>26</v>
      </c>
      <c r="AO529">
        <f t="shared" si="753"/>
        <v>30</v>
      </c>
      <c r="AP529">
        <f t="shared" si="724"/>
        <v>4000000</v>
      </c>
      <c r="AQ529">
        <f t="shared" si="739"/>
        <v>3</v>
      </c>
      <c r="AR529">
        <f t="shared" si="740"/>
        <v>4</v>
      </c>
      <c r="AS529">
        <f t="shared" si="741"/>
        <v>2931511.2</v>
      </c>
      <c r="AV529" s="10" t="s">
        <v>1189</v>
      </c>
      <c r="AW529" s="11">
        <v>14</v>
      </c>
      <c r="AX529" s="11">
        <v>17</v>
      </c>
      <c r="AY529" s="11">
        <v>54</v>
      </c>
      <c r="AZ529" s="11">
        <v>29</v>
      </c>
      <c r="BA529" s="11">
        <v>28</v>
      </c>
      <c r="BB529" s="11">
        <v>30</v>
      </c>
      <c r="BC529" s="11">
        <v>6</v>
      </c>
      <c r="BD529" s="11">
        <v>50</v>
      </c>
      <c r="BE529" s="11">
        <v>55</v>
      </c>
      <c r="BF529" s="11">
        <v>42</v>
      </c>
      <c r="BG529" s="11">
        <v>39</v>
      </c>
      <c r="BH529" s="11">
        <v>2</v>
      </c>
      <c r="BI529" s="11">
        <v>27</v>
      </c>
      <c r="BJ529" s="11">
        <v>28</v>
      </c>
      <c r="BK529" s="11">
        <v>26</v>
      </c>
      <c r="BL529" s="11">
        <v>50</v>
      </c>
      <c r="BM529" s="11">
        <v>6</v>
      </c>
      <c r="BN529" s="11">
        <v>1</v>
      </c>
      <c r="BO529" s="11">
        <v>3000000</v>
      </c>
    </row>
    <row r="530" spans="1:67" ht="15" thickBot="1" x14ac:dyDescent="0.35">
      <c r="A530" s="1" t="s">
        <v>526</v>
      </c>
      <c r="B530" s="1" t="s">
        <v>602</v>
      </c>
      <c r="C530" s="2">
        <v>15</v>
      </c>
      <c r="D530" s="2">
        <v>38</v>
      </c>
      <c r="E530" s="2">
        <v>23</v>
      </c>
      <c r="F530" s="2">
        <v>79</v>
      </c>
      <c r="G530" s="2">
        <v>1</v>
      </c>
      <c r="H530" s="1">
        <f t="shared" si="725"/>
        <v>79</v>
      </c>
      <c r="I530" s="1">
        <f>HLOOKUP(H530,C530:$F$604,J530,0)</f>
        <v>4</v>
      </c>
      <c r="J530" s="1">
        <v>75</v>
      </c>
      <c r="K530" s="1" t="str">
        <f t="shared" si="726"/>
        <v>14</v>
      </c>
      <c r="M530" s="5">
        <f t="shared" si="727"/>
        <v>4</v>
      </c>
      <c r="N530" s="5">
        <f t="shared" si="728"/>
        <v>76</v>
      </c>
      <c r="O530" s="5">
        <f t="shared" si="729"/>
        <v>28.476598579652496</v>
      </c>
      <c r="P530" s="5">
        <f t="shared" si="730"/>
        <v>38.75</v>
      </c>
      <c r="Q530" s="5">
        <f t="shared" si="731"/>
        <v>30.5</v>
      </c>
      <c r="R530" s="5">
        <f t="shared" si="732"/>
        <v>8.25</v>
      </c>
      <c r="S530" s="5">
        <f t="shared" si="733"/>
        <v>15</v>
      </c>
      <c r="T530" s="5">
        <f t="shared" si="734"/>
        <v>79</v>
      </c>
      <c r="U530" s="5">
        <f t="shared" si="735"/>
        <v>64</v>
      </c>
      <c r="V530">
        <f t="shared" si="736"/>
        <v>1000000</v>
      </c>
      <c r="X530">
        <f t="shared" si="737"/>
        <v>1</v>
      </c>
      <c r="Y530">
        <f t="shared" si="715"/>
        <v>44</v>
      </c>
      <c r="Z530">
        <f t="shared" si="716"/>
        <v>27</v>
      </c>
      <c r="AA530">
        <f t="shared" si="717"/>
        <v>42</v>
      </c>
      <c r="AB530">
        <f t="shared" si="718"/>
        <v>45</v>
      </c>
      <c r="AC530">
        <f t="shared" si="719"/>
        <v>6</v>
      </c>
      <c r="AD530">
        <f t="shared" si="720"/>
        <v>27</v>
      </c>
      <c r="AE530">
        <f t="shared" si="721"/>
        <v>34</v>
      </c>
      <c r="AF530">
        <f t="shared" si="722"/>
        <v>25</v>
      </c>
      <c r="AG530">
        <f t="shared" ref="AG530:AO530" si="754">MAX(X$4:AF$543)+1-X530</f>
        <v>55</v>
      </c>
      <c r="AH530">
        <f t="shared" si="754"/>
        <v>12</v>
      </c>
      <c r="AI530">
        <f t="shared" si="754"/>
        <v>29</v>
      </c>
      <c r="AJ530">
        <f t="shared" si="754"/>
        <v>14</v>
      </c>
      <c r="AK530">
        <f t="shared" si="754"/>
        <v>11</v>
      </c>
      <c r="AL530">
        <f t="shared" si="754"/>
        <v>50</v>
      </c>
      <c r="AM530">
        <f t="shared" si="754"/>
        <v>29</v>
      </c>
      <c r="AN530">
        <f t="shared" si="754"/>
        <v>22</v>
      </c>
      <c r="AO530">
        <f t="shared" si="754"/>
        <v>31</v>
      </c>
      <c r="AP530">
        <f t="shared" si="724"/>
        <v>1000000</v>
      </c>
      <c r="AQ530">
        <f t="shared" si="739"/>
        <v>3</v>
      </c>
      <c r="AR530">
        <f t="shared" si="740"/>
        <v>1</v>
      </c>
      <c r="AS530">
        <f t="shared" si="741"/>
        <v>2953180.9</v>
      </c>
      <c r="AV530" s="10" t="s">
        <v>1190</v>
      </c>
      <c r="AW530" s="11">
        <v>14</v>
      </c>
      <c r="AX530" s="11">
        <v>36</v>
      </c>
      <c r="AY530" s="11">
        <v>2</v>
      </c>
      <c r="AZ530" s="11">
        <v>33</v>
      </c>
      <c r="BA530" s="11">
        <v>31</v>
      </c>
      <c r="BB530" s="11">
        <v>30</v>
      </c>
      <c r="BC530" s="11">
        <v>46</v>
      </c>
      <c r="BD530" s="11">
        <v>21</v>
      </c>
      <c r="BE530" s="11">
        <v>7</v>
      </c>
      <c r="BF530" s="11">
        <v>42</v>
      </c>
      <c r="BG530" s="11">
        <v>20</v>
      </c>
      <c r="BH530" s="11">
        <v>54</v>
      </c>
      <c r="BI530" s="11">
        <v>23</v>
      </c>
      <c r="BJ530" s="11">
        <v>25</v>
      </c>
      <c r="BK530" s="11">
        <v>26</v>
      </c>
      <c r="BL530" s="11">
        <v>10</v>
      </c>
      <c r="BM530" s="11">
        <v>35</v>
      </c>
      <c r="BN530" s="11">
        <v>49</v>
      </c>
      <c r="BO530" s="11">
        <v>3000000</v>
      </c>
    </row>
    <row r="531" spans="1:67" ht="15" thickBot="1" x14ac:dyDescent="0.35">
      <c r="A531" s="1" t="s">
        <v>527</v>
      </c>
      <c r="B531" s="1" t="s">
        <v>602</v>
      </c>
      <c r="C531" s="2">
        <v>64</v>
      </c>
      <c r="D531" s="2">
        <v>82</v>
      </c>
      <c r="E531" s="2">
        <v>8</v>
      </c>
      <c r="F531" s="2">
        <v>31</v>
      </c>
      <c r="G531" s="2">
        <v>4</v>
      </c>
      <c r="H531" s="1">
        <f t="shared" si="725"/>
        <v>82</v>
      </c>
      <c r="I531" s="1">
        <f>HLOOKUP(H531,C531:$F$604,J531,0)</f>
        <v>2</v>
      </c>
      <c r="J531" s="1">
        <v>74</v>
      </c>
      <c r="K531" s="1" t="str">
        <f t="shared" si="726"/>
        <v>42</v>
      </c>
      <c r="M531" s="5">
        <f t="shared" si="727"/>
        <v>2</v>
      </c>
      <c r="N531" s="5">
        <f t="shared" si="728"/>
        <v>103</v>
      </c>
      <c r="O531" s="5">
        <f t="shared" si="729"/>
        <v>33.109666262286609</v>
      </c>
      <c r="P531" s="5">
        <f t="shared" si="730"/>
        <v>46.25</v>
      </c>
      <c r="Q531" s="5">
        <f t="shared" si="731"/>
        <v>47.5</v>
      </c>
      <c r="R531" s="5">
        <f t="shared" si="732"/>
        <v>-1.25</v>
      </c>
      <c r="S531" s="5">
        <f t="shared" si="733"/>
        <v>8</v>
      </c>
      <c r="T531" s="5">
        <f t="shared" si="734"/>
        <v>82</v>
      </c>
      <c r="U531" s="5">
        <f t="shared" si="735"/>
        <v>74</v>
      </c>
      <c r="V531">
        <f t="shared" si="736"/>
        <v>4000000</v>
      </c>
      <c r="X531">
        <f t="shared" si="737"/>
        <v>27</v>
      </c>
      <c r="Y531">
        <f t="shared" si="715"/>
        <v>34</v>
      </c>
      <c r="Z531">
        <f t="shared" si="716"/>
        <v>17</v>
      </c>
      <c r="AA531">
        <f t="shared" si="717"/>
        <v>34</v>
      </c>
      <c r="AB531">
        <f t="shared" si="718"/>
        <v>31</v>
      </c>
      <c r="AC531">
        <f t="shared" si="719"/>
        <v>32</v>
      </c>
      <c r="AD531">
        <f t="shared" si="720"/>
        <v>38</v>
      </c>
      <c r="AE531">
        <f t="shared" si="721"/>
        <v>30</v>
      </c>
      <c r="AF531">
        <f t="shared" si="722"/>
        <v>16</v>
      </c>
      <c r="AG531">
        <f t="shared" ref="AG531:AO531" si="755">MAX(X$4:AF$543)+1-X531</f>
        <v>29</v>
      </c>
      <c r="AH531">
        <f t="shared" si="755"/>
        <v>22</v>
      </c>
      <c r="AI531">
        <f t="shared" si="755"/>
        <v>39</v>
      </c>
      <c r="AJ531">
        <f t="shared" si="755"/>
        <v>22</v>
      </c>
      <c r="AK531">
        <f t="shared" si="755"/>
        <v>25</v>
      </c>
      <c r="AL531">
        <f t="shared" si="755"/>
        <v>24</v>
      </c>
      <c r="AM531">
        <f t="shared" si="755"/>
        <v>18</v>
      </c>
      <c r="AN531">
        <f t="shared" si="755"/>
        <v>26</v>
      </c>
      <c r="AO531">
        <f t="shared" si="755"/>
        <v>40</v>
      </c>
      <c r="AP531">
        <f t="shared" si="724"/>
        <v>4000000</v>
      </c>
      <c r="AQ531">
        <f t="shared" si="739"/>
        <v>3</v>
      </c>
      <c r="AR531">
        <f t="shared" si="740"/>
        <v>4</v>
      </c>
      <c r="AS531">
        <f t="shared" si="741"/>
        <v>3005411.7</v>
      </c>
      <c r="AV531" s="10" t="s">
        <v>1191</v>
      </c>
      <c r="AW531" s="11">
        <v>41</v>
      </c>
      <c r="AX531" s="11">
        <v>2</v>
      </c>
      <c r="AY531" s="11">
        <v>47</v>
      </c>
      <c r="AZ531" s="11">
        <v>1</v>
      </c>
      <c r="BA531" s="11">
        <v>3</v>
      </c>
      <c r="BB531" s="11">
        <v>23</v>
      </c>
      <c r="BC531" s="11">
        <v>1</v>
      </c>
      <c r="BD531" s="11">
        <v>1</v>
      </c>
      <c r="BE531" s="11">
        <v>47</v>
      </c>
      <c r="BF531" s="11">
        <v>15</v>
      </c>
      <c r="BG531" s="11">
        <v>54</v>
      </c>
      <c r="BH531" s="11">
        <v>9</v>
      </c>
      <c r="BI531" s="11">
        <v>55</v>
      </c>
      <c r="BJ531" s="11">
        <v>53</v>
      </c>
      <c r="BK531" s="11">
        <v>33</v>
      </c>
      <c r="BL531" s="11">
        <v>55</v>
      </c>
      <c r="BM531" s="11">
        <v>55</v>
      </c>
      <c r="BN531" s="11">
        <v>9</v>
      </c>
      <c r="BO531" s="11">
        <v>2000000</v>
      </c>
    </row>
    <row r="532" spans="1:67" ht="15" thickBot="1" x14ac:dyDescent="0.35">
      <c r="A532" s="1" t="s">
        <v>528</v>
      </c>
      <c r="B532" s="1" t="s">
        <v>602</v>
      </c>
      <c r="C532" s="2">
        <v>19</v>
      </c>
      <c r="D532" s="2">
        <v>78</v>
      </c>
      <c r="E532" s="2">
        <v>21</v>
      </c>
      <c r="F532" s="2">
        <v>5</v>
      </c>
      <c r="G532" s="2">
        <v>2</v>
      </c>
      <c r="H532" s="1">
        <f t="shared" si="725"/>
        <v>78</v>
      </c>
      <c r="I532" s="1">
        <f>HLOOKUP(H532,C532:$F$604,J532,0)</f>
        <v>2</v>
      </c>
      <c r="J532" s="1">
        <v>73</v>
      </c>
      <c r="K532" s="1" t="str">
        <f t="shared" si="726"/>
        <v>22</v>
      </c>
      <c r="M532" s="5">
        <f t="shared" si="727"/>
        <v>2</v>
      </c>
      <c r="N532" s="5">
        <f t="shared" si="728"/>
        <v>45</v>
      </c>
      <c r="O532" s="5">
        <f t="shared" si="729"/>
        <v>32.294220329134234</v>
      </c>
      <c r="P532" s="5">
        <f t="shared" si="730"/>
        <v>30.75</v>
      </c>
      <c r="Q532" s="5">
        <f t="shared" si="731"/>
        <v>20</v>
      </c>
      <c r="R532" s="5">
        <f t="shared" si="732"/>
        <v>10.75</v>
      </c>
      <c r="S532" s="5">
        <f t="shared" si="733"/>
        <v>5</v>
      </c>
      <c r="T532" s="5">
        <f t="shared" si="734"/>
        <v>78</v>
      </c>
      <c r="U532" s="5">
        <f t="shared" si="735"/>
        <v>73</v>
      </c>
      <c r="V532">
        <f t="shared" si="736"/>
        <v>2000000</v>
      </c>
      <c r="X532">
        <f t="shared" si="737"/>
        <v>27</v>
      </c>
      <c r="Y532">
        <f t="shared" si="715"/>
        <v>51</v>
      </c>
      <c r="Z532">
        <f t="shared" si="716"/>
        <v>19</v>
      </c>
      <c r="AA532">
        <f t="shared" si="717"/>
        <v>50</v>
      </c>
      <c r="AB532">
        <f t="shared" si="718"/>
        <v>51</v>
      </c>
      <c r="AC532">
        <f t="shared" si="719"/>
        <v>3</v>
      </c>
      <c r="AD532">
        <f t="shared" si="720"/>
        <v>44</v>
      </c>
      <c r="AE532">
        <f t="shared" si="721"/>
        <v>35</v>
      </c>
      <c r="AF532">
        <f t="shared" si="722"/>
        <v>17</v>
      </c>
      <c r="AG532">
        <f t="shared" ref="AG532:AO532" si="756">MAX(X$4:AF$543)+1-X532</f>
        <v>29</v>
      </c>
      <c r="AH532">
        <f t="shared" si="756"/>
        <v>5</v>
      </c>
      <c r="AI532">
        <f t="shared" si="756"/>
        <v>37</v>
      </c>
      <c r="AJ532">
        <f t="shared" si="756"/>
        <v>6</v>
      </c>
      <c r="AK532">
        <f t="shared" si="756"/>
        <v>5</v>
      </c>
      <c r="AL532">
        <f t="shared" si="756"/>
        <v>53</v>
      </c>
      <c r="AM532">
        <f t="shared" si="756"/>
        <v>12</v>
      </c>
      <c r="AN532">
        <f t="shared" si="756"/>
        <v>21</v>
      </c>
      <c r="AO532">
        <f t="shared" si="756"/>
        <v>39</v>
      </c>
      <c r="AP532">
        <f t="shared" si="724"/>
        <v>2000000</v>
      </c>
      <c r="AQ532">
        <f t="shared" si="739"/>
        <v>3</v>
      </c>
      <c r="AR532">
        <f t="shared" si="740"/>
        <v>2</v>
      </c>
      <c r="AS532">
        <f t="shared" si="741"/>
        <v>3057929</v>
      </c>
      <c r="AV532" s="10" t="s">
        <v>1192</v>
      </c>
      <c r="AW532" s="11">
        <v>14</v>
      </c>
      <c r="AX532" s="11">
        <v>42</v>
      </c>
      <c r="AY532" s="11">
        <v>11</v>
      </c>
      <c r="AZ532" s="11">
        <v>39</v>
      </c>
      <c r="BA532" s="11">
        <v>41</v>
      </c>
      <c r="BB532" s="11">
        <v>10</v>
      </c>
      <c r="BC532" s="11">
        <v>41</v>
      </c>
      <c r="BD532" s="11">
        <v>19</v>
      </c>
      <c r="BE532" s="11">
        <v>8</v>
      </c>
      <c r="BF532" s="11">
        <v>42</v>
      </c>
      <c r="BG532" s="11">
        <v>14</v>
      </c>
      <c r="BH532" s="11">
        <v>45</v>
      </c>
      <c r="BI532" s="11">
        <v>17</v>
      </c>
      <c r="BJ532" s="11">
        <v>15</v>
      </c>
      <c r="BK532" s="11">
        <v>46</v>
      </c>
      <c r="BL532" s="11">
        <v>15</v>
      </c>
      <c r="BM532" s="11">
        <v>37</v>
      </c>
      <c r="BN532" s="11">
        <v>48</v>
      </c>
      <c r="BO532" s="11">
        <v>1000000</v>
      </c>
    </row>
    <row r="533" spans="1:67" ht="15" thickBot="1" x14ac:dyDescent="0.35">
      <c r="A533" s="1" t="s">
        <v>529</v>
      </c>
      <c r="B533" s="1" t="s">
        <v>602</v>
      </c>
      <c r="C533" s="2">
        <v>25</v>
      </c>
      <c r="D533" s="2">
        <v>66</v>
      </c>
      <c r="E533" s="2">
        <v>9</v>
      </c>
      <c r="F533" s="2">
        <v>32</v>
      </c>
      <c r="G533" s="2">
        <v>4</v>
      </c>
      <c r="H533" s="1">
        <f t="shared" si="725"/>
        <v>66</v>
      </c>
      <c r="I533" s="1">
        <f>HLOOKUP(H533,C533:$F$604,J533,0)</f>
        <v>2</v>
      </c>
      <c r="J533" s="1">
        <v>72</v>
      </c>
      <c r="K533" s="1" t="str">
        <f t="shared" si="726"/>
        <v>42</v>
      </c>
      <c r="M533" s="5">
        <f t="shared" si="727"/>
        <v>2</v>
      </c>
      <c r="N533" s="5">
        <f t="shared" si="728"/>
        <v>66</v>
      </c>
      <c r="O533" s="5">
        <f t="shared" si="729"/>
        <v>24.013884872437167</v>
      </c>
      <c r="P533" s="5">
        <f t="shared" si="730"/>
        <v>33</v>
      </c>
      <c r="Q533" s="5">
        <f t="shared" si="731"/>
        <v>28.5</v>
      </c>
      <c r="R533" s="5">
        <f t="shared" si="732"/>
        <v>4.5</v>
      </c>
      <c r="S533" s="5">
        <f t="shared" si="733"/>
        <v>9</v>
      </c>
      <c r="T533" s="5">
        <f t="shared" si="734"/>
        <v>66</v>
      </c>
      <c r="U533" s="5">
        <f t="shared" si="735"/>
        <v>57</v>
      </c>
      <c r="V533">
        <f t="shared" si="736"/>
        <v>4000000</v>
      </c>
      <c r="X533">
        <f t="shared" si="737"/>
        <v>27</v>
      </c>
      <c r="Y533">
        <f t="shared" si="715"/>
        <v>47</v>
      </c>
      <c r="Z533">
        <f t="shared" si="716"/>
        <v>36</v>
      </c>
      <c r="AA533">
        <f t="shared" si="717"/>
        <v>48</v>
      </c>
      <c r="AB533">
        <f t="shared" si="718"/>
        <v>47</v>
      </c>
      <c r="AC533">
        <f t="shared" si="719"/>
        <v>14</v>
      </c>
      <c r="AD533">
        <f t="shared" si="720"/>
        <v>36</v>
      </c>
      <c r="AE533">
        <f t="shared" si="721"/>
        <v>45</v>
      </c>
      <c r="AF533">
        <f t="shared" si="722"/>
        <v>32</v>
      </c>
      <c r="AG533">
        <f t="shared" ref="AG533:AO533" si="757">MAX(X$4:AF$543)+1-X533</f>
        <v>29</v>
      </c>
      <c r="AH533">
        <f t="shared" si="757"/>
        <v>9</v>
      </c>
      <c r="AI533">
        <f t="shared" si="757"/>
        <v>20</v>
      </c>
      <c r="AJ533">
        <f t="shared" si="757"/>
        <v>8</v>
      </c>
      <c r="AK533">
        <f t="shared" si="757"/>
        <v>9</v>
      </c>
      <c r="AL533">
        <f t="shared" si="757"/>
        <v>42</v>
      </c>
      <c r="AM533">
        <f t="shared" si="757"/>
        <v>20</v>
      </c>
      <c r="AN533">
        <f t="shared" si="757"/>
        <v>11</v>
      </c>
      <c r="AO533">
        <f t="shared" si="757"/>
        <v>24</v>
      </c>
      <c r="AP533">
        <f t="shared" si="724"/>
        <v>4000000</v>
      </c>
      <c r="AQ533">
        <f t="shared" si="739"/>
        <v>3</v>
      </c>
      <c r="AR533">
        <f t="shared" si="740"/>
        <v>4</v>
      </c>
      <c r="AS533">
        <f t="shared" si="741"/>
        <v>2931511.2</v>
      </c>
      <c r="AV533" s="10" t="s">
        <v>1193</v>
      </c>
      <c r="AW533" s="11">
        <v>1</v>
      </c>
      <c r="AX533" s="11">
        <v>40</v>
      </c>
      <c r="AY533" s="11">
        <v>29</v>
      </c>
      <c r="AZ533" s="11">
        <v>39</v>
      </c>
      <c r="BA533" s="11">
        <v>43</v>
      </c>
      <c r="BB533" s="11">
        <v>6</v>
      </c>
      <c r="BC533" s="11">
        <v>23</v>
      </c>
      <c r="BD533" s="11">
        <v>30</v>
      </c>
      <c r="BE533" s="11">
        <v>26</v>
      </c>
      <c r="BF533" s="11">
        <v>55</v>
      </c>
      <c r="BG533" s="11">
        <v>16</v>
      </c>
      <c r="BH533" s="11">
        <v>27</v>
      </c>
      <c r="BI533" s="11">
        <v>17</v>
      </c>
      <c r="BJ533" s="11">
        <v>13</v>
      </c>
      <c r="BK533" s="11">
        <v>50</v>
      </c>
      <c r="BL533" s="11">
        <v>33</v>
      </c>
      <c r="BM533" s="11">
        <v>26</v>
      </c>
      <c r="BN533" s="11">
        <v>30</v>
      </c>
      <c r="BO533" s="11">
        <v>4000000</v>
      </c>
    </row>
    <row r="534" spans="1:67" ht="15" thickBot="1" x14ac:dyDescent="0.35">
      <c r="A534" s="1" t="s">
        <v>530</v>
      </c>
      <c r="B534" s="1" t="s">
        <v>602</v>
      </c>
      <c r="C534" s="2">
        <v>82</v>
      </c>
      <c r="D534" s="2">
        <v>0</v>
      </c>
      <c r="E534" s="2">
        <v>70</v>
      </c>
      <c r="F534" s="2">
        <v>57</v>
      </c>
      <c r="G534" s="2">
        <v>2</v>
      </c>
      <c r="H534" s="1">
        <f t="shared" si="725"/>
        <v>82</v>
      </c>
      <c r="I534" s="1">
        <f>HLOOKUP(H534,C534:$F$604,J534,0)</f>
        <v>1</v>
      </c>
      <c r="J534" s="1">
        <v>71</v>
      </c>
      <c r="K534" s="1" t="str">
        <f t="shared" si="726"/>
        <v>21</v>
      </c>
      <c r="M534" s="5">
        <f t="shared" si="727"/>
        <v>1</v>
      </c>
      <c r="N534" s="5">
        <f t="shared" si="728"/>
        <v>127</v>
      </c>
      <c r="O534" s="5">
        <f t="shared" si="729"/>
        <v>36.298530732432312</v>
      </c>
      <c r="P534" s="5">
        <f t="shared" si="730"/>
        <v>52.25</v>
      </c>
      <c r="Q534" s="5">
        <f t="shared" si="731"/>
        <v>63.5</v>
      </c>
      <c r="R534" s="5">
        <f t="shared" si="732"/>
        <v>-11.25</v>
      </c>
      <c r="S534" s="5">
        <f t="shared" si="733"/>
        <v>0</v>
      </c>
      <c r="T534" s="5">
        <f t="shared" si="734"/>
        <v>82</v>
      </c>
      <c r="U534" s="5">
        <f t="shared" si="735"/>
        <v>82</v>
      </c>
      <c r="V534">
        <f t="shared" si="736"/>
        <v>2000000</v>
      </c>
      <c r="X534">
        <f t="shared" si="737"/>
        <v>41</v>
      </c>
      <c r="Y534">
        <f t="shared" si="715"/>
        <v>25</v>
      </c>
      <c r="Z534">
        <f t="shared" si="716"/>
        <v>12</v>
      </c>
      <c r="AA534">
        <f t="shared" si="717"/>
        <v>26</v>
      </c>
      <c r="AB534">
        <f t="shared" si="718"/>
        <v>14</v>
      </c>
      <c r="AC534">
        <f t="shared" si="719"/>
        <v>53</v>
      </c>
      <c r="AD534">
        <f t="shared" si="720"/>
        <v>53</v>
      </c>
      <c r="AE534">
        <f t="shared" si="721"/>
        <v>30</v>
      </c>
      <c r="AF534">
        <f t="shared" si="722"/>
        <v>9</v>
      </c>
      <c r="AG534">
        <f t="shared" ref="AG534:AO534" si="758">MAX(X$4:AF$543)+1-X534</f>
        <v>15</v>
      </c>
      <c r="AH534">
        <f t="shared" si="758"/>
        <v>31</v>
      </c>
      <c r="AI534">
        <f t="shared" si="758"/>
        <v>44</v>
      </c>
      <c r="AJ534">
        <f t="shared" si="758"/>
        <v>30</v>
      </c>
      <c r="AK534">
        <f t="shared" si="758"/>
        <v>42</v>
      </c>
      <c r="AL534">
        <f t="shared" si="758"/>
        <v>3</v>
      </c>
      <c r="AM534">
        <f t="shared" si="758"/>
        <v>3</v>
      </c>
      <c r="AN534">
        <f t="shared" si="758"/>
        <v>26</v>
      </c>
      <c r="AO534">
        <f t="shared" si="758"/>
        <v>47</v>
      </c>
      <c r="AP534">
        <f t="shared" si="724"/>
        <v>2000000</v>
      </c>
      <c r="AQ534">
        <f t="shared" si="739"/>
        <v>3</v>
      </c>
      <c r="AR534">
        <f t="shared" si="740"/>
        <v>2</v>
      </c>
      <c r="AS534">
        <f t="shared" si="741"/>
        <v>2662906.4</v>
      </c>
      <c r="AV534" s="10" t="s">
        <v>1194</v>
      </c>
      <c r="AW534" s="11">
        <v>1</v>
      </c>
      <c r="AX534" s="11">
        <v>44</v>
      </c>
      <c r="AY534" s="11">
        <v>27</v>
      </c>
      <c r="AZ534" s="11">
        <v>42</v>
      </c>
      <c r="BA534" s="11">
        <v>45</v>
      </c>
      <c r="BB534" s="11">
        <v>6</v>
      </c>
      <c r="BC534" s="11">
        <v>27</v>
      </c>
      <c r="BD534" s="11">
        <v>34</v>
      </c>
      <c r="BE534" s="11">
        <v>25</v>
      </c>
      <c r="BF534" s="11">
        <v>55</v>
      </c>
      <c r="BG534" s="11">
        <v>12</v>
      </c>
      <c r="BH534" s="11">
        <v>29</v>
      </c>
      <c r="BI534" s="11">
        <v>14</v>
      </c>
      <c r="BJ534" s="11">
        <v>11</v>
      </c>
      <c r="BK534" s="11">
        <v>50</v>
      </c>
      <c r="BL534" s="11">
        <v>29</v>
      </c>
      <c r="BM534" s="11">
        <v>22</v>
      </c>
      <c r="BN534" s="11">
        <v>31</v>
      </c>
      <c r="BO534" s="11">
        <v>1000000</v>
      </c>
    </row>
    <row r="535" spans="1:67" ht="15" thickBot="1" x14ac:dyDescent="0.35">
      <c r="A535" s="1" t="s">
        <v>531</v>
      </c>
      <c r="B535" s="1" t="s">
        <v>602</v>
      </c>
      <c r="C535" s="2">
        <v>22</v>
      </c>
      <c r="D535" s="2">
        <v>68</v>
      </c>
      <c r="E535" s="2">
        <v>82</v>
      </c>
      <c r="F535" s="2">
        <v>54</v>
      </c>
      <c r="G535" s="2">
        <v>3</v>
      </c>
      <c r="H535" s="1">
        <f t="shared" si="725"/>
        <v>82</v>
      </c>
      <c r="I535" s="1">
        <f>HLOOKUP(H535,C535:$F$604,J535,0)</f>
        <v>3</v>
      </c>
      <c r="J535" s="1">
        <v>70</v>
      </c>
      <c r="K535" s="1" t="str">
        <f t="shared" si="726"/>
        <v>33</v>
      </c>
      <c r="M535" s="5">
        <f t="shared" si="727"/>
        <v>3</v>
      </c>
      <c r="N535" s="5">
        <f t="shared" si="728"/>
        <v>144</v>
      </c>
      <c r="O535" s="5">
        <f t="shared" si="729"/>
        <v>25.683976846794319</v>
      </c>
      <c r="P535" s="5">
        <f t="shared" si="730"/>
        <v>56.5</v>
      </c>
      <c r="Q535" s="5">
        <f t="shared" si="731"/>
        <v>61</v>
      </c>
      <c r="R535" s="5">
        <f t="shared" si="732"/>
        <v>-4.5</v>
      </c>
      <c r="S535" s="5">
        <f t="shared" si="733"/>
        <v>22</v>
      </c>
      <c r="T535" s="5">
        <f t="shared" si="734"/>
        <v>82</v>
      </c>
      <c r="U535" s="5">
        <f t="shared" si="735"/>
        <v>60</v>
      </c>
      <c r="V535">
        <f t="shared" si="736"/>
        <v>3000000</v>
      </c>
      <c r="X535">
        <f t="shared" si="737"/>
        <v>14</v>
      </c>
      <c r="Y535">
        <f t="shared" si="715"/>
        <v>17</v>
      </c>
      <c r="Z535">
        <f t="shared" si="716"/>
        <v>32</v>
      </c>
      <c r="AA535">
        <f t="shared" si="717"/>
        <v>19</v>
      </c>
      <c r="AB535">
        <f t="shared" si="718"/>
        <v>17</v>
      </c>
      <c r="AC535">
        <f t="shared" si="719"/>
        <v>43</v>
      </c>
      <c r="AD535">
        <f t="shared" si="720"/>
        <v>20</v>
      </c>
      <c r="AE535">
        <f t="shared" si="721"/>
        <v>30</v>
      </c>
      <c r="AF535">
        <f t="shared" si="722"/>
        <v>29</v>
      </c>
      <c r="AG535">
        <f t="shared" ref="AG535:AO535" si="759">MAX(X$4:AF$543)+1-X535</f>
        <v>42</v>
      </c>
      <c r="AH535">
        <f t="shared" si="759"/>
        <v>39</v>
      </c>
      <c r="AI535">
        <f t="shared" si="759"/>
        <v>24</v>
      </c>
      <c r="AJ535">
        <f t="shared" si="759"/>
        <v>37</v>
      </c>
      <c r="AK535">
        <f t="shared" si="759"/>
        <v>39</v>
      </c>
      <c r="AL535">
        <f t="shared" si="759"/>
        <v>13</v>
      </c>
      <c r="AM535">
        <f t="shared" si="759"/>
        <v>36</v>
      </c>
      <c r="AN535">
        <f t="shared" si="759"/>
        <v>26</v>
      </c>
      <c r="AO535">
        <f t="shared" si="759"/>
        <v>27</v>
      </c>
      <c r="AP535">
        <f t="shared" si="724"/>
        <v>3000000</v>
      </c>
      <c r="AQ535">
        <f t="shared" si="739"/>
        <v>3</v>
      </c>
      <c r="AR535">
        <f t="shared" si="740"/>
        <v>3</v>
      </c>
      <c r="AS535">
        <f t="shared" si="741"/>
        <v>2656584.6</v>
      </c>
      <c r="AV535" s="10" t="s">
        <v>1195</v>
      </c>
      <c r="AW535" s="11">
        <v>27</v>
      </c>
      <c r="AX535" s="11">
        <v>34</v>
      </c>
      <c r="AY535" s="11">
        <v>17</v>
      </c>
      <c r="AZ535" s="11">
        <v>34</v>
      </c>
      <c r="BA535" s="11">
        <v>31</v>
      </c>
      <c r="BB535" s="11">
        <v>32</v>
      </c>
      <c r="BC535" s="11">
        <v>38</v>
      </c>
      <c r="BD535" s="11">
        <v>30</v>
      </c>
      <c r="BE535" s="11">
        <v>16</v>
      </c>
      <c r="BF535" s="11">
        <v>29</v>
      </c>
      <c r="BG535" s="11">
        <v>22</v>
      </c>
      <c r="BH535" s="11">
        <v>39</v>
      </c>
      <c r="BI535" s="11">
        <v>22</v>
      </c>
      <c r="BJ535" s="11">
        <v>25</v>
      </c>
      <c r="BK535" s="11">
        <v>24</v>
      </c>
      <c r="BL535" s="11">
        <v>18</v>
      </c>
      <c r="BM535" s="11">
        <v>26</v>
      </c>
      <c r="BN535" s="11">
        <v>40</v>
      </c>
      <c r="BO535" s="11">
        <v>4000000</v>
      </c>
    </row>
    <row r="536" spans="1:67" ht="15" thickBot="1" x14ac:dyDescent="0.35">
      <c r="A536" s="1" t="s">
        <v>532</v>
      </c>
      <c r="B536" s="1" t="s">
        <v>602</v>
      </c>
      <c r="C536" s="2">
        <v>20</v>
      </c>
      <c r="D536" s="2">
        <v>51</v>
      </c>
      <c r="E536" s="2">
        <v>67</v>
      </c>
      <c r="F536" s="2">
        <v>22</v>
      </c>
      <c r="G536" s="2">
        <v>4</v>
      </c>
      <c r="H536" s="1">
        <f t="shared" si="725"/>
        <v>67</v>
      </c>
      <c r="I536" s="1">
        <f>HLOOKUP(H536,C536:$F$604,J536,0)</f>
        <v>3</v>
      </c>
      <c r="J536" s="1">
        <v>69</v>
      </c>
      <c r="K536" s="1" t="str">
        <f t="shared" si="726"/>
        <v>43</v>
      </c>
      <c r="M536" s="5">
        <f t="shared" si="727"/>
        <v>3</v>
      </c>
      <c r="N536" s="5">
        <f t="shared" si="728"/>
        <v>93</v>
      </c>
      <c r="O536" s="5">
        <f t="shared" si="729"/>
        <v>22.90560339014597</v>
      </c>
      <c r="P536" s="5">
        <f t="shared" si="730"/>
        <v>40</v>
      </c>
      <c r="Q536" s="5">
        <f t="shared" si="731"/>
        <v>36.5</v>
      </c>
      <c r="R536" s="5">
        <f t="shared" si="732"/>
        <v>3.5</v>
      </c>
      <c r="S536" s="5">
        <f t="shared" si="733"/>
        <v>20</v>
      </c>
      <c r="T536" s="5">
        <f t="shared" si="734"/>
        <v>67</v>
      </c>
      <c r="U536" s="5">
        <f t="shared" si="735"/>
        <v>47</v>
      </c>
      <c r="V536">
        <f t="shared" si="736"/>
        <v>4000000</v>
      </c>
      <c r="X536">
        <f t="shared" si="737"/>
        <v>14</v>
      </c>
      <c r="Y536">
        <f t="shared" si="715"/>
        <v>38</v>
      </c>
      <c r="Z536">
        <f t="shared" si="716"/>
        <v>38</v>
      </c>
      <c r="AA536">
        <f t="shared" si="717"/>
        <v>41</v>
      </c>
      <c r="AB536">
        <f t="shared" si="718"/>
        <v>41</v>
      </c>
      <c r="AC536">
        <f t="shared" si="719"/>
        <v>16</v>
      </c>
      <c r="AD536">
        <f t="shared" si="720"/>
        <v>22</v>
      </c>
      <c r="AE536">
        <f t="shared" si="721"/>
        <v>44</v>
      </c>
      <c r="AF536">
        <f t="shared" si="722"/>
        <v>40</v>
      </c>
      <c r="AG536">
        <f t="shared" ref="AG536:AO536" si="760">MAX(X$4:AF$543)+1-X536</f>
        <v>42</v>
      </c>
      <c r="AH536">
        <f t="shared" si="760"/>
        <v>18</v>
      </c>
      <c r="AI536">
        <f t="shared" si="760"/>
        <v>18</v>
      </c>
      <c r="AJ536">
        <f t="shared" si="760"/>
        <v>15</v>
      </c>
      <c r="AK536">
        <f t="shared" si="760"/>
        <v>15</v>
      </c>
      <c r="AL536">
        <f t="shared" si="760"/>
        <v>40</v>
      </c>
      <c r="AM536">
        <f t="shared" si="760"/>
        <v>34</v>
      </c>
      <c r="AN536">
        <f t="shared" si="760"/>
        <v>12</v>
      </c>
      <c r="AO536">
        <f t="shared" si="760"/>
        <v>16</v>
      </c>
      <c r="AP536">
        <f t="shared" si="724"/>
        <v>4000000</v>
      </c>
      <c r="AQ536">
        <f t="shared" si="739"/>
        <v>3</v>
      </c>
      <c r="AR536">
        <f t="shared" si="740"/>
        <v>4</v>
      </c>
      <c r="AS536">
        <f t="shared" si="741"/>
        <v>2931511.2</v>
      </c>
      <c r="AV536" s="10" t="s">
        <v>1196</v>
      </c>
      <c r="AW536" s="11">
        <v>27</v>
      </c>
      <c r="AX536" s="11">
        <v>51</v>
      </c>
      <c r="AY536" s="11">
        <v>19</v>
      </c>
      <c r="AZ536" s="11">
        <v>50</v>
      </c>
      <c r="BA536" s="11">
        <v>51</v>
      </c>
      <c r="BB536" s="11">
        <v>3</v>
      </c>
      <c r="BC536" s="11">
        <v>44</v>
      </c>
      <c r="BD536" s="11">
        <v>35</v>
      </c>
      <c r="BE536" s="11">
        <v>17</v>
      </c>
      <c r="BF536" s="11">
        <v>29</v>
      </c>
      <c r="BG536" s="11">
        <v>5</v>
      </c>
      <c r="BH536" s="11">
        <v>37</v>
      </c>
      <c r="BI536" s="11">
        <v>6</v>
      </c>
      <c r="BJ536" s="11">
        <v>5</v>
      </c>
      <c r="BK536" s="11">
        <v>53</v>
      </c>
      <c r="BL536" s="11">
        <v>12</v>
      </c>
      <c r="BM536" s="11">
        <v>21</v>
      </c>
      <c r="BN536" s="11">
        <v>39</v>
      </c>
      <c r="BO536" s="11">
        <v>2000000</v>
      </c>
    </row>
    <row r="537" spans="1:67" ht="15" thickBot="1" x14ac:dyDescent="0.35">
      <c r="A537" s="1" t="s">
        <v>533</v>
      </c>
      <c r="B537" s="1" t="s">
        <v>602</v>
      </c>
      <c r="C537" s="2">
        <v>48</v>
      </c>
      <c r="D537" s="2">
        <v>49</v>
      </c>
      <c r="E537" s="2">
        <v>47</v>
      </c>
      <c r="F537" s="2">
        <v>66</v>
      </c>
      <c r="G537" s="2">
        <v>4</v>
      </c>
      <c r="H537" s="1">
        <f t="shared" si="725"/>
        <v>66</v>
      </c>
      <c r="I537" s="1">
        <f>HLOOKUP(H537,C537:$F$604,J537,0)</f>
        <v>4</v>
      </c>
      <c r="J537" s="1">
        <v>68</v>
      </c>
      <c r="K537" s="1" t="str">
        <f t="shared" si="726"/>
        <v>44</v>
      </c>
      <c r="M537" s="5">
        <f t="shared" si="727"/>
        <v>4</v>
      </c>
      <c r="N537" s="5">
        <f t="shared" si="728"/>
        <v>144</v>
      </c>
      <c r="O537" s="5">
        <f t="shared" si="729"/>
        <v>9.0369611411506394</v>
      </c>
      <c r="P537" s="5">
        <f t="shared" si="730"/>
        <v>52.5</v>
      </c>
      <c r="Q537" s="5">
        <f t="shared" si="731"/>
        <v>48.5</v>
      </c>
      <c r="R537" s="5">
        <f t="shared" si="732"/>
        <v>4</v>
      </c>
      <c r="S537" s="5">
        <f t="shared" si="733"/>
        <v>47</v>
      </c>
      <c r="T537" s="5">
        <f t="shared" si="734"/>
        <v>66</v>
      </c>
      <c r="U537" s="5">
        <f t="shared" si="735"/>
        <v>19</v>
      </c>
      <c r="V537">
        <f t="shared" si="736"/>
        <v>4000000</v>
      </c>
      <c r="X537">
        <f t="shared" si="737"/>
        <v>1</v>
      </c>
      <c r="Y537">
        <f t="shared" si="715"/>
        <v>17</v>
      </c>
      <c r="Z537">
        <f t="shared" si="716"/>
        <v>53</v>
      </c>
      <c r="AA537">
        <f t="shared" si="717"/>
        <v>25</v>
      </c>
      <c r="AB537">
        <f t="shared" si="718"/>
        <v>30</v>
      </c>
      <c r="AC537">
        <f t="shared" si="719"/>
        <v>15</v>
      </c>
      <c r="AD537">
        <f t="shared" si="720"/>
        <v>6</v>
      </c>
      <c r="AE537">
        <f t="shared" si="721"/>
        <v>45</v>
      </c>
      <c r="AF537">
        <f t="shared" si="722"/>
        <v>53</v>
      </c>
      <c r="AG537">
        <f t="shared" ref="AG537:AO537" si="761">MAX(X$4:AF$543)+1-X537</f>
        <v>55</v>
      </c>
      <c r="AH537">
        <f t="shared" si="761"/>
        <v>39</v>
      </c>
      <c r="AI537">
        <f t="shared" si="761"/>
        <v>3</v>
      </c>
      <c r="AJ537">
        <f t="shared" si="761"/>
        <v>31</v>
      </c>
      <c r="AK537">
        <f t="shared" si="761"/>
        <v>26</v>
      </c>
      <c r="AL537">
        <f t="shared" si="761"/>
        <v>41</v>
      </c>
      <c r="AM537">
        <f t="shared" si="761"/>
        <v>50</v>
      </c>
      <c r="AN537">
        <f t="shared" si="761"/>
        <v>11</v>
      </c>
      <c r="AO537">
        <f t="shared" si="761"/>
        <v>3</v>
      </c>
      <c r="AP537">
        <f t="shared" si="724"/>
        <v>4000000</v>
      </c>
      <c r="AQ537">
        <f t="shared" si="739"/>
        <v>3</v>
      </c>
      <c r="AR537">
        <f t="shared" si="740"/>
        <v>4</v>
      </c>
      <c r="AS537">
        <f t="shared" si="741"/>
        <v>3157447.2</v>
      </c>
      <c r="AV537" s="10" t="s">
        <v>1197</v>
      </c>
      <c r="AW537" s="11">
        <v>27</v>
      </c>
      <c r="AX537" s="11">
        <v>47</v>
      </c>
      <c r="AY537" s="11">
        <v>36</v>
      </c>
      <c r="AZ537" s="11">
        <v>48</v>
      </c>
      <c r="BA537" s="11">
        <v>47</v>
      </c>
      <c r="BB537" s="11">
        <v>14</v>
      </c>
      <c r="BC537" s="11">
        <v>36</v>
      </c>
      <c r="BD537" s="11">
        <v>45</v>
      </c>
      <c r="BE537" s="11">
        <v>32</v>
      </c>
      <c r="BF537" s="11">
        <v>29</v>
      </c>
      <c r="BG537" s="11">
        <v>9</v>
      </c>
      <c r="BH537" s="11">
        <v>20</v>
      </c>
      <c r="BI537" s="11">
        <v>8</v>
      </c>
      <c r="BJ537" s="11">
        <v>9</v>
      </c>
      <c r="BK537" s="11">
        <v>42</v>
      </c>
      <c r="BL537" s="11">
        <v>20</v>
      </c>
      <c r="BM537" s="11">
        <v>11</v>
      </c>
      <c r="BN537" s="11">
        <v>24</v>
      </c>
      <c r="BO537" s="11">
        <v>4000000</v>
      </c>
    </row>
    <row r="538" spans="1:67" ht="15" thickBot="1" x14ac:dyDescent="0.35">
      <c r="A538" s="1" t="s">
        <v>534</v>
      </c>
      <c r="B538" s="1" t="s">
        <v>602</v>
      </c>
      <c r="C538" s="2">
        <v>69</v>
      </c>
      <c r="D538" s="2">
        <v>46</v>
      </c>
      <c r="E538" s="2">
        <v>72</v>
      </c>
      <c r="F538" s="2">
        <v>63</v>
      </c>
      <c r="G538" s="2">
        <v>3</v>
      </c>
      <c r="H538" s="1">
        <f t="shared" si="725"/>
        <v>72</v>
      </c>
      <c r="I538" s="1">
        <f>HLOOKUP(H538,C538:$F$604,J538,0)</f>
        <v>3</v>
      </c>
      <c r="J538" s="1">
        <v>67</v>
      </c>
      <c r="K538" s="1" t="str">
        <f t="shared" si="726"/>
        <v>33</v>
      </c>
      <c r="M538" s="5">
        <f t="shared" si="727"/>
        <v>3</v>
      </c>
      <c r="N538" s="5">
        <f t="shared" si="728"/>
        <v>178</v>
      </c>
      <c r="O538" s="5">
        <f t="shared" si="729"/>
        <v>11.61895003862225</v>
      </c>
      <c r="P538" s="5">
        <f t="shared" si="730"/>
        <v>62.5</v>
      </c>
      <c r="Q538" s="5">
        <f t="shared" si="731"/>
        <v>66</v>
      </c>
      <c r="R538" s="5">
        <f t="shared" si="732"/>
        <v>-3.5</v>
      </c>
      <c r="S538" s="5">
        <f t="shared" si="733"/>
        <v>46</v>
      </c>
      <c r="T538" s="5">
        <f t="shared" si="734"/>
        <v>72</v>
      </c>
      <c r="U538" s="5">
        <f t="shared" si="735"/>
        <v>26</v>
      </c>
      <c r="V538">
        <f t="shared" si="736"/>
        <v>3000000</v>
      </c>
      <c r="X538">
        <f t="shared" si="737"/>
        <v>14</v>
      </c>
      <c r="Y538">
        <f t="shared" si="715"/>
        <v>7</v>
      </c>
      <c r="Z538">
        <f t="shared" si="716"/>
        <v>52</v>
      </c>
      <c r="AA538">
        <f t="shared" si="717"/>
        <v>12</v>
      </c>
      <c r="AB538">
        <f t="shared" si="718"/>
        <v>12</v>
      </c>
      <c r="AC538">
        <f t="shared" si="719"/>
        <v>40</v>
      </c>
      <c r="AD538">
        <f t="shared" si="720"/>
        <v>6</v>
      </c>
      <c r="AE538">
        <f t="shared" si="721"/>
        <v>41</v>
      </c>
      <c r="AF538">
        <f t="shared" si="722"/>
        <v>51</v>
      </c>
      <c r="AG538">
        <f t="shared" ref="AG538:AO538" si="762">MAX(X$4:AF$543)+1-X538</f>
        <v>42</v>
      </c>
      <c r="AH538">
        <f t="shared" si="762"/>
        <v>49</v>
      </c>
      <c r="AI538">
        <f t="shared" si="762"/>
        <v>4</v>
      </c>
      <c r="AJ538">
        <f t="shared" si="762"/>
        <v>44</v>
      </c>
      <c r="AK538">
        <f t="shared" si="762"/>
        <v>44</v>
      </c>
      <c r="AL538">
        <f t="shared" si="762"/>
        <v>16</v>
      </c>
      <c r="AM538">
        <f t="shared" si="762"/>
        <v>50</v>
      </c>
      <c r="AN538">
        <f t="shared" si="762"/>
        <v>15</v>
      </c>
      <c r="AO538">
        <f t="shared" si="762"/>
        <v>5</v>
      </c>
      <c r="AP538">
        <f t="shared" si="724"/>
        <v>3000000</v>
      </c>
      <c r="AQ538">
        <f t="shared" si="739"/>
        <v>3</v>
      </c>
      <c r="AR538">
        <f t="shared" si="740"/>
        <v>3</v>
      </c>
      <c r="AS538">
        <f t="shared" si="741"/>
        <v>2682867</v>
      </c>
      <c r="AV538" s="10" t="s">
        <v>1198</v>
      </c>
      <c r="AW538" s="11">
        <v>41</v>
      </c>
      <c r="AX538" s="11">
        <v>25</v>
      </c>
      <c r="AY538" s="11">
        <v>12</v>
      </c>
      <c r="AZ538" s="11">
        <v>26</v>
      </c>
      <c r="BA538" s="11">
        <v>14</v>
      </c>
      <c r="BB538" s="11">
        <v>53</v>
      </c>
      <c r="BC538" s="11">
        <v>53</v>
      </c>
      <c r="BD538" s="11">
        <v>30</v>
      </c>
      <c r="BE538" s="11">
        <v>9</v>
      </c>
      <c r="BF538" s="11">
        <v>15</v>
      </c>
      <c r="BG538" s="11">
        <v>31</v>
      </c>
      <c r="BH538" s="11">
        <v>44</v>
      </c>
      <c r="BI538" s="11">
        <v>30</v>
      </c>
      <c r="BJ538" s="11">
        <v>42</v>
      </c>
      <c r="BK538" s="11">
        <v>3</v>
      </c>
      <c r="BL538" s="11">
        <v>3</v>
      </c>
      <c r="BM538" s="11">
        <v>26</v>
      </c>
      <c r="BN538" s="11">
        <v>47</v>
      </c>
      <c r="BO538" s="11">
        <v>2000000</v>
      </c>
    </row>
    <row r="539" spans="1:67" ht="15" thickBot="1" x14ac:dyDescent="0.35">
      <c r="A539" s="1" t="s">
        <v>535</v>
      </c>
      <c r="B539" s="1" t="s">
        <v>602</v>
      </c>
      <c r="C539" s="2">
        <v>23</v>
      </c>
      <c r="D539" s="2">
        <v>57</v>
      </c>
      <c r="E539" s="2">
        <v>89</v>
      </c>
      <c r="F539" s="2">
        <v>18</v>
      </c>
      <c r="G539" s="2">
        <v>3</v>
      </c>
      <c r="H539" s="1">
        <f t="shared" si="725"/>
        <v>89</v>
      </c>
      <c r="I539" s="1">
        <f>HLOOKUP(H539,C539:$F$604,J539,0)</f>
        <v>3</v>
      </c>
      <c r="J539" s="1">
        <v>66</v>
      </c>
      <c r="K539" s="1" t="str">
        <f t="shared" si="726"/>
        <v>33</v>
      </c>
      <c r="M539" s="5">
        <f t="shared" si="727"/>
        <v>3</v>
      </c>
      <c r="N539" s="5">
        <f t="shared" si="728"/>
        <v>98</v>
      </c>
      <c r="O539" s="5">
        <f t="shared" si="729"/>
        <v>33.069371529155696</v>
      </c>
      <c r="P539" s="5">
        <f t="shared" si="730"/>
        <v>46.75</v>
      </c>
      <c r="Q539" s="5">
        <f t="shared" si="731"/>
        <v>40</v>
      </c>
      <c r="R539" s="5">
        <f t="shared" si="732"/>
        <v>6.75</v>
      </c>
      <c r="S539" s="5">
        <f t="shared" si="733"/>
        <v>18</v>
      </c>
      <c r="T539" s="5">
        <f t="shared" si="734"/>
        <v>89</v>
      </c>
      <c r="U539" s="5">
        <f t="shared" si="735"/>
        <v>71</v>
      </c>
      <c r="V539">
        <f t="shared" si="736"/>
        <v>3000000</v>
      </c>
      <c r="X539">
        <f t="shared" si="737"/>
        <v>14</v>
      </c>
      <c r="Y539">
        <f t="shared" si="715"/>
        <v>36</v>
      </c>
      <c r="Z539">
        <f t="shared" si="716"/>
        <v>17</v>
      </c>
      <c r="AA539">
        <f t="shared" si="717"/>
        <v>33</v>
      </c>
      <c r="AB539">
        <f t="shared" si="718"/>
        <v>38</v>
      </c>
      <c r="AC539">
        <f t="shared" si="719"/>
        <v>9</v>
      </c>
      <c r="AD539">
        <f t="shared" si="720"/>
        <v>24</v>
      </c>
      <c r="AE539">
        <f t="shared" si="721"/>
        <v>21</v>
      </c>
      <c r="AF539">
        <f t="shared" si="722"/>
        <v>20</v>
      </c>
      <c r="AG539">
        <f t="shared" ref="AG539:AO539" si="763">MAX(X$4:AF$543)+1-X539</f>
        <v>42</v>
      </c>
      <c r="AH539">
        <f t="shared" si="763"/>
        <v>20</v>
      </c>
      <c r="AI539">
        <f t="shared" si="763"/>
        <v>39</v>
      </c>
      <c r="AJ539">
        <f t="shared" si="763"/>
        <v>23</v>
      </c>
      <c r="AK539">
        <f t="shared" si="763"/>
        <v>18</v>
      </c>
      <c r="AL539">
        <f t="shared" si="763"/>
        <v>47</v>
      </c>
      <c r="AM539">
        <f t="shared" si="763"/>
        <v>32</v>
      </c>
      <c r="AN539">
        <f t="shared" si="763"/>
        <v>35</v>
      </c>
      <c r="AO539">
        <f t="shared" si="763"/>
        <v>36</v>
      </c>
      <c r="AP539">
        <f t="shared" si="724"/>
        <v>3000000</v>
      </c>
      <c r="AQ539">
        <f t="shared" si="739"/>
        <v>3</v>
      </c>
      <c r="AR539">
        <f t="shared" si="740"/>
        <v>3</v>
      </c>
      <c r="AS539">
        <f t="shared" si="741"/>
        <v>2891734.3</v>
      </c>
      <c r="AV539" s="10" t="s">
        <v>1199</v>
      </c>
      <c r="AW539" s="11">
        <v>14</v>
      </c>
      <c r="AX539" s="11">
        <v>17</v>
      </c>
      <c r="AY539" s="11">
        <v>32</v>
      </c>
      <c r="AZ539" s="11">
        <v>19</v>
      </c>
      <c r="BA539" s="11">
        <v>17</v>
      </c>
      <c r="BB539" s="11">
        <v>43</v>
      </c>
      <c r="BC539" s="11">
        <v>20</v>
      </c>
      <c r="BD539" s="11">
        <v>30</v>
      </c>
      <c r="BE539" s="11">
        <v>29</v>
      </c>
      <c r="BF539" s="11">
        <v>42</v>
      </c>
      <c r="BG539" s="11">
        <v>39</v>
      </c>
      <c r="BH539" s="11">
        <v>24</v>
      </c>
      <c r="BI539" s="11">
        <v>37</v>
      </c>
      <c r="BJ539" s="11">
        <v>39</v>
      </c>
      <c r="BK539" s="11">
        <v>13</v>
      </c>
      <c r="BL539" s="11">
        <v>36</v>
      </c>
      <c r="BM539" s="11">
        <v>26</v>
      </c>
      <c r="BN539" s="11">
        <v>27</v>
      </c>
      <c r="BO539" s="11">
        <v>3000000</v>
      </c>
    </row>
    <row r="540" spans="1:67" ht="15" thickBot="1" x14ac:dyDescent="0.35">
      <c r="A540" s="1" t="s">
        <v>536</v>
      </c>
      <c r="B540" s="1" t="s">
        <v>602</v>
      </c>
      <c r="C540" s="2">
        <v>36</v>
      </c>
      <c r="D540" s="2">
        <v>85</v>
      </c>
      <c r="E540" s="2">
        <v>29</v>
      </c>
      <c r="F540" s="2">
        <v>38</v>
      </c>
      <c r="G540" s="2">
        <v>3</v>
      </c>
      <c r="H540" s="1">
        <f t="shared" si="725"/>
        <v>85</v>
      </c>
      <c r="I540" s="1">
        <f>HLOOKUP(H540,C540:$F$604,J540,0)</f>
        <v>2</v>
      </c>
      <c r="J540" s="1">
        <v>65</v>
      </c>
      <c r="K540" s="1" t="str">
        <f t="shared" si="726"/>
        <v>32</v>
      </c>
      <c r="M540" s="5">
        <f t="shared" si="727"/>
        <v>2</v>
      </c>
      <c r="N540" s="5">
        <f t="shared" si="728"/>
        <v>103</v>
      </c>
      <c r="O540" s="5">
        <f t="shared" si="729"/>
        <v>25.625508125043424</v>
      </c>
      <c r="P540" s="5">
        <f t="shared" si="730"/>
        <v>47</v>
      </c>
      <c r="Q540" s="5">
        <f t="shared" si="731"/>
        <v>37</v>
      </c>
      <c r="R540" s="5">
        <f t="shared" si="732"/>
        <v>10</v>
      </c>
      <c r="S540" s="5">
        <f t="shared" si="733"/>
        <v>29</v>
      </c>
      <c r="T540" s="5">
        <f t="shared" si="734"/>
        <v>85</v>
      </c>
      <c r="U540" s="5">
        <f t="shared" si="735"/>
        <v>56</v>
      </c>
      <c r="V540">
        <f t="shared" si="736"/>
        <v>3000000</v>
      </c>
      <c r="X540">
        <f t="shared" si="737"/>
        <v>27</v>
      </c>
      <c r="Y540">
        <f t="shared" si="715"/>
        <v>34</v>
      </c>
      <c r="Z540">
        <f t="shared" si="716"/>
        <v>32</v>
      </c>
      <c r="AA540">
        <f t="shared" si="717"/>
        <v>33</v>
      </c>
      <c r="AB540">
        <f t="shared" si="718"/>
        <v>40</v>
      </c>
      <c r="AC540">
        <f t="shared" si="719"/>
        <v>4</v>
      </c>
      <c r="AD540">
        <f t="shared" si="720"/>
        <v>15</v>
      </c>
      <c r="AE540">
        <f t="shared" si="721"/>
        <v>27</v>
      </c>
      <c r="AF540">
        <f t="shared" si="722"/>
        <v>33</v>
      </c>
      <c r="AG540">
        <f t="shared" ref="AG540:AO540" si="764">MAX(X$4:AF$543)+1-X540</f>
        <v>29</v>
      </c>
      <c r="AH540">
        <f t="shared" si="764"/>
        <v>22</v>
      </c>
      <c r="AI540">
        <f t="shared" si="764"/>
        <v>24</v>
      </c>
      <c r="AJ540">
        <f t="shared" si="764"/>
        <v>23</v>
      </c>
      <c r="AK540">
        <f t="shared" si="764"/>
        <v>16</v>
      </c>
      <c r="AL540">
        <f t="shared" si="764"/>
        <v>52</v>
      </c>
      <c r="AM540">
        <f t="shared" si="764"/>
        <v>41</v>
      </c>
      <c r="AN540">
        <f t="shared" si="764"/>
        <v>29</v>
      </c>
      <c r="AO540">
        <f t="shared" si="764"/>
        <v>23</v>
      </c>
      <c r="AP540">
        <f t="shared" si="724"/>
        <v>3000000</v>
      </c>
      <c r="AQ540">
        <f t="shared" si="739"/>
        <v>2</v>
      </c>
      <c r="AR540">
        <f t="shared" si="740"/>
        <v>3</v>
      </c>
      <c r="AS540">
        <f t="shared" si="741"/>
        <v>2396509.7000000002</v>
      </c>
      <c r="AV540" s="10" t="s">
        <v>1200</v>
      </c>
      <c r="AW540" s="11">
        <v>14</v>
      </c>
      <c r="AX540" s="11">
        <v>38</v>
      </c>
      <c r="AY540" s="11">
        <v>38</v>
      </c>
      <c r="AZ540" s="11">
        <v>41</v>
      </c>
      <c r="BA540" s="11">
        <v>41</v>
      </c>
      <c r="BB540" s="11">
        <v>16</v>
      </c>
      <c r="BC540" s="11">
        <v>22</v>
      </c>
      <c r="BD540" s="11">
        <v>44</v>
      </c>
      <c r="BE540" s="11">
        <v>40</v>
      </c>
      <c r="BF540" s="11">
        <v>42</v>
      </c>
      <c r="BG540" s="11">
        <v>18</v>
      </c>
      <c r="BH540" s="11">
        <v>18</v>
      </c>
      <c r="BI540" s="11">
        <v>15</v>
      </c>
      <c r="BJ540" s="11">
        <v>15</v>
      </c>
      <c r="BK540" s="11">
        <v>40</v>
      </c>
      <c r="BL540" s="11">
        <v>34</v>
      </c>
      <c r="BM540" s="11">
        <v>12</v>
      </c>
      <c r="BN540" s="11">
        <v>16</v>
      </c>
      <c r="BO540" s="11">
        <v>4000000</v>
      </c>
    </row>
    <row r="541" spans="1:67" ht="15" thickBot="1" x14ac:dyDescent="0.35">
      <c r="A541" s="1" t="s">
        <v>537</v>
      </c>
      <c r="B541" s="1" t="s">
        <v>602</v>
      </c>
      <c r="C541" s="2">
        <v>39</v>
      </c>
      <c r="D541" s="2">
        <v>0</v>
      </c>
      <c r="E541" s="2">
        <v>32</v>
      </c>
      <c r="F541" s="2">
        <v>2</v>
      </c>
      <c r="G541" s="2">
        <v>4</v>
      </c>
      <c r="H541" s="1">
        <f t="shared" si="725"/>
        <v>39</v>
      </c>
      <c r="I541" s="1">
        <f>HLOOKUP(H541,C541:$F$604,J541,0)</f>
        <v>1</v>
      </c>
      <c r="J541" s="1">
        <v>64</v>
      </c>
      <c r="K541" s="1" t="str">
        <f t="shared" si="726"/>
        <v>41</v>
      </c>
      <c r="M541" s="5">
        <f t="shared" si="727"/>
        <v>1</v>
      </c>
      <c r="N541" s="5">
        <f t="shared" si="728"/>
        <v>34</v>
      </c>
      <c r="O541" s="5">
        <f t="shared" si="729"/>
        <v>20.139099615755747</v>
      </c>
      <c r="P541" s="5">
        <f t="shared" si="730"/>
        <v>18.25</v>
      </c>
      <c r="Q541" s="5">
        <f t="shared" si="731"/>
        <v>17</v>
      </c>
      <c r="R541" s="5">
        <f t="shared" si="732"/>
        <v>1.25</v>
      </c>
      <c r="S541" s="5">
        <f t="shared" si="733"/>
        <v>0</v>
      </c>
      <c r="T541" s="5">
        <f t="shared" si="734"/>
        <v>39</v>
      </c>
      <c r="U541" s="5">
        <f t="shared" si="735"/>
        <v>39</v>
      </c>
      <c r="V541">
        <f t="shared" si="736"/>
        <v>4000000</v>
      </c>
      <c r="X541">
        <f t="shared" si="737"/>
        <v>41</v>
      </c>
      <c r="Y541">
        <f t="shared" si="715"/>
        <v>53</v>
      </c>
      <c r="Z541">
        <f t="shared" si="716"/>
        <v>43</v>
      </c>
      <c r="AA541">
        <f t="shared" si="717"/>
        <v>54</v>
      </c>
      <c r="AB541">
        <f t="shared" si="718"/>
        <v>52</v>
      </c>
      <c r="AC541">
        <f t="shared" si="719"/>
        <v>23</v>
      </c>
      <c r="AD541">
        <f t="shared" si="720"/>
        <v>53</v>
      </c>
      <c r="AE541">
        <f t="shared" si="721"/>
        <v>53</v>
      </c>
      <c r="AF541">
        <f t="shared" si="722"/>
        <v>45</v>
      </c>
      <c r="AG541">
        <f t="shared" ref="AG541:AO541" si="765">MAX(X$4:AF$543)+1-X541</f>
        <v>15</v>
      </c>
      <c r="AH541">
        <f t="shared" si="765"/>
        <v>3</v>
      </c>
      <c r="AI541">
        <f t="shared" si="765"/>
        <v>13</v>
      </c>
      <c r="AJ541">
        <f t="shared" si="765"/>
        <v>2</v>
      </c>
      <c r="AK541">
        <f t="shared" si="765"/>
        <v>4</v>
      </c>
      <c r="AL541">
        <f t="shared" si="765"/>
        <v>33</v>
      </c>
      <c r="AM541">
        <f t="shared" si="765"/>
        <v>3</v>
      </c>
      <c r="AN541">
        <f t="shared" si="765"/>
        <v>3</v>
      </c>
      <c r="AO541">
        <f t="shared" si="765"/>
        <v>11</v>
      </c>
      <c r="AP541">
        <f t="shared" si="724"/>
        <v>4000000</v>
      </c>
      <c r="AQ541">
        <f t="shared" si="739"/>
        <v>3</v>
      </c>
      <c r="AR541">
        <f t="shared" si="740"/>
        <v>4</v>
      </c>
      <c r="AS541">
        <f t="shared" si="741"/>
        <v>2931510.5</v>
      </c>
      <c r="AV541" s="10" t="s">
        <v>1201</v>
      </c>
      <c r="AW541" s="11">
        <v>1</v>
      </c>
      <c r="AX541" s="11">
        <v>17</v>
      </c>
      <c r="AY541" s="11">
        <v>53</v>
      </c>
      <c r="AZ541" s="11">
        <v>25</v>
      </c>
      <c r="BA541" s="11">
        <v>30</v>
      </c>
      <c r="BB541" s="11">
        <v>15</v>
      </c>
      <c r="BC541" s="11">
        <v>6</v>
      </c>
      <c r="BD541" s="11">
        <v>45</v>
      </c>
      <c r="BE541" s="11">
        <v>53</v>
      </c>
      <c r="BF541" s="11">
        <v>55</v>
      </c>
      <c r="BG541" s="11">
        <v>39</v>
      </c>
      <c r="BH541" s="11">
        <v>3</v>
      </c>
      <c r="BI541" s="11">
        <v>31</v>
      </c>
      <c r="BJ541" s="11">
        <v>26</v>
      </c>
      <c r="BK541" s="11">
        <v>41</v>
      </c>
      <c r="BL541" s="11">
        <v>50</v>
      </c>
      <c r="BM541" s="11">
        <v>11</v>
      </c>
      <c r="BN541" s="11">
        <v>3</v>
      </c>
      <c r="BO541" s="11">
        <v>4000000</v>
      </c>
    </row>
    <row r="542" spans="1:67" ht="15" thickBot="1" x14ac:dyDescent="0.35">
      <c r="A542" s="1" t="s">
        <v>538</v>
      </c>
      <c r="B542" s="1" t="s">
        <v>602</v>
      </c>
      <c r="C542" s="2">
        <v>40</v>
      </c>
      <c r="D542" s="2">
        <v>52</v>
      </c>
      <c r="E542" s="2">
        <v>95</v>
      </c>
      <c r="F542" s="2">
        <v>51</v>
      </c>
      <c r="G542" s="2">
        <v>1</v>
      </c>
      <c r="H542" s="1">
        <f t="shared" si="725"/>
        <v>95</v>
      </c>
      <c r="I542" s="1">
        <f>HLOOKUP(H542,C542:$F$604,J542,0)</f>
        <v>3</v>
      </c>
      <c r="J542" s="1">
        <v>63</v>
      </c>
      <c r="K542" s="1" t="str">
        <f t="shared" si="726"/>
        <v>13</v>
      </c>
      <c r="M542" s="5">
        <f t="shared" si="727"/>
        <v>3</v>
      </c>
      <c r="N542" s="5">
        <f t="shared" si="728"/>
        <v>143</v>
      </c>
      <c r="O542" s="5">
        <f t="shared" si="729"/>
        <v>24.28305307548181</v>
      </c>
      <c r="P542" s="5">
        <f t="shared" si="730"/>
        <v>59.5</v>
      </c>
      <c r="Q542" s="5">
        <f t="shared" si="731"/>
        <v>51.5</v>
      </c>
      <c r="R542" s="5">
        <f t="shared" si="732"/>
        <v>8</v>
      </c>
      <c r="S542" s="5">
        <f t="shared" si="733"/>
        <v>40</v>
      </c>
      <c r="T542" s="5">
        <f t="shared" si="734"/>
        <v>95</v>
      </c>
      <c r="U542" s="5">
        <f t="shared" si="735"/>
        <v>55</v>
      </c>
      <c r="V542">
        <f t="shared" si="736"/>
        <v>1000000</v>
      </c>
      <c r="X542">
        <f t="shared" si="737"/>
        <v>14</v>
      </c>
      <c r="Y542">
        <f t="shared" si="715"/>
        <v>18</v>
      </c>
      <c r="Z542">
        <f t="shared" si="716"/>
        <v>35</v>
      </c>
      <c r="AA542">
        <f t="shared" si="717"/>
        <v>16</v>
      </c>
      <c r="AB542">
        <f t="shared" si="718"/>
        <v>27</v>
      </c>
      <c r="AC542">
        <f t="shared" si="719"/>
        <v>7</v>
      </c>
      <c r="AD542">
        <f t="shared" si="720"/>
        <v>8</v>
      </c>
      <c r="AE542">
        <f t="shared" si="721"/>
        <v>10</v>
      </c>
      <c r="AF542">
        <f t="shared" si="722"/>
        <v>33</v>
      </c>
      <c r="AG542">
        <f t="shared" ref="AG542:AO542" si="766">MAX(X$4:AF$543)+1-X542</f>
        <v>42</v>
      </c>
      <c r="AH542">
        <f t="shared" si="766"/>
        <v>38</v>
      </c>
      <c r="AI542">
        <f t="shared" si="766"/>
        <v>21</v>
      </c>
      <c r="AJ542">
        <f t="shared" si="766"/>
        <v>40</v>
      </c>
      <c r="AK542">
        <f t="shared" si="766"/>
        <v>29</v>
      </c>
      <c r="AL542">
        <f t="shared" si="766"/>
        <v>49</v>
      </c>
      <c r="AM542">
        <f t="shared" si="766"/>
        <v>48</v>
      </c>
      <c r="AN542">
        <f t="shared" si="766"/>
        <v>46</v>
      </c>
      <c r="AO542">
        <f t="shared" si="766"/>
        <v>23</v>
      </c>
      <c r="AP542">
        <f t="shared" si="724"/>
        <v>1000000</v>
      </c>
      <c r="AQ542">
        <f t="shared" si="739"/>
        <v>3</v>
      </c>
      <c r="AR542">
        <f t="shared" si="740"/>
        <v>1</v>
      </c>
      <c r="AS542">
        <f t="shared" si="741"/>
        <v>2796327.5</v>
      </c>
      <c r="AV542" s="10" t="s">
        <v>1202</v>
      </c>
      <c r="AW542" s="11">
        <v>14</v>
      </c>
      <c r="AX542" s="11">
        <v>7</v>
      </c>
      <c r="AY542" s="11">
        <v>52</v>
      </c>
      <c r="AZ542" s="11">
        <v>12</v>
      </c>
      <c r="BA542" s="11">
        <v>12</v>
      </c>
      <c r="BB542" s="11">
        <v>40</v>
      </c>
      <c r="BC542" s="11">
        <v>6</v>
      </c>
      <c r="BD542" s="11">
        <v>41</v>
      </c>
      <c r="BE542" s="11">
        <v>51</v>
      </c>
      <c r="BF542" s="11">
        <v>42</v>
      </c>
      <c r="BG542" s="11">
        <v>49</v>
      </c>
      <c r="BH542" s="11">
        <v>4</v>
      </c>
      <c r="BI542" s="11">
        <v>44</v>
      </c>
      <c r="BJ542" s="11">
        <v>44</v>
      </c>
      <c r="BK542" s="11">
        <v>16</v>
      </c>
      <c r="BL542" s="11">
        <v>50</v>
      </c>
      <c r="BM542" s="11">
        <v>15</v>
      </c>
      <c r="BN542" s="11">
        <v>5</v>
      </c>
      <c r="BO542" s="11">
        <v>3000000</v>
      </c>
    </row>
    <row r="543" spans="1:67" ht="15" thickBot="1" x14ac:dyDescent="0.35">
      <c r="A543" s="1" t="s">
        <v>539</v>
      </c>
      <c r="B543" s="1" t="s">
        <v>602</v>
      </c>
      <c r="C543" s="2">
        <v>90</v>
      </c>
      <c r="D543" s="2">
        <v>62</v>
      </c>
      <c r="E543" s="2">
        <v>84</v>
      </c>
      <c r="F543" s="2">
        <v>37</v>
      </c>
      <c r="G543" s="2">
        <v>3</v>
      </c>
      <c r="H543" s="1">
        <f t="shared" si="725"/>
        <v>90</v>
      </c>
      <c r="I543" s="1">
        <f>HLOOKUP(H543,C543:$F$604,J543,0)</f>
        <v>1</v>
      </c>
      <c r="J543" s="1">
        <v>62</v>
      </c>
      <c r="K543" s="1" t="str">
        <f t="shared" si="726"/>
        <v>31</v>
      </c>
      <c r="M543" s="5">
        <f t="shared" si="727"/>
        <v>1</v>
      </c>
      <c r="N543" s="5">
        <f t="shared" si="728"/>
        <v>183</v>
      </c>
      <c r="O543" s="5">
        <f t="shared" si="729"/>
        <v>24.060687161148714</v>
      </c>
      <c r="P543" s="5">
        <f t="shared" si="730"/>
        <v>68.25</v>
      </c>
      <c r="Q543" s="5">
        <f t="shared" si="731"/>
        <v>73</v>
      </c>
      <c r="R543" s="5">
        <f t="shared" si="732"/>
        <v>-4.75</v>
      </c>
      <c r="S543" s="5">
        <f t="shared" si="733"/>
        <v>37</v>
      </c>
      <c r="T543" s="5">
        <f t="shared" si="734"/>
        <v>90</v>
      </c>
      <c r="U543" s="5">
        <f t="shared" si="735"/>
        <v>53</v>
      </c>
      <c r="V543">
        <f t="shared" si="736"/>
        <v>3000000</v>
      </c>
      <c r="X543">
        <f t="shared" si="737"/>
        <v>41</v>
      </c>
      <c r="Y543">
        <f t="shared" si="715"/>
        <v>6</v>
      </c>
      <c r="Z543">
        <f t="shared" si="716"/>
        <v>35</v>
      </c>
      <c r="AA543">
        <f t="shared" si="717"/>
        <v>6</v>
      </c>
      <c r="AB543">
        <f t="shared" si="718"/>
        <v>7</v>
      </c>
      <c r="AC543">
        <f t="shared" si="719"/>
        <v>44</v>
      </c>
      <c r="AD543">
        <f t="shared" si="720"/>
        <v>10</v>
      </c>
      <c r="AE543">
        <f t="shared" si="721"/>
        <v>19</v>
      </c>
      <c r="AF543">
        <f t="shared" si="722"/>
        <v>35</v>
      </c>
      <c r="AG543">
        <f t="shared" ref="AG543:AO544" si="767">MAX(X$4:AF$543)+1-X543</f>
        <v>15</v>
      </c>
      <c r="AH543">
        <f t="shared" si="767"/>
        <v>50</v>
      </c>
      <c r="AI543">
        <f t="shared" si="767"/>
        <v>21</v>
      </c>
      <c r="AJ543">
        <f t="shared" si="767"/>
        <v>50</v>
      </c>
      <c r="AK543">
        <f t="shared" si="767"/>
        <v>49</v>
      </c>
      <c r="AL543">
        <f t="shared" si="767"/>
        <v>12</v>
      </c>
      <c r="AM543">
        <f t="shared" si="767"/>
        <v>46</v>
      </c>
      <c r="AN543">
        <f t="shared" si="767"/>
        <v>37</v>
      </c>
      <c r="AO543">
        <f t="shared" si="767"/>
        <v>21</v>
      </c>
      <c r="AP543">
        <f t="shared" si="724"/>
        <v>3000000</v>
      </c>
      <c r="AQ543">
        <f t="shared" si="739"/>
        <v>3</v>
      </c>
      <c r="AR543">
        <f t="shared" si="740"/>
        <v>3</v>
      </c>
      <c r="AS543">
        <f t="shared" si="741"/>
        <v>2695213.8</v>
      </c>
      <c r="AV543" s="10" t="s">
        <v>1203</v>
      </c>
      <c r="AW543" s="11">
        <v>14</v>
      </c>
      <c r="AX543" s="11">
        <v>36</v>
      </c>
      <c r="AY543" s="11">
        <v>17</v>
      </c>
      <c r="AZ543" s="11">
        <v>33</v>
      </c>
      <c r="BA543" s="11">
        <v>38</v>
      </c>
      <c r="BB543" s="11">
        <v>9</v>
      </c>
      <c r="BC543" s="11">
        <v>24</v>
      </c>
      <c r="BD543" s="11">
        <v>21</v>
      </c>
      <c r="BE543" s="11">
        <v>20</v>
      </c>
      <c r="BF543" s="11">
        <v>42</v>
      </c>
      <c r="BG543" s="11">
        <v>20</v>
      </c>
      <c r="BH543" s="11">
        <v>39</v>
      </c>
      <c r="BI543" s="11">
        <v>23</v>
      </c>
      <c r="BJ543" s="11">
        <v>18</v>
      </c>
      <c r="BK543" s="11">
        <v>47</v>
      </c>
      <c r="BL543" s="11">
        <v>32</v>
      </c>
      <c r="BM543" s="11">
        <v>35</v>
      </c>
      <c r="BN543" s="11">
        <v>36</v>
      </c>
      <c r="BO543" s="11">
        <v>3000000</v>
      </c>
    </row>
    <row r="544" spans="1:67" ht="15" thickBot="1" x14ac:dyDescent="0.35">
      <c r="A544" s="1" t="s">
        <v>540</v>
      </c>
      <c r="B544" s="1" t="s">
        <v>603</v>
      </c>
      <c r="C544" s="2">
        <v>20</v>
      </c>
      <c r="D544" s="2">
        <v>10</v>
      </c>
      <c r="E544" s="2">
        <v>45</v>
      </c>
      <c r="F544" s="2">
        <v>48</v>
      </c>
      <c r="G544" s="2">
        <v>4</v>
      </c>
      <c r="H544" s="1">
        <f t="shared" si="725"/>
        <v>48</v>
      </c>
      <c r="I544" s="1">
        <f>HLOOKUP(H544,C544:$F$604,J544,0)</f>
        <v>4</v>
      </c>
      <c r="J544" s="1">
        <v>61</v>
      </c>
      <c r="K544" s="1" t="str">
        <f t="shared" si="726"/>
        <v>44</v>
      </c>
      <c r="M544" s="39">
        <f t="shared" ref="M544:M603" si="768">I544</f>
        <v>4</v>
      </c>
      <c r="N544" s="39">
        <f t="shared" ref="N544:N603" si="769">SUM(C544:F544)-H544</f>
        <v>75</v>
      </c>
      <c r="O544" s="39">
        <f t="shared" ref="O544:O603" si="770">STDEV(C544:F544)</f>
        <v>18.679311193581704</v>
      </c>
      <c r="P544" s="39">
        <f t="shared" ref="P544:P603" si="771">AVERAGE(C544:F544)</f>
        <v>30.75</v>
      </c>
      <c r="Q544" s="39">
        <f t="shared" ref="Q544:Q603" si="772">MEDIAN(C544:F544)</f>
        <v>32.5</v>
      </c>
      <c r="R544" s="39">
        <f t="shared" ref="R544:R603" si="773">P544-Q544</f>
        <v>-1.75</v>
      </c>
      <c r="S544" s="39">
        <f t="shared" ref="S544:S603" si="774">MIN(C544:F544)</f>
        <v>10</v>
      </c>
      <c r="T544" s="39">
        <f t="shared" ref="T544:T603" si="775">H544</f>
        <v>48</v>
      </c>
      <c r="U544" s="39">
        <f t="shared" ref="U544:U603" si="776">T544-S544</f>
        <v>38</v>
      </c>
      <c r="V544" s="38">
        <f t="shared" si="736"/>
        <v>4000000</v>
      </c>
      <c r="X544" s="38">
        <f>INT((COUNTIFS(M$4:M$543,"&gt;"&amp;M544)+1)/10)+1</f>
        <v>1</v>
      </c>
      <c r="Y544" s="38">
        <f t="shared" ref="Y544:AG558" si="777">INT((COUNTIFS(N$4:N$543,"&gt;"&amp;N544)+1)/10)+1</f>
        <v>44</v>
      </c>
      <c r="Z544" s="38">
        <f t="shared" si="777"/>
        <v>44</v>
      </c>
      <c r="AA544" s="38">
        <f t="shared" si="777"/>
        <v>50</v>
      </c>
      <c r="AB544" s="38">
        <f t="shared" si="777"/>
        <v>44</v>
      </c>
      <c r="AC544" s="38">
        <f t="shared" si="777"/>
        <v>34</v>
      </c>
      <c r="AD544" s="38">
        <f t="shared" si="777"/>
        <v>35</v>
      </c>
      <c r="AE544" s="38">
        <f t="shared" si="777"/>
        <v>52</v>
      </c>
      <c r="AF544" s="38">
        <f t="shared" si="777"/>
        <v>46</v>
      </c>
      <c r="AG544" s="38">
        <f t="shared" si="777"/>
        <v>1</v>
      </c>
      <c r="AH544" s="38">
        <f t="shared" si="767"/>
        <v>12</v>
      </c>
      <c r="AI544" s="38">
        <f t="shared" ref="AI544:AI603" si="778">MAX(Z$4:AH$543)+1-Z544</f>
        <v>12</v>
      </c>
      <c r="AJ544" s="38">
        <f t="shared" ref="AJ544:AJ603" si="779">MAX(AA$4:AI$543)+1-AA544</f>
        <v>6</v>
      </c>
      <c r="AK544" s="38">
        <f t="shared" ref="AK544:AK603" si="780">MAX(AB$4:AJ$543)+1-AB544</f>
        <v>12</v>
      </c>
      <c r="AL544" s="38">
        <f t="shared" ref="AL544:AL603" si="781">MAX(AC$4:AK$543)+1-AC544</f>
        <v>22</v>
      </c>
      <c r="AM544" s="38">
        <f t="shared" ref="AM544:AM603" si="782">MAX(AD$4:AL$543)+1-AD544</f>
        <v>21</v>
      </c>
      <c r="AN544" s="38">
        <f t="shared" ref="AN544:AN603" si="783">MAX(AE$4:AM$543)+1-AE544</f>
        <v>4</v>
      </c>
      <c r="AO544" s="38">
        <f t="shared" ref="AO544:AO603" si="784">MAX(AF$4:AN$543)+1-AF544</f>
        <v>10</v>
      </c>
      <c r="AP544" s="38">
        <f>V544</f>
        <v>4000000</v>
      </c>
      <c r="AQ544" s="40">
        <f>ROUND(AS544/1000000,0)</f>
        <v>3</v>
      </c>
      <c r="AR544" s="40">
        <f t="shared" si="740"/>
        <v>4</v>
      </c>
      <c r="AS544" s="38">
        <f>AP607</f>
        <v>2994351.0999999996</v>
      </c>
      <c r="AT544">
        <f>IF(AQ544=AR544,1,0)</f>
        <v>0</v>
      </c>
      <c r="AV544" s="10" t="s">
        <v>1204</v>
      </c>
      <c r="AW544" s="11">
        <v>27</v>
      </c>
      <c r="AX544" s="11">
        <v>34</v>
      </c>
      <c r="AY544" s="11">
        <v>32</v>
      </c>
      <c r="AZ544" s="11">
        <v>33</v>
      </c>
      <c r="BA544" s="11">
        <v>40</v>
      </c>
      <c r="BB544" s="11">
        <v>4</v>
      </c>
      <c r="BC544" s="11">
        <v>15</v>
      </c>
      <c r="BD544" s="11">
        <v>27</v>
      </c>
      <c r="BE544" s="11">
        <v>33</v>
      </c>
      <c r="BF544" s="11">
        <v>29</v>
      </c>
      <c r="BG544" s="11">
        <v>22</v>
      </c>
      <c r="BH544" s="11">
        <v>24</v>
      </c>
      <c r="BI544" s="11">
        <v>23</v>
      </c>
      <c r="BJ544" s="11">
        <v>16</v>
      </c>
      <c r="BK544" s="11">
        <v>52</v>
      </c>
      <c r="BL544" s="11">
        <v>41</v>
      </c>
      <c r="BM544" s="11">
        <v>29</v>
      </c>
      <c r="BN544" s="11">
        <v>23</v>
      </c>
      <c r="BO544" s="11">
        <v>3000000</v>
      </c>
    </row>
    <row r="545" spans="1:67" ht="15" thickBot="1" x14ac:dyDescent="0.35">
      <c r="A545" s="1" t="s">
        <v>541</v>
      </c>
      <c r="B545" s="1" t="s">
        <v>603</v>
      </c>
      <c r="C545" s="2">
        <v>65</v>
      </c>
      <c r="D545" s="2">
        <v>55</v>
      </c>
      <c r="E545" s="2">
        <v>27</v>
      </c>
      <c r="F545" s="2">
        <v>98</v>
      </c>
      <c r="G545" s="2">
        <v>2</v>
      </c>
      <c r="H545" s="1">
        <f t="shared" si="725"/>
        <v>98</v>
      </c>
      <c r="I545" s="1">
        <f>HLOOKUP(H545,C545:$F$604,J545,0)</f>
        <v>4</v>
      </c>
      <c r="J545" s="1">
        <v>60</v>
      </c>
      <c r="K545" s="1" t="str">
        <f t="shared" si="726"/>
        <v>24</v>
      </c>
      <c r="M545" s="39">
        <f t="shared" si="768"/>
        <v>4</v>
      </c>
      <c r="N545" s="39">
        <f t="shared" si="769"/>
        <v>147</v>
      </c>
      <c r="O545" s="39">
        <f t="shared" si="770"/>
        <v>29.307280096704073</v>
      </c>
      <c r="P545" s="39">
        <f t="shared" si="771"/>
        <v>61.25</v>
      </c>
      <c r="Q545" s="39">
        <f t="shared" si="772"/>
        <v>60</v>
      </c>
      <c r="R545" s="39">
        <f t="shared" si="773"/>
        <v>1.25</v>
      </c>
      <c r="S545" s="39">
        <f t="shared" si="774"/>
        <v>27</v>
      </c>
      <c r="T545" s="39">
        <f t="shared" si="775"/>
        <v>98</v>
      </c>
      <c r="U545" s="39">
        <f t="shared" si="776"/>
        <v>71</v>
      </c>
      <c r="V545" s="38">
        <f t="shared" si="736"/>
        <v>2000000</v>
      </c>
      <c r="X545" s="38">
        <f t="shared" ref="X545:X603" si="785">INT((COUNTIFS(M$4:M$543,"&gt;"&amp;M545)+1)/10)+1</f>
        <v>1</v>
      </c>
      <c r="Y545" s="38">
        <f t="shared" si="777"/>
        <v>16</v>
      </c>
      <c r="Z545" s="38">
        <f t="shared" si="777"/>
        <v>25</v>
      </c>
      <c r="AA545" s="38">
        <f t="shared" si="777"/>
        <v>13</v>
      </c>
      <c r="AB545" s="38">
        <f t="shared" si="777"/>
        <v>18</v>
      </c>
      <c r="AC545" s="38">
        <f t="shared" si="777"/>
        <v>23</v>
      </c>
      <c r="AD545" s="38">
        <f t="shared" si="777"/>
        <v>16</v>
      </c>
      <c r="AE545" s="38">
        <f t="shared" si="777"/>
        <v>5</v>
      </c>
      <c r="AF545" s="38">
        <f t="shared" si="777"/>
        <v>20</v>
      </c>
      <c r="AG545" s="38">
        <f t="shared" si="777"/>
        <v>28</v>
      </c>
      <c r="AH545" s="38">
        <f t="shared" ref="AH545:AH603" si="786">MAX(Y$4:AG$543)+1-Y545</f>
        <v>40</v>
      </c>
      <c r="AI545" s="38">
        <f t="shared" si="778"/>
        <v>31</v>
      </c>
      <c r="AJ545" s="38">
        <f t="shared" si="779"/>
        <v>43</v>
      </c>
      <c r="AK545" s="38">
        <f t="shared" si="780"/>
        <v>38</v>
      </c>
      <c r="AL545" s="38">
        <f t="shared" si="781"/>
        <v>33</v>
      </c>
      <c r="AM545" s="38">
        <f t="shared" si="782"/>
        <v>40</v>
      </c>
      <c r="AN545" s="38">
        <f t="shared" si="783"/>
        <v>51</v>
      </c>
      <c r="AO545" s="38">
        <f t="shared" si="784"/>
        <v>36</v>
      </c>
      <c r="AP545" s="38">
        <f t="shared" ref="AP545:AP603" si="787">V545</f>
        <v>2000000</v>
      </c>
      <c r="AQ545" s="40">
        <f t="shared" ref="AQ545:AQ603" si="788">ROUND(AS545/1000000,0)</f>
        <v>3</v>
      </c>
      <c r="AR545" s="40">
        <f t="shared" si="740"/>
        <v>2</v>
      </c>
      <c r="AS545" s="38">
        <f t="shared" ref="AS545:AS603" si="789">AP608</f>
        <v>2712666.6</v>
      </c>
      <c r="AT545">
        <f t="shared" ref="AT545:AT603" si="790">IF(AQ545=AR545,1,0)</f>
        <v>0</v>
      </c>
      <c r="AV545" s="10" t="s">
        <v>1205</v>
      </c>
      <c r="AW545" s="11">
        <v>41</v>
      </c>
      <c r="AX545" s="11">
        <v>53</v>
      </c>
      <c r="AY545" s="11">
        <v>43</v>
      </c>
      <c r="AZ545" s="11">
        <v>54</v>
      </c>
      <c r="BA545" s="11">
        <v>52</v>
      </c>
      <c r="BB545" s="11">
        <v>23</v>
      </c>
      <c r="BC545" s="11">
        <v>53</v>
      </c>
      <c r="BD545" s="11">
        <v>53</v>
      </c>
      <c r="BE545" s="11">
        <v>45</v>
      </c>
      <c r="BF545" s="11">
        <v>15</v>
      </c>
      <c r="BG545" s="11">
        <v>3</v>
      </c>
      <c r="BH545" s="11">
        <v>13</v>
      </c>
      <c r="BI545" s="11">
        <v>2</v>
      </c>
      <c r="BJ545" s="11">
        <v>4</v>
      </c>
      <c r="BK545" s="11">
        <v>33</v>
      </c>
      <c r="BL545" s="11">
        <v>3</v>
      </c>
      <c r="BM545" s="11">
        <v>3</v>
      </c>
      <c r="BN545" s="11">
        <v>11</v>
      </c>
      <c r="BO545" s="11">
        <v>4000000</v>
      </c>
    </row>
    <row r="546" spans="1:67" ht="15" thickBot="1" x14ac:dyDescent="0.35">
      <c r="A546" s="1" t="s">
        <v>542</v>
      </c>
      <c r="B546" s="1" t="s">
        <v>603</v>
      </c>
      <c r="C546" s="2">
        <v>71</v>
      </c>
      <c r="D546" s="2">
        <v>26</v>
      </c>
      <c r="E546" s="2">
        <v>29</v>
      </c>
      <c r="F546" s="2">
        <v>92</v>
      </c>
      <c r="G546" s="2">
        <v>4</v>
      </c>
      <c r="H546" s="1">
        <f t="shared" si="725"/>
        <v>92</v>
      </c>
      <c r="I546" s="1">
        <f>HLOOKUP(H546,C546:$F$604,J546,0)</f>
        <v>4</v>
      </c>
      <c r="J546" s="1">
        <v>59</v>
      </c>
      <c r="K546" s="1" t="str">
        <f t="shared" si="726"/>
        <v>44</v>
      </c>
      <c r="M546" s="39">
        <f t="shared" si="768"/>
        <v>4</v>
      </c>
      <c r="N546" s="39">
        <f t="shared" si="769"/>
        <v>126</v>
      </c>
      <c r="O546" s="39">
        <f t="shared" si="770"/>
        <v>32.357379374726875</v>
      </c>
      <c r="P546" s="39">
        <f t="shared" si="771"/>
        <v>54.5</v>
      </c>
      <c r="Q546" s="39">
        <f t="shared" si="772"/>
        <v>50</v>
      </c>
      <c r="R546" s="39">
        <f t="shared" si="773"/>
        <v>4.5</v>
      </c>
      <c r="S546" s="39">
        <f t="shared" si="774"/>
        <v>26</v>
      </c>
      <c r="T546" s="39">
        <f t="shared" si="775"/>
        <v>92</v>
      </c>
      <c r="U546" s="39">
        <f t="shared" si="776"/>
        <v>66</v>
      </c>
      <c r="V546" s="38">
        <f t="shared" si="736"/>
        <v>4000000</v>
      </c>
      <c r="X546" s="38">
        <f t="shared" si="785"/>
        <v>1</v>
      </c>
      <c r="Y546" s="38">
        <f t="shared" si="777"/>
        <v>25</v>
      </c>
      <c r="Z546" s="38">
        <f t="shared" si="777"/>
        <v>19</v>
      </c>
      <c r="AA546" s="38">
        <f t="shared" si="777"/>
        <v>22</v>
      </c>
      <c r="AB546" s="38">
        <f t="shared" si="777"/>
        <v>29</v>
      </c>
      <c r="AC546" s="38">
        <f t="shared" si="777"/>
        <v>14</v>
      </c>
      <c r="AD546" s="38">
        <f t="shared" si="777"/>
        <v>17</v>
      </c>
      <c r="AE546" s="38">
        <f t="shared" si="777"/>
        <v>16</v>
      </c>
      <c r="AF546" s="38">
        <f t="shared" si="777"/>
        <v>23</v>
      </c>
      <c r="AG546" s="38">
        <f t="shared" si="777"/>
        <v>1</v>
      </c>
      <c r="AH546" s="38">
        <f t="shared" si="786"/>
        <v>31</v>
      </c>
      <c r="AI546" s="38">
        <f t="shared" si="778"/>
        <v>37</v>
      </c>
      <c r="AJ546" s="38">
        <f t="shared" si="779"/>
        <v>34</v>
      </c>
      <c r="AK546" s="38">
        <f t="shared" si="780"/>
        <v>27</v>
      </c>
      <c r="AL546" s="38">
        <f t="shared" si="781"/>
        <v>42</v>
      </c>
      <c r="AM546" s="38">
        <f t="shared" si="782"/>
        <v>39</v>
      </c>
      <c r="AN546" s="38">
        <f t="shared" si="783"/>
        <v>40</v>
      </c>
      <c r="AO546" s="38">
        <f t="shared" si="784"/>
        <v>33</v>
      </c>
      <c r="AP546" s="38">
        <f t="shared" si="787"/>
        <v>4000000</v>
      </c>
      <c r="AQ546" s="40">
        <f t="shared" si="788"/>
        <v>3</v>
      </c>
      <c r="AR546" s="40">
        <f t="shared" si="740"/>
        <v>4</v>
      </c>
      <c r="AS546" s="38">
        <f t="shared" si="789"/>
        <v>3112354.7</v>
      </c>
      <c r="AT546">
        <f t="shared" si="790"/>
        <v>0</v>
      </c>
      <c r="AV546" s="10" t="s">
        <v>1206</v>
      </c>
      <c r="AW546" s="11">
        <v>14</v>
      </c>
      <c r="AX546" s="11">
        <v>18</v>
      </c>
      <c r="AY546" s="11">
        <v>35</v>
      </c>
      <c r="AZ546" s="11">
        <v>16</v>
      </c>
      <c r="BA546" s="11">
        <v>27</v>
      </c>
      <c r="BB546" s="11">
        <v>7</v>
      </c>
      <c r="BC546" s="11">
        <v>8</v>
      </c>
      <c r="BD546" s="11">
        <v>10</v>
      </c>
      <c r="BE546" s="11">
        <v>33</v>
      </c>
      <c r="BF546" s="11">
        <v>42</v>
      </c>
      <c r="BG546" s="11">
        <v>38</v>
      </c>
      <c r="BH546" s="11">
        <v>21</v>
      </c>
      <c r="BI546" s="11">
        <v>40</v>
      </c>
      <c r="BJ546" s="11">
        <v>29</v>
      </c>
      <c r="BK546" s="11">
        <v>49</v>
      </c>
      <c r="BL546" s="11">
        <v>48</v>
      </c>
      <c r="BM546" s="11">
        <v>46</v>
      </c>
      <c r="BN546" s="11">
        <v>23</v>
      </c>
      <c r="BO546" s="11">
        <v>1000000</v>
      </c>
    </row>
    <row r="547" spans="1:67" ht="15" thickBot="1" x14ac:dyDescent="0.35">
      <c r="A547" s="1" t="s">
        <v>543</v>
      </c>
      <c r="B547" s="1" t="s">
        <v>603</v>
      </c>
      <c r="C547" s="2">
        <v>25</v>
      </c>
      <c r="D547" s="2">
        <v>2</v>
      </c>
      <c r="E547" s="2">
        <v>81</v>
      </c>
      <c r="F547" s="2">
        <v>38</v>
      </c>
      <c r="G547" s="2">
        <v>3</v>
      </c>
      <c r="H547" s="1">
        <f t="shared" si="725"/>
        <v>81</v>
      </c>
      <c r="I547" s="1">
        <f>HLOOKUP(H547,C547:$F$604,J547,0)</f>
        <v>3</v>
      </c>
      <c r="J547" s="1">
        <v>58</v>
      </c>
      <c r="K547" s="1" t="str">
        <f t="shared" si="726"/>
        <v>33</v>
      </c>
      <c r="M547" s="39">
        <f t="shared" si="768"/>
        <v>3</v>
      </c>
      <c r="N547" s="39">
        <f t="shared" si="769"/>
        <v>65</v>
      </c>
      <c r="O547" s="39">
        <f t="shared" si="770"/>
        <v>33.191364338735262</v>
      </c>
      <c r="P547" s="39">
        <f t="shared" si="771"/>
        <v>36.5</v>
      </c>
      <c r="Q547" s="39">
        <f t="shared" si="772"/>
        <v>31.5</v>
      </c>
      <c r="R547" s="39">
        <f t="shared" si="773"/>
        <v>5</v>
      </c>
      <c r="S547" s="39">
        <f t="shared" si="774"/>
        <v>2</v>
      </c>
      <c r="T547" s="39">
        <f t="shared" si="775"/>
        <v>81</v>
      </c>
      <c r="U547" s="39">
        <f t="shared" si="776"/>
        <v>79</v>
      </c>
      <c r="V547" s="38">
        <f t="shared" si="736"/>
        <v>3000000</v>
      </c>
      <c r="X547" s="38">
        <f t="shared" si="785"/>
        <v>14</v>
      </c>
      <c r="Y547" s="38">
        <f t="shared" si="777"/>
        <v>47</v>
      </c>
      <c r="Z547" s="38">
        <f t="shared" si="777"/>
        <v>17</v>
      </c>
      <c r="AA547" s="38">
        <f t="shared" si="777"/>
        <v>45</v>
      </c>
      <c r="AB547" s="38">
        <f t="shared" si="777"/>
        <v>44</v>
      </c>
      <c r="AC547" s="38">
        <f t="shared" si="777"/>
        <v>12</v>
      </c>
      <c r="AD547" s="38">
        <f t="shared" si="777"/>
        <v>49</v>
      </c>
      <c r="AE547" s="38">
        <f t="shared" si="777"/>
        <v>32</v>
      </c>
      <c r="AF547" s="38">
        <f t="shared" si="777"/>
        <v>12</v>
      </c>
      <c r="AG547" s="38">
        <f t="shared" si="777"/>
        <v>13</v>
      </c>
      <c r="AH547" s="38">
        <f t="shared" si="786"/>
        <v>9</v>
      </c>
      <c r="AI547" s="38">
        <f t="shared" si="778"/>
        <v>39</v>
      </c>
      <c r="AJ547" s="38">
        <f t="shared" si="779"/>
        <v>11</v>
      </c>
      <c r="AK547" s="38">
        <f t="shared" si="780"/>
        <v>12</v>
      </c>
      <c r="AL547" s="38">
        <f t="shared" si="781"/>
        <v>44</v>
      </c>
      <c r="AM547" s="38">
        <f t="shared" si="782"/>
        <v>7</v>
      </c>
      <c r="AN547" s="38">
        <f t="shared" si="783"/>
        <v>24</v>
      </c>
      <c r="AO547" s="38">
        <f t="shared" si="784"/>
        <v>44</v>
      </c>
      <c r="AP547" s="38">
        <f t="shared" si="787"/>
        <v>3000000</v>
      </c>
      <c r="AQ547" s="40">
        <f t="shared" si="788"/>
        <v>3</v>
      </c>
      <c r="AR547" s="40">
        <f t="shared" si="740"/>
        <v>3</v>
      </c>
      <c r="AS547" s="38">
        <f t="shared" si="789"/>
        <v>2801870.3000000003</v>
      </c>
      <c r="AT547">
        <f t="shared" si="790"/>
        <v>1</v>
      </c>
      <c r="AV547" s="10" t="s">
        <v>1207</v>
      </c>
      <c r="AW547" s="11">
        <v>41</v>
      </c>
      <c r="AX547" s="11">
        <v>6</v>
      </c>
      <c r="AY547" s="11">
        <v>35</v>
      </c>
      <c r="AZ547" s="11">
        <v>6</v>
      </c>
      <c r="BA547" s="11">
        <v>7</v>
      </c>
      <c r="BB547" s="11">
        <v>44</v>
      </c>
      <c r="BC547" s="11">
        <v>10</v>
      </c>
      <c r="BD547" s="11">
        <v>19</v>
      </c>
      <c r="BE547" s="11">
        <v>35</v>
      </c>
      <c r="BF547" s="11">
        <v>15</v>
      </c>
      <c r="BG547" s="11">
        <v>50</v>
      </c>
      <c r="BH547" s="11">
        <v>21</v>
      </c>
      <c r="BI547" s="11">
        <v>50</v>
      </c>
      <c r="BJ547" s="11">
        <v>49</v>
      </c>
      <c r="BK547" s="11">
        <v>12</v>
      </c>
      <c r="BL547" s="11">
        <v>46</v>
      </c>
      <c r="BM547" s="11">
        <v>37</v>
      </c>
      <c r="BN547" s="11">
        <v>21</v>
      </c>
      <c r="BO547" s="11">
        <v>3000000</v>
      </c>
    </row>
    <row r="548" spans="1:67" ht="18.600000000000001" thickBot="1" x14ac:dyDescent="0.35">
      <c r="A548" s="1" t="s">
        <v>544</v>
      </c>
      <c r="B548" s="1" t="s">
        <v>603</v>
      </c>
      <c r="C548" s="2">
        <v>83</v>
      </c>
      <c r="D548" s="2">
        <v>57</v>
      </c>
      <c r="E548" s="2">
        <v>50</v>
      </c>
      <c r="F548" s="2">
        <v>46</v>
      </c>
      <c r="G548" s="2">
        <v>4</v>
      </c>
      <c r="H548" s="1">
        <f t="shared" si="725"/>
        <v>83</v>
      </c>
      <c r="I548" s="1">
        <f>HLOOKUP(H548,C548:$F$604,J548,0)</f>
        <v>1</v>
      </c>
      <c r="J548" s="1">
        <v>57</v>
      </c>
      <c r="K548" s="1" t="str">
        <f t="shared" si="726"/>
        <v>41</v>
      </c>
      <c r="M548" s="39">
        <f t="shared" si="768"/>
        <v>1</v>
      </c>
      <c r="N548" s="39">
        <f t="shared" si="769"/>
        <v>153</v>
      </c>
      <c r="O548" s="39">
        <f t="shared" si="770"/>
        <v>16.633299933166199</v>
      </c>
      <c r="P548" s="39">
        <f t="shared" si="771"/>
        <v>59</v>
      </c>
      <c r="Q548" s="39">
        <f t="shared" si="772"/>
        <v>53.5</v>
      </c>
      <c r="R548" s="39">
        <f t="shared" si="773"/>
        <v>5.5</v>
      </c>
      <c r="S548" s="39">
        <f t="shared" si="774"/>
        <v>46</v>
      </c>
      <c r="T548" s="39">
        <f t="shared" si="775"/>
        <v>83</v>
      </c>
      <c r="U548" s="39">
        <f t="shared" si="776"/>
        <v>37</v>
      </c>
      <c r="V548" s="38">
        <f t="shared" si="736"/>
        <v>4000000</v>
      </c>
      <c r="X548" s="38">
        <f t="shared" si="785"/>
        <v>41</v>
      </c>
      <c r="Y548" s="38">
        <f t="shared" si="777"/>
        <v>14</v>
      </c>
      <c r="Z548" s="38">
        <f t="shared" si="777"/>
        <v>47</v>
      </c>
      <c r="AA548" s="38">
        <f t="shared" si="777"/>
        <v>16</v>
      </c>
      <c r="AB548" s="38">
        <f t="shared" si="777"/>
        <v>24</v>
      </c>
      <c r="AC548" s="38">
        <f t="shared" si="777"/>
        <v>11</v>
      </c>
      <c r="AD548" s="38">
        <f t="shared" si="777"/>
        <v>6</v>
      </c>
      <c r="AE548" s="38">
        <f t="shared" si="777"/>
        <v>30</v>
      </c>
      <c r="AF548" s="38">
        <f t="shared" si="777"/>
        <v>47</v>
      </c>
      <c r="AG548" s="38">
        <f t="shared" si="777"/>
        <v>1</v>
      </c>
      <c r="AH548" s="38">
        <f t="shared" si="786"/>
        <v>42</v>
      </c>
      <c r="AI548" s="38">
        <f t="shared" si="778"/>
        <v>9</v>
      </c>
      <c r="AJ548" s="38">
        <f t="shared" si="779"/>
        <v>40</v>
      </c>
      <c r="AK548" s="38">
        <f t="shared" si="780"/>
        <v>32</v>
      </c>
      <c r="AL548" s="38">
        <f t="shared" si="781"/>
        <v>45</v>
      </c>
      <c r="AM548" s="38">
        <f t="shared" si="782"/>
        <v>50</v>
      </c>
      <c r="AN548" s="38">
        <f t="shared" si="783"/>
        <v>26</v>
      </c>
      <c r="AO548" s="38">
        <f t="shared" si="784"/>
        <v>9</v>
      </c>
      <c r="AP548" s="38">
        <f t="shared" si="787"/>
        <v>4000000</v>
      </c>
      <c r="AQ548" s="40">
        <f t="shared" si="788"/>
        <v>3</v>
      </c>
      <c r="AR548" s="40">
        <f t="shared" si="740"/>
        <v>4</v>
      </c>
      <c r="AS548" s="38">
        <f t="shared" si="789"/>
        <v>3163621.6999999997</v>
      </c>
      <c r="AT548">
        <f t="shared" si="790"/>
        <v>0</v>
      </c>
      <c r="AV548" s="6"/>
    </row>
    <row r="549" spans="1:67" ht="15" thickBot="1" x14ac:dyDescent="0.35">
      <c r="A549" s="1" t="s">
        <v>545</v>
      </c>
      <c r="B549" s="1" t="s">
        <v>603</v>
      </c>
      <c r="C549" s="2">
        <v>72</v>
      </c>
      <c r="D549" s="2">
        <v>23</v>
      </c>
      <c r="E549" s="2">
        <v>10</v>
      </c>
      <c r="F549" s="2">
        <v>65</v>
      </c>
      <c r="G549" s="2">
        <v>1</v>
      </c>
      <c r="H549" s="1">
        <f t="shared" si="725"/>
        <v>72</v>
      </c>
      <c r="I549" s="1">
        <f>HLOOKUP(H549,C549:$F$604,J549,0)</f>
        <v>1</v>
      </c>
      <c r="J549" s="1">
        <v>56</v>
      </c>
      <c r="K549" s="1" t="str">
        <f t="shared" si="726"/>
        <v>11</v>
      </c>
      <c r="M549" s="39">
        <f t="shared" si="768"/>
        <v>1</v>
      </c>
      <c r="N549" s="39">
        <f t="shared" si="769"/>
        <v>98</v>
      </c>
      <c r="O549" s="39">
        <f t="shared" si="770"/>
        <v>30.62134331910778</v>
      </c>
      <c r="P549" s="39">
        <f t="shared" si="771"/>
        <v>42.5</v>
      </c>
      <c r="Q549" s="39">
        <f t="shared" si="772"/>
        <v>44</v>
      </c>
      <c r="R549" s="39">
        <f t="shared" si="773"/>
        <v>-1.5</v>
      </c>
      <c r="S549" s="39">
        <f t="shared" si="774"/>
        <v>10</v>
      </c>
      <c r="T549" s="39">
        <f t="shared" si="775"/>
        <v>72</v>
      </c>
      <c r="U549" s="39">
        <f t="shared" si="776"/>
        <v>62</v>
      </c>
      <c r="V549" s="38">
        <f t="shared" si="736"/>
        <v>1000000</v>
      </c>
      <c r="X549" s="38">
        <f t="shared" si="785"/>
        <v>41</v>
      </c>
      <c r="Y549" s="38">
        <f t="shared" si="777"/>
        <v>36</v>
      </c>
      <c r="Z549" s="38">
        <f t="shared" si="777"/>
        <v>23</v>
      </c>
      <c r="AA549" s="38">
        <f t="shared" si="777"/>
        <v>38</v>
      </c>
      <c r="AB549" s="38">
        <f t="shared" si="777"/>
        <v>34</v>
      </c>
      <c r="AC549" s="38">
        <f t="shared" si="777"/>
        <v>33</v>
      </c>
      <c r="AD549" s="38">
        <f t="shared" si="777"/>
        <v>35</v>
      </c>
      <c r="AE549" s="38">
        <f t="shared" si="777"/>
        <v>41</v>
      </c>
      <c r="AF549" s="38">
        <f t="shared" si="777"/>
        <v>27</v>
      </c>
      <c r="AG549" s="38">
        <f t="shared" si="777"/>
        <v>39</v>
      </c>
      <c r="AH549" s="38">
        <f t="shared" si="786"/>
        <v>20</v>
      </c>
      <c r="AI549" s="38">
        <f t="shared" si="778"/>
        <v>33</v>
      </c>
      <c r="AJ549" s="38">
        <f t="shared" si="779"/>
        <v>18</v>
      </c>
      <c r="AK549" s="38">
        <f t="shared" si="780"/>
        <v>22</v>
      </c>
      <c r="AL549" s="38">
        <f t="shared" si="781"/>
        <v>23</v>
      </c>
      <c r="AM549" s="38">
        <f t="shared" si="782"/>
        <v>21</v>
      </c>
      <c r="AN549" s="38">
        <f t="shared" si="783"/>
        <v>15</v>
      </c>
      <c r="AO549" s="38">
        <f t="shared" si="784"/>
        <v>29</v>
      </c>
      <c r="AP549" s="38">
        <f t="shared" si="787"/>
        <v>1000000</v>
      </c>
      <c r="AQ549" s="40">
        <f t="shared" si="788"/>
        <v>3</v>
      </c>
      <c r="AR549" s="40">
        <f t="shared" si="740"/>
        <v>1</v>
      </c>
      <c r="AS549" s="38">
        <f t="shared" si="789"/>
        <v>2939084</v>
      </c>
      <c r="AT549">
        <f t="shared" si="790"/>
        <v>0</v>
      </c>
      <c r="AV549" s="10" t="s">
        <v>1208</v>
      </c>
      <c r="AW549" s="10" t="s">
        <v>649</v>
      </c>
      <c r="AX549" s="10" t="s">
        <v>650</v>
      </c>
      <c r="AY549" s="10" t="s">
        <v>651</v>
      </c>
      <c r="AZ549" s="10" t="s">
        <v>652</v>
      </c>
      <c r="BA549" s="10" t="s">
        <v>653</v>
      </c>
      <c r="BB549" s="10" t="s">
        <v>654</v>
      </c>
      <c r="BC549" s="10" t="s">
        <v>655</v>
      </c>
      <c r="BD549" s="10" t="s">
        <v>656</v>
      </c>
      <c r="BE549" s="10" t="s">
        <v>657</v>
      </c>
      <c r="BF549" s="10" t="s">
        <v>658</v>
      </c>
      <c r="BG549" s="10" t="s">
        <v>659</v>
      </c>
      <c r="BH549" s="10" t="s">
        <v>660</v>
      </c>
      <c r="BI549" s="10" t="s">
        <v>661</v>
      </c>
      <c r="BJ549" s="10" t="s">
        <v>662</v>
      </c>
      <c r="BK549" s="10" t="s">
        <v>663</v>
      </c>
      <c r="BL549" s="10" t="s">
        <v>664</v>
      </c>
      <c r="BM549" s="10" t="s">
        <v>665</v>
      </c>
      <c r="BN549" s="10" t="s">
        <v>666</v>
      </c>
    </row>
    <row r="550" spans="1:67" ht="15" thickBot="1" x14ac:dyDescent="0.35">
      <c r="A550" s="1" t="s">
        <v>546</v>
      </c>
      <c r="B550" s="1" t="s">
        <v>603</v>
      </c>
      <c r="C550" s="2">
        <v>23</v>
      </c>
      <c r="D550" s="2">
        <v>67</v>
      </c>
      <c r="E550" s="2">
        <v>79</v>
      </c>
      <c r="F550" s="2">
        <v>4</v>
      </c>
      <c r="G550" s="2">
        <v>3</v>
      </c>
      <c r="H550" s="1">
        <f t="shared" si="725"/>
        <v>79</v>
      </c>
      <c r="I550" s="1">
        <f>HLOOKUP(H550,C550:$F$604,J550,0)</f>
        <v>3</v>
      </c>
      <c r="J550" s="1">
        <v>55</v>
      </c>
      <c r="K550" s="1" t="str">
        <f t="shared" si="726"/>
        <v>33</v>
      </c>
      <c r="M550" s="39">
        <f t="shared" si="768"/>
        <v>3</v>
      </c>
      <c r="N550" s="39">
        <f t="shared" si="769"/>
        <v>94</v>
      </c>
      <c r="O550" s="39">
        <f t="shared" si="770"/>
        <v>35.556293395122054</v>
      </c>
      <c r="P550" s="39">
        <f t="shared" si="771"/>
        <v>43.25</v>
      </c>
      <c r="Q550" s="39">
        <f t="shared" si="772"/>
        <v>45</v>
      </c>
      <c r="R550" s="39">
        <f t="shared" si="773"/>
        <v>-1.75</v>
      </c>
      <c r="S550" s="39">
        <f t="shared" si="774"/>
        <v>4</v>
      </c>
      <c r="T550" s="39">
        <f t="shared" si="775"/>
        <v>79</v>
      </c>
      <c r="U550" s="39">
        <f t="shared" si="776"/>
        <v>75</v>
      </c>
      <c r="V550" s="38">
        <f t="shared" si="736"/>
        <v>3000000</v>
      </c>
      <c r="X550" s="38">
        <f t="shared" si="785"/>
        <v>14</v>
      </c>
      <c r="Y550" s="38">
        <f t="shared" si="777"/>
        <v>37</v>
      </c>
      <c r="Z550" s="38">
        <f t="shared" si="777"/>
        <v>13</v>
      </c>
      <c r="AA550" s="38">
        <f t="shared" si="777"/>
        <v>37</v>
      </c>
      <c r="AB550" s="38">
        <f t="shared" si="777"/>
        <v>33</v>
      </c>
      <c r="AC550" s="38">
        <f t="shared" si="777"/>
        <v>34</v>
      </c>
      <c r="AD550" s="38">
        <f t="shared" si="777"/>
        <v>46</v>
      </c>
      <c r="AE550" s="38">
        <f t="shared" si="777"/>
        <v>34</v>
      </c>
      <c r="AF550" s="38">
        <f t="shared" si="777"/>
        <v>15</v>
      </c>
      <c r="AG550" s="38">
        <f t="shared" si="777"/>
        <v>13</v>
      </c>
      <c r="AH550" s="38">
        <f t="shared" si="786"/>
        <v>19</v>
      </c>
      <c r="AI550" s="38">
        <f t="shared" si="778"/>
        <v>43</v>
      </c>
      <c r="AJ550" s="38">
        <f t="shared" si="779"/>
        <v>19</v>
      </c>
      <c r="AK550" s="38">
        <f t="shared" si="780"/>
        <v>23</v>
      </c>
      <c r="AL550" s="38">
        <f t="shared" si="781"/>
        <v>22</v>
      </c>
      <c r="AM550" s="38">
        <f t="shared" si="782"/>
        <v>10</v>
      </c>
      <c r="AN550" s="38">
        <f t="shared" si="783"/>
        <v>22</v>
      </c>
      <c r="AO550" s="38">
        <f t="shared" si="784"/>
        <v>41</v>
      </c>
      <c r="AP550" s="38">
        <f t="shared" si="787"/>
        <v>3000000</v>
      </c>
      <c r="AQ550" s="40">
        <f t="shared" si="788"/>
        <v>3</v>
      </c>
      <c r="AR550" s="40">
        <f t="shared" si="740"/>
        <v>3</v>
      </c>
      <c r="AS550" s="38">
        <f t="shared" si="789"/>
        <v>2999809.5999999996</v>
      </c>
      <c r="AT550">
        <f t="shared" si="790"/>
        <v>1</v>
      </c>
      <c r="AV550" s="10" t="s">
        <v>1209</v>
      </c>
      <c r="AW550" s="11" t="s">
        <v>1828</v>
      </c>
      <c r="AX550" s="11" t="s">
        <v>1829</v>
      </c>
      <c r="AY550" s="11" t="s">
        <v>1830</v>
      </c>
      <c r="AZ550" s="11" t="s">
        <v>1831</v>
      </c>
      <c r="BA550" s="11" t="s">
        <v>1832</v>
      </c>
      <c r="BB550" s="11" t="s">
        <v>1833</v>
      </c>
      <c r="BC550" s="11" t="s">
        <v>1834</v>
      </c>
      <c r="BD550" s="11" t="s">
        <v>1835</v>
      </c>
      <c r="BE550" s="11" t="s">
        <v>1836</v>
      </c>
      <c r="BF550" s="11" t="s">
        <v>1837</v>
      </c>
      <c r="BG550" s="11" t="s">
        <v>1838</v>
      </c>
      <c r="BH550" s="11" t="s">
        <v>1839</v>
      </c>
      <c r="BI550" s="11" t="s">
        <v>1840</v>
      </c>
      <c r="BJ550" s="11" t="s">
        <v>1841</v>
      </c>
      <c r="BK550" s="11" t="s">
        <v>1842</v>
      </c>
      <c r="BL550" s="11" t="s">
        <v>1843</v>
      </c>
      <c r="BM550" s="11" t="s">
        <v>1844</v>
      </c>
      <c r="BN550" s="11" t="s">
        <v>1845</v>
      </c>
    </row>
    <row r="551" spans="1:67" ht="15" thickBot="1" x14ac:dyDescent="0.35">
      <c r="A551" s="1" t="s">
        <v>547</v>
      </c>
      <c r="B551" s="1" t="s">
        <v>603</v>
      </c>
      <c r="C551" s="2">
        <v>87</v>
      </c>
      <c r="D551" s="2">
        <v>49</v>
      </c>
      <c r="E551" s="2">
        <v>25</v>
      </c>
      <c r="F551" s="2">
        <v>22</v>
      </c>
      <c r="G551" s="2">
        <v>2</v>
      </c>
      <c r="H551" s="1">
        <f t="shared" si="725"/>
        <v>87</v>
      </c>
      <c r="I551" s="1">
        <f>HLOOKUP(H551,C551:$F$604,J551,0)</f>
        <v>1</v>
      </c>
      <c r="J551" s="1">
        <v>54</v>
      </c>
      <c r="K551" s="1" t="str">
        <f t="shared" si="726"/>
        <v>21</v>
      </c>
      <c r="M551" s="39">
        <f t="shared" si="768"/>
        <v>1</v>
      </c>
      <c r="N551" s="39">
        <f t="shared" si="769"/>
        <v>96</v>
      </c>
      <c r="O551" s="39">
        <f t="shared" si="770"/>
        <v>30.037476591751179</v>
      </c>
      <c r="P551" s="39">
        <f t="shared" si="771"/>
        <v>45.75</v>
      </c>
      <c r="Q551" s="39">
        <f t="shared" si="772"/>
        <v>37</v>
      </c>
      <c r="R551" s="39">
        <f t="shared" si="773"/>
        <v>8.75</v>
      </c>
      <c r="S551" s="39">
        <f t="shared" si="774"/>
        <v>22</v>
      </c>
      <c r="T551" s="39">
        <f t="shared" si="775"/>
        <v>87</v>
      </c>
      <c r="U551" s="39">
        <f t="shared" si="776"/>
        <v>65</v>
      </c>
      <c r="V551" s="38">
        <f t="shared" si="736"/>
        <v>2000000</v>
      </c>
      <c r="X551" s="38">
        <f t="shared" si="785"/>
        <v>41</v>
      </c>
      <c r="Y551" s="38">
        <f t="shared" si="777"/>
        <v>37</v>
      </c>
      <c r="Z551" s="38">
        <f t="shared" si="777"/>
        <v>24</v>
      </c>
      <c r="AA551" s="38">
        <f t="shared" si="777"/>
        <v>34</v>
      </c>
      <c r="AB551" s="38">
        <f t="shared" si="777"/>
        <v>40</v>
      </c>
      <c r="AC551" s="38">
        <f t="shared" si="777"/>
        <v>6</v>
      </c>
      <c r="AD551" s="38">
        <f t="shared" si="777"/>
        <v>20</v>
      </c>
      <c r="AE551" s="38">
        <f t="shared" si="777"/>
        <v>25</v>
      </c>
      <c r="AF551" s="38">
        <f t="shared" si="777"/>
        <v>24</v>
      </c>
      <c r="AG551" s="38">
        <f t="shared" si="777"/>
        <v>28</v>
      </c>
      <c r="AH551" s="38">
        <f t="shared" si="786"/>
        <v>19</v>
      </c>
      <c r="AI551" s="38">
        <f t="shared" si="778"/>
        <v>32</v>
      </c>
      <c r="AJ551" s="38">
        <f t="shared" si="779"/>
        <v>22</v>
      </c>
      <c r="AK551" s="38">
        <f t="shared" si="780"/>
        <v>16</v>
      </c>
      <c r="AL551" s="38">
        <f t="shared" si="781"/>
        <v>50</v>
      </c>
      <c r="AM551" s="38">
        <f t="shared" si="782"/>
        <v>36</v>
      </c>
      <c r="AN551" s="38">
        <f t="shared" si="783"/>
        <v>31</v>
      </c>
      <c r="AO551" s="38">
        <f t="shared" si="784"/>
        <v>32</v>
      </c>
      <c r="AP551" s="38">
        <f t="shared" si="787"/>
        <v>2000000</v>
      </c>
      <c r="AQ551" s="40">
        <f t="shared" si="788"/>
        <v>3</v>
      </c>
      <c r="AR551" s="40">
        <f t="shared" si="740"/>
        <v>2</v>
      </c>
      <c r="AS551" s="38">
        <f t="shared" si="789"/>
        <v>2781389.1999999997</v>
      </c>
      <c r="AT551">
        <f t="shared" si="790"/>
        <v>0</v>
      </c>
      <c r="AV551" s="10" t="s">
        <v>1210</v>
      </c>
      <c r="AW551" s="11" t="s">
        <v>1211</v>
      </c>
      <c r="AX551" s="11" t="s">
        <v>1829</v>
      </c>
      <c r="AY551" s="11" t="s">
        <v>1846</v>
      </c>
      <c r="AZ551" s="11" t="s">
        <v>1831</v>
      </c>
      <c r="BA551" s="11" t="s">
        <v>1832</v>
      </c>
      <c r="BB551" s="11" t="s">
        <v>1847</v>
      </c>
      <c r="BC551" s="11" t="s">
        <v>1848</v>
      </c>
      <c r="BD551" s="11" t="s">
        <v>1849</v>
      </c>
      <c r="BE551" s="11" t="s">
        <v>1836</v>
      </c>
      <c r="BF551" s="11" t="s">
        <v>1837</v>
      </c>
      <c r="BG551" s="11" t="s">
        <v>1850</v>
      </c>
      <c r="BH551" s="11" t="s">
        <v>1839</v>
      </c>
      <c r="BI551" s="11" t="s">
        <v>1840</v>
      </c>
      <c r="BJ551" s="11" t="s">
        <v>1841</v>
      </c>
      <c r="BK551" s="11" t="s">
        <v>1842</v>
      </c>
      <c r="BL551" s="11" t="s">
        <v>1843</v>
      </c>
      <c r="BM551" s="11" t="s">
        <v>1844</v>
      </c>
      <c r="BN551" s="11" t="s">
        <v>1845</v>
      </c>
    </row>
    <row r="552" spans="1:67" ht="15" thickBot="1" x14ac:dyDescent="0.35">
      <c r="A552" s="1" t="s">
        <v>548</v>
      </c>
      <c r="B552" s="1" t="s">
        <v>603</v>
      </c>
      <c r="C552" s="2">
        <v>17</v>
      </c>
      <c r="D552" s="2">
        <v>13</v>
      </c>
      <c r="E552" s="2">
        <v>78</v>
      </c>
      <c r="F552" s="2">
        <v>88</v>
      </c>
      <c r="G552" s="2">
        <v>4</v>
      </c>
      <c r="H552" s="1">
        <f t="shared" si="725"/>
        <v>88</v>
      </c>
      <c r="I552" s="1">
        <f>HLOOKUP(H552,C552:$F$604,J552,0)</f>
        <v>4</v>
      </c>
      <c r="J552" s="1">
        <v>53</v>
      </c>
      <c r="K552" s="1" t="str">
        <f t="shared" si="726"/>
        <v>44</v>
      </c>
      <c r="M552" s="39">
        <f t="shared" si="768"/>
        <v>4</v>
      </c>
      <c r="N552" s="39">
        <f t="shared" si="769"/>
        <v>108</v>
      </c>
      <c r="O552" s="39">
        <f t="shared" si="770"/>
        <v>39.50527390952589</v>
      </c>
      <c r="P552" s="39">
        <f t="shared" si="771"/>
        <v>49</v>
      </c>
      <c r="Q552" s="39">
        <f t="shared" si="772"/>
        <v>47.5</v>
      </c>
      <c r="R552" s="39">
        <f t="shared" si="773"/>
        <v>1.5</v>
      </c>
      <c r="S552" s="39">
        <f t="shared" si="774"/>
        <v>13</v>
      </c>
      <c r="T552" s="39">
        <f t="shared" si="775"/>
        <v>88</v>
      </c>
      <c r="U552" s="39">
        <f t="shared" si="776"/>
        <v>75</v>
      </c>
      <c r="V552" s="38">
        <f t="shared" si="736"/>
        <v>4000000</v>
      </c>
      <c r="X552" s="38">
        <f t="shared" si="785"/>
        <v>1</v>
      </c>
      <c r="Y552" s="38">
        <f t="shared" si="777"/>
        <v>32</v>
      </c>
      <c r="Z552" s="38">
        <f t="shared" si="777"/>
        <v>7</v>
      </c>
      <c r="AA552" s="38">
        <f t="shared" si="777"/>
        <v>30</v>
      </c>
      <c r="AB552" s="38">
        <f t="shared" si="777"/>
        <v>31</v>
      </c>
      <c r="AC552" s="38">
        <f t="shared" si="777"/>
        <v>22</v>
      </c>
      <c r="AD552" s="38">
        <f t="shared" si="777"/>
        <v>30</v>
      </c>
      <c r="AE552" s="38">
        <f t="shared" si="777"/>
        <v>23</v>
      </c>
      <c r="AF552" s="38">
        <f t="shared" si="777"/>
        <v>15</v>
      </c>
      <c r="AG552" s="38">
        <f t="shared" si="777"/>
        <v>1</v>
      </c>
      <c r="AH552" s="38">
        <f t="shared" si="786"/>
        <v>24</v>
      </c>
      <c r="AI552" s="38">
        <f t="shared" si="778"/>
        <v>49</v>
      </c>
      <c r="AJ552" s="38">
        <f t="shared" si="779"/>
        <v>26</v>
      </c>
      <c r="AK552" s="38">
        <f t="shared" si="780"/>
        <v>25</v>
      </c>
      <c r="AL552" s="38">
        <f t="shared" si="781"/>
        <v>34</v>
      </c>
      <c r="AM552" s="38">
        <f t="shared" si="782"/>
        <v>26</v>
      </c>
      <c r="AN552" s="38">
        <f t="shared" si="783"/>
        <v>33</v>
      </c>
      <c r="AO552" s="38">
        <f t="shared" si="784"/>
        <v>41</v>
      </c>
      <c r="AP552" s="38">
        <f t="shared" si="787"/>
        <v>4000000</v>
      </c>
      <c r="AQ552" s="40">
        <f t="shared" si="788"/>
        <v>3</v>
      </c>
      <c r="AR552" s="40">
        <f t="shared" si="740"/>
        <v>4</v>
      </c>
      <c r="AS552" s="38">
        <f t="shared" si="789"/>
        <v>2794538.5999999992</v>
      </c>
      <c r="AT552">
        <f t="shared" si="790"/>
        <v>0</v>
      </c>
      <c r="AV552" s="10" t="s">
        <v>1212</v>
      </c>
      <c r="AW552" s="11" t="s">
        <v>1211</v>
      </c>
      <c r="AX552" s="11" t="s">
        <v>1829</v>
      </c>
      <c r="AY552" s="11" t="s">
        <v>1846</v>
      </c>
      <c r="AZ552" s="11" t="s">
        <v>1831</v>
      </c>
      <c r="BA552" s="11" t="s">
        <v>1832</v>
      </c>
      <c r="BB552" s="11" t="s">
        <v>1851</v>
      </c>
      <c r="BC552" s="11" t="s">
        <v>1852</v>
      </c>
      <c r="BD552" s="11" t="s">
        <v>1849</v>
      </c>
      <c r="BE552" s="11" t="s">
        <v>1836</v>
      </c>
      <c r="BF552" s="11" t="s">
        <v>1837</v>
      </c>
      <c r="BG552" s="11" t="s">
        <v>1850</v>
      </c>
      <c r="BH552" s="11" t="s">
        <v>1839</v>
      </c>
      <c r="BI552" s="11" t="s">
        <v>1840</v>
      </c>
      <c r="BJ552" s="11" t="s">
        <v>1841</v>
      </c>
      <c r="BK552" s="11" t="s">
        <v>1842</v>
      </c>
      <c r="BL552" s="11" t="s">
        <v>1843</v>
      </c>
      <c r="BM552" s="11" t="s">
        <v>1844</v>
      </c>
      <c r="BN552" s="11" t="s">
        <v>1853</v>
      </c>
    </row>
    <row r="553" spans="1:67" ht="15" thickBot="1" x14ac:dyDescent="0.35">
      <c r="A553" s="1" t="s">
        <v>549</v>
      </c>
      <c r="B553" s="1" t="s">
        <v>603</v>
      </c>
      <c r="C553" s="2">
        <v>51</v>
      </c>
      <c r="D553" s="2">
        <v>33</v>
      </c>
      <c r="E553" s="2">
        <v>14</v>
      </c>
      <c r="F553" s="2">
        <v>48</v>
      </c>
      <c r="G553" s="2">
        <v>3</v>
      </c>
      <c r="H553" s="1">
        <f t="shared" si="725"/>
        <v>51</v>
      </c>
      <c r="I553" s="1">
        <f>HLOOKUP(H553,C553:$F$604,J553,0)</f>
        <v>1</v>
      </c>
      <c r="J553" s="1">
        <v>52</v>
      </c>
      <c r="K553" s="1" t="str">
        <f t="shared" si="726"/>
        <v>31</v>
      </c>
      <c r="M553" s="39">
        <f t="shared" si="768"/>
        <v>1</v>
      </c>
      <c r="N553" s="39">
        <f t="shared" si="769"/>
        <v>95</v>
      </c>
      <c r="O553" s="39">
        <f t="shared" si="770"/>
        <v>16.941074346097416</v>
      </c>
      <c r="P553" s="39">
        <f t="shared" si="771"/>
        <v>36.5</v>
      </c>
      <c r="Q553" s="39">
        <f t="shared" si="772"/>
        <v>40.5</v>
      </c>
      <c r="R553" s="39">
        <f t="shared" si="773"/>
        <v>-4</v>
      </c>
      <c r="S553" s="39">
        <f t="shared" si="774"/>
        <v>14</v>
      </c>
      <c r="T553" s="39">
        <f t="shared" si="775"/>
        <v>51</v>
      </c>
      <c r="U553" s="39">
        <f t="shared" si="776"/>
        <v>37</v>
      </c>
      <c r="V553" s="38">
        <f t="shared" si="736"/>
        <v>3000000</v>
      </c>
      <c r="X553" s="38">
        <f t="shared" si="785"/>
        <v>41</v>
      </c>
      <c r="Y553" s="38">
        <f t="shared" si="777"/>
        <v>37</v>
      </c>
      <c r="Z553" s="38">
        <f t="shared" si="777"/>
        <v>47</v>
      </c>
      <c r="AA553" s="38">
        <f t="shared" si="777"/>
        <v>45</v>
      </c>
      <c r="AB553" s="38">
        <f t="shared" si="777"/>
        <v>38</v>
      </c>
      <c r="AC553" s="38">
        <f t="shared" si="777"/>
        <v>41</v>
      </c>
      <c r="AD553" s="38">
        <f t="shared" si="777"/>
        <v>29</v>
      </c>
      <c r="AE553" s="38">
        <f t="shared" si="777"/>
        <v>51</v>
      </c>
      <c r="AF553" s="38">
        <f t="shared" si="777"/>
        <v>47</v>
      </c>
      <c r="AG553" s="38">
        <f t="shared" si="777"/>
        <v>13</v>
      </c>
      <c r="AH553" s="38">
        <f t="shared" si="786"/>
        <v>19</v>
      </c>
      <c r="AI553" s="38">
        <f t="shared" si="778"/>
        <v>9</v>
      </c>
      <c r="AJ553" s="38">
        <f t="shared" si="779"/>
        <v>11</v>
      </c>
      <c r="AK553" s="38">
        <f t="shared" si="780"/>
        <v>18</v>
      </c>
      <c r="AL553" s="38">
        <f t="shared" si="781"/>
        <v>15</v>
      </c>
      <c r="AM553" s="38">
        <f t="shared" si="782"/>
        <v>27</v>
      </c>
      <c r="AN553" s="38">
        <f t="shared" si="783"/>
        <v>5</v>
      </c>
      <c r="AO553" s="38">
        <f t="shared" si="784"/>
        <v>9</v>
      </c>
      <c r="AP553" s="38">
        <f t="shared" si="787"/>
        <v>3000000</v>
      </c>
      <c r="AQ553" s="40">
        <f t="shared" si="788"/>
        <v>3</v>
      </c>
      <c r="AR553" s="40">
        <f t="shared" si="740"/>
        <v>3</v>
      </c>
      <c r="AS553" s="38">
        <f t="shared" si="789"/>
        <v>2635092.8000000003</v>
      </c>
      <c r="AT553">
        <f t="shared" si="790"/>
        <v>1</v>
      </c>
      <c r="AV553" s="10" t="s">
        <v>1213</v>
      </c>
      <c r="AW553" s="11" t="s">
        <v>1211</v>
      </c>
      <c r="AX553" s="11" t="s">
        <v>1829</v>
      </c>
      <c r="AY553" s="11" t="s">
        <v>1846</v>
      </c>
      <c r="AZ553" s="11" t="s">
        <v>1831</v>
      </c>
      <c r="BA553" s="11" t="s">
        <v>1832</v>
      </c>
      <c r="BB553" s="11" t="s">
        <v>1854</v>
      </c>
      <c r="BC553" s="11" t="s">
        <v>1852</v>
      </c>
      <c r="BD553" s="11" t="s">
        <v>1849</v>
      </c>
      <c r="BE553" s="11" t="s">
        <v>1836</v>
      </c>
      <c r="BF553" s="11" t="s">
        <v>1837</v>
      </c>
      <c r="BG553" s="11" t="s">
        <v>1850</v>
      </c>
      <c r="BH553" s="11" t="s">
        <v>1839</v>
      </c>
      <c r="BI553" s="11" t="s">
        <v>1855</v>
      </c>
      <c r="BJ553" s="11" t="s">
        <v>1841</v>
      </c>
      <c r="BK553" s="11" t="s">
        <v>1842</v>
      </c>
      <c r="BL553" s="11" t="s">
        <v>1843</v>
      </c>
      <c r="BM553" s="11" t="s">
        <v>1856</v>
      </c>
      <c r="BN553" s="11" t="s">
        <v>1853</v>
      </c>
    </row>
    <row r="554" spans="1:67" ht="15" thickBot="1" x14ac:dyDescent="0.35">
      <c r="A554" s="1" t="s">
        <v>550</v>
      </c>
      <c r="B554" s="1" t="s">
        <v>603</v>
      </c>
      <c r="C554" s="2">
        <v>50</v>
      </c>
      <c r="D554" s="2">
        <v>30</v>
      </c>
      <c r="E554" s="2">
        <v>58</v>
      </c>
      <c r="F554" s="2">
        <v>100</v>
      </c>
      <c r="G554" s="2">
        <v>3</v>
      </c>
      <c r="H554" s="1">
        <f t="shared" si="725"/>
        <v>100</v>
      </c>
      <c r="I554" s="1">
        <f>HLOOKUP(H554,C554:$F$604,J554,0)</f>
        <v>4</v>
      </c>
      <c r="J554" s="1">
        <v>51</v>
      </c>
      <c r="K554" s="1" t="str">
        <f t="shared" si="726"/>
        <v>34</v>
      </c>
      <c r="M554" s="39">
        <f t="shared" si="768"/>
        <v>4</v>
      </c>
      <c r="N554" s="39">
        <f t="shared" si="769"/>
        <v>138</v>
      </c>
      <c r="O554" s="39">
        <f t="shared" si="770"/>
        <v>29.456182146820499</v>
      </c>
      <c r="P554" s="39">
        <f t="shared" si="771"/>
        <v>59.5</v>
      </c>
      <c r="Q554" s="39">
        <f t="shared" si="772"/>
        <v>54</v>
      </c>
      <c r="R554" s="39">
        <f t="shared" si="773"/>
        <v>5.5</v>
      </c>
      <c r="S554" s="39">
        <f t="shared" si="774"/>
        <v>30</v>
      </c>
      <c r="T554" s="39">
        <f t="shared" si="775"/>
        <v>100</v>
      </c>
      <c r="U554" s="39">
        <f t="shared" si="776"/>
        <v>70</v>
      </c>
      <c r="V554" s="38">
        <f t="shared" si="736"/>
        <v>3000000</v>
      </c>
      <c r="X554" s="38">
        <f t="shared" si="785"/>
        <v>1</v>
      </c>
      <c r="Y554" s="38">
        <f t="shared" si="777"/>
        <v>20</v>
      </c>
      <c r="Z554" s="38">
        <f t="shared" si="777"/>
        <v>25</v>
      </c>
      <c r="AA554" s="38">
        <f t="shared" si="777"/>
        <v>16</v>
      </c>
      <c r="AB554" s="38">
        <f t="shared" si="777"/>
        <v>24</v>
      </c>
      <c r="AC554" s="38">
        <f t="shared" si="777"/>
        <v>11</v>
      </c>
      <c r="AD554" s="38">
        <f t="shared" si="777"/>
        <v>14</v>
      </c>
      <c r="AE554" s="38">
        <f t="shared" si="777"/>
        <v>1</v>
      </c>
      <c r="AF554" s="38">
        <f t="shared" si="777"/>
        <v>20</v>
      </c>
      <c r="AG554" s="38">
        <f t="shared" si="777"/>
        <v>13</v>
      </c>
      <c r="AH554" s="38">
        <f t="shared" si="786"/>
        <v>36</v>
      </c>
      <c r="AI554" s="38">
        <f t="shared" si="778"/>
        <v>31</v>
      </c>
      <c r="AJ554" s="38">
        <f t="shared" si="779"/>
        <v>40</v>
      </c>
      <c r="AK554" s="38">
        <f t="shared" si="780"/>
        <v>32</v>
      </c>
      <c r="AL554" s="38">
        <f t="shared" si="781"/>
        <v>45</v>
      </c>
      <c r="AM554" s="38">
        <f t="shared" si="782"/>
        <v>42</v>
      </c>
      <c r="AN554" s="38">
        <f t="shared" si="783"/>
        <v>55</v>
      </c>
      <c r="AO554" s="38">
        <f t="shared" si="784"/>
        <v>36</v>
      </c>
      <c r="AP554" s="38">
        <f t="shared" si="787"/>
        <v>3000000</v>
      </c>
      <c r="AQ554" s="40">
        <f t="shared" si="788"/>
        <v>3</v>
      </c>
      <c r="AR554" s="40">
        <f t="shared" si="740"/>
        <v>3</v>
      </c>
      <c r="AS554" s="38">
        <f t="shared" si="789"/>
        <v>2684337.2000000002</v>
      </c>
      <c r="AT554">
        <f t="shared" si="790"/>
        <v>1</v>
      </c>
      <c r="AV554" s="10" t="s">
        <v>1214</v>
      </c>
      <c r="AW554" s="11" t="s">
        <v>1211</v>
      </c>
      <c r="AX554" s="11" t="s">
        <v>1829</v>
      </c>
      <c r="AY554" s="11" t="s">
        <v>1846</v>
      </c>
      <c r="AZ554" s="11" t="s">
        <v>1831</v>
      </c>
      <c r="BA554" s="11" t="s">
        <v>1832</v>
      </c>
      <c r="BB554" s="11" t="s">
        <v>1854</v>
      </c>
      <c r="BC554" s="11" t="s">
        <v>1852</v>
      </c>
      <c r="BD554" s="11" t="s">
        <v>1849</v>
      </c>
      <c r="BE554" s="11" t="s">
        <v>1836</v>
      </c>
      <c r="BF554" s="11" t="s">
        <v>1837</v>
      </c>
      <c r="BG554" s="11" t="s">
        <v>1850</v>
      </c>
      <c r="BH554" s="11" t="s">
        <v>1839</v>
      </c>
      <c r="BI554" s="11" t="s">
        <v>1857</v>
      </c>
      <c r="BJ554" s="11" t="s">
        <v>1841</v>
      </c>
      <c r="BK554" s="11" t="s">
        <v>1842</v>
      </c>
      <c r="BL554" s="11" t="s">
        <v>1843</v>
      </c>
      <c r="BM554" s="11" t="s">
        <v>1856</v>
      </c>
      <c r="BN554" s="11" t="s">
        <v>1853</v>
      </c>
    </row>
    <row r="555" spans="1:67" ht="15" thickBot="1" x14ac:dyDescent="0.35">
      <c r="A555" s="1" t="s">
        <v>551</v>
      </c>
      <c r="B555" s="1" t="s">
        <v>603</v>
      </c>
      <c r="C555" s="2">
        <v>5</v>
      </c>
      <c r="D555" s="2">
        <v>64</v>
      </c>
      <c r="E555" s="2">
        <v>42</v>
      </c>
      <c r="F555" s="2">
        <v>1</v>
      </c>
      <c r="G555" s="2">
        <v>4</v>
      </c>
      <c r="H555" s="1">
        <f t="shared" si="725"/>
        <v>64</v>
      </c>
      <c r="I555" s="1">
        <f>HLOOKUP(H555,C555:$F$604,J555,0)</f>
        <v>2</v>
      </c>
      <c r="J555" s="1">
        <v>50</v>
      </c>
      <c r="K555" s="1" t="str">
        <f t="shared" si="726"/>
        <v>42</v>
      </c>
      <c r="M555" s="39">
        <f t="shared" si="768"/>
        <v>2</v>
      </c>
      <c r="N555" s="39">
        <f t="shared" si="769"/>
        <v>48</v>
      </c>
      <c r="O555" s="39">
        <f t="shared" si="770"/>
        <v>30.276503540974915</v>
      </c>
      <c r="P555" s="39">
        <f t="shared" si="771"/>
        <v>28</v>
      </c>
      <c r="Q555" s="39">
        <f t="shared" si="772"/>
        <v>23.5</v>
      </c>
      <c r="R555" s="39">
        <f t="shared" si="773"/>
        <v>4.5</v>
      </c>
      <c r="S555" s="39">
        <f t="shared" si="774"/>
        <v>1</v>
      </c>
      <c r="T555" s="39">
        <f t="shared" si="775"/>
        <v>64</v>
      </c>
      <c r="U555" s="39">
        <f t="shared" si="776"/>
        <v>63</v>
      </c>
      <c r="V555" s="38">
        <f t="shared" si="736"/>
        <v>4000000</v>
      </c>
      <c r="X555" s="38">
        <f t="shared" si="785"/>
        <v>27</v>
      </c>
      <c r="Y555" s="38">
        <f t="shared" si="777"/>
        <v>51</v>
      </c>
      <c r="Z555" s="38">
        <f t="shared" si="777"/>
        <v>23</v>
      </c>
      <c r="AA555" s="38">
        <f t="shared" si="777"/>
        <v>51</v>
      </c>
      <c r="AB555" s="38">
        <f t="shared" si="777"/>
        <v>50</v>
      </c>
      <c r="AC555" s="38">
        <f t="shared" si="777"/>
        <v>14</v>
      </c>
      <c r="AD555" s="38">
        <f t="shared" si="777"/>
        <v>51</v>
      </c>
      <c r="AE555" s="38">
        <f t="shared" si="777"/>
        <v>46</v>
      </c>
      <c r="AF555" s="38">
        <f t="shared" si="777"/>
        <v>26</v>
      </c>
      <c r="AG555" s="38">
        <f t="shared" si="777"/>
        <v>1</v>
      </c>
      <c r="AH555" s="38">
        <f t="shared" si="786"/>
        <v>5</v>
      </c>
      <c r="AI555" s="38">
        <f t="shared" si="778"/>
        <v>33</v>
      </c>
      <c r="AJ555" s="38">
        <f t="shared" si="779"/>
        <v>5</v>
      </c>
      <c r="AK555" s="38">
        <f t="shared" si="780"/>
        <v>6</v>
      </c>
      <c r="AL555" s="38">
        <f t="shared" si="781"/>
        <v>42</v>
      </c>
      <c r="AM555" s="38">
        <f t="shared" si="782"/>
        <v>5</v>
      </c>
      <c r="AN555" s="38">
        <f t="shared" si="783"/>
        <v>10</v>
      </c>
      <c r="AO555" s="38">
        <f t="shared" si="784"/>
        <v>30</v>
      </c>
      <c r="AP555" s="38">
        <f t="shared" si="787"/>
        <v>4000000</v>
      </c>
      <c r="AQ555" s="40">
        <f t="shared" si="788"/>
        <v>3</v>
      </c>
      <c r="AR555" s="40">
        <f t="shared" si="740"/>
        <v>4</v>
      </c>
      <c r="AS555" s="38">
        <f t="shared" si="789"/>
        <v>2736334.1</v>
      </c>
      <c r="AT555">
        <f t="shared" si="790"/>
        <v>0</v>
      </c>
      <c r="AV555" s="10" t="s">
        <v>1215</v>
      </c>
      <c r="AW555" s="11" t="s">
        <v>1211</v>
      </c>
      <c r="AX555" s="11" t="s">
        <v>1858</v>
      </c>
      <c r="AY555" s="11" t="s">
        <v>1846</v>
      </c>
      <c r="AZ555" s="11" t="s">
        <v>1831</v>
      </c>
      <c r="BA555" s="11" t="s">
        <v>1832</v>
      </c>
      <c r="BB555" s="11" t="s">
        <v>1854</v>
      </c>
      <c r="BC555" s="11" t="s">
        <v>1859</v>
      </c>
      <c r="BD555" s="11" t="s">
        <v>1849</v>
      </c>
      <c r="BE555" s="11" t="s">
        <v>1836</v>
      </c>
      <c r="BF555" s="11" t="s">
        <v>1837</v>
      </c>
      <c r="BG555" s="11" t="s">
        <v>1850</v>
      </c>
      <c r="BH555" s="11" t="s">
        <v>1839</v>
      </c>
      <c r="BI555" s="11" t="s">
        <v>1857</v>
      </c>
      <c r="BJ555" s="11" t="s">
        <v>1841</v>
      </c>
      <c r="BK555" s="11" t="s">
        <v>1860</v>
      </c>
      <c r="BL555" s="11" t="s">
        <v>1843</v>
      </c>
      <c r="BM555" s="11" t="s">
        <v>1856</v>
      </c>
      <c r="BN555" s="11" t="s">
        <v>1853</v>
      </c>
    </row>
    <row r="556" spans="1:67" ht="15" thickBot="1" x14ac:dyDescent="0.35">
      <c r="A556" s="1" t="s">
        <v>552</v>
      </c>
      <c r="B556" s="1" t="s">
        <v>603</v>
      </c>
      <c r="C556" s="2">
        <v>49</v>
      </c>
      <c r="D556" s="2">
        <v>95</v>
      </c>
      <c r="E556" s="2">
        <v>30</v>
      </c>
      <c r="F556" s="2">
        <v>27</v>
      </c>
      <c r="G556" s="2">
        <v>4</v>
      </c>
      <c r="H556" s="1">
        <f t="shared" si="725"/>
        <v>95</v>
      </c>
      <c r="I556" s="1">
        <f>HLOOKUP(H556,C556:$F$604,J556,0)</f>
        <v>2</v>
      </c>
      <c r="J556" s="1">
        <v>49</v>
      </c>
      <c r="K556" s="1" t="str">
        <f t="shared" si="726"/>
        <v>42</v>
      </c>
      <c r="M556" s="39">
        <f t="shared" si="768"/>
        <v>2</v>
      </c>
      <c r="N556" s="39">
        <f t="shared" si="769"/>
        <v>106</v>
      </c>
      <c r="O556" s="39">
        <f t="shared" si="770"/>
        <v>31.383382014478087</v>
      </c>
      <c r="P556" s="39">
        <f t="shared" si="771"/>
        <v>50.25</v>
      </c>
      <c r="Q556" s="39">
        <f t="shared" si="772"/>
        <v>39.5</v>
      </c>
      <c r="R556" s="39">
        <f t="shared" si="773"/>
        <v>10.75</v>
      </c>
      <c r="S556" s="39">
        <f t="shared" si="774"/>
        <v>27</v>
      </c>
      <c r="T556" s="39">
        <f t="shared" si="775"/>
        <v>95</v>
      </c>
      <c r="U556" s="39">
        <f t="shared" si="776"/>
        <v>68</v>
      </c>
      <c r="V556" s="38">
        <f t="shared" si="736"/>
        <v>4000000</v>
      </c>
      <c r="X556" s="38">
        <f t="shared" si="785"/>
        <v>27</v>
      </c>
      <c r="Y556" s="38">
        <f t="shared" si="777"/>
        <v>33</v>
      </c>
      <c r="Z556" s="38">
        <f t="shared" si="777"/>
        <v>21</v>
      </c>
      <c r="AA556" s="38">
        <f t="shared" si="777"/>
        <v>28</v>
      </c>
      <c r="AB556" s="38">
        <f t="shared" si="777"/>
        <v>38</v>
      </c>
      <c r="AC556" s="38">
        <f t="shared" si="777"/>
        <v>3</v>
      </c>
      <c r="AD556" s="38">
        <f t="shared" si="777"/>
        <v>16</v>
      </c>
      <c r="AE556" s="38">
        <f t="shared" si="777"/>
        <v>10</v>
      </c>
      <c r="AF556" s="38">
        <f t="shared" si="777"/>
        <v>21</v>
      </c>
      <c r="AG556" s="38">
        <f t="shared" si="777"/>
        <v>1</v>
      </c>
      <c r="AH556" s="38">
        <f t="shared" si="786"/>
        <v>23</v>
      </c>
      <c r="AI556" s="38">
        <f t="shared" si="778"/>
        <v>35</v>
      </c>
      <c r="AJ556" s="38">
        <f t="shared" si="779"/>
        <v>28</v>
      </c>
      <c r="AK556" s="38">
        <f t="shared" si="780"/>
        <v>18</v>
      </c>
      <c r="AL556" s="38">
        <f t="shared" si="781"/>
        <v>53</v>
      </c>
      <c r="AM556" s="38">
        <f t="shared" si="782"/>
        <v>40</v>
      </c>
      <c r="AN556" s="38">
        <f t="shared" si="783"/>
        <v>46</v>
      </c>
      <c r="AO556" s="38">
        <f t="shared" si="784"/>
        <v>35</v>
      </c>
      <c r="AP556" s="38">
        <f t="shared" si="787"/>
        <v>4000000</v>
      </c>
      <c r="AQ556" s="40">
        <f t="shared" si="788"/>
        <v>3</v>
      </c>
      <c r="AR556" s="40">
        <f t="shared" si="740"/>
        <v>4</v>
      </c>
      <c r="AS556" s="38">
        <f t="shared" si="789"/>
        <v>2828205.4999999995</v>
      </c>
      <c r="AT556">
        <f t="shared" si="790"/>
        <v>0</v>
      </c>
      <c r="AV556" s="10" t="s">
        <v>1216</v>
      </c>
      <c r="AW556" s="11" t="s">
        <v>1211</v>
      </c>
      <c r="AX556" s="11" t="s">
        <v>1858</v>
      </c>
      <c r="AY556" s="11" t="s">
        <v>1846</v>
      </c>
      <c r="AZ556" s="11" t="s">
        <v>1831</v>
      </c>
      <c r="BA556" s="11" t="s">
        <v>1861</v>
      </c>
      <c r="BB556" s="11" t="s">
        <v>1854</v>
      </c>
      <c r="BC556" s="11" t="s">
        <v>1859</v>
      </c>
      <c r="BD556" s="11" t="s">
        <v>1849</v>
      </c>
      <c r="BE556" s="11" t="s">
        <v>1862</v>
      </c>
      <c r="BF556" s="11" t="s">
        <v>1837</v>
      </c>
      <c r="BG556" s="11" t="s">
        <v>1850</v>
      </c>
      <c r="BH556" s="11" t="s">
        <v>1839</v>
      </c>
      <c r="BI556" s="11" t="s">
        <v>1857</v>
      </c>
      <c r="BJ556" s="11" t="s">
        <v>1841</v>
      </c>
      <c r="BK556" s="11" t="s">
        <v>1860</v>
      </c>
      <c r="BL556" s="11" t="s">
        <v>1843</v>
      </c>
      <c r="BM556" s="11" t="s">
        <v>1856</v>
      </c>
      <c r="BN556" s="11" t="s">
        <v>1853</v>
      </c>
    </row>
    <row r="557" spans="1:67" ht="15" thickBot="1" x14ac:dyDescent="0.35">
      <c r="A557" s="1" t="s">
        <v>553</v>
      </c>
      <c r="B557" s="1" t="s">
        <v>603</v>
      </c>
      <c r="C557" s="2">
        <v>20</v>
      </c>
      <c r="D557" s="2">
        <v>43</v>
      </c>
      <c r="E557" s="2">
        <v>16</v>
      </c>
      <c r="F557" s="2">
        <v>84</v>
      </c>
      <c r="G557" s="2">
        <v>2</v>
      </c>
      <c r="H557" s="1">
        <f t="shared" si="725"/>
        <v>84</v>
      </c>
      <c r="I557" s="1">
        <f>HLOOKUP(H557,C557:$F$604,J557,0)</f>
        <v>4</v>
      </c>
      <c r="J557" s="1">
        <v>48</v>
      </c>
      <c r="K557" s="1" t="str">
        <f t="shared" si="726"/>
        <v>24</v>
      </c>
      <c r="M557" s="39">
        <f t="shared" si="768"/>
        <v>4</v>
      </c>
      <c r="N557" s="39">
        <f t="shared" si="769"/>
        <v>79</v>
      </c>
      <c r="O557" s="39">
        <f t="shared" si="770"/>
        <v>31.191612120354836</v>
      </c>
      <c r="P557" s="39">
        <f t="shared" si="771"/>
        <v>40.75</v>
      </c>
      <c r="Q557" s="39">
        <f t="shared" si="772"/>
        <v>31.5</v>
      </c>
      <c r="R557" s="39">
        <f t="shared" si="773"/>
        <v>9.25</v>
      </c>
      <c r="S557" s="39">
        <f t="shared" si="774"/>
        <v>16</v>
      </c>
      <c r="T557" s="39">
        <f t="shared" si="775"/>
        <v>84</v>
      </c>
      <c r="U557" s="39">
        <f t="shared" si="776"/>
        <v>68</v>
      </c>
      <c r="V557" s="38">
        <f t="shared" si="736"/>
        <v>2000000</v>
      </c>
      <c r="X557" s="38">
        <f t="shared" si="785"/>
        <v>1</v>
      </c>
      <c r="Y557" s="38">
        <f t="shared" si="777"/>
        <v>42</v>
      </c>
      <c r="Z557" s="38">
        <f t="shared" si="777"/>
        <v>22</v>
      </c>
      <c r="AA557" s="38">
        <f t="shared" si="777"/>
        <v>40</v>
      </c>
      <c r="AB557" s="38">
        <f t="shared" si="777"/>
        <v>44</v>
      </c>
      <c r="AC557" s="38">
        <f t="shared" si="777"/>
        <v>5</v>
      </c>
      <c r="AD557" s="38">
        <f t="shared" si="777"/>
        <v>26</v>
      </c>
      <c r="AE557" s="38">
        <f t="shared" si="777"/>
        <v>29</v>
      </c>
      <c r="AF557" s="38">
        <f t="shared" si="777"/>
        <v>21</v>
      </c>
      <c r="AG557" s="38">
        <f t="shared" si="777"/>
        <v>28</v>
      </c>
      <c r="AH557" s="38">
        <f t="shared" si="786"/>
        <v>14</v>
      </c>
      <c r="AI557" s="38">
        <f t="shared" si="778"/>
        <v>34</v>
      </c>
      <c r="AJ557" s="38">
        <f t="shared" si="779"/>
        <v>16</v>
      </c>
      <c r="AK557" s="38">
        <f t="shared" si="780"/>
        <v>12</v>
      </c>
      <c r="AL557" s="38">
        <f t="shared" si="781"/>
        <v>51</v>
      </c>
      <c r="AM557" s="38">
        <f t="shared" si="782"/>
        <v>30</v>
      </c>
      <c r="AN557" s="38">
        <f t="shared" si="783"/>
        <v>27</v>
      </c>
      <c r="AO557" s="38">
        <f t="shared" si="784"/>
        <v>35</v>
      </c>
      <c r="AP557" s="38">
        <f t="shared" si="787"/>
        <v>2000000</v>
      </c>
      <c r="AQ557" s="40">
        <f t="shared" si="788"/>
        <v>3</v>
      </c>
      <c r="AR557" s="40">
        <f t="shared" si="740"/>
        <v>2</v>
      </c>
      <c r="AS557" s="38">
        <f t="shared" si="789"/>
        <v>2933063.4</v>
      </c>
      <c r="AT557">
        <f t="shared" si="790"/>
        <v>0</v>
      </c>
      <c r="AV557" s="10" t="s">
        <v>1217</v>
      </c>
      <c r="AW557" s="11" t="s">
        <v>1211</v>
      </c>
      <c r="AX557" s="11" t="s">
        <v>1858</v>
      </c>
      <c r="AY557" s="11" t="s">
        <v>1846</v>
      </c>
      <c r="AZ557" s="11" t="s">
        <v>1831</v>
      </c>
      <c r="BA557" s="11" t="s">
        <v>1861</v>
      </c>
      <c r="BB557" s="11" t="s">
        <v>1854</v>
      </c>
      <c r="BC557" s="11" t="s">
        <v>1859</v>
      </c>
      <c r="BD557" s="11" t="s">
        <v>1849</v>
      </c>
      <c r="BE557" s="11" t="s">
        <v>1862</v>
      </c>
      <c r="BF557" s="11" t="s">
        <v>1837</v>
      </c>
      <c r="BG557" s="11" t="s">
        <v>1850</v>
      </c>
      <c r="BH557" s="11" t="s">
        <v>1839</v>
      </c>
      <c r="BI557" s="11" t="s">
        <v>1863</v>
      </c>
      <c r="BJ557" s="11" t="s">
        <v>1841</v>
      </c>
      <c r="BK557" s="11" t="s">
        <v>1864</v>
      </c>
      <c r="BL557" s="11" t="s">
        <v>1843</v>
      </c>
      <c r="BM557" s="11" t="s">
        <v>1856</v>
      </c>
      <c r="BN557" s="11" t="s">
        <v>1853</v>
      </c>
    </row>
    <row r="558" spans="1:67" ht="15" thickBot="1" x14ac:dyDescent="0.35">
      <c r="A558" s="1" t="s">
        <v>554</v>
      </c>
      <c r="B558" s="1" t="s">
        <v>603</v>
      </c>
      <c r="C558" s="2">
        <v>55</v>
      </c>
      <c r="D558" s="2">
        <v>97</v>
      </c>
      <c r="E558" s="2">
        <v>35</v>
      </c>
      <c r="F558" s="2">
        <v>77</v>
      </c>
      <c r="G558" s="2">
        <v>3</v>
      </c>
      <c r="H558" s="1">
        <f t="shared" si="725"/>
        <v>97</v>
      </c>
      <c r="I558" s="1">
        <f>HLOOKUP(H558,C558:$F$604,J558,0)</f>
        <v>2</v>
      </c>
      <c r="J558" s="1">
        <v>47</v>
      </c>
      <c r="K558" s="1" t="str">
        <f t="shared" si="726"/>
        <v>32</v>
      </c>
      <c r="M558" s="39">
        <f t="shared" si="768"/>
        <v>2</v>
      </c>
      <c r="N558" s="39">
        <f t="shared" si="769"/>
        <v>167</v>
      </c>
      <c r="O558" s="39">
        <f t="shared" si="770"/>
        <v>26.85764943797825</v>
      </c>
      <c r="P558" s="39">
        <f t="shared" si="771"/>
        <v>66</v>
      </c>
      <c r="Q558" s="39">
        <f t="shared" si="772"/>
        <v>66</v>
      </c>
      <c r="R558" s="39">
        <f t="shared" si="773"/>
        <v>0</v>
      </c>
      <c r="S558" s="39">
        <f t="shared" si="774"/>
        <v>35</v>
      </c>
      <c r="T558" s="39">
        <f t="shared" si="775"/>
        <v>97</v>
      </c>
      <c r="U558" s="39">
        <f t="shared" si="776"/>
        <v>62</v>
      </c>
      <c r="V558" s="38">
        <f t="shared" si="736"/>
        <v>3000000</v>
      </c>
      <c r="X558" s="38">
        <f t="shared" si="785"/>
        <v>27</v>
      </c>
      <c r="Y558" s="38">
        <f t="shared" si="777"/>
        <v>10</v>
      </c>
      <c r="Z558" s="38">
        <f t="shared" si="777"/>
        <v>30</v>
      </c>
      <c r="AA558" s="38">
        <f t="shared" si="777"/>
        <v>8</v>
      </c>
      <c r="AB558" s="38">
        <f t="shared" si="777"/>
        <v>12</v>
      </c>
      <c r="AC558" s="38">
        <f t="shared" si="777"/>
        <v>28</v>
      </c>
      <c r="AD558" s="38">
        <f t="shared" si="777"/>
        <v>12</v>
      </c>
      <c r="AE558" s="38">
        <f t="shared" si="777"/>
        <v>7</v>
      </c>
      <c r="AF558" s="38">
        <f t="shared" si="777"/>
        <v>27</v>
      </c>
      <c r="AG558" s="38">
        <f t="shared" si="777"/>
        <v>13</v>
      </c>
      <c r="AH558" s="38">
        <f t="shared" si="786"/>
        <v>46</v>
      </c>
      <c r="AI558" s="38">
        <f t="shared" si="778"/>
        <v>26</v>
      </c>
      <c r="AJ558" s="38">
        <f t="shared" si="779"/>
        <v>48</v>
      </c>
      <c r="AK558" s="38">
        <f t="shared" si="780"/>
        <v>44</v>
      </c>
      <c r="AL558" s="38">
        <f t="shared" si="781"/>
        <v>28</v>
      </c>
      <c r="AM558" s="38">
        <f t="shared" si="782"/>
        <v>44</v>
      </c>
      <c r="AN558" s="38">
        <f t="shared" si="783"/>
        <v>49</v>
      </c>
      <c r="AO558" s="38">
        <f t="shared" si="784"/>
        <v>29</v>
      </c>
      <c r="AP558" s="38">
        <f t="shared" si="787"/>
        <v>3000000</v>
      </c>
      <c r="AQ558" s="40">
        <f t="shared" si="788"/>
        <v>3</v>
      </c>
      <c r="AR558" s="40">
        <f t="shared" si="740"/>
        <v>3</v>
      </c>
      <c r="AS558" s="38">
        <f t="shared" si="789"/>
        <v>2567990.6</v>
      </c>
      <c r="AT558">
        <f t="shared" si="790"/>
        <v>1</v>
      </c>
      <c r="AV558" s="10" t="s">
        <v>1218</v>
      </c>
      <c r="AW558" s="11" t="s">
        <v>1211</v>
      </c>
      <c r="AX558" s="11" t="s">
        <v>1858</v>
      </c>
      <c r="AY558" s="11" t="s">
        <v>1846</v>
      </c>
      <c r="AZ558" s="11" t="s">
        <v>1831</v>
      </c>
      <c r="BA558" s="11" t="s">
        <v>1861</v>
      </c>
      <c r="BB558" s="11" t="s">
        <v>1854</v>
      </c>
      <c r="BC558" s="11" t="s">
        <v>1859</v>
      </c>
      <c r="BD558" s="11" t="s">
        <v>1849</v>
      </c>
      <c r="BE558" s="11" t="s">
        <v>1862</v>
      </c>
      <c r="BF558" s="11" t="s">
        <v>1837</v>
      </c>
      <c r="BG558" s="11" t="s">
        <v>1850</v>
      </c>
      <c r="BH558" s="11" t="s">
        <v>1839</v>
      </c>
      <c r="BI558" s="11" t="s">
        <v>1863</v>
      </c>
      <c r="BJ558" s="11" t="s">
        <v>1841</v>
      </c>
      <c r="BK558" s="11" t="s">
        <v>1864</v>
      </c>
      <c r="BL558" s="11" t="s">
        <v>1843</v>
      </c>
      <c r="BM558" s="11" t="s">
        <v>1856</v>
      </c>
      <c r="BN558" s="11" t="s">
        <v>1853</v>
      </c>
    </row>
    <row r="559" spans="1:67" ht="15" thickBot="1" x14ac:dyDescent="0.35">
      <c r="A559" s="1" t="s">
        <v>555</v>
      </c>
      <c r="B559" s="1" t="s">
        <v>603</v>
      </c>
      <c r="C559" s="2">
        <v>71</v>
      </c>
      <c r="D559" s="2">
        <v>40</v>
      </c>
      <c r="E559" s="2">
        <v>4</v>
      </c>
      <c r="F559" s="2">
        <v>84</v>
      </c>
      <c r="G559" s="2">
        <v>2</v>
      </c>
      <c r="H559" s="1">
        <f t="shared" si="725"/>
        <v>84</v>
      </c>
      <c r="I559" s="1">
        <f>HLOOKUP(H559,C559:$F$604,J559,0)</f>
        <v>4</v>
      </c>
      <c r="J559" s="1">
        <v>46</v>
      </c>
      <c r="K559" s="1" t="str">
        <f t="shared" si="726"/>
        <v>24</v>
      </c>
      <c r="M559" s="39">
        <f t="shared" si="768"/>
        <v>4</v>
      </c>
      <c r="N559" s="39">
        <f t="shared" si="769"/>
        <v>115</v>
      </c>
      <c r="O559" s="39">
        <f t="shared" si="770"/>
        <v>35.649918185974379</v>
      </c>
      <c r="P559" s="39">
        <f t="shared" si="771"/>
        <v>49.75</v>
      </c>
      <c r="Q559" s="39">
        <f t="shared" si="772"/>
        <v>55.5</v>
      </c>
      <c r="R559" s="39">
        <f t="shared" si="773"/>
        <v>-5.75</v>
      </c>
      <c r="S559" s="39">
        <f t="shared" si="774"/>
        <v>4</v>
      </c>
      <c r="T559" s="39">
        <f t="shared" si="775"/>
        <v>84</v>
      </c>
      <c r="U559" s="39">
        <f t="shared" si="776"/>
        <v>80</v>
      </c>
      <c r="V559" s="38">
        <f t="shared" si="736"/>
        <v>2000000</v>
      </c>
      <c r="X559" s="38">
        <f t="shared" si="785"/>
        <v>1</v>
      </c>
      <c r="Y559" s="38">
        <f t="shared" ref="Y559:Y603" si="791">INT((COUNTIFS(N$4:N$543,"&gt;"&amp;N559)+1)/10)+1</f>
        <v>29</v>
      </c>
      <c r="Z559" s="38">
        <f t="shared" ref="Z559:Z603" si="792">INT((COUNTIFS(O$4:O$543,"&gt;"&amp;O559)+1)/10)+1</f>
        <v>12</v>
      </c>
      <c r="AA559" s="38">
        <f t="shared" ref="AA559:AA603" si="793">INT((COUNTIFS(P$4:P$543,"&gt;"&amp;P559)+1)/10)+1</f>
        <v>29</v>
      </c>
      <c r="AB559" s="38">
        <f t="shared" ref="AB559:AB603" si="794">INT((COUNTIFS(Q$4:Q$543,"&gt;"&amp;Q559)+1)/10)+1</f>
        <v>22</v>
      </c>
      <c r="AC559" s="38">
        <f t="shared" ref="AC559:AC603" si="795">INT((COUNTIFS(R$4:R$543,"&gt;"&amp;R559)+1)/10)+1</f>
        <v>46</v>
      </c>
      <c r="AD559" s="38">
        <f t="shared" ref="AD559:AD603" si="796">INT((COUNTIFS(S$4:S$543,"&gt;"&amp;S559)+1)/10)+1</f>
        <v>46</v>
      </c>
      <c r="AE559" s="38">
        <f t="shared" ref="AE559:AE603" si="797">INT((COUNTIFS(T$4:T$543,"&gt;"&amp;T559)+1)/10)+1</f>
        <v>29</v>
      </c>
      <c r="AF559" s="38">
        <f t="shared" ref="AF559:AF603" si="798">INT((COUNTIFS(U$4:U$543,"&gt;"&amp;U559)+1)/10)+1</f>
        <v>11</v>
      </c>
      <c r="AG559" s="38">
        <f t="shared" ref="AG559:AG603" si="799">INT((COUNTIFS(V$4:V$543,"&gt;"&amp;V559)+1)/10)+1</f>
        <v>28</v>
      </c>
      <c r="AH559" s="38">
        <f t="shared" si="786"/>
        <v>27</v>
      </c>
      <c r="AI559" s="38">
        <f t="shared" si="778"/>
        <v>44</v>
      </c>
      <c r="AJ559" s="38">
        <f t="shared" si="779"/>
        <v>27</v>
      </c>
      <c r="AK559" s="38">
        <f t="shared" si="780"/>
        <v>34</v>
      </c>
      <c r="AL559" s="38">
        <f t="shared" si="781"/>
        <v>10</v>
      </c>
      <c r="AM559" s="38">
        <f t="shared" si="782"/>
        <v>10</v>
      </c>
      <c r="AN559" s="38">
        <f t="shared" si="783"/>
        <v>27</v>
      </c>
      <c r="AO559" s="38">
        <f t="shared" si="784"/>
        <v>45</v>
      </c>
      <c r="AP559" s="38">
        <f t="shared" si="787"/>
        <v>2000000</v>
      </c>
      <c r="AQ559" s="40">
        <f t="shared" si="788"/>
        <v>3</v>
      </c>
      <c r="AR559" s="40">
        <f t="shared" si="740"/>
        <v>2</v>
      </c>
      <c r="AS559" s="38">
        <f t="shared" si="789"/>
        <v>2868382.5999999996</v>
      </c>
      <c r="AT559">
        <f t="shared" si="790"/>
        <v>0</v>
      </c>
      <c r="AV559" s="10" t="s">
        <v>1219</v>
      </c>
      <c r="AW559" s="11" t="s">
        <v>1211</v>
      </c>
      <c r="AX559" s="11" t="s">
        <v>1858</v>
      </c>
      <c r="AY559" s="11" t="s">
        <v>1846</v>
      </c>
      <c r="AZ559" s="11" t="s">
        <v>1831</v>
      </c>
      <c r="BA559" s="11" t="s">
        <v>1865</v>
      </c>
      <c r="BB559" s="11" t="s">
        <v>1854</v>
      </c>
      <c r="BC559" s="11" t="s">
        <v>1866</v>
      </c>
      <c r="BD559" s="11" t="s">
        <v>1849</v>
      </c>
      <c r="BE559" s="11" t="s">
        <v>1867</v>
      </c>
      <c r="BF559" s="11" t="s">
        <v>1837</v>
      </c>
      <c r="BG559" s="11" t="s">
        <v>1850</v>
      </c>
      <c r="BH559" s="11" t="s">
        <v>1839</v>
      </c>
      <c r="BI559" s="11" t="s">
        <v>1863</v>
      </c>
      <c r="BJ559" s="11" t="s">
        <v>1841</v>
      </c>
      <c r="BK559" s="11" t="s">
        <v>1864</v>
      </c>
      <c r="BL559" s="11" t="s">
        <v>1843</v>
      </c>
      <c r="BM559" s="11" t="s">
        <v>1856</v>
      </c>
      <c r="BN559" s="11" t="s">
        <v>1853</v>
      </c>
    </row>
    <row r="560" spans="1:67" ht="15" thickBot="1" x14ac:dyDescent="0.35">
      <c r="A560" s="1" t="s">
        <v>556</v>
      </c>
      <c r="B560" s="1" t="s">
        <v>603</v>
      </c>
      <c r="C560" s="2">
        <v>53</v>
      </c>
      <c r="D560" s="2">
        <v>30</v>
      </c>
      <c r="E560" s="2">
        <v>21</v>
      </c>
      <c r="F560" s="2">
        <v>14</v>
      </c>
      <c r="G560" s="2">
        <v>1</v>
      </c>
      <c r="H560" s="1">
        <f t="shared" si="725"/>
        <v>53</v>
      </c>
      <c r="I560" s="1">
        <f>HLOOKUP(H560,C560:$F$604,J560,0)</f>
        <v>1</v>
      </c>
      <c r="J560" s="1">
        <v>45</v>
      </c>
      <c r="K560" s="1" t="str">
        <f t="shared" si="726"/>
        <v>11</v>
      </c>
      <c r="M560" s="39">
        <f t="shared" si="768"/>
        <v>1</v>
      </c>
      <c r="N560" s="39">
        <f t="shared" si="769"/>
        <v>65</v>
      </c>
      <c r="O560" s="39">
        <f t="shared" si="770"/>
        <v>16.980380835933371</v>
      </c>
      <c r="P560" s="39">
        <f t="shared" si="771"/>
        <v>29.5</v>
      </c>
      <c r="Q560" s="39">
        <f t="shared" si="772"/>
        <v>25.5</v>
      </c>
      <c r="R560" s="39">
        <f t="shared" si="773"/>
        <v>4</v>
      </c>
      <c r="S560" s="39">
        <f t="shared" si="774"/>
        <v>14</v>
      </c>
      <c r="T560" s="39">
        <f t="shared" si="775"/>
        <v>53</v>
      </c>
      <c r="U560" s="39">
        <f t="shared" si="776"/>
        <v>39</v>
      </c>
      <c r="V560" s="38">
        <f t="shared" si="736"/>
        <v>1000000</v>
      </c>
      <c r="X560" s="38">
        <f t="shared" si="785"/>
        <v>41</v>
      </c>
      <c r="Y560" s="38">
        <f t="shared" si="791"/>
        <v>47</v>
      </c>
      <c r="Z560" s="38">
        <f t="shared" si="792"/>
        <v>46</v>
      </c>
      <c r="AA560" s="38">
        <f t="shared" si="793"/>
        <v>50</v>
      </c>
      <c r="AB560" s="38">
        <f t="shared" si="794"/>
        <v>49</v>
      </c>
      <c r="AC560" s="38">
        <f t="shared" si="795"/>
        <v>15</v>
      </c>
      <c r="AD560" s="38">
        <f t="shared" si="796"/>
        <v>29</v>
      </c>
      <c r="AE560" s="38">
        <f t="shared" si="797"/>
        <v>50</v>
      </c>
      <c r="AF560" s="38">
        <f t="shared" si="798"/>
        <v>45</v>
      </c>
      <c r="AG560" s="38">
        <f t="shared" si="799"/>
        <v>39</v>
      </c>
      <c r="AH560" s="38">
        <f t="shared" si="786"/>
        <v>9</v>
      </c>
      <c r="AI560" s="38">
        <f t="shared" si="778"/>
        <v>10</v>
      </c>
      <c r="AJ560" s="38">
        <f t="shared" si="779"/>
        <v>6</v>
      </c>
      <c r="AK560" s="38">
        <f t="shared" si="780"/>
        <v>7</v>
      </c>
      <c r="AL560" s="38">
        <f t="shared" si="781"/>
        <v>41</v>
      </c>
      <c r="AM560" s="38">
        <f t="shared" si="782"/>
        <v>27</v>
      </c>
      <c r="AN560" s="38">
        <f t="shared" si="783"/>
        <v>6</v>
      </c>
      <c r="AO560" s="38">
        <f t="shared" si="784"/>
        <v>11</v>
      </c>
      <c r="AP560" s="38">
        <f t="shared" si="787"/>
        <v>1000000</v>
      </c>
      <c r="AQ560" s="40">
        <f t="shared" si="788"/>
        <v>3</v>
      </c>
      <c r="AR560" s="40">
        <f t="shared" si="740"/>
        <v>1</v>
      </c>
      <c r="AS560" s="38">
        <f t="shared" si="789"/>
        <v>2711103.9999999995</v>
      </c>
      <c r="AT560">
        <f t="shared" si="790"/>
        <v>0</v>
      </c>
      <c r="AV560" s="10" t="s">
        <v>1220</v>
      </c>
      <c r="AW560" s="11" t="s">
        <v>1211</v>
      </c>
      <c r="AX560" s="11" t="s">
        <v>1858</v>
      </c>
      <c r="AY560" s="11" t="s">
        <v>1846</v>
      </c>
      <c r="AZ560" s="11" t="s">
        <v>1831</v>
      </c>
      <c r="BA560" s="11" t="s">
        <v>1865</v>
      </c>
      <c r="BB560" s="11" t="s">
        <v>1854</v>
      </c>
      <c r="BC560" s="11" t="s">
        <v>1868</v>
      </c>
      <c r="BD560" s="11" t="s">
        <v>1849</v>
      </c>
      <c r="BE560" s="11" t="s">
        <v>1867</v>
      </c>
      <c r="BF560" s="11" t="s">
        <v>1837</v>
      </c>
      <c r="BG560" s="11" t="s">
        <v>1850</v>
      </c>
      <c r="BH560" s="11" t="s">
        <v>1839</v>
      </c>
      <c r="BI560" s="11" t="s">
        <v>1863</v>
      </c>
      <c r="BJ560" s="11" t="s">
        <v>1841</v>
      </c>
      <c r="BK560" s="11" t="s">
        <v>1864</v>
      </c>
      <c r="BL560" s="11" t="s">
        <v>1843</v>
      </c>
      <c r="BM560" s="11" t="s">
        <v>1856</v>
      </c>
      <c r="BN560" s="11" t="s">
        <v>1853</v>
      </c>
    </row>
    <row r="561" spans="1:66" ht="15" thickBot="1" x14ac:dyDescent="0.35">
      <c r="A561" s="1" t="s">
        <v>557</v>
      </c>
      <c r="B561" s="1" t="s">
        <v>603</v>
      </c>
      <c r="C561" s="2">
        <v>18</v>
      </c>
      <c r="D561" s="2">
        <v>4</v>
      </c>
      <c r="E561" s="2">
        <v>48</v>
      </c>
      <c r="F561" s="2">
        <v>21</v>
      </c>
      <c r="G561" s="2">
        <v>2</v>
      </c>
      <c r="H561" s="1">
        <f t="shared" si="725"/>
        <v>48</v>
      </c>
      <c r="I561" s="1">
        <f>HLOOKUP(H561,C561:$F$604,J561,0)</f>
        <v>3</v>
      </c>
      <c r="J561" s="1">
        <v>44</v>
      </c>
      <c r="K561" s="1" t="str">
        <f t="shared" si="726"/>
        <v>23</v>
      </c>
      <c r="M561" s="39">
        <f t="shared" si="768"/>
        <v>3</v>
      </c>
      <c r="N561" s="39">
        <f t="shared" si="769"/>
        <v>43</v>
      </c>
      <c r="O561" s="39">
        <f t="shared" si="770"/>
        <v>18.39157415774952</v>
      </c>
      <c r="P561" s="39">
        <f t="shared" si="771"/>
        <v>22.75</v>
      </c>
      <c r="Q561" s="39">
        <f t="shared" si="772"/>
        <v>19.5</v>
      </c>
      <c r="R561" s="39">
        <f t="shared" si="773"/>
        <v>3.25</v>
      </c>
      <c r="S561" s="39">
        <f t="shared" si="774"/>
        <v>4</v>
      </c>
      <c r="T561" s="39">
        <f t="shared" si="775"/>
        <v>48</v>
      </c>
      <c r="U561" s="39">
        <f t="shared" si="776"/>
        <v>44</v>
      </c>
      <c r="V561" s="38">
        <f t="shared" si="736"/>
        <v>2000000</v>
      </c>
      <c r="X561" s="38">
        <f t="shared" si="785"/>
        <v>14</v>
      </c>
      <c r="Y561" s="38">
        <f t="shared" si="791"/>
        <v>52</v>
      </c>
      <c r="Z561" s="38">
        <f t="shared" si="792"/>
        <v>44</v>
      </c>
      <c r="AA561" s="38">
        <f t="shared" si="793"/>
        <v>53</v>
      </c>
      <c r="AB561" s="38">
        <f t="shared" si="794"/>
        <v>51</v>
      </c>
      <c r="AC561" s="38">
        <f t="shared" si="795"/>
        <v>17</v>
      </c>
      <c r="AD561" s="38">
        <f t="shared" si="796"/>
        <v>46</v>
      </c>
      <c r="AE561" s="38">
        <f t="shared" si="797"/>
        <v>52</v>
      </c>
      <c r="AF561" s="38">
        <f t="shared" si="798"/>
        <v>42</v>
      </c>
      <c r="AG561" s="38">
        <f t="shared" si="799"/>
        <v>28</v>
      </c>
      <c r="AH561" s="38">
        <f t="shared" si="786"/>
        <v>4</v>
      </c>
      <c r="AI561" s="38">
        <f t="shared" si="778"/>
        <v>12</v>
      </c>
      <c r="AJ561" s="38">
        <f t="shared" si="779"/>
        <v>3</v>
      </c>
      <c r="AK561" s="38">
        <f t="shared" si="780"/>
        <v>5</v>
      </c>
      <c r="AL561" s="38">
        <f t="shared" si="781"/>
        <v>39</v>
      </c>
      <c r="AM561" s="38">
        <f t="shared" si="782"/>
        <v>10</v>
      </c>
      <c r="AN561" s="38">
        <f t="shared" si="783"/>
        <v>4</v>
      </c>
      <c r="AO561" s="38">
        <f t="shared" si="784"/>
        <v>14</v>
      </c>
      <c r="AP561" s="38">
        <f t="shared" si="787"/>
        <v>2000000</v>
      </c>
      <c r="AQ561" s="40">
        <f t="shared" si="788"/>
        <v>3</v>
      </c>
      <c r="AR561" s="40">
        <f t="shared" si="740"/>
        <v>2</v>
      </c>
      <c r="AS561" s="38">
        <f t="shared" si="789"/>
        <v>3117720.9</v>
      </c>
      <c r="AT561">
        <f t="shared" si="790"/>
        <v>0</v>
      </c>
      <c r="AV561" s="10" t="s">
        <v>1221</v>
      </c>
      <c r="AW561" s="11" t="s">
        <v>1211</v>
      </c>
      <c r="AX561" s="11" t="s">
        <v>1858</v>
      </c>
      <c r="AY561" s="11" t="s">
        <v>1846</v>
      </c>
      <c r="AZ561" s="11" t="s">
        <v>1831</v>
      </c>
      <c r="BA561" s="11" t="s">
        <v>1865</v>
      </c>
      <c r="BB561" s="11" t="s">
        <v>1854</v>
      </c>
      <c r="BC561" s="11" t="s">
        <v>1868</v>
      </c>
      <c r="BD561" s="11" t="s">
        <v>1849</v>
      </c>
      <c r="BE561" s="11" t="s">
        <v>1867</v>
      </c>
      <c r="BF561" s="11" t="s">
        <v>1837</v>
      </c>
      <c r="BG561" s="11" t="s">
        <v>1850</v>
      </c>
      <c r="BH561" s="11" t="s">
        <v>1839</v>
      </c>
      <c r="BI561" s="11" t="s">
        <v>1863</v>
      </c>
      <c r="BJ561" s="11" t="s">
        <v>1841</v>
      </c>
      <c r="BK561" s="11" t="s">
        <v>1864</v>
      </c>
      <c r="BL561" s="11" t="s">
        <v>1843</v>
      </c>
      <c r="BM561" s="11" t="s">
        <v>1856</v>
      </c>
      <c r="BN561" s="11" t="s">
        <v>1853</v>
      </c>
    </row>
    <row r="562" spans="1:66" ht="15" thickBot="1" x14ac:dyDescent="0.35">
      <c r="A562" s="1" t="s">
        <v>558</v>
      </c>
      <c r="B562" s="1" t="s">
        <v>603</v>
      </c>
      <c r="C562" s="2">
        <v>18</v>
      </c>
      <c r="D562" s="2">
        <v>10</v>
      </c>
      <c r="E562" s="2">
        <v>2</v>
      </c>
      <c r="F562" s="2">
        <v>84</v>
      </c>
      <c r="G562" s="2">
        <v>4</v>
      </c>
      <c r="H562" s="1">
        <f t="shared" si="725"/>
        <v>84</v>
      </c>
      <c r="I562" s="1">
        <f>HLOOKUP(H562,C562:$F$604,J562,0)</f>
        <v>4</v>
      </c>
      <c r="J562" s="1">
        <v>43</v>
      </c>
      <c r="K562" s="1" t="str">
        <f t="shared" si="726"/>
        <v>44</v>
      </c>
      <c r="M562" s="39">
        <f t="shared" si="768"/>
        <v>4</v>
      </c>
      <c r="N562" s="39">
        <f t="shared" si="769"/>
        <v>30</v>
      </c>
      <c r="O562" s="39">
        <f t="shared" si="770"/>
        <v>37.572152808518531</v>
      </c>
      <c r="P562" s="39">
        <f t="shared" si="771"/>
        <v>28.5</v>
      </c>
      <c r="Q562" s="39">
        <f t="shared" si="772"/>
        <v>14</v>
      </c>
      <c r="R562" s="39">
        <f t="shared" si="773"/>
        <v>14.5</v>
      </c>
      <c r="S562" s="39">
        <f t="shared" si="774"/>
        <v>2</v>
      </c>
      <c r="T562" s="39">
        <f t="shared" si="775"/>
        <v>84</v>
      </c>
      <c r="U562" s="39">
        <f t="shared" si="776"/>
        <v>82</v>
      </c>
      <c r="V562" s="38">
        <f t="shared" si="736"/>
        <v>4000000</v>
      </c>
      <c r="X562" s="38">
        <f t="shared" si="785"/>
        <v>1</v>
      </c>
      <c r="Y562" s="38">
        <f t="shared" si="791"/>
        <v>54</v>
      </c>
      <c r="Z562" s="38">
        <f t="shared" si="792"/>
        <v>9</v>
      </c>
      <c r="AA562" s="38">
        <f t="shared" si="793"/>
        <v>51</v>
      </c>
      <c r="AB562" s="38">
        <f t="shared" si="794"/>
        <v>53</v>
      </c>
      <c r="AC562" s="38">
        <f t="shared" si="795"/>
        <v>1</v>
      </c>
      <c r="AD562" s="38">
        <f t="shared" si="796"/>
        <v>49</v>
      </c>
      <c r="AE562" s="38">
        <f t="shared" si="797"/>
        <v>29</v>
      </c>
      <c r="AF562" s="38">
        <f t="shared" si="798"/>
        <v>9</v>
      </c>
      <c r="AG562" s="38">
        <f t="shared" si="799"/>
        <v>1</v>
      </c>
      <c r="AH562" s="38">
        <f t="shared" si="786"/>
        <v>2</v>
      </c>
      <c r="AI562" s="38">
        <f t="shared" si="778"/>
        <v>47</v>
      </c>
      <c r="AJ562" s="38">
        <f t="shared" si="779"/>
        <v>5</v>
      </c>
      <c r="AK562" s="38">
        <f t="shared" si="780"/>
        <v>3</v>
      </c>
      <c r="AL562" s="38">
        <f t="shared" si="781"/>
        <v>55</v>
      </c>
      <c r="AM562" s="38">
        <f t="shared" si="782"/>
        <v>7</v>
      </c>
      <c r="AN562" s="38">
        <f t="shared" si="783"/>
        <v>27</v>
      </c>
      <c r="AO562" s="38">
        <f t="shared" si="784"/>
        <v>47</v>
      </c>
      <c r="AP562" s="38">
        <f t="shared" si="787"/>
        <v>4000000</v>
      </c>
      <c r="AQ562" s="40">
        <f t="shared" si="788"/>
        <v>3</v>
      </c>
      <c r="AR562" s="40">
        <f t="shared" si="740"/>
        <v>4</v>
      </c>
      <c r="AS562" s="38">
        <f t="shared" si="789"/>
        <v>3305334.6000000006</v>
      </c>
      <c r="AT562">
        <f t="shared" si="790"/>
        <v>0</v>
      </c>
      <c r="AV562" s="10" t="s">
        <v>1222</v>
      </c>
      <c r="AW562" s="11" t="s">
        <v>1211</v>
      </c>
      <c r="AX562" s="11" t="s">
        <v>1858</v>
      </c>
      <c r="AY562" s="11" t="s">
        <v>1846</v>
      </c>
      <c r="AZ562" s="11" t="s">
        <v>1831</v>
      </c>
      <c r="BA562" s="11" t="s">
        <v>1865</v>
      </c>
      <c r="BB562" s="11" t="s">
        <v>1854</v>
      </c>
      <c r="BC562" s="11" t="s">
        <v>1868</v>
      </c>
      <c r="BD562" s="11" t="s">
        <v>1849</v>
      </c>
      <c r="BE562" s="11" t="s">
        <v>1867</v>
      </c>
      <c r="BF562" s="11" t="s">
        <v>1837</v>
      </c>
      <c r="BG562" s="11" t="s">
        <v>1850</v>
      </c>
      <c r="BH562" s="11" t="s">
        <v>1839</v>
      </c>
      <c r="BI562" s="11" t="s">
        <v>1863</v>
      </c>
      <c r="BJ562" s="11" t="s">
        <v>1841</v>
      </c>
      <c r="BK562" s="11" t="s">
        <v>1864</v>
      </c>
      <c r="BL562" s="11" t="s">
        <v>1843</v>
      </c>
      <c r="BM562" s="11" t="s">
        <v>1856</v>
      </c>
      <c r="BN562" s="11" t="s">
        <v>1853</v>
      </c>
    </row>
    <row r="563" spans="1:66" ht="15" thickBot="1" x14ac:dyDescent="0.35">
      <c r="A563" s="1" t="s">
        <v>559</v>
      </c>
      <c r="B563" s="1" t="s">
        <v>603</v>
      </c>
      <c r="C563" s="2">
        <v>5</v>
      </c>
      <c r="D563" s="2">
        <v>65</v>
      </c>
      <c r="E563" s="2">
        <v>0</v>
      </c>
      <c r="F563" s="2">
        <v>74</v>
      </c>
      <c r="G563" s="2">
        <v>1</v>
      </c>
      <c r="H563" s="1">
        <f t="shared" si="725"/>
        <v>74</v>
      </c>
      <c r="I563" s="1">
        <f>HLOOKUP(H563,C563:$F$604,J563,0)</f>
        <v>4</v>
      </c>
      <c r="J563" s="1">
        <v>42</v>
      </c>
      <c r="K563" s="1" t="str">
        <f t="shared" si="726"/>
        <v>14</v>
      </c>
      <c r="M563" s="39">
        <f t="shared" si="768"/>
        <v>4</v>
      </c>
      <c r="N563" s="39">
        <f t="shared" si="769"/>
        <v>70</v>
      </c>
      <c r="O563" s="39">
        <f t="shared" si="770"/>
        <v>38.910152916687437</v>
      </c>
      <c r="P563" s="39">
        <f t="shared" si="771"/>
        <v>36</v>
      </c>
      <c r="Q563" s="39">
        <f t="shared" si="772"/>
        <v>35</v>
      </c>
      <c r="R563" s="39">
        <f t="shared" si="773"/>
        <v>1</v>
      </c>
      <c r="S563" s="39">
        <f t="shared" si="774"/>
        <v>0</v>
      </c>
      <c r="T563" s="39">
        <f t="shared" si="775"/>
        <v>74</v>
      </c>
      <c r="U563" s="39">
        <f t="shared" si="776"/>
        <v>74</v>
      </c>
      <c r="V563" s="38">
        <f t="shared" si="736"/>
        <v>1000000</v>
      </c>
      <c r="X563" s="38">
        <f t="shared" si="785"/>
        <v>1</v>
      </c>
      <c r="Y563" s="38">
        <f t="shared" si="791"/>
        <v>45</v>
      </c>
      <c r="Z563" s="38">
        <f t="shared" si="792"/>
        <v>7</v>
      </c>
      <c r="AA563" s="38">
        <f t="shared" si="793"/>
        <v>45</v>
      </c>
      <c r="AB563" s="38">
        <f t="shared" si="794"/>
        <v>42</v>
      </c>
      <c r="AC563" s="38">
        <f t="shared" si="795"/>
        <v>25</v>
      </c>
      <c r="AD563" s="38">
        <f t="shared" si="796"/>
        <v>53</v>
      </c>
      <c r="AE563" s="38">
        <f t="shared" si="797"/>
        <v>39</v>
      </c>
      <c r="AF563" s="38">
        <f t="shared" si="798"/>
        <v>16</v>
      </c>
      <c r="AG563" s="38">
        <f t="shared" si="799"/>
        <v>39</v>
      </c>
      <c r="AH563" s="38">
        <f t="shared" si="786"/>
        <v>11</v>
      </c>
      <c r="AI563" s="38">
        <f t="shared" si="778"/>
        <v>49</v>
      </c>
      <c r="AJ563" s="38">
        <f t="shared" si="779"/>
        <v>11</v>
      </c>
      <c r="AK563" s="38">
        <f t="shared" si="780"/>
        <v>14</v>
      </c>
      <c r="AL563" s="38">
        <f t="shared" si="781"/>
        <v>31</v>
      </c>
      <c r="AM563" s="38">
        <f t="shared" si="782"/>
        <v>3</v>
      </c>
      <c r="AN563" s="38">
        <f t="shared" si="783"/>
        <v>17</v>
      </c>
      <c r="AO563" s="38">
        <f t="shared" si="784"/>
        <v>40</v>
      </c>
      <c r="AP563" s="38">
        <f t="shared" si="787"/>
        <v>1000000</v>
      </c>
      <c r="AQ563" s="40">
        <f t="shared" si="788"/>
        <v>3</v>
      </c>
      <c r="AR563" s="40">
        <f t="shared" si="740"/>
        <v>1</v>
      </c>
      <c r="AS563" s="38">
        <f t="shared" si="789"/>
        <v>2512394.6</v>
      </c>
      <c r="AT563">
        <f t="shared" si="790"/>
        <v>0</v>
      </c>
      <c r="AV563" s="10" t="s">
        <v>1223</v>
      </c>
      <c r="AW563" s="11" t="s">
        <v>1211</v>
      </c>
      <c r="AX563" s="11" t="s">
        <v>1858</v>
      </c>
      <c r="AY563" s="11" t="s">
        <v>1846</v>
      </c>
      <c r="AZ563" s="11" t="s">
        <v>1831</v>
      </c>
      <c r="BA563" s="11" t="s">
        <v>1865</v>
      </c>
      <c r="BB563" s="11" t="s">
        <v>1854</v>
      </c>
      <c r="BC563" s="11" t="s">
        <v>1868</v>
      </c>
      <c r="BD563" s="11" t="s">
        <v>1849</v>
      </c>
      <c r="BE563" s="11" t="s">
        <v>1867</v>
      </c>
      <c r="BF563" s="11" t="s">
        <v>1837</v>
      </c>
      <c r="BG563" s="11" t="s">
        <v>1869</v>
      </c>
      <c r="BH563" s="11" t="s">
        <v>1839</v>
      </c>
      <c r="BI563" s="11" t="s">
        <v>1863</v>
      </c>
      <c r="BJ563" s="11" t="s">
        <v>1870</v>
      </c>
      <c r="BK563" s="11" t="s">
        <v>1864</v>
      </c>
      <c r="BL563" s="11" t="s">
        <v>1843</v>
      </c>
      <c r="BM563" s="11" t="s">
        <v>1856</v>
      </c>
      <c r="BN563" s="11" t="s">
        <v>1853</v>
      </c>
    </row>
    <row r="564" spans="1:66" ht="15" thickBot="1" x14ac:dyDescent="0.35">
      <c r="A564" s="1" t="s">
        <v>560</v>
      </c>
      <c r="B564" s="1" t="s">
        <v>603</v>
      </c>
      <c r="C564" s="2">
        <v>7</v>
      </c>
      <c r="D564" s="2">
        <v>80</v>
      </c>
      <c r="E564" s="2">
        <v>54</v>
      </c>
      <c r="F564" s="2">
        <v>37</v>
      </c>
      <c r="G564" s="2">
        <v>4</v>
      </c>
      <c r="H564" s="1">
        <f t="shared" si="725"/>
        <v>80</v>
      </c>
      <c r="I564" s="1">
        <f>HLOOKUP(H564,C564:$F$604,J564,0)</f>
        <v>2</v>
      </c>
      <c r="J564" s="1">
        <v>41</v>
      </c>
      <c r="K564" s="1" t="str">
        <f t="shared" si="726"/>
        <v>42</v>
      </c>
      <c r="M564" s="39">
        <f t="shared" si="768"/>
        <v>2</v>
      </c>
      <c r="N564" s="39">
        <f t="shared" si="769"/>
        <v>98</v>
      </c>
      <c r="O564" s="39">
        <f t="shared" si="770"/>
        <v>30.62134331910778</v>
      </c>
      <c r="P564" s="39">
        <f t="shared" si="771"/>
        <v>44.5</v>
      </c>
      <c r="Q564" s="39">
        <f t="shared" si="772"/>
        <v>45.5</v>
      </c>
      <c r="R564" s="39">
        <f t="shared" si="773"/>
        <v>-1</v>
      </c>
      <c r="S564" s="39">
        <f t="shared" si="774"/>
        <v>7</v>
      </c>
      <c r="T564" s="39">
        <f t="shared" si="775"/>
        <v>80</v>
      </c>
      <c r="U564" s="39">
        <f t="shared" si="776"/>
        <v>73</v>
      </c>
      <c r="V564" s="38">
        <f t="shared" si="736"/>
        <v>4000000</v>
      </c>
      <c r="X564" s="38">
        <f t="shared" si="785"/>
        <v>27</v>
      </c>
      <c r="Y564" s="38">
        <f t="shared" si="791"/>
        <v>36</v>
      </c>
      <c r="Z564" s="38">
        <f t="shared" si="792"/>
        <v>23</v>
      </c>
      <c r="AA564" s="38">
        <f t="shared" si="793"/>
        <v>36</v>
      </c>
      <c r="AB564" s="38">
        <f t="shared" si="794"/>
        <v>33</v>
      </c>
      <c r="AC564" s="38">
        <f t="shared" si="795"/>
        <v>32</v>
      </c>
      <c r="AD564" s="38">
        <f t="shared" si="796"/>
        <v>39</v>
      </c>
      <c r="AE564" s="38">
        <f t="shared" si="797"/>
        <v>33</v>
      </c>
      <c r="AF564" s="38">
        <f t="shared" si="798"/>
        <v>17</v>
      </c>
      <c r="AG564" s="38">
        <f t="shared" si="799"/>
        <v>1</v>
      </c>
      <c r="AH564" s="38">
        <f t="shared" si="786"/>
        <v>20</v>
      </c>
      <c r="AI564" s="38">
        <f t="shared" si="778"/>
        <v>33</v>
      </c>
      <c r="AJ564" s="38">
        <f t="shared" si="779"/>
        <v>20</v>
      </c>
      <c r="AK564" s="38">
        <f t="shared" si="780"/>
        <v>23</v>
      </c>
      <c r="AL564" s="38">
        <f t="shared" si="781"/>
        <v>24</v>
      </c>
      <c r="AM564" s="38">
        <f t="shared" si="782"/>
        <v>17</v>
      </c>
      <c r="AN564" s="38">
        <f t="shared" si="783"/>
        <v>23</v>
      </c>
      <c r="AO564" s="38">
        <f t="shared" si="784"/>
        <v>39</v>
      </c>
      <c r="AP564" s="38">
        <f t="shared" si="787"/>
        <v>4000000</v>
      </c>
      <c r="AQ564" s="40">
        <f t="shared" si="788"/>
        <v>3</v>
      </c>
      <c r="AR564" s="40">
        <f t="shared" si="740"/>
        <v>4</v>
      </c>
      <c r="AS564" s="38">
        <f t="shared" si="789"/>
        <v>2954674.5</v>
      </c>
      <c r="AT564">
        <f t="shared" si="790"/>
        <v>0</v>
      </c>
      <c r="AV564" s="10" t="s">
        <v>1224</v>
      </c>
      <c r="AW564" s="11" t="s">
        <v>1211</v>
      </c>
      <c r="AX564" s="11" t="s">
        <v>1858</v>
      </c>
      <c r="AY564" s="11" t="s">
        <v>1846</v>
      </c>
      <c r="AZ564" s="11" t="s">
        <v>1831</v>
      </c>
      <c r="BA564" s="11" t="s">
        <v>1865</v>
      </c>
      <c r="BB564" s="11" t="s">
        <v>1854</v>
      </c>
      <c r="BC564" s="11" t="s">
        <v>1868</v>
      </c>
      <c r="BD564" s="11" t="s">
        <v>1849</v>
      </c>
      <c r="BE564" s="11" t="s">
        <v>1871</v>
      </c>
      <c r="BF564" s="11" t="s">
        <v>1837</v>
      </c>
      <c r="BG564" s="11" t="s">
        <v>1869</v>
      </c>
      <c r="BH564" s="11" t="s">
        <v>1839</v>
      </c>
      <c r="BI564" s="11" t="s">
        <v>1863</v>
      </c>
      <c r="BJ564" s="11" t="s">
        <v>1870</v>
      </c>
      <c r="BK564" s="11" t="s">
        <v>1864</v>
      </c>
      <c r="BL564" s="11" t="s">
        <v>1843</v>
      </c>
      <c r="BM564" s="11" t="s">
        <v>1856</v>
      </c>
      <c r="BN564" s="11" t="s">
        <v>1853</v>
      </c>
    </row>
    <row r="565" spans="1:66" ht="15" thickBot="1" x14ac:dyDescent="0.35">
      <c r="A565" s="1" t="s">
        <v>561</v>
      </c>
      <c r="B565" s="1" t="s">
        <v>603</v>
      </c>
      <c r="C565" s="2">
        <v>96</v>
      </c>
      <c r="D565" s="2">
        <v>35</v>
      </c>
      <c r="E565" s="2">
        <v>61</v>
      </c>
      <c r="F565" s="2">
        <v>65</v>
      </c>
      <c r="G565" s="2">
        <v>1</v>
      </c>
      <c r="H565" s="1">
        <f t="shared" si="725"/>
        <v>96</v>
      </c>
      <c r="I565" s="1">
        <f>HLOOKUP(H565,C565:$F$604,J565,0)</f>
        <v>1</v>
      </c>
      <c r="J565" s="1">
        <v>40</v>
      </c>
      <c r="K565" s="1" t="str">
        <f t="shared" si="726"/>
        <v>11</v>
      </c>
      <c r="M565" s="39">
        <f t="shared" si="768"/>
        <v>1</v>
      </c>
      <c r="N565" s="39">
        <f t="shared" si="769"/>
        <v>161</v>
      </c>
      <c r="O565" s="39">
        <f t="shared" si="770"/>
        <v>24.998333277774073</v>
      </c>
      <c r="P565" s="39">
        <f t="shared" si="771"/>
        <v>64.25</v>
      </c>
      <c r="Q565" s="39">
        <f t="shared" si="772"/>
        <v>63</v>
      </c>
      <c r="R565" s="39">
        <f t="shared" si="773"/>
        <v>1.25</v>
      </c>
      <c r="S565" s="39">
        <f t="shared" si="774"/>
        <v>35</v>
      </c>
      <c r="T565" s="39">
        <f t="shared" si="775"/>
        <v>96</v>
      </c>
      <c r="U565" s="39">
        <f t="shared" si="776"/>
        <v>61</v>
      </c>
      <c r="V565" s="38">
        <f t="shared" si="736"/>
        <v>1000000</v>
      </c>
      <c r="X565" s="38">
        <f t="shared" si="785"/>
        <v>41</v>
      </c>
      <c r="Y565" s="38">
        <f t="shared" si="791"/>
        <v>12</v>
      </c>
      <c r="Z565" s="38">
        <f t="shared" si="792"/>
        <v>33</v>
      </c>
      <c r="AA565" s="38">
        <f t="shared" si="793"/>
        <v>10</v>
      </c>
      <c r="AB565" s="38">
        <f t="shared" si="794"/>
        <v>14</v>
      </c>
      <c r="AC565" s="38">
        <f t="shared" si="795"/>
        <v>23</v>
      </c>
      <c r="AD565" s="38">
        <f t="shared" si="796"/>
        <v>12</v>
      </c>
      <c r="AE565" s="38">
        <f t="shared" si="797"/>
        <v>8</v>
      </c>
      <c r="AF565" s="38">
        <f t="shared" si="798"/>
        <v>28</v>
      </c>
      <c r="AG565" s="38">
        <f t="shared" si="799"/>
        <v>39</v>
      </c>
      <c r="AH565" s="38">
        <f t="shared" si="786"/>
        <v>44</v>
      </c>
      <c r="AI565" s="38">
        <f t="shared" si="778"/>
        <v>23</v>
      </c>
      <c r="AJ565" s="38">
        <f t="shared" si="779"/>
        <v>46</v>
      </c>
      <c r="AK565" s="38">
        <f t="shared" si="780"/>
        <v>42</v>
      </c>
      <c r="AL565" s="38">
        <f t="shared" si="781"/>
        <v>33</v>
      </c>
      <c r="AM565" s="38">
        <f t="shared" si="782"/>
        <v>44</v>
      </c>
      <c r="AN565" s="38">
        <f t="shared" si="783"/>
        <v>48</v>
      </c>
      <c r="AO565" s="38">
        <f t="shared" si="784"/>
        <v>28</v>
      </c>
      <c r="AP565" s="38">
        <f t="shared" si="787"/>
        <v>1000000</v>
      </c>
      <c r="AQ565" s="40">
        <f t="shared" si="788"/>
        <v>3</v>
      </c>
      <c r="AR565" s="40">
        <f t="shared" si="740"/>
        <v>1</v>
      </c>
      <c r="AS565" s="38">
        <f t="shared" si="789"/>
        <v>2568086.7000000002</v>
      </c>
      <c r="AT565">
        <f t="shared" si="790"/>
        <v>0</v>
      </c>
      <c r="AV565" s="10" t="s">
        <v>1225</v>
      </c>
      <c r="AW565" s="11" t="s">
        <v>1211</v>
      </c>
      <c r="AX565" s="11" t="s">
        <v>1858</v>
      </c>
      <c r="AY565" s="11" t="s">
        <v>1846</v>
      </c>
      <c r="AZ565" s="11" t="s">
        <v>1831</v>
      </c>
      <c r="BA565" s="11" t="s">
        <v>1865</v>
      </c>
      <c r="BB565" s="11" t="s">
        <v>1854</v>
      </c>
      <c r="BC565" s="11" t="s">
        <v>1868</v>
      </c>
      <c r="BD565" s="11" t="s">
        <v>1849</v>
      </c>
      <c r="BE565" s="11" t="s">
        <v>1871</v>
      </c>
      <c r="BF565" s="11" t="s">
        <v>1872</v>
      </c>
      <c r="BG565" s="11" t="s">
        <v>1869</v>
      </c>
      <c r="BH565" s="11" t="s">
        <v>1839</v>
      </c>
      <c r="BI565" s="11" t="s">
        <v>1863</v>
      </c>
      <c r="BJ565" s="11" t="s">
        <v>1870</v>
      </c>
      <c r="BK565" s="11" t="s">
        <v>1211</v>
      </c>
      <c r="BL565" s="11" t="s">
        <v>1843</v>
      </c>
      <c r="BM565" s="11" t="s">
        <v>1856</v>
      </c>
      <c r="BN565" s="11" t="s">
        <v>1853</v>
      </c>
    </row>
    <row r="566" spans="1:66" ht="15" thickBot="1" x14ac:dyDescent="0.35">
      <c r="A566" s="1" t="s">
        <v>562</v>
      </c>
      <c r="B566" s="1" t="s">
        <v>603</v>
      </c>
      <c r="C566" s="2">
        <v>69</v>
      </c>
      <c r="D566" s="2">
        <v>58</v>
      </c>
      <c r="E566" s="2">
        <v>86</v>
      </c>
      <c r="F566" s="2">
        <v>20</v>
      </c>
      <c r="G566" s="2">
        <v>1</v>
      </c>
      <c r="H566" s="1">
        <f t="shared" si="725"/>
        <v>86</v>
      </c>
      <c r="I566" s="1">
        <f>HLOOKUP(H566,C566:$F$604,J566,0)</f>
        <v>3</v>
      </c>
      <c r="J566" s="1">
        <v>39</v>
      </c>
      <c r="K566" s="1" t="str">
        <f t="shared" si="726"/>
        <v>13</v>
      </c>
      <c r="M566" s="39">
        <f t="shared" si="768"/>
        <v>3</v>
      </c>
      <c r="N566" s="39">
        <f t="shared" si="769"/>
        <v>147</v>
      </c>
      <c r="O566" s="39">
        <f t="shared" si="770"/>
        <v>27.980648074457935</v>
      </c>
      <c r="P566" s="39">
        <f t="shared" si="771"/>
        <v>58.25</v>
      </c>
      <c r="Q566" s="39">
        <f t="shared" si="772"/>
        <v>63.5</v>
      </c>
      <c r="R566" s="39">
        <f t="shared" si="773"/>
        <v>-5.25</v>
      </c>
      <c r="S566" s="39">
        <f t="shared" si="774"/>
        <v>20</v>
      </c>
      <c r="T566" s="39">
        <f t="shared" si="775"/>
        <v>86</v>
      </c>
      <c r="U566" s="39">
        <f t="shared" si="776"/>
        <v>66</v>
      </c>
      <c r="V566" s="38">
        <f t="shared" si="736"/>
        <v>1000000</v>
      </c>
      <c r="X566" s="38">
        <f t="shared" si="785"/>
        <v>14</v>
      </c>
      <c r="Y566" s="38">
        <f t="shared" si="791"/>
        <v>16</v>
      </c>
      <c r="Z566" s="38">
        <f t="shared" si="792"/>
        <v>28</v>
      </c>
      <c r="AA566" s="38">
        <f t="shared" si="793"/>
        <v>17</v>
      </c>
      <c r="AB566" s="38">
        <f t="shared" si="794"/>
        <v>14</v>
      </c>
      <c r="AC566" s="38">
        <f t="shared" si="795"/>
        <v>45</v>
      </c>
      <c r="AD566" s="38">
        <f t="shared" si="796"/>
        <v>22</v>
      </c>
      <c r="AE566" s="38">
        <f t="shared" si="797"/>
        <v>26</v>
      </c>
      <c r="AF566" s="38">
        <f t="shared" si="798"/>
        <v>23</v>
      </c>
      <c r="AG566" s="38">
        <f t="shared" si="799"/>
        <v>39</v>
      </c>
      <c r="AH566" s="38">
        <f t="shared" si="786"/>
        <v>40</v>
      </c>
      <c r="AI566" s="38">
        <f t="shared" si="778"/>
        <v>28</v>
      </c>
      <c r="AJ566" s="38">
        <f t="shared" si="779"/>
        <v>39</v>
      </c>
      <c r="AK566" s="38">
        <f t="shared" si="780"/>
        <v>42</v>
      </c>
      <c r="AL566" s="38">
        <f t="shared" si="781"/>
        <v>11</v>
      </c>
      <c r="AM566" s="38">
        <f t="shared" si="782"/>
        <v>34</v>
      </c>
      <c r="AN566" s="38">
        <f t="shared" si="783"/>
        <v>30</v>
      </c>
      <c r="AO566" s="38">
        <f t="shared" si="784"/>
        <v>33</v>
      </c>
      <c r="AP566" s="38">
        <f t="shared" si="787"/>
        <v>1000000</v>
      </c>
      <c r="AQ566" s="40">
        <f t="shared" si="788"/>
        <v>3</v>
      </c>
      <c r="AR566" s="40">
        <f t="shared" si="740"/>
        <v>1</v>
      </c>
      <c r="AS566" s="38">
        <f t="shared" si="789"/>
        <v>2682628</v>
      </c>
      <c r="AT566">
        <f t="shared" si="790"/>
        <v>0</v>
      </c>
      <c r="AV566" s="10" t="s">
        <v>1226</v>
      </c>
      <c r="AW566" s="11" t="s">
        <v>1211</v>
      </c>
      <c r="AX566" s="11" t="s">
        <v>1873</v>
      </c>
      <c r="AY566" s="11" t="s">
        <v>1874</v>
      </c>
      <c r="AZ566" s="11" t="s">
        <v>1831</v>
      </c>
      <c r="BA566" s="11" t="s">
        <v>1865</v>
      </c>
      <c r="BB566" s="11" t="s">
        <v>1854</v>
      </c>
      <c r="BC566" s="11" t="s">
        <v>1868</v>
      </c>
      <c r="BD566" s="11" t="s">
        <v>1849</v>
      </c>
      <c r="BE566" s="11" t="s">
        <v>1875</v>
      </c>
      <c r="BF566" s="11" t="s">
        <v>1872</v>
      </c>
      <c r="BG566" s="11" t="s">
        <v>1869</v>
      </c>
      <c r="BH566" s="11" t="s">
        <v>1839</v>
      </c>
      <c r="BI566" s="11" t="s">
        <v>1863</v>
      </c>
      <c r="BJ566" s="11" t="s">
        <v>1870</v>
      </c>
      <c r="BK566" s="11" t="s">
        <v>1211</v>
      </c>
      <c r="BL566" s="11" t="s">
        <v>1843</v>
      </c>
      <c r="BM566" s="11" t="s">
        <v>1856</v>
      </c>
      <c r="BN566" s="11" t="s">
        <v>1853</v>
      </c>
    </row>
    <row r="567" spans="1:66" ht="15" thickBot="1" x14ac:dyDescent="0.35">
      <c r="A567" s="1" t="s">
        <v>563</v>
      </c>
      <c r="B567" s="1" t="s">
        <v>603</v>
      </c>
      <c r="C567" s="2">
        <v>89</v>
      </c>
      <c r="D567" s="2">
        <v>38</v>
      </c>
      <c r="E567" s="2">
        <v>10</v>
      </c>
      <c r="F567" s="2">
        <v>25</v>
      </c>
      <c r="G567" s="2">
        <v>4</v>
      </c>
      <c r="H567" s="1">
        <f t="shared" si="725"/>
        <v>89</v>
      </c>
      <c r="I567" s="1">
        <f>HLOOKUP(H567,C567:$F$604,J567,0)</f>
        <v>1</v>
      </c>
      <c r="J567" s="1">
        <v>38</v>
      </c>
      <c r="K567" s="1" t="str">
        <f t="shared" si="726"/>
        <v>41</v>
      </c>
      <c r="M567" s="39">
        <f t="shared" si="768"/>
        <v>1</v>
      </c>
      <c r="N567" s="39">
        <f t="shared" si="769"/>
        <v>73</v>
      </c>
      <c r="O567" s="39">
        <f t="shared" si="770"/>
        <v>34.297716153314539</v>
      </c>
      <c r="P567" s="39">
        <f t="shared" si="771"/>
        <v>40.5</v>
      </c>
      <c r="Q567" s="39">
        <f t="shared" si="772"/>
        <v>31.5</v>
      </c>
      <c r="R567" s="39">
        <f t="shared" si="773"/>
        <v>9</v>
      </c>
      <c r="S567" s="39">
        <f t="shared" si="774"/>
        <v>10</v>
      </c>
      <c r="T567" s="39">
        <f t="shared" si="775"/>
        <v>89</v>
      </c>
      <c r="U567" s="39">
        <f t="shared" si="776"/>
        <v>79</v>
      </c>
      <c r="V567" s="38">
        <f t="shared" si="736"/>
        <v>4000000</v>
      </c>
      <c r="X567" s="38">
        <f t="shared" si="785"/>
        <v>41</v>
      </c>
      <c r="Y567" s="38">
        <f t="shared" si="791"/>
        <v>44</v>
      </c>
      <c r="Z567" s="38">
        <f t="shared" si="792"/>
        <v>15</v>
      </c>
      <c r="AA567" s="38">
        <f t="shared" si="793"/>
        <v>41</v>
      </c>
      <c r="AB567" s="38">
        <f t="shared" si="794"/>
        <v>44</v>
      </c>
      <c r="AC567" s="38">
        <f t="shared" si="795"/>
        <v>6</v>
      </c>
      <c r="AD567" s="38">
        <f t="shared" si="796"/>
        <v>35</v>
      </c>
      <c r="AE567" s="38">
        <f t="shared" si="797"/>
        <v>21</v>
      </c>
      <c r="AF567" s="38">
        <f t="shared" si="798"/>
        <v>12</v>
      </c>
      <c r="AG567" s="38">
        <f t="shared" si="799"/>
        <v>1</v>
      </c>
      <c r="AH567" s="38">
        <f t="shared" si="786"/>
        <v>12</v>
      </c>
      <c r="AI567" s="38">
        <f t="shared" si="778"/>
        <v>41</v>
      </c>
      <c r="AJ567" s="38">
        <f t="shared" si="779"/>
        <v>15</v>
      </c>
      <c r="AK567" s="38">
        <f t="shared" si="780"/>
        <v>12</v>
      </c>
      <c r="AL567" s="38">
        <f t="shared" si="781"/>
        <v>50</v>
      </c>
      <c r="AM567" s="38">
        <f t="shared" si="782"/>
        <v>21</v>
      </c>
      <c r="AN567" s="38">
        <f t="shared" si="783"/>
        <v>35</v>
      </c>
      <c r="AO567" s="38">
        <f t="shared" si="784"/>
        <v>44</v>
      </c>
      <c r="AP567" s="38">
        <f t="shared" si="787"/>
        <v>4000000</v>
      </c>
      <c r="AQ567" s="40">
        <f t="shared" si="788"/>
        <v>3</v>
      </c>
      <c r="AR567" s="40">
        <f t="shared" si="740"/>
        <v>4</v>
      </c>
      <c r="AS567" s="38">
        <f t="shared" si="789"/>
        <v>3021568.8000000003</v>
      </c>
      <c r="AT567">
        <f t="shared" si="790"/>
        <v>0</v>
      </c>
      <c r="AV567" s="10" t="s">
        <v>1227</v>
      </c>
      <c r="AW567" s="11" t="s">
        <v>1211</v>
      </c>
      <c r="AX567" s="11" t="s">
        <v>1873</v>
      </c>
      <c r="AY567" s="11" t="s">
        <v>1874</v>
      </c>
      <c r="AZ567" s="11" t="s">
        <v>1831</v>
      </c>
      <c r="BA567" s="11" t="s">
        <v>1865</v>
      </c>
      <c r="BB567" s="11" t="s">
        <v>1854</v>
      </c>
      <c r="BC567" s="11" t="s">
        <v>1868</v>
      </c>
      <c r="BD567" s="11" t="s">
        <v>1849</v>
      </c>
      <c r="BE567" s="11" t="s">
        <v>1875</v>
      </c>
      <c r="BF567" s="11" t="s">
        <v>1872</v>
      </c>
      <c r="BG567" s="11" t="s">
        <v>1869</v>
      </c>
      <c r="BH567" s="11" t="s">
        <v>1839</v>
      </c>
      <c r="BI567" s="11" t="s">
        <v>1863</v>
      </c>
      <c r="BJ567" s="11" t="s">
        <v>1870</v>
      </c>
      <c r="BK567" s="11" t="s">
        <v>1211</v>
      </c>
      <c r="BL567" s="11" t="s">
        <v>1876</v>
      </c>
      <c r="BM567" s="11" t="s">
        <v>1856</v>
      </c>
      <c r="BN567" s="11" t="s">
        <v>1853</v>
      </c>
    </row>
    <row r="568" spans="1:66" ht="15" thickBot="1" x14ac:dyDescent="0.35">
      <c r="A568" s="1" t="s">
        <v>564</v>
      </c>
      <c r="B568" s="1" t="s">
        <v>603</v>
      </c>
      <c r="C568" s="2">
        <v>74</v>
      </c>
      <c r="D568" s="2">
        <v>36</v>
      </c>
      <c r="E568" s="2">
        <v>40</v>
      </c>
      <c r="F568" s="2">
        <v>18</v>
      </c>
      <c r="G568" s="2">
        <v>1</v>
      </c>
      <c r="H568" s="1">
        <f t="shared" si="725"/>
        <v>74</v>
      </c>
      <c r="I568" s="1">
        <f>HLOOKUP(H568,C568:$F$604,J568,0)</f>
        <v>1</v>
      </c>
      <c r="J568" s="1">
        <v>37</v>
      </c>
      <c r="K568" s="1" t="str">
        <f t="shared" si="726"/>
        <v>11</v>
      </c>
      <c r="M568" s="39">
        <f t="shared" si="768"/>
        <v>1</v>
      </c>
      <c r="N568" s="39">
        <f t="shared" si="769"/>
        <v>94</v>
      </c>
      <c r="O568" s="39">
        <f t="shared" si="770"/>
        <v>23.380903889000241</v>
      </c>
      <c r="P568" s="39">
        <f t="shared" si="771"/>
        <v>42</v>
      </c>
      <c r="Q568" s="39">
        <f t="shared" si="772"/>
        <v>38</v>
      </c>
      <c r="R568" s="39">
        <f t="shared" si="773"/>
        <v>4</v>
      </c>
      <c r="S568" s="39">
        <f t="shared" si="774"/>
        <v>18</v>
      </c>
      <c r="T568" s="39">
        <f t="shared" si="775"/>
        <v>74</v>
      </c>
      <c r="U568" s="39">
        <f t="shared" si="776"/>
        <v>56</v>
      </c>
      <c r="V568" s="38">
        <f t="shared" si="736"/>
        <v>1000000</v>
      </c>
      <c r="X568" s="38">
        <f t="shared" si="785"/>
        <v>41</v>
      </c>
      <c r="Y568" s="38">
        <f t="shared" si="791"/>
        <v>37</v>
      </c>
      <c r="Z568" s="38">
        <f t="shared" si="792"/>
        <v>37</v>
      </c>
      <c r="AA568" s="38">
        <f t="shared" si="793"/>
        <v>39</v>
      </c>
      <c r="AB568" s="38">
        <f t="shared" si="794"/>
        <v>40</v>
      </c>
      <c r="AC568" s="38">
        <f t="shared" si="795"/>
        <v>15</v>
      </c>
      <c r="AD568" s="38">
        <f t="shared" si="796"/>
        <v>24</v>
      </c>
      <c r="AE568" s="38">
        <f t="shared" si="797"/>
        <v>39</v>
      </c>
      <c r="AF568" s="38">
        <f t="shared" si="798"/>
        <v>33</v>
      </c>
      <c r="AG568" s="38">
        <f t="shared" si="799"/>
        <v>39</v>
      </c>
      <c r="AH568" s="38">
        <f t="shared" si="786"/>
        <v>19</v>
      </c>
      <c r="AI568" s="38">
        <f t="shared" si="778"/>
        <v>19</v>
      </c>
      <c r="AJ568" s="38">
        <f t="shared" si="779"/>
        <v>17</v>
      </c>
      <c r="AK568" s="38">
        <f t="shared" si="780"/>
        <v>16</v>
      </c>
      <c r="AL568" s="38">
        <f t="shared" si="781"/>
        <v>41</v>
      </c>
      <c r="AM568" s="38">
        <f t="shared" si="782"/>
        <v>32</v>
      </c>
      <c r="AN568" s="38">
        <f t="shared" si="783"/>
        <v>17</v>
      </c>
      <c r="AO568" s="38">
        <f t="shared" si="784"/>
        <v>23</v>
      </c>
      <c r="AP568" s="38">
        <f t="shared" si="787"/>
        <v>1000000</v>
      </c>
      <c r="AQ568" s="40">
        <f t="shared" si="788"/>
        <v>3</v>
      </c>
      <c r="AR568" s="40">
        <f t="shared" si="740"/>
        <v>1</v>
      </c>
      <c r="AS568" s="38">
        <f t="shared" si="789"/>
        <v>2886013.3</v>
      </c>
      <c r="AT568">
        <f t="shared" si="790"/>
        <v>0</v>
      </c>
      <c r="AV568" s="10" t="s">
        <v>1228</v>
      </c>
      <c r="AW568" s="11" t="s">
        <v>1211</v>
      </c>
      <c r="AX568" s="11" t="s">
        <v>1873</v>
      </c>
      <c r="AY568" s="11" t="s">
        <v>1874</v>
      </c>
      <c r="AZ568" s="11" t="s">
        <v>1831</v>
      </c>
      <c r="BA568" s="11" t="s">
        <v>1865</v>
      </c>
      <c r="BB568" s="11" t="s">
        <v>1877</v>
      </c>
      <c r="BC568" s="11" t="s">
        <v>1868</v>
      </c>
      <c r="BD568" s="11" t="s">
        <v>1849</v>
      </c>
      <c r="BE568" s="11" t="s">
        <v>1875</v>
      </c>
      <c r="BF568" s="11" t="s">
        <v>1872</v>
      </c>
      <c r="BG568" s="11" t="s">
        <v>1869</v>
      </c>
      <c r="BH568" s="11" t="s">
        <v>1878</v>
      </c>
      <c r="BI568" s="11" t="s">
        <v>1863</v>
      </c>
      <c r="BJ568" s="11" t="s">
        <v>1870</v>
      </c>
      <c r="BK568" s="11" t="s">
        <v>1211</v>
      </c>
      <c r="BL568" s="11" t="s">
        <v>1876</v>
      </c>
      <c r="BM568" s="11" t="s">
        <v>1856</v>
      </c>
      <c r="BN568" s="11" t="s">
        <v>1853</v>
      </c>
    </row>
    <row r="569" spans="1:66" ht="15" thickBot="1" x14ac:dyDescent="0.35">
      <c r="A569" s="1" t="s">
        <v>565</v>
      </c>
      <c r="B569" s="1" t="s">
        <v>603</v>
      </c>
      <c r="C569" s="2">
        <v>97</v>
      </c>
      <c r="D569" s="2">
        <v>50</v>
      </c>
      <c r="E569" s="2">
        <v>61</v>
      </c>
      <c r="F569" s="2">
        <v>6</v>
      </c>
      <c r="G569" s="2">
        <v>4</v>
      </c>
      <c r="H569" s="1">
        <f t="shared" si="725"/>
        <v>97</v>
      </c>
      <c r="I569" s="1">
        <f>HLOOKUP(H569,C569:$F$604,J569,0)</f>
        <v>1</v>
      </c>
      <c r="J569" s="1">
        <v>36</v>
      </c>
      <c r="K569" s="1" t="str">
        <f t="shared" si="726"/>
        <v>41</v>
      </c>
      <c r="M569" s="39">
        <f t="shared" si="768"/>
        <v>1</v>
      </c>
      <c r="N569" s="39">
        <f t="shared" si="769"/>
        <v>117</v>
      </c>
      <c r="O569" s="39">
        <f t="shared" si="770"/>
        <v>37.492221415470524</v>
      </c>
      <c r="P569" s="39">
        <f t="shared" si="771"/>
        <v>53.5</v>
      </c>
      <c r="Q569" s="39">
        <f t="shared" si="772"/>
        <v>55.5</v>
      </c>
      <c r="R569" s="39">
        <f t="shared" si="773"/>
        <v>-2</v>
      </c>
      <c r="S569" s="39">
        <f t="shared" si="774"/>
        <v>6</v>
      </c>
      <c r="T569" s="39">
        <f t="shared" si="775"/>
        <v>97</v>
      </c>
      <c r="U569" s="39">
        <f t="shared" si="776"/>
        <v>91</v>
      </c>
      <c r="V569" s="38">
        <f t="shared" si="736"/>
        <v>4000000</v>
      </c>
      <c r="X569" s="38">
        <f t="shared" si="785"/>
        <v>41</v>
      </c>
      <c r="Y569" s="38">
        <f t="shared" si="791"/>
        <v>29</v>
      </c>
      <c r="Z569" s="38">
        <f t="shared" si="792"/>
        <v>9</v>
      </c>
      <c r="AA569" s="38">
        <f t="shared" si="793"/>
        <v>24</v>
      </c>
      <c r="AB569" s="38">
        <f t="shared" si="794"/>
        <v>22</v>
      </c>
      <c r="AC569" s="38">
        <f t="shared" si="795"/>
        <v>34</v>
      </c>
      <c r="AD569" s="38">
        <f t="shared" si="796"/>
        <v>41</v>
      </c>
      <c r="AE569" s="38">
        <f t="shared" si="797"/>
        <v>7</v>
      </c>
      <c r="AF569" s="38">
        <f t="shared" si="798"/>
        <v>3</v>
      </c>
      <c r="AG569" s="38">
        <f t="shared" si="799"/>
        <v>1</v>
      </c>
      <c r="AH569" s="38">
        <f t="shared" si="786"/>
        <v>27</v>
      </c>
      <c r="AI569" s="38">
        <f t="shared" si="778"/>
        <v>47</v>
      </c>
      <c r="AJ569" s="38">
        <f t="shared" si="779"/>
        <v>32</v>
      </c>
      <c r="AK569" s="38">
        <f t="shared" si="780"/>
        <v>34</v>
      </c>
      <c r="AL569" s="38">
        <f t="shared" si="781"/>
        <v>22</v>
      </c>
      <c r="AM569" s="38">
        <f t="shared" si="782"/>
        <v>15</v>
      </c>
      <c r="AN569" s="38">
        <f t="shared" si="783"/>
        <v>49</v>
      </c>
      <c r="AO569" s="38">
        <f t="shared" si="784"/>
        <v>53</v>
      </c>
      <c r="AP569" s="38">
        <f t="shared" si="787"/>
        <v>4000000</v>
      </c>
      <c r="AQ569" s="40">
        <f t="shared" si="788"/>
        <v>3</v>
      </c>
      <c r="AR569" s="40">
        <f t="shared" si="740"/>
        <v>4</v>
      </c>
      <c r="AS569" s="38">
        <f t="shared" si="789"/>
        <v>2768581.4999999995</v>
      </c>
      <c r="AT569">
        <f t="shared" si="790"/>
        <v>0</v>
      </c>
      <c r="AV569" s="10" t="s">
        <v>1229</v>
      </c>
      <c r="AW569" s="11" t="s">
        <v>1211</v>
      </c>
      <c r="AX569" s="11" t="s">
        <v>1873</v>
      </c>
      <c r="AY569" s="11" t="s">
        <v>1874</v>
      </c>
      <c r="AZ569" s="11" t="s">
        <v>1831</v>
      </c>
      <c r="BA569" s="11" t="s">
        <v>1865</v>
      </c>
      <c r="BB569" s="11" t="s">
        <v>1877</v>
      </c>
      <c r="BC569" s="11" t="s">
        <v>1868</v>
      </c>
      <c r="BD569" s="11" t="s">
        <v>1849</v>
      </c>
      <c r="BE569" s="11" t="s">
        <v>1875</v>
      </c>
      <c r="BF569" s="11" t="s">
        <v>1872</v>
      </c>
      <c r="BG569" s="11" t="s">
        <v>1869</v>
      </c>
      <c r="BH569" s="11" t="s">
        <v>1878</v>
      </c>
      <c r="BI569" s="11" t="s">
        <v>1863</v>
      </c>
      <c r="BJ569" s="11" t="s">
        <v>1870</v>
      </c>
      <c r="BK569" s="11" t="s">
        <v>1211</v>
      </c>
      <c r="BL569" s="11" t="s">
        <v>1876</v>
      </c>
      <c r="BM569" s="11" t="s">
        <v>1856</v>
      </c>
      <c r="BN569" s="11" t="s">
        <v>1853</v>
      </c>
    </row>
    <row r="570" spans="1:66" ht="15" thickBot="1" x14ac:dyDescent="0.35">
      <c r="A570" s="1" t="s">
        <v>566</v>
      </c>
      <c r="B570" s="1" t="s">
        <v>603</v>
      </c>
      <c r="C570" s="2">
        <v>70</v>
      </c>
      <c r="D570" s="2">
        <v>25</v>
      </c>
      <c r="E570" s="2">
        <v>41</v>
      </c>
      <c r="F570" s="2">
        <v>22</v>
      </c>
      <c r="G570" s="2">
        <v>3</v>
      </c>
      <c r="H570" s="1">
        <f t="shared" si="725"/>
        <v>70</v>
      </c>
      <c r="I570" s="1">
        <f>HLOOKUP(H570,C570:$F$604,J570,0)</f>
        <v>1</v>
      </c>
      <c r="J570" s="1">
        <v>35</v>
      </c>
      <c r="K570" s="1" t="str">
        <f t="shared" si="726"/>
        <v>31</v>
      </c>
      <c r="M570" s="39">
        <f t="shared" si="768"/>
        <v>1</v>
      </c>
      <c r="N570" s="39">
        <f t="shared" si="769"/>
        <v>88</v>
      </c>
      <c r="O570" s="39">
        <f t="shared" si="770"/>
        <v>21.977260975835911</v>
      </c>
      <c r="P570" s="39">
        <f t="shared" si="771"/>
        <v>39.5</v>
      </c>
      <c r="Q570" s="39">
        <f t="shared" si="772"/>
        <v>33</v>
      </c>
      <c r="R570" s="39">
        <f t="shared" si="773"/>
        <v>6.5</v>
      </c>
      <c r="S570" s="39">
        <f t="shared" si="774"/>
        <v>22</v>
      </c>
      <c r="T570" s="39">
        <f t="shared" si="775"/>
        <v>70</v>
      </c>
      <c r="U570" s="39">
        <f t="shared" si="776"/>
        <v>48</v>
      </c>
      <c r="V570" s="38">
        <f t="shared" si="736"/>
        <v>3000000</v>
      </c>
      <c r="X570" s="38">
        <f t="shared" si="785"/>
        <v>41</v>
      </c>
      <c r="Y570" s="38">
        <f t="shared" si="791"/>
        <v>40</v>
      </c>
      <c r="Z570" s="38">
        <f t="shared" si="792"/>
        <v>39</v>
      </c>
      <c r="AA570" s="38">
        <f t="shared" si="793"/>
        <v>42</v>
      </c>
      <c r="AB570" s="38">
        <f t="shared" si="794"/>
        <v>43</v>
      </c>
      <c r="AC570" s="38">
        <f t="shared" si="795"/>
        <v>9</v>
      </c>
      <c r="AD570" s="38">
        <f t="shared" si="796"/>
        <v>20</v>
      </c>
      <c r="AE570" s="38">
        <f t="shared" si="797"/>
        <v>43</v>
      </c>
      <c r="AF570" s="38">
        <f t="shared" si="798"/>
        <v>39</v>
      </c>
      <c r="AG570" s="38">
        <f t="shared" si="799"/>
        <v>13</v>
      </c>
      <c r="AH570" s="38">
        <f t="shared" si="786"/>
        <v>16</v>
      </c>
      <c r="AI570" s="38">
        <f t="shared" si="778"/>
        <v>17</v>
      </c>
      <c r="AJ570" s="38">
        <f t="shared" si="779"/>
        <v>14</v>
      </c>
      <c r="AK570" s="38">
        <f t="shared" si="780"/>
        <v>13</v>
      </c>
      <c r="AL570" s="38">
        <f t="shared" si="781"/>
        <v>47</v>
      </c>
      <c r="AM570" s="38">
        <f t="shared" si="782"/>
        <v>36</v>
      </c>
      <c r="AN570" s="38">
        <f t="shared" si="783"/>
        <v>13</v>
      </c>
      <c r="AO570" s="38">
        <f t="shared" si="784"/>
        <v>17</v>
      </c>
      <c r="AP570" s="38">
        <f t="shared" si="787"/>
        <v>3000000</v>
      </c>
      <c r="AQ570" s="40">
        <f t="shared" si="788"/>
        <v>3</v>
      </c>
      <c r="AR570" s="40">
        <f t="shared" si="740"/>
        <v>3</v>
      </c>
      <c r="AS570" s="38">
        <f t="shared" si="789"/>
        <v>3082435.5999999996</v>
      </c>
      <c r="AT570">
        <f t="shared" si="790"/>
        <v>1</v>
      </c>
      <c r="AV570" s="10" t="s">
        <v>1230</v>
      </c>
      <c r="AW570" s="11" t="s">
        <v>1211</v>
      </c>
      <c r="AX570" s="11" t="s">
        <v>1879</v>
      </c>
      <c r="AY570" s="11" t="s">
        <v>1874</v>
      </c>
      <c r="AZ570" s="11" t="s">
        <v>1831</v>
      </c>
      <c r="BA570" s="11" t="s">
        <v>1865</v>
      </c>
      <c r="BB570" s="11" t="s">
        <v>1880</v>
      </c>
      <c r="BC570" s="11" t="s">
        <v>1868</v>
      </c>
      <c r="BD570" s="11" t="s">
        <v>1849</v>
      </c>
      <c r="BE570" s="11" t="s">
        <v>1875</v>
      </c>
      <c r="BF570" s="11" t="s">
        <v>1872</v>
      </c>
      <c r="BG570" s="11" t="s">
        <v>1869</v>
      </c>
      <c r="BH570" s="11" t="s">
        <v>1881</v>
      </c>
      <c r="BI570" s="11" t="s">
        <v>1863</v>
      </c>
      <c r="BJ570" s="11" t="s">
        <v>1870</v>
      </c>
      <c r="BK570" s="11" t="s">
        <v>1211</v>
      </c>
      <c r="BL570" s="11" t="s">
        <v>1876</v>
      </c>
      <c r="BM570" s="11" t="s">
        <v>1856</v>
      </c>
      <c r="BN570" s="11" t="s">
        <v>1882</v>
      </c>
    </row>
    <row r="571" spans="1:66" ht="15" thickBot="1" x14ac:dyDescent="0.35">
      <c r="A571" s="1" t="s">
        <v>567</v>
      </c>
      <c r="B571" s="1" t="s">
        <v>603</v>
      </c>
      <c r="C571" s="2">
        <v>65</v>
      </c>
      <c r="D571" s="2">
        <v>18</v>
      </c>
      <c r="E571" s="2">
        <v>13</v>
      </c>
      <c r="F571" s="2">
        <v>15</v>
      </c>
      <c r="G571" s="2">
        <v>3</v>
      </c>
      <c r="H571" s="1">
        <f t="shared" si="725"/>
        <v>65</v>
      </c>
      <c r="I571" s="1">
        <f>HLOOKUP(H571,C571:$F$604,J571,0)</f>
        <v>1</v>
      </c>
      <c r="J571" s="1">
        <v>34</v>
      </c>
      <c r="K571" s="1" t="str">
        <f t="shared" si="726"/>
        <v>31</v>
      </c>
      <c r="M571" s="39">
        <f t="shared" si="768"/>
        <v>1</v>
      </c>
      <c r="N571" s="39">
        <f t="shared" si="769"/>
        <v>46</v>
      </c>
      <c r="O571" s="39">
        <f t="shared" si="770"/>
        <v>24.918199506919969</v>
      </c>
      <c r="P571" s="39">
        <f t="shared" si="771"/>
        <v>27.75</v>
      </c>
      <c r="Q571" s="39">
        <f t="shared" si="772"/>
        <v>16.5</v>
      </c>
      <c r="R571" s="39">
        <f t="shared" si="773"/>
        <v>11.25</v>
      </c>
      <c r="S571" s="39">
        <f t="shared" si="774"/>
        <v>13</v>
      </c>
      <c r="T571" s="39">
        <f t="shared" si="775"/>
        <v>65</v>
      </c>
      <c r="U571" s="39">
        <f t="shared" si="776"/>
        <v>52</v>
      </c>
      <c r="V571" s="38">
        <f t="shared" si="736"/>
        <v>3000000</v>
      </c>
      <c r="X571" s="38">
        <f t="shared" si="785"/>
        <v>41</v>
      </c>
      <c r="Y571" s="38">
        <f t="shared" si="791"/>
        <v>51</v>
      </c>
      <c r="Z571" s="38">
        <f t="shared" si="792"/>
        <v>34</v>
      </c>
      <c r="AA571" s="38">
        <f t="shared" si="793"/>
        <v>51</v>
      </c>
      <c r="AB571" s="38">
        <f t="shared" si="794"/>
        <v>53</v>
      </c>
      <c r="AC571" s="38">
        <f t="shared" si="795"/>
        <v>3</v>
      </c>
      <c r="AD571" s="38">
        <f t="shared" si="796"/>
        <v>30</v>
      </c>
      <c r="AE571" s="38">
        <f t="shared" si="797"/>
        <v>46</v>
      </c>
      <c r="AF571" s="38">
        <f t="shared" si="798"/>
        <v>36</v>
      </c>
      <c r="AG571" s="38">
        <f t="shared" si="799"/>
        <v>13</v>
      </c>
      <c r="AH571" s="38">
        <f t="shared" si="786"/>
        <v>5</v>
      </c>
      <c r="AI571" s="38">
        <f t="shared" si="778"/>
        <v>22</v>
      </c>
      <c r="AJ571" s="38">
        <f t="shared" si="779"/>
        <v>5</v>
      </c>
      <c r="AK571" s="38">
        <f t="shared" si="780"/>
        <v>3</v>
      </c>
      <c r="AL571" s="38">
        <f t="shared" si="781"/>
        <v>53</v>
      </c>
      <c r="AM571" s="38">
        <f t="shared" si="782"/>
        <v>26</v>
      </c>
      <c r="AN571" s="38">
        <f t="shared" si="783"/>
        <v>10</v>
      </c>
      <c r="AO571" s="38">
        <f t="shared" si="784"/>
        <v>20</v>
      </c>
      <c r="AP571" s="38">
        <f t="shared" si="787"/>
        <v>3000000</v>
      </c>
      <c r="AQ571" s="40">
        <f t="shared" si="788"/>
        <v>3</v>
      </c>
      <c r="AR571" s="40">
        <f t="shared" si="740"/>
        <v>3</v>
      </c>
      <c r="AS571" s="38">
        <f t="shared" si="789"/>
        <v>2869113.8</v>
      </c>
      <c r="AT571">
        <f t="shared" si="790"/>
        <v>1</v>
      </c>
      <c r="AV571" s="10" t="s">
        <v>1231</v>
      </c>
      <c r="AW571" s="11" t="s">
        <v>1211</v>
      </c>
      <c r="AX571" s="11" t="s">
        <v>1879</v>
      </c>
      <c r="AY571" s="11" t="s">
        <v>1883</v>
      </c>
      <c r="AZ571" s="11" t="s">
        <v>1831</v>
      </c>
      <c r="BA571" s="11" t="s">
        <v>1865</v>
      </c>
      <c r="BB571" s="11" t="s">
        <v>1880</v>
      </c>
      <c r="BC571" s="11" t="s">
        <v>1868</v>
      </c>
      <c r="BD571" s="11" t="s">
        <v>1849</v>
      </c>
      <c r="BE571" s="11" t="s">
        <v>1875</v>
      </c>
      <c r="BF571" s="11" t="s">
        <v>1872</v>
      </c>
      <c r="BG571" s="11" t="s">
        <v>1884</v>
      </c>
      <c r="BH571" s="11" t="s">
        <v>1881</v>
      </c>
      <c r="BI571" s="11" t="s">
        <v>1863</v>
      </c>
      <c r="BJ571" s="11" t="s">
        <v>1870</v>
      </c>
      <c r="BK571" s="11" t="s">
        <v>1211</v>
      </c>
      <c r="BL571" s="11" t="s">
        <v>1876</v>
      </c>
      <c r="BM571" s="11" t="s">
        <v>1856</v>
      </c>
      <c r="BN571" s="11" t="s">
        <v>1885</v>
      </c>
    </row>
    <row r="572" spans="1:66" ht="15" thickBot="1" x14ac:dyDescent="0.35">
      <c r="A572" s="1" t="s">
        <v>568</v>
      </c>
      <c r="B572" s="1" t="s">
        <v>603</v>
      </c>
      <c r="C572" s="2">
        <v>8</v>
      </c>
      <c r="D572" s="2">
        <v>96</v>
      </c>
      <c r="E572" s="2">
        <v>10</v>
      </c>
      <c r="F572" s="2">
        <v>40</v>
      </c>
      <c r="G572" s="2">
        <v>3</v>
      </c>
      <c r="H572" s="1">
        <f t="shared" si="725"/>
        <v>96</v>
      </c>
      <c r="I572" s="1">
        <f>HLOOKUP(H572,C572:$F$604,J572,0)</f>
        <v>2</v>
      </c>
      <c r="J572" s="1">
        <v>33</v>
      </c>
      <c r="K572" s="1" t="str">
        <f t="shared" si="726"/>
        <v>32</v>
      </c>
      <c r="M572" s="39">
        <f t="shared" si="768"/>
        <v>2</v>
      </c>
      <c r="N572" s="39">
        <f t="shared" si="769"/>
        <v>58</v>
      </c>
      <c r="O572" s="39">
        <f t="shared" si="770"/>
        <v>41.032507438208874</v>
      </c>
      <c r="P572" s="39">
        <f t="shared" si="771"/>
        <v>38.5</v>
      </c>
      <c r="Q572" s="39">
        <f t="shared" si="772"/>
        <v>25</v>
      </c>
      <c r="R572" s="39">
        <f t="shared" si="773"/>
        <v>13.5</v>
      </c>
      <c r="S572" s="39">
        <f t="shared" si="774"/>
        <v>8</v>
      </c>
      <c r="T572" s="39">
        <f t="shared" si="775"/>
        <v>96</v>
      </c>
      <c r="U572" s="39">
        <f t="shared" si="776"/>
        <v>88</v>
      </c>
      <c r="V572" s="38">
        <f t="shared" si="736"/>
        <v>3000000</v>
      </c>
      <c r="X572" s="38">
        <f t="shared" si="785"/>
        <v>27</v>
      </c>
      <c r="Y572" s="38">
        <f t="shared" si="791"/>
        <v>49</v>
      </c>
      <c r="Z572" s="38">
        <f t="shared" si="792"/>
        <v>5</v>
      </c>
      <c r="AA572" s="38">
        <f t="shared" si="793"/>
        <v>43</v>
      </c>
      <c r="AB572" s="38">
        <f t="shared" si="794"/>
        <v>50</v>
      </c>
      <c r="AC572" s="38">
        <f t="shared" si="795"/>
        <v>1</v>
      </c>
      <c r="AD572" s="38">
        <f t="shared" si="796"/>
        <v>38</v>
      </c>
      <c r="AE572" s="38">
        <f t="shared" si="797"/>
        <v>8</v>
      </c>
      <c r="AF572" s="38">
        <f t="shared" si="798"/>
        <v>5</v>
      </c>
      <c r="AG572" s="38">
        <f t="shared" si="799"/>
        <v>13</v>
      </c>
      <c r="AH572" s="38">
        <f t="shared" si="786"/>
        <v>7</v>
      </c>
      <c r="AI572" s="38">
        <f t="shared" si="778"/>
        <v>51</v>
      </c>
      <c r="AJ572" s="38">
        <f t="shared" si="779"/>
        <v>13</v>
      </c>
      <c r="AK572" s="38">
        <f t="shared" si="780"/>
        <v>6</v>
      </c>
      <c r="AL572" s="38">
        <f t="shared" si="781"/>
        <v>55</v>
      </c>
      <c r="AM572" s="38">
        <f t="shared" si="782"/>
        <v>18</v>
      </c>
      <c r="AN572" s="38">
        <f t="shared" si="783"/>
        <v>48</v>
      </c>
      <c r="AO572" s="38">
        <f t="shared" si="784"/>
        <v>51</v>
      </c>
      <c r="AP572" s="38">
        <f t="shared" si="787"/>
        <v>3000000</v>
      </c>
      <c r="AQ572" s="40">
        <f t="shared" si="788"/>
        <v>3</v>
      </c>
      <c r="AR572" s="40">
        <f t="shared" si="740"/>
        <v>3</v>
      </c>
      <c r="AS572" s="38">
        <f t="shared" si="789"/>
        <v>3176609</v>
      </c>
      <c r="AT572">
        <f t="shared" si="790"/>
        <v>1</v>
      </c>
      <c r="AV572" s="10" t="s">
        <v>1232</v>
      </c>
      <c r="AW572" s="11" t="s">
        <v>1211</v>
      </c>
      <c r="AX572" s="11" t="s">
        <v>1879</v>
      </c>
      <c r="AY572" s="11" t="s">
        <v>1883</v>
      </c>
      <c r="AZ572" s="11" t="s">
        <v>1831</v>
      </c>
      <c r="BA572" s="11" t="s">
        <v>1865</v>
      </c>
      <c r="BB572" s="11" t="s">
        <v>1880</v>
      </c>
      <c r="BC572" s="11" t="s">
        <v>1886</v>
      </c>
      <c r="BD572" s="11" t="s">
        <v>1849</v>
      </c>
      <c r="BE572" s="11" t="s">
        <v>1875</v>
      </c>
      <c r="BF572" s="11" t="s">
        <v>1872</v>
      </c>
      <c r="BG572" s="11" t="s">
        <v>1884</v>
      </c>
      <c r="BH572" s="11" t="s">
        <v>1887</v>
      </c>
      <c r="BI572" s="11" t="s">
        <v>1888</v>
      </c>
      <c r="BJ572" s="11" t="s">
        <v>1870</v>
      </c>
      <c r="BK572" s="11" t="s">
        <v>1211</v>
      </c>
      <c r="BL572" s="11" t="s">
        <v>1889</v>
      </c>
      <c r="BM572" s="11" t="s">
        <v>1890</v>
      </c>
      <c r="BN572" s="11" t="s">
        <v>1885</v>
      </c>
    </row>
    <row r="573" spans="1:66" ht="15" thickBot="1" x14ac:dyDescent="0.35">
      <c r="A573" s="1" t="s">
        <v>569</v>
      </c>
      <c r="B573" s="1" t="s">
        <v>603</v>
      </c>
      <c r="C573" s="2">
        <v>53</v>
      </c>
      <c r="D573" s="2">
        <v>85</v>
      </c>
      <c r="E573" s="2">
        <v>18</v>
      </c>
      <c r="F573" s="2">
        <v>12</v>
      </c>
      <c r="G573" s="2">
        <v>2</v>
      </c>
      <c r="H573" s="1">
        <f t="shared" si="725"/>
        <v>85</v>
      </c>
      <c r="I573" s="1">
        <f>HLOOKUP(H573,C573:$F$604,J573,0)</f>
        <v>2</v>
      </c>
      <c r="J573" s="1">
        <v>32</v>
      </c>
      <c r="K573" s="1" t="str">
        <f t="shared" si="726"/>
        <v>22</v>
      </c>
      <c r="M573" s="39">
        <f t="shared" si="768"/>
        <v>2</v>
      </c>
      <c r="N573" s="39">
        <f t="shared" si="769"/>
        <v>83</v>
      </c>
      <c r="O573" s="39">
        <f t="shared" si="770"/>
        <v>33.891985286593446</v>
      </c>
      <c r="P573" s="39">
        <f t="shared" si="771"/>
        <v>42</v>
      </c>
      <c r="Q573" s="39">
        <f t="shared" si="772"/>
        <v>35.5</v>
      </c>
      <c r="R573" s="39">
        <f t="shared" si="773"/>
        <v>6.5</v>
      </c>
      <c r="S573" s="39">
        <f t="shared" si="774"/>
        <v>12</v>
      </c>
      <c r="T573" s="39">
        <f t="shared" si="775"/>
        <v>85</v>
      </c>
      <c r="U573" s="39">
        <f t="shared" si="776"/>
        <v>73</v>
      </c>
      <c r="V573" s="38">
        <f t="shared" si="736"/>
        <v>2000000</v>
      </c>
      <c r="X573" s="38">
        <f t="shared" si="785"/>
        <v>27</v>
      </c>
      <c r="Y573" s="38">
        <f t="shared" si="791"/>
        <v>41</v>
      </c>
      <c r="Z573" s="38">
        <f t="shared" si="792"/>
        <v>16</v>
      </c>
      <c r="AA573" s="38">
        <f t="shared" si="793"/>
        <v>39</v>
      </c>
      <c r="AB573" s="38">
        <f t="shared" si="794"/>
        <v>41</v>
      </c>
      <c r="AC573" s="38">
        <f t="shared" si="795"/>
        <v>9</v>
      </c>
      <c r="AD573" s="38">
        <f t="shared" si="796"/>
        <v>32</v>
      </c>
      <c r="AE573" s="38">
        <f t="shared" si="797"/>
        <v>27</v>
      </c>
      <c r="AF573" s="38">
        <f t="shared" si="798"/>
        <v>17</v>
      </c>
      <c r="AG573" s="38">
        <f t="shared" si="799"/>
        <v>28</v>
      </c>
      <c r="AH573" s="38">
        <f t="shared" si="786"/>
        <v>15</v>
      </c>
      <c r="AI573" s="38">
        <f t="shared" si="778"/>
        <v>40</v>
      </c>
      <c r="AJ573" s="38">
        <f t="shared" si="779"/>
        <v>17</v>
      </c>
      <c r="AK573" s="38">
        <f t="shared" si="780"/>
        <v>15</v>
      </c>
      <c r="AL573" s="38">
        <f t="shared" si="781"/>
        <v>47</v>
      </c>
      <c r="AM573" s="38">
        <f t="shared" si="782"/>
        <v>24</v>
      </c>
      <c r="AN573" s="38">
        <f t="shared" si="783"/>
        <v>29</v>
      </c>
      <c r="AO573" s="38">
        <f t="shared" si="784"/>
        <v>39</v>
      </c>
      <c r="AP573" s="38">
        <f t="shared" si="787"/>
        <v>2000000</v>
      </c>
      <c r="AQ573" s="40">
        <f t="shared" si="788"/>
        <v>3</v>
      </c>
      <c r="AR573" s="40">
        <f t="shared" si="740"/>
        <v>2</v>
      </c>
      <c r="AS573" s="38">
        <f t="shared" si="789"/>
        <v>2745816.7999999993</v>
      </c>
      <c r="AT573">
        <f t="shared" si="790"/>
        <v>0</v>
      </c>
      <c r="AV573" s="10" t="s">
        <v>1233</v>
      </c>
      <c r="AW573" s="11" t="s">
        <v>1211</v>
      </c>
      <c r="AX573" s="11" t="s">
        <v>1879</v>
      </c>
      <c r="AY573" s="11" t="s">
        <v>1883</v>
      </c>
      <c r="AZ573" s="11" t="s">
        <v>1831</v>
      </c>
      <c r="BA573" s="11" t="s">
        <v>1865</v>
      </c>
      <c r="BB573" s="11" t="s">
        <v>1891</v>
      </c>
      <c r="BC573" s="11" t="s">
        <v>1886</v>
      </c>
      <c r="BD573" s="11" t="s">
        <v>1849</v>
      </c>
      <c r="BE573" s="11" t="s">
        <v>1875</v>
      </c>
      <c r="BF573" s="11" t="s">
        <v>1872</v>
      </c>
      <c r="BG573" s="11" t="s">
        <v>1884</v>
      </c>
      <c r="BH573" s="11" t="s">
        <v>1887</v>
      </c>
      <c r="BI573" s="11" t="s">
        <v>1888</v>
      </c>
      <c r="BJ573" s="11" t="s">
        <v>1870</v>
      </c>
      <c r="BK573" s="11" t="s">
        <v>1211</v>
      </c>
      <c r="BL573" s="11" t="s">
        <v>1889</v>
      </c>
      <c r="BM573" s="11" t="s">
        <v>1890</v>
      </c>
      <c r="BN573" s="11" t="s">
        <v>1885</v>
      </c>
    </row>
    <row r="574" spans="1:66" ht="15" thickBot="1" x14ac:dyDescent="0.35">
      <c r="A574" s="1" t="s">
        <v>570</v>
      </c>
      <c r="B574" s="1" t="s">
        <v>603</v>
      </c>
      <c r="C574" s="2">
        <v>79</v>
      </c>
      <c r="D574" s="2">
        <v>30</v>
      </c>
      <c r="E574" s="2">
        <v>73</v>
      </c>
      <c r="F574" s="2">
        <v>45</v>
      </c>
      <c r="G574" s="2">
        <v>2</v>
      </c>
      <c r="H574" s="1">
        <f t="shared" si="725"/>
        <v>79</v>
      </c>
      <c r="I574" s="1">
        <f>HLOOKUP(H574,C574:$F$604,J574,0)</f>
        <v>1</v>
      </c>
      <c r="J574" s="1">
        <v>31</v>
      </c>
      <c r="K574" s="1" t="str">
        <f t="shared" si="726"/>
        <v>21</v>
      </c>
      <c r="M574" s="39">
        <f t="shared" si="768"/>
        <v>1</v>
      </c>
      <c r="N574" s="39">
        <f t="shared" si="769"/>
        <v>148</v>
      </c>
      <c r="O574" s="39">
        <f t="shared" si="770"/>
        <v>23.185843381971971</v>
      </c>
      <c r="P574" s="39">
        <f t="shared" si="771"/>
        <v>56.75</v>
      </c>
      <c r="Q574" s="39">
        <f t="shared" si="772"/>
        <v>59</v>
      </c>
      <c r="R574" s="39">
        <f t="shared" si="773"/>
        <v>-2.25</v>
      </c>
      <c r="S574" s="39">
        <f t="shared" si="774"/>
        <v>30</v>
      </c>
      <c r="T574" s="39">
        <f t="shared" si="775"/>
        <v>79</v>
      </c>
      <c r="U574" s="39">
        <f t="shared" si="776"/>
        <v>49</v>
      </c>
      <c r="V574" s="38">
        <f t="shared" si="736"/>
        <v>2000000</v>
      </c>
      <c r="X574" s="38">
        <f t="shared" si="785"/>
        <v>41</v>
      </c>
      <c r="Y574" s="38">
        <f t="shared" si="791"/>
        <v>16</v>
      </c>
      <c r="Z574" s="38">
        <f t="shared" si="792"/>
        <v>37</v>
      </c>
      <c r="AA574" s="38">
        <f t="shared" si="793"/>
        <v>18</v>
      </c>
      <c r="AB574" s="38">
        <f t="shared" si="794"/>
        <v>19</v>
      </c>
      <c r="AC574" s="38">
        <f t="shared" si="795"/>
        <v>35</v>
      </c>
      <c r="AD574" s="38">
        <f t="shared" si="796"/>
        <v>14</v>
      </c>
      <c r="AE574" s="38">
        <f t="shared" si="797"/>
        <v>34</v>
      </c>
      <c r="AF574" s="38">
        <f t="shared" si="798"/>
        <v>39</v>
      </c>
      <c r="AG574" s="38">
        <f t="shared" si="799"/>
        <v>28</v>
      </c>
      <c r="AH574" s="38">
        <f t="shared" si="786"/>
        <v>40</v>
      </c>
      <c r="AI574" s="38">
        <f t="shared" si="778"/>
        <v>19</v>
      </c>
      <c r="AJ574" s="38">
        <f t="shared" si="779"/>
        <v>38</v>
      </c>
      <c r="AK574" s="38">
        <f t="shared" si="780"/>
        <v>37</v>
      </c>
      <c r="AL574" s="38">
        <f t="shared" si="781"/>
        <v>21</v>
      </c>
      <c r="AM574" s="38">
        <f t="shared" si="782"/>
        <v>42</v>
      </c>
      <c r="AN574" s="38">
        <f t="shared" si="783"/>
        <v>22</v>
      </c>
      <c r="AO574" s="38">
        <f t="shared" si="784"/>
        <v>17</v>
      </c>
      <c r="AP574" s="38">
        <f t="shared" si="787"/>
        <v>2000000</v>
      </c>
      <c r="AQ574" s="40">
        <f t="shared" si="788"/>
        <v>3</v>
      </c>
      <c r="AR574" s="40">
        <f t="shared" si="740"/>
        <v>2</v>
      </c>
      <c r="AS574" s="38">
        <f t="shared" si="789"/>
        <v>3023614.0999999996</v>
      </c>
      <c r="AT574">
        <f t="shared" si="790"/>
        <v>0</v>
      </c>
      <c r="AV574" s="10" t="s">
        <v>1234</v>
      </c>
      <c r="AW574" s="11" t="s">
        <v>1211</v>
      </c>
      <c r="AX574" s="11" t="s">
        <v>1879</v>
      </c>
      <c r="AY574" s="11" t="s">
        <v>1892</v>
      </c>
      <c r="AZ574" s="11" t="s">
        <v>1831</v>
      </c>
      <c r="BA574" s="11" t="s">
        <v>1865</v>
      </c>
      <c r="BB574" s="11" t="s">
        <v>1891</v>
      </c>
      <c r="BC574" s="11" t="s">
        <v>1886</v>
      </c>
      <c r="BD574" s="11" t="s">
        <v>1893</v>
      </c>
      <c r="BE574" s="11" t="s">
        <v>1875</v>
      </c>
      <c r="BF574" s="11" t="s">
        <v>1872</v>
      </c>
      <c r="BG574" s="11" t="s">
        <v>1884</v>
      </c>
      <c r="BH574" s="11" t="s">
        <v>1887</v>
      </c>
      <c r="BI574" s="11" t="s">
        <v>1888</v>
      </c>
      <c r="BJ574" s="11" t="s">
        <v>1870</v>
      </c>
      <c r="BK574" s="11" t="s">
        <v>1211</v>
      </c>
      <c r="BL574" s="11" t="s">
        <v>1889</v>
      </c>
      <c r="BM574" s="11" t="s">
        <v>1890</v>
      </c>
      <c r="BN574" s="11" t="s">
        <v>1885</v>
      </c>
    </row>
    <row r="575" spans="1:66" ht="15" thickBot="1" x14ac:dyDescent="0.35">
      <c r="A575" s="1" t="s">
        <v>571</v>
      </c>
      <c r="B575" s="1" t="s">
        <v>603</v>
      </c>
      <c r="C575" s="2">
        <v>65</v>
      </c>
      <c r="D575" s="2">
        <v>67</v>
      </c>
      <c r="E575" s="2">
        <v>96</v>
      </c>
      <c r="F575" s="2">
        <v>17</v>
      </c>
      <c r="G575" s="2">
        <v>3</v>
      </c>
      <c r="H575" s="1">
        <f t="shared" si="725"/>
        <v>96</v>
      </c>
      <c r="I575" s="1">
        <f>HLOOKUP(H575,C575:$F$604,J575,0)</f>
        <v>3</v>
      </c>
      <c r="J575" s="1">
        <v>30</v>
      </c>
      <c r="K575" s="1" t="str">
        <f t="shared" si="726"/>
        <v>33</v>
      </c>
      <c r="M575" s="39">
        <f t="shared" si="768"/>
        <v>3</v>
      </c>
      <c r="N575" s="39">
        <f t="shared" si="769"/>
        <v>149</v>
      </c>
      <c r="O575" s="39">
        <f t="shared" si="770"/>
        <v>32.724863126782772</v>
      </c>
      <c r="P575" s="39">
        <f t="shared" si="771"/>
        <v>61.25</v>
      </c>
      <c r="Q575" s="39">
        <f t="shared" si="772"/>
        <v>66</v>
      </c>
      <c r="R575" s="39">
        <f t="shared" si="773"/>
        <v>-4.75</v>
      </c>
      <c r="S575" s="39">
        <f t="shared" si="774"/>
        <v>17</v>
      </c>
      <c r="T575" s="39">
        <f t="shared" si="775"/>
        <v>96</v>
      </c>
      <c r="U575" s="39">
        <f t="shared" si="776"/>
        <v>79</v>
      </c>
      <c r="V575" s="38">
        <f t="shared" si="736"/>
        <v>3000000</v>
      </c>
      <c r="X575" s="38">
        <f t="shared" si="785"/>
        <v>14</v>
      </c>
      <c r="Y575" s="38">
        <f t="shared" si="791"/>
        <v>16</v>
      </c>
      <c r="Z575" s="38">
        <f t="shared" si="792"/>
        <v>18</v>
      </c>
      <c r="AA575" s="38">
        <f t="shared" si="793"/>
        <v>13</v>
      </c>
      <c r="AB575" s="38">
        <f t="shared" si="794"/>
        <v>12</v>
      </c>
      <c r="AC575" s="38">
        <f t="shared" si="795"/>
        <v>44</v>
      </c>
      <c r="AD575" s="38">
        <f t="shared" si="796"/>
        <v>25</v>
      </c>
      <c r="AE575" s="38">
        <f t="shared" si="797"/>
        <v>8</v>
      </c>
      <c r="AF575" s="38">
        <f t="shared" si="798"/>
        <v>12</v>
      </c>
      <c r="AG575" s="38">
        <f t="shared" si="799"/>
        <v>13</v>
      </c>
      <c r="AH575" s="38">
        <f t="shared" si="786"/>
        <v>40</v>
      </c>
      <c r="AI575" s="38">
        <f t="shared" si="778"/>
        <v>38</v>
      </c>
      <c r="AJ575" s="38">
        <f t="shared" si="779"/>
        <v>43</v>
      </c>
      <c r="AK575" s="38">
        <f t="shared" si="780"/>
        <v>44</v>
      </c>
      <c r="AL575" s="38">
        <f t="shared" si="781"/>
        <v>12</v>
      </c>
      <c r="AM575" s="38">
        <f t="shared" si="782"/>
        <v>31</v>
      </c>
      <c r="AN575" s="38">
        <f t="shared" si="783"/>
        <v>48</v>
      </c>
      <c r="AO575" s="38">
        <f t="shared" si="784"/>
        <v>44</v>
      </c>
      <c r="AP575" s="38">
        <f t="shared" si="787"/>
        <v>3000000</v>
      </c>
      <c r="AQ575" s="40">
        <f t="shared" si="788"/>
        <v>3</v>
      </c>
      <c r="AR575" s="40">
        <f t="shared" si="740"/>
        <v>3</v>
      </c>
      <c r="AS575" s="38">
        <f t="shared" si="789"/>
        <v>2741569</v>
      </c>
      <c r="AT575">
        <f t="shared" si="790"/>
        <v>1</v>
      </c>
      <c r="AV575" s="10" t="s">
        <v>1235</v>
      </c>
      <c r="AW575" s="11" t="s">
        <v>1211</v>
      </c>
      <c r="AX575" s="11" t="s">
        <v>1879</v>
      </c>
      <c r="AY575" s="11" t="s">
        <v>1892</v>
      </c>
      <c r="AZ575" s="11" t="s">
        <v>1831</v>
      </c>
      <c r="BA575" s="11" t="s">
        <v>1865</v>
      </c>
      <c r="BB575" s="11" t="s">
        <v>1891</v>
      </c>
      <c r="BC575" s="11" t="s">
        <v>1886</v>
      </c>
      <c r="BD575" s="11" t="s">
        <v>1893</v>
      </c>
      <c r="BE575" s="11" t="s">
        <v>1894</v>
      </c>
      <c r="BF575" s="11" t="s">
        <v>1872</v>
      </c>
      <c r="BG575" s="11" t="s">
        <v>1884</v>
      </c>
      <c r="BH575" s="11" t="s">
        <v>1887</v>
      </c>
      <c r="BI575" s="11" t="s">
        <v>1888</v>
      </c>
      <c r="BJ575" s="11" t="s">
        <v>1870</v>
      </c>
      <c r="BK575" s="11" t="s">
        <v>1211</v>
      </c>
      <c r="BL575" s="11" t="s">
        <v>1889</v>
      </c>
      <c r="BM575" s="11" t="s">
        <v>1890</v>
      </c>
      <c r="BN575" s="11" t="s">
        <v>1885</v>
      </c>
    </row>
    <row r="576" spans="1:66" ht="15" thickBot="1" x14ac:dyDescent="0.35">
      <c r="A576" s="1" t="s">
        <v>572</v>
      </c>
      <c r="B576" s="1" t="s">
        <v>603</v>
      </c>
      <c r="C576" s="2">
        <v>11</v>
      </c>
      <c r="D576" s="2">
        <v>13</v>
      </c>
      <c r="E576" s="2">
        <v>13</v>
      </c>
      <c r="F576" s="2">
        <v>100</v>
      </c>
      <c r="G576" s="2">
        <v>3</v>
      </c>
      <c r="H576" s="1">
        <f t="shared" si="725"/>
        <v>100</v>
      </c>
      <c r="I576" s="1">
        <f>HLOOKUP(H576,C576:$F$604,J576,0)</f>
        <v>4</v>
      </c>
      <c r="J576" s="1">
        <v>29</v>
      </c>
      <c r="K576" s="1" t="str">
        <f t="shared" si="726"/>
        <v>34</v>
      </c>
      <c r="M576" s="39">
        <f t="shared" si="768"/>
        <v>4</v>
      </c>
      <c r="N576" s="39">
        <f t="shared" si="769"/>
        <v>37</v>
      </c>
      <c r="O576" s="39">
        <f t="shared" si="770"/>
        <v>43.843471577875768</v>
      </c>
      <c r="P576" s="39">
        <f t="shared" si="771"/>
        <v>34.25</v>
      </c>
      <c r="Q576" s="39">
        <f t="shared" si="772"/>
        <v>13</v>
      </c>
      <c r="R576" s="39">
        <f t="shared" si="773"/>
        <v>21.25</v>
      </c>
      <c r="S576" s="39">
        <f t="shared" si="774"/>
        <v>11</v>
      </c>
      <c r="T576" s="39">
        <f t="shared" si="775"/>
        <v>100</v>
      </c>
      <c r="U576" s="39">
        <f t="shared" si="776"/>
        <v>89</v>
      </c>
      <c r="V576" s="38">
        <f t="shared" si="736"/>
        <v>3000000</v>
      </c>
      <c r="X576" s="38">
        <f t="shared" si="785"/>
        <v>1</v>
      </c>
      <c r="Y576" s="38">
        <f t="shared" si="791"/>
        <v>52</v>
      </c>
      <c r="Z576" s="38">
        <f t="shared" si="792"/>
        <v>2</v>
      </c>
      <c r="AA576" s="38">
        <f t="shared" si="793"/>
        <v>47</v>
      </c>
      <c r="AB576" s="38">
        <f t="shared" si="794"/>
        <v>53</v>
      </c>
      <c r="AC576" s="38">
        <f t="shared" si="795"/>
        <v>1</v>
      </c>
      <c r="AD576" s="38">
        <f t="shared" si="796"/>
        <v>33</v>
      </c>
      <c r="AE576" s="38">
        <f t="shared" si="797"/>
        <v>1</v>
      </c>
      <c r="AF576" s="38">
        <f t="shared" si="798"/>
        <v>4</v>
      </c>
      <c r="AG576" s="38">
        <f t="shared" si="799"/>
        <v>13</v>
      </c>
      <c r="AH576" s="38">
        <f t="shared" si="786"/>
        <v>4</v>
      </c>
      <c r="AI576" s="38">
        <f t="shared" si="778"/>
        <v>54</v>
      </c>
      <c r="AJ576" s="38">
        <f t="shared" si="779"/>
        <v>9</v>
      </c>
      <c r="AK576" s="38">
        <f t="shared" si="780"/>
        <v>3</v>
      </c>
      <c r="AL576" s="38">
        <f t="shared" si="781"/>
        <v>55</v>
      </c>
      <c r="AM576" s="38">
        <f t="shared" si="782"/>
        <v>23</v>
      </c>
      <c r="AN576" s="38">
        <f t="shared" si="783"/>
        <v>55</v>
      </c>
      <c r="AO576" s="38">
        <f t="shared" si="784"/>
        <v>52</v>
      </c>
      <c r="AP576" s="38">
        <f t="shared" si="787"/>
        <v>3000000</v>
      </c>
      <c r="AQ576" s="40">
        <f t="shared" si="788"/>
        <v>3</v>
      </c>
      <c r="AR576" s="40">
        <f t="shared" si="740"/>
        <v>3</v>
      </c>
      <c r="AS576" s="38">
        <f t="shared" si="789"/>
        <v>3172200.6999999997</v>
      </c>
      <c r="AT576">
        <f t="shared" si="790"/>
        <v>1</v>
      </c>
      <c r="AV576" s="10" t="s">
        <v>1236</v>
      </c>
      <c r="AW576" s="11" t="s">
        <v>1211</v>
      </c>
      <c r="AX576" s="11" t="s">
        <v>1879</v>
      </c>
      <c r="AY576" s="11" t="s">
        <v>1892</v>
      </c>
      <c r="AZ576" s="11" t="s">
        <v>1831</v>
      </c>
      <c r="BA576" s="11" t="s">
        <v>1865</v>
      </c>
      <c r="BB576" s="11" t="s">
        <v>1891</v>
      </c>
      <c r="BC576" s="11" t="s">
        <v>1886</v>
      </c>
      <c r="BD576" s="11" t="s">
        <v>1893</v>
      </c>
      <c r="BE576" s="11" t="s">
        <v>1894</v>
      </c>
      <c r="BF576" s="11" t="s">
        <v>1872</v>
      </c>
      <c r="BG576" s="11" t="s">
        <v>1884</v>
      </c>
      <c r="BH576" s="11" t="s">
        <v>1887</v>
      </c>
      <c r="BI576" s="11" t="s">
        <v>1888</v>
      </c>
      <c r="BJ576" s="11" t="s">
        <v>1870</v>
      </c>
      <c r="BK576" s="11" t="s">
        <v>1211</v>
      </c>
      <c r="BL576" s="11" t="s">
        <v>1889</v>
      </c>
      <c r="BM576" s="11" t="s">
        <v>1890</v>
      </c>
      <c r="BN576" s="11" t="s">
        <v>1885</v>
      </c>
    </row>
    <row r="577" spans="1:66" ht="15" thickBot="1" x14ac:dyDescent="0.35">
      <c r="A577" s="1" t="s">
        <v>573</v>
      </c>
      <c r="B577" s="1" t="s">
        <v>603</v>
      </c>
      <c r="C577" s="2">
        <v>72</v>
      </c>
      <c r="D577" s="2">
        <v>78</v>
      </c>
      <c r="E577" s="2">
        <v>83</v>
      </c>
      <c r="F577" s="2">
        <v>80</v>
      </c>
      <c r="G577" s="2">
        <v>4</v>
      </c>
      <c r="H577" s="1">
        <f t="shared" si="725"/>
        <v>83</v>
      </c>
      <c r="I577" s="1">
        <f>HLOOKUP(H577,C577:$F$604,J577,0)</f>
        <v>3</v>
      </c>
      <c r="J577" s="1">
        <v>28</v>
      </c>
      <c r="K577" s="1" t="str">
        <f t="shared" si="726"/>
        <v>43</v>
      </c>
      <c r="M577" s="39">
        <f t="shared" si="768"/>
        <v>3</v>
      </c>
      <c r="N577" s="39">
        <f t="shared" si="769"/>
        <v>230</v>
      </c>
      <c r="O577" s="39">
        <f t="shared" si="770"/>
        <v>4.6457866215887842</v>
      </c>
      <c r="P577" s="39">
        <f t="shared" si="771"/>
        <v>78.25</v>
      </c>
      <c r="Q577" s="39">
        <f t="shared" si="772"/>
        <v>79</v>
      </c>
      <c r="R577" s="39">
        <f t="shared" si="773"/>
        <v>-0.75</v>
      </c>
      <c r="S577" s="39">
        <f t="shared" si="774"/>
        <v>72</v>
      </c>
      <c r="T577" s="39">
        <f t="shared" si="775"/>
        <v>83</v>
      </c>
      <c r="U577" s="39">
        <f t="shared" si="776"/>
        <v>11</v>
      </c>
      <c r="V577" s="38">
        <f t="shared" si="736"/>
        <v>4000000</v>
      </c>
      <c r="X577" s="38">
        <f t="shared" si="785"/>
        <v>14</v>
      </c>
      <c r="Y577" s="38">
        <f t="shared" si="791"/>
        <v>1</v>
      </c>
      <c r="Z577" s="38">
        <f t="shared" si="792"/>
        <v>54</v>
      </c>
      <c r="AA577" s="38">
        <f t="shared" si="793"/>
        <v>2</v>
      </c>
      <c r="AB577" s="38">
        <f t="shared" si="794"/>
        <v>3</v>
      </c>
      <c r="AC577" s="38">
        <f t="shared" si="795"/>
        <v>31</v>
      </c>
      <c r="AD577" s="38">
        <f t="shared" si="796"/>
        <v>1</v>
      </c>
      <c r="AE577" s="38">
        <f t="shared" si="797"/>
        <v>30</v>
      </c>
      <c r="AF577" s="38">
        <f t="shared" si="798"/>
        <v>54</v>
      </c>
      <c r="AG577" s="38">
        <f t="shared" si="799"/>
        <v>1</v>
      </c>
      <c r="AH577" s="38">
        <f t="shared" si="786"/>
        <v>55</v>
      </c>
      <c r="AI577" s="38">
        <f t="shared" si="778"/>
        <v>2</v>
      </c>
      <c r="AJ577" s="38">
        <f t="shared" si="779"/>
        <v>54</v>
      </c>
      <c r="AK577" s="38">
        <f t="shared" si="780"/>
        <v>53</v>
      </c>
      <c r="AL577" s="38">
        <f t="shared" si="781"/>
        <v>25</v>
      </c>
      <c r="AM577" s="38">
        <f t="shared" si="782"/>
        <v>55</v>
      </c>
      <c r="AN577" s="38">
        <f t="shared" si="783"/>
        <v>26</v>
      </c>
      <c r="AO577" s="38">
        <f t="shared" si="784"/>
        <v>2</v>
      </c>
      <c r="AP577" s="38">
        <f t="shared" si="787"/>
        <v>4000000</v>
      </c>
      <c r="AQ577" s="40">
        <f t="shared" si="788"/>
        <v>3</v>
      </c>
      <c r="AR577" s="40">
        <f t="shared" si="740"/>
        <v>4</v>
      </c>
      <c r="AS577" s="38">
        <f t="shared" si="789"/>
        <v>3145284.2</v>
      </c>
      <c r="AT577">
        <f t="shared" si="790"/>
        <v>0</v>
      </c>
      <c r="AV577" s="10" t="s">
        <v>1237</v>
      </c>
      <c r="AW577" s="11" t="s">
        <v>1211</v>
      </c>
      <c r="AX577" s="11" t="s">
        <v>1879</v>
      </c>
      <c r="AY577" s="11" t="s">
        <v>1892</v>
      </c>
      <c r="AZ577" s="11" t="s">
        <v>1831</v>
      </c>
      <c r="BA577" s="11" t="s">
        <v>1865</v>
      </c>
      <c r="BB577" s="11" t="s">
        <v>1891</v>
      </c>
      <c r="BC577" s="11" t="s">
        <v>1886</v>
      </c>
      <c r="BD577" s="11" t="s">
        <v>1893</v>
      </c>
      <c r="BE577" s="11" t="s">
        <v>1894</v>
      </c>
      <c r="BF577" s="11" t="s">
        <v>1872</v>
      </c>
      <c r="BG577" s="11" t="s">
        <v>1884</v>
      </c>
      <c r="BH577" s="11" t="s">
        <v>1895</v>
      </c>
      <c r="BI577" s="11" t="s">
        <v>1888</v>
      </c>
      <c r="BJ577" s="11" t="s">
        <v>1870</v>
      </c>
      <c r="BK577" s="11" t="s">
        <v>1211</v>
      </c>
      <c r="BL577" s="11" t="s">
        <v>1889</v>
      </c>
      <c r="BM577" s="11" t="s">
        <v>1896</v>
      </c>
      <c r="BN577" s="11" t="s">
        <v>1885</v>
      </c>
    </row>
    <row r="578" spans="1:66" ht="15" thickBot="1" x14ac:dyDescent="0.35">
      <c r="A578" s="1" t="s">
        <v>574</v>
      </c>
      <c r="B578" s="1" t="s">
        <v>603</v>
      </c>
      <c r="C578" s="2">
        <v>11</v>
      </c>
      <c r="D578" s="2">
        <v>71</v>
      </c>
      <c r="E578" s="2">
        <v>92</v>
      </c>
      <c r="F578" s="2">
        <v>43</v>
      </c>
      <c r="G578" s="2">
        <v>2</v>
      </c>
      <c r="H578" s="1">
        <f t="shared" si="725"/>
        <v>92</v>
      </c>
      <c r="I578" s="1">
        <f>HLOOKUP(H578,C578:$F$604,J578,0)</f>
        <v>3</v>
      </c>
      <c r="J578" s="1">
        <v>27</v>
      </c>
      <c r="K578" s="1" t="str">
        <f t="shared" si="726"/>
        <v>23</v>
      </c>
      <c r="M578" s="39">
        <f t="shared" si="768"/>
        <v>3</v>
      </c>
      <c r="N578" s="39">
        <f t="shared" si="769"/>
        <v>125</v>
      </c>
      <c r="O578" s="39">
        <f t="shared" si="770"/>
        <v>35.131894341182345</v>
      </c>
      <c r="P578" s="39">
        <f t="shared" si="771"/>
        <v>54.25</v>
      </c>
      <c r="Q578" s="39">
        <f t="shared" si="772"/>
        <v>57</v>
      </c>
      <c r="R578" s="39">
        <f t="shared" si="773"/>
        <v>-2.75</v>
      </c>
      <c r="S578" s="39">
        <f t="shared" si="774"/>
        <v>11</v>
      </c>
      <c r="T578" s="39">
        <f t="shared" si="775"/>
        <v>92</v>
      </c>
      <c r="U578" s="39">
        <f t="shared" si="776"/>
        <v>81</v>
      </c>
      <c r="V578" s="38">
        <f t="shared" si="736"/>
        <v>2000000</v>
      </c>
      <c r="X578" s="38">
        <f t="shared" si="785"/>
        <v>14</v>
      </c>
      <c r="Y578" s="38">
        <f t="shared" si="791"/>
        <v>26</v>
      </c>
      <c r="Z578" s="38">
        <f t="shared" si="792"/>
        <v>13</v>
      </c>
      <c r="AA578" s="38">
        <f t="shared" si="793"/>
        <v>22</v>
      </c>
      <c r="AB578" s="38">
        <f t="shared" si="794"/>
        <v>21</v>
      </c>
      <c r="AC578" s="38">
        <f t="shared" si="795"/>
        <v>38</v>
      </c>
      <c r="AD578" s="38">
        <f t="shared" si="796"/>
        <v>33</v>
      </c>
      <c r="AE578" s="38">
        <f t="shared" si="797"/>
        <v>16</v>
      </c>
      <c r="AF578" s="38">
        <f t="shared" si="798"/>
        <v>10</v>
      </c>
      <c r="AG578" s="38">
        <f t="shared" si="799"/>
        <v>28</v>
      </c>
      <c r="AH578" s="38">
        <f t="shared" si="786"/>
        <v>30</v>
      </c>
      <c r="AI578" s="38">
        <f t="shared" si="778"/>
        <v>43</v>
      </c>
      <c r="AJ578" s="38">
        <f t="shared" si="779"/>
        <v>34</v>
      </c>
      <c r="AK578" s="38">
        <f t="shared" si="780"/>
        <v>35</v>
      </c>
      <c r="AL578" s="38">
        <f t="shared" si="781"/>
        <v>18</v>
      </c>
      <c r="AM578" s="38">
        <f t="shared" si="782"/>
        <v>23</v>
      </c>
      <c r="AN578" s="38">
        <f t="shared" si="783"/>
        <v>40</v>
      </c>
      <c r="AO578" s="38">
        <f t="shared" si="784"/>
        <v>46</v>
      </c>
      <c r="AP578" s="38">
        <f t="shared" si="787"/>
        <v>2000000</v>
      </c>
      <c r="AQ578" s="40">
        <f t="shared" si="788"/>
        <v>3</v>
      </c>
      <c r="AR578" s="40">
        <f t="shared" si="740"/>
        <v>2</v>
      </c>
      <c r="AS578" s="38">
        <f t="shared" si="789"/>
        <v>2664033.5999999996</v>
      </c>
      <c r="AT578">
        <f t="shared" si="790"/>
        <v>0</v>
      </c>
      <c r="AV578" s="10" t="s">
        <v>1238</v>
      </c>
      <c r="AW578" s="11" t="s">
        <v>1211</v>
      </c>
      <c r="AX578" s="11" t="s">
        <v>1897</v>
      </c>
      <c r="AY578" s="11" t="s">
        <v>1892</v>
      </c>
      <c r="AZ578" s="11" t="s">
        <v>1898</v>
      </c>
      <c r="BA578" s="11" t="s">
        <v>1865</v>
      </c>
      <c r="BB578" s="11" t="s">
        <v>1891</v>
      </c>
      <c r="BC578" s="11" t="s">
        <v>1886</v>
      </c>
      <c r="BD578" s="11" t="s">
        <v>1893</v>
      </c>
      <c r="BE578" s="11" t="s">
        <v>1894</v>
      </c>
      <c r="BF578" s="11" t="s">
        <v>1872</v>
      </c>
      <c r="BG578" s="11" t="s">
        <v>1884</v>
      </c>
      <c r="BH578" s="11" t="s">
        <v>1895</v>
      </c>
      <c r="BI578" s="11" t="s">
        <v>1888</v>
      </c>
      <c r="BJ578" s="11" t="s">
        <v>1870</v>
      </c>
      <c r="BK578" s="11" t="s">
        <v>1211</v>
      </c>
      <c r="BL578" s="11" t="s">
        <v>1889</v>
      </c>
      <c r="BM578" s="11" t="s">
        <v>1896</v>
      </c>
      <c r="BN578" s="11" t="s">
        <v>1885</v>
      </c>
    </row>
    <row r="579" spans="1:66" ht="15" thickBot="1" x14ac:dyDescent="0.35">
      <c r="A579" s="1" t="s">
        <v>575</v>
      </c>
      <c r="B579" s="1" t="s">
        <v>603</v>
      </c>
      <c r="C579" s="2">
        <v>6</v>
      </c>
      <c r="D579" s="2">
        <v>13</v>
      </c>
      <c r="E579" s="2">
        <v>85</v>
      </c>
      <c r="F579" s="2">
        <v>43</v>
      </c>
      <c r="G579" s="2">
        <v>4</v>
      </c>
      <c r="H579" s="1">
        <f t="shared" si="725"/>
        <v>85</v>
      </c>
      <c r="I579" s="1">
        <f>HLOOKUP(H579,C579:$F$604,J579,0)</f>
        <v>3</v>
      </c>
      <c r="J579" s="1">
        <v>26</v>
      </c>
      <c r="K579" s="1" t="str">
        <f t="shared" si="726"/>
        <v>43</v>
      </c>
      <c r="M579" s="39">
        <f t="shared" si="768"/>
        <v>3</v>
      </c>
      <c r="N579" s="39">
        <f t="shared" si="769"/>
        <v>62</v>
      </c>
      <c r="O579" s="39">
        <f t="shared" si="770"/>
        <v>35.947878936037384</v>
      </c>
      <c r="P579" s="39">
        <f t="shared" si="771"/>
        <v>36.75</v>
      </c>
      <c r="Q579" s="39">
        <f t="shared" si="772"/>
        <v>28</v>
      </c>
      <c r="R579" s="39">
        <f t="shared" si="773"/>
        <v>8.75</v>
      </c>
      <c r="S579" s="39">
        <f t="shared" si="774"/>
        <v>6</v>
      </c>
      <c r="T579" s="39">
        <f t="shared" si="775"/>
        <v>85</v>
      </c>
      <c r="U579" s="39">
        <f t="shared" si="776"/>
        <v>79</v>
      </c>
      <c r="V579" s="38">
        <f t="shared" si="736"/>
        <v>4000000</v>
      </c>
      <c r="X579" s="38">
        <f t="shared" si="785"/>
        <v>14</v>
      </c>
      <c r="Y579" s="38">
        <f t="shared" si="791"/>
        <v>48</v>
      </c>
      <c r="Z579" s="38">
        <f t="shared" si="792"/>
        <v>12</v>
      </c>
      <c r="AA579" s="38">
        <f t="shared" si="793"/>
        <v>44</v>
      </c>
      <c r="AB579" s="38">
        <f t="shared" si="794"/>
        <v>48</v>
      </c>
      <c r="AC579" s="38">
        <f t="shared" si="795"/>
        <v>6</v>
      </c>
      <c r="AD579" s="38">
        <f t="shared" si="796"/>
        <v>41</v>
      </c>
      <c r="AE579" s="38">
        <f t="shared" si="797"/>
        <v>27</v>
      </c>
      <c r="AF579" s="38">
        <f t="shared" si="798"/>
        <v>12</v>
      </c>
      <c r="AG579" s="38">
        <f t="shared" si="799"/>
        <v>1</v>
      </c>
      <c r="AH579" s="38">
        <f t="shared" si="786"/>
        <v>8</v>
      </c>
      <c r="AI579" s="38">
        <f t="shared" si="778"/>
        <v>44</v>
      </c>
      <c r="AJ579" s="38">
        <f t="shared" si="779"/>
        <v>12</v>
      </c>
      <c r="AK579" s="38">
        <f t="shared" si="780"/>
        <v>8</v>
      </c>
      <c r="AL579" s="38">
        <f t="shared" si="781"/>
        <v>50</v>
      </c>
      <c r="AM579" s="38">
        <f t="shared" si="782"/>
        <v>15</v>
      </c>
      <c r="AN579" s="38">
        <f t="shared" si="783"/>
        <v>29</v>
      </c>
      <c r="AO579" s="38">
        <f t="shared" si="784"/>
        <v>44</v>
      </c>
      <c r="AP579" s="38">
        <f t="shared" si="787"/>
        <v>4000000</v>
      </c>
      <c r="AQ579" s="40">
        <f t="shared" si="788"/>
        <v>3</v>
      </c>
      <c r="AR579" s="40">
        <f t="shared" si="740"/>
        <v>4</v>
      </c>
      <c r="AS579" s="38">
        <f t="shared" si="789"/>
        <v>2765076.2</v>
      </c>
      <c r="AT579">
        <f t="shared" si="790"/>
        <v>0</v>
      </c>
      <c r="AV579" s="10" t="s">
        <v>1239</v>
      </c>
      <c r="AW579" s="11" t="s">
        <v>1211</v>
      </c>
      <c r="AX579" s="11" t="s">
        <v>1211</v>
      </c>
      <c r="AY579" s="11" t="s">
        <v>1892</v>
      </c>
      <c r="AZ579" s="11" t="s">
        <v>1898</v>
      </c>
      <c r="BA579" s="11" t="s">
        <v>1865</v>
      </c>
      <c r="BB579" s="11" t="s">
        <v>1891</v>
      </c>
      <c r="BC579" s="11" t="s">
        <v>1886</v>
      </c>
      <c r="BD579" s="11" t="s">
        <v>1893</v>
      </c>
      <c r="BE579" s="11" t="s">
        <v>1894</v>
      </c>
      <c r="BF579" s="11" t="s">
        <v>1211</v>
      </c>
      <c r="BG579" s="11" t="s">
        <v>1884</v>
      </c>
      <c r="BH579" s="11" t="s">
        <v>1895</v>
      </c>
      <c r="BI579" s="11" t="s">
        <v>1888</v>
      </c>
      <c r="BJ579" s="11" t="s">
        <v>1899</v>
      </c>
      <c r="BK579" s="11" t="s">
        <v>1211</v>
      </c>
      <c r="BL579" s="11" t="s">
        <v>1889</v>
      </c>
      <c r="BM579" s="11" t="s">
        <v>1896</v>
      </c>
      <c r="BN579" s="11" t="s">
        <v>1885</v>
      </c>
    </row>
    <row r="580" spans="1:66" ht="15" thickBot="1" x14ac:dyDescent="0.35">
      <c r="A580" s="1" t="s">
        <v>576</v>
      </c>
      <c r="B580" s="1" t="s">
        <v>603</v>
      </c>
      <c r="C580" s="2">
        <v>87</v>
      </c>
      <c r="D580" s="2">
        <v>92</v>
      </c>
      <c r="E580" s="2">
        <v>77</v>
      </c>
      <c r="F580" s="2">
        <v>59</v>
      </c>
      <c r="G580" s="2">
        <v>1</v>
      </c>
      <c r="H580" s="1">
        <f t="shared" si="725"/>
        <v>92</v>
      </c>
      <c r="I580" s="1">
        <f>HLOOKUP(H580,C580:$F$604,J580,0)</f>
        <v>2</v>
      </c>
      <c r="J580" s="1">
        <v>25</v>
      </c>
      <c r="K580" s="1" t="str">
        <f t="shared" si="726"/>
        <v>12</v>
      </c>
      <c r="M580" s="39">
        <f t="shared" si="768"/>
        <v>2</v>
      </c>
      <c r="N580" s="39">
        <f t="shared" si="769"/>
        <v>223</v>
      </c>
      <c r="O580" s="39">
        <f t="shared" si="770"/>
        <v>14.568802284333465</v>
      </c>
      <c r="P580" s="39">
        <f t="shared" si="771"/>
        <v>78.75</v>
      </c>
      <c r="Q580" s="39">
        <f t="shared" si="772"/>
        <v>82</v>
      </c>
      <c r="R580" s="39">
        <f t="shared" si="773"/>
        <v>-3.25</v>
      </c>
      <c r="S580" s="39">
        <f t="shared" si="774"/>
        <v>59</v>
      </c>
      <c r="T580" s="39">
        <f t="shared" si="775"/>
        <v>92</v>
      </c>
      <c r="U580" s="39">
        <f t="shared" si="776"/>
        <v>33</v>
      </c>
      <c r="V580" s="38">
        <f t="shared" si="736"/>
        <v>1000000</v>
      </c>
      <c r="X580" s="38">
        <f t="shared" si="785"/>
        <v>27</v>
      </c>
      <c r="Y580" s="38">
        <f t="shared" si="791"/>
        <v>2</v>
      </c>
      <c r="Z580" s="38">
        <f t="shared" si="792"/>
        <v>49</v>
      </c>
      <c r="AA580" s="38">
        <f t="shared" si="793"/>
        <v>2</v>
      </c>
      <c r="AB580" s="38">
        <f t="shared" si="794"/>
        <v>2</v>
      </c>
      <c r="AC580" s="38">
        <f t="shared" si="795"/>
        <v>39</v>
      </c>
      <c r="AD580" s="38">
        <f t="shared" si="796"/>
        <v>2</v>
      </c>
      <c r="AE580" s="38">
        <f t="shared" si="797"/>
        <v>16</v>
      </c>
      <c r="AF580" s="38">
        <f t="shared" si="798"/>
        <v>49</v>
      </c>
      <c r="AG580" s="38">
        <f t="shared" si="799"/>
        <v>39</v>
      </c>
      <c r="AH580" s="38">
        <f t="shared" si="786"/>
        <v>54</v>
      </c>
      <c r="AI580" s="38">
        <f t="shared" si="778"/>
        <v>7</v>
      </c>
      <c r="AJ580" s="38">
        <f t="shared" si="779"/>
        <v>54</v>
      </c>
      <c r="AK580" s="38">
        <f t="shared" si="780"/>
        <v>54</v>
      </c>
      <c r="AL580" s="38">
        <f t="shared" si="781"/>
        <v>17</v>
      </c>
      <c r="AM580" s="38">
        <f t="shared" si="782"/>
        <v>54</v>
      </c>
      <c r="AN580" s="38">
        <f t="shared" si="783"/>
        <v>40</v>
      </c>
      <c r="AO580" s="38">
        <f t="shared" si="784"/>
        <v>7</v>
      </c>
      <c r="AP580" s="38">
        <f t="shared" si="787"/>
        <v>1000000</v>
      </c>
      <c r="AQ580" s="40">
        <f t="shared" si="788"/>
        <v>3</v>
      </c>
      <c r="AR580" s="40">
        <f t="shared" si="740"/>
        <v>1</v>
      </c>
      <c r="AS580" s="38">
        <f t="shared" si="789"/>
        <v>2653543.9</v>
      </c>
      <c r="AT580">
        <f t="shared" si="790"/>
        <v>0</v>
      </c>
      <c r="AV580" s="10" t="s">
        <v>1240</v>
      </c>
      <c r="AW580" s="11" t="s">
        <v>1211</v>
      </c>
      <c r="AX580" s="11" t="s">
        <v>1211</v>
      </c>
      <c r="AY580" s="11" t="s">
        <v>1892</v>
      </c>
      <c r="AZ580" s="11" t="s">
        <v>1898</v>
      </c>
      <c r="BA580" s="11" t="s">
        <v>1865</v>
      </c>
      <c r="BB580" s="11" t="s">
        <v>1891</v>
      </c>
      <c r="BC580" s="11" t="s">
        <v>1886</v>
      </c>
      <c r="BD580" s="11" t="s">
        <v>1893</v>
      </c>
      <c r="BE580" s="11" t="s">
        <v>1894</v>
      </c>
      <c r="BF580" s="11" t="s">
        <v>1211</v>
      </c>
      <c r="BG580" s="11" t="s">
        <v>1900</v>
      </c>
      <c r="BH580" s="11" t="s">
        <v>1895</v>
      </c>
      <c r="BI580" s="11" t="s">
        <v>1888</v>
      </c>
      <c r="BJ580" s="11" t="s">
        <v>1901</v>
      </c>
      <c r="BK580" s="11" t="s">
        <v>1211</v>
      </c>
      <c r="BL580" s="11" t="s">
        <v>1889</v>
      </c>
      <c r="BM580" s="11" t="s">
        <v>1896</v>
      </c>
      <c r="BN580" s="11" t="s">
        <v>1885</v>
      </c>
    </row>
    <row r="581" spans="1:66" ht="15" thickBot="1" x14ac:dyDescent="0.35">
      <c r="A581" s="1" t="s">
        <v>577</v>
      </c>
      <c r="B581" s="1" t="s">
        <v>603</v>
      </c>
      <c r="C581" s="2">
        <v>2</v>
      </c>
      <c r="D581" s="2">
        <v>16</v>
      </c>
      <c r="E581" s="2">
        <v>29</v>
      </c>
      <c r="F581" s="2">
        <v>49</v>
      </c>
      <c r="G581" s="2">
        <v>1</v>
      </c>
      <c r="H581" s="1">
        <f t="shared" ref="H581:H603" si="800">MAX(C581:F581)</f>
        <v>49</v>
      </c>
      <c r="I581" s="1">
        <f>HLOOKUP(H581,C581:$F$604,J581,0)</f>
        <v>4</v>
      </c>
      <c r="J581" s="1">
        <v>24</v>
      </c>
      <c r="K581" s="1" t="str">
        <f t="shared" ref="K581:K603" si="801">G581&amp;I581</f>
        <v>14</v>
      </c>
      <c r="M581" s="39">
        <f t="shared" si="768"/>
        <v>4</v>
      </c>
      <c r="N581" s="39">
        <f t="shared" si="769"/>
        <v>47</v>
      </c>
      <c r="O581" s="39">
        <f t="shared" si="770"/>
        <v>19.983326383095815</v>
      </c>
      <c r="P581" s="39">
        <f t="shared" si="771"/>
        <v>24</v>
      </c>
      <c r="Q581" s="39">
        <f t="shared" si="772"/>
        <v>22.5</v>
      </c>
      <c r="R581" s="39">
        <f t="shared" si="773"/>
        <v>1.5</v>
      </c>
      <c r="S581" s="39">
        <f t="shared" si="774"/>
        <v>2</v>
      </c>
      <c r="T581" s="39">
        <f t="shared" si="775"/>
        <v>49</v>
      </c>
      <c r="U581" s="39">
        <f t="shared" si="776"/>
        <v>47</v>
      </c>
      <c r="V581" s="38">
        <f t="shared" ref="V581:V603" si="802">G581*1000000</f>
        <v>1000000</v>
      </c>
      <c r="X581" s="38">
        <f t="shared" si="785"/>
        <v>1</v>
      </c>
      <c r="Y581" s="38">
        <f t="shared" si="791"/>
        <v>51</v>
      </c>
      <c r="Z581" s="38">
        <f t="shared" si="792"/>
        <v>43</v>
      </c>
      <c r="AA581" s="38">
        <f t="shared" si="793"/>
        <v>53</v>
      </c>
      <c r="AB581" s="38">
        <f t="shared" si="794"/>
        <v>51</v>
      </c>
      <c r="AC581" s="38">
        <f t="shared" si="795"/>
        <v>22</v>
      </c>
      <c r="AD581" s="38">
        <f t="shared" si="796"/>
        <v>49</v>
      </c>
      <c r="AE581" s="38">
        <f t="shared" si="797"/>
        <v>52</v>
      </c>
      <c r="AF581" s="38">
        <f t="shared" si="798"/>
        <v>40</v>
      </c>
      <c r="AG581" s="38">
        <f t="shared" si="799"/>
        <v>39</v>
      </c>
      <c r="AH581" s="38">
        <f t="shared" si="786"/>
        <v>5</v>
      </c>
      <c r="AI581" s="38">
        <f t="shared" si="778"/>
        <v>13</v>
      </c>
      <c r="AJ581" s="38">
        <f t="shared" si="779"/>
        <v>3</v>
      </c>
      <c r="AK581" s="38">
        <f t="shared" si="780"/>
        <v>5</v>
      </c>
      <c r="AL581" s="38">
        <f t="shared" si="781"/>
        <v>34</v>
      </c>
      <c r="AM581" s="38">
        <f t="shared" si="782"/>
        <v>7</v>
      </c>
      <c r="AN581" s="38">
        <f t="shared" si="783"/>
        <v>4</v>
      </c>
      <c r="AO581" s="38">
        <f t="shared" si="784"/>
        <v>16</v>
      </c>
      <c r="AP581" s="38">
        <f t="shared" si="787"/>
        <v>1000000</v>
      </c>
      <c r="AQ581" s="40">
        <f t="shared" si="788"/>
        <v>3</v>
      </c>
      <c r="AR581" s="40">
        <f t="shared" ref="AR581:AR603" si="803">AP581/1000000</f>
        <v>1</v>
      </c>
      <c r="AS581" s="38">
        <f t="shared" si="789"/>
        <v>2925322.9</v>
      </c>
      <c r="AT581">
        <f t="shared" si="790"/>
        <v>0</v>
      </c>
      <c r="AV581" s="10" t="s">
        <v>1241</v>
      </c>
      <c r="AW581" s="11" t="s">
        <v>1211</v>
      </c>
      <c r="AX581" s="11" t="s">
        <v>1211</v>
      </c>
      <c r="AY581" s="11" t="s">
        <v>1892</v>
      </c>
      <c r="AZ581" s="11" t="s">
        <v>1898</v>
      </c>
      <c r="BA581" s="11" t="s">
        <v>1865</v>
      </c>
      <c r="BB581" s="11" t="s">
        <v>1891</v>
      </c>
      <c r="BC581" s="11" t="s">
        <v>1886</v>
      </c>
      <c r="BD581" s="11" t="s">
        <v>1893</v>
      </c>
      <c r="BE581" s="11" t="s">
        <v>1902</v>
      </c>
      <c r="BF581" s="11" t="s">
        <v>1211</v>
      </c>
      <c r="BG581" s="11" t="s">
        <v>1900</v>
      </c>
      <c r="BH581" s="11" t="s">
        <v>1895</v>
      </c>
      <c r="BI581" s="11" t="s">
        <v>1888</v>
      </c>
      <c r="BJ581" s="11" t="s">
        <v>1903</v>
      </c>
      <c r="BK581" s="11" t="s">
        <v>1211</v>
      </c>
      <c r="BL581" s="11" t="s">
        <v>1889</v>
      </c>
      <c r="BM581" s="11" t="s">
        <v>1896</v>
      </c>
      <c r="BN581" s="11" t="s">
        <v>1885</v>
      </c>
    </row>
    <row r="582" spans="1:66" ht="15" thickBot="1" x14ac:dyDescent="0.35">
      <c r="A582" s="1" t="s">
        <v>578</v>
      </c>
      <c r="B582" s="1" t="s">
        <v>603</v>
      </c>
      <c r="C582" s="2">
        <v>74</v>
      </c>
      <c r="D582" s="2">
        <v>94</v>
      </c>
      <c r="E582" s="2">
        <v>52</v>
      </c>
      <c r="F582" s="2">
        <v>52</v>
      </c>
      <c r="G582" s="2">
        <v>1</v>
      </c>
      <c r="H582" s="1">
        <f t="shared" si="800"/>
        <v>94</v>
      </c>
      <c r="I582" s="1">
        <f>HLOOKUP(H582,C582:$F$604,J582,0)</f>
        <v>2</v>
      </c>
      <c r="J582" s="1">
        <v>23</v>
      </c>
      <c r="K582" s="1" t="str">
        <f t="shared" si="801"/>
        <v>12</v>
      </c>
      <c r="M582" s="39">
        <f t="shared" si="768"/>
        <v>2</v>
      </c>
      <c r="N582" s="39">
        <f t="shared" si="769"/>
        <v>178</v>
      </c>
      <c r="O582" s="39">
        <f t="shared" si="770"/>
        <v>20.199009876724155</v>
      </c>
      <c r="P582" s="39">
        <f t="shared" si="771"/>
        <v>68</v>
      </c>
      <c r="Q582" s="39">
        <f t="shared" si="772"/>
        <v>63</v>
      </c>
      <c r="R582" s="39">
        <f t="shared" si="773"/>
        <v>5</v>
      </c>
      <c r="S582" s="39">
        <f t="shared" si="774"/>
        <v>52</v>
      </c>
      <c r="T582" s="39">
        <f t="shared" si="775"/>
        <v>94</v>
      </c>
      <c r="U582" s="39">
        <f t="shared" si="776"/>
        <v>42</v>
      </c>
      <c r="V582" s="38">
        <f t="shared" si="802"/>
        <v>1000000</v>
      </c>
      <c r="X582" s="38">
        <f t="shared" si="785"/>
        <v>27</v>
      </c>
      <c r="Y582" s="38">
        <f t="shared" si="791"/>
        <v>7</v>
      </c>
      <c r="Z582" s="38">
        <f t="shared" si="792"/>
        <v>42</v>
      </c>
      <c r="AA582" s="38">
        <f t="shared" si="793"/>
        <v>6</v>
      </c>
      <c r="AB582" s="38">
        <f t="shared" si="794"/>
        <v>14</v>
      </c>
      <c r="AC582" s="38">
        <f t="shared" si="795"/>
        <v>12</v>
      </c>
      <c r="AD582" s="38">
        <f t="shared" si="796"/>
        <v>4</v>
      </c>
      <c r="AE582" s="38">
        <f t="shared" si="797"/>
        <v>12</v>
      </c>
      <c r="AF582" s="38">
        <f t="shared" si="798"/>
        <v>43</v>
      </c>
      <c r="AG582" s="38">
        <f t="shared" si="799"/>
        <v>39</v>
      </c>
      <c r="AH582" s="38">
        <f t="shared" si="786"/>
        <v>49</v>
      </c>
      <c r="AI582" s="38">
        <f t="shared" si="778"/>
        <v>14</v>
      </c>
      <c r="AJ582" s="38">
        <f t="shared" si="779"/>
        <v>50</v>
      </c>
      <c r="AK582" s="38">
        <f t="shared" si="780"/>
        <v>42</v>
      </c>
      <c r="AL582" s="38">
        <f t="shared" si="781"/>
        <v>44</v>
      </c>
      <c r="AM582" s="38">
        <f t="shared" si="782"/>
        <v>52</v>
      </c>
      <c r="AN582" s="38">
        <f t="shared" si="783"/>
        <v>44</v>
      </c>
      <c r="AO582" s="38">
        <f t="shared" si="784"/>
        <v>13</v>
      </c>
      <c r="AP582" s="38">
        <f t="shared" si="787"/>
        <v>1000000</v>
      </c>
      <c r="AQ582" s="40">
        <f t="shared" si="788"/>
        <v>3</v>
      </c>
      <c r="AR582" s="40">
        <f t="shared" si="803"/>
        <v>1</v>
      </c>
      <c r="AS582" s="38">
        <f t="shared" si="789"/>
        <v>3030918.1999999997</v>
      </c>
      <c r="AT582">
        <f t="shared" si="790"/>
        <v>0</v>
      </c>
      <c r="AV582" s="10" t="s">
        <v>1242</v>
      </c>
      <c r="AW582" s="11" t="s">
        <v>1211</v>
      </c>
      <c r="AX582" s="11" t="s">
        <v>1211</v>
      </c>
      <c r="AY582" s="11" t="s">
        <v>1892</v>
      </c>
      <c r="AZ582" s="11" t="s">
        <v>1898</v>
      </c>
      <c r="BA582" s="11" t="s">
        <v>1865</v>
      </c>
      <c r="BB582" s="11" t="s">
        <v>1891</v>
      </c>
      <c r="BC582" s="11" t="s">
        <v>1886</v>
      </c>
      <c r="BD582" s="11" t="s">
        <v>1893</v>
      </c>
      <c r="BE582" s="11" t="s">
        <v>1902</v>
      </c>
      <c r="BF582" s="11" t="s">
        <v>1211</v>
      </c>
      <c r="BG582" s="11" t="s">
        <v>1900</v>
      </c>
      <c r="BH582" s="11" t="s">
        <v>1895</v>
      </c>
      <c r="BI582" s="11" t="s">
        <v>1888</v>
      </c>
      <c r="BJ582" s="11" t="s">
        <v>1903</v>
      </c>
      <c r="BK582" s="11" t="s">
        <v>1211</v>
      </c>
      <c r="BL582" s="11" t="s">
        <v>1889</v>
      </c>
      <c r="BM582" s="11" t="s">
        <v>1896</v>
      </c>
      <c r="BN582" s="11" t="s">
        <v>1904</v>
      </c>
    </row>
    <row r="583" spans="1:66" ht="15" thickBot="1" x14ac:dyDescent="0.35">
      <c r="A583" s="1" t="s">
        <v>579</v>
      </c>
      <c r="B583" s="1" t="s">
        <v>603</v>
      </c>
      <c r="C583" s="2">
        <v>14</v>
      </c>
      <c r="D583" s="2">
        <v>13</v>
      </c>
      <c r="E583" s="2">
        <v>25</v>
      </c>
      <c r="F583" s="2">
        <v>66</v>
      </c>
      <c r="G583" s="2">
        <v>1</v>
      </c>
      <c r="H583" s="1">
        <f t="shared" si="800"/>
        <v>66</v>
      </c>
      <c r="I583" s="1">
        <f>HLOOKUP(H583,C583:$F$604,J583,0)</f>
        <v>4</v>
      </c>
      <c r="J583" s="1">
        <v>22</v>
      </c>
      <c r="K583" s="1" t="str">
        <f t="shared" si="801"/>
        <v>14</v>
      </c>
      <c r="M583" s="39">
        <f t="shared" si="768"/>
        <v>4</v>
      </c>
      <c r="N583" s="39">
        <f t="shared" si="769"/>
        <v>52</v>
      </c>
      <c r="O583" s="39">
        <f t="shared" si="770"/>
        <v>24.933244206614322</v>
      </c>
      <c r="P583" s="39">
        <f t="shared" si="771"/>
        <v>29.5</v>
      </c>
      <c r="Q583" s="39">
        <f t="shared" si="772"/>
        <v>19.5</v>
      </c>
      <c r="R583" s="39">
        <f t="shared" si="773"/>
        <v>10</v>
      </c>
      <c r="S583" s="39">
        <f t="shared" si="774"/>
        <v>13</v>
      </c>
      <c r="T583" s="39">
        <f t="shared" si="775"/>
        <v>66</v>
      </c>
      <c r="U583" s="39">
        <f t="shared" si="776"/>
        <v>53</v>
      </c>
      <c r="V583" s="38">
        <f t="shared" si="802"/>
        <v>1000000</v>
      </c>
      <c r="X583" s="38">
        <f t="shared" si="785"/>
        <v>1</v>
      </c>
      <c r="Y583" s="38">
        <f t="shared" si="791"/>
        <v>51</v>
      </c>
      <c r="Z583" s="38">
        <f t="shared" si="792"/>
        <v>34</v>
      </c>
      <c r="AA583" s="38">
        <f t="shared" si="793"/>
        <v>50</v>
      </c>
      <c r="AB583" s="38">
        <f t="shared" si="794"/>
        <v>51</v>
      </c>
      <c r="AC583" s="38">
        <f t="shared" si="795"/>
        <v>4</v>
      </c>
      <c r="AD583" s="38">
        <f t="shared" si="796"/>
        <v>30</v>
      </c>
      <c r="AE583" s="38">
        <f t="shared" si="797"/>
        <v>45</v>
      </c>
      <c r="AF583" s="38">
        <f t="shared" si="798"/>
        <v>35</v>
      </c>
      <c r="AG583" s="38">
        <f t="shared" si="799"/>
        <v>39</v>
      </c>
      <c r="AH583" s="38">
        <f t="shared" si="786"/>
        <v>5</v>
      </c>
      <c r="AI583" s="38">
        <f t="shared" si="778"/>
        <v>22</v>
      </c>
      <c r="AJ583" s="38">
        <f t="shared" si="779"/>
        <v>6</v>
      </c>
      <c r="AK583" s="38">
        <f t="shared" si="780"/>
        <v>5</v>
      </c>
      <c r="AL583" s="38">
        <f t="shared" si="781"/>
        <v>52</v>
      </c>
      <c r="AM583" s="38">
        <f t="shared" si="782"/>
        <v>26</v>
      </c>
      <c r="AN583" s="38">
        <f t="shared" si="783"/>
        <v>11</v>
      </c>
      <c r="AO583" s="38">
        <f t="shared" si="784"/>
        <v>21</v>
      </c>
      <c r="AP583" s="38">
        <f t="shared" si="787"/>
        <v>1000000</v>
      </c>
      <c r="AQ583" s="40">
        <f t="shared" si="788"/>
        <v>3</v>
      </c>
      <c r="AR583" s="40">
        <f t="shared" si="803"/>
        <v>1</v>
      </c>
      <c r="AS583" s="38">
        <f t="shared" si="789"/>
        <v>2934892.4999999995</v>
      </c>
      <c r="AT583">
        <f t="shared" si="790"/>
        <v>0</v>
      </c>
      <c r="AV583" s="10" t="s">
        <v>1243</v>
      </c>
      <c r="AW583" s="11" t="s">
        <v>1211</v>
      </c>
      <c r="AX583" s="11" t="s">
        <v>1211</v>
      </c>
      <c r="AY583" s="11" t="s">
        <v>1892</v>
      </c>
      <c r="AZ583" s="11" t="s">
        <v>1898</v>
      </c>
      <c r="BA583" s="11" t="s">
        <v>1865</v>
      </c>
      <c r="BB583" s="11" t="s">
        <v>1891</v>
      </c>
      <c r="BC583" s="11" t="s">
        <v>1886</v>
      </c>
      <c r="BD583" s="11" t="s">
        <v>1893</v>
      </c>
      <c r="BE583" s="11" t="s">
        <v>1902</v>
      </c>
      <c r="BF583" s="11" t="s">
        <v>1211</v>
      </c>
      <c r="BG583" s="11" t="s">
        <v>1900</v>
      </c>
      <c r="BH583" s="11" t="s">
        <v>1895</v>
      </c>
      <c r="BI583" s="11" t="s">
        <v>1888</v>
      </c>
      <c r="BJ583" s="11" t="s">
        <v>1903</v>
      </c>
      <c r="BK583" s="11" t="s">
        <v>1211</v>
      </c>
      <c r="BL583" s="11" t="s">
        <v>1889</v>
      </c>
      <c r="BM583" s="11" t="s">
        <v>1896</v>
      </c>
      <c r="BN583" s="11" t="s">
        <v>1904</v>
      </c>
    </row>
    <row r="584" spans="1:66" ht="15" thickBot="1" x14ac:dyDescent="0.35">
      <c r="A584" s="1" t="s">
        <v>580</v>
      </c>
      <c r="B584" s="1" t="s">
        <v>603</v>
      </c>
      <c r="C584" s="2">
        <v>20</v>
      </c>
      <c r="D584" s="2">
        <v>22</v>
      </c>
      <c r="E584" s="2">
        <v>89</v>
      </c>
      <c r="F584" s="2">
        <v>3</v>
      </c>
      <c r="G584" s="2">
        <v>3</v>
      </c>
      <c r="H584" s="1">
        <f t="shared" si="800"/>
        <v>89</v>
      </c>
      <c r="I584" s="1">
        <f>HLOOKUP(H584,C584:$F$604,J584,0)</f>
        <v>3</v>
      </c>
      <c r="J584" s="1">
        <v>21</v>
      </c>
      <c r="K584" s="1" t="str">
        <f t="shared" si="801"/>
        <v>33</v>
      </c>
      <c r="M584" s="39">
        <f t="shared" si="768"/>
        <v>3</v>
      </c>
      <c r="N584" s="39">
        <f t="shared" si="769"/>
        <v>45</v>
      </c>
      <c r="O584" s="39">
        <f t="shared" si="770"/>
        <v>37.969285832981726</v>
      </c>
      <c r="P584" s="39">
        <f t="shared" si="771"/>
        <v>33.5</v>
      </c>
      <c r="Q584" s="39">
        <f t="shared" si="772"/>
        <v>21</v>
      </c>
      <c r="R584" s="39">
        <f t="shared" si="773"/>
        <v>12.5</v>
      </c>
      <c r="S584" s="39">
        <f t="shared" si="774"/>
        <v>3</v>
      </c>
      <c r="T584" s="39">
        <f t="shared" si="775"/>
        <v>89</v>
      </c>
      <c r="U584" s="39">
        <f t="shared" si="776"/>
        <v>86</v>
      </c>
      <c r="V584" s="38">
        <f t="shared" si="802"/>
        <v>3000000</v>
      </c>
      <c r="X584" s="38">
        <f t="shared" si="785"/>
        <v>14</v>
      </c>
      <c r="Y584" s="38">
        <f t="shared" si="791"/>
        <v>51</v>
      </c>
      <c r="Z584" s="38">
        <f t="shared" si="792"/>
        <v>8</v>
      </c>
      <c r="AA584" s="38">
        <f t="shared" si="793"/>
        <v>47</v>
      </c>
      <c r="AB584" s="38">
        <f t="shared" si="794"/>
        <v>51</v>
      </c>
      <c r="AC584" s="38">
        <f t="shared" si="795"/>
        <v>2</v>
      </c>
      <c r="AD584" s="38">
        <f t="shared" si="796"/>
        <v>48</v>
      </c>
      <c r="AE584" s="38">
        <f t="shared" si="797"/>
        <v>21</v>
      </c>
      <c r="AF584" s="38">
        <f t="shared" si="798"/>
        <v>6</v>
      </c>
      <c r="AG584" s="38">
        <f t="shared" si="799"/>
        <v>13</v>
      </c>
      <c r="AH584" s="38">
        <f t="shared" si="786"/>
        <v>5</v>
      </c>
      <c r="AI584" s="38">
        <f t="shared" si="778"/>
        <v>48</v>
      </c>
      <c r="AJ584" s="38">
        <f t="shared" si="779"/>
        <v>9</v>
      </c>
      <c r="AK584" s="38">
        <f t="shared" si="780"/>
        <v>5</v>
      </c>
      <c r="AL584" s="38">
        <f t="shared" si="781"/>
        <v>54</v>
      </c>
      <c r="AM584" s="38">
        <f t="shared" si="782"/>
        <v>8</v>
      </c>
      <c r="AN584" s="38">
        <f t="shared" si="783"/>
        <v>35</v>
      </c>
      <c r="AO584" s="38">
        <f t="shared" si="784"/>
        <v>50</v>
      </c>
      <c r="AP584" s="38">
        <f t="shared" si="787"/>
        <v>3000000</v>
      </c>
      <c r="AQ584" s="40">
        <f t="shared" si="788"/>
        <v>3</v>
      </c>
      <c r="AR584" s="40">
        <f t="shared" si="803"/>
        <v>3</v>
      </c>
      <c r="AS584" s="38">
        <f t="shared" si="789"/>
        <v>2971275</v>
      </c>
      <c r="AT584">
        <f t="shared" si="790"/>
        <v>1</v>
      </c>
      <c r="AV584" s="10" t="s">
        <v>1244</v>
      </c>
      <c r="AW584" s="11" t="s">
        <v>1211</v>
      </c>
      <c r="AX584" s="11" t="s">
        <v>1211</v>
      </c>
      <c r="AY584" s="11" t="s">
        <v>1892</v>
      </c>
      <c r="AZ584" s="11" t="s">
        <v>1211</v>
      </c>
      <c r="BA584" s="11" t="s">
        <v>1865</v>
      </c>
      <c r="BB584" s="11" t="s">
        <v>1891</v>
      </c>
      <c r="BC584" s="11" t="s">
        <v>1886</v>
      </c>
      <c r="BD584" s="11" t="s">
        <v>1893</v>
      </c>
      <c r="BE584" s="11" t="s">
        <v>1902</v>
      </c>
      <c r="BF584" s="11" t="s">
        <v>1211</v>
      </c>
      <c r="BG584" s="11" t="s">
        <v>1900</v>
      </c>
      <c r="BH584" s="11" t="s">
        <v>1895</v>
      </c>
      <c r="BI584" s="11" t="s">
        <v>1888</v>
      </c>
      <c r="BJ584" s="11" t="s">
        <v>1903</v>
      </c>
      <c r="BK584" s="11" t="s">
        <v>1211</v>
      </c>
      <c r="BL584" s="11" t="s">
        <v>1889</v>
      </c>
      <c r="BM584" s="11" t="s">
        <v>1896</v>
      </c>
      <c r="BN584" s="11" t="s">
        <v>1905</v>
      </c>
    </row>
    <row r="585" spans="1:66" ht="15" thickBot="1" x14ac:dyDescent="0.35">
      <c r="A585" s="1" t="s">
        <v>581</v>
      </c>
      <c r="B585" s="1" t="s">
        <v>603</v>
      </c>
      <c r="C585" s="2">
        <v>18</v>
      </c>
      <c r="D585" s="2">
        <v>55</v>
      </c>
      <c r="E585" s="2">
        <v>47</v>
      </c>
      <c r="F585" s="2">
        <v>28</v>
      </c>
      <c r="G585" s="2">
        <v>1</v>
      </c>
      <c r="H585" s="1">
        <f t="shared" si="800"/>
        <v>55</v>
      </c>
      <c r="I585" s="1">
        <f>HLOOKUP(H585,C585:$F$604,J585,0)</f>
        <v>2</v>
      </c>
      <c r="J585" s="1">
        <v>20</v>
      </c>
      <c r="K585" s="1" t="str">
        <f t="shared" si="801"/>
        <v>12</v>
      </c>
      <c r="M585" s="39">
        <f t="shared" si="768"/>
        <v>2</v>
      </c>
      <c r="N585" s="39">
        <f t="shared" si="769"/>
        <v>93</v>
      </c>
      <c r="O585" s="39">
        <f t="shared" si="770"/>
        <v>16.990193249832878</v>
      </c>
      <c r="P585" s="39">
        <f t="shared" si="771"/>
        <v>37</v>
      </c>
      <c r="Q585" s="39">
        <f t="shared" si="772"/>
        <v>37.5</v>
      </c>
      <c r="R585" s="39">
        <f t="shared" si="773"/>
        <v>-0.5</v>
      </c>
      <c r="S585" s="39">
        <f t="shared" si="774"/>
        <v>18</v>
      </c>
      <c r="T585" s="39">
        <f t="shared" si="775"/>
        <v>55</v>
      </c>
      <c r="U585" s="39">
        <f t="shared" si="776"/>
        <v>37</v>
      </c>
      <c r="V585" s="38">
        <f t="shared" si="802"/>
        <v>1000000</v>
      </c>
      <c r="X585" s="38">
        <f t="shared" si="785"/>
        <v>27</v>
      </c>
      <c r="Y585" s="38">
        <f t="shared" si="791"/>
        <v>38</v>
      </c>
      <c r="Z585" s="38">
        <f t="shared" si="792"/>
        <v>46</v>
      </c>
      <c r="AA585" s="38">
        <f t="shared" si="793"/>
        <v>44</v>
      </c>
      <c r="AB585" s="38">
        <f t="shared" si="794"/>
        <v>40</v>
      </c>
      <c r="AC585" s="38">
        <f t="shared" si="795"/>
        <v>30</v>
      </c>
      <c r="AD585" s="38">
        <f t="shared" si="796"/>
        <v>24</v>
      </c>
      <c r="AE585" s="38">
        <f t="shared" si="797"/>
        <v>50</v>
      </c>
      <c r="AF585" s="38">
        <f t="shared" si="798"/>
        <v>47</v>
      </c>
      <c r="AG585" s="38">
        <f t="shared" si="799"/>
        <v>39</v>
      </c>
      <c r="AH585" s="38">
        <f t="shared" si="786"/>
        <v>18</v>
      </c>
      <c r="AI585" s="38">
        <f t="shared" si="778"/>
        <v>10</v>
      </c>
      <c r="AJ585" s="38">
        <f t="shared" si="779"/>
        <v>12</v>
      </c>
      <c r="AK585" s="38">
        <f t="shared" si="780"/>
        <v>16</v>
      </c>
      <c r="AL585" s="38">
        <f t="shared" si="781"/>
        <v>26</v>
      </c>
      <c r="AM585" s="38">
        <f t="shared" si="782"/>
        <v>32</v>
      </c>
      <c r="AN585" s="38">
        <f t="shared" si="783"/>
        <v>6</v>
      </c>
      <c r="AO585" s="38">
        <f t="shared" si="784"/>
        <v>9</v>
      </c>
      <c r="AP585" s="38">
        <f t="shared" si="787"/>
        <v>1000000</v>
      </c>
      <c r="AQ585" s="40">
        <f t="shared" si="788"/>
        <v>2</v>
      </c>
      <c r="AR585" s="40">
        <f t="shared" si="803"/>
        <v>1</v>
      </c>
      <c r="AS585" s="38">
        <f t="shared" si="789"/>
        <v>2439841</v>
      </c>
      <c r="AT585">
        <f t="shared" si="790"/>
        <v>0</v>
      </c>
      <c r="AV585" s="10" t="s">
        <v>1245</v>
      </c>
      <c r="AW585" s="11" t="s">
        <v>1211</v>
      </c>
      <c r="AX585" s="11" t="s">
        <v>1211</v>
      </c>
      <c r="AY585" s="11" t="s">
        <v>1892</v>
      </c>
      <c r="AZ585" s="11" t="s">
        <v>1211</v>
      </c>
      <c r="BA585" s="11" t="s">
        <v>1865</v>
      </c>
      <c r="BB585" s="11" t="s">
        <v>1906</v>
      </c>
      <c r="BC585" s="11" t="s">
        <v>1886</v>
      </c>
      <c r="BD585" s="11" t="s">
        <v>1893</v>
      </c>
      <c r="BE585" s="11" t="s">
        <v>1902</v>
      </c>
      <c r="BF585" s="11" t="s">
        <v>1211</v>
      </c>
      <c r="BG585" s="11" t="s">
        <v>1900</v>
      </c>
      <c r="BH585" s="11" t="s">
        <v>1895</v>
      </c>
      <c r="BI585" s="11" t="s">
        <v>1888</v>
      </c>
      <c r="BJ585" s="11" t="s">
        <v>1903</v>
      </c>
      <c r="BK585" s="11" t="s">
        <v>1211</v>
      </c>
      <c r="BL585" s="11" t="s">
        <v>1889</v>
      </c>
      <c r="BM585" s="11" t="s">
        <v>1896</v>
      </c>
      <c r="BN585" s="11" t="s">
        <v>1907</v>
      </c>
    </row>
    <row r="586" spans="1:66" ht="15" thickBot="1" x14ac:dyDescent="0.35">
      <c r="A586" s="1" t="s">
        <v>582</v>
      </c>
      <c r="B586" s="1" t="s">
        <v>603</v>
      </c>
      <c r="C586" s="2">
        <v>47</v>
      </c>
      <c r="D586" s="2">
        <v>53</v>
      </c>
      <c r="E586" s="2">
        <v>78</v>
      </c>
      <c r="F586" s="2">
        <v>66</v>
      </c>
      <c r="G586" s="2">
        <v>3</v>
      </c>
      <c r="H586" s="1">
        <f t="shared" si="800"/>
        <v>78</v>
      </c>
      <c r="I586" s="1">
        <f>HLOOKUP(H586,C586:$F$604,J586,0)</f>
        <v>3</v>
      </c>
      <c r="J586" s="1">
        <v>19</v>
      </c>
      <c r="K586" s="1" t="str">
        <f t="shared" si="801"/>
        <v>33</v>
      </c>
      <c r="M586" s="39">
        <f t="shared" si="768"/>
        <v>3</v>
      </c>
      <c r="N586" s="39">
        <f t="shared" si="769"/>
        <v>166</v>
      </c>
      <c r="O586" s="39">
        <f t="shared" si="770"/>
        <v>13.832329280830953</v>
      </c>
      <c r="P586" s="39">
        <f t="shared" si="771"/>
        <v>61</v>
      </c>
      <c r="Q586" s="39">
        <f t="shared" si="772"/>
        <v>59.5</v>
      </c>
      <c r="R586" s="39">
        <f t="shared" si="773"/>
        <v>1.5</v>
      </c>
      <c r="S586" s="39">
        <f t="shared" si="774"/>
        <v>47</v>
      </c>
      <c r="T586" s="39">
        <f t="shared" si="775"/>
        <v>78</v>
      </c>
      <c r="U586" s="39">
        <f t="shared" si="776"/>
        <v>31</v>
      </c>
      <c r="V586" s="38">
        <f t="shared" si="802"/>
        <v>3000000</v>
      </c>
      <c r="X586" s="38">
        <f t="shared" si="785"/>
        <v>14</v>
      </c>
      <c r="Y586" s="38">
        <f t="shared" si="791"/>
        <v>10</v>
      </c>
      <c r="Z586" s="38">
        <f t="shared" si="792"/>
        <v>50</v>
      </c>
      <c r="AA586" s="38">
        <f t="shared" si="793"/>
        <v>14</v>
      </c>
      <c r="AB586" s="38">
        <f t="shared" si="794"/>
        <v>18</v>
      </c>
      <c r="AC586" s="38">
        <f t="shared" si="795"/>
        <v>22</v>
      </c>
      <c r="AD586" s="38">
        <f t="shared" si="796"/>
        <v>6</v>
      </c>
      <c r="AE586" s="38">
        <f t="shared" si="797"/>
        <v>35</v>
      </c>
      <c r="AF586" s="38">
        <f t="shared" si="798"/>
        <v>50</v>
      </c>
      <c r="AG586" s="38">
        <f t="shared" si="799"/>
        <v>13</v>
      </c>
      <c r="AH586" s="38">
        <f t="shared" si="786"/>
        <v>46</v>
      </c>
      <c r="AI586" s="38">
        <f t="shared" si="778"/>
        <v>6</v>
      </c>
      <c r="AJ586" s="38">
        <f t="shared" si="779"/>
        <v>42</v>
      </c>
      <c r="AK586" s="38">
        <f t="shared" si="780"/>
        <v>38</v>
      </c>
      <c r="AL586" s="38">
        <f t="shared" si="781"/>
        <v>34</v>
      </c>
      <c r="AM586" s="38">
        <f t="shared" si="782"/>
        <v>50</v>
      </c>
      <c r="AN586" s="38">
        <f t="shared" si="783"/>
        <v>21</v>
      </c>
      <c r="AO586" s="38">
        <f t="shared" si="784"/>
        <v>6</v>
      </c>
      <c r="AP586" s="38">
        <f t="shared" si="787"/>
        <v>3000000</v>
      </c>
      <c r="AQ586" s="40">
        <f t="shared" si="788"/>
        <v>3</v>
      </c>
      <c r="AR586" s="40">
        <f t="shared" si="803"/>
        <v>3</v>
      </c>
      <c r="AS586" s="38">
        <f t="shared" si="789"/>
        <v>2909162.1999999997</v>
      </c>
      <c r="AT586">
        <f t="shared" si="790"/>
        <v>1</v>
      </c>
      <c r="AV586" s="10" t="s">
        <v>1246</v>
      </c>
      <c r="AW586" s="11" t="s">
        <v>1211</v>
      </c>
      <c r="AX586" s="11" t="s">
        <v>1211</v>
      </c>
      <c r="AY586" s="11" t="s">
        <v>1892</v>
      </c>
      <c r="AZ586" s="11" t="s">
        <v>1211</v>
      </c>
      <c r="BA586" s="11" t="s">
        <v>1865</v>
      </c>
      <c r="BB586" s="11" t="s">
        <v>1906</v>
      </c>
      <c r="BC586" s="11" t="s">
        <v>1886</v>
      </c>
      <c r="BD586" s="11" t="s">
        <v>1893</v>
      </c>
      <c r="BE586" s="11" t="s">
        <v>1902</v>
      </c>
      <c r="BF586" s="11" t="s">
        <v>1211</v>
      </c>
      <c r="BG586" s="11" t="s">
        <v>1900</v>
      </c>
      <c r="BH586" s="11" t="s">
        <v>1895</v>
      </c>
      <c r="BI586" s="11" t="s">
        <v>1211</v>
      </c>
      <c r="BJ586" s="11" t="s">
        <v>1903</v>
      </c>
      <c r="BK586" s="11" t="s">
        <v>1211</v>
      </c>
      <c r="BL586" s="11" t="s">
        <v>1211</v>
      </c>
      <c r="BM586" s="11" t="s">
        <v>1896</v>
      </c>
      <c r="BN586" s="11" t="s">
        <v>1907</v>
      </c>
    </row>
    <row r="587" spans="1:66" ht="15" thickBot="1" x14ac:dyDescent="0.35">
      <c r="A587" s="1" t="s">
        <v>583</v>
      </c>
      <c r="B587" s="1" t="s">
        <v>603</v>
      </c>
      <c r="C587" s="2">
        <v>52</v>
      </c>
      <c r="D587" s="2">
        <v>4</v>
      </c>
      <c r="E587" s="2">
        <v>75</v>
      </c>
      <c r="F587" s="2">
        <v>13</v>
      </c>
      <c r="G587" s="2">
        <v>2</v>
      </c>
      <c r="H587" s="1">
        <f t="shared" si="800"/>
        <v>75</v>
      </c>
      <c r="I587" s="1">
        <f>HLOOKUP(H587,C587:$F$604,J587,0)</f>
        <v>3</v>
      </c>
      <c r="J587" s="1">
        <v>18</v>
      </c>
      <c r="K587" s="1" t="str">
        <f t="shared" si="801"/>
        <v>23</v>
      </c>
      <c r="M587" s="39">
        <f t="shared" si="768"/>
        <v>3</v>
      </c>
      <c r="N587" s="39">
        <f t="shared" si="769"/>
        <v>69</v>
      </c>
      <c r="O587" s="39">
        <f t="shared" si="770"/>
        <v>33.316662497915367</v>
      </c>
      <c r="P587" s="39">
        <f t="shared" si="771"/>
        <v>36</v>
      </c>
      <c r="Q587" s="39">
        <f t="shared" si="772"/>
        <v>32.5</v>
      </c>
      <c r="R587" s="39">
        <f t="shared" si="773"/>
        <v>3.5</v>
      </c>
      <c r="S587" s="39">
        <f t="shared" si="774"/>
        <v>4</v>
      </c>
      <c r="T587" s="39">
        <f t="shared" si="775"/>
        <v>75</v>
      </c>
      <c r="U587" s="39">
        <f t="shared" si="776"/>
        <v>71</v>
      </c>
      <c r="V587" s="38">
        <f t="shared" si="802"/>
        <v>2000000</v>
      </c>
      <c r="X587" s="38">
        <f t="shared" si="785"/>
        <v>14</v>
      </c>
      <c r="Y587" s="38">
        <f t="shared" si="791"/>
        <v>46</v>
      </c>
      <c r="Z587" s="38">
        <f t="shared" si="792"/>
        <v>17</v>
      </c>
      <c r="AA587" s="38">
        <f t="shared" si="793"/>
        <v>45</v>
      </c>
      <c r="AB587" s="38">
        <f t="shared" si="794"/>
        <v>44</v>
      </c>
      <c r="AC587" s="38">
        <f t="shared" si="795"/>
        <v>16</v>
      </c>
      <c r="AD587" s="38">
        <f t="shared" si="796"/>
        <v>46</v>
      </c>
      <c r="AE587" s="38">
        <f t="shared" si="797"/>
        <v>38</v>
      </c>
      <c r="AF587" s="38">
        <f t="shared" si="798"/>
        <v>20</v>
      </c>
      <c r="AG587" s="38">
        <f t="shared" si="799"/>
        <v>28</v>
      </c>
      <c r="AH587" s="38">
        <f t="shared" si="786"/>
        <v>10</v>
      </c>
      <c r="AI587" s="38">
        <f t="shared" si="778"/>
        <v>39</v>
      </c>
      <c r="AJ587" s="38">
        <f t="shared" si="779"/>
        <v>11</v>
      </c>
      <c r="AK587" s="38">
        <f t="shared" si="780"/>
        <v>12</v>
      </c>
      <c r="AL587" s="38">
        <f t="shared" si="781"/>
        <v>40</v>
      </c>
      <c r="AM587" s="38">
        <f t="shared" si="782"/>
        <v>10</v>
      </c>
      <c r="AN587" s="38">
        <f t="shared" si="783"/>
        <v>18</v>
      </c>
      <c r="AO587" s="38">
        <f t="shared" si="784"/>
        <v>36</v>
      </c>
      <c r="AP587" s="38">
        <f t="shared" si="787"/>
        <v>2000000</v>
      </c>
      <c r="AQ587" s="40">
        <f t="shared" si="788"/>
        <v>3</v>
      </c>
      <c r="AR587" s="40">
        <f t="shared" si="803"/>
        <v>2</v>
      </c>
      <c r="AS587" s="38">
        <f t="shared" si="789"/>
        <v>2969584.2</v>
      </c>
      <c r="AT587">
        <f t="shared" si="790"/>
        <v>0</v>
      </c>
      <c r="AV587" s="10" t="s">
        <v>1247</v>
      </c>
      <c r="AW587" s="11" t="s">
        <v>1211</v>
      </c>
      <c r="AX587" s="11" t="s">
        <v>1211</v>
      </c>
      <c r="AY587" s="11" t="s">
        <v>1892</v>
      </c>
      <c r="AZ587" s="11" t="s">
        <v>1211</v>
      </c>
      <c r="BA587" s="11" t="s">
        <v>1865</v>
      </c>
      <c r="BB587" s="11" t="s">
        <v>1211</v>
      </c>
      <c r="BC587" s="11" t="s">
        <v>1886</v>
      </c>
      <c r="BD587" s="11" t="s">
        <v>1893</v>
      </c>
      <c r="BE587" s="11" t="s">
        <v>1908</v>
      </c>
      <c r="BF587" s="11" t="s">
        <v>1211</v>
      </c>
      <c r="BG587" s="11" t="s">
        <v>1900</v>
      </c>
      <c r="BH587" s="11" t="s">
        <v>1895</v>
      </c>
      <c r="BI587" s="11" t="s">
        <v>1211</v>
      </c>
      <c r="BJ587" s="11" t="s">
        <v>1909</v>
      </c>
      <c r="BK587" s="11" t="s">
        <v>1211</v>
      </c>
      <c r="BL587" s="11" t="s">
        <v>1211</v>
      </c>
      <c r="BM587" s="11" t="s">
        <v>1896</v>
      </c>
      <c r="BN587" s="11" t="s">
        <v>1907</v>
      </c>
    </row>
    <row r="588" spans="1:66" ht="15" thickBot="1" x14ac:dyDescent="0.35">
      <c r="A588" s="1" t="s">
        <v>584</v>
      </c>
      <c r="B588" s="1" t="s">
        <v>603</v>
      </c>
      <c r="C588" s="2">
        <v>21</v>
      </c>
      <c r="D588" s="2">
        <v>49</v>
      </c>
      <c r="E588" s="2">
        <v>23</v>
      </c>
      <c r="F588" s="2">
        <v>4</v>
      </c>
      <c r="G588" s="2">
        <v>4</v>
      </c>
      <c r="H588" s="1">
        <f t="shared" si="800"/>
        <v>49</v>
      </c>
      <c r="I588" s="1">
        <f>HLOOKUP(H588,C588:$F$604,J588,0)</f>
        <v>2</v>
      </c>
      <c r="J588" s="1">
        <v>17</v>
      </c>
      <c r="K588" s="1" t="str">
        <f t="shared" si="801"/>
        <v>42</v>
      </c>
      <c r="M588" s="39">
        <f t="shared" si="768"/>
        <v>2</v>
      </c>
      <c r="N588" s="39">
        <f t="shared" si="769"/>
        <v>48</v>
      </c>
      <c r="O588" s="39">
        <f t="shared" si="770"/>
        <v>18.571932227602669</v>
      </c>
      <c r="P588" s="39">
        <f t="shared" si="771"/>
        <v>24.25</v>
      </c>
      <c r="Q588" s="39">
        <f t="shared" si="772"/>
        <v>22</v>
      </c>
      <c r="R588" s="39">
        <f t="shared" si="773"/>
        <v>2.25</v>
      </c>
      <c r="S588" s="39">
        <f t="shared" si="774"/>
        <v>4</v>
      </c>
      <c r="T588" s="39">
        <f t="shared" si="775"/>
        <v>49</v>
      </c>
      <c r="U588" s="39">
        <f t="shared" si="776"/>
        <v>45</v>
      </c>
      <c r="V588" s="38">
        <f t="shared" si="802"/>
        <v>4000000</v>
      </c>
      <c r="X588" s="38">
        <f t="shared" si="785"/>
        <v>27</v>
      </c>
      <c r="Y588" s="38">
        <f t="shared" si="791"/>
        <v>51</v>
      </c>
      <c r="Z588" s="38">
        <f t="shared" si="792"/>
        <v>44</v>
      </c>
      <c r="AA588" s="38">
        <f t="shared" si="793"/>
        <v>53</v>
      </c>
      <c r="AB588" s="38">
        <f t="shared" si="794"/>
        <v>51</v>
      </c>
      <c r="AC588" s="38">
        <f t="shared" si="795"/>
        <v>19</v>
      </c>
      <c r="AD588" s="38">
        <f t="shared" si="796"/>
        <v>46</v>
      </c>
      <c r="AE588" s="38">
        <f t="shared" si="797"/>
        <v>52</v>
      </c>
      <c r="AF588" s="38">
        <f t="shared" si="798"/>
        <v>42</v>
      </c>
      <c r="AG588" s="38">
        <f t="shared" si="799"/>
        <v>1</v>
      </c>
      <c r="AH588" s="38">
        <f t="shared" si="786"/>
        <v>5</v>
      </c>
      <c r="AI588" s="38">
        <f t="shared" si="778"/>
        <v>12</v>
      </c>
      <c r="AJ588" s="38">
        <f t="shared" si="779"/>
        <v>3</v>
      </c>
      <c r="AK588" s="38">
        <f t="shared" si="780"/>
        <v>5</v>
      </c>
      <c r="AL588" s="38">
        <f t="shared" si="781"/>
        <v>37</v>
      </c>
      <c r="AM588" s="38">
        <f t="shared" si="782"/>
        <v>10</v>
      </c>
      <c r="AN588" s="38">
        <f t="shared" si="783"/>
        <v>4</v>
      </c>
      <c r="AO588" s="38">
        <f t="shared" si="784"/>
        <v>14</v>
      </c>
      <c r="AP588" s="38">
        <f t="shared" si="787"/>
        <v>4000000</v>
      </c>
      <c r="AQ588" s="40">
        <f t="shared" si="788"/>
        <v>3</v>
      </c>
      <c r="AR588" s="40">
        <f t="shared" si="803"/>
        <v>4</v>
      </c>
      <c r="AS588" s="38">
        <f t="shared" si="789"/>
        <v>3117501</v>
      </c>
      <c r="AT588">
        <f t="shared" si="790"/>
        <v>0</v>
      </c>
      <c r="AV588" s="10" t="s">
        <v>1248</v>
      </c>
      <c r="AW588" s="11" t="s">
        <v>1211</v>
      </c>
      <c r="AX588" s="11" t="s">
        <v>1211</v>
      </c>
      <c r="AY588" s="11" t="s">
        <v>1892</v>
      </c>
      <c r="AZ588" s="11" t="s">
        <v>1211</v>
      </c>
      <c r="BA588" s="11" t="s">
        <v>1910</v>
      </c>
      <c r="BB588" s="11" t="s">
        <v>1211</v>
      </c>
      <c r="BC588" s="11" t="s">
        <v>1886</v>
      </c>
      <c r="BD588" s="11" t="s">
        <v>1893</v>
      </c>
      <c r="BE588" s="11" t="s">
        <v>1908</v>
      </c>
      <c r="BF588" s="11" t="s">
        <v>1211</v>
      </c>
      <c r="BG588" s="11" t="s">
        <v>1900</v>
      </c>
      <c r="BH588" s="11" t="s">
        <v>1895</v>
      </c>
      <c r="BI588" s="11" t="s">
        <v>1211</v>
      </c>
      <c r="BJ588" s="11" t="s">
        <v>1909</v>
      </c>
      <c r="BK588" s="11" t="s">
        <v>1211</v>
      </c>
      <c r="BL588" s="11" t="s">
        <v>1211</v>
      </c>
      <c r="BM588" s="11" t="s">
        <v>1896</v>
      </c>
      <c r="BN588" s="11" t="s">
        <v>1907</v>
      </c>
    </row>
    <row r="589" spans="1:66" ht="15" thickBot="1" x14ac:dyDescent="0.35">
      <c r="A589" s="1" t="s">
        <v>585</v>
      </c>
      <c r="B589" s="1" t="s">
        <v>603</v>
      </c>
      <c r="C589" s="2">
        <v>72</v>
      </c>
      <c r="D589" s="2">
        <v>95</v>
      </c>
      <c r="E589" s="2">
        <v>38</v>
      </c>
      <c r="F589" s="2">
        <v>24</v>
      </c>
      <c r="G589" s="2">
        <v>4</v>
      </c>
      <c r="H589" s="1">
        <f t="shared" si="800"/>
        <v>95</v>
      </c>
      <c r="I589" s="1">
        <f>HLOOKUP(H589,C589:$F$604,J589,0)</f>
        <v>2</v>
      </c>
      <c r="J589" s="1">
        <v>16</v>
      </c>
      <c r="K589" s="1" t="str">
        <f t="shared" si="801"/>
        <v>42</v>
      </c>
      <c r="M589" s="39">
        <f t="shared" si="768"/>
        <v>2</v>
      </c>
      <c r="N589" s="39">
        <f t="shared" si="769"/>
        <v>134</v>
      </c>
      <c r="O589" s="39">
        <f t="shared" si="770"/>
        <v>32.242570203588507</v>
      </c>
      <c r="P589" s="39">
        <f t="shared" si="771"/>
        <v>57.25</v>
      </c>
      <c r="Q589" s="39">
        <f t="shared" si="772"/>
        <v>55</v>
      </c>
      <c r="R589" s="39">
        <f t="shared" si="773"/>
        <v>2.25</v>
      </c>
      <c r="S589" s="39">
        <f t="shared" si="774"/>
        <v>24</v>
      </c>
      <c r="T589" s="39">
        <f t="shared" si="775"/>
        <v>95</v>
      </c>
      <c r="U589" s="39">
        <f t="shared" si="776"/>
        <v>71</v>
      </c>
      <c r="V589" s="38">
        <f t="shared" si="802"/>
        <v>4000000</v>
      </c>
      <c r="X589" s="38">
        <f t="shared" si="785"/>
        <v>27</v>
      </c>
      <c r="Y589" s="38">
        <f t="shared" si="791"/>
        <v>22</v>
      </c>
      <c r="Z589" s="38">
        <f t="shared" si="792"/>
        <v>19</v>
      </c>
      <c r="AA589" s="38">
        <f t="shared" si="793"/>
        <v>18</v>
      </c>
      <c r="AB589" s="38">
        <f t="shared" si="794"/>
        <v>23</v>
      </c>
      <c r="AC589" s="38">
        <f t="shared" si="795"/>
        <v>19</v>
      </c>
      <c r="AD589" s="38">
        <f t="shared" si="796"/>
        <v>19</v>
      </c>
      <c r="AE589" s="38">
        <f t="shared" si="797"/>
        <v>10</v>
      </c>
      <c r="AF589" s="38">
        <f t="shared" si="798"/>
        <v>20</v>
      </c>
      <c r="AG589" s="38">
        <f t="shared" si="799"/>
        <v>1</v>
      </c>
      <c r="AH589" s="38">
        <f t="shared" si="786"/>
        <v>34</v>
      </c>
      <c r="AI589" s="38">
        <f t="shared" si="778"/>
        <v>37</v>
      </c>
      <c r="AJ589" s="38">
        <f t="shared" si="779"/>
        <v>38</v>
      </c>
      <c r="AK589" s="38">
        <f t="shared" si="780"/>
        <v>33</v>
      </c>
      <c r="AL589" s="38">
        <f t="shared" si="781"/>
        <v>37</v>
      </c>
      <c r="AM589" s="38">
        <f t="shared" si="782"/>
        <v>37</v>
      </c>
      <c r="AN589" s="38">
        <f t="shared" si="783"/>
        <v>46</v>
      </c>
      <c r="AO589" s="38">
        <f t="shared" si="784"/>
        <v>36</v>
      </c>
      <c r="AP589" s="38">
        <f t="shared" si="787"/>
        <v>4000000</v>
      </c>
      <c r="AQ589" s="40">
        <f t="shared" si="788"/>
        <v>3</v>
      </c>
      <c r="AR589" s="40">
        <f t="shared" si="803"/>
        <v>4</v>
      </c>
      <c r="AS589" s="38">
        <f t="shared" si="789"/>
        <v>2529406.8000000003</v>
      </c>
      <c r="AT589">
        <f t="shared" si="790"/>
        <v>0</v>
      </c>
      <c r="AV589" s="10" t="s">
        <v>1249</v>
      </c>
      <c r="AW589" s="11" t="s">
        <v>1211</v>
      </c>
      <c r="AX589" s="11" t="s">
        <v>1211</v>
      </c>
      <c r="AY589" s="11" t="s">
        <v>1892</v>
      </c>
      <c r="AZ589" s="11" t="s">
        <v>1211</v>
      </c>
      <c r="BA589" s="11" t="s">
        <v>1910</v>
      </c>
      <c r="BB589" s="11" t="s">
        <v>1211</v>
      </c>
      <c r="BC589" s="11" t="s">
        <v>1911</v>
      </c>
      <c r="BD589" s="11" t="s">
        <v>1893</v>
      </c>
      <c r="BE589" s="11" t="s">
        <v>1912</v>
      </c>
      <c r="BF589" s="11" t="s">
        <v>1211</v>
      </c>
      <c r="BG589" s="11" t="s">
        <v>1900</v>
      </c>
      <c r="BH589" s="11" t="s">
        <v>1895</v>
      </c>
      <c r="BI589" s="11" t="s">
        <v>1211</v>
      </c>
      <c r="BJ589" s="11" t="s">
        <v>1909</v>
      </c>
      <c r="BK589" s="11" t="s">
        <v>1211</v>
      </c>
      <c r="BL589" s="11" t="s">
        <v>1211</v>
      </c>
      <c r="BM589" s="11" t="s">
        <v>1913</v>
      </c>
      <c r="BN589" s="11" t="s">
        <v>1907</v>
      </c>
    </row>
    <row r="590" spans="1:66" ht="15" thickBot="1" x14ac:dyDescent="0.35">
      <c r="A590" s="1" t="s">
        <v>586</v>
      </c>
      <c r="B590" s="1" t="s">
        <v>603</v>
      </c>
      <c r="C590" s="2">
        <v>97</v>
      </c>
      <c r="D590" s="2">
        <v>86</v>
      </c>
      <c r="E590" s="2">
        <v>18</v>
      </c>
      <c r="F590" s="2">
        <v>46</v>
      </c>
      <c r="G590" s="2">
        <v>1</v>
      </c>
      <c r="H590" s="1">
        <f t="shared" si="800"/>
        <v>97</v>
      </c>
      <c r="I590" s="1">
        <f>HLOOKUP(H590,C590:$F$604,J590,0)</f>
        <v>1</v>
      </c>
      <c r="J590" s="1">
        <v>15</v>
      </c>
      <c r="K590" s="1" t="str">
        <f t="shared" si="801"/>
        <v>11</v>
      </c>
      <c r="M590" s="39">
        <f t="shared" si="768"/>
        <v>1</v>
      </c>
      <c r="N590" s="39">
        <f t="shared" si="769"/>
        <v>150</v>
      </c>
      <c r="O590" s="39">
        <f t="shared" si="770"/>
        <v>36.481730587605995</v>
      </c>
      <c r="P590" s="39">
        <f t="shared" si="771"/>
        <v>61.75</v>
      </c>
      <c r="Q590" s="39">
        <f t="shared" si="772"/>
        <v>66</v>
      </c>
      <c r="R590" s="39">
        <f t="shared" si="773"/>
        <v>-4.25</v>
      </c>
      <c r="S590" s="39">
        <f t="shared" si="774"/>
        <v>18</v>
      </c>
      <c r="T590" s="39">
        <f t="shared" si="775"/>
        <v>97</v>
      </c>
      <c r="U590" s="39">
        <f t="shared" si="776"/>
        <v>79</v>
      </c>
      <c r="V590" s="38">
        <f t="shared" si="802"/>
        <v>1000000</v>
      </c>
      <c r="X590" s="38">
        <f t="shared" si="785"/>
        <v>41</v>
      </c>
      <c r="Y590" s="38">
        <f t="shared" si="791"/>
        <v>15</v>
      </c>
      <c r="Z590" s="38">
        <f t="shared" si="792"/>
        <v>11</v>
      </c>
      <c r="AA590" s="38">
        <f t="shared" si="793"/>
        <v>13</v>
      </c>
      <c r="AB590" s="38">
        <f t="shared" si="794"/>
        <v>12</v>
      </c>
      <c r="AC590" s="38">
        <f t="shared" si="795"/>
        <v>42</v>
      </c>
      <c r="AD590" s="38">
        <f t="shared" si="796"/>
        <v>24</v>
      </c>
      <c r="AE590" s="38">
        <f t="shared" si="797"/>
        <v>7</v>
      </c>
      <c r="AF590" s="38">
        <f t="shared" si="798"/>
        <v>12</v>
      </c>
      <c r="AG590" s="38">
        <f t="shared" si="799"/>
        <v>39</v>
      </c>
      <c r="AH590" s="38">
        <f t="shared" si="786"/>
        <v>41</v>
      </c>
      <c r="AI590" s="38">
        <f t="shared" si="778"/>
        <v>45</v>
      </c>
      <c r="AJ590" s="38">
        <f t="shared" si="779"/>
        <v>43</v>
      </c>
      <c r="AK590" s="38">
        <f t="shared" si="780"/>
        <v>44</v>
      </c>
      <c r="AL590" s="38">
        <f t="shared" si="781"/>
        <v>14</v>
      </c>
      <c r="AM590" s="38">
        <f t="shared" si="782"/>
        <v>32</v>
      </c>
      <c r="AN590" s="38">
        <f t="shared" si="783"/>
        <v>49</v>
      </c>
      <c r="AO590" s="38">
        <f t="shared" si="784"/>
        <v>44</v>
      </c>
      <c r="AP590" s="38">
        <f t="shared" si="787"/>
        <v>1000000</v>
      </c>
      <c r="AQ590" s="40">
        <f t="shared" si="788"/>
        <v>3</v>
      </c>
      <c r="AR590" s="40">
        <f t="shared" si="803"/>
        <v>1</v>
      </c>
      <c r="AS590" s="38">
        <f t="shared" si="789"/>
        <v>2664243.9</v>
      </c>
      <c r="AT590">
        <f t="shared" si="790"/>
        <v>0</v>
      </c>
      <c r="AV590" s="10" t="s">
        <v>1250</v>
      </c>
      <c r="AW590" s="11" t="s">
        <v>1211</v>
      </c>
      <c r="AX590" s="11" t="s">
        <v>1211</v>
      </c>
      <c r="AY590" s="11" t="s">
        <v>1892</v>
      </c>
      <c r="AZ590" s="11" t="s">
        <v>1211</v>
      </c>
      <c r="BA590" s="11" t="s">
        <v>1910</v>
      </c>
      <c r="BB590" s="11" t="s">
        <v>1211</v>
      </c>
      <c r="BC590" s="11" t="s">
        <v>1911</v>
      </c>
      <c r="BD590" s="11" t="s">
        <v>1893</v>
      </c>
      <c r="BE590" s="11" t="s">
        <v>1912</v>
      </c>
      <c r="BF590" s="11" t="s">
        <v>1211</v>
      </c>
      <c r="BG590" s="11" t="s">
        <v>1211</v>
      </c>
      <c r="BH590" s="11" t="s">
        <v>1895</v>
      </c>
      <c r="BI590" s="11" t="s">
        <v>1211</v>
      </c>
      <c r="BJ590" s="11" t="s">
        <v>1211</v>
      </c>
      <c r="BK590" s="11" t="s">
        <v>1211</v>
      </c>
      <c r="BL590" s="11" t="s">
        <v>1211</v>
      </c>
      <c r="BM590" s="11" t="s">
        <v>1914</v>
      </c>
      <c r="BN590" s="11" t="s">
        <v>1907</v>
      </c>
    </row>
    <row r="591" spans="1:66" ht="15" thickBot="1" x14ac:dyDescent="0.35">
      <c r="A591" s="1" t="s">
        <v>587</v>
      </c>
      <c r="B591" s="1" t="s">
        <v>603</v>
      </c>
      <c r="C591" s="2">
        <v>61</v>
      </c>
      <c r="D591" s="2">
        <v>28</v>
      </c>
      <c r="E591" s="2">
        <v>42</v>
      </c>
      <c r="F591" s="2">
        <v>22</v>
      </c>
      <c r="G591" s="2">
        <v>2</v>
      </c>
      <c r="H591" s="1">
        <f t="shared" si="800"/>
        <v>61</v>
      </c>
      <c r="I591" s="1">
        <f>HLOOKUP(H591,C591:$F$604,J591,0)</f>
        <v>1</v>
      </c>
      <c r="J591" s="1">
        <v>14</v>
      </c>
      <c r="K591" s="1" t="str">
        <f t="shared" si="801"/>
        <v>21</v>
      </c>
      <c r="M591" s="39">
        <f t="shared" si="768"/>
        <v>1</v>
      </c>
      <c r="N591" s="39">
        <f t="shared" si="769"/>
        <v>92</v>
      </c>
      <c r="O591" s="39">
        <f t="shared" si="770"/>
        <v>17.327723451163457</v>
      </c>
      <c r="P591" s="39">
        <f t="shared" si="771"/>
        <v>38.25</v>
      </c>
      <c r="Q591" s="39">
        <f t="shared" si="772"/>
        <v>35</v>
      </c>
      <c r="R591" s="39">
        <f t="shared" si="773"/>
        <v>3.25</v>
      </c>
      <c r="S591" s="39">
        <f t="shared" si="774"/>
        <v>22</v>
      </c>
      <c r="T591" s="39">
        <f t="shared" si="775"/>
        <v>61</v>
      </c>
      <c r="U591" s="39">
        <f t="shared" si="776"/>
        <v>39</v>
      </c>
      <c r="V591" s="38">
        <f t="shared" si="802"/>
        <v>2000000</v>
      </c>
      <c r="X591" s="38">
        <f t="shared" si="785"/>
        <v>41</v>
      </c>
      <c r="Y591" s="38">
        <f t="shared" si="791"/>
        <v>38</v>
      </c>
      <c r="Z591" s="38">
        <f t="shared" si="792"/>
        <v>46</v>
      </c>
      <c r="AA591" s="38">
        <f t="shared" si="793"/>
        <v>43</v>
      </c>
      <c r="AB591" s="38">
        <f t="shared" si="794"/>
        <v>42</v>
      </c>
      <c r="AC591" s="38">
        <f t="shared" si="795"/>
        <v>17</v>
      </c>
      <c r="AD591" s="38">
        <f t="shared" si="796"/>
        <v>20</v>
      </c>
      <c r="AE591" s="38">
        <f t="shared" si="797"/>
        <v>48</v>
      </c>
      <c r="AF591" s="38">
        <f t="shared" si="798"/>
        <v>45</v>
      </c>
      <c r="AG591" s="38">
        <f t="shared" si="799"/>
        <v>28</v>
      </c>
      <c r="AH591" s="38">
        <f t="shared" si="786"/>
        <v>18</v>
      </c>
      <c r="AI591" s="38">
        <f t="shared" si="778"/>
        <v>10</v>
      </c>
      <c r="AJ591" s="38">
        <f t="shared" si="779"/>
        <v>13</v>
      </c>
      <c r="AK591" s="38">
        <f t="shared" si="780"/>
        <v>14</v>
      </c>
      <c r="AL591" s="38">
        <f t="shared" si="781"/>
        <v>39</v>
      </c>
      <c r="AM591" s="38">
        <f t="shared" si="782"/>
        <v>36</v>
      </c>
      <c r="AN591" s="38">
        <f t="shared" si="783"/>
        <v>8</v>
      </c>
      <c r="AO591" s="38">
        <f t="shared" si="784"/>
        <v>11</v>
      </c>
      <c r="AP591" s="38">
        <f t="shared" si="787"/>
        <v>2000000</v>
      </c>
      <c r="AQ591" s="40">
        <f t="shared" si="788"/>
        <v>3</v>
      </c>
      <c r="AR591" s="40">
        <f t="shared" si="803"/>
        <v>2</v>
      </c>
      <c r="AS591" s="38">
        <f t="shared" si="789"/>
        <v>2656343.4</v>
      </c>
      <c r="AT591">
        <f t="shared" si="790"/>
        <v>0</v>
      </c>
      <c r="AV591" s="10" t="s">
        <v>1251</v>
      </c>
      <c r="AW591" s="11" t="s">
        <v>1211</v>
      </c>
      <c r="AX591" s="11" t="s">
        <v>1211</v>
      </c>
      <c r="AY591" s="11" t="s">
        <v>1892</v>
      </c>
      <c r="AZ591" s="11" t="s">
        <v>1211</v>
      </c>
      <c r="BA591" s="11" t="s">
        <v>1910</v>
      </c>
      <c r="BB591" s="11" t="s">
        <v>1211</v>
      </c>
      <c r="BC591" s="11" t="s">
        <v>1911</v>
      </c>
      <c r="BD591" s="11" t="s">
        <v>1893</v>
      </c>
      <c r="BE591" s="11" t="s">
        <v>1912</v>
      </c>
      <c r="BF591" s="11" t="s">
        <v>1211</v>
      </c>
      <c r="BG591" s="11" t="s">
        <v>1211</v>
      </c>
      <c r="BH591" s="11" t="s">
        <v>1895</v>
      </c>
      <c r="BI591" s="11" t="s">
        <v>1211</v>
      </c>
      <c r="BJ591" s="11" t="s">
        <v>1211</v>
      </c>
      <c r="BK591" s="11" t="s">
        <v>1211</v>
      </c>
      <c r="BL591" s="11" t="s">
        <v>1211</v>
      </c>
      <c r="BM591" s="11" t="s">
        <v>1914</v>
      </c>
      <c r="BN591" s="11" t="s">
        <v>1907</v>
      </c>
    </row>
    <row r="592" spans="1:66" ht="15" thickBot="1" x14ac:dyDescent="0.35">
      <c r="A592" s="1" t="s">
        <v>588</v>
      </c>
      <c r="B592" s="1" t="s">
        <v>603</v>
      </c>
      <c r="C592" s="2">
        <v>44</v>
      </c>
      <c r="D592" s="2">
        <v>74</v>
      </c>
      <c r="E592" s="2">
        <v>52</v>
      </c>
      <c r="F592" s="2">
        <v>95</v>
      </c>
      <c r="G592" s="2">
        <v>4</v>
      </c>
      <c r="H592" s="1">
        <f t="shared" si="800"/>
        <v>95</v>
      </c>
      <c r="I592" s="1">
        <f>HLOOKUP(H592,C592:$F$604,J592,0)</f>
        <v>4</v>
      </c>
      <c r="J592" s="1">
        <v>13</v>
      </c>
      <c r="K592" s="1" t="str">
        <f t="shared" si="801"/>
        <v>44</v>
      </c>
      <c r="M592" s="39">
        <f t="shared" si="768"/>
        <v>4</v>
      </c>
      <c r="N592" s="39">
        <f t="shared" si="769"/>
        <v>170</v>
      </c>
      <c r="O592" s="39">
        <f t="shared" si="770"/>
        <v>22.983689869122408</v>
      </c>
      <c r="P592" s="39">
        <f t="shared" si="771"/>
        <v>66.25</v>
      </c>
      <c r="Q592" s="39">
        <f t="shared" si="772"/>
        <v>63</v>
      </c>
      <c r="R592" s="39">
        <f t="shared" si="773"/>
        <v>3.25</v>
      </c>
      <c r="S592" s="39">
        <f t="shared" si="774"/>
        <v>44</v>
      </c>
      <c r="T592" s="39">
        <f t="shared" si="775"/>
        <v>95</v>
      </c>
      <c r="U592" s="39">
        <f t="shared" si="776"/>
        <v>51</v>
      </c>
      <c r="V592" s="38">
        <f t="shared" si="802"/>
        <v>4000000</v>
      </c>
      <c r="X592" s="38">
        <f t="shared" si="785"/>
        <v>1</v>
      </c>
      <c r="Y592" s="38">
        <f t="shared" si="791"/>
        <v>9</v>
      </c>
      <c r="Z592" s="38">
        <f t="shared" si="792"/>
        <v>38</v>
      </c>
      <c r="AA592" s="38">
        <f t="shared" si="793"/>
        <v>8</v>
      </c>
      <c r="AB592" s="38">
        <f t="shared" si="794"/>
        <v>14</v>
      </c>
      <c r="AC592" s="38">
        <f t="shared" si="795"/>
        <v>17</v>
      </c>
      <c r="AD592" s="38">
        <f t="shared" si="796"/>
        <v>7</v>
      </c>
      <c r="AE592" s="38">
        <f t="shared" si="797"/>
        <v>10</v>
      </c>
      <c r="AF592" s="38">
        <f t="shared" si="798"/>
        <v>37</v>
      </c>
      <c r="AG592" s="38">
        <f t="shared" si="799"/>
        <v>1</v>
      </c>
      <c r="AH592" s="38">
        <f t="shared" si="786"/>
        <v>47</v>
      </c>
      <c r="AI592" s="38">
        <f t="shared" si="778"/>
        <v>18</v>
      </c>
      <c r="AJ592" s="38">
        <f t="shared" si="779"/>
        <v>48</v>
      </c>
      <c r="AK592" s="38">
        <f t="shared" si="780"/>
        <v>42</v>
      </c>
      <c r="AL592" s="38">
        <f t="shared" si="781"/>
        <v>39</v>
      </c>
      <c r="AM592" s="38">
        <f t="shared" si="782"/>
        <v>49</v>
      </c>
      <c r="AN592" s="38">
        <f t="shared" si="783"/>
        <v>46</v>
      </c>
      <c r="AO592" s="38">
        <f t="shared" si="784"/>
        <v>19</v>
      </c>
      <c r="AP592" s="38">
        <f t="shared" si="787"/>
        <v>4000000</v>
      </c>
      <c r="AQ592" s="40">
        <f t="shared" si="788"/>
        <v>3</v>
      </c>
      <c r="AR592" s="40">
        <f t="shared" si="803"/>
        <v>4</v>
      </c>
      <c r="AS592" s="38">
        <f t="shared" si="789"/>
        <v>3135901.4</v>
      </c>
      <c r="AT592">
        <f t="shared" si="790"/>
        <v>0</v>
      </c>
      <c r="AV592" s="10" t="s">
        <v>1252</v>
      </c>
      <c r="AW592" s="11" t="s">
        <v>1211</v>
      </c>
      <c r="AX592" s="11" t="s">
        <v>1211</v>
      </c>
      <c r="AY592" s="11" t="s">
        <v>1892</v>
      </c>
      <c r="AZ592" s="11" t="s">
        <v>1211</v>
      </c>
      <c r="BA592" s="11" t="s">
        <v>1910</v>
      </c>
      <c r="BB592" s="11" t="s">
        <v>1211</v>
      </c>
      <c r="BC592" s="11" t="s">
        <v>1911</v>
      </c>
      <c r="BD592" s="11" t="s">
        <v>1893</v>
      </c>
      <c r="BE592" s="11" t="s">
        <v>1912</v>
      </c>
      <c r="BF592" s="11" t="s">
        <v>1211</v>
      </c>
      <c r="BG592" s="11" t="s">
        <v>1211</v>
      </c>
      <c r="BH592" s="11" t="s">
        <v>1895</v>
      </c>
      <c r="BI592" s="11" t="s">
        <v>1211</v>
      </c>
      <c r="BJ592" s="11" t="s">
        <v>1211</v>
      </c>
      <c r="BK592" s="11" t="s">
        <v>1211</v>
      </c>
      <c r="BL592" s="11" t="s">
        <v>1211</v>
      </c>
      <c r="BM592" s="11" t="s">
        <v>1914</v>
      </c>
      <c r="BN592" s="11" t="s">
        <v>1907</v>
      </c>
    </row>
    <row r="593" spans="1:66" ht="15" thickBot="1" x14ac:dyDescent="0.35">
      <c r="A593" s="1" t="s">
        <v>589</v>
      </c>
      <c r="B593" s="1" t="s">
        <v>603</v>
      </c>
      <c r="C593" s="2">
        <v>2</v>
      </c>
      <c r="D593" s="2">
        <v>53</v>
      </c>
      <c r="E593" s="2">
        <v>30</v>
      </c>
      <c r="F593" s="2">
        <v>62</v>
      </c>
      <c r="G593" s="2">
        <v>3</v>
      </c>
      <c r="H593" s="1">
        <f t="shared" si="800"/>
        <v>62</v>
      </c>
      <c r="I593" s="1">
        <f>HLOOKUP(H593,C593:$F$604,J593,0)</f>
        <v>4</v>
      </c>
      <c r="J593" s="1">
        <v>12</v>
      </c>
      <c r="K593" s="1" t="str">
        <f t="shared" si="801"/>
        <v>34</v>
      </c>
      <c r="M593" s="39">
        <f t="shared" si="768"/>
        <v>4</v>
      </c>
      <c r="N593" s="39">
        <f t="shared" si="769"/>
        <v>85</v>
      </c>
      <c r="O593" s="39">
        <f t="shared" si="770"/>
        <v>26.800186566514792</v>
      </c>
      <c r="P593" s="39">
        <f t="shared" si="771"/>
        <v>36.75</v>
      </c>
      <c r="Q593" s="39">
        <f t="shared" si="772"/>
        <v>41.5</v>
      </c>
      <c r="R593" s="39">
        <f t="shared" si="773"/>
        <v>-4.75</v>
      </c>
      <c r="S593" s="39">
        <f t="shared" si="774"/>
        <v>2</v>
      </c>
      <c r="T593" s="39">
        <f t="shared" si="775"/>
        <v>62</v>
      </c>
      <c r="U593" s="39">
        <f t="shared" si="776"/>
        <v>60</v>
      </c>
      <c r="V593" s="38">
        <f t="shared" si="802"/>
        <v>3000000</v>
      </c>
      <c r="X593" s="38">
        <f t="shared" si="785"/>
        <v>1</v>
      </c>
      <c r="Y593" s="38">
        <f t="shared" si="791"/>
        <v>40</v>
      </c>
      <c r="Z593" s="38">
        <f t="shared" si="792"/>
        <v>30</v>
      </c>
      <c r="AA593" s="38">
        <f t="shared" si="793"/>
        <v>44</v>
      </c>
      <c r="AB593" s="38">
        <f t="shared" si="794"/>
        <v>37</v>
      </c>
      <c r="AC593" s="38">
        <f t="shared" si="795"/>
        <v>44</v>
      </c>
      <c r="AD593" s="38">
        <f t="shared" si="796"/>
        <v>49</v>
      </c>
      <c r="AE593" s="38">
        <f t="shared" si="797"/>
        <v>47</v>
      </c>
      <c r="AF593" s="38">
        <f t="shared" si="798"/>
        <v>29</v>
      </c>
      <c r="AG593" s="38">
        <f t="shared" si="799"/>
        <v>13</v>
      </c>
      <c r="AH593" s="38">
        <f t="shared" si="786"/>
        <v>16</v>
      </c>
      <c r="AI593" s="38">
        <f t="shared" si="778"/>
        <v>26</v>
      </c>
      <c r="AJ593" s="38">
        <f t="shared" si="779"/>
        <v>12</v>
      </c>
      <c r="AK593" s="38">
        <f t="shared" si="780"/>
        <v>19</v>
      </c>
      <c r="AL593" s="38">
        <f t="shared" si="781"/>
        <v>12</v>
      </c>
      <c r="AM593" s="38">
        <f t="shared" si="782"/>
        <v>7</v>
      </c>
      <c r="AN593" s="38">
        <f t="shared" si="783"/>
        <v>9</v>
      </c>
      <c r="AO593" s="38">
        <f t="shared" si="784"/>
        <v>27</v>
      </c>
      <c r="AP593" s="38">
        <f t="shared" si="787"/>
        <v>3000000</v>
      </c>
      <c r="AQ593" s="40">
        <f t="shared" si="788"/>
        <v>3</v>
      </c>
      <c r="AR593" s="40">
        <f t="shared" si="803"/>
        <v>3</v>
      </c>
      <c r="AS593" s="38">
        <f t="shared" si="789"/>
        <v>2698819.5</v>
      </c>
      <c r="AT593">
        <f t="shared" si="790"/>
        <v>1</v>
      </c>
      <c r="AV593" s="10" t="s">
        <v>1253</v>
      </c>
      <c r="AW593" s="11" t="s">
        <v>1211</v>
      </c>
      <c r="AX593" s="11" t="s">
        <v>1211</v>
      </c>
      <c r="AY593" s="11" t="s">
        <v>1915</v>
      </c>
      <c r="AZ593" s="11" t="s">
        <v>1211</v>
      </c>
      <c r="BA593" s="11" t="s">
        <v>1910</v>
      </c>
      <c r="BB593" s="11" t="s">
        <v>1211</v>
      </c>
      <c r="BC593" s="11" t="s">
        <v>1911</v>
      </c>
      <c r="BD593" s="11" t="s">
        <v>1893</v>
      </c>
      <c r="BE593" s="11" t="s">
        <v>1912</v>
      </c>
      <c r="BF593" s="11" t="s">
        <v>1211</v>
      </c>
      <c r="BG593" s="11" t="s">
        <v>1211</v>
      </c>
      <c r="BH593" s="11" t="s">
        <v>1895</v>
      </c>
      <c r="BI593" s="11" t="s">
        <v>1211</v>
      </c>
      <c r="BJ593" s="11" t="s">
        <v>1211</v>
      </c>
      <c r="BK593" s="11" t="s">
        <v>1211</v>
      </c>
      <c r="BL593" s="11" t="s">
        <v>1211</v>
      </c>
      <c r="BM593" s="11" t="s">
        <v>1914</v>
      </c>
      <c r="BN593" s="11" t="s">
        <v>1907</v>
      </c>
    </row>
    <row r="594" spans="1:66" ht="15" thickBot="1" x14ac:dyDescent="0.35">
      <c r="A594" s="1" t="s">
        <v>590</v>
      </c>
      <c r="B594" s="1" t="s">
        <v>603</v>
      </c>
      <c r="C594" s="2">
        <v>41</v>
      </c>
      <c r="D594" s="2">
        <v>65</v>
      </c>
      <c r="E594" s="2">
        <v>99</v>
      </c>
      <c r="F594" s="2">
        <v>6</v>
      </c>
      <c r="G594" s="2">
        <v>4</v>
      </c>
      <c r="H594" s="1">
        <f t="shared" si="800"/>
        <v>99</v>
      </c>
      <c r="I594" s="1">
        <f>HLOOKUP(H594,C594:$F$604,J594,0)</f>
        <v>3</v>
      </c>
      <c r="J594" s="1">
        <v>11</v>
      </c>
      <c r="K594" s="1" t="str">
        <f t="shared" si="801"/>
        <v>43</v>
      </c>
      <c r="M594" s="39">
        <f t="shared" si="768"/>
        <v>3</v>
      </c>
      <c r="N594" s="39">
        <f t="shared" si="769"/>
        <v>112</v>
      </c>
      <c r="O594" s="39">
        <f t="shared" si="770"/>
        <v>39.212030466852049</v>
      </c>
      <c r="P594" s="39">
        <f t="shared" si="771"/>
        <v>52.75</v>
      </c>
      <c r="Q594" s="39">
        <f t="shared" si="772"/>
        <v>53</v>
      </c>
      <c r="R594" s="39">
        <f t="shared" si="773"/>
        <v>-0.25</v>
      </c>
      <c r="S594" s="39">
        <f t="shared" si="774"/>
        <v>6</v>
      </c>
      <c r="T594" s="39">
        <f t="shared" si="775"/>
        <v>99</v>
      </c>
      <c r="U594" s="39">
        <f t="shared" si="776"/>
        <v>93</v>
      </c>
      <c r="V594" s="38">
        <f t="shared" si="802"/>
        <v>4000000</v>
      </c>
      <c r="X594" s="38">
        <f t="shared" si="785"/>
        <v>14</v>
      </c>
      <c r="Y594" s="38">
        <f t="shared" si="791"/>
        <v>30</v>
      </c>
      <c r="Z594" s="38">
        <f t="shared" si="792"/>
        <v>7</v>
      </c>
      <c r="AA594" s="38">
        <f t="shared" si="793"/>
        <v>24</v>
      </c>
      <c r="AB594" s="38">
        <f t="shared" si="794"/>
        <v>25</v>
      </c>
      <c r="AC594" s="38">
        <f t="shared" si="795"/>
        <v>29</v>
      </c>
      <c r="AD594" s="38">
        <f t="shared" si="796"/>
        <v>41</v>
      </c>
      <c r="AE594" s="38">
        <f t="shared" si="797"/>
        <v>2</v>
      </c>
      <c r="AF594" s="38">
        <f t="shared" si="798"/>
        <v>2</v>
      </c>
      <c r="AG594" s="38">
        <f t="shared" si="799"/>
        <v>1</v>
      </c>
      <c r="AH594" s="38">
        <f t="shared" si="786"/>
        <v>26</v>
      </c>
      <c r="AI594" s="38">
        <f t="shared" si="778"/>
        <v>49</v>
      </c>
      <c r="AJ594" s="38">
        <f t="shared" si="779"/>
        <v>32</v>
      </c>
      <c r="AK594" s="38">
        <f t="shared" si="780"/>
        <v>31</v>
      </c>
      <c r="AL594" s="38">
        <f t="shared" si="781"/>
        <v>27</v>
      </c>
      <c r="AM594" s="38">
        <f t="shared" si="782"/>
        <v>15</v>
      </c>
      <c r="AN594" s="38">
        <f t="shared" si="783"/>
        <v>54</v>
      </c>
      <c r="AO594" s="38">
        <f t="shared" si="784"/>
        <v>54</v>
      </c>
      <c r="AP594" s="38">
        <f t="shared" si="787"/>
        <v>4000000</v>
      </c>
      <c r="AQ594" s="40">
        <f t="shared" si="788"/>
        <v>3</v>
      </c>
      <c r="AR594" s="40">
        <f t="shared" si="803"/>
        <v>4</v>
      </c>
      <c r="AS594" s="38">
        <f t="shared" si="789"/>
        <v>2591938.8999999994</v>
      </c>
      <c r="AT594">
        <f t="shared" si="790"/>
        <v>0</v>
      </c>
      <c r="AV594" s="10" t="s">
        <v>1254</v>
      </c>
      <c r="AW594" s="11" t="s">
        <v>1211</v>
      </c>
      <c r="AX594" s="11" t="s">
        <v>1211</v>
      </c>
      <c r="AY594" s="11" t="s">
        <v>1916</v>
      </c>
      <c r="AZ594" s="11" t="s">
        <v>1211</v>
      </c>
      <c r="BA594" s="11" t="s">
        <v>1211</v>
      </c>
      <c r="BB594" s="11" t="s">
        <v>1211</v>
      </c>
      <c r="BC594" s="11" t="s">
        <v>1911</v>
      </c>
      <c r="BD594" s="11" t="s">
        <v>1893</v>
      </c>
      <c r="BE594" s="11" t="s">
        <v>1912</v>
      </c>
      <c r="BF594" s="11" t="s">
        <v>1211</v>
      </c>
      <c r="BG594" s="11" t="s">
        <v>1211</v>
      </c>
      <c r="BH594" s="11" t="s">
        <v>1895</v>
      </c>
      <c r="BI594" s="11" t="s">
        <v>1211</v>
      </c>
      <c r="BJ594" s="11" t="s">
        <v>1211</v>
      </c>
      <c r="BK594" s="11" t="s">
        <v>1211</v>
      </c>
      <c r="BL594" s="11" t="s">
        <v>1211</v>
      </c>
      <c r="BM594" s="11" t="s">
        <v>1211</v>
      </c>
      <c r="BN594" s="11" t="s">
        <v>1907</v>
      </c>
    </row>
    <row r="595" spans="1:66" ht="15" thickBot="1" x14ac:dyDescent="0.35">
      <c r="A595" s="1" t="s">
        <v>591</v>
      </c>
      <c r="B595" s="1" t="s">
        <v>603</v>
      </c>
      <c r="C595" s="2">
        <v>14</v>
      </c>
      <c r="D595" s="2">
        <v>9</v>
      </c>
      <c r="E595" s="2">
        <v>45</v>
      </c>
      <c r="F595" s="2">
        <v>60</v>
      </c>
      <c r="G595" s="2">
        <v>1</v>
      </c>
      <c r="H595" s="1">
        <f t="shared" si="800"/>
        <v>60</v>
      </c>
      <c r="I595" s="1">
        <f>HLOOKUP(H595,C595:$F$604,J595,0)</f>
        <v>4</v>
      </c>
      <c r="J595" s="1">
        <v>10</v>
      </c>
      <c r="K595" s="1" t="str">
        <f t="shared" si="801"/>
        <v>14</v>
      </c>
      <c r="M595" s="39">
        <f t="shared" si="768"/>
        <v>4</v>
      </c>
      <c r="N595" s="39">
        <f t="shared" si="769"/>
        <v>68</v>
      </c>
      <c r="O595" s="39">
        <f t="shared" si="770"/>
        <v>24.535688292770594</v>
      </c>
      <c r="P595" s="39">
        <f t="shared" si="771"/>
        <v>32</v>
      </c>
      <c r="Q595" s="39">
        <f t="shared" si="772"/>
        <v>29.5</v>
      </c>
      <c r="R595" s="39">
        <f t="shared" si="773"/>
        <v>2.5</v>
      </c>
      <c r="S595" s="39">
        <f t="shared" si="774"/>
        <v>9</v>
      </c>
      <c r="T595" s="39">
        <f t="shared" si="775"/>
        <v>60</v>
      </c>
      <c r="U595" s="39">
        <f t="shared" si="776"/>
        <v>51</v>
      </c>
      <c r="V595" s="38">
        <f t="shared" si="802"/>
        <v>1000000</v>
      </c>
      <c r="X595" s="38">
        <f t="shared" si="785"/>
        <v>1</v>
      </c>
      <c r="Y595" s="38">
        <f t="shared" si="791"/>
        <v>46</v>
      </c>
      <c r="Z595" s="38">
        <f t="shared" si="792"/>
        <v>34</v>
      </c>
      <c r="AA595" s="38">
        <f t="shared" si="793"/>
        <v>49</v>
      </c>
      <c r="AB595" s="38">
        <f t="shared" si="794"/>
        <v>46</v>
      </c>
      <c r="AC595" s="38">
        <f t="shared" si="795"/>
        <v>19</v>
      </c>
      <c r="AD595" s="38">
        <f t="shared" si="796"/>
        <v>36</v>
      </c>
      <c r="AE595" s="38">
        <f t="shared" si="797"/>
        <v>48</v>
      </c>
      <c r="AF595" s="38">
        <f t="shared" si="798"/>
        <v>37</v>
      </c>
      <c r="AG595" s="38">
        <f t="shared" si="799"/>
        <v>39</v>
      </c>
      <c r="AH595" s="38">
        <f t="shared" si="786"/>
        <v>10</v>
      </c>
      <c r="AI595" s="38">
        <f t="shared" si="778"/>
        <v>22</v>
      </c>
      <c r="AJ595" s="38">
        <f t="shared" si="779"/>
        <v>7</v>
      </c>
      <c r="AK595" s="38">
        <f t="shared" si="780"/>
        <v>10</v>
      </c>
      <c r="AL595" s="38">
        <f t="shared" si="781"/>
        <v>37</v>
      </c>
      <c r="AM595" s="38">
        <f t="shared" si="782"/>
        <v>20</v>
      </c>
      <c r="AN595" s="38">
        <f t="shared" si="783"/>
        <v>8</v>
      </c>
      <c r="AO595" s="38">
        <f t="shared" si="784"/>
        <v>19</v>
      </c>
      <c r="AP595" s="38">
        <f t="shared" si="787"/>
        <v>1000000</v>
      </c>
      <c r="AQ595" s="40">
        <f t="shared" si="788"/>
        <v>3</v>
      </c>
      <c r="AR595" s="40">
        <f t="shared" si="803"/>
        <v>1</v>
      </c>
      <c r="AS595" s="38">
        <f t="shared" si="789"/>
        <v>2851209.6999999997</v>
      </c>
      <c r="AT595">
        <f t="shared" si="790"/>
        <v>0</v>
      </c>
      <c r="AV595" s="10" t="s">
        <v>1255</v>
      </c>
      <c r="AW595" s="11" t="s">
        <v>1211</v>
      </c>
      <c r="AX595" s="11" t="s">
        <v>1211</v>
      </c>
      <c r="AY595" s="11" t="s">
        <v>1917</v>
      </c>
      <c r="AZ595" s="11" t="s">
        <v>1211</v>
      </c>
      <c r="BA595" s="11" t="s">
        <v>1211</v>
      </c>
      <c r="BB595" s="11" t="s">
        <v>1211</v>
      </c>
      <c r="BC595" s="11" t="s">
        <v>1911</v>
      </c>
      <c r="BD595" s="11" t="s">
        <v>1918</v>
      </c>
      <c r="BE595" s="11" t="s">
        <v>1912</v>
      </c>
      <c r="BF595" s="11" t="s">
        <v>1211</v>
      </c>
      <c r="BG595" s="11" t="s">
        <v>1211</v>
      </c>
      <c r="BH595" s="11" t="s">
        <v>1895</v>
      </c>
      <c r="BI595" s="11" t="s">
        <v>1211</v>
      </c>
      <c r="BJ595" s="11" t="s">
        <v>1211</v>
      </c>
      <c r="BK595" s="11" t="s">
        <v>1211</v>
      </c>
      <c r="BL595" s="11" t="s">
        <v>1211</v>
      </c>
      <c r="BM595" s="11" t="s">
        <v>1211</v>
      </c>
      <c r="BN595" s="11" t="s">
        <v>1907</v>
      </c>
    </row>
    <row r="596" spans="1:66" ht="15" thickBot="1" x14ac:dyDescent="0.35">
      <c r="A596" s="1" t="s">
        <v>592</v>
      </c>
      <c r="B596" s="1" t="s">
        <v>603</v>
      </c>
      <c r="C596" s="2">
        <v>36</v>
      </c>
      <c r="D596" s="2">
        <v>14</v>
      </c>
      <c r="E596" s="2">
        <v>69</v>
      </c>
      <c r="F596" s="2">
        <v>35</v>
      </c>
      <c r="G596" s="2">
        <v>1</v>
      </c>
      <c r="H596" s="1">
        <f t="shared" si="800"/>
        <v>69</v>
      </c>
      <c r="I596" s="1">
        <f>HLOOKUP(H596,C596:$F$604,J596,0)</f>
        <v>3</v>
      </c>
      <c r="J596" s="1">
        <v>9</v>
      </c>
      <c r="K596" s="1" t="str">
        <f t="shared" si="801"/>
        <v>13</v>
      </c>
      <c r="M596" s="39">
        <f t="shared" si="768"/>
        <v>3</v>
      </c>
      <c r="N596" s="39">
        <f t="shared" si="769"/>
        <v>85</v>
      </c>
      <c r="O596" s="39">
        <f t="shared" si="770"/>
        <v>22.722969289539019</v>
      </c>
      <c r="P596" s="39">
        <f t="shared" si="771"/>
        <v>38.5</v>
      </c>
      <c r="Q596" s="39">
        <f t="shared" si="772"/>
        <v>35.5</v>
      </c>
      <c r="R596" s="39">
        <f t="shared" si="773"/>
        <v>3</v>
      </c>
      <c r="S596" s="39">
        <f t="shared" si="774"/>
        <v>14</v>
      </c>
      <c r="T596" s="39">
        <f t="shared" si="775"/>
        <v>69</v>
      </c>
      <c r="U596" s="39">
        <f t="shared" si="776"/>
        <v>55</v>
      </c>
      <c r="V596" s="38">
        <f t="shared" si="802"/>
        <v>1000000</v>
      </c>
      <c r="X596" s="38">
        <f t="shared" si="785"/>
        <v>14</v>
      </c>
      <c r="Y596" s="38">
        <f t="shared" si="791"/>
        <v>40</v>
      </c>
      <c r="Z596" s="38">
        <f t="shared" si="792"/>
        <v>38</v>
      </c>
      <c r="AA596" s="38">
        <f t="shared" si="793"/>
        <v>43</v>
      </c>
      <c r="AB596" s="38">
        <f t="shared" si="794"/>
        <v>41</v>
      </c>
      <c r="AC596" s="38">
        <f t="shared" si="795"/>
        <v>18</v>
      </c>
      <c r="AD596" s="38">
        <f t="shared" si="796"/>
        <v>29</v>
      </c>
      <c r="AE596" s="38">
        <f t="shared" si="797"/>
        <v>44</v>
      </c>
      <c r="AF596" s="38">
        <f t="shared" si="798"/>
        <v>33</v>
      </c>
      <c r="AG596" s="38">
        <f t="shared" si="799"/>
        <v>39</v>
      </c>
      <c r="AH596" s="38">
        <f t="shared" si="786"/>
        <v>16</v>
      </c>
      <c r="AI596" s="38">
        <f t="shared" si="778"/>
        <v>18</v>
      </c>
      <c r="AJ596" s="38">
        <f t="shared" si="779"/>
        <v>13</v>
      </c>
      <c r="AK596" s="38">
        <f t="shared" si="780"/>
        <v>15</v>
      </c>
      <c r="AL596" s="38">
        <f t="shared" si="781"/>
        <v>38</v>
      </c>
      <c r="AM596" s="38">
        <f t="shared" si="782"/>
        <v>27</v>
      </c>
      <c r="AN596" s="38">
        <f t="shared" si="783"/>
        <v>12</v>
      </c>
      <c r="AO596" s="38">
        <f t="shared" si="784"/>
        <v>23</v>
      </c>
      <c r="AP596" s="38">
        <f t="shared" si="787"/>
        <v>1000000</v>
      </c>
      <c r="AQ596" s="40">
        <f t="shared" si="788"/>
        <v>3</v>
      </c>
      <c r="AR596" s="40">
        <f t="shared" si="803"/>
        <v>1</v>
      </c>
      <c r="AS596" s="38">
        <f t="shared" si="789"/>
        <v>2938448.5</v>
      </c>
      <c r="AT596">
        <f t="shared" si="790"/>
        <v>0</v>
      </c>
      <c r="AV596" s="10" t="s">
        <v>1256</v>
      </c>
      <c r="AW596" s="11" t="s">
        <v>1211</v>
      </c>
      <c r="AX596" s="11" t="s">
        <v>1211</v>
      </c>
      <c r="AY596" s="11" t="s">
        <v>1917</v>
      </c>
      <c r="AZ596" s="11" t="s">
        <v>1211</v>
      </c>
      <c r="BA596" s="11" t="s">
        <v>1211</v>
      </c>
      <c r="BB596" s="11" t="s">
        <v>1211</v>
      </c>
      <c r="BC596" s="11" t="s">
        <v>1911</v>
      </c>
      <c r="BD596" s="11" t="s">
        <v>1918</v>
      </c>
      <c r="BE596" s="11" t="s">
        <v>1912</v>
      </c>
      <c r="BF596" s="11" t="s">
        <v>1211</v>
      </c>
      <c r="BG596" s="11" t="s">
        <v>1211</v>
      </c>
      <c r="BH596" s="11" t="s">
        <v>1895</v>
      </c>
      <c r="BI596" s="11" t="s">
        <v>1211</v>
      </c>
      <c r="BJ596" s="11" t="s">
        <v>1211</v>
      </c>
      <c r="BK596" s="11" t="s">
        <v>1211</v>
      </c>
      <c r="BL596" s="11" t="s">
        <v>1211</v>
      </c>
      <c r="BM596" s="11" t="s">
        <v>1211</v>
      </c>
      <c r="BN596" s="11" t="s">
        <v>1907</v>
      </c>
    </row>
    <row r="597" spans="1:66" ht="15" thickBot="1" x14ac:dyDescent="0.35">
      <c r="A597" s="1" t="s">
        <v>593</v>
      </c>
      <c r="B597" s="1" t="s">
        <v>603</v>
      </c>
      <c r="C597" s="2">
        <v>37</v>
      </c>
      <c r="D597" s="2">
        <v>28</v>
      </c>
      <c r="E597" s="2">
        <v>54</v>
      </c>
      <c r="F597" s="2">
        <v>21</v>
      </c>
      <c r="G597" s="2">
        <v>4</v>
      </c>
      <c r="H597" s="1">
        <f t="shared" si="800"/>
        <v>54</v>
      </c>
      <c r="I597" s="1">
        <f>HLOOKUP(H597,C597:$F$604,J597,0)</f>
        <v>3</v>
      </c>
      <c r="J597" s="1">
        <v>8</v>
      </c>
      <c r="K597" s="1" t="str">
        <f t="shared" si="801"/>
        <v>43</v>
      </c>
      <c r="M597" s="39">
        <f t="shared" si="768"/>
        <v>3</v>
      </c>
      <c r="N597" s="39">
        <f t="shared" si="769"/>
        <v>86</v>
      </c>
      <c r="O597" s="39">
        <f t="shared" si="770"/>
        <v>14.259499757471625</v>
      </c>
      <c r="P597" s="39">
        <f t="shared" si="771"/>
        <v>35</v>
      </c>
      <c r="Q597" s="39">
        <f t="shared" si="772"/>
        <v>32.5</v>
      </c>
      <c r="R597" s="39">
        <f t="shared" si="773"/>
        <v>2.5</v>
      </c>
      <c r="S597" s="39">
        <f t="shared" si="774"/>
        <v>21</v>
      </c>
      <c r="T597" s="39">
        <f t="shared" si="775"/>
        <v>54</v>
      </c>
      <c r="U597" s="39">
        <f t="shared" si="776"/>
        <v>33</v>
      </c>
      <c r="V597" s="38">
        <f t="shared" si="802"/>
        <v>4000000</v>
      </c>
      <c r="X597" s="38">
        <f t="shared" si="785"/>
        <v>14</v>
      </c>
      <c r="Y597" s="38">
        <f t="shared" si="791"/>
        <v>40</v>
      </c>
      <c r="Z597" s="38">
        <f t="shared" si="792"/>
        <v>50</v>
      </c>
      <c r="AA597" s="38">
        <f t="shared" si="793"/>
        <v>46</v>
      </c>
      <c r="AB597" s="38">
        <f t="shared" si="794"/>
        <v>44</v>
      </c>
      <c r="AC597" s="38">
        <f t="shared" si="795"/>
        <v>19</v>
      </c>
      <c r="AD597" s="38">
        <f t="shared" si="796"/>
        <v>21</v>
      </c>
      <c r="AE597" s="38">
        <f t="shared" si="797"/>
        <v>50</v>
      </c>
      <c r="AF597" s="38">
        <f t="shared" si="798"/>
        <v>49</v>
      </c>
      <c r="AG597" s="38">
        <f t="shared" si="799"/>
        <v>1</v>
      </c>
      <c r="AH597" s="38">
        <f t="shared" si="786"/>
        <v>16</v>
      </c>
      <c r="AI597" s="38">
        <f t="shared" si="778"/>
        <v>6</v>
      </c>
      <c r="AJ597" s="38">
        <f t="shared" si="779"/>
        <v>10</v>
      </c>
      <c r="AK597" s="38">
        <f t="shared" si="780"/>
        <v>12</v>
      </c>
      <c r="AL597" s="38">
        <f t="shared" si="781"/>
        <v>37</v>
      </c>
      <c r="AM597" s="38">
        <f t="shared" si="782"/>
        <v>35</v>
      </c>
      <c r="AN597" s="38">
        <f t="shared" si="783"/>
        <v>6</v>
      </c>
      <c r="AO597" s="38">
        <f t="shared" si="784"/>
        <v>7</v>
      </c>
      <c r="AP597" s="38">
        <f t="shared" si="787"/>
        <v>4000000</v>
      </c>
      <c r="AQ597" s="40">
        <f t="shared" si="788"/>
        <v>3</v>
      </c>
      <c r="AR597" s="40">
        <f t="shared" si="803"/>
        <v>4</v>
      </c>
      <c r="AS597" s="38">
        <f t="shared" si="789"/>
        <v>2503773.6</v>
      </c>
      <c r="AT597">
        <f t="shared" si="790"/>
        <v>0</v>
      </c>
      <c r="AV597" s="10" t="s">
        <v>1257</v>
      </c>
      <c r="AW597" s="11" t="s">
        <v>1211</v>
      </c>
      <c r="AX597" s="11" t="s">
        <v>1211</v>
      </c>
      <c r="AY597" s="11" t="s">
        <v>1919</v>
      </c>
      <c r="AZ597" s="11" t="s">
        <v>1211</v>
      </c>
      <c r="BA597" s="11" t="s">
        <v>1211</v>
      </c>
      <c r="BB597" s="11" t="s">
        <v>1211</v>
      </c>
      <c r="BC597" s="11" t="s">
        <v>1911</v>
      </c>
      <c r="BD597" s="11" t="s">
        <v>1211</v>
      </c>
      <c r="BE597" s="11" t="s">
        <v>1912</v>
      </c>
      <c r="BF597" s="11" t="s">
        <v>1211</v>
      </c>
      <c r="BG597" s="11" t="s">
        <v>1211</v>
      </c>
      <c r="BH597" s="11" t="s">
        <v>1920</v>
      </c>
      <c r="BI597" s="11" t="s">
        <v>1211</v>
      </c>
      <c r="BJ597" s="11" t="s">
        <v>1211</v>
      </c>
      <c r="BK597" s="11" t="s">
        <v>1211</v>
      </c>
      <c r="BL597" s="11" t="s">
        <v>1211</v>
      </c>
      <c r="BM597" s="11" t="s">
        <v>1211</v>
      </c>
      <c r="BN597" s="11" t="s">
        <v>1907</v>
      </c>
    </row>
    <row r="598" spans="1:66" ht="15" thickBot="1" x14ac:dyDescent="0.35">
      <c r="A598" s="1" t="s">
        <v>594</v>
      </c>
      <c r="B598" s="1" t="s">
        <v>603</v>
      </c>
      <c r="C598" s="2">
        <v>18</v>
      </c>
      <c r="D598" s="2">
        <v>97</v>
      </c>
      <c r="E598" s="2">
        <v>95</v>
      </c>
      <c r="F598" s="2">
        <v>46</v>
      </c>
      <c r="G598" s="2">
        <v>3</v>
      </c>
      <c r="H598" s="1">
        <f t="shared" si="800"/>
        <v>97</v>
      </c>
      <c r="I598" s="1">
        <f>HLOOKUP(H598,C598:$F$604,J598,0)</f>
        <v>2</v>
      </c>
      <c r="J598" s="1">
        <v>7</v>
      </c>
      <c r="K598" s="1" t="str">
        <f t="shared" si="801"/>
        <v>32</v>
      </c>
      <c r="M598" s="39">
        <f t="shared" si="768"/>
        <v>2</v>
      </c>
      <c r="N598" s="39">
        <f t="shared" si="769"/>
        <v>159</v>
      </c>
      <c r="O598" s="39">
        <f t="shared" si="770"/>
        <v>38.686776379877749</v>
      </c>
      <c r="P598" s="39">
        <f t="shared" si="771"/>
        <v>64</v>
      </c>
      <c r="Q598" s="39">
        <f t="shared" si="772"/>
        <v>70.5</v>
      </c>
      <c r="R598" s="39">
        <f t="shared" si="773"/>
        <v>-6.5</v>
      </c>
      <c r="S598" s="39">
        <f t="shared" si="774"/>
        <v>18</v>
      </c>
      <c r="T598" s="39">
        <f t="shared" si="775"/>
        <v>97</v>
      </c>
      <c r="U598" s="39">
        <f t="shared" si="776"/>
        <v>79</v>
      </c>
      <c r="V598" s="38">
        <f t="shared" si="802"/>
        <v>3000000</v>
      </c>
      <c r="X598" s="38">
        <f t="shared" si="785"/>
        <v>27</v>
      </c>
      <c r="Y598" s="38">
        <f t="shared" si="791"/>
        <v>13</v>
      </c>
      <c r="Z598" s="38">
        <f t="shared" si="792"/>
        <v>7</v>
      </c>
      <c r="AA598" s="38">
        <f t="shared" si="793"/>
        <v>10</v>
      </c>
      <c r="AB598" s="38">
        <f t="shared" si="794"/>
        <v>8</v>
      </c>
      <c r="AC598" s="38">
        <f t="shared" si="795"/>
        <v>47</v>
      </c>
      <c r="AD598" s="38">
        <f t="shared" si="796"/>
        <v>24</v>
      </c>
      <c r="AE598" s="38">
        <f t="shared" si="797"/>
        <v>7</v>
      </c>
      <c r="AF598" s="38">
        <f t="shared" si="798"/>
        <v>12</v>
      </c>
      <c r="AG598" s="38">
        <f t="shared" si="799"/>
        <v>13</v>
      </c>
      <c r="AH598" s="38">
        <f t="shared" si="786"/>
        <v>43</v>
      </c>
      <c r="AI598" s="38">
        <f t="shared" si="778"/>
        <v>49</v>
      </c>
      <c r="AJ598" s="38">
        <f t="shared" si="779"/>
        <v>46</v>
      </c>
      <c r="AK598" s="38">
        <f t="shared" si="780"/>
        <v>48</v>
      </c>
      <c r="AL598" s="38">
        <f t="shared" si="781"/>
        <v>9</v>
      </c>
      <c r="AM598" s="38">
        <f t="shared" si="782"/>
        <v>32</v>
      </c>
      <c r="AN598" s="38">
        <f t="shared" si="783"/>
        <v>49</v>
      </c>
      <c r="AO598" s="38">
        <f t="shared" si="784"/>
        <v>44</v>
      </c>
      <c r="AP598" s="38">
        <f t="shared" si="787"/>
        <v>3000000</v>
      </c>
      <c r="AQ598" s="40">
        <f t="shared" si="788"/>
        <v>3</v>
      </c>
      <c r="AR598" s="40">
        <f t="shared" si="803"/>
        <v>3</v>
      </c>
      <c r="AS598" s="38">
        <f t="shared" si="789"/>
        <v>2555563.9000000004</v>
      </c>
      <c r="AT598">
        <f t="shared" si="790"/>
        <v>1</v>
      </c>
      <c r="AV598" s="10" t="s">
        <v>1258</v>
      </c>
      <c r="AW598" s="11" t="s">
        <v>1211</v>
      </c>
      <c r="AX598" s="11" t="s">
        <v>1211</v>
      </c>
      <c r="AY598" s="11" t="s">
        <v>1211</v>
      </c>
      <c r="AZ598" s="11" t="s">
        <v>1211</v>
      </c>
      <c r="BA598" s="11" t="s">
        <v>1211</v>
      </c>
      <c r="BB598" s="11" t="s">
        <v>1211</v>
      </c>
      <c r="BC598" s="11" t="s">
        <v>1211</v>
      </c>
      <c r="BD598" s="11" t="s">
        <v>1211</v>
      </c>
      <c r="BE598" s="11" t="s">
        <v>1211</v>
      </c>
      <c r="BF598" s="11" t="s">
        <v>1211</v>
      </c>
      <c r="BG598" s="11" t="s">
        <v>1211</v>
      </c>
      <c r="BH598" s="11" t="s">
        <v>1920</v>
      </c>
      <c r="BI598" s="11" t="s">
        <v>1211</v>
      </c>
      <c r="BJ598" s="11" t="s">
        <v>1211</v>
      </c>
      <c r="BK598" s="11" t="s">
        <v>1211</v>
      </c>
      <c r="BL598" s="11" t="s">
        <v>1211</v>
      </c>
      <c r="BM598" s="11" t="s">
        <v>1211</v>
      </c>
      <c r="BN598" s="11" t="s">
        <v>1907</v>
      </c>
    </row>
    <row r="599" spans="1:66" ht="15" thickBot="1" x14ac:dyDescent="0.35">
      <c r="A599" s="1" t="s">
        <v>595</v>
      </c>
      <c r="B599" s="1" t="s">
        <v>603</v>
      </c>
      <c r="C599" s="2">
        <v>82</v>
      </c>
      <c r="D599" s="2">
        <v>78</v>
      </c>
      <c r="E599" s="2">
        <v>62</v>
      </c>
      <c r="F599" s="2">
        <v>97</v>
      </c>
      <c r="G599" s="2">
        <v>1</v>
      </c>
      <c r="H599" s="1">
        <f t="shared" si="800"/>
        <v>97</v>
      </c>
      <c r="I599" s="1">
        <f>HLOOKUP(H599,C599:$F$604,J599,0)</f>
        <v>4</v>
      </c>
      <c r="J599" s="1">
        <v>6</v>
      </c>
      <c r="K599" s="1" t="str">
        <f t="shared" si="801"/>
        <v>14</v>
      </c>
      <c r="M599" s="39">
        <f t="shared" si="768"/>
        <v>4</v>
      </c>
      <c r="N599" s="39">
        <f t="shared" si="769"/>
        <v>222</v>
      </c>
      <c r="O599" s="39">
        <f t="shared" si="770"/>
        <v>14.384598244882151</v>
      </c>
      <c r="P599" s="39">
        <f t="shared" si="771"/>
        <v>79.75</v>
      </c>
      <c r="Q599" s="39">
        <f t="shared" si="772"/>
        <v>80</v>
      </c>
      <c r="R599" s="39">
        <f t="shared" si="773"/>
        <v>-0.25</v>
      </c>
      <c r="S599" s="39">
        <f t="shared" si="774"/>
        <v>62</v>
      </c>
      <c r="T599" s="39">
        <f t="shared" si="775"/>
        <v>97</v>
      </c>
      <c r="U599" s="39">
        <f t="shared" si="776"/>
        <v>35</v>
      </c>
      <c r="V599" s="38">
        <f t="shared" si="802"/>
        <v>1000000</v>
      </c>
      <c r="X599" s="38">
        <f t="shared" si="785"/>
        <v>1</v>
      </c>
      <c r="Y599" s="38">
        <f t="shared" si="791"/>
        <v>2</v>
      </c>
      <c r="Z599" s="38">
        <f t="shared" si="792"/>
        <v>50</v>
      </c>
      <c r="AA599" s="38">
        <f t="shared" si="793"/>
        <v>1</v>
      </c>
      <c r="AB599" s="38">
        <f t="shared" si="794"/>
        <v>3</v>
      </c>
      <c r="AC599" s="38">
        <f t="shared" si="795"/>
        <v>29</v>
      </c>
      <c r="AD599" s="38">
        <f t="shared" si="796"/>
        <v>1</v>
      </c>
      <c r="AE599" s="38">
        <f t="shared" si="797"/>
        <v>7</v>
      </c>
      <c r="AF599" s="38">
        <f t="shared" si="798"/>
        <v>48</v>
      </c>
      <c r="AG599" s="38">
        <f t="shared" si="799"/>
        <v>39</v>
      </c>
      <c r="AH599" s="38">
        <f t="shared" si="786"/>
        <v>54</v>
      </c>
      <c r="AI599" s="38">
        <f t="shared" si="778"/>
        <v>6</v>
      </c>
      <c r="AJ599" s="38">
        <f t="shared" si="779"/>
        <v>55</v>
      </c>
      <c r="AK599" s="38">
        <f t="shared" si="780"/>
        <v>53</v>
      </c>
      <c r="AL599" s="38">
        <f t="shared" si="781"/>
        <v>27</v>
      </c>
      <c r="AM599" s="38">
        <f t="shared" si="782"/>
        <v>55</v>
      </c>
      <c r="AN599" s="38">
        <f t="shared" si="783"/>
        <v>49</v>
      </c>
      <c r="AO599" s="38">
        <f t="shared" si="784"/>
        <v>8</v>
      </c>
      <c r="AP599" s="38">
        <f t="shared" si="787"/>
        <v>1000000</v>
      </c>
      <c r="AQ599" s="40">
        <f t="shared" si="788"/>
        <v>3</v>
      </c>
      <c r="AR599" s="40">
        <f t="shared" si="803"/>
        <v>1</v>
      </c>
      <c r="AS599" s="38">
        <f t="shared" si="789"/>
        <v>2893007.1999999997</v>
      </c>
      <c r="AT599">
        <f t="shared" si="790"/>
        <v>0</v>
      </c>
      <c r="AV599" s="10" t="s">
        <v>1259</v>
      </c>
      <c r="AW599" s="11" t="s">
        <v>1211</v>
      </c>
      <c r="AX599" s="11" t="s">
        <v>1211</v>
      </c>
      <c r="AY599" s="11" t="s">
        <v>1211</v>
      </c>
      <c r="AZ599" s="11" t="s">
        <v>1211</v>
      </c>
      <c r="BA599" s="11" t="s">
        <v>1211</v>
      </c>
      <c r="BB599" s="11" t="s">
        <v>1211</v>
      </c>
      <c r="BC599" s="11" t="s">
        <v>1211</v>
      </c>
      <c r="BD599" s="11" t="s">
        <v>1211</v>
      </c>
      <c r="BE599" s="11" t="s">
        <v>1211</v>
      </c>
      <c r="BF599" s="11" t="s">
        <v>1211</v>
      </c>
      <c r="BG599" s="11" t="s">
        <v>1211</v>
      </c>
      <c r="BH599" s="11" t="s">
        <v>1920</v>
      </c>
      <c r="BI599" s="11" t="s">
        <v>1211</v>
      </c>
      <c r="BJ599" s="11" t="s">
        <v>1211</v>
      </c>
      <c r="BK599" s="11" t="s">
        <v>1211</v>
      </c>
      <c r="BL599" s="11" t="s">
        <v>1211</v>
      </c>
      <c r="BM599" s="11" t="s">
        <v>1211</v>
      </c>
      <c r="BN599" s="11" t="s">
        <v>1907</v>
      </c>
    </row>
    <row r="600" spans="1:66" ht="15" thickBot="1" x14ac:dyDescent="0.35">
      <c r="A600" s="1" t="s">
        <v>596</v>
      </c>
      <c r="B600" s="1" t="s">
        <v>603</v>
      </c>
      <c r="C600" s="2">
        <v>52</v>
      </c>
      <c r="D600" s="2">
        <v>30</v>
      </c>
      <c r="E600" s="2">
        <v>81</v>
      </c>
      <c r="F600" s="2">
        <v>0</v>
      </c>
      <c r="G600" s="2">
        <v>2</v>
      </c>
      <c r="H600" s="1">
        <f t="shared" si="800"/>
        <v>81</v>
      </c>
      <c r="I600" s="1">
        <f>HLOOKUP(H600,C600:$F$604,J600,0)</f>
        <v>3</v>
      </c>
      <c r="J600" s="1">
        <v>5</v>
      </c>
      <c r="K600" s="1" t="str">
        <f t="shared" si="801"/>
        <v>23</v>
      </c>
      <c r="M600" s="39">
        <f t="shared" si="768"/>
        <v>3</v>
      </c>
      <c r="N600" s="39">
        <f t="shared" si="769"/>
        <v>82</v>
      </c>
      <c r="O600" s="39">
        <f t="shared" si="770"/>
        <v>34.267331381360876</v>
      </c>
      <c r="P600" s="39">
        <f t="shared" si="771"/>
        <v>40.75</v>
      </c>
      <c r="Q600" s="39">
        <f t="shared" si="772"/>
        <v>41</v>
      </c>
      <c r="R600" s="39">
        <f t="shared" si="773"/>
        <v>-0.25</v>
      </c>
      <c r="S600" s="39">
        <f t="shared" si="774"/>
        <v>0</v>
      </c>
      <c r="T600" s="39">
        <f t="shared" si="775"/>
        <v>81</v>
      </c>
      <c r="U600" s="39">
        <f t="shared" si="776"/>
        <v>81</v>
      </c>
      <c r="V600" s="38">
        <f t="shared" si="802"/>
        <v>2000000</v>
      </c>
      <c r="X600" s="38">
        <f t="shared" si="785"/>
        <v>14</v>
      </c>
      <c r="Y600" s="38">
        <f t="shared" si="791"/>
        <v>41</v>
      </c>
      <c r="Z600" s="38">
        <f t="shared" si="792"/>
        <v>15</v>
      </c>
      <c r="AA600" s="38">
        <f t="shared" si="793"/>
        <v>40</v>
      </c>
      <c r="AB600" s="38">
        <f t="shared" si="794"/>
        <v>37</v>
      </c>
      <c r="AC600" s="38">
        <f t="shared" si="795"/>
        <v>29</v>
      </c>
      <c r="AD600" s="38">
        <f t="shared" si="796"/>
        <v>53</v>
      </c>
      <c r="AE600" s="38">
        <f t="shared" si="797"/>
        <v>32</v>
      </c>
      <c r="AF600" s="38">
        <f t="shared" si="798"/>
        <v>10</v>
      </c>
      <c r="AG600" s="38">
        <f t="shared" si="799"/>
        <v>28</v>
      </c>
      <c r="AH600" s="38">
        <f t="shared" si="786"/>
        <v>15</v>
      </c>
      <c r="AI600" s="38">
        <f t="shared" si="778"/>
        <v>41</v>
      </c>
      <c r="AJ600" s="38">
        <f t="shared" si="779"/>
        <v>16</v>
      </c>
      <c r="AK600" s="38">
        <f t="shared" si="780"/>
        <v>19</v>
      </c>
      <c r="AL600" s="38">
        <f t="shared" si="781"/>
        <v>27</v>
      </c>
      <c r="AM600" s="38">
        <f t="shared" si="782"/>
        <v>3</v>
      </c>
      <c r="AN600" s="38">
        <f t="shared" si="783"/>
        <v>24</v>
      </c>
      <c r="AO600" s="38">
        <f t="shared" si="784"/>
        <v>46</v>
      </c>
      <c r="AP600" s="38">
        <f t="shared" si="787"/>
        <v>2000000</v>
      </c>
      <c r="AQ600" s="40">
        <f t="shared" si="788"/>
        <v>3</v>
      </c>
      <c r="AR600" s="40">
        <f t="shared" si="803"/>
        <v>2</v>
      </c>
      <c r="AS600" s="38">
        <f t="shared" si="789"/>
        <v>2729547</v>
      </c>
      <c r="AT600">
        <f t="shared" si="790"/>
        <v>0</v>
      </c>
      <c r="AV600" s="10" t="s">
        <v>1260</v>
      </c>
      <c r="AW600" s="11" t="s">
        <v>1211</v>
      </c>
      <c r="AX600" s="11" t="s">
        <v>1211</v>
      </c>
      <c r="AY600" s="11" t="s">
        <v>1211</v>
      </c>
      <c r="AZ600" s="11" t="s">
        <v>1211</v>
      </c>
      <c r="BA600" s="11" t="s">
        <v>1211</v>
      </c>
      <c r="BB600" s="11" t="s">
        <v>1211</v>
      </c>
      <c r="BC600" s="11" t="s">
        <v>1211</v>
      </c>
      <c r="BD600" s="11" t="s">
        <v>1211</v>
      </c>
      <c r="BE600" s="11" t="s">
        <v>1211</v>
      </c>
      <c r="BF600" s="11" t="s">
        <v>1211</v>
      </c>
      <c r="BG600" s="11" t="s">
        <v>1211</v>
      </c>
      <c r="BH600" s="11" t="s">
        <v>1921</v>
      </c>
      <c r="BI600" s="11" t="s">
        <v>1211</v>
      </c>
      <c r="BJ600" s="11" t="s">
        <v>1211</v>
      </c>
      <c r="BK600" s="11" t="s">
        <v>1211</v>
      </c>
      <c r="BL600" s="11" t="s">
        <v>1211</v>
      </c>
      <c r="BM600" s="11" t="s">
        <v>1211</v>
      </c>
      <c r="BN600" s="11" t="s">
        <v>1922</v>
      </c>
    </row>
    <row r="601" spans="1:66" ht="15" thickBot="1" x14ac:dyDescent="0.35">
      <c r="A601" s="1" t="s">
        <v>597</v>
      </c>
      <c r="B601" s="1" t="s">
        <v>603</v>
      </c>
      <c r="C601" s="2">
        <v>38</v>
      </c>
      <c r="D601" s="2">
        <v>4</v>
      </c>
      <c r="E601" s="2">
        <v>62</v>
      </c>
      <c r="F601" s="2">
        <v>64</v>
      </c>
      <c r="G601" s="2">
        <v>3</v>
      </c>
      <c r="H601" s="1">
        <f t="shared" si="800"/>
        <v>64</v>
      </c>
      <c r="I601" s="1">
        <f>HLOOKUP(H601,C601:$F$604,J601,0)</f>
        <v>4</v>
      </c>
      <c r="J601" s="1">
        <v>4</v>
      </c>
      <c r="K601" s="1" t="str">
        <f t="shared" si="801"/>
        <v>34</v>
      </c>
      <c r="M601" s="39">
        <f t="shared" si="768"/>
        <v>4</v>
      </c>
      <c r="N601" s="39">
        <f t="shared" si="769"/>
        <v>104</v>
      </c>
      <c r="O601" s="39">
        <f t="shared" si="770"/>
        <v>27.952340390982172</v>
      </c>
      <c r="P601" s="39">
        <f t="shared" si="771"/>
        <v>42</v>
      </c>
      <c r="Q601" s="39">
        <f t="shared" si="772"/>
        <v>50</v>
      </c>
      <c r="R601" s="39">
        <f t="shared" si="773"/>
        <v>-8</v>
      </c>
      <c r="S601" s="39">
        <f t="shared" si="774"/>
        <v>4</v>
      </c>
      <c r="T601" s="39">
        <f t="shared" si="775"/>
        <v>64</v>
      </c>
      <c r="U601" s="39">
        <f t="shared" si="776"/>
        <v>60</v>
      </c>
      <c r="V601" s="38">
        <f t="shared" si="802"/>
        <v>3000000</v>
      </c>
      <c r="X601" s="38">
        <f t="shared" si="785"/>
        <v>1</v>
      </c>
      <c r="Y601" s="38">
        <f t="shared" si="791"/>
        <v>34</v>
      </c>
      <c r="Z601" s="38">
        <f t="shared" si="792"/>
        <v>28</v>
      </c>
      <c r="AA601" s="38">
        <f t="shared" si="793"/>
        <v>39</v>
      </c>
      <c r="AB601" s="38">
        <f t="shared" si="794"/>
        <v>29</v>
      </c>
      <c r="AC601" s="38">
        <f t="shared" si="795"/>
        <v>49</v>
      </c>
      <c r="AD601" s="38">
        <f t="shared" si="796"/>
        <v>46</v>
      </c>
      <c r="AE601" s="38">
        <f t="shared" si="797"/>
        <v>46</v>
      </c>
      <c r="AF601" s="38">
        <f t="shared" si="798"/>
        <v>29</v>
      </c>
      <c r="AG601" s="38">
        <f t="shared" si="799"/>
        <v>13</v>
      </c>
      <c r="AH601" s="38">
        <f t="shared" si="786"/>
        <v>22</v>
      </c>
      <c r="AI601" s="38">
        <f t="shared" si="778"/>
        <v>28</v>
      </c>
      <c r="AJ601" s="38">
        <f t="shared" si="779"/>
        <v>17</v>
      </c>
      <c r="AK601" s="38">
        <f t="shared" si="780"/>
        <v>27</v>
      </c>
      <c r="AL601" s="38">
        <f t="shared" si="781"/>
        <v>7</v>
      </c>
      <c r="AM601" s="38">
        <f t="shared" si="782"/>
        <v>10</v>
      </c>
      <c r="AN601" s="38">
        <f t="shared" si="783"/>
        <v>10</v>
      </c>
      <c r="AO601" s="38">
        <f t="shared" si="784"/>
        <v>27</v>
      </c>
      <c r="AP601" s="38">
        <f t="shared" si="787"/>
        <v>3000000</v>
      </c>
      <c r="AQ601" s="40">
        <f t="shared" si="788"/>
        <v>3</v>
      </c>
      <c r="AR601" s="40">
        <f t="shared" si="803"/>
        <v>3</v>
      </c>
      <c r="AS601" s="38">
        <f t="shared" si="789"/>
        <v>2890818.8000000003</v>
      </c>
      <c r="AT601">
        <f t="shared" si="790"/>
        <v>1</v>
      </c>
      <c r="AV601" s="10" t="s">
        <v>1261</v>
      </c>
      <c r="AW601" s="11" t="s">
        <v>1211</v>
      </c>
      <c r="AX601" s="11" t="s">
        <v>1211</v>
      </c>
      <c r="AY601" s="11" t="s">
        <v>1211</v>
      </c>
      <c r="AZ601" s="11" t="s">
        <v>1211</v>
      </c>
      <c r="BA601" s="11" t="s">
        <v>1211</v>
      </c>
      <c r="BB601" s="11" t="s">
        <v>1211</v>
      </c>
      <c r="BC601" s="11" t="s">
        <v>1211</v>
      </c>
      <c r="BD601" s="11" t="s">
        <v>1211</v>
      </c>
      <c r="BE601" s="11" t="s">
        <v>1211</v>
      </c>
      <c r="BF601" s="11" t="s">
        <v>1211</v>
      </c>
      <c r="BG601" s="11" t="s">
        <v>1211</v>
      </c>
      <c r="BH601" s="11" t="s">
        <v>1211</v>
      </c>
      <c r="BI601" s="11" t="s">
        <v>1211</v>
      </c>
      <c r="BJ601" s="11" t="s">
        <v>1211</v>
      </c>
      <c r="BK601" s="11" t="s">
        <v>1211</v>
      </c>
      <c r="BL601" s="11" t="s">
        <v>1211</v>
      </c>
      <c r="BM601" s="11" t="s">
        <v>1211</v>
      </c>
      <c r="BN601" s="11" t="s">
        <v>1922</v>
      </c>
    </row>
    <row r="602" spans="1:66" ht="15" thickBot="1" x14ac:dyDescent="0.35">
      <c r="A602" s="1" t="s">
        <v>598</v>
      </c>
      <c r="B602" s="1" t="s">
        <v>603</v>
      </c>
      <c r="C602" s="2">
        <v>69</v>
      </c>
      <c r="D602" s="2">
        <v>68</v>
      </c>
      <c r="E602" s="2">
        <v>87</v>
      </c>
      <c r="F602" s="2">
        <v>29</v>
      </c>
      <c r="G602" s="2">
        <v>2</v>
      </c>
      <c r="H602" s="1">
        <f t="shared" si="800"/>
        <v>87</v>
      </c>
      <c r="I602" s="1">
        <f>HLOOKUP(H602,C602:$F$604,J602,0)</f>
        <v>3</v>
      </c>
      <c r="J602" s="1">
        <v>3</v>
      </c>
      <c r="K602" s="1" t="str">
        <f t="shared" si="801"/>
        <v>23</v>
      </c>
      <c r="M602" s="39">
        <f t="shared" si="768"/>
        <v>3</v>
      </c>
      <c r="N602" s="39">
        <f t="shared" si="769"/>
        <v>166</v>
      </c>
      <c r="O602" s="39">
        <f t="shared" si="770"/>
        <v>24.445517653208601</v>
      </c>
      <c r="P602" s="39">
        <f t="shared" si="771"/>
        <v>63.25</v>
      </c>
      <c r="Q602" s="39">
        <f t="shared" si="772"/>
        <v>68.5</v>
      </c>
      <c r="R602" s="39">
        <f t="shared" si="773"/>
        <v>-5.25</v>
      </c>
      <c r="S602" s="39">
        <f t="shared" si="774"/>
        <v>29</v>
      </c>
      <c r="T602" s="39">
        <f t="shared" si="775"/>
        <v>87</v>
      </c>
      <c r="U602" s="39">
        <f t="shared" si="776"/>
        <v>58</v>
      </c>
      <c r="V602" s="38">
        <f t="shared" si="802"/>
        <v>2000000</v>
      </c>
      <c r="X602" s="38">
        <f t="shared" si="785"/>
        <v>14</v>
      </c>
      <c r="Y602" s="38">
        <f t="shared" si="791"/>
        <v>10</v>
      </c>
      <c r="Z602" s="38">
        <f t="shared" si="792"/>
        <v>35</v>
      </c>
      <c r="AA602" s="38">
        <f t="shared" si="793"/>
        <v>11</v>
      </c>
      <c r="AB602" s="38">
        <f t="shared" si="794"/>
        <v>10</v>
      </c>
      <c r="AC602" s="38">
        <f t="shared" si="795"/>
        <v>45</v>
      </c>
      <c r="AD602" s="38">
        <f t="shared" si="796"/>
        <v>15</v>
      </c>
      <c r="AE602" s="38">
        <f t="shared" si="797"/>
        <v>25</v>
      </c>
      <c r="AF602" s="38">
        <f t="shared" si="798"/>
        <v>31</v>
      </c>
      <c r="AG602" s="38">
        <f t="shared" si="799"/>
        <v>28</v>
      </c>
      <c r="AH602" s="38">
        <f t="shared" si="786"/>
        <v>46</v>
      </c>
      <c r="AI602" s="38">
        <f t="shared" si="778"/>
        <v>21</v>
      </c>
      <c r="AJ602" s="38">
        <f t="shared" si="779"/>
        <v>45</v>
      </c>
      <c r="AK602" s="38">
        <f t="shared" si="780"/>
        <v>46</v>
      </c>
      <c r="AL602" s="38">
        <f t="shared" si="781"/>
        <v>11</v>
      </c>
      <c r="AM602" s="38">
        <f t="shared" si="782"/>
        <v>41</v>
      </c>
      <c r="AN602" s="38">
        <f t="shared" si="783"/>
        <v>31</v>
      </c>
      <c r="AO602" s="38">
        <f t="shared" si="784"/>
        <v>25</v>
      </c>
      <c r="AP602" s="38">
        <f t="shared" si="787"/>
        <v>2000000</v>
      </c>
      <c r="AQ602" s="40">
        <f t="shared" si="788"/>
        <v>3</v>
      </c>
      <c r="AR602" s="40">
        <f t="shared" si="803"/>
        <v>2</v>
      </c>
      <c r="AS602" s="38">
        <f t="shared" si="789"/>
        <v>2721755.6</v>
      </c>
      <c r="AT602">
        <f t="shared" si="790"/>
        <v>0</v>
      </c>
      <c r="AV602" s="10" t="s">
        <v>1262</v>
      </c>
      <c r="AW602" s="11" t="s">
        <v>1211</v>
      </c>
      <c r="AX602" s="11" t="s">
        <v>1211</v>
      </c>
      <c r="AY602" s="11" t="s">
        <v>1211</v>
      </c>
      <c r="AZ602" s="11" t="s">
        <v>1211</v>
      </c>
      <c r="BA602" s="11" t="s">
        <v>1211</v>
      </c>
      <c r="BB602" s="11" t="s">
        <v>1211</v>
      </c>
      <c r="BC602" s="11" t="s">
        <v>1211</v>
      </c>
      <c r="BD602" s="11" t="s">
        <v>1211</v>
      </c>
      <c r="BE602" s="11" t="s">
        <v>1211</v>
      </c>
      <c r="BF602" s="11" t="s">
        <v>1211</v>
      </c>
      <c r="BG602" s="11" t="s">
        <v>1211</v>
      </c>
      <c r="BH602" s="11" t="s">
        <v>1211</v>
      </c>
      <c r="BI602" s="11" t="s">
        <v>1211</v>
      </c>
      <c r="BJ602" s="11" t="s">
        <v>1211</v>
      </c>
      <c r="BK602" s="11" t="s">
        <v>1211</v>
      </c>
      <c r="BL602" s="11" t="s">
        <v>1211</v>
      </c>
      <c r="BM602" s="11" t="s">
        <v>1211</v>
      </c>
      <c r="BN602" s="11" t="s">
        <v>1211</v>
      </c>
    </row>
    <row r="603" spans="1:66" ht="15" thickBot="1" x14ac:dyDescent="0.35">
      <c r="A603" s="1" t="s">
        <v>599</v>
      </c>
      <c r="B603" s="1" t="s">
        <v>603</v>
      </c>
      <c r="C603" s="2">
        <v>20</v>
      </c>
      <c r="D603" s="2">
        <v>6</v>
      </c>
      <c r="E603" s="2">
        <v>70</v>
      </c>
      <c r="F603" s="2">
        <v>26</v>
      </c>
      <c r="G603" s="2">
        <v>3</v>
      </c>
      <c r="H603" s="1">
        <f t="shared" si="800"/>
        <v>70</v>
      </c>
      <c r="I603" s="1">
        <f>HLOOKUP(H603,C603:$F$604,J603,0)</f>
        <v>3</v>
      </c>
      <c r="J603" s="1">
        <v>2</v>
      </c>
      <c r="K603" s="1" t="str">
        <f t="shared" si="801"/>
        <v>33</v>
      </c>
      <c r="M603" s="39">
        <f t="shared" si="768"/>
        <v>3</v>
      </c>
      <c r="N603" s="39">
        <f t="shared" si="769"/>
        <v>52</v>
      </c>
      <c r="O603" s="39">
        <f t="shared" si="770"/>
        <v>27.634519475950121</v>
      </c>
      <c r="P603" s="39">
        <f t="shared" si="771"/>
        <v>30.5</v>
      </c>
      <c r="Q603" s="39">
        <f t="shared" si="772"/>
        <v>23</v>
      </c>
      <c r="R603" s="39">
        <f t="shared" si="773"/>
        <v>7.5</v>
      </c>
      <c r="S603" s="39">
        <f t="shared" si="774"/>
        <v>6</v>
      </c>
      <c r="T603" s="39">
        <f t="shared" si="775"/>
        <v>70</v>
      </c>
      <c r="U603" s="39">
        <f t="shared" si="776"/>
        <v>64</v>
      </c>
      <c r="V603" s="38">
        <f t="shared" si="802"/>
        <v>3000000</v>
      </c>
      <c r="X603" s="38">
        <f t="shared" si="785"/>
        <v>14</v>
      </c>
      <c r="Y603" s="38">
        <f t="shared" si="791"/>
        <v>51</v>
      </c>
      <c r="Z603" s="38">
        <f t="shared" si="792"/>
        <v>29</v>
      </c>
      <c r="AA603" s="38">
        <f t="shared" si="793"/>
        <v>50</v>
      </c>
      <c r="AB603" s="38">
        <f t="shared" si="794"/>
        <v>51</v>
      </c>
      <c r="AC603" s="38">
        <f t="shared" si="795"/>
        <v>7</v>
      </c>
      <c r="AD603" s="38">
        <f t="shared" si="796"/>
        <v>41</v>
      </c>
      <c r="AE603" s="38">
        <f t="shared" si="797"/>
        <v>43</v>
      </c>
      <c r="AF603" s="38">
        <f t="shared" si="798"/>
        <v>25</v>
      </c>
      <c r="AG603" s="38">
        <f t="shared" si="799"/>
        <v>13</v>
      </c>
      <c r="AH603" s="38">
        <f t="shared" si="786"/>
        <v>5</v>
      </c>
      <c r="AI603" s="38">
        <f t="shared" si="778"/>
        <v>27</v>
      </c>
      <c r="AJ603" s="38">
        <f t="shared" si="779"/>
        <v>6</v>
      </c>
      <c r="AK603" s="38">
        <f t="shared" si="780"/>
        <v>5</v>
      </c>
      <c r="AL603" s="38">
        <f t="shared" si="781"/>
        <v>49</v>
      </c>
      <c r="AM603" s="38">
        <f t="shared" si="782"/>
        <v>15</v>
      </c>
      <c r="AN603" s="38">
        <f t="shared" si="783"/>
        <v>13</v>
      </c>
      <c r="AO603" s="38">
        <f t="shared" si="784"/>
        <v>31</v>
      </c>
      <c r="AP603" s="38">
        <f t="shared" si="787"/>
        <v>3000000</v>
      </c>
      <c r="AQ603" s="40">
        <f t="shared" si="788"/>
        <v>3</v>
      </c>
      <c r="AR603" s="40">
        <f t="shared" si="803"/>
        <v>3</v>
      </c>
      <c r="AS603" s="38">
        <f t="shared" si="789"/>
        <v>3056203.7</v>
      </c>
      <c r="AT603">
        <f t="shared" si="790"/>
        <v>1</v>
      </c>
      <c r="AV603" s="10" t="s">
        <v>1263</v>
      </c>
      <c r="AW603" s="11" t="s">
        <v>1211</v>
      </c>
      <c r="AX603" s="11" t="s">
        <v>1211</v>
      </c>
      <c r="AY603" s="11" t="s">
        <v>1211</v>
      </c>
      <c r="AZ603" s="11" t="s">
        <v>1211</v>
      </c>
      <c r="BA603" s="11" t="s">
        <v>1211</v>
      </c>
      <c r="BB603" s="11" t="s">
        <v>1211</v>
      </c>
      <c r="BC603" s="11" t="s">
        <v>1211</v>
      </c>
      <c r="BD603" s="11" t="s">
        <v>1211</v>
      </c>
      <c r="BE603" s="11" t="s">
        <v>1211</v>
      </c>
      <c r="BF603" s="11" t="s">
        <v>1211</v>
      </c>
      <c r="BG603" s="11" t="s">
        <v>1211</v>
      </c>
      <c r="BH603" s="11" t="s">
        <v>1211</v>
      </c>
      <c r="BI603" s="11" t="s">
        <v>1211</v>
      </c>
      <c r="BJ603" s="11" t="s">
        <v>1211</v>
      </c>
      <c r="BK603" s="11" t="s">
        <v>1211</v>
      </c>
      <c r="BL603" s="11" t="s">
        <v>1211</v>
      </c>
      <c r="BM603" s="11" t="s">
        <v>1211</v>
      </c>
      <c r="BN603" s="11" t="s">
        <v>1211</v>
      </c>
    </row>
    <row r="604" spans="1:66" ht="15" thickBot="1" x14ac:dyDescent="0.35">
      <c r="B604" s="1" t="s">
        <v>613</v>
      </c>
      <c r="C604" s="3">
        <v>1</v>
      </c>
      <c r="D604" s="3">
        <v>2</v>
      </c>
      <c r="E604" s="3">
        <v>3</v>
      </c>
      <c r="F604" s="3">
        <v>4</v>
      </c>
      <c r="H604" s="1"/>
      <c r="AV604" s="10" t="s">
        <v>1264</v>
      </c>
      <c r="AW604" s="11" t="s">
        <v>1211</v>
      </c>
      <c r="AX604" s="11" t="s">
        <v>1211</v>
      </c>
      <c r="AY604" s="11" t="s">
        <v>1211</v>
      </c>
      <c r="AZ604" s="11" t="s">
        <v>1211</v>
      </c>
      <c r="BA604" s="11" t="s">
        <v>1211</v>
      </c>
      <c r="BB604" s="11" t="s">
        <v>1211</v>
      </c>
      <c r="BC604" s="11" t="s">
        <v>1211</v>
      </c>
      <c r="BD604" s="11" t="s">
        <v>1211</v>
      </c>
      <c r="BE604" s="11" t="s">
        <v>1211</v>
      </c>
      <c r="BF604" s="11" t="s">
        <v>1211</v>
      </c>
      <c r="BG604" s="11" t="s">
        <v>1211</v>
      </c>
      <c r="BH604" s="11" t="s">
        <v>1211</v>
      </c>
      <c r="BI604" s="11" t="s">
        <v>1211</v>
      </c>
      <c r="BJ604" s="11" t="s">
        <v>1211</v>
      </c>
      <c r="BK604" s="11" t="s">
        <v>1211</v>
      </c>
      <c r="BL604" s="11" t="s">
        <v>1211</v>
      </c>
      <c r="BM604" s="11" t="s">
        <v>1211</v>
      </c>
      <c r="BN604" s="11" t="s">
        <v>1211</v>
      </c>
    </row>
    <row r="605" spans="1:66" ht="18.600000000000001" thickBot="1" x14ac:dyDescent="0.35">
      <c r="AT605" s="42">
        <f>SUM(AT544:AT603)</f>
        <v>16</v>
      </c>
      <c r="AV605" s="6">
        <v>1</v>
      </c>
      <c r="AW605">
        <v>2</v>
      </c>
      <c r="AX605">
        <v>3</v>
      </c>
      <c r="AY605">
        <v>4</v>
      </c>
      <c r="AZ605">
        <v>5</v>
      </c>
      <c r="BA605">
        <v>6</v>
      </c>
      <c r="BB605">
        <v>7</v>
      </c>
      <c r="BC605">
        <v>8</v>
      </c>
      <c r="BD605">
        <v>9</v>
      </c>
      <c r="BE605">
        <v>10</v>
      </c>
      <c r="BF605">
        <v>11</v>
      </c>
      <c r="BG605">
        <v>12</v>
      </c>
      <c r="BH605">
        <v>13</v>
      </c>
      <c r="BI605">
        <v>14</v>
      </c>
      <c r="BJ605">
        <v>15</v>
      </c>
      <c r="BK605">
        <v>16</v>
      </c>
      <c r="BL605">
        <v>17</v>
      </c>
      <c r="BM605">
        <v>18</v>
      </c>
      <c r="BN605">
        <v>19</v>
      </c>
    </row>
    <row r="606" spans="1:66" ht="15" thickBot="1" x14ac:dyDescent="0.35">
      <c r="AV606" s="10" t="s">
        <v>1265</v>
      </c>
      <c r="AW606" s="10" t="s">
        <v>649</v>
      </c>
      <c r="AX606" s="10" t="s">
        <v>650</v>
      </c>
      <c r="AY606" s="10" t="s">
        <v>651</v>
      </c>
      <c r="AZ606" s="10" t="s">
        <v>652</v>
      </c>
      <c r="BA606" s="10" t="s">
        <v>653</v>
      </c>
      <c r="BB606" s="10" t="s">
        <v>654</v>
      </c>
      <c r="BC606" s="10" t="s">
        <v>655</v>
      </c>
      <c r="BD606" s="10" t="s">
        <v>656</v>
      </c>
      <c r="BE606" s="10" t="s">
        <v>657</v>
      </c>
      <c r="BF606" s="10" t="s">
        <v>658</v>
      </c>
      <c r="BG606" s="10" t="s">
        <v>659</v>
      </c>
      <c r="BH606" s="10" t="s">
        <v>660</v>
      </c>
      <c r="BI606" s="10" t="s">
        <v>661</v>
      </c>
      <c r="BJ606" s="10" t="s">
        <v>662</v>
      </c>
      <c r="BK606" s="10" t="s">
        <v>663</v>
      </c>
      <c r="BL606" s="10" t="s">
        <v>664</v>
      </c>
      <c r="BM606" s="10" t="s">
        <v>665</v>
      </c>
      <c r="BN606" s="10" t="s">
        <v>666</v>
      </c>
    </row>
    <row r="607" spans="1:66" ht="15" thickBot="1" x14ac:dyDescent="0.35">
      <c r="X607">
        <f t="shared" ref="X607:AO607" si="804">VLOOKUP(X544,$AV$607:$BN$661,AW$605,0)</f>
        <v>87944.6</v>
      </c>
      <c r="Y607">
        <f t="shared" si="804"/>
        <v>0</v>
      </c>
      <c r="Z607">
        <f t="shared" si="804"/>
        <v>221778.4</v>
      </c>
      <c r="AA607">
        <f t="shared" si="804"/>
        <v>0</v>
      </c>
      <c r="AB607">
        <f t="shared" si="804"/>
        <v>90083.9</v>
      </c>
      <c r="AC607">
        <f t="shared" si="804"/>
        <v>70315.199999999997</v>
      </c>
      <c r="AD607">
        <f t="shared" si="804"/>
        <v>383162.4</v>
      </c>
      <c r="AE607">
        <f t="shared" si="804"/>
        <v>0</v>
      </c>
      <c r="AF607">
        <f t="shared" si="804"/>
        <v>101114.4</v>
      </c>
      <c r="AG607">
        <f t="shared" si="804"/>
        <v>55086</v>
      </c>
      <c r="AH607">
        <f t="shared" si="804"/>
        <v>78744.100000000006</v>
      </c>
      <c r="AI607">
        <f t="shared" si="804"/>
        <v>606168.4</v>
      </c>
      <c r="AJ607">
        <f t="shared" si="804"/>
        <v>304510.7</v>
      </c>
      <c r="AK607">
        <f t="shared" si="804"/>
        <v>311523.59999999998</v>
      </c>
      <c r="AL607">
        <f t="shared" si="804"/>
        <v>0</v>
      </c>
      <c r="AM607">
        <f t="shared" si="804"/>
        <v>99742.5</v>
      </c>
      <c r="AN607">
        <f t="shared" si="804"/>
        <v>396149</v>
      </c>
      <c r="AO607">
        <f t="shared" si="804"/>
        <v>188027.9</v>
      </c>
      <c r="AP607">
        <f>SUM(X607:AO607)</f>
        <v>2994351.0999999996</v>
      </c>
      <c r="AV607" s="10">
        <v>1</v>
      </c>
      <c r="AW607" s="11">
        <v>87944.6</v>
      </c>
      <c r="AX607" s="11">
        <v>420490.8</v>
      </c>
      <c r="AY607" s="11">
        <v>736527.5</v>
      </c>
      <c r="AZ607" s="11">
        <v>40163.9</v>
      </c>
      <c r="BA607" s="11">
        <v>297569.59999999998</v>
      </c>
      <c r="BB607" s="11">
        <v>537911.1</v>
      </c>
      <c r="BC607" s="11">
        <v>901857.4</v>
      </c>
      <c r="BD607" s="11">
        <v>219347.4</v>
      </c>
      <c r="BE607" s="11">
        <v>880362.1</v>
      </c>
      <c r="BF607" s="11">
        <v>55086</v>
      </c>
      <c r="BG607" s="11">
        <v>84066.2</v>
      </c>
      <c r="BH607" s="11">
        <v>606168.4</v>
      </c>
      <c r="BI607" s="11">
        <v>614639.69999999995</v>
      </c>
      <c r="BJ607" s="11">
        <v>311523.59999999998</v>
      </c>
      <c r="BK607" s="11">
        <v>214557.3</v>
      </c>
      <c r="BL607" s="11">
        <v>161613.5</v>
      </c>
      <c r="BM607" s="11">
        <v>435195.3</v>
      </c>
      <c r="BN607" s="11">
        <v>305737.59999999998</v>
      </c>
    </row>
    <row r="608" spans="1:66" ht="15" thickBot="1" x14ac:dyDescent="0.35">
      <c r="X608">
        <f t="shared" ref="X608:X666" si="805">VLOOKUP(X545,$AV$607:$BN$661,AW$605,0)</f>
        <v>87944.6</v>
      </c>
      <c r="Y608">
        <f t="shared" ref="Y608:Y621" si="806">VLOOKUP(Y545,$AV$607:$BN$661,AX$605,0)</f>
        <v>403430.9</v>
      </c>
      <c r="Z608">
        <f t="shared" ref="Z608:Z621" si="807">VLOOKUP(Z545,$AV$607:$BN$661,AY$605,0)</f>
        <v>253900.4</v>
      </c>
      <c r="AA608">
        <f t="shared" ref="AA608:AA621" si="808">VLOOKUP(AA545,$AV$607:$BN$661,AZ$605,0)</f>
        <v>40163.9</v>
      </c>
      <c r="AB608">
        <f t="shared" ref="AB608:AB621" si="809">VLOOKUP(AB545,$AV$607:$BN$661,BA$605,0)</f>
        <v>231123.3</v>
      </c>
      <c r="AC608">
        <f t="shared" ref="AC608:AC621" si="810">VLOOKUP(AC545,$AV$607:$BN$661,BB$605,0)</f>
        <v>125497.3</v>
      </c>
      <c r="AD608">
        <f t="shared" ref="AD608:AD621" si="811">VLOOKUP(AD545,$AV$607:$BN$661,BC$605,0)</f>
        <v>433983.1</v>
      </c>
      <c r="AE608">
        <f t="shared" ref="AE608:AE621" si="812">VLOOKUP(AE545,$AV$607:$BN$661,BD$605,0)</f>
        <v>179355</v>
      </c>
      <c r="AF608">
        <f t="shared" ref="AF608:AF621" si="813">VLOOKUP(AF545,$AV$607:$BN$661,BE$605,0)</f>
        <v>498568.7</v>
      </c>
      <c r="AG608">
        <f t="shared" ref="AG608:AG621" si="814">VLOOKUP(AG545,$AV$607:$BN$661,BF$605,0)</f>
        <v>21689.5</v>
      </c>
      <c r="AH608">
        <f t="shared" ref="AH608:AH621" si="815">VLOOKUP(AH545,$AV$607:$BN$661,BG$605,0)</f>
        <v>38495.1</v>
      </c>
      <c r="AI608">
        <f t="shared" ref="AI608:AI621" si="816">VLOOKUP(AI545,$AV$607:$BN$661,BH$605,0)</f>
        <v>263103.90000000002</v>
      </c>
      <c r="AJ608">
        <f t="shared" ref="AJ608:AJ621" si="817">VLOOKUP(AJ545,$AV$607:$BN$661,BI$605,0)</f>
        <v>0</v>
      </c>
      <c r="AK608">
        <f t="shared" ref="AK608:AK621" si="818">VLOOKUP(AK545,$AV$607:$BN$661,BJ$605,0)</f>
        <v>45711.8</v>
      </c>
      <c r="AL608">
        <f t="shared" ref="AL608:AL621" si="819">VLOOKUP(AL545,$AV$607:$BN$661,BK$605,0)</f>
        <v>0</v>
      </c>
      <c r="AM608">
        <f t="shared" ref="AM608:AM621" si="820">VLOOKUP(AM545,$AV$607:$BN$661,BL$605,0)</f>
        <v>0</v>
      </c>
      <c r="AN608">
        <f t="shared" ref="AN608:AN621" si="821">VLOOKUP(AN545,$AV$607:$BN$661,BM$605,0)</f>
        <v>0</v>
      </c>
      <c r="AO608">
        <f t="shared" ref="AO608:AO621" si="822">VLOOKUP(AO545,$AV$607:$BN$661,BN$605,0)</f>
        <v>89699.1</v>
      </c>
      <c r="AP608">
        <f t="shared" ref="AP608:AP666" si="823">SUM(X608:AO608)</f>
        <v>2712666.6</v>
      </c>
      <c r="AV608" s="10">
        <v>2</v>
      </c>
      <c r="AW608" s="11">
        <v>0</v>
      </c>
      <c r="AX608" s="11">
        <v>420490.8</v>
      </c>
      <c r="AY608" s="11">
        <v>386733.8</v>
      </c>
      <c r="AZ608" s="11">
        <v>40163.9</v>
      </c>
      <c r="BA608" s="11">
        <v>297569.59999999998</v>
      </c>
      <c r="BB608" s="11">
        <v>264430.40000000002</v>
      </c>
      <c r="BC608" s="11">
        <v>778704.7</v>
      </c>
      <c r="BD608" s="11">
        <v>179355</v>
      </c>
      <c r="BE608" s="11">
        <v>880362.1</v>
      </c>
      <c r="BF608" s="11">
        <v>55086</v>
      </c>
      <c r="BG608" s="11">
        <v>78744.100000000006</v>
      </c>
      <c r="BH608" s="11">
        <v>606168.4</v>
      </c>
      <c r="BI608" s="11">
        <v>614639.69999999995</v>
      </c>
      <c r="BJ608" s="11">
        <v>311523.59999999998</v>
      </c>
      <c r="BK608" s="11">
        <v>214557.3</v>
      </c>
      <c r="BL608" s="11">
        <v>161613.5</v>
      </c>
      <c r="BM608" s="11">
        <v>435195.3</v>
      </c>
      <c r="BN608" s="11">
        <v>305737.59999999998</v>
      </c>
    </row>
    <row r="609" spans="24:66" ht="15" thickBot="1" x14ac:dyDescent="0.35">
      <c r="X609">
        <f t="shared" si="805"/>
        <v>87944.6</v>
      </c>
      <c r="Y609">
        <f t="shared" si="806"/>
        <v>47202.5</v>
      </c>
      <c r="Z609">
        <f t="shared" si="807"/>
        <v>370477.8</v>
      </c>
      <c r="AA609">
        <f t="shared" si="808"/>
        <v>40163.9</v>
      </c>
      <c r="AB609">
        <f t="shared" si="809"/>
        <v>231123.3</v>
      </c>
      <c r="AC609">
        <f t="shared" si="810"/>
        <v>214307.4</v>
      </c>
      <c r="AD609">
        <f t="shared" si="811"/>
        <v>433983.1</v>
      </c>
      <c r="AE609">
        <f t="shared" si="812"/>
        <v>179355</v>
      </c>
      <c r="AF609">
        <f t="shared" si="813"/>
        <v>498568.7</v>
      </c>
      <c r="AG609">
        <f t="shared" si="814"/>
        <v>55086</v>
      </c>
      <c r="AH609">
        <f t="shared" si="815"/>
        <v>38495.1</v>
      </c>
      <c r="AI609">
        <f t="shared" si="816"/>
        <v>263103.90000000002</v>
      </c>
      <c r="AJ609">
        <f t="shared" si="817"/>
        <v>106663.8</v>
      </c>
      <c r="AK609">
        <f t="shared" si="818"/>
        <v>273443.3</v>
      </c>
      <c r="AL609">
        <f t="shared" si="819"/>
        <v>0</v>
      </c>
      <c r="AM609">
        <f t="shared" si="820"/>
        <v>0</v>
      </c>
      <c r="AN609">
        <f t="shared" si="821"/>
        <v>143063.6</v>
      </c>
      <c r="AO609">
        <f t="shared" si="822"/>
        <v>129372.7</v>
      </c>
      <c r="AP609">
        <f t="shared" si="823"/>
        <v>3112354.7</v>
      </c>
      <c r="AV609" s="10">
        <v>3</v>
      </c>
      <c r="AW609" s="11">
        <v>0</v>
      </c>
      <c r="AX609" s="11">
        <v>420490.8</v>
      </c>
      <c r="AY609" s="11">
        <v>386733.8</v>
      </c>
      <c r="AZ609" s="11">
        <v>40163.9</v>
      </c>
      <c r="BA609" s="11">
        <v>297569.59999999998</v>
      </c>
      <c r="BB609" s="11">
        <v>227611.3</v>
      </c>
      <c r="BC609" s="11">
        <v>700354.2</v>
      </c>
      <c r="BD609" s="11">
        <v>179355</v>
      </c>
      <c r="BE609" s="11">
        <v>880362.1</v>
      </c>
      <c r="BF609" s="11">
        <v>55086</v>
      </c>
      <c r="BG609" s="11">
        <v>78744.100000000006</v>
      </c>
      <c r="BH609" s="11">
        <v>606168.4</v>
      </c>
      <c r="BI609" s="11">
        <v>614639.69999999995</v>
      </c>
      <c r="BJ609" s="11">
        <v>311523.59999999998</v>
      </c>
      <c r="BK609" s="11">
        <v>214557.3</v>
      </c>
      <c r="BL609" s="11">
        <v>161613.5</v>
      </c>
      <c r="BM609" s="11">
        <v>435195.3</v>
      </c>
      <c r="BN609" s="11">
        <v>188027.9</v>
      </c>
    </row>
    <row r="610" spans="24:66" ht="15" thickBot="1" x14ac:dyDescent="0.35">
      <c r="X610">
        <f t="shared" si="805"/>
        <v>0</v>
      </c>
      <c r="Y610">
        <f t="shared" si="806"/>
        <v>0</v>
      </c>
      <c r="Z610">
        <f t="shared" si="807"/>
        <v>370477.8</v>
      </c>
      <c r="AA610">
        <f t="shared" si="808"/>
        <v>0</v>
      </c>
      <c r="AB610">
        <f t="shared" si="809"/>
        <v>90083.9</v>
      </c>
      <c r="AC610">
        <f t="shared" si="810"/>
        <v>214307.4</v>
      </c>
      <c r="AD610">
        <f t="shared" si="811"/>
        <v>0</v>
      </c>
      <c r="AE610">
        <f t="shared" si="812"/>
        <v>132272.70000000001</v>
      </c>
      <c r="AF610">
        <f t="shared" si="813"/>
        <v>579949.69999999995</v>
      </c>
      <c r="AG610">
        <f t="shared" si="814"/>
        <v>55086</v>
      </c>
      <c r="AH610">
        <f t="shared" si="815"/>
        <v>78744.100000000006</v>
      </c>
      <c r="AI610">
        <f t="shared" si="816"/>
        <v>263103.90000000002</v>
      </c>
      <c r="AJ610">
        <f t="shared" si="817"/>
        <v>139386</v>
      </c>
      <c r="AK610">
        <f t="shared" si="818"/>
        <v>311523.59999999998</v>
      </c>
      <c r="AL610">
        <f t="shared" si="819"/>
        <v>0</v>
      </c>
      <c r="AM610">
        <f t="shared" si="820"/>
        <v>161613.5</v>
      </c>
      <c r="AN610">
        <f t="shared" si="821"/>
        <v>315622.59999999998</v>
      </c>
      <c r="AO610">
        <f t="shared" si="822"/>
        <v>89699.1</v>
      </c>
      <c r="AP610">
        <f t="shared" si="823"/>
        <v>2801870.3000000003</v>
      </c>
      <c r="AV610" s="10">
        <v>4</v>
      </c>
      <c r="AW610" s="11">
        <v>0</v>
      </c>
      <c r="AX610" s="11">
        <v>420490.8</v>
      </c>
      <c r="AY610" s="11">
        <v>386733.8</v>
      </c>
      <c r="AZ610" s="11">
        <v>40163.9</v>
      </c>
      <c r="BA610" s="11">
        <v>297569.59999999998</v>
      </c>
      <c r="BB610" s="11">
        <v>214307.4</v>
      </c>
      <c r="BC610" s="11">
        <v>700354.2</v>
      </c>
      <c r="BD610" s="11">
        <v>179355</v>
      </c>
      <c r="BE610" s="11">
        <v>880362.1</v>
      </c>
      <c r="BF610" s="11">
        <v>55086</v>
      </c>
      <c r="BG610" s="11">
        <v>78744.100000000006</v>
      </c>
      <c r="BH610" s="11">
        <v>606168.4</v>
      </c>
      <c r="BI610" s="11">
        <v>379914.3</v>
      </c>
      <c r="BJ610" s="11">
        <v>311523.59999999998</v>
      </c>
      <c r="BK610" s="11">
        <v>214557.3</v>
      </c>
      <c r="BL610" s="11">
        <v>161613.5</v>
      </c>
      <c r="BM610" s="11">
        <v>396149</v>
      </c>
      <c r="BN610" s="11">
        <v>188027.9</v>
      </c>
    </row>
    <row r="611" spans="24:66" ht="15" thickBot="1" x14ac:dyDescent="0.35">
      <c r="X611">
        <f t="shared" si="805"/>
        <v>0</v>
      </c>
      <c r="Y611">
        <f t="shared" si="806"/>
        <v>403430.9</v>
      </c>
      <c r="Z611">
        <f t="shared" si="807"/>
        <v>89315.8</v>
      </c>
      <c r="AA611">
        <f t="shared" si="808"/>
        <v>40163.9</v>
      </c>
      <c r="AB611">
        <f t="shared" si="809"/>
        <v>231123.3</v>
      </c>
      <c r="AC611">
        <f t="shared" si="810"/>
        <v>214307.4</v>
      </c>
      <c r="AD611">
        <f t="shared" si="811"/>
        <v>685531</v>
      </c>
      <c r="AE611">
        <f t="shared" si="812"/>
        <v>132272.70000000001</v>
      </c>
      <c r="AF611">
        <f t="shared" si="813"/>
        <v>101114.4</v>
      </c>
      <c r="AG611">
        <f t="shared" si="814"/>
        <v>55086</v>
      </c>
      <c r="AH611">
        <f t="shared" si="815"/>
        <v>0</v>
      </c>
      <c r="AI611">
        <f t="shared" si="816"/>
        <v>606168.4</v>
      </c>
      <c r="AJ611">
        <f t="shared" si="817"/>
        <v>0</v>
      </c>
      <c r="AK611">
        <f t="shared" si="818"/>
        <v>101457.4</v>
      </c>
      <c r="AL611">
        <f t="shared" si="819"/>
        <v>0</v>
      </c>
      <c r="AM611">
        <f t="shared" si="820"/>
        <v>0</v>
      </c>
      <c r="AN611">
        <f t="shared" si="821"/>
        <v>315622.59999999998</v>
      </c>
      <c r="AO611">
        <f t="shared" si="822"/>
        <v>188027.9</v>
      </c>
      <c r="AP611">
        <f t="shared" si="823"/>
        <v>3163621.6999999997</v>
      </c>
      <c r="AV611" s="10">
        <v>5</v>
      </c>
      <c r="AW611" s="11">
        <v>0</v>
      </c>
      <c r="AX611" s="11">
        <v>420490.8</v>
      </c>
      <c r="AY611" s="11">
        <v>386733.8</v>
      </c>
      <c r="AZ611" s="11">
        <v>40163.9</v>
      </c>
      <c r="BA611" s="11">
        <v>297569.59999999998</v>
      </c>
      <c r="BB611" s="11">
        <v>214307.4</v>
      </c>
      <c r="BC611" s="11">
        <v>700354.2</v>
      </c>
      <c r="BD611" s="11">
        <v>179355</v>
      </c>
      <c r="BE611" s="11">
        <v>880362.1</v>
      </c>
      <c r="BF611" s="11">
        <v>55086</v>
      </c>
      <c r="BG611" s="11">
        <v>78744.100000000006</v>
      </c>
      <c r="BH611" s="11">
        <v>606168.4</v>
      </c>
      <c r="BI611" s="11">
        <v>304510.7</v>
      </c>
      <c r="BJ611" s="11">
        <v>311523.59999999998</v>
      </c>
      <c r="BK611" s="11">
        <v>214557.3</v>
      </c>
      <c r="BL611" s="11">
        <v>161613.5</v>
      </c>
      <c r="BM611" s="11">
        <v>396149</v>
      </c>
      <c r="BN611" s="11">
        <v>188027.9</v>
      </c>
    </row>
    <row r="612" spans="24:66" ht="15" thickBot="1" x14ac:dyDescent="0.35">
      <c r="X612">
        <f t="shared" si="805"/>
        <v>0</v>
      </c>
      <c r="Y612">
        <f t="shared" si="806"/>
        <v>0</v>
      </c>
      <c r="Z612">
        <f t="shared" si="807"/>
        <v>276683.40000000002</v>
      </c>
      <c r="AA612">
        <f t="shared" si="808"/>
        <v>0</v>
      </c>
      <c r="AB612">
        <f t="shared" si="809"/>
        <v>231123.3</v>
      </c>
      <c r="AC612">
        <f t="shared" si="810"/>
        <v>70315.199999999997</v>
      </c>
      <c r="AD612">
        <f t="shared" si="811"/>
        <v>383162.4</v>
      </c>
      <c r="AE612">
        <f t="shared" si="812"/>
        <v>132272.70000000001</v>
      </c>
      <c r="AF612">
        <f t="shared" si="813"/>
        <v>453070.2</v>
      </c>
      <c r="AG612">
        <f t="shared" si="814"/>
        <v>0</v>
      </c>
      <c r="AH612">
        <f t="shared" si="815"/>
        <v>64594.400000000001</v>
      </c>
      <c r="AI612">
        <f t="shared" si="816"/>
        <v>263103.90000000002</v>
      </c>
      <c r="AJ612">
        <f t="shared" si="817"/>
        <v>139386</v>
      </c>
      <c r="AK612">
        <f t="shared" si="818"/>
        <v>273443.3</v>
      </c>
      <c r="AL612">
        <f t="shared" si="819"/>
        <v>0</v>
      </c>
      <c r="AM612">
        <f t="shared" si="820"/>
        <v>99742.5</v>
      </c>
      <c r="AN612">
        <f t="shared" si="821"/>
        <v>396149</v>
      </c>
      <c r="AO612">
        <f t="shared" si="822"/>
        <v>156037.70000000001</v>
      </c>
      <c r="AP612">
        <f t="shared" si="823"/>
        <v>2939084</v>
      </c>
      <c r="AV612" s="10">
        <v>6</v>
      </c>
      <c r="AW612" s="11">
        <v>0</v>
      </c>
      <c r="AX612" s="11">
        <v>403430.9</v>
      </c>
      <c r="AY612" s="11">
        <v>386733.8</v>
      </c>
      <c r="AZ612" s="11">
        <v>40163.9</v>
      </c>
      <c r="BA612" s="11">
        <v>297569.59999999998</v>
      </c>
      <c r="BB612" s="11">
        <v>214307.4</v>
      </c>
      <c r="BC612" s="11">
        <v>685531</v>
      </c>
      <c r="BD612" s="11">
        <v>179355</v>
      </c>
      <c r="BE612" s="11">
        <v>880362.1</v>
      </c>
      <c r="BF612" s="11">
        <v>55086</v>
      </c>
      <c r="BG612" s="11">
        <v>78744.100000000006</v>
      </c>
      <c r="BH612" s="11">
        <v>606168.4</v>
      </c>
      <c r="BI612" s="11">
        <v>304510.7</v>
      </c>
      <c r="BJ612" s="11">
        <v>311523.59999999998</v>
      </c>
      <c r="BK612" s="11">
        <v>99905.9</v>
      </c>
      <c r="BL612" s="11">
        <v>161613.5</v>
      </c>
      <c r="BM612" s="11">
        <v>396149</v>
      </c>
      <c r="BN612" s="11">
        <v>188027.9</v>
      </c>
    </row>
    <row r="613" spans="24:66" ht="15" thickBot="1" x14ac:dyDescent="0.35">
      <c r="X613">
        <f t="shared" si="805"/>
        <v>0</v>
      </c>
      <c r="Y613">
        <f t="shared" si="806"/>
        <v>0</v>
      </c>
      <c r="Z613">
        <f t="shared" si="807"/>
        <v>386733.8</v>
      </c>
      <c r="AA613">
        <f t="shared" si="808"/>
        <v>0</v>
      </c>
      <c r="AB613">
        <f t="shared" si="809"/>
        <v>231123.3</v>
      </c>
      <c r="AC613">
        <f t="shared" si="810"/>
        <v>70315.199999999997</v>
      </c>
      <c r="AD613">
        <f t="shared" si="811"/>
        <v>201965</v>
      </c>
      <c r="AE613">
        <f t="shared" si="812"/>
        <v>132272.70000000001</v>
      </c>
      <c r="AF613">
        <f t="shared" si="813"/>
        <v>534324.4</v>
      </c>
      <c r="AG613">
        <f t="shared" si="814"/>
        <v>55086</v>
      </c>
      <c r="AH613">
        <f t="shared" si="815"/>
        <v>64594.400000000001</v>
      </c>
      <c r="AI613">
        <f t="shared" si="816"/>
        <v>263103.90000000002</v>
      </c>
      <c r="AJ613">
        <f t="shared" si="817"/>
        <v>139386</v>
      </c>
      <c r="AK613">
        <f t="shared" si="818"/>
        <v>273443.3</v>
      </c>
      <c r="AL613">
        <f t="shared" si="819"/>
        <v>0</v>
      </c>
      <c r="AM613">
        <f t="shared" si="820"/>
        <v>161613.5</v>
      </c>
      <c r="AN613">
        <f t="shared" si="821"/>
        <v>396149</v>
      </c>
      <c r="AO613">
        <f t="shared" si="822"/>
        <v>89699.1</v>
      </c>
      <c r="AP613">
        <f t="shared" si="823"/>
        <v>2999809.5999999996</v>
      </c>
      <c r="AV613" s="10">
        <v>7</v>
      </c>
      <c r="AW613" s="11">
        <v>0</v>
      </c>
      <c r="AX613" s="11">
        <v>403430.9</v>
      </c>
      <c r="AY613" s="11">
        <v>386733.8</v>
      </c>
      <c r="AZ613" s="11">
        <v>40163.9</v>
      </c>
      <c r="BA613" s="11">
        <v>258776.2</v>
      </c>
      <c r="BB613" s="11">
        <v>214307.4</v>
      </c>
      <c r="BC613" s="11">
        <v>685531</v>
      </c>
      <c r="BD613" s="11">
        <v>179355</v>
      </c>
      <c r="BE613" s="11">
        <v>580568.9</v>
      </c>
      <c r="BF613" s="11">
        <v>55086</v>
      </c>
      <c r="BG613" s="11">
        <v>78744.100000000006</v>
      </c>
      <c r="BH613" s="11">
        <v>606168.4</v>
      </c>
      <c r="BI613" s="11">
        <v>304510.7</v>
      </c>
      <c r="BJ613" s="11">
        <v>311523.59999999998</v>
      </c>
      <c r="BK613" s="11">
        <v>99905.9</v>
      </c>
      <c r="BL613" s="11">
        <v>161613.5</v>
      </c>
      <c r="BM613" s="11">
        <v>396149</v>
      </c>
      <c r="BN613" s="11">
        <v>188027.9</v>
      </c>
    </row>
    <row r="614" spans="24:66" ht="15" thickBot="1" x14ac:dyDescent="0.35">
      <c r="X614">
        <f t="shared" si="805"/>
        <v>0</v>
      </c>
      <c r="Y614">
        <f t="shared" si="806"/>
        <v>0</v>
      </c>
      <c r="Z614">
        <f t="shared" si="807"/>
        <v>276683.40000000002</v>
      </c>
      <c r="AA614">
        <f t="shared" si="808"/>
        <v>28463.5</v>
      </c>
      <c r="AB614">
        <f t="shared" si="809"/>
        <v>90083.9</v>
      </c>
      <c r="AC614">
        <f t="shared" si="810"/>
        <v>214307.4</v>
      </c>
      <c r="AD614">
        <f t="shared" si="811"/>
        <v>433983.1</v>
      </c>
      <c r="AE614">
        <f t="shared" si="812"/>
        <v>132272.70000000001</v>
      </c>
      <c r="AF614">
        <f t="shared" si="813"/>
        <v>498568.7</v>
      </c>
      <c r="AG614">
        <f t="shared" si="814"/>
        <v>21689.5</v>
      </c>
      <c r="AH614">
        <f t="shared" si="815"/>
        <v>64594.400000000001</v>
      </c>
      <c r="AI614">
        <f t="shared" si="816"/>
        <v>263103.90000000002</v>
      </c>
      <c r="AJ614">
        <f t="shared" si="817"/>
        <v>139386</v>
      </c>
      <c r="AK614">
        <f t="shared" si="818"/>
        <v>273443.3</v>
      </c>
      <c r="AL614">
        <f t="shared" si="819"/>
        <v>0</v>
      </c>
      <c r="AM614">
        <f t="shared" si="820"/>
        <v>38080.300000000003</v>
      </c>
      <c r="AN614">
        <f t="shared" si="821"/>
        <v>150691.4</v>
      </c>
      <c r="AO614">
        <f t="shared" si="822"/>
        <v>156037.70000000001</v>
      </c>
      <c r="AP614">
        <f t="shared" si="823"/>
        <v>2781389.1999999997</v>
      </c>
      <c r="AV614" s="10">
        <v>8</v>
      </c>
      <c r="AW614" s="11">
        <v>0</v>
      </c>
      <c r="AX614" s="11">
        <v>403430.9</v>
      </c>
      <c r="AY614" s="11">
        <v>386733.8</v>
      </c>
      <c r="AZ614" s="11">
        <v>40163.9</v>
      </c>
      <c r="BA614" s="11">
        <v>258776.2</v>
      </c>
      <c r="BB614" s="11">
        <v>214307.4</v>
      </c>
      <c r="BC614" s="11">
        <v>685531</v>
      </c>
      <c r="BD614" s="11">
        <v>179355</v>
      </c>
      <c r="BE614" s="11">
        <v>580568.9</v>
      </c>
      <c r="BF614" s="11">
        <v>55086</v>
      </c>
      <c r="BG614" s="11">
        <v>78744.100000000006</v>
      </c>
      <c r="BH614" s="11">
        <v>606168.4</v>
      </c>
      <c r="BI614" s="11">
        <v>139386</v>
      </c>
      <c r="BJ614" s="11">
        <v>311523.59999999998</v>
      </c>
      <c r="BK614" s="11">
        <v>69441.600000000006</v>
      </c>
      <c r="BL614" s="11">
        <v>161613.5</v>
      </c>
      <c r="BM614" s="11">
        <v>396149</v>
      </c>
      <c r="BN614" s="11">
        <v>188027.9</v>
      </c>
    </row>
    <row r="615" spans="24:66" ht="15" thickBot="1" x14ac:dyDescent="0.35">
      <c r="X615">
        <f t="shared" si="805"/>
        <v>87944.6</v>
      </c>
      <c r="Y615">
        <f t="shared" si="806"/>
        <v>0</v>
      </c>
      <c r="Z615">
        <f t="shared" si="807"/>
        <v>386733.8</v>
      </c>
      <c r="AA615">
        <f t="shared" si="808"/>
        <v>28463.5</v>
      </c>
      <c r="AB615">
        <f t="shared" si="809"/>
        <v>231123.3</v>
      </c>
      <c r="AC615">
        <f t="shared" si="810"/>
        <v>125497.3</v>
      </c>
      <c r="AD615">
        <f t="shared" si="811"/>
        <v>383162.4</v>
      </c>
      <c r="AE615">
        <f t="shared" si="812"/>
        <v>179355</v>
      </c>
      <c r="AF615">
        <f t="shared" si="813"/>
        <v>534324.4</v>
      </c>
      <c r="AG615">
        <f t="shared" si="814"/>
        <v>55086</v>
      </c>
      <c r="AH615">
        <f t="shared" si="815"/>
        <v>52585.4</v>
      </c>
      <c r="AI615">
        <f t="shared" si="816"/>
        <v>71685</v>
      </c>
      <c r="AJ615">
        <f t="shared" si="817"/>
        <v>106663.8</v>
      </c>
      <c r="AK615">
        <f t="shared" si="818"/>
        <v>273443.3</v>
      </c>
      <c r="AL615">
        <f t="shared" si="819"/>
        <v>0</v>
      </c>
      <c r="AM615">
        <f t="shared" si="820"/>
        <v>38080.300000000003</v>
      </c>
      <c r="AN615">
        <f t="shared" si="821"/>
        <v>150691.4</v>
      </c>
      <c r="AO615">
        <f t="shared" si="822"/>
        <v>89699.1</v>
      </c>
      <c r="AP615">
        <f t="shared" si="823"/>
        <v>2794538.5999999992</v>
      </c>
      <c r="AV615" s="10">
        <v>9</v>
      </c>
      <c r="AW615" s="11">
        <v>0</v>
      </c>
      <c r="AX615" s="11">
        <v>403430.9</v>
      </c>
      <c r="AY615" s="11">
        <v>386733.8</v>
      </c>
      <c r="AZ615" s="11">
        <v>40163.9</v>
      </c>
      <c r="BA615" s="11">
        <v>258776.2</v>
      </c>
      <c r="BB615" s="11">
        <v>214307.4</v>
      </c>
      <c r="BC615" s="11">
        <v>685531</v>
      </c>
      <c r="BD615" s="11">
        <v>179355</v>
      </c>
      <c r="BE615" s="11">
        <v>580568.9</v>
      </c>
      <c r="BF615" s="11">
        <v>55086</v>
      </c>
      <c r="BG615" s="11">
        <v>78744.100000000006</v>
      </c>
      <c r="BH615" s="11">
        <v>606168.4</v>
      </c>
      <c r="BI615" s="11">
        <v>139386</v>
      </c>
      <c r="BJ615" s="11">
        <v>311523.59999999998</v>
      </c>
      <c r="BK615" s="11">
        <v>69441.600000000006</v>
      </c>
      <c r="BL615" s="11">
        <v>161613.5</v>
      </c>
      <c r="BM615" s="11">
        <v>396149</v>
      </c>
      <c r="BN615" s="11">
        <v>188027.9</v>
      </c>
    </row>
    <row r="616" spans="24:66" ht="15" thickBot="1" x14ac:dyDescent="0.35">
      <c r="X616">
        <f t="shared" si="805"/>
        <v>0</v>
      </c>
      <c r="Y616">
        <f t="shared" si="806"/>
        <v>0</v>
      </c>
      <c r="Z616">
        <f t="shared" si="807"/>
        <v>89315.8</v>
      </c>
      <c r="AA616">
        <f t="shared" si="808"/>
        <v>0</v>
      </c>
      <c r="AB616">
        <f t="shared" si="809"/>
        <v>231123.3</v>
      </c>
      <c r="AC616">
        <f t="shared" si="810"/>
        <v>0</v>
      </c>
      <c r="AD616">
        <f t="shared" si="811"/>
        <v>383162.4</v>
      </c>
      <c r="AE616">
        <f t="shared" si="812"/>
        <v>0</v>
      </c>
      <c r="AF616">
        <f t="shared" si="813"/>
        <v>101114.4</v>
      </c>
      <c r="AG616">
        <f t="shared" si="814"/>
        <v>55086</v>
      </c>
      <c r="AH616">
        <f t="shared" si="815"/>
        <v>64594.400000000001</v>
      </c>
      <c r="AI616">
        <f t="shared" si="816"/>
        <v>606168.4</v>
      </c>
      <c r="AJ616">
        <f t="shared" si="817"/>
        <v>139386</v>
      </c>
      <c r="AK616">
        <f t="shared" si="818"/>
        <v>273443.3</v>
      </c>
      <c r="AL616">
        <f t="shared" si="819"/>
        <v>69441.600000000006</v>
      </c>
      <c r="AM616">
        <f t="shared" si="820"/>
        <v>38080.300000000003</v>
      </c>
      <c r="AN616">
        <f t="shared" si="821"/>
        <v>396149</v>
      </c>
      <c r="AO616">
        <f t="shared" si="822"/>
        <v>188027.9</v>
      </c>
      <c r="AP616">
        <f t="shared" si="823"/>
        <v>2635092.8000000003</v>
      </c>
      <c r="AV616" s="10">
        <v>10</v>
      </c>
      <c r="AW616" s="11">
        <v>0</v>
      </c>
      <c r="AX616" s="11">
        <v>403430.9</v>
      </c>
      <c r="AY616" s="11">
        <v>386733.8</v>
      </c>
      <c r="AZ616" s="11">
        <v>40163.9</v>
      </c>
      <c r="BA616" s="11">
        <v>231123.3</v>
      </c>
      <c r="BB616" s="11">
        <v>214307.4</v>
      </c>
      <c r="BC616" s="11">
        <v>550071</v>
      </c>
      <c r="BD616" s="11">
        <v>179355</v>
      </c>
      <c r="BE616" s="11">
        <v>579949.69999999995</v>
      </c>
      <c r="BF616" s="11">
        <v>55086</v>
      </c>
      <c r="BG616" s="11">
        <v>78744.100000000006</v>
      </c>
      <c r="BH616" s="11">
        <v>606168.4</v>
      </c>
      <c r="BI616" s="11">
        <v>139386</v>
      </c>
      <c r="BJ616" s="11">
        <v>311523.59999999998</v>
      </c>
      <c r="BK616" s="11">
        <v>69441.600000000006</v>
      </c>
      <c r="BL616" s="11">
        <v>161613.5</v>
      </c>
      <c r="BM616" s="11">
        <v>396149</v>
      </c>
      <c r="BN616" s="11">
        <v>188027.9</v>
      </c>
    </row>
    <row r="617" spans="24:66" ht="15" thickBot="1" x14ac:dyDescent="0.35">
      <c r="X617">
        <f t="shared" si="805"/>
        <v>87944.6</v>
      </c>
      <c r="Y617">
        <f t="shared" si="806"/>
        <v>157156.9</v>
      </c>
      <c r="Z617">
        <f t="shared" si="807"/>
        <v>253900.4</v>
      </c>
      <c r="AA617">
        <f t="shared" si="808"/>
        <v>40163.9</v>
      </c>
      <c r="AB617">
        <f t="shared" si="809"/>
        <v>231123.3</v>
      </c>
      <c r="AC617">
        <f t="shared" si="810"/>
        <v>214307.4</v>
      </c>
      <c r="AD617">
        <f t="shared" si="811"/>
        <v>433983.1</v>
      </c>
      <c r="AE617">
        <f t="shared" si="812"/>
        <v>219347.4</v>
      </c>
      <c r="AF617">
        <f t="shared" si="813"/>
        <v>498568.7</v>
      </c>
      <c r="AG617">
        <f t="shared" si="814"/>
        <v>55086</v>
      </c>
      <c r="AH617">
        <f t="shared" si="815"/>
        <v>38495.1</v>
      </c>
      <c r="AI617">
        <f t="shared" si="816"/>
        <v>263103.90000000002</v>
      </c>
      <c r="AJ617">
        <f t="shared" si="817"/>
        <v>0</v>
      </c>
      <c r="AK617">
        <f t="shared" si="818"/>
        <v>101457.4</v>
      </c>
      <c r="AL617">
        <f t="shared" si="819"/>
        <v>0</v>
      </c>
      <c r="AM617">
        <f t="shared" si="820"/>
        <v>0</v>
      </c>
      <c r="AN617">
        <f t="shared" si="821"/>
        <v>0</v>
      </c>
      <c r="AO617">
        <f t="shared" si="822"/>
        <v>89699.1</v>
      </c>
      <c r="AP617">
        <f t="shared" si="823"/>
        <v>2684337.2000000002</v>
      </c>
      <c r="AV617" s="10">
        <v>11</v>
      </c>
      <c r="AW617" s="11">
        <v>0</v>
      </c>
      <c r="AX617" s="11">
        <v>403430.9</v>
      </c>
      <c r="AY617" s="11">
        <v>386733.8</v>
      </c>
      <c r="AZ617" s="11">
        <v>40163.9</v>
      </c>
      <c r="BA617" s="11">
        <v>231123.3</v>
      </c>
      <c r="BB617" s="11">
        <v>214307.4</v>
      </c>
      <c r="BC617" s="11">
        <v>433983.1</v>
      </c>
      <c r="BD617" s="11">
        <v>179355</v>
      </c>
      <c r="BE617" s="11">
        <v>579949.69999999995</v>
      </c>
      <c r="BF617" s="11">
        <v>55086</v>
      </c>
      <c r="BG617" s="11">
        <v>78744.100000000006</v>
      </c>
      <c r="BH617" s="11">
        <v>606168.4</v>
      </c>
      <c r="BI617" s="11">
        <v>139386</v>
      </c>
      <c r="BJ617" s="11">
        <v>311523.59999999998</v>
      </c>
      <c r="BK617" s="11">
        <v>69441.600000000006</v>
      </c>
      <c r="BL617" s="11">
        <v>161613.5</v>
      </c>
      <c r="BM617" s="11">
        <v>396149</v>
      </c>
      <c r="BN617" s="11">
        <v>188027.9</v>
      </c>
    </row>
    <row r="618" spans="24:66" ht="15" thickBot="1" x14ac:dyDescent="0.35">
      <c r="X618">
        <f t="shared" si="805"/>
        <v>0</v>
      </c>
      <c r="Y618">
        <f t="shared" si="806"/>
        <v>0</v>
      </c>
      <c r="Z618">
        <f t="shared" si="807"/>
        <v>276683.40000000002</v>
      </c>
      <c r="AA618">
        <f t="shared" si="808"/>
        <v>0</v>
      </c>
      <c r="AB618">
        <f t="shared" si="809"/>
        <v>0</v>
      </c>
      <c r="AC618">
        <f t="shared" si="810"/>
        <v>214307.4</v>
      </c>
      <c r="AD618">
        <f t="shared" si="811"/>
        <v>0</v>
      </c>
      <c r="AE618">
        <f t="shared" si="812"/>
        <v>65504.6</v>
      </c>
      <c r="AF618">
        <f t="shared" si="813"/>
        <v>453070.2</v>
      </c>
      <c r="AG618">
        <f t="shared" si="814"/>
        <v>55086</v>
      </c>
      <c r="AH618">
        <f t="shared" si="815"/>
        <v>78744.100000000006</v>
      </c>
      <c r="AI618">
        <f t="shared" si="816"/>
        <v>263103.90000000002</v>
      </c>
      <c r="AJ618">
        <f t="shared" si="817"/>
        <v>304510.7</v>
      </c>
      <c r="AK618">
        <f t="shared" si="818"/>
        <v>311523.59999999998</v>
      </c>
      <c r="AL618">
        <f t="shared" si="819"/>
        <v>0</v>
      </c>
      <c r="AM618">
        <f t="shared" si="820"/>
        <v>161613.5</v>
      </c>
      <c r="AN618">
        <f t="shared" si="821"/>
        <v>396149</v>
      </c>
      <c r="AO618">
        <f t="shared" si="822"/>
        <v>156037.70000000001</v>
      </c>
      <c r="AP618">
        <f t="shared" si="823"/>
        <v>2736334.1</v>
      </c>
      <c r="AV618" s="10">
        <v>12</v>
      </c>
      <c r="AW618" s="11">
        <v>0</v>
      </c>
      <c r="AX618" s="11">
        <v>403430.9</v>
      </c>
      <c r="AY618" s="11">
        <v>386733.8</v>
      </c>
      <c r="AZ618" s="11">
        <v>40163.9</v>
      </c>
      <c r="BA618" s="11">
        <v>231123.3</v>
      </c>
      <c r="BB618" s="11">
        <v>214307.4</v>
      </c>
      <c r="BC618" s="11">
        <v>433983.1</v>
      </c>
      <c r="BD618" s="11">
        <v>179355</v>
      </c>
      <c r="BE618" s="11">
        <v>579949.69999999995</v>
      </c>
      <c r="BF618" s="11">
        <v>55086</v>
      </c>
      <c r="BG618" s="11">
        <v>78744.100000000006</v>
      </c>
      <c r="BH618" s="11">
        <v>606168.4</v>
      </c>
      <c r="BI618" s="11">
        <v>139386</v>
      </c>
      <c r="BJ618" s="11">
        <v>311523.59999999998</v>
      </c>
      <c r="BK618" s="11">
        <v>69441.600000000006</v>
      </c>
      <c r="BL618" s="11">
        <v>161613.5</v>
      </c>
      <c r="BM618" s="11">
        <v>396149</v>
      </c>
      <c r="BN618" s="11">
        <v>188027.9</v>
      </c>
    </row>
    <row r="619" spans="24:66" ht="15" thickBot="1" x14ac:dyDescent="0.35">
      <c r="X619">
        <f t="shared" si="805"/>
        <v>0</v>
      </c>
      <c r="Y619">
        <f t="shared" si="806"/>
        <v>0</v>
      </c>
      <c r="Z619">
        <f t="shared" si="807"/>
        <v>370477.8</v>
      </c>
      <c r="AA619">
        <f t="shared" si="808"/>
        <v>40163.9</v>
      </c>
      <c r="AB619">
        <f t="shared" si="809"/>
        <v>231123.3</v>
      </c>
      <c r="AC619">
        <f t="shared" si="810"/>
        <v>227611.3</v>
      </c>
      <c r="AD619">
        <f t="shared" si="811"/>
        <v>433983.1</v>
      </c>
      <c r="AE619">
        <f t="shared" si="812"/>
        <v>179355</v>
      </c>
      <c r="AF619">
        <f t="shared" si="813"/>
        <v>498568.7</v>
      </c>
      <c r="AG619">
        <f t="shared" si="814"/>
        <v>55086</v>
      </c>
      <c r="AH619">
        <f t="shared" si="815"/>
        <v>52585.4</v>
      </c>
      <c r="AI619">
        <f t="shared" si="816"/>
        <v>263103.90000000002</v>
      </c>
      <c r="AJ619">
        <f t="shared" si="817"/>
        <v>106663.8</v>
      </c>
      <c r="AK619">
        <f t="shared" si="818"/>
        <v>273443.3</v>
      </c>
      <c r="AL619">
        <f t="shared" si="819"/>
        <v>0</v>
      </c>
      <c r="AM619">
        <f t="shared" si="820"/>
        <v>0</v>
      </c>
      <c r="AN619">
        <f t="shared" si="821"/>
        <v>0</v>
      </c>
      <c r="AO619">
        <f t="shared" si="822"/>
        <v>96040</v>
      </c>
      <c r="AP619">
        <f t="shared" si="823"/>
        <v>2828205.4999999995</v>
      </c>
      <c r="AV619" s="10">
        <v>13</v>
      </c>
      <c r="AW619" s="11">
        <v>0</v>
      </c>
      <c r="AX619" s="11">
        <v>403430.9</v>
      </c>
      <c r="AY619" s="11">
        <v>386733.8</v>
      </c>
      <c r="AZ619" s="11">
        <v>40163.9</v>
      </c>
      <c r="BA619" s="11">
        <v>231123.3</v>
      </c>
      <c r="BB619" s="11">
        <v>214307.4</v>
      </c>
      <c r="BC619" s="11">
        <v>433983.1</v>
      </c>
      <c r="BD619" s="11">
        <v>179355</v>
      </c>
      <c r="BE619" s="11">
        <v>579949.69999999995</v>
      </c>
      <c r="BF619" s="11">
        <v>55086</v>
      </c>
      <c r="BG619" s="11">
        <v>78744.100000000006</v>
      </c>
      <c r="BH619" s="11">
        <v>606168.4</v>
      </c>
      <c r="BI619" s="11">
        <v>139386</v>
      </c>
      <c r="BJ619" s="11">
        <v>311523.59999999998</v>
      </c>
      <c r="BK619" s="11">
        <v>69441.600000000006</v>
      </c>
      <c r="BL619" s="11">
        <v>161613.5</v>
      </c>
      <c r="BM619" s="11">
        <v>396149</v>
      </c>
      <c r="BN619" s="11">
        <v>188027.9</v>
      </c>
    </row>
    <row r="620" spans="24:66" ht="15" thickBot="1" x14ac:dyDescent="0.35">
      <c r="X620">
        <f t="shared" si="805"/>
        <v>87944.6</v>
      </c>
      <c r="Y620">
        <f t="shared" si="806"/>
        <v>0</v>
      </c>
      <c r="Z620">
        <f t="shared" si="807"/>
        <v>276683.40000000002</v>
      </c>
      <c r="AA620">
        <f t="shared" si="808"/>
        <v>0</v>
      </c>
      <c r="AB620">
        <f t="shared" si="809"/>
        <v>90083.9</v>
      </c>
      <c r="AC620">
        <f t="shared" si="810"/>
        <v>214307.4</v>
      </c>
      <c r="AD620">
        <f t="shared" si="811"/>
        <v>383162.4</v>
      </c>
      <c r="AE620">
        <f t="shared" si="812"/>
        <v>132272.70000000001</v>
      </c>
      <c r="AF620">
        <f t="shared" si="813"/>
        <v>498568.7</v>
      </c>
      <c r="AG620">
        <f t="shared" si="814"/>
        <v>21689.5</v>
      </c>
      <c r="AH620">
        <f t="shared" si="815"/>
        <v>64594.400000000001</v>
      </c>
      <c r="AI620">
        <f t="shared" si="816"/>
        <v>263103.90000000002</v>
      </c>
      <c r="AJ620">
        <f t="shared" si="817"/>
        <v>139386</v>
      </c>
      <c r="AK620">
        <f t="shared" si="818"/>
        <v>311523.59999999998</v>
      </c>
      <c r="AL620">
        <f t="shared" si="819"/>
        <v>0</v>
      </c>
      <c r="AM620">
        <f t="shared" si="820"/>
        <v>38080.300000000003</v>
      </c>
      <c r="AN620">
        <f t="shared" si="821"/>
        <v>315622.59999999998</v>
      </c>
      <c r="AO620">
        <f t="shared" si="822"/>
        <v>96040</v>
      </c>
      <c r="AP620">
        <f t="shared" si="823"/>
        <v>2933063.4</v>
      </c>
      <c r="AV620" s="10">
        <v>14</v>
      </c>
      <c r="AW620" s="11">
        <v>0</v>
      </c>
      <c r="AX620" s="11">
        <v>403430.9</v>
      </c>
      <c r="AY620" s="11">
        <v>386733.8</v>
      </c>
      <c r="AZ620" s="11">
        <v>40163.9</v>
      </c>
      <c r="BA620" s="11">
        <v>231123.3</v>
      </c>
      <c r="BB620" s="11">
        <v>214307.4</v>
      </c>
      <c r="BC620" s="11">
        <v>433983.1</v>
      </c>
      <c r="BD620" s="11">
        <v>179355</v>
      </c>
      <c r="BE620" s="11">
        <v>579949.69999999995</v>
      </c>
      <c r="BF620" s="11">
        <v>55086</v>
      </c>
      <c r="BG620" s="11">
        <v>64594.400000000001</v>
      </c>
      <c r="BH620" s="11">
        <v>606168.4</v>
      </c>
      <c r="BI620" s="11">
        <v>139386</v>
      </c>
      <c r="BJ620" s="11">
        <v>273443.3</v>
      </c>
      <c r="BK620" s="11">
        <v>69441.600000000006</v>
      </c>
      <c r="BL620" s="11">
        <v>161613.5</v>
      </c>
      <c r="BM620" s="11">
        <v>396149</v>
      </c>
      <c r="BN620" s="11">
        <v>188027.9</v>
      </c>
    </row>
    <row r="621" spans="24:66" ht="15" thickBot="1" x14ac:dyDescent="0.35">
      <c r="X621">
        <f t="shared" si="805"/>
        <v>0</v>
      </c>
      <c r="Y621">
        <f t="shared" si="806"/>
        <v>403430.9</v>
      </c>
      <c r="Z621">
        <f t="shared" si="807"/>
        <v>253900.4</v>
      </c>
      <c r="AA621">
        <f t="shared" si="808"/>
        <v>40163.9</v>
      </c>
      <c r="AB621">
        <f t="shared" si="809"/>
        <v>231123.3</v>
      </c>
      <c r="AC621">
        <f t="shared" si="810"/>
        <v>70315.199999999997</v>
      </c>
      <c r="AD621">
        <f t="shared" si="811"/>
        <v>433983.1</v>
      </c>
      <c r="AE621">
        <f t="shared" si="812"/>
        <v>179355</v>
      </c>
      <c r="AF621">
        <f t="shared" si="813"/>
        <v>453070.2</v>
      </c>
      <c r="AG621">
        <f t="shared" si="814"/>
        <v>55086</v>
      </c>
      <c r="AH621">
        <f t="shared" si="815"/>
        <v>0</v>
      </c>
      <c r="AI621">
        <f t="shared" si="816"/>
        <v>291524.90000000002</v>
      </c>
      <c r="AJ621">
        <f t="shared" si="817"/>
        <v>0</v>
      </c>
      <c r="AK621">
        <f t="shared" si="818"/>
        <v>0</v>
      </c>
      <c r="AL621">
        <f t="shared" si="819"/>
        <v>0</v>
      </c>
      <c r="AM621">
        <f t="shared" si="820"/>
        <v>0</v>
      </c>
      <c r="AN621">
        <f t="shared" si="821"/>
        <v>0</v>
      </c>
      <c r="AO621">
        <f t="shared" si="822"/>
        <v>156037.70000000001</v>
      </c>
      <c r="AP621">
        <f t="shared" si="823"/>
        <v>2567990.6</v>
      </c>
      <c r="AV621" s="10">
        <v>15</v>
      </c>
      <c r="AW621" s="11">
        <v>0</v>
      </c>
      <c r="AX621" s="11">
        <v>403430.9</v>
      </c>
      <c r="AY621" s="11">
        <v>386733.8</v>
      </c>
      <c r="AZ621" s="11">
        <v>40163.9</v>
      </c>
      <c r="BA621" s="11">
        <v>231123.3</v>
      </c>
      <c r="BB621" s="11">
        <v>214307.4</v>
      </c>
      <c r="BC621" s="11">
        <v>433983.1</v>
      </c>
      <c r="BD621" s="11">
        <v>179355</v>
      </c>
      <c r="BE621" s="11">
        <v>534324.4</v>
      </c>
      <c r="BF621" s="11">
        <v>55086</v>
      </c>
      <c r="BG621" s="11">
        <v>64594.400000000001</v>
      </c>
      <c r="BH621" s="11">
        <v>606168.4</v>
      </c>
      <c r="BI621" s="11">
        <v>139386</v>
      </c>
      <c r="BJ621" s="11">
        <v>273443.3</v>
      </c>
      <c r="BK621" s="11">
        <v>69441.600000000006</v>
      </c>
      <c r="BL621" s="11">
        <v>161613.5</v>
      </c>
      <c r="BM621" s="11">
        <v>396149</v>
      </c>
      <c r="BN621" s="11">
        <v>188027.9</v>
      </c>
    </row>
    <row r="622" spans="24:66" ht="15" thickBot="1" x14ac:dyDescent="0.35">
      <c r="X622">
        <f t="shared" si="805"/>
        <v>87944.6</v>
      </c>
      <c r="Y622">
        <f t="shared" ref="Y622:Y666" si="824">VLOOKUP(Y559,$AV$607:$BN$661,AX$605,0)</f>
        <v>38053.199999999997</v>
      </c>
      <c r="Z622">
        <f t="shared" ref="Z622:Z666" si="825">VLOOKUP(Z559,$AV$607:$BN$661,AY$605,0)</f>
        <v>386733.8</v>
      </c>
      <c r="AA622">
        <f t="shared" ref="AA622:AA666" si="826">VLOOKUP(AA559,$AV$607:$BN$661,AZ$605,0)</f>
        <v>28463.5</v>
      </c>
      <c r="AB622">
        <f t="shared" ref="AB622:AB666" si="827">VLOOKUP(AB559,$AV$607:$BN$661,BA$605,0)</f>
        <v>231123.3</v>
      </c>
      <c r="AC622">
        <f t="shared" ref="AC622:AC666" si="828">VLOOKUP(AC559,$AV$607:$BN$661,BB$605,0)</f>
        <v>0</v>
      </c>
      <c r="AD622">
        <f t="shared" ref="AD622:AD666" si="829">VLOOKUP(AD559,$AV$607:$BN$661,BC$605,0)</f>
        <v>201965</v>
      </c>
      <c r="AE622">
        <f t="shared" ref="AE622:AE666" si="830">VLOOKUP(AE559,$AV$607:$BN$661,BD$605,0)</f>
        <v>132272.70000000001</v>
      </c>
      <c r="AF622">
        <f t="shared" ref="AF622:AF666" si="831">VLOOKUP(AF559,$AV$607:$BN$661,BE$605,0)</f>
        <v>579949.69999999995</v>
      </c>
      <c r="AG622">
        <f t="shared" ref="AG622:AG666" si="832">VLOOKUP(AG559,$AV$607:$BN$661,BF$605,0)</f>
        <v>21689.5</v>
      </c>
      <c r="AH622">
        <f t="shared" ref="AH622:AH666" si="833">VLOOKUP(AH559,$AV$607:$BN$661,BG$605,0)</f>
        <v>52585.4</v>
      </c>
      <c r="AI622">
        <f t="shared" ref="AI622:AI666" si="834">VLOOKUP(AI559,$AV$607:$BN$661,BH$605,0)</f>
        <v>263103.90000000002</v>
      </c>
      <c r="AJ622">
        <f t="shared" ref="AJ622:AJ666" si="835">VLOOKUP(AJ559,$AV$607:$BN$661,BI$605,0)</f>
        <v>106663.8</v>
      </c>
      <c r="AK622">
        <f t="shared" ref="AK622:AK666" si="836">VLOOKUP(AK559,$AV$607:$BN$661,BJ$605,0)</f>
        <v>101457.4</v>
      </c>
      <c r="AL622">
        <f t="shared" ref="AL622:AL666" si="837">VLOOKUP(AL559,$AV$607:$BN$661,BK$605,0)</f>
        <v>69441.600000000006</v>
      </c>
      <c r="AM622">
        <f t="shared" ref="AM622:AM666" si="838">VLOOKUP(AM559,$AV$607:$BN$661,BL$605,0)</f>
        <v>161613.5</v>
      </c>
      <c r="AN622">
        <f t="shared" ref="AN622:AN666" si="839">VLOOKUP(AN559,$AV$607:$BN$661,BM$605,0)</f>
        <v>315622.59999999998</v>
      </c>
      <c r="AO622">
        <f t="shared" ref="AO622:AO666" si="840">VLOOKUP(AO559,$AV$607:$BN$661,BN$605,0)</f>
        <v>89699.1</v>
      </c>
      <c r="AP622">
        <f t="shared" si="823"/>
        <v>2868382.5999999996</v>
      </c>
      <c r="AV622" s="10">
        <v>16</v>
      </c>
      <c r="AW622" s="11">
        <v>0</v>
      </c>
      <c r="AX622" s="11">
        <v>403430.9</v>
      </c>
      <c r="AY622" s="11">
        <v>386733.8</v>
      </c>
      <c r="AZ622" s="11">
        <v>40163.9</v>
      </c>
      <c r="BA622" s="11">
        <v>231123.3</v>
      </c>
      <c r="BB622" s="11">
        <v>214307.4</v>
      </c>
      <c r="BC622" s="11">
        <v>433983.1</v>
      </c>
      <c r="BD622" s="11">
        <v>179355</v>
      </c>
      <c r="BE622" s="11">
        <v>534324.4</v>
      </c>
      <c r="BF622" s="11">
        <v>21689.5</v>
      </c>
      <c r="BG622" s="11">
        <v>64594.400000000001</v>
      </c>
      <c r="BH622" s="11">
        <v>606168.4</v>
      </c>
      <c r="BI622" s="11">
        <v>139386</v>
      </c>
      <c r="BJ622" s="11">
        <v>273443.3</v>
      </c>
      <c r="BK622" s="11">
        <v>0</v>
      </c>
      <c r="BL622" s="11">
        <v>161613.5</v>
      </c>
      <c r="BM622" s="11">
        <v>396149</v>
      </c>
      <c r="BN622" s="11">
        <v>188027.9</v>
      </c>
    </row>
    <row r="623" spans="24:66" ht="15" thickBot="1" x14ac:dyDescent="0.35">
      <c r="X623">
        <f t="shared" si="805"/>
        <v>0</v>
      </c>
      <c r="Y623">
        <f t="shared" si="824"/>
        <v>0</v>
      </c>
      <c r="Z623">
        <f t="shared" si="825"/>
        <v>89315.8</v>
      </c>
      <c r="AA623">
        <f t="shared" si="826"/>
        <v>0</v>
      </c>
      <c r="AB623">
        <f t="shared" si="827"/>
        <v>0</v>
      </c>
      <c r="AC623">
        <f t="shared" si="828"/>
        <v>214307.4</v>
      </c>
      <c r="AD623">
        <f t="shared" si="829"/>
        <v>383162.4</v>
      </c>
      <c r="AE623">
        <f t="shared" si="830"/>
        <v>0</v>
      </c>
      <c r="AF623">
        <f t="shared" si="831"/>
        <v>101114.4</v>
      </c>
      <c r="AG623">
        <f t="shared" si="832"/>
        <v>0</v>
      </c>
      <c r="AH623">
        <f t="shared" si="833"/>
        <v>78744.100000000006</v>
      </c>
      <c r="AI623">
        <f t="shared" si="834"/>
        <v>606168.4</v>
      </c>
      <c r="AJ623">
        <f t="shared" si="835"/>
        <v>304510.7</v>
      </c>
      <c r="AK623">
        <f t="shared" si="836"/>
        <v>311523.59999999998</v>
      </c>
      <c r="AL623">
        <f t="shared" si="837"/>
        <v>0</v>
      </c>
      <c r="AM623">
        <f t="shared" si="838"/>
        <v>38080.300000000003</v>
      </c>
      <c r="AN623">
        <f t="shared" si="839"/>
        <v>396149</v>
      </c>
      <c r="AO623">
        <f t="shared" si="840"/>
        <v>188027.9</v>
      </c>
      <c r="AP623">
        <f t="shared" si="823"/>
        <v>2711103.9999999995</v>
      </c>
      <c r="AV623" s="10">
        <v>17</v>
      </c>
      <c r="AW623" s="11">
        <v>0</v>
      </c>
      <c r="AX623" s="11">
        <v>157156.9</v>
      </c>
      <c r="AY623" s="11">
        <v>370477.8</v>
      </c>
      <c r="AZ623" s="11">
        <v>40163.9</v>
      </c>
      <c r="BA623" s="11">
        <v>231123.3</v>
      </c>
      <c r="BB623" s="11">
        <v>214307.4</v>
      </c>
      <c r="BC623" s="11">
        <v>433983.1</v>
      </c>
      <c r="BD623" s="11">
        <v>179355</v>
      </c>
      <c r="BE623" s="11">
        <v>498568.7</v>
      </c>
      <c r="BF623" s="11">
        <v>21689.5</v>
      </c>
      <c r="BG623" s="11">
        <v>64594.400000000001</v>
      </c>
      <c r="BH623" s="11">
        <v>606168.4</v>
      </c>
      <c r="BI623" s="11">
        <v>139386</v>
      </c>
      <c r="BJ623" s="11">
        <v>273443.3</v>
      </c>
      <c r="BK623" s="11">
        <v>0</v>
      </c>
      <c r="BL623" s="11">
        <v>161613.5</v>
      </c>
      <c r="BM623" s="11">
        <v>396149</v>
      </c>
      <c r="BN623" s="11">
        <v>188027.9</v>
      </c>
    </row>
    <row r="624" spans="24:66" ht="15" thickBot="1" x14ac:dyDescent="0.35">
      <c r="X624">
        <f t="shared" si="805"/>
        <v>0</v>
      </c>
      <c r="Y624">
        <f t="shared" si="824"/>
        <v>0</v>
      </c>
      <c r="Z624">
        <f t="shared" si="825"/>
        <v>221778.4</v>
      </c>
      <c r="AA624">
        <f t="shared" si="826"/>
        <v>0</v>
      </c>
      <c r="AB624">
        <f t="shared" si="827"/>
        <v>0</v>
      </c>
      <c r="AC624">
        <f t="shared" si="828"/>
        <v>214307.4</v>
      </c>
      <c r="AD624">
        <f t="shared" si="829"/>
        <v>201965</v>
      </c>
      <c r="AE624">
        <f t="shared" si="830"/>
        <v>0</v>
      </c>
      <c r="AF624">
        <f t="shared" si="831"/>
        <v>101114.4</v>
      </c>
      <c r="AG624">
        <f t="shared" si="832"/>
        <v>21689.5</v>
      </c>
      <c r="AH624">
        <f t="shared" si="833"/>
        <v>78744.100000000006</v>
      </c>
      <c r="AI624">
        <f t="shared" si="834"/>
        <v>606168.4</v>
      </c>
      <c r="AJ624">
        <f t="shared" si="835"/>
        <v>614639.69999999995</v>
      </c>
      <c r="AK624">
        <f t="shared" si="836"/>
        <v>311523.59999999998</v>
      </c>
      <c r="AL624">
        <f t="shared" si="837"/>
        <v>0</v>
      </c>
      <c r="AM624">
        <f t="shared" si="838"/>
        <v>161613.5</v>
      </c>
      <c r="AN624">
        <f t="shared" si="839"/>
        <v>396149</v>
      </c>
      <c r="AO624">
        <f t="shared" si="840"/>
        <v>188027.9</v>
      </c>
      <c r="AP624">
        <f t="shared" si="823"/>
        <v>3117720.9</v>
      </c>
      <c r="AV624" s="10">
        <v>18</v>
      </c>
      <c r="AW624" s="11">
        <v>0</v>
      </c>
      <c r="AX624" s="11">
        <v>157156.9</v>
      </c>
      <c r="AY624" s="11">
        <v>370477.8</v>
      </c>
      <c r="AZ624" s="11">
        <v>40163.9</v>
      </c>
      <c r="BA624" s="11">
        <v>231123.3</v>
      </c>
      <c r="BB624" s="11">
        <v>214307.4</v>
      </c>
      <c r="BC624" s="11">
        <v>433983.1</v>
      </c>
      <c r="BD624" s="11">
        <v>179355</v>
      </c>
      <c r="BE624" s="11">
        <v>498568.7</v>
      </c>
      <c r="BF624" s="11">
        <v>21689.5</v>
      </c>
      <c r="BG624" s="11">
        <v>64594.400000000001</v>
      </c>
      <c r="BH624" s="11">
        <v>606168.4</v>
      </c>
      <c r="BI624" s="11">
        <v>139386</v>
      </c>
      <c r="BJ624" s="11">
        <v>273443.3</v>
      </c>
      <c r="BK624" s="11">
        <v>0</v>
      </c>
      <c r="BL624" s="11">
        <v>99742.5</v>
      </c>
      <c r="BM624" s="11">
        <v>396149</v>
      </c>
      <c r="BN624" s="11">
        <v>188027.9</v>
      </c>
    </row>
    <row r="625" spans="24:66" ht="15" thickBot="1" x14ac:dyDescent="0.35">
      <c r="X625">
        <f t="shared" si="805"/>
        <v>87944.6</v>
      </c>
      <c r="Y625">
        <f t="shared" si="824"/>
        <v>0</v>
      </c>
      <c r="Z625">
        <f t="shared" si="825"/>
        <v>386733.8</v>
      </c>
      <c r="AA625">
        <f t="shared" si="826"/>
        <v>0</v>
      </c>
      <c r="AB625">
        <f t="shared" si="827"/>
        <v>0</v>
      </c>
      <c r="AC625">
        <f t="shared" si="828"/>
        <v>537911.1</v>
      </c>
      <c r="AD625">
        <f t="shared" si="829"/>
        <v>0</v>
      </c>
      <c r="AE625">
        <f t="shared" si="830"/>
        <v>132272.70000000001</v>
      </c>
      <c r="AF625">
        <f t="shared" si="831"/>
        <v>580568.9</v>
      </c>
      <c r="AG625">
        <f t="shared" si="832"/>
        <v>55086</v>
      </c>
      <c r="AH625">
        <f t="shared" si="833"/>
        <v>78744.100000000006</v>
      </c>
      <c r="AI625">
        <f t="shared" si="834"/>
        <v>263103.90000000002</v>
      </c>
      <c r="AJ625">
        <f t="shared" si="835"/>
        <v>304510.7</v>
      </c>
      <c r="AK625">
        <f t="shared" si="836"/>
        <v>311523.59999999998</v>
      </c>
      <c r="AL625">
        <f t="shared" si="837"/>
        <v>0</v>
      </c>
      <c r="AM625">
        <f t="shared" si="838"/>
        <v>161613.5</v>
      </c>
      <c r="AN625">
        <f t="shared" si="839"/>
        <v>315622.59999999998</v>
      </c>
      <c r="AO625">
        <f t="shared" si="840"/>
        <v>89699.1</v>
      </c>
      <c r="AP625">
        <f t="shared" si="823"/>
        <v>3305334.6000000006</v>
      </c>
      <c r="AV625" s="10">
        <v>19</v>
      </c>
      <c r="AW625" s="11">
        <v>0</v>
      </c>
      <c r="AX625" s="11">
        <v>157156.9</v>
      </c>
      <c r="AY625" s="11">
        <v>370477.8</v>
      </c>
      <c r="AZ625" s="11">
        <v>40163.9</v>
      </c>
      <c r="BA625" s="11">
        <v>231123.3</v>
      </c>
      <c r="BB625" s="11">
        <v>180691</v>
      </c>
      <c r="BC625" s="11">
        <v>433983.1</v>
      </c>
      <c r="BD625" s="11">
        <v>179355</v>
      </c>
      <c r="BE625" s="11">
        <v>498568.7</v>
      </c>
      <c r="BF625" s="11">
        <v>21689.5</v>
      </c>
      <c r="BG625" s="11">
        <v>64594.400000000001</v>
      </c>
      <c r="BH625" s="11">
        <v>553733.19999999995</v>
      </c>
      <c r="BI625" s="11">
        <v>139386</v>
      </c>
      <c r="BJ625" s="11">
        <v>273443.3</v>
      </c>
      <c r="BK625" s="11">
        <v>0</v>
      </c>
      <c r="BL625" s="11">
        <v>99742.5</v>
      </c>
      <c r="BM625" s="11">
        <v>396149</v>
      </c>
      <c r="BN625" s="11">
        <v>188027.9</v>
      </c>
    </row>
    <row r="626" spans="24:66" ht="15" thickBot="1" x14ac:dyDescent="0.35">
      <c r="X626">
        <f t="shared" si="805"/>
        <v>87944.6</v>
      </c>
      <c r="Y626">
        <f t="shared" si="824"/>
        <v>0</v>
      </c>
      <c r="Z626">
        <f t="shared" si="825"/>
        <v>386733.8</v>
      </c>
      <c r="AA626">
        <f t="shared" si="826"/>
        <v>0</v>
      </c>
      <c r="AB626">
        <f t="shared" si="827"/>
        <v>90083.9</v>
      </c>
      <c r="AC626">
        <f t="shared" si="828"/>
        <v>70315.199999999997</v>
      </c>
      <c r="AD626">
        <f t="shared" si="829"/>
        <v>0</v>
      </c>
      <c r="AE626">
        <f t="shared" si="830"/>
        <v>132272.70000000001</v>
      </c>
      <c r="AF626">
        <f t="shared" si="831"/>
        <v>534324.4</v>
      </c>
      <c r="AG626">
        <f t="shared" si="832"/>
        <v>0</v>
      </c>
      <c r="AH626">
        <f t="shared" si="833"/>
        <v>78744.100000000006</v>
      </c>
      <c r="AI626">
        <f t="shared" si="834"/>
        <v>71685</v>
      </c>
      <c r="AJ626">
        <f t="shared" si="835"/>
        <v>139386</v>
      </c>
      <c r="AK626">
        <f t="shared" si="836"/>
        <v>273443.3</v>
      </c>
      <c r="AL626">
        <f t="shared" si="837"/>
        <v>0</v>
      </c>
      <c r="AM626">
        <f t="shared" si="838"/>
        <v>161613.5</v>
      </c>
      <c r="AN626">
        <f t="shared" si="839"/>
        <v>396149</v>
      </c>
      <c r="AO626">
        <f t="shared" si="840"/>
        <v>89699.1</v>
      </c>
      <c r="AP626">
        <f t="shared" si="823"/>
        <v>2512394.6</v>
      </c>
      <c r="AV626" s="10">
        <v>20</v>
      </c>
      <c r="AW626" s="11">
        <v>0</v>
      </c>
      <c r="AX626" s="11">
        <v>157156.9</v>
      </c>
      <c r="AY626" s="11">
        <v>370477.8</v>
      </c>
      <c r="AZ626" s="11">
        <v>40163.9</v>
      </c>
      <c r="BA626" s="11">
        <v>231123.3</v>
      </c>
      <c r="BB626" s="11">
        <v>180691</v>
      </c>
      <c r="BC626" s="11">
        <v>433983.1</v>
      </c>
      <c r="BD626" s="11">
        <v>179355</v>
      </c>
      <c r="BE626" s="11">
        <v>498568.7</v>
      </c>
      <c r="BF626" s="11">
        <v>21689.5</v>
      </c>
      <c r="BG626" s="11">
        <v>64594.400000000001</v>
      </c>
      <c r="BH626" s="11">
        <v>553733.19999999995</v>
      </c>
      <c r="BI626" s="11">
        <v>139386</v>
      </c>
      <c r="BJ626" s="11">
        <v>273443.3</v>
      </c>
      <c r="BK626" s="11">
        <v>0</v>
      </c>
      <c r="BL626" s="11">
        <v>99742.5</v>
      </c>
      <c r="BM626" s="11">
        <v>396149</v>
      </c>
      <c r="BN626" s="11">
        <v>188027.9</v>
      </c>
    </row>
    <row r="627" spans="24:66" ht="15" thickBot="1" x14ac:dyDescent="0.35">
      <c r="X627">
        <f t="shared" si="805"/>
        <v>0</v>
      </c>
      <c r="Y627">
        <f t="shared" si="824"/>
        <v>0</v>
      </c>
      <c r="Z627">
        <f t="shared" si="825"/>
        <v>276683.40000000002</v>
      </c>
      <c r="AA627">
        <f t="shared" si="826"/>
        <v>0</v>
      </c>
      <c r="AB627">
        <f t="shared" si="827"/>
        <v>231123.3</v>
      </c>
      <c r="AC627">
        <f t="shared" si="828"/>
        <v>70315.199999999997</v>
      </c>
      <c r="AD627">
        <f t="shared" si="829"/>
        <v>383162.4</v>
      </c>
      <c r="AE627">
        <f t="shared" si="830"/>
        <v>132272.70000000001</v>
      </c>
      <c r="AF627">
        <f t="shared" si="831"/>
        <v>498568.7</v>
      </c>
      <c r="AG627">
        <f t="shared" si="832"/>
        <v>55086</v>
      </c>
      <c r="AH627">
        <f t="shared" si="833"/>
        <v>64594.400000000001</v>
      </c>
      <c r="AI627">
        <f t="shared" si="834"/>
        <v>263103.90000000002</v>
      </c>
      <c r="AJ627">
        <f t="shared" si="835"/>
        <v>139386</v>
      </c>
      <c r="AK627">
        <f t="shared" si="836"/>
        <v>273443.3</v>
      </c>
      <c r="AL627">
        <f t="shared" si="837"/>
        <v>0</v>
      </c>
      <c r="AM627">
        <f t="shared" si="838"/>
        <v>161613.5</v>
      </c>
      <c r="AN627">
        <f t="shared" si="839"/>
        <v>315622.59999999998</v>
      </c>
      <c r="AO627">
        <f t="shared" si="840"/>
        <v>89699.1</v>
      </c>
      <c r="AP627">
        <f t="shared" si="823"/>
        <v>2954674.5</v>
      </c>
      <c r="AV627" s="10">
        <v>21</v>
      </c>
      <c r="AW627" s="11">
        <v>0</v>
      </c>
      <c r="AX627" s="11">
        <v>47202.5</v>
      </c>
      <c r="AY627" s="11">
        <v>370477.8</v>
      </c>
      <c r="AZ627" s="11">
        <v>40163.9</v>
      </c>
      <c r="BA627" s="11">
        <v>231123.3</v>
      </c>
      <c r="BB627" s="11">
        <v>125497.3</v>
      </c>
      <c r="BC627" s="11">
        <v>433983.1</v>
      </c>
      <c r="BD627" s="11">
        <v>179355</v>
      </c>
      <c r="BE627" s="11">
        <v>498568.7</v>
      </c>
      <c r="BF627" s="11">
        <v>21689.5</v>
      </c>
      <c r="BG627" s="11">
        <v>64594.400000000001</v>
      </c>
      <c r="BH627" s="11">
        <v>375950.9</v>
      </c>
      <c r="BI627" s="11">
        <v>139386</v>
      </c>
      <c r="BJ627" s="11">
        <v>273443.3</v>
      </c>
      <c r="BK627" s="11">
        <v>0</v>
      </c>
      <c r="BL627" s="11">
        <v>99742.5</v>
      </c>
      <c r="BM627" s="11">
        <v>396149</v>
      </c>
      <c r="BN627" s="11">
        <v>167483.79999999999</v>
      </c>
    </row>
    <row r="628" spans="24:66" ht="15" thickBot="1" x14ac:dyDescent="0.35">
      <c r="X628">
        <f t="shared" si="805"/>
        <v>0</v>
      </c>
      <c r="Y628">
        <f t="shared" si="824"/>
        <v>403430.9</v>
      </c>
      <c r="Z628">
        <f t="shared" si="825"/>
        <v>253900.4</v>
      </c>
      <c r="AA628">
        <f t="shared" si="826"/>
        <v>40163.9</v>
      </c>
      <c r="AB628">
        <f t="shared" si="827"/>
        <v>231123.3</v>
      </c>
      <c r="AC628">
        <f t="shared" si="828"/>
        <v>125497.3</v>
      </c>
      <c r="AD628">
        <f t="shared" si="829"/>
        <v>433983.1</v>
      </c>
      <c r="AE628">
        <f t="shared" si="830"/>
        <v>179355</v>
      </c>
      <c r="AF628">
        <f t="shared" si="831"/>
        <v>453070.2</v>
      </c>
      <c r="AG628">
        <f t="shared" si="832"/>
        <v>0</v>
      </c>
      <c r="AH628">
        <f t="shared" si="833"/>
        <v>0</v>
      </c>
      <c r="AI628">
        <f t="shared" si="834"/>
        <v>291524.90000000002</v>
      </c>
      <c r="AJ628">
        <f t="shared" si="835"/>
        <v>0</v>
      </c>
      <c r="AK628">
        <f t="shared" si="836"/>
        <v>0</v>
      </c>
      <c r="AL628">
        <f t="shared" si="837"/>
        <v>0</v>
      </c>
      <c r="AM628">
        <f t="shared" si="838"/>
        <v>0</v>
      </c>
      <c r="AN628">
        <f t="shared" si="839"/>
        <v>0</v>
      </c>
      <c r="AO628">
        <f t="shared" si="840"/>
        <v>156037.70000000001</v>
      </c>
      <c r="AP628">
        <f t="shared" si="823"/>
        <v>2568086.7000000002</v>
      </c>
      <c r="AV628" s="10">
        <v>22</v>
      </c>
      <c r="AW628" s="11">
        <v>0</v>
      </c>
      <c r="AX628" s="11">
        <v>47202.5</v>
      </c>
      <c r="AY628" s="11">
        <v>276683.40000000002</v>
      </c>
      <c r="AZ628" s="11">
        <v>40163.9</v>
      </c>
      <c r="BA628" s="11">
        <v>231123.3</v>
      </c>
      <c r="BB628" s="11">
        <v>125497.3</v>
      </c>
      <c r="BC628" s="11">
        <v>433983.1</v>
      </c>
      <c r="BD628" s="11">
        <v>179355</v>
      </c>
      <c r="BE628" s="11">
        <v>498568.7</v>
      </c>
      <c r="BF628" s="11">
        <v>21689.5</v>
      </c>
      <c r="BG628" s="11">
        <v>52585.4</v>
      </c>
      <c r="BH628" s="11">
        <v>375950.9</v>
      </c>
      <c r="BI628" s="11">
        <v>139386</v>
      </c>
      <c r="BJ628" s="11">
        <v>273443.3</v>
      </c>
      <c r="BK628" s="11">
        <v>0</v>
      </c>
      <c r="BL628" s="11">
        <v>99742.5</v>
      </c>
      <c r="BM628" s="11">
        <v>396149</v>
      </c>
      <c r="BN628" s="11">
        <v>156037.70000000001</v>
      </c>
    </row>
    <row r="629" spans="24:66" ht="15" thickBot="1" x14ac:dyDescent="0.35">
      <c r="X629">
        <f t="shared" si="805"/>
        <v>0</v>
      </c>
      <c r="Y629">
        <f t="shared" si="824"/>
        <v>403430.9</v>
      </c>
      <c r="Z629">
        <f t="shared" si="825"/>
        <v>253900.4</v>
      </c>
      <c r="AA629">
        <f t="shared" si="826"/>
        <v>40163.9</v>
      </c>
      <c r="AB629">
        <f t="shared" si="827"/>
        <v>231123.3</v>
      </c>
      <c r="AC629">
        <f t="shared" si="828"/>
        <v>0</v>
      </c>
      <c r="AD629">
        <f t="shared" si="829"/>
        <v>433983.1</v>
      </c>
      <c r="AE629">
        <f t="shared" si="830"/>
        <v>132272.70000000001</v>
      </c>
      <c r="AF629">
        <f t="shared" si="831"/>
        <v>498568.7</v>
      </c>
      <c r="AG629">
        <f t="shared" si="832"/>
        <v>0</v>
      </c>
      <c r="AH629">
        <f t="shared" si="833"/>
        <v>38495.1</v>
      </c>
      <c r="AI629">
        <f t="shared" si="834"/>
        <v>263103.90000000002</v>
      </c>
      <c r="AJ629">
        <f t="shared" si="835"/>
        <v>0</v>
      </c>
      <c r="AK629">
        <f t="shared" si="836"/>
        <v>0</v>
      </c>
      <c r="AL629">
        <f t="shared" si="837"/>
        <v>69441.600000000006</v>
      </c>
      <c r="AM629">
        <f t="shared" si="838"/>
        <v>38080.300000000003</v>
      </c>
      <c r="AN629">
        <f t="shared" si="839"/>
        <v>150691.4</v>
      </c>
      <c r="AO629">
        <f t="shared" si="840"/>
        <v>129372.7</v>
      </c>
      <c r="AP629">
        <f t="shared" si="823"/>
        <v>2682628</v>
      </c>
      <c r="AV629" s="10">
        <v>23</v>
      </c>
      <c r="AW629" s="11">
        <v>0</v>
      </c>
      <c r="AX629" s="11">
        <v>47202.5</v>
      </c>
      <c r="AY629" s="11">
        <v>276683.40000000002</v>
      </c>
      <c r="AZ629" s="11">
        <v>40163.9</v>
      </c>
      <c r="BA629" s="11">
        <v>231123.3</v>
      </c>
      <c r="BB629" s="11">
        <v>125497.3</v>
      </c>
      <c r="BC629" s="11">
        <v>383162.4</v>
      </c>
      <c r="BD629" s="11">
        <v>179355</v>
      </c>
      <c r="BE629" s="11">
        <v>498568.7</v>
      </c>
      <c r="BF629" s="11">
        <v>21689.5</v>
      </c>
      <c r="BG629" s="11">
        <v>52585.4</v>
      </c>
      <c r="BH629" s="11">
        <v>291524.90000000002</v>
      </c>
      <c r="BI629" s="11">
        <v>106663.8</v>
      </c>
      <c r="BJ629" s="11">
        <v>273443.3</v>
      </c>
      <c r="BK629" s="11">
        <v>0</v>
      </c>
      <c r="BL629" s="11">
        <v>38080.300000000003</v>
      </c>
      <c r="BM629" s="11">
        <v>315622.59999999998</v>
      </c>
      <c r="BN629" s="11">
        <v>156037.70000000001</v>
      </c>
    </row>
    <row r="630" spans="24:66" ht="15" thickBot="1" x14ac:dyDescent="0.35">
      <c r="X630">
        <f t="shared" si="805"/>
        <v>0</v>
      </c>
      <c r="Y630">
        <f t="shared" si="824"/>
        <v>0</v>
      </c>
      <c r="Z630">
        <f t="shared" si="825"/>
        <v>386733.8</v>
      </c>
      <c r="AA630">
        <f t="shared" si="826"/>
        <v>0</v>
      </c>
      <c r="AB630">
        <f t="shared" si="827"/>
        <v>90083.9</v>
      </c>
      <c r="AC630">
        <f t="shared" si="828"/>
        <v>214307.4</v>
      </c>
      <c r="AD630">
        <f t="shared" si="829"/>
        <v>383162.4</v>
      </c>
      <c r="AE630">
        <f t="shared" si="830"/>
        <v>179355</v>
      </c>
      <c r="AF630">
        <f t="shared" si="831"/>
        <v>579949.69999999995</v>
      </c>
      <c r="AG630">
        <f t="shared" si="832"/>
        <v>55086</v>
      </c>
      <c r="AH630">
        <f t="shared" si="833"/>
        <v>78744.100000000006</v>
      </c>
      <c r="AI630">
        <f t="shared" si="834"/>
        <v>263103.90000000002</v>
      </c>
      <c r="AJ630">
        <f t="shared" si="835"/>
        <v>139386</v>
      </c>
      <c r="AK630">
        <f t="shared" si="836"/>
        <v>311523.59999999998</v>
      </c>
      <c r="AL630">
        <f t="shared" si="837"/>
        <v>0</v>
      </c>
      <c r="AM630">
        <f t="shared" si="838"/>
        <v>99742.5</v>
      </c>
      <c r="AN630">
        <f t="shared" si="839"/>
        <v>150691.4</v>
      </c>
      <c r="AO630">
        <f t="shared" si="840"/>
        <v>89699.1</v>
      </c>
      <c r="AP630">
        <f t="shared" si="823"/>
        <v>3021568.8000000003</v>
      </c>
      <c r="AV630" s="10">
        <v>24</v>
      </c>
      <c r="AW630" s="11">
        <v>0</v>
      </c>
      <c r="AX630" s="11">
        <v>47202.5</v>
      </c>
      <c r="AY630" s="11">
        <v>276683.40000000002</v>
      </c>
      <c r="AZ630" s="11">
        <v>40163.9</v>
      </c>
      <c r="BA630" s="11">
        <v>231123.3</v>
      </c>
      <c r="BB630" s="11">
        <v>70315.199999999997</v>
      </c>
      <c r="BC630" s="11">
        <v>383162.4</v>
      </c>
      <c r="BD630" s="11">
        <v>179355</v>
      </c>
      <c r="BE630" s="11">
        <v>498568.7</v>
      </c>
      <c r="BF630" s="11">
        <v>21689.5</v>
      </c>
      <c r="BG630" s="11">
        <v>52585.4</v>
      </c>
      <c r="BH630" s="11">
        <v>291524.90000000002</v>
      </c>
      <c r="BI630" s="11">
        <v>106663.8</v>
      </c>
      <c r="BJ630" s="11">
        <v>273443.3</v>
      </c>
      <c r="BK630" s="11">
        <v>0</v>
      </c>
      <c r="BL630" s="11">
        <v>38080.300000000003</v>
      </c>
      <c r="BM630" s="11">
        <v>315622.59999999998</v>
      </c>
      <c r="BN630" s="11">
        <v>156037.70000000001</v>
      </c>
    </row>
    <row r="631" spans="24:66" ht="15" thickBot="1" x14ac:dyDescent="0.35">
      <c r="X631">
        <f t="shared" si="805"/>
        <v>0</v>
      </c>
      <c r="Y631">
        <f t="shared" si="824"/>
        <v>0</v>
      </c>
      <c r="Z631">
        <f t="shared" si="825"/>
        <v>253900.4</v>
      </c>
      <c r="AA631">
        <f t="shared" si="826"/>
        <v>0</v>
      </c>
      <c r="AB631">
        <f t="shared" si="827"/>
        <v>90083.9</v>
      </c>
      <c r="AC631">
        <f t="shared" si="828"/>
        <v>214307.4</v>
      </c>
      <c r="AD631">
        <f t="shared" si="829"/>
        <v>383162.4</v>
      </c>
      <c r="AE631">
        <f t="shared" si="830"/>
        <v>132272.70000000001</v>
      </c>
      <c r="AF631">
        <f t="shared" si="831"/>
        <v>190862.6</v>
      </c>
      <c r="AG631">
        <f t="shared" si="832"/>
        <v>0</v>
      </c>
      <c r="AH631">
        <f t="shared" si="833"/>
        <v>64594.400000000001</v>
      </c>
      <c r="AI631">
        <f t="shared" si="834"/>
        <v>553733.19999999995</v>
      </c>
      <c r="AJ631">
        <f t="shared" si="835"/>
        <v>139386</v>
      </c>
      <c r="AK631">
        <f t="shared" si="836"/>
        <v>273443.3</v>
      </c>
      <c r="AL631">
        <f t="shared" si="837"/>
        <v>0</v>
      </c>
      <c r="AM631">
        <f t="shared" si="838"/>
        <v>38080.300000000003</v>
      </c>
      <c r="AN631">
        <f t="shared" si="839"/>
        <v>396149</v>
      </c>
      <c r="AO631">
        <f t="shared" si="840"/>
        <v>156037.70000000001</v>
      </c>
      <c r="AP631">
        <f t="shared" si="823"/>
        <v>2886013.3</v>
      </c>
      <c r="AV631" s="10">
        <v>25</v>
      </c>
      <c r="AW631" s="11">
        <v>0</v>
      </c>
      <c r="AX631" s="11">
        <v>47202.5</v>
      </c>
      <c r="AY631" s="11">
        <v>253900.4</v>
      </c>
      <c r="AZ631" s="11">
        <v>40163.9</v>
      </c>
      <c r="BA631" s="11">
        <v>231123.3</v>
      </c>
      <c r="BB631" s="11">
        <v>70315.199999999997</v>
      </c>
      <c r="BC631" s="11">
        <v>383162.4</v>
      </c>
      <c r="BD631" s="11">
        <v>132272.70000000001</v>
      </c>
      <c r="BE631" s="11">
        <v>498568.7</v>
      </c>
      <c r="BF631" s="11">
        <v>21689.5</v>
      </c>
      <c r="BG631" s="11">
        <v>52585.4</v>
      </c>
      <c r="BH631" s="11">
        <v>291524.90000000002</v>
      </c>
      <c r="BI631" s="11">
        <v>106663.8</v>
      </c>
      <c r="BJ631" s="11">
        <v>273443.3</v>
      </c>
      <c r="BK631" s="11">
        <v>0</v>
      </c>
      <c r="BL631" s="11">
        <v>38080.300000000003</v>
      </c>
      <c r="BM631" s="11">
        <v>315622.59999999998</v>
      </c>
      <c r="BN631" s="11">
        <v>156037.70000000001</v>
      </c>
    </row>
    <row r="632" spans="24:66" ht="15" thickBot="1" x14ac:dyDescent="0.35">
      <c r="X632">
        <f t="shared" si="805"/>
        <v>0</v>
      </c>
      <c r="Y632">
        <f t="shared" si="824"/>
        <v>38053.199999999997</v>
      </c>
      <c r="Z632">
        <f t="shared" si="825"/>
        <v>386733.8</v>
      </c>
      <c r="AA632">
        <f t="shared" si="826"/>
        <v>40163.9</v>
      </c>
      <c r="AB632">
        <f t="shared" si="827"/>
        <v>231123.3</v>
      </c>
      <c r="AC632">
        <f t="shared" si="828"/>
        <v>70315.199999999997</v>
      </c>
      <c r="AD632">
        <f t="shared" si="829"/>
        <v>201965</v>
      </c>
      <c r="AE632">
        <f t="shared" si="830"/>
        <v>179355</v>
      </c>
      <c r="AF632">
        <f t="shared" si="831"/>
        <v>880362.1</v>
      </c>
      <c r="AG632">
        <f t="shared" si="832"/>
        <v>55086</v>
      </c>
      <c r="AH632">
        <f t="shared" si="833"/>
        <v>52585.4</v>
      </c>
      <c r="AI632">
        <f t="shared" si="834"/>
        <v>263103.90000000002</v>
      </c>
      <c r="AJ632">
        <f t="shared" si="835"/>
        <v>106663.8</v>
      </c>
      <c r="AK632">
        <f t="shared" si="836"/>
        <v>101457.4</v>
      </c>
      <c r="AL632">
        <f t="shared" si="837"/>
        <v>0</v>
      </c>
      <c r="AM632">
        <f t="shared" si="838"/>
        <v>161613.5</v>
      </c>
      <c r="AN632">
        <f t="shared" si="839"/>
        <v>0</v>
      </c>
      <c r="AO632">
        <f t="shared" si="840"/>
        <v>0</v>
      </c>
      <c r="AP632">
        <f t="shared" si="823"/>
        <v>2768581.4999999995</v>
      </c>
      <c r="AV632" s="10">
        <v>26</v>
      </c>
      <c r="AW632" s="11">
        <v>0</v>
      </c>
      <c r="AX632" s="11">
        <v>47202.5</v>
      </c>
      <c r="AY632" s="11">
        <v>253900.4</v>
      </c>
      <c r="AZ632" s="11">
        <v>40163.9</v>
      </c>
      <c r="BA632" s="11">
        <v>231123.3</v>
      </c>
      <c r="BB632" s="11">
        <v>70315.199999999997</v>
      </c>
      <c r="BC632" s="11">
        <v>383162.4</v>
      </c>
      <c r="BD632" s="11">
        <v>132272.70000000001</v>
      </c>
      <c r="BE632" s="11">
        <v>453070.2</v>
      </c>
      <c r="BF632" s="11">
        <v>21689.5</v>
      </c>
      <c r="BG632" s="11">
        <v>52585.4</v>
      </c>
      <c r="BH632" s="11">
        <v>291524.90000000002</v>
      </c>
      <c r="BI632" s="11">
        <v>106663.8</v>
      </c>
      <c r="BJ632" s="11">
        <v>273443.3</v>
      </c>
      <c r="BK632" s="11">
        <v>0</v>
      </c>
      <c r="BL632" s="11">
        <v>38080.300000000003</v>
      </c>
      <c r="BM632" s="11">
        <v>315622.59999999998</v>
      </c>
      <c r="BN632" s="11">
        <v>156037.70000000001</v>
      </c>
    </row>
    <row r="633" spans="24:66" ht="15" thickBot="1" x14ac:dyDescent="0.35">
      <c r="X633">
        <f t="shared" si="805"/>
        <v>0</v>
      </c>
      <c r="Y633">
        <f t="shared" si="824"/>
        <v>0</v>
      </c>
      <c r="Z633">
        <f t="shared" si="825"/>
        <v>253900.4</v>
      </c>
      <c r="AA633">
        <f t="shared" si="826"/>
        <v>0</v>
      </c>
      <c r="AB633">
        <f t="shared" si="827"/>
        <v>90083.9</v>
      </c>
      <c r="AC633">
        <f t="shared" si="828"/>
        <v>214307.4</v>
      </c>
      <c r="AD633">
        <f t="shared" si="829"/>
        <v>433983.1</v>
      </c>
      <c r="AE633">
        <f t="shared" si="830"/>
        <v>132272.70000000001</v>
      </c>
      <c r="AF633">
        <f t="shared" si="831"/>
        <v>158872.5</v>
      </c>
      <c r="AG633">
        <f t="shared" si="832"/>
        <v>55086</v>
      </c>
      <c r="AH633">
        <f t="shared" si="833"/>
        <v>64594.400000000001</v>
      </c>
      <c r="AI633">
        <f t="shared" si="834"/>
        <v>606168.4</v>
      </c>
      <c r="AJ633">
        <f t="shared" si="835"/>
        <v>139386</v>
      </c>
      <c r="AK633">
        <f t="shared" si="836"/>
        <v>311523.59999999998</v>
      </c>
      <c r="AL633">
        <f t="shared" si="837"/>
        <v>0</v>
      </c>
      <c r="AM633">
        <f t="shared" si="838"/>
        <v>38080.300000000003</v>
      </c>
      <c r="AN633">
        <f t="shared" si="839"/>
        <v>396149</v>
      </c>
      <c r="AO633">
        <f t="shared" si="840"/>
        <v>188027.9</v>
      </c>
      <c r="AP633">
        <f t="shared" si="823"/>
        <v>3082435.5999999996</v>
      </c>
      <c r="AV633" s="10">
        <v>27</v>
      </c>
      <c r="AW633" s="11">
        <v>0</v>
      </c>
      <c r="AX633" s="11">
        <v>47202.5</v>
      </c>
      <c r="AY633" s="11">
        <v>253900.4</v>
      </c>
      <c r="AZ633" s="11">
        <v>40163.9</v>
      </c>
      <c r="BA633" s="11">
        <v>231123.3</v>
      </c>
      <c r="BB633" s="11">
        <v>70315.199999999997</v>
      </c>
      <c r="BC633" s="11">
        <v>383162.4</v>
      </c>
      <c r="BD633" s="11">
        <v>132272.70000000001</v>
      </c>
      <c r="BE633" s="11">
        <v>453070.2</v>
      </c>
      <c r="BF633" s="11">
        <v>21689.5</v>
      </c>
      <c r="BG633" s="11">
        <v>52585.4</v>
      </c>
      <c r="BH633" s="11">
        <v>291524.90000000002</v>
      </c>
      <c r="BI633" s="11">
        <v>106663.8</v>
      </c>
      <c r="BJ633" s="11">
        <v>273443.3</v>
      </c>
      <c r="BK633" s="11">
        <v>0</v>
      </c>
      <c r="BL633" s="11">
        <v>38080.300000000003</v>
      </c>
      <c r="BM633" s="11">
        <v>315622.59999999998</v>
      </c>
      <c r="BN633" s="11">
        <v>156037.70000000001</v>
      </c>
    </row>
    <row r="634" spans="24:66" ht="15" thickBot="1" x14ac:dyDescent="0.35">
      <c r="X634">
        <f t="shared" si="805"/>
        <v>0</v>
      </c>
      <c r="Y634">
        <f t="shared" si="824"/>
        <v>0</v>
      </c>
      <c r="Z634">
        <f t="shared" si="825"/>
        <v>253900.4</v>
      </c>
      <c r="AA634">
        <f t="shared" si="826"/>
        <v>0</v>
      </c>
      <c r="AB634">
        <f t="shared" si="827"/>
        <v>0</v>
      </c>
      <c r="AC634">
        <f t="shared" si="828"/>
        <v>227611.3</v>
      </c>
      <c r="AD634">
        <f t="shared" si="829"/>
        <v>383162.4</v>
      </c>
      <c r="AE634">
        <f t="shared" si="830"/>
        <v>65504.6</v>
      </c>
      <c r="AF634">
        <f t="shared" si="831"/>
        <v>190862.6</v>
      </c>
      <c r="AG634">
        <f t="shared" si="832"/>
        <v>55086</v>
      </c>
      <c r="AH634">
        <f t="shared" si="833"/>
        <v>78744.100000000006</v>
      </c>
      <c r="AI634">
        <f t="shared" si="834"/>
        <v>375950.9</v>
      </c>
      <c r="AJ634">
        <f t="shared" si="835"/>
        <v>304510.7</v>
      </c>
      <c r="AK634">
        <f t="shared" si="836"/>
        <v>311523.59999999998</v>
      </c>
      <c r="AL634">
        <f t="shared" si="837"/>
        <v>0</v>
      </c>
      <c r="AM634">
        <f t="shared" si="838"/>
        <v>38080.300000000003</v>
      </c>
      <c r="AN634">
        <f t="shared" si="839"/>
        <v>396149</v>
      </c>
      <c r="AO634">
        <f t="shared" si="840"/>
        <v>188027.9</v>
      </c>
      <c r="AP634">
        <f t="shared" si="823"/>
        <v>2869113.8</v>
      </c>
      <c r="AV634" s="10">
        <v>28</v>
      </c>
      <c r="AW634" s="11">
        <v>0</v>
      </c>
      <c r="AX634" s="11">
        <v>47202.5</v>
      </c>
      <c r="AY634" s="11">
        <v>253900.4</v>
      </c>
      <c r="AZ634" s="11">
        <v>40163.9</v>
      </c>
      <c r="BA634" s="11">
        <v>231123.3</v>
      </c>
      <c r="BB634" s="11">
        <v>70315.199999999997</v>
      </c>
      <c r="BC634" s="11">
        <v>383162.4</v>
      </c>
      <c r="BD634" s="11">
        <v>132272.70000000001</v>
      </c>
      <c r="BE634" s="11">
        <v>453070.2</v>
      </c>
      <c r="BF634" s="11">
        <v>21689.5</v>
      </c>
      <c r="BG634" s="11">
        <v>52585.4</v>
      </c>
      <c r="BH634" s="11">
        <v>263103.90000000002</v>
      </c>
      <c r="BI634" s="11">
        <v>106663.8</v>
      </c>
      <c r="BJ634" s="11">
        <v>273443.3</v>
      </c>
      <c r="BK634" s="11">
        <v>0</v>
      </c>
      <c r="BL634" s="11">
        <v>38080.300000000003</v>
      </c>
      <c r="BM634" s="11">
        <v>150691.4</v>
      </c>
      <c r="BN634" s="11">
        <v>156037.70000000001</v>
      </c>
    </row>
    <row r="635" spans="24:66" ht="15" thickBot="1" x14ac:dyDescent="0.35">
      <c r="X635">
        <f t="shared" si="805"/>
        <v>0</v>
      </c>
      <c r="Y635">
        <f t="shared" si="824"/>
        <v>0</v>
      </c>
      <c r="Z635">
        <f t="shared" si="825"/>
        <v>386733.8</v>
      </c>
      <c r="AA635">
        <f t="shared" si="826"/>
        <v>0</v>
      </c>
      <c r="AB635">
        <f t="shared" si="827"/>
        <v>0</v>
      </c>
      <c r="AC635">
        <f t="shared" si="828"/>
        <v>537911.1</v>
      </c>
      <c r="AD635">
        <f t="shared" si="829"/>
        <v>383162.4</v>
      </c>
      <c r="AE635">
        <f t="shared" si="830"/>
        <v>179355</v>
      </c>
      <c r="AF635">
        <f t="shared" si="831"/>
        <v>880362.1</v>
      </c>
      <c r="AG635">
        <f t="shared" si="832"/>
        <v>55086</v>
      </c>
      <c r="AH635">
        <f t="shared" si="833"/>
        <v>78744.100000000006</v>
      </c>
      <c r="AI635">
        <f t="shared" si="834"/>
        <v>70683.100000000006</v>
      </c>
      <c r="AJ635">
        <f t="shared" si="835"/>
        <v>139386</v>
      </c>
      <c r="AK635">
        <f t="shared" si="836"/>
        <v>311523.59999999998</v>
      </c>
      <c r="AL635">
        <f t="shared" si="837"/>
        <v>0</v>
      </c>
      <c r="AM635">
        <f t="shared" si="838"/>
        <v>99742.5</v>
      </c>
      <c r="AN635">
        <f t="shared" si="839"/>
        <v>0</v>
      </c>
      <c r="AO635">
        <f t="shared" si="840"/>
        <v>53919.3</v>
      </c>
      <c r="AP635">
        <f t="shared" si="823"/>
        <v>3176609</v>
      </c>
      <c r="AV635" s="10">
        <v>29</v>
      </c>
      <c r="AW635" s="11">
        <v>0</v>
      </c>
      <c r="AX635" s="11">
        <v>38053.199999999997</v>
      </c>
      <c r="AY635" s="11">
        <v>253900.4</v>
      </c>
      <c r="AZ635" s="11">
        <v>28463.5</v>
      </c>
      <c r="BA635" s="11">
        <v>231123.3</v>
      </c>
      <c r="BB635" s="11">
        <v>70315.199999999997</v>
      </c>
      <c r="BC635" s="11">
        <v>383162.4</v>
      </c>
      <c r="BD635" s="11">
        <v>132272.70000000001</v>
      </c>
      <c r="BE635" s="11">
        <v>453070.2</v>
      </c>
      <c r="BF635" s="11">
        <v>21689.5</v>
      </c>
      <c r="BG635" s="11">
        <v>52585.4</v>
      </c>
      <c r="BH635" s="11">
        <v>263103.90000000002</v>
      </c>
      <c r="BI635" s="11">
        <v>106663.8</v>
      </c>
      <c r="BJ635" s="11">
        <v>273443.3</v>
      </c>
      <c r="BK635" s="11">
        <v>0</v>
      </c>
      <c r="BL635" s="11">
        <v>38080.300000000003</v>
      </c>
      <c r="BM635" s="11">
        <v>150691.4</v>
      </c>
      <c r="BN635" s="11">
        <v>156037.70000000001</v>
      </c>
    </row>
    <row r="636" spans="24:66" ht="15" thickBot="1" x14ac:dyDescent="0.35">
      <c r="X636">
        <f t="shared" si="805"/>
        <v>0</v>
      </c>
      <c r="Y636">
        <f t="shared" si="824"/>
        <v>0</v>
      </c>
      <c r="Z636">
        <f t="shared" si="825"/>
        <v>386733.8</v>
      </c>
      <c r="AA636">
        <f t="shared" si="826"/>
        <v>0</v>
      </c>
      <c r="AB636">
        <f t="shared" si="827"/>
        <v>90083.9</v>
      </c>
      <c r="AC636">
        <f t="shared" si="828"/>
        <v>214307.4</v>
      </c>
      <c r="AD636">
        <f t="shared" si="829"/>
        <v>383162.4</v>
      </c>
      <c r="AE636">
        <f t="shared" si="830"/>
        <v>132272.70000000001</v>
      </c>
      <c r="AF636">
        <f t="shared" si="831"/>
        <v>498568.7</v>
      </c>
      <c r="AG636">
        <f t="shared" si="832"/>
        <v>21689.5</v>
      </c>
      <c r="AH636">
        <f t="shared" si="833"/>
        <v>64594.400000000001</v>
      </c>
      <c r="AI636">
        <f t="shared" si="834"/>
        <v>263103.90000000002</v>
      </c>
      <c r="AJ636">
        <f t="shared" si="835"/>
        <v>139386</v>
      </c>
      <c r="AK636">
        <f t="shared" si="836"/>
        <v>273443.3</v>
      </c>
      <c r="AL636">
        <f t="shared" si="837"/>
        <v>0</v>
      </c>
      <c r="AM636">
        <f t="shared" si="838"/>
        <v>38080.300000000003</v>
      </c>
      <c r="AN636">
        <f t="shared" si="839"/>
        <v>150691.4</v>
      </c>
      <c r="AO636">
        <f t="shared" si="840"/>
        <v>89699.1</v>
      </c>
      <c r="AP636">
        <f t="shared" si="823"/>
        <v>2745816.7999999993</v>
      </c>
      <c r="AV636" s="10">
        <v>30</v>
      </c>
      <c r="AW636" s="11">
        <v>0</v>
      </c>
      <c r="AX636" s="11">
        <v>0</v>
      </c>
      <c r="AY636" s="11">
        <v>253900.4</v>
      </c>
      <c r="AZ636" s="11">
        <v>28463.5</v>
      </c>
      <c r="BA636" s="11">
        <v>231123.3</v>
      </c>
      <c r="BB636" s="11">
        <v>70315.199999999997</v>
      </c>
      <c r="BC636" s="11">
        <v>383162.4</v>
      </c>
      <c r="BD636" s="11">
        <v>132272.70000000001</v>
      </c>
      <c r="BE636" s="11">
        <v>453070.2</v>
      </c>
      <c r="BF636" s="11">
        <v>0</v>
      </c>
      <c r="BG636" s="11">
        <v>52585.4</v>
      </c>
      <c r="BH636" s="11">
        <v>263103.90000000002</v>
      </c>
      <c r="BI636" s="11">
        <v>106663.8</v>
      </c>
      <c r="BJ636" s="11">
        <v>230844.79999999999</v>
      </c>
      <c r="BK636" s="11">
        <v>0</v>
      </c>
      <c r="BL636" s="11">
        <v>38080.300000000003</v>
      </c>
      <c r="BM636" s="11">
        <v>150691.4</v>
      </c>
      <c r="BN636" s="11">
        <v>156037.70000000001</v>
      </c>
    </row>
    <row r="637" spans="24:66" ht="15" thickBot="1" x14ac:dyDescent="0.35">
      <c r="X637">
        <f t="shared" si="805"/>
        <v>0</v>
      </c>
      <c r="Y637">
        <f t="shared" si="824"/>
        <v>403430.9</v>
      </c>
      <c r="Z637">
        <f t="shared" si="825"/>
        <v>253900.4</v>
      </c>
      <c r="AA637">
        <f t="shared" si="826"/>
        <v>40163.9</v>
      </c>
      <c r="AB637">
        <f t="shared" si="827"/>
        <v>231123.3</v>
      </c>
      <c r="AC637">
        <f t="shared" si="828"/>
        <v>70315.199999999997</v>
      </c>
      <c r="AD637">
        <f t="shared" si="829"/>
        <v>433983.1</v>
      </c>
      <c r="AE637">
        <f t="shared" si="830"/>
        <v>132272.70000000001</v>
      </c>
      <c r="AF637">
        <f t="shared" si="831"/>
        <v>158872.5</v>
      </c>
      <c r="AG637">
        <f t="shared" si="832"/>
        <v>21689.5</v>
      </c>
      <c r="AH637">
        <f t="shared" si="833"/>
        <v>38495.1</v>
      </c>
      <c r="AI637">
        <f t="shared" si="834"/>
        <v>553733.19999999995</v>
      </c>
      <c r="AJ637">
        <f t="shared" si="835"/>
        <v>0</v>
      </c>
      <c r="AK637">
        <f t="shared" si="836"/>
        <v>101457.4</v>
      </c>
      <c r="AL637">
        <f t="shared" si="837"/>
        <v>0</v>
      </c>
      <c r="AM637">
        <f t="shared" si="838"/>
        <v>0</v>
      </c>
      <c r="AN637">
        <f t="shared" si="839"/>
        <v>396149</v>
      </c>
      <c r="AO637">
        <f t="shared" si="840"/>
        <v>188027.9</v>
      </c>
      <c r="AP637">
        <f t="shared" si="823"/>
        <v>3023614.0999999996</v>
      </c>
      <c r="AV637" s="10">
        <v>31</v>
      </c>
      <c r="AW637" s="11">
        <v>0</v>
      </c>
      <c r="AX637" s="11">
        <v>0</v>
      </c>
      <c r="AY637" s="11">
        <v>253900.4</v>
      </c>
      <c r="AZ637" s="11">
        <v>28463.5</v>
      </c>
      <c r="BA637" s="11">
        <v>231123.3</v>
      </c>
      <c r="BB637" s="11">
        <v>70315.199999999997</v>
      </c>
      <c r="BC637" s="11">
        <v>383162.4</v>
      </c>
      <c r="BD637" s="11">
        <v>132272.70000000001</v>
      </c>
      <c r="BE637" s="11">
        <v>453070.2</v>
      </c>
      <c r="BF637" s="11">
        <v>0</v>
      </c>
      <c r="BG637" s="11">
        <v>38495.1</v>
      </c>
      <c r="BH637" s="11">
        <v>263103.90000000002</v>
      </c>
      <c r="BI637" s="11">
        <v>106663.8</v>
      </c>
      <c r="BJ637" s="11">
        <v>154286.9</v>
      </c>
      <c r="BK637" s="11">
        <v>0</v>
      </c>
      <c r="BL637" s="11">
        <v>38080.300000000003</v>
      </c>
      <c r="BM637" s="11">
        <v>150691.4</v>
      </c>
      <c r="BN637" s="11">
        <v>156037.70000000001</v>
      </c>
    </row>
    <row r="638" spans="24:66" ht="15" thickBot="1" x14ac:dyDescent="0.35">
      <c r="X638">
        <f t="shared" si="805"/>
        <v>0</v>
      </c>
      <c r="Y638">
        <f t="shared" si="824"/>
        <v>403430.9</v>
      </c>
      <c r="Z638">
        <f t="shared" si="825"/>
        <v>370477.8</v>
      </c>
      <c r="AA638">
        <f t="shared" si="826"/>
        <v>40163.9</v>
      </c>
      <c r="AB638">
        <f t="shared" si="827"/>
        <v>231123.3</v>
      </c>
      <c r="AC638">
        <f t="shared" si="828"/>
        <v>0</v>
      </c>
      <c r="AD638">
        <f t="shared" si="829"/>
        <v>383162.4</v>
      </c>
      <c r="AE638">
        <f t="shared" si="830"/>
        <v>179355</v>
      </c>
      <c r="AF638">
        <f t="shared" si="831"/>
        <v>579949.69999999995</v>
      </c>
      <c r="AG638">
        <f t="shared" si="832"/>
        <v>55086</v>
      </c>
      <c r="AH638">
        <f t="shared" si="833"/>
        <v>38495.1</v>
      </c>
      <c r="AI638">
        <f t="shared" si="834"/>
        <v>263103.90000000002</v>
      </c>
      <c r="AJ638">
        <f t="shared" si="835"/>
        <v>0</v>
      </c>
      <c r="AK638">
        <f t="shared" si="836"/>
        <v>0</v>
      </c>
      <c r="AL638">
        <f t="shared" si="837"/>
        <v>69441.600000000006</v>
      </c>
      <c r="AM638">
        <f t="shared" si="838"/>
        <v>38080.300000000003</v>
      </c>
      <c r="AN638">
        <f t="shared" si="839"/>
        <v>0</v>
      </c>
      <c r="AO638">
        <f t="shared" si="840"/>
        <v>89699.1</v>
      </c>
      <c r="AP638">
        <f t="shared" si="823"/>
        <v>2741569</v>
      </c>
      <c r="AV638" s="10">
        <v>32</v>
      </c>
      <c r="AW638" s="11">
        <v>0</v>
      </c>
      <c r="AX638" s="11">
        <v>0</v>
      </c>
      <c r="AY638" s="11">
        <v>253900.4</v>
      </c>
      <c r="AZ638" s="11">
        <v>28463.5</v>
      </c>
      <c r="BA638" s="11">
        <v>231123.3</v>
      </c>
      <c r="BB638" s="11">
        <v>70315.199999999997</v>
      </c>
      <c r="BC638" s="11">
        <v>383162.4</v>
      </c>
      <c r="BD638" s="11">
        <v>132272.70000000001</v>
      </c>
      <c r="BE638" s="11">
        <v>190862.6</v>
      </c>
      <c r="BF638" s="11">
        <v>0</v>
      </c>
      <c r="BG638" s="11">
        <v>38495.1</v>
      </c>
      <c r="BH638" s="11">
        <v>263103.90000000002</v>
      </c>
      <c r="BI638" s="11">
        <v>106663.8</v>
      </c>
      <c r="BJ638" s="11">
        <v>101457.4</v>
      </c>
      <c r="BK638" s="11">
        <v>0</v>
      </c>
      <c r="BL638" s="11">
        <v>38080.300000000003</v>
      </c>
      <c r="BM638" s="11">
        <v>150691.4</v>
      </c>
      <c r="BN638" s="11">
        <v>156037.70000000001</v>
      </c>
    </row>
    <row r="639" spans="24:66" ht="15" thickBot="1" x14ac:dyDescent="0.35">
      <c r="X639">
        <f t="shared" si="805"/>
        <v>87944.6</v>
      </c>
      <c r="Y639">
        <f t="shared" si="824"/>
        <v>0</v>
      </c>
      <c r="Z639">
        <f t="shared" si="825"/>
        <v>386733.8</v>
      </c>
      <c r="AA639">
        <f t="shared" si="826"/>
        <v>0</v>
      </c>
      <c r="AB639">
        <f t="shared" si="827"/>
        <v>0</v>
      </c>
      <c r="AC639">
        <f t="shared" si="828"/>
        <v>537911.1</v>
      </c>
      <c r="AD639">
        <f t="shared" si="829"/>
        <v>383162.4</v>
      </c>
      <c r="AE639">
        <f t="shared" si="830"/>
        <v>219347.4</v>
      </c>
      <c r="AF639">
        <f t="shared" si="831"/>
        <v>880362.1</v>
      </c>
      <c r="AG639">
        <f t="shared" si="832"/>
        <v>55086</v>
      </c>
      <c r="AH639">
        <f t="shared" si="833"/>
        <v>78744.100000000006</v>
      </c>
      <c r="AI639">
        <f t="shared" si="834"/>
        <v>0</v>
      </c>
      <c r="AJ639">
        <f t="shared" si="835"/>
        <v>139386</v>
      </c>
      <c r="AK639">
        <f t="shared" si="836"/>
        <v>311523.59999999998</v>
      </c>
      <c r="AL639">
        <f t="shared" si="837"/>
        <v>0</v>
      </c>
      <c r="AM639">
        <f t="shared" si="838"/>
        <v>38080.300000000003</v>
      </c>
      <c r="AN639">
        <f t="shared" si="839"/>
        <v>0</v>
      </c>
      <c r="AO639">
        <f t="shared" si="840"/>
        <v>53919.3</v>
      </c>
      <c r="AP639">
        <f t="shared" si="823"/>
        <v>3172200.6999999997</v>
      </c>
      <c r="AV639" s="10">
        <v>33</v>
      </c>
      <c r="AW639" s="11">
        <v>0</v>
      </c>
      <c r="AX639" s="11">
        <v>0</v>
      </c>
      <c r="AY639" s="11">
        <v>253900.4</v>
      </c>
      <c r="AZ639" s="11">
        <v>28463.5</v>
      </c>
      <c r="BA639" s="11">
        <v>231123.3</v>
      </c>
      <c r="BB639" s="11">
        <v>70315.199999999997</v>
      </c>
      <c r="BC639" s="11">
        <v>383162.4</v>
      </c>
      <c r="BD639" s="11">
        <v>132272.70000000001</v>
      </c>
      <c r="BE639" s="11">
        <v>190862.6</v>
      </c>
      <c r="BF639" s="11">
        <v>0</v>
      </c>
      <c r="BG639" s="11">
        <v>38495.1</v>
      </c>
      <c r="BH639" s="11">
        <v>263103.90000000002</v>
      </c>
      <c r="BI639" s="11">
        <v>106663.8</v>
      </c>
      <c r="BJ639" s="11">
        <v>101457.4</v>
      </c>
      <c r="BK639" s="11">
        <v>0</v>
      </c>
      <c r="BL639" s="11">
        <v>38080.300000000003</v>
      </c>
      <c r="BM639" s="11">
        <v>150691.4</v>
      </c>
      <c r="BN639" s="11">
        <v>129372.7</v>
      </c>
    </row>
    <row r="640" spans="24:66" ht="15" thickBot="1" x14ac:dyDescent="0.35">
      <c r="X640">
        <f t="shared" si="805"/>
        <v>0</v>
      </c>
      <c r="Y640">
        <f t="shared" si="824"/>
        <v>420490.8</v>
      </c>
      <c r="Z640">
        <f t="shared" si="825"/>
        <v>0</v>
      </c>
      <c r="AA640">
        <f t="shared" si="826"/>
        <v>40163.9</v>
      </c>
      <c r="AB640">
        <f t="shared" si="827"/>
        <v>297569.59999999998</v>
      </c>
      <c r="AC640">
        <f t="shared" si="828"/>
        <v>70315.199999999997</v>
      </c>
      <c r="AD640">
        <f t="shared" si="829"/>
        <v>901857.4</v>
      </c>
      <c r="AE640">
        <f t="shared" si="830"/>
        <v>132272.70000000001</v>
      </c>
      <c r="AF640">
        <f t="shared" si="831"/>
        <v>0</v>
      </c>
      <c r="AG640">
        <f t="shared" si="832"/>
        <v>55086</v>
      </c>
      <c r="AH640">
        <f t="shared" si="833"/>
        <v>0</v>
      </c>
      <c r="AI640">
        <f t="shared" si="834"/>
        <v>606168.4</v>
      </c>
      <c r="AJ640">
        <f t="shared" si="835"/>
        <v>0</v>
      </c>
      <c r="AK640">
        <f t="shared" si="836"/>
        <v>0</v>
      </c>
      <c r="AL640">
        <f t="shared" si="837"/>
        <v>0</v>
      </c>
      <c r="AM640">
        <f t="shared" si="838"/>
        <v>0</v>
      </c>
      <c r="AN640">
        <f t="shared" si="839"/>
        <v>315622.59999999998</v>
      </c>
      <c r="AO640">
        <f t="shared" si="840"/>
        <v>305737.59999999998</v>
      </c>
      <c r="AP640">
        <f t="shared" si="823"/>
        <v>3145284.2</v>
      </c>
      <c r="AV640" s="10">
        <v>34</v>
      </c>
      <c r="AW640" s="11">
        <v>0</v>
      </c>
      <c r="AX640" s="11">
        <v>0</v>
      </c>
      <c r="AY640" s="11">
        <v>253900.4</v>
      </c>
      <c r="AZ640" s="11">
        <v>28463.5</v>
      </c>
      <c r="BA640" s="11">
        <v>231123.3</v>
      </c>
      <c r="BB640" s="11">
        <v>70315.199999999997</v>
      </c>
      <c r="BC640" s="11">
        <v>383162.4</v>
      </c>
      <c r="BD640" s="11">
        <v>132272.70000000001</v>
      </c>
      <c r="BE640" s="11">
        <v>190862.6</v>
      </c>
      <c r="BF640" s="11">
        <v>0</v>
      </c>
      <c r="BG640" s="11">
        <v>38495.1</v>
      </c>
      <c r="BH640" s="11">
        <v>263103.90000000002</v>
      </c>
      <c r="BI640" s="11">
        <v>106663.8</v>
      </c>
      <c r="BJ640" s="11">
        <v>101457.4</v>
      </c>
      <c r="BK640" s="11">
        <v>0</v>
      </c>
      <c r="BL640" s="11">
        <v>38080.300000000003</v>
      </c>
      <c r="BM640" s="11">
        <v>150691.4</v>
      </c>
      <c r="BN640" s="11">
        <v>129372.7</v>
      </c>
    </row>
    <row r="641" spans="24:66" ht="15" thickBot="1" x14ac:dyDescent="0.35">
      <c r="X641">
        <f t="shared" si="805"/>
        <v>0</v>
      </c>
      <c r="Y641">
        <f t="shared" si="824"/>
        <v>47202.5</v>
      </c>
      <c r="Z641">
        <f t="shared" si="825"/>
        <v>386733.8</v>
      </c>
      <c r="AA641">
        <f t="shared" si="826"/>
        <v>40163.9</v>
      </c>
      <c r="AB641">
        <f t="shared" si="827"/>
        <v>231123.3</v>
      </c>
      <c r="AC641">
        <f t="shared" si="828"/>
        <v>0</v>
      </c>
      <c r="AD641">
        <f t="shared" si="829"/>
        <v>383162.4</v>
      </c>
      <c r="AE641">
        <f t="shared" si="830"/>
        <v>179355</v>
      </c>
      <c r="AF641">
        <f t="shared" si="831"/>
        <v>579949.69999999995</v>
      </c>
      <c r="AG641">
        <f t="shared" si="832"/>
        <v>21689.5</v>
      </c>
      <c r="AH641">
        <f t="shared" si="833"/>
        <v>52585.4</v>
      </c>
      <c r="AI641">
        <f t="shared" si="834"/>
        <v>263103.90000000002</v>
      </c>
      <c r="AJ641">
        <f t="shared" si="835"/>
        <v>106663.8</v>
      </c>
      <c r="AK641">
        <f t="shared" si="836"/>
        <v>101457.4</v>
      </c>
      <c r="AL641">
        <f t="shared" si="837"/>
        <v>0</v>
      </c>
      <c r="AM641">
        <f t="shared" si="838"/>
        <v>38080.300000000003</v>
      </c>
      <c r="AN641">
        <f t="shared" si="839"/>
        <v>143063.6</v>
      </c>
      <c r="AO641">
        <f t="shared" si="840"/>
        <v>89699.1</v>
      </c>
      <c r="AP641">
        <f t="shared" si="823"/>
        <v>2664033.5999999996</v>
      </c>
      <c r="AV641" s="10">
        <v>35</v>
      </c>
      <c r="AW641" s="11">
        <v>0</v>
      </c>
      <c r="AX641" s="11">
        <v>0</v>
      </c>
      <c r="AY641" s="11">
        <v>253900.4</v>
      </c>
      <c r="AZ641" s="11">
        <v>0</v>
      </c>
      <c r="BA641" s="11">
        <v>231123.3</v>
      </c>
      <c r="BB641" s="11">
        <v>70315.199999999997</v>
      </c>
      <c r="BC641" s="11">
        <v>383162.4</v>
      </c>
      <c r="BD641" s="11">
        <v>132272.70000000001</v>
      </c>
      <c r="BE641" s="11">
        <v>190862.6</v>
      </c>
      <c r="BF641" s="11">
        <v>0</v>
      </c>
      <c r="BG641" s="11">
        <v>38495.1</v>
      </c>
      <c r="BH641" s="11">
        <v>263103.90000000002</v>
      </c>
      <c r="BI641" s="11">
        <v>106663.8</v>
      </c>
      <c r="BJ641" s="11">
        <v>101457.4</v>
      </c>
      <c r="BK641" s="11">
        <v>0</v>
      </c>
      <c r="BL641" s="11">
        <v>38080.300000000003</v>
      </c>
      <c r="BM641" s="11">
        <v>150691.4</v>
      </c>
      <c r="BN641" s="11">
        <v>96040</v>
      </c>
    </row>
    <row r="642" spans="24:66" ht="15" thickBot="1" x14ac:dyDescent="0.35">
      <c r="X642">
        <f t="shared" si="805"/>
        <v>0</v>
      </c>
      <c r="Y642">
        <f t="shared" si="824"/>
        <v>0</v>
      </c>
      <c r="Z642">
        <f t="shared" si="825"/>
        <v>386733.8</v>
      </c>
      <c r="AA642">
        <f t="shared" si="826"/>
        <v>0</v>
      </c>
      <c r="AB642">
        <f t="shared" si="827"/>
        <v>0</v>
      </c>
      <c r="AC642">
        <f t="shared" si="828"/>
        <v>214307.4</v>
      </c>
      <c r="AD642">
        <f t="shared" si="829"/>
        <v>201965</v>
      </c>
      <c r="AE642">
        <f t="shared" si="830"/>
        <v>132272.70000000001</v>
      </c>
      <c r="AF642">
        <f t="shared" si="831"/>
        <v>579949.69999999995</v>
      </c>
      <c r="AG642">
        <f t="shared" si="832"/>
        <v>55086</v>
      </c>
      <c r="AH642">
        <f t="shared" si="833"/>
        <v>78744.100000000006</v>
      </c>
      <c r="AI642">
        <f t="shared" si="834"/>
        <v>263103.90000000002</v>
      </c>
      <c r="AJ642">
        <f t="shared" si="835"/>
        <v>139386</v>
      </c>
      <c r="AK642">
        <f t="shared" si="836"/>
        <v>311523.59999999998</v>
      </c>
      <c r="AL642">
        <f t="shared" si="837"/>
        <v>0</v>
      </c>
      <c r="AM642">
        <f t="shared" si="838"/>
        <v>161613.5</v>
      </c>
      <c r="AN642">
        <f t="shared" si="839"/>
        <v>150691.4</v>
      </c>
      <c r="AO642">
        <f t="shared" si="840"/>
        <v>89699.1</v>
      </c>
      <c r="AP642">
        <f t="shared" si="823"/>
        <v>2765076.2</v>
      </c>
      <c r="AV642" s="10">
        <v>36</v>
      </c>
      <c r="AW642" s="11">
        <v>0</v>
      </c>
      <c r="AX642" s="11">
        <v>0</v>
      </c>
      <c r="AY642" s="11">
        <v>253900.4</v>
      </c>
      <c r="AZ642" s="11">
        <v>0</v>
      </c>
      <c r="BA642" s="11">
        <v>231123.3</v>
      </c>
      <c r="BB642" s="11">
        <v>60017.599999999999</v>
      </c>
      <c r="BC642" s="11">
        <v>383162.4</v>
      </c>
      <c r="BD642" s="11">
        <v>132272.70000000001</v>
      </c>
      <c r="BE642" s="11">
        <v>190862.6</v>
      </c>
      <c r="BF642" s="11">
        <v>0</v>
      </c>
      <c r="BG642" s="11">
        <v>38495.1</v>
      </c>
      <c r="BH642" s="11">
        <v>263103.90000000002</v>
      </c>
      <c r="BI642" s="11">
        <v>106663.8</v>
      </c>
      <c r="BJ642" s="11">
        <v>101457.4</v>
      </c>
      <c r="BK642" s="11">
        <v>0</v>
      </c>
      <c r="BL642" s="11">
        <v>38080.300000000003</v>
      </c>
      <c r="BM642" s="11">
        <v>150691.4</v>
      </c>
      <c r="BN642" s="11">
        <v>89699.1</v>
      </c>
    </row>
    <row r="643" spans="24:66" ht="15" thickBot="1" x14ac:dyDescent="0.35">
      <c r="X643">
        <f t="shared" si="805"/>
        <v>0</v>
      </c>
      <c r="Y643">
        <f t="shared" si="824"/>
        <v>420490.8</v>
      </c>
      <c r="Z643">
        <f t="shared" si="825"/>
        <v>0</v>
      </c>
      <c r="AA643">
        <f t="shared" si="826"/>
        <v>40163.9</v>
      </c>
      <c r="AB643">
        <f t="shared" si="827"/>
        <v>297569.59999999998</v>
      </c>
      <c r="AC643">
        <f t="shared" si="828"/>
        <v>0</v>
      </c>
      <c r="AD643">
        <f t="shared" si="829"/>
        <v>778704.7</v>
      </c>
      <c r="AE643">
        <f t="shared" si="830"/>
        <v>179355</v>
      </c>
      <c r="AF643">
        <f t="shared" si="831"/>
        <v>0</v>
      </c>
      <c r="AG643">
        <f t="shared" si="832"/>
        <v>0</v>
      </c>
      <c r="AH643">
        <f t="shared" si="833"/>
        <v>0</v>
      </c>
      <c r="AI643">
        <f t="shared" si="834"/>
        <v>606168.4</v>
      </c>
      <c r="AJ643">
        <f t="shared" si="835"/>
        <v>0</v>
      </c>
      <c r="AK643">
        <f t="shared" si="836"/>
        <v>0</v>
      </c>
      <c r="AL643">
        <f t="shared" si="837"/>
        <v>0</v>
      </c>
      <c r="AM643">
        <f t="shared" si="838"/>
        <v>0</v>
      </c>
      <c r="AN643">
        <f t="shared" si="839"/>
        <v>143063.6</v>
      </c>
      <c r="AO643">
        <f t="shared" si="840"/>
        <v>188027.9</v>
      </c>
      <c r="AP643">
        <f t="shared" si="823"/>
        <v>2653543.9</v>
      </c>
      <c r="AV643" s="10">
        <v>37</v>
      </c>
      <c r="AW643" s="11">
        <v>0</v>
      </c>
      <c r="AX643" s="11">
        <v>0</v>
      </c>
      <c r="AY643" s="11">
        <v>253900.4</v>
      </c>
      <c r="AZ643" s="11">
        <v>0</v>
      </c>
      <c r="BA643" s="11">
        <v>231123.3</v>
      </c>
      <c r="BB643" s="11">
        <v>60017.599999999999</v>
      </c>
      <c r="BC643" s="11">
        <v>383162.4</v>
      </c>
      <c r="BD643" s="11">
        <v>132272.70000000001</v>
      </c>
      <c r="BE643" s="11">
        <v>190862.6</v>
      </c>
      <c r="BF643" s="11">
        <v>0</v>
      </c>
      <c r="BG643" s="11">
        <v>38495.1</v>
      </c>
      <c r="BH643" s="11">
        <v>263103.90000000002</v>
      </c>
      <c r="BI643" s="11">
        <v>0</v>
      </c>
      <c r="BJ643" s="11">
        <v>101457.4</v>
      </c>
      <c r="BK643" s="11">
        <v>0</v>
      </c>
      <c r="BL643" s="11">
        <v>0</v>
      </c>
      <c r="BM643" s="11">
        <v>150691.4</v>
      </c>
      <c r="BN643" s="11">
        <v>89699.1</v>
      </c>
    </row>
    <row r="644" spans="24:66" ht="15" thickBot="1" x14ac:dyDescent="0.35">
      <c r="X644">
        <f t="shared" si="805"/>
        <v>87944.6</v>
      </c>
      <c r="Y644">
        <f t="shared" si="824"/>
        <v>0</v>
      </c>
      <c r="Z644">
        <f t="shared" si="825"/>
        <v>253900.4</v>
      </c>
      <c r="AA644">
        <f t="shared" si="826"/>
        <v>0</v>
      </c>
      <c r="AB644">
        <f t="shared" si="827"/>
        <v>0</v>
      </c>
      <c r="AC644">
        <f t="shared" si="828"/>
        <v>125497.3</v>
      </c>
      <c r="AD644">
        <f t="shared" si="829"/>
        <v>0</v>
      </c>
      <c r="AE644">
        <f t="shared" si="830"/>
        <v>0</v>
      </c>
      <c r="AF644">
        <f t="shared" si="831"/>
        <v>101114.4</v>
      </c>
      <c r="AG644">
        <f t="shared" si="832"/>
        <v>0</v>
      </c>
      <c r="AH644">
        <f t="shared" si="833"/>
        <v>78744.100000000006</v>
      </c>
      <c r="AI644">
        <f t="shared" si="834"/>
        <v>606168.4</v>
      </c>
      <c r="AJ644">
        <f t="shared" si="835"/>
        <v>614639.69999999995</v>
      </c>
      <c r="AK644">
        <f t="shared" si="836"/>
        <v>311523.59999999998</v>
      </c>
      <c r="AL644">
        <f t="shared" si="837"/>
        <v>0</v>
      </c>
      <c r="AM644">
        <f t="shared" si="838"/>
        <v>161613.5</v>
      </c>
      <c r="AN644">
        <f t="shared" si="839"/>
        <v>396149</v>
      </c>
      <c r="AO644">
        <f t="shared" si="840"/>
        <v>188027.9</v>
      </c>
      <c r="AP644">
        <f t="shared" si="823"/>
        <v>2925322.9</v>
      </c>
      <c r="AV644" s="10">
        <v>38</v>
      </c>
      <c r="AW644" s="11">
        <v>0</v>
      </c>
      <c r="AX644" s="11">
        <v>0</v>
      </c>
      <c r="AY644" s="11">
        <v>253900.4</v>
      </c>
      <c r="AZ644" s="11">
        <v>0</v>
      </c>
      <c r="BA644" s="11">
        <v>231123.3</v>
      </c>
      <c r="BB644" s="11">
        <v>0</v>
      </c>
      <c r="BC644" s="11">
        <v>383162.4</v>
      </c>
      <c r="BD644" s="11">
        <v>132272.70000000001</v>
      </c>
      <c r="BE644" s="11">
        <v>158872.5</v>
      </c>
      <c r="BF644" s="11">
        <v>0</v>
      </c>
      <c r="BG644" s="11">
        <v>38495.1</v>
      </c>
      <c r="BH644" s="11">
        <v>263103.90000000002</v>
      </c>
      <c r="BI644" s="11">
        <v>0</v>
      </c>
      <c r="BJ644" s="11">
        <v>45711.8</v>
      </c>
      <c r="BK644" s="11">
        <v>0</v>
      </c>
      <c r="BL644" s="11">
        <v>0</v>
      </c>
      <c r="BM644" s="11">
        <v>150691.4</v>
      </c>
      <c r="BN644" s="11">
        <v>89699.1</v>
      </c>
    </row>
    <row r="645" spans="24:66" ht="15" thickBot="1" x14ac:dyDescent="0.35">
      <c r="X645">
        <f t="shared" si="805"/>
        <v>0</v>
      </c>
      <c r="Y645">
        <f t="shared" si="824"/>
        <v>403430.9</v>
      </c>
      <c r="Z645">
        <f t="shared" si="825"/>
        <v>253900.4</v>
      </c>
      <c r="AA645">
        <f t="shared" si="826"/>
        <v>40163.9</v>
      </c>
      <c r="AB645">
        <f t="shared" si="827"/>
        <v>231123.3</v>
      </c>
      <c r="AC645">
        <f t="shared" si="828"/>
        <v>214307.4</v>
      </c>
      <c r="AD645">
        <f t="shared" si="829"/>
        <v>700354.2</v>
      </c>
      <c r="AE645">
        <f t="shared" si="830"/>
        <v>179355</v>
      </c>
      <c r="AF645">
        <f t="shared" si="831"/>
        <v>101114.4</v>
      </c>
      <c r="AG645">
        <f t="shared" si="832"/>
        <v>0</v>
      </c>
      <c r="AH645">
        <f t="shared" si="833"/>
        <v>0</v>
      </c>
      <c r="AI645">
        <f t="shared" si="834"/>
        <v>606168.4</v>
      </c>
      <c r="AJ645">
        <f t="shared" si="835"/>
        <v>0</v>
      </c>
      <c r="AK645">
        <f t="shared" si="836"/>
        <v>0</v>
      </c>
      <c r="AL645">
        <f t="shared" si="837"/>
        <v>0</v>
      </c>
      <c r="AM645">
        <f t="shared" si="838"/>
        <v>0</v>
      </c>
      <c r="AN645">
        <f t="shared" si="839"/>
        <v>112972.4</v>
      </c>
      <c r="AO645">
        <f t="shared" si="840"/>
        <v>188027.9</v>
      </c>
      <c r="AP645">
        <f t="shared" si="823"/>
        <v>3030918.1999999997</v>
      </c>
      <c r="AV645" s="10">
        <v>39</v>
      </c>
      <c r="AW645" s="11">
        <v>0</v>
      </c>
      <c r="AX645" s="11">
        <v>0</v>
      </c>
      <c r="AY645" s="11">
        <v>253900.4</v>
      </c>
      <c r="AZ645" s="11">
        <v>0</v>
      </c>
      <c r="BA645" s="11">
        <v>90083.9</v>
      </c>
      <c r="BB645" s="11">
        <v>0</v>
      </c>
      <c r="BC645" s="11">
        <v>383162.4</v>
      </c>
      <c r="BD645" s="11">
        <v>132272.70000000001</v>
      </c>
      <c r="BE645" s="11">
        <v>158872.5</v>
      </c>
      <c r="BF645" s="11">
        <v>0</v>
      </c>
      <c r="BG645" s="11">
        <v>38495.1</v>
      </c>
      <c r="BH645" s="11">
        <v>263103.90000000002</v>
      </c>
      <c r="BI645" s="11">
        <v>0</v>
      </c>
      <c r="BJ645" s="11">
        <v>45711.8</v>
      </c>
      <c r="BK645" s="11">
        <v>0</v>
      </c>
      <c r="BL645" s="11">
        <v>0</v>
      </c>
      <c r="BM645" s="11">
        <v>150691.4</v>
      </c>
      <c r="BN645" s="11">
        <v>89699.1</v>
      </c>
    </row>
    <row r="646" spans="24:66" ht="15" thickBot="1" x14ac:dyDescent="0.35">
      <c r="X646">
        <f t="shared" si="805"/>
        <v>87944.6</v>
      </c>
      <c r="Y646">
        <f t="shared" si="824"/>
        <v>0</v>
      </c>
      <c r="Z646">
        <f t="shared" si="825"/>
        <v>253900.4</v>
      </c>
      <c r="AA646">
        <f t="shared" si="826"/>
        <v>0</v>
      </c>
      <c r="AB646">
        <f t="shared" si="827"/>
        <v>0</v>
      </c>
      <c r="AC646">
        <f t="shared" si="828"/>
        <v>214307.4</v>
      </c>
      <c r="AD646">
        <f t="shared" si="829"/>
        <v>383162.4</v>
      </c>
      <c r="AE646">
        <f t="shared" si="830"/>
        <v>132272.70000000001</v>
      </c>
      <c r="AF646">
        <f t="shared" si="831"/>
        <v>190862.6</v>
      </c>
      <c r="AG646">
        <f t="shared" si="832"/>
        <v>0</v>
      </c>
      <c r="AH646">
        <f t="shared" si="833"/>
        <v>78744.100000000006</v>
      </c>
      <c r="AI646">
        <f t="shared" si="834"/>
        <v>375950.9</v>
      </c>
      <c r="AJ646">
        <f t="shared" si="835"/>
        <v>304510.7</v>
      </c>
      <c r="AK646">
        <f t="shared" si="836"/>
        <v>311523.59999999998</v>
      </c>
      <c r="AL646">
        <f t="shared" si="837"/>
        <v>0</v>
      </c>
      <c r="AM646">
        <f t="shared" si="838"/>
        <v>38080.300000000003</v>
      </c>
      <c r="AN646">
        <f t="shared" si="839"/>
        <v>396149</v>
      </c>
      <c r="AO646">
        <f t="shared" si="840"/>
        <v>167483.79999999999</v>
      </c>
      <c r="AP646">
        <f t="shared" si="823"/>
        <v>2934892.4999999995</v>
      </c>
      <c r="AV646" s="10">
        <v>40</v>
      </c>
      <c r="AW646" s="11">
        <v>0</v>
      </c>
      <c r="AX646" s="11">
        <v>0</v>
      </c>
      <c r="AY646" s="11">
        <v>253900.4</v>
      </c>
      <c r="AZ646" s="11">
        <v>0</v>
      </c>
      <c r="BA646" s="11">
        <v>90083.9</v>
      </c>
      <c r="BB646" s="11">
        <v>0</v>
      </c>
      <c r="BC646" s="11">
        <v>201965</v>
      </c>
      <c r="BD646" s="11">
        <v>132272.70000000001</v>
      </c>
      <c r="BE646" s="11">
        <v>101114.4</v>
      </c>
      <c r="BF646" s="11">
        <v>0</v>
      </c>
      <c r="BG646" s="11">
        <v>38495.1</v>
      </c>
      <c r="BH646" s="11">
        <v>263103.90000000002</v>
      </c>
      <c r="BI646" s="11">
        <v>0</v>
      </c>
      <c r="BJ646" s="11">
        <v>45711.8</v>
      </c>
      <c r="BK646" s="11">
        <v>0</v>
      </c>
      <c r="BL646" s="11">
        <v>0</v>
      </c>
      <c r="BM646" s="11">
        <v>143063.6</v>
      </c>
      <c r="BN646" s="11">
        <v>89699.1</v>
      </c>
    </row>
    <row r="647" spans="24:66" ht="15" thickBot="1" x14ac:dyDescent="0.35">
      <c r="X647">
        <f t="shared" si="805"/>
        <v>0</v>
      </c>
      <c r="Y647">
        <f t="shared" si="824"/>
        <v>0</v>
      </c>
      <c r="Z647">
        <f t="shared" si="825"/>
        <v>386733.8</v>
      </c>
      <c r="AA647">
        <f t="shared" si="826"/>
        <v>0</v>
      </c>
      <c r="AB647">
        <f t="shared" si="827"/>
        <v>0</v>
      </c>
      <c r="AC647">
        <f t="shared" si="828"/>
        <v>264430.40000000002</v>
      </c>
      <c r="AD647">
        <f t="shared" si="829"/>
        <v>201965</v>
      </c>
      <c r="AE647">
        <f t="shared" si="830"/>
        <v>179355</v>
      </c>
      <c r="AF647">
        <f t="shared" si="831"/>
        <v>880362.1</v>
      </c>
      <c r="AG647">
        <f t="shared" si="832"/>
        <v>55086</v>
      </c>
      <c r="AH647">
        <f t="shared" si="833"/>
        <v>78744.100000000006</v>
      </c>
      <c r="AI647">
        <f t="shared" si="834"/>
        <v>71685</v>
      </c>
      <c r="AJ647">
        <f t="shared" si="835"/>
        <v>139386</v>
      </c>
      <c r="AK647">
        <f t="shared" si="836"/>
        <v>311523.59999999998</v>
      </c>
      <c r="AL647">
        <f t="shared" si="837"/>
        <v>0</v>
      </c>
      <c r="AM647">
        <f t="shared" si="838"/>
        <v>161613.5</v>
      </c>
      <c r="AN647">
        <f t="shared" si="839"/>
        <v>150691.4</v>
      </c>
      <c r="AO647">
        <f t="shared" si="840"/>
        <v>89699.1</v>
      </c>
      <c r="AP647">
        <f t="shared" si="823"/>
        <v>2971275</v>
      </c>
      <c r="AV647" s="10">
        <v>41</v>
      </c>
      <c r="AW647" s="11">
        <v>0</v>
      </c>
      <c r="AX647" s="11">
        <v>0</v>
      </c>
      <c r="AY647" s="11">
        <v>253900.4</v>
      </c>
      <c r="AZ647" s="11">
        <v>0</v>
      </c>
      <c r="BA647" s="11">
        <v>90083.9</v>
      </c>
      <c r="BB647" s="11">
        <v>0</v>
      </c>
      <c r="BC647" s="11">
        <v>201965</v>
      </c>
      <c r="BD647" s="11">
        <v>132272.70000000001</v>
      </c>
      <c r="BE647" s="11">
        <v>101114.4</v>
      </c>
      <c r="BF647" s="11">
        <v>0</v>
      </c>
      <c r="BG647" s="11">
        <v>0</v>
      </c>
      <c r="BH647" s="11">
        <v>263103.90000000002</v>
      </c>
      <c r="BI647" s="11">
        <v>0</v>
      </c>
      <c r="BJ647" s="11">
        <v>0</v>
      </c>
      <c r="BK647" s="11">
        <v>0</v>
      </c>
      <c r="BL647" s="11">
        <v>0</v>
      </c>
      <c r="BM647" s="11">
        <v>112972.4</v>
      </c>
      <c r="BN647" s="11">
        <v>89699.1</v>
      </c>
    </row>
    <row r="648" spans="24:66" ht="15" thickBot="1" x14ac:dyDescent="0.35">
      <c r="X648">
        <f t="shared" si="805"/>
        <v>0</v>
      </c>
      <c r="Y648">
        <f t="shared" si="824"/>
        <v>0</v>
      </c>
      <c r="Z648">
        <f t="shared" si="825"/>
        <v>89315.8</v>
      </c>
      <c r="AA648">
        <f t="shared" si="826"/>
        <v>0</v>
      </c>
      <c r="AB648">
        <f t="shared" si="827"/>
        <v>90083.9</v>
      </c>
      <c r="AC648">
        <f t="shared" si="828"/>
        <v>70315.199999999997</v>
      </c>
      <c r="AD648">
        <f t="shared" si="829"/>
        <v>383162.4</v>
      </c>
      <c r="AE648">
        <f t="shared" si="830"/>
        <v>0</v>
      </c>
      <c r="AF648">
        <f t="shared" si="831"/>
        <v>101114.4</v>
      </c>
      <c r="AG648">
        <f t="shared" si="832"/>
        <v>0</v>
      </c>
      <c r="AH648">
        <f t="shared" si="833"/>
        <v>64594.400000000001</v>
      </c>
      <c r="AI648">
        <f t="shared" si="834"/>
        <v>606168.4</v>
      </c>
      <c r="AJ648">
        <f t="shared" si="835"/>
        <v>139386</v>
      </c>
      <c r="AK648">
        <f t="shared" si="836"/>
        <v>273443.3</v>
      </c>
      <c r="AL648">
        <f t="shared" si="837"/>
        <v>0</v>
      </c>
      <c r="AM648">
        <f t="shared" si="838"/>
        <v>38080.300000000003</v>
      </c>
      <c r="AN648">
        <f t="shared" si="839"/>
        <v>396149</v>
      </c>
      <c r="AO648">
        <f t="shared" si="840"/>
        <v>188027.9</v>
      </c>
      <c r="AP648">
        <f t="shared" si="823"/>
        <v>2439841</v>
      </c>
      <c r="AV648" s="10">
        <v>42</v>
      </c>
      <c r="AW648" s="11">
        <v>0</v>
      </c>
      <c r="AX648" s="11">
        <v>0</v>
      </c>
      <c r="AY648" s="11">
        <v>253900.4</v>
      </c>
      <c r="AZ648" s="11">
        <v>0</v>
      </c>
      <c r="BA648" s="11">
        <v>90083.9</v>
      </c>
      <c r="BB648" s="11">
        <v>0</v>
      </c>
      <c r="BC648" s="11">
        <v>201965</v>
      </c>
      <c r="BD648" s="11">
        <v>132272.70000000001</v>
      </c>
      <c r="BE648" s="11">
        <v>101114.4</v>
      </c>
      <c r="BF648" s="11">
        <v>0</v>
      </c>
      <c r="BG648" s="11">
        <v>0</v>
      </c>
      <c r="BH648" s="11">
        <v>263103.90000000002</v>
      </c>
      <c r="BI648" s="11">
        <v>0</v>
      </c>
      <c r="BJ648" s="11">
        <v>0</v>
      </c>
      <c r="BK648" s="11">
        <v>0</v>
      </c>
      <c r="BL648" s="11">
        <v>0</v>
      </c>
      <c r="BM648" s="11">
        <v>112972.4</v>
      </c>
      <c r="BN648" s="11">
        <v>89699.1</v>
      </c>
    </row>
    <row r="649" spans="24:66" ht="15" thickBot="1" x14ac:dyDescent="0.35">
      <c r="X649">
        <f t="shared" si="805"/>
        <v>0</v>
      </c>
      <c r="Y649">
        <f t="shared" si="824"/>
        <v>403430.9</v>
      </c>
      <c r="Z649">
        <f t="shared" si="825"/>
        <v>0</v>
      </c>
      <c r="AA649">
        <f t="shared" si="826"/>
        <v>40163.9</v>
      </c>
      <c r="AB649">
        <f t="shared" si="827"/>
        <v>231123.3</v>
      </c>
      <c r="AC649">
        <f t="shared" si="828"/>
        <v>125497.3</v>
      </c>
      <c r="AD649">
        <f t="shared" si="829"/>
        <v>685531</v>
      </c>
      <c r="AE649">
        <f t="shared" si="830"/>
        <v>132272.70000000001</v>
      </c>
      <c r="AF649">
        <f t="shared" si="831"/>
        <v>0</v>
      </c>
      <c r="AG649">
        <f t="shared" si="832"/>
        <v>55086</v>
      </c>
      <c r="AH649">
        <f t="shared" si="833"/>
        <v>0</v>
      </c>
      <c r="AI649">
        <f t="shared" si="834"/>
        <v>606168.4</v>
      </c>
      <c r="AJ649">
        <f t="shared" si="835"/>
        <v>0</v>
      </c>
      <c r="AK649">
        <f t="shared" si="836"/>
        <v>45711.8</v>
      </c>
      <c r="AL649">
        <f t="shared" si="837"/>
        <v>0</v>
      </c>
      <c r="AM649">
        <f t="shared" si="838"/>
        <v>0</v>
      </c>
      <c r="AN649">
        <f t="shared" si="839"/>
        <v>396149</v>
      </c>
      <c r="AO649">
        <f t="shared" si="840"/>
        <v>188027.9</v>
      </c>
      <c r="AP649">
        <f t="shared" si="823"/>
        <v>2909162.1999999997</v>
      </c>
      <c r="AV649" s="10">
        <v>43</v>
      </c>
      <c r="AW649" s="11">
        <v>0</v>
      </c>
      <c r="AX649" s="11">
        <v>0</v>
      </c>
      <c r="AY649" s="11">
        <v>253900.4</v>
      </c>
      <c r="AZ649" s="11">
        <v>0</v>
      </c>
      <c r="BA649" s="11">
        <v>90083.9</v>
      </c>
      <c r="BB649" s="11">
        <v>0</v>
      </c>
      <c r="BC649" s="11">
        <v>201965</v>
      </c>
      <c r="BD649" s="11">
        <v>132272.70000000001</v>
      </c>
      <c r="BE649" s="11">
        <v>101114.4</v>
      </c>
      <c r="BF649" s="11">
        <v>0</v>
      </c>
      <c r="BG649" s="11">
        <v>0</v>
      </c>
      <c r="BH649" s="11">
        <v>263103.90000000002</v>
      </c>
      <c r="BI649" s="11">
        <v>0</v>
      </c>
      <c r="BJ649" s="11">
        <v>0</v>
      </c>
      <c r="BK649" s="11">
        <v>0</v>
      </c>
      <c r="BL649" s="11">
        <v>0</v>
      </c>
      <c r="BM649" s="11">
        <v>112972.4</v>
      </c>
      <c r="BN649" s="11">
        <v>89699.1</v>
      </c>
    </row>
    <row r="650" spans="24:66" ht="15" thickBot="1" x14ac:dyDescent="0.35">
      <c r="X650">
        <f t="shared" si="805"/>
        <v>0</v>
      </c>
      <c r="Y650">
        <f t="shared" si="824"/>
        <v>0</v>
      </c>
      <c r="Z650">
        <f t="shared" si="825"/>
        <v>370477.8</v>
      </c>
      <c r="AA650">
        <f t="shared" si="826"/>
        <v>0</v>
      </c>
      <c r="AB650">
        <f t="shared" si="827"/>
        <v>90083.9</v>
      </c>
      <c r="AC650">
        <f t="shared" si="828"/>
        <v>214307.4</v>
      </c>
      <c r="AD650">
        <f t="shared" si="829"/>
        <v>201965</v>
      </c>
      <c r="AE650">
        <f t="shared" si="830"/>
        <v>132272.70000000001</v>
      </c>
      <c r="AF650">
        <f t="shared" si="831"/>
        <v>498568.7</v>
      </c>
      <c r="AG650">
        <f t="shared" si="832"/>
        <v>21689.5</v>
      </c>
      <c r="AH650">
        <f t="shared" si="833"/>
        <v>78744.100000000006</v>
      </c>
      <c r="AI650">
        <f t="shared" si="834"/>
        <v>263103.90000000002</v>
      </c>
      <c r="AJ650">
        <f t="shared" si="835"/>
        <v>139386</v>
      </c>
      <c r="AK650">
        <f t="shared" si="836"/>
        <v>311523.59999999998</v>
      </c>
      <c r="AL650">
        <f t="shared" si="837"/>
        <v>0</v>
      </c>
      <c r="AM650">
        <f t="shared" si="838"/>
        <v>161613.5</v>
      </c>
      <c r="AN650">
        <f t="shared" si="839"/>
        <v>396149</v>
      </c>
      <c r="AO650">
        <f t="shared" si="840"/>
        <v>89699.1</v>
      </c>
      <c r="AP650">
        <f t="shared" si="823"/>
        <v>2969584.2</v>
      </c>
      <c r="AV650" s="10">
        <v>44</v>
      </c>
      <c r="AW650" s="11">
        <v>0</v>
      </c>
      <c r="AX650" s="11">
        <v>0</v>
      </c>
      <c r="AY650" s="11">
        <v>221778.4</v>
      </c>
      <c r="AZ650" s="11">
        <v>0</v>
      </c>
      <c r="BA650" s="11">
        <v>90083.9</v>
      </c>
      <c r="BB650" s="11">
        <v>0</v>
      </c>
      <c r="BC650" s="11">
        <v>201965</v>
      </c>
      <c r="BD650" s="11">
        <v>132272.70000000001</v>
      </c>
      <c r="BE650" s="11">
        <v>101114.4</v>
      </c>
      <c r="BF650" s="11">
        <v>0</v>
      </c>
      <c r="BG650" s="11">
        <v>0</v>
      </c>
      <c r="BH650" s="11">
        <v>263103.90000000002</v>
      </c>
      <c r="BI650" s="11">
        <v>0</v>
      </c>
      <c r="BJ650" s="11">
        <v>0</v>
      </c>
      <c r="BK650" s="11">
        <v>0</v>
      </c>
      <c r="BL650" s="11">
        <v>0</v>
      </c>
      <c r="BM650" s="11">
        <v>112972.4</v>
      </c>
      <c r="BN650" s="11">
        <v>89699.1</v>
      </c>
    </row>
    <row r="651" spans="24:66" ht="15" thickBot="1" x14ac:dyDescent="0.35">
      <c r="X651">
        <f t="shared" si="805"/>
        <v>0</v>
      </c>
      <c r="Y651">
        <f t="shared" si="824"/>
        <v>0</v>
      </c>
      <c r="Z651">
        <f t="shared" si="825"/>
        <v>221778.4</v>
      </c>
      <c r="AA651">
        <f t="shared" si="826"/>
        <v>0</v>
      </c>
      <c r="AB651">
        <f t="shared" si="827"/>
        <v>0</v>
      </c>
      <c r="AC651">
        <f t="shared" si="828"/>
        <v>180691</v>
      </c>
      <c r="AD651">
        <f t="shared" si="829"/>
        <v>201965</v>
      </c>
      <c r="AE651">
        <f t="shared" si="830"/>
        <v>0</v>
      </c>
      <c r="AF651">
        <f t="shared" si="831"/>
        <v>101114.4</v>
      </c>
      <c r="AG651">
        <f t="shared" si="832"/>
        <v>55086</v>
      </c>
      <c r="AH651">
        <f t="shared" si="833"/>
        <v>78744.100000000006</v>
      </c>
      <c r="AI651">
        <f t="shared" si="834"/>
        <v>606168.4</v>
      </c>
      <c r="AJ651">
        <f t="shared" si="835"/>
        <v>614639.69999999995</v>
      </c>
      <c r="AK651">
        <f t="shared" si="836"/>
        <v>311523.59999999998</v>
      </c>
      <c r="AL651">
        <f t="shared" si="837"/>
        <v>0</v>
      </c>
      <c r="AM651">
        <f t="shared" si="838"/>
        <v>161613.5</v>
      </c>
      <c r="AN651">
        <f t="shared" si="839"/>
        <v>396149</v>
      </c>
      <c r="AO651">
        <f t="shared" si="840"/>
        <v>188027.9</v>
      </c>
      <c r="AP651">
        <f t="shared" si="823"/>
        <v>3117501</v>
      </c>
      <c r="AV651" s="10">
        <v>45</v>
      </c>
      <c r="AW651" s="11">
        <v>0</v>
      </c>
      <c r="AX651" s="11">
        <v>0</v>
      </c>
      <c r="AY651" s="11">
        <v>216053.1</v>
      </c>
      <c r="AZ651" s="11">
        <v>0</v>
      </c>
      <c r="BA651" s="11">
        <v>0</v>
      </c>
      <c r="BB651" s="11">
        <v>0</v>
      </c>
      <c r="BC651" s="11">
        <v>201965</v>
      </c>
      <c r="BD651" s="11">
        <v>132272.70000000001</v>
      </c>
      <c r="BE651" s="11">
        <v>101114.4</v>
      </c>
      <c r="BF651" s="11">
        <v>0</v>
      </c>
      <c r="BG651" s="11">
        <v>0</v>
      </c>
      <c r="BH651" s="11">
        <v>263103.90000000002</v>
      </c>
      <c r="BI651" s="11">
        <v>0</v>
      </c>
      <c r="BJ651" s="11">
        <v>0</v>
      </c>
      <c r="BK651" s="11">
        <v>0</v>
      </c>
      <c r="BL651" s="11">
        <v>0</v>
      </c>
      <c r="BM651" s="11">
        <v>0</v>
      </c>
      <c r="BN651" s="11">
        <v>89699.1</v>
      </c>
    </row>
    <row r="652" spans="24:66" ht="15" thickBot="1" x14ac:dyDescent="0.35">
      <c r="X652">
        <f t="shared" si="805"/>
        <v>0</v>
      </c>
      <c r="Y652">
        <f t="shared" si="824"/>
        <v>47202.5</v>
      </c>
      <c r="Z652">
        <f t="shared" si="825"/>
        <v>370477.8</v>
      </c>
      <c r="AA652">
        <f t="shared" si="826"/>
        <v>40163.9</v>
      </c>
      <c r="AB652">
        <f t="shared" si="827"/>
        <v>231123.3</v>
      </c>
      <c r="AC652">
        <f t="shared" si="828"/>
        <v>180691</v>
      </c>
      <c r="AD652">
        <f t="shared" si="829"/>
        <v>433983.1</v>
      </c>
      <c r="AE652">
        <f t="shared" si="830"/>
        <v>179355</v>
      </c>
      <c r="AF652">
        <f t="shared" si="831"/>
        <v>498568.7</v>
      </c>
      <c r="AG652">
        <f t="shared" si="832"/>
        <v>55086</v>
      </c>
      <c r="AH652">
        <f t="shared" si="833"/>
        <v>38495.1</v>
      </c>
      <c r="AI652">
        <f t="shared" si="834"/>
        <v>263103.90000000002</v>
      </c>
      <c r="AJ652">
        <f t="shared" si="835"/>
        <v>0</v>
      </c>
      <c r="AK652">
        <f t="shared" si="836"/>
        <v>101457.4</v>
      </c>
      <c r="AL652">
        <f t="shared" si="837"/>
        <v>0</v>
      </c>
      <c r="AM652">
        <f t="shared" si="838"/>
        <v>0</v>
      </c>
      <c r="AN652">
        <f t="shared" si="839"/>
        <v>0</v>
      </c>
      <c r="AO652">
        <f t="shared" si="840"/>
        <v>89699.1</v>
      </c>
      <c r="AP652">
        <f t="shared" si="823"/>
        <v>2529406.8000000003</v>
      </c>
      <c r="AV652" s="10">
        <v>46</v>
      </c>
      <c r="AW652" s="11">
        <v>0</v>
      </c>
      <c r="AX652" s="11">
        <v>0</v>
      </c>
      <c r="AY652" s="11">
        <v>89315.8</v>
      </c>
      <c r="AZ652" s="11">
        <v>0</v>
      </c>
      <c r="BA652" s="11">
        <v>0</v>
      </c>
      <c r="BB652" s="11">
        <v>0</v>
      </c>
      <c r="BC652" s="11">
        <v>201965</v>
      </c>
      <c r="BD652" s="11">
        <v>65504.6</v>
      </c>
      <c r="BE652" s="11">
        <v>101114.4</v>
      </c>
      <c r="BF652" s="11">
        <v>0</v>
      </c>
      <c r="BG652" s="11">
        <v>0</v>
      </c>
      <c r="BH652" s="11">
        <v>263103.90000000002</v>
      </c>
      <c r="BI652" s="11">
        <v>0</v>
      </c>
      <c r="BJ652" s="11">
        <v>0</v>
      </c>
      <c r="BK652" s="11">
        <v>0</v>
      </c>
      <c r="BL652" s="11">
        <v>0</v>
      </c>
      <c r="BM652" s="11">
        <v>0</v>
      </c>
      <c r="BN652" s="11">
        <v>89699.1</v>
      </c>
    </row>
    <row r="653" spans="24:66" ht="15" thickBot="1" x14ac:dyDescent="0.35">
      <c r="X653">
        <f t="shared" si="805"/>
        <v>0</v>
      </c>
      <c r="Y653">
        <f t="shared" si="824"/>
        <v>403430.9</v>
      </c>
      <c r="Z653">
        <f t="shared" si="825"/>
        <v>386733.8</v>
      </c>
      <c r="AA653">
        <f t="shared" si="826"/>
        <v>40163.9</v>
      </c>
      <c r="AB653">
        <f t="shared" si="827"/>
        <v>231123.3</v>
      </c>
      <c r="AC653">
        <f t="shared" si="828"/>
        <v>0</v>
      </c>
      <c r="AD653">
        <f t="shared" si="829"/>
        <v>383162.4</v>
      </c>
      <c r="AE653">
        <f t="shared" si="830"/>
        <v>179355</v>
      </c>
      <c r="AF653">
        <f t="shared" si="831"/>
        <v>579949.69999999995</v>
      </c>
      <c r="AG653">
        <f t="shared" si="832"/>
        <v>0</v>
      </c>
      <c r="AH653">
        <f t="shared" si="833"/>
        <v>0</v>
      </c>
      <c r="AI653">
        <f t="shared" si="834"/>
        <v>263103.90000000002</v>
      </c>
      <c r="AJ653">
        <f t="shared" si="835"/>
        <v>0</v>
      </c>
      <c r="AK653">
        <f t="shared" si="836"/>
        <v>0</v>
      </c>
      <c r="AL653">
        <f t="shared" si="837"/>
        <v>69441.600000000006</v>
      </c>
      <c r="AM653">
        <f t="shared" si="838"/>
        <v>38080.300000000003</v>
      </c>
      <c r="AN653">
        <f t="shared" si="839"/>
        <v>0</v>
      </c>
      <c r="AO653">
        <f t="shared" si="840"/>
        <v>89699.1</v>
      </c>
      <c r="AP653">
        <f t="shared" si="823"/>
        <v>2664243.9</v>
      </c>
      <c r="AV653" s="10">
        <v>47</v>
      </c>
      <c r="AW653" s="11">
        <v>0</v>
      </c>
      <c r="AX653" s="11">
        <v>0</v>
      </c>
      <c r="AY653" s="11">
        <v>89315.8</v>
      </c>
      <c r="AZ653" s="11">
        <v>0</v>
      </c>
      <c r="BA653" s="11">
        <v>0</v>
      </c>
      <c r="BB653" s="11">
        <v>0</v>
      </c>
      <c r="BC653" s="11">
        <v>201965</v>
      </c>
      <c r="BD653" s="11">
        <v>65504.6</v>
      </c>
      <c r="BE653" s="11">
        <v>101114.4</v>
      </c>
      <c r="BF653" s="11">
        <v>0</v>
      </c>
      <c r="BG653" s="11">
        <v>0</v>
      </c>
      <c r="BH653" s="11">
        <v>263103.90000000002</v>
      </c>
      <c r="BI653" s="11">
        <v>0</v>
      </c>
      <c r="BJ653" s="11">
        <v>0</v>
      </c>
      <c r="BK653" s="11">
        <v>0</v>
      </c>
      <c r="BL653" s="11">
        <v>0</v>
      </c>
      <c r="BM653" s="11">
        <v>0</v>
      </c>
      <c r="BN653" s="11">
        <v>89699.1</v>
      </c>
    </row>
    <row r="654" spans="24:66" ht="15" thickBot="1" x14ac:dyDescent="0.35">
      <c r="X654">
        <f t="shared" si="805"/>
        <v>0</v>
      </c>
      <c r="Y654">
        <f t="shared" si="824"/>
        <v>0</v>
      </c>
      <c r="Z654">
        <f t="shared" si="825"/>
        <v>89315.8</v>
      </c>
      <c r="AA654">
        <f t="shared" si="826"/>
        <v>0</v>
      </c>
      <c r="AB654">
        <f t="shared" si="827"/>
        <v>90083.9</v>
      </c>
      <c r="AC654">
        <f t="shared" si="828"/>
        <v>214307.4</v>
      </c>
      <c r="AD654">
        <f t="shared" si="829"/>
        <v>433983.1</v>
      </c>
      <c r="AE654">
        <f t="shared" si="830"/>
        <v>0</v>
      </c>
      <c r="AF654">
        <f t="shared" si="831"/>
        <v>101114.4</v>
      </c>
      <c r="AG654">
        <f t="shared" si="832"/>
        <v>21689.5</v>
      </c>
      <c r="AH654">
        <f t="shared" si="833"/>
        <v>64594.400000000001</v>
      </c>
      <c r="AI654">
        <f t="shared" si="834"/>
        <v>606168.4</v>
      </c>
      <c r="AJ654">
        <f t="shared" si="835"/>
        <v>139386</v>
      </c>
      <c r="AK654">
        <f t="shared" si="836"/>
        <v>273443.3</v>
      </c>
      <c r="AL654">
        <f t="shared" si="837"/>
        <v>0</v>
      </c>
      <c r="AM654">
        <f t="shared" si="838"/>
        <v>38080.300000000003</v>
      </c>
      <c r="AN654">
        <f t="shared" si="839"/>
        <v>396149</v>
      </c>
      <c r="AO654">
        <f t="shared" si="840"/>
        <v>188027.9</v>
      </c>
      <c r="AP654">
        <f t="shared" si="823"/>
        <v>2656343.4</v>
      </c>
      <c r="AV654" s="10">
        <v>48</v>
      </c>
      <c r="AW654" s="11">
        <v>0</v>
      </c>
      <c r="AX654" s="11">
        <v>0</v>
      </c>
      <c r="AY654" s="11">
        <v>76515.399999999994</v>
      </c>
      <c r="AZ654" s="11">
        <v>0</v>
      </c>
      <c r="BA654" s="11">
        <v>0</v>
      </c>
      <c r="BB654" s="11">
        <v>0</v>
      </c>
      <c r="BC654" s="11">
        <v>201965</v>
      </c>
      <c r="BD654" s="11">
        <v>0</v>
      </c>
      <c r="BE654" s="11">
        <v>101114.4</v>
      </c>
      <c r="BF654" s="11">
        <v>0</v>
      </c>
      <c r="BG654" s="11">
        <v>0</v>
      </c>
      <c r="BH654" s="11">
        <v>71685</v>
      </c>
      <c r="BI654" s="11">
        <v>0</v>
      </c>
      <c r="BJ654" s="11">
        <v>0</v>
      </c>
      <c r="BK654" s="11">
        <v>0</v>
      </c>
      <c r="BL654" s="11">
        <v>0</v>
      </c>
      <c r="BM654" s="11">
        <v>0</v>
      </c>
      <c r="BN654" s="11">
        <v>89699.1</v>
      </c>
    </row>
    <row r="655" spans="24:66" ht="15" thickBot="1" x14ac:dyDescent="0.35">
      <c r="X655">
        <f t="shared" si="805"/>
        <v>87944.6</v>
      </c>
      <c r="Y655">
        <f t="shared" si="824"/>
        <v>403430.9</v>
      </c>
      <c r="Z655">
        <f t="shared" si="825"/>
        <v>253900.4</v>
      </c>
      <c r="AA655">
        <f t="shared" si="826"/>
        <v>40163.9</v>
      </c>
      <c r="AB655">
        <f t="shared" si="827"/>
        <v>231123.3</v>
      </c>
      <c r="AC655">
        <f t="shared" si="828"/>
        <v>214307.4</v>
      </c>
      <c r="AD655">
        <f t="shared" si="829"/>
        <v>685531</v>
      </c>
      <c r="AE655">
        <f t="shared" si="830"/>
        <v>179355</v>
      </c>
      <c r="AF655">
        <f t="shared" si="831"/>
        <v>190862.6</v>
      </c>
      <c r="AG655">
        <f t="shared" si="832"/>
        <v>55086</v>
      </c>
      <c r="AH655">
        <f t="shared" si="833"/>
        <v>0</v>
      </c>
      <c r="AI655">
        <f t="shared" si="834"/>
        <v>606168.4</v>
      </c>
      <c r="AJ655">
        <f t="shared" si="835"/>
        <v>0</v>
      </c>
      <c r="AK655">
        <f t="shared" si="836"/>
        <v>0</v>
      </c>
      <c r="AL655">
        <f t="shared" si="837"/>
        <v>0</v>
      </c>
      <c r="AM655">
        <f t="shared" si="838"/>
        <v>0</v>
      </c>
      <c r="AN655">
        <f t="shared" si="839"/>
        <v>0</v>
      </c>
      <c r="AO655">
        <f t="shared" si="840"/>
        <v>188027.9</v>
      </c>
      <c r="AP655">
        <f t="shared" si="823"/>
        <v>3135901.4</v>
      </c>
      <c r="AV655" s="10">
        <v>49</v>
      </c>
      <c r="AW655" s="11">
        <v>0</v>
      </c>
      <c r="AX655" s="11">
        <v>0</v>
      </c>
      <c r="AY655" s="11">
        <v>0</v>
      </c>
      <c r="AZ655" s="11">
        <v>0</v>
      </c>
      <c r="BA655" s="11">
        <v>0</v>
      </c>
      <c r="BB655" s="11">
        <v>0</v>
      </c>
      <c r="BC655" s="11">
        <v>0</v>
      </c>
      <c r="BD655" s="11">
        <v>0</v>
      </c>
      <c r="BE655" s="11">
        <v>0</v>
      </c>
      <c r="BF655" s="11">
        <v>0</v>
      </c>
      <c r="BG655" s="11">
        <v>0</v>
      </c>
      <c r="BH655" s="11">
        <v>71685</v>
      </c>
      <c r="BI655" s="11">
        <v>0</v>
      </c>
      <c r="BJ655" s="11">
        <v>0</v>
      </c>
      <c r="BK655" s="11">
        <v>0</v>
      </c>
      <c r="BL655" s="11">
        <v>0</v>
      </c>
      <c r="BM655" s="11">
        <v>0</v>
      </c>
      <c r="BN655" s="11">
        <v>89699.1</v>
      </c>
    </row>
    <row r="656" spans="24:66" ht="15" thickBot="1" x14ac:dyDescent="0.35">
      <c r="X656">
        <f t="shared" si="805"/>
        <v>87944.6</v>
      </c>
      <c r="Y656">
        <f t="shared" si="824"/>
        <v>0</v>
      </c>
      <c r="Z656">
        <f t="shared" si="825"/>
        <v>253900.4</v>
      </c>
      <c r="AA656">
        <f t="shared" si="826"/>
        <v>0</v>
      </c>
      <c r="AB656">
        <f t="shared" si="827"/>
        <v>231123.3</v>
      </c>
      <c r="AC656">
        <f t="shared" si="828"/>
        <v>0</v>
      </c>
      <c r="AD656">
        <f t="shared" si="829"/>
        <v>0</v>
      </c>
      <c r="AE656">
        <f t="shared" si="830"/>
        <v>65504.6</v>
      </c>
      <c r="AF656">
        <f t="shared" si="831"/>
        <v>453070.2</v>
      </c>
      <c r="AG656">
        <f t="shared" si="832"/>
        <v>55086</v>
      </c>
      <c r="AH656">
        <f t="shared" si="833"/>
        <v>64594.400000000001</v>
      </c>
      <c r="AI656">
        <f t="shared" si="834"/>
        <v>291524.90000000002</v>
      </c>
      <c r="AJ656">
        <f t="shared" si="835"/>
        <v>139386</v>
      </c>
      <c r="AK656">
        <f t="shared" si="836"/>
        <v>273443.3</v>
      </c>
      <c r="AL656">
        <f t="shared" si="837"/>
        <v>69441.600000000006</v>
      </c>
      <c r="AM656">
        <f t="shared" si="838"/>
        <v>161613.5</v>
      </c>
      <c r="AN656">
        <f t="shared" si="839"/>
        <v>396149</v>
      </c>
      <c r="AO656">
        <f t="shared" si="840"/>
        <v>156037.70000000001</v>
      </c>
      <c r="AP656">
        <f t="shared" si="823"/>
        <v>2698819.5</v>
      </c>
      <c r="AV656" s="10">
        <v>50</v>
      </c>
      <c r="AW656" s="11">
        <v>0</v>
      </c>
      <c r="AX656" s="11">
        <v>0</v>
      </c>
      <c r="AY656" s="11">
        <v>0</v>
      </c>
      <c r="AZ656" s="11">
        <v>0</v>
      </c>
      <c r="BA656" s="11">
        <v>0</v>
      </c>
      <c r="BB656" s="11">
        <v>0</v>
      </c>
      <c r="BC656" s="11">
        <v>0</v>
      </c>
      <c r="BD656" s="11">
        <v>0</v>
      </c>
      <c r="BE656" s="11">
        <v>0</v>
      </c>
      <c r="BF656" s="11">
        <v>0</v>
      </c>
      <c r="BG656" s="11">
        <v>0</v>
      </c>
      <c r="BH656" s="11">
        <v>71685</v>
      </c>
      <c r="BI656" s="11">
        <v>0</v>
      </c>
      <c r="BJ656" s="11">
        <v>0</v>
      </c>
      <c r="BK656" s="11">
        <v>0</v>
      </c>
      <c r="BL656" s="11">
        <v>0</v>
      </c>
      <c r="BM656" s="11">
        <v>0</v>
      </c>
      <c r="BN656" s="11">
        <v>89699.1</v>
      </c>
    </row>
    <row r="657" spans="24:70" ht="15" thickBot="1" x14ac:dyDescent="0.35">
      <c r="X657">
        <f t="shared" si="805"/>
        <v>0</v>
      </c>
      <c r="Y657">
        <f t="shared" si="824"/>
        <v>0</v>
      </c>
      <c r="Z657">
        <f t="shared" si="825"/>
        <v>386733.8</v>
      </c>
      <c r="AA657">
        <f t="shared" si="826"/>
        <v>40163.9</v>
      </c>
      <c r="AB657">
        <f t="shared" si="827"/>
        <v>231123.3</v>
      </c>
      <c r="AC657">
        <f t="shared" si="828"/>
        <v>70315.199999999997</v>
      </c>
      <c r="AD657">
        <f t="shared" si="829"/>
        <v>201965</v>
      </c>
      <c r="AE657">
        <f t="shared" si="830"/>
        <v>179355</v>
      </c>
      <c r="AF657">
        <f t="shared" si="831"/>
        <v>880362.1</v>
      </c>
      <c r="AG657">
        <f t="shared" si="832"/>
        <v>55086</v>
      </c>
      <c r="AH657">
        <f t="shared" si="833"/>
        <v>52585.4</v>
      </c>
      <c r="AI657">
        <f t="shared" si="834"/>
        <v>71685</v>
      </c>
      <c r="AJ657">
        <f t="shared" si="835"/>
        <v>106663.8</v>
      </c>
      <c r="AK657">
        <f t="shared" si="836"/>
        <v>154286.9</v>
      </c>
      <c r="AL657">
        <f t="shared" si="837"/>
        <v>0</v>
      </c>
      <c r="AM657">
        <f t="shared" si="838"/>
        <v>161613.5</v>
      </c>
      <c r="AN657">
        <f t="shared" si="839"/>
        <v>0</v>
      </c>
      <c r="AO657">
        <f t="shared" si="840"/>
        <v>0</v>
      </c>
      <c r="AP657">
        <f t="shared" si="823"/>
        <v>2591938.8999999994</v>
      </c>
      <c r="AV657" s="10">
        <v>51</v>
      </c>
      <c r="AW657" s="11">
        <v>0</v>
      </c>
      <c r="AX657" s="11">
        <v>0</v>
      </c>
      <c r="AY657" s="11">
        <v>0</v>
      </c>
      <c r="AZ657" s="11">
        <v>0</v>
      </c>
      <c r="BA657" s="11">
        <v>0</v>
      </c>
      <c r="BB657" s="11">
        <v>0</v>
      </c>
      <c r="BC657" s="11">
        <v>0</v>
      </c>
      <c r="BD657" s="11">
        <v>0</v>
      </c>
      <c r="BE657" s="11">
        <v>0</v>
      </c>
      <c r="BF657" s="11">
        <v>0</v>
      </c>
      <c r="BG657" s="11">
        <v>0</v>
      </c>
      <c r="BH657" s="11">
        <v>70683.100000000006</v>
      </c>
      <c r="BI657" s="11">
        <v>0</v>
      </c>
      <c r="BJ657" s="11">
        <v>0</v>
      </c>
      <c r="BK657" s="11">
        <v>0</v>
      </c>
      <c r="BL657" s="11">
        <v>0</v>
      </c>
      <c r="BM657" s="11">
        <v>0</v>
      </c>
      <c r="BN657" s="11">
        <v>53919.3</v>
      </c>
    </row>
    <row r="658" spans="24:70" ht="15" thickBot="1" x14ac:dyDescent="0.35">
      <c r="X658">
        <f t="shared" si="805"/>
        <v>87944.6</v>
      </c>
      <c r="Y658">
        <f t="shared" si="824"/>
        <v>0</v>
      </c>
      <c r="Z658">
        <f t="shared" si="825"/>
        <v>253900.4</v>
      </c>
      <c r="AA658">
        <f t="shared" si="826"/>
        <v>0</v>
      </c>
      <c r="AB658">
        <f t="shared" si="827"/>
        <v>0</v>
      </c>
      <c r="AC658">
        <f t="shared" si="828"/>
        <v>180691</v>
      </c>
      <c r="AD658">
        <f t="shared" si="829"/>
        <v>383162.4</v>
      </c>
      <c r="AE658">
        <f t="shared" si="830"/>
        <v>0</v>
      </c>
      <c r="AF658">
        <f t="shared" si="831"/>
        <v>190862.6</v>
      </c>
      <c r="AG658">
        <f t="shared" si="832"/>
        <v>0</v>
      </c>
      <c r="AH658">
        <f t="shared" si="833"/>
        <v>78744.100000000006</v>
      </c>
      <c r="AI658">
        <f t="shared" si="834"/>
        <v>375950.9</v>
      </c>
      <c r="AJ658">
        <f t="shared" si="835"/>
        <v>304510.7</v>
      </c>
      <c r="AK658">
        <f t="shared" si="836"/>
        <v>311523.59999999998</v>
      </c>
      <c r="AL658">
        <f t="shared" si="837"/>
        <v>0</v>
      </c>
      <c r="AM658">
        <f t="shared" si="838"/>
        <v>99742.5</v>
      </c>
      <c r="AN658">
        <f t="shared" si="839"/>
        <v>396149</v>
      </c>
      <c r="AO658">
        <f t="shared" si="840"/>
        <v>188027.9</v>
      </c>
      <c r="AP658">
        <f t="shared" si="823"/>
        <v>2851209.6999999997</v>
      </c>
      <c r="AV658" s="10">
        <v>52</v>
      </c>
      <c r="AW658" s="11">
        <v>0</v>
      </c>
      <c r="AX658" s="11">
        <v>0</v>
      </c>
      <c r="AY658" s="11">
        <v>0</v>
      </c>
      <c r="AZ658" s="11">
        <v>0</v>
      </c>
      <c r="BA658" s="11">
        <v>0</v>
      </c>
      <c r="BB658" s="11">
        <v>0</v>
      </c>
      <c r="BC658" s="11">
        <v>0</v>
      </c>
      <c r="BD658" s="11">
        <v>0</v>
      </c>
      <c r="BE658" s="11">
        <v>0</v>
      </c>
      <c r="BF658" s="11">
        <v>0</v>
      </c>
      <c r="BG658" s="11">
        <v>0</v>
      </c>
      <c r="BH658" s="11">
        <v>0</v>
      </c>
      <c r="BI658" s="11">
        <v>0</v>
      </c>
      <c r="BJ658" s="11">
        <v>0</v>
      </c>
      <c r="BK658" s="11">
        <v>0</v>
      </c>
      <c r="BL658" s="11">
        <v>0</v>
      </c>
      <c r="BM658" s="11">
        <v>0</v>
      </c>
      <c r="BN658" s="11">
        <v>53919.3</v>
      </c>
    </row>
    <row r="659" spans="24:70" ht="15" thickBot="1" x14ac:dyDescent="0.35">
      <c r="X659">
        <f t="shared" si="805"/>
        <v>0</v>
      </c>
      <c r="Y659">
        <f t="shared" si="824"/>
        <v>0</v>
      </c>
      <c r="Z659">
        <f t="shared" si="825"/>
        <v>253900.4</v>
      </c>
      <c r="AA659">
        <f t="shared" si="826"/>
        <v>0</v>
      </c>
      <c r="AB659">
        <f t="shared" si="827"/>
        <v>90083.9</v>
      </c>
      <c r="AC659">
        <f t="shared" si="828"/>
        <v>214307.4</v>
      </c>
      <c r="AD659">
        <f t="shared" si="829"/>
        <v>383162.4</v>
      </c>
      <c r="AE659">
        <f t="shared" si="830"/>
        <v>132272.70000000001</v>
      </c>
      <c r="AF659">
        <f t="shared" si="831"/>
        <v>190862.6</v>
      </c>
      <c r="AG659">
        <f t="shared" si="832"/>
        <v>0</v>
      </c>
      <c r="AH659">
        <f t="shared" si="833"/>
        <v>64594.400000000001</v>
      </c>
      <c r="AI659">
        <f t="shared" si="834"/>
        <v>606168.4</v>
      </c>
      <c r="AJ659">
        <f t="shared" si="835"/>
        <v>139386</v>
      </c>
      <c r="AK659">
        <f t="shared" si="836"/>
        <v>273443.3</v>
      </c>
      <c r="AL659">
        <f t="shared" si="837"/>
        <v>0</v>
      </c>
      <c r="AM659">
        <f t="shared" si="838"/>
        <v>38080.300000000003</v>
      </c>
      <c r="AN659">
        <f t="shared" si="839"/>
        <v>396149</v>
      </c>
      <c r="AO659">
        <f t="shared" si="840"/>
        <v>156037.70000000001</v>
      </c>
      <c r="AP659">
        <f t="shared" si="823"/>
        <v>2938448.5</v>
      </c>
      <c r="AV659" s="10">
        <v>53</v>
      </c>
      <c r="AW659" s="11">
        <v>0</v>
      </c>
      <c r="AX659" s="11">
        <v>0</v>
      </c>
      <c r="AY659" s="11">
        <v>0</v>
      </c>
      <c r="AZ659" s="11">
        <v>0</v>
      </c>
      <c r="BA659" s="11">
        <v>0</v>
      </c>
      <c r="BB659" s="11">
        <v>0</v>
      </c>
      <c r="BC659" s="11">
        <v>0</v>
      </c>
      <c r="BD659" s="11">
        <v>0</v>
      </c>
      <c r="BE659" s="11">
        <v>0</v>
      </c>
      <c r="BF659" s="11">
        <v>0</v>
      </c>
      <c r="BG659" s="11">
        <v>0</v>
      </c>
      <c r="BH659" s="11">
        <v>0</v>
      </c>
      <c r="BI659" s="11">
        <v>0</v>
      </c>
      <c r="BJ659" s="11">
        <v>0</v>
      </c>
      <c r="BK659" s="11">
        <v>0</v>
      </c>
      <c r="BL659" s="11">
        <v>0</v>
      </c>
      <c r="BM659" s="11">
        <v>0</v>
      </c>
      <c r="BN659" s="11">
        <v>0</v>
      </c>
    </row>
    <row r="660" spans="24:70" ht="15" thickBot="1" x14ac:dyDescent="0.35">
      <c r="X660">
        <f t="shared" si="805"/>
        <v>0</v>
      </c>
      <c r="Y660">
        <f t="shared" si="824"/>
        <v>0</v>
      </c>
      <c r="Z660">
        <f t="shared" si="825"/>
        <v>0</v>
      </c>
      <c r="AA660">
        <f t="shared" si="826"/>
        <v>0</v>
      </c>
      <c r="AB660">
        <f t="shared" si="827"/>
        <v>90083.9</v>
      </c>
      <c r="AC660">
        <f t="shared" si="828"/>
        <v>180691</v>
      </c>
      <c r="AD660">
        <f t="shared" si="829"/>
        <v>433983.1</v>
      </c>
      <c r="AE660">
        <f t="shared" si="830"/>
        <v>0</v>
      </c>
      <c r="AF660">
        <f t="shared" si="831"/>
        <v>0</v>
      </c>
      <c r="AG660">
        <f t="shared" si="832"/>
        <v>55086</v>
      </c>
      <c r="AH660">
        <f t="shared" si="833"/>
        <v>64594.400000000001</v>
      </c>
      <c r="AI660">
        <f t="shared" si="834"/>
        <v>606168.4</v>
      </c>
      <c r="AJ660">
        <f t="shared" si="835"/>
        <v>139386</v>
      </c>
      <c r="AK660">
        <f t="shared" si="836"/>
        <v>311523.59999999998</v>
      </c>
      <c r="AL660">
        <f t="shared" si="837"/>
        <v>0</v>
      </c>
      <c r="AM660">
        <f t="shared" si="838"/>
        <v>38080.300000000003</v>
      </c>
      <c r="AN660">
        <f t="shared" si="839"/>
        <v>396149</v>
      </c>
      <c r="AO660">
        <f t="shared" si="840"/>
        <v>188027.9</v>
      </c>
      <c r="AP660">
        <f t="shared" si="823"/>
        <v>2503773.6</v>
      </c>
      <c r="AV660" s="10">
        <v>54</v>
      </c>
      <c r="AW660" s="11">
        <v>0</v>
      </c>
      <c r="AX660" s="11">
        <v>0</v>
      </c>
      <c r="AY660" s="11">
        <v>0</v>
      </c>
      <c r="AZ660" s="11">
        <v>0</v>
      </c>
      <c r="BA660" s="11">
        <v>0</v>
      </c>
      <c r="BB660" s="11">
        <v>0</v>
      </c>
      <c r="BC660" s="11">
        <v>0</v>
      </c>
      <c r="BD660" s="11">
        <v>0</v>
      </c>
      <c r="BE660" s="11">
        <v>0</v>
      </c>
      <c r="BF660" s="11">
        <v>0</v>
      </c>
      <c r="BG660" s="11">
        <v>0</v>
      </c>
      <c r="BH660" s="11">
        <v>0</v>
      </c>
      <c r="BI660" s="11">
        <v>0</v>
      </c>
      <c r="BJ660" s="11">
        <v>0</v>
      </c>
      <c r="BK660" s="11">
        <v>0</v>
      </c>
      <c r="BL660" s="11">
        <v>0</v>
      </c>
      <c r="BM660" s="11">
        <v>0</v>
      </c>
      <c r="BN660" s="11">
        <v>0</v>
      </c>
    </row>
    <row r="661" spans="24:70" ht="15" thickBot="1" x14ac:dyDescent="0.35">
      <c r="X661">
        <f t="shared" si="805"/>
        <v>0</v>
      </c>
      <c r="Y661">
        <f t="shared" si="824"/>
        <v>403430.9</v>
      </c>
      <c r="Z661">
        <f t="shared" si="825"/>
        <v>386733.8</v>
      </c>
      <c r="AA661">
        <f t="shared" si="826"/>
        <v>40163.9</v>
      </c>
      <c r="AB661">
        <f t="shared" si="827"/>
        <v>258776.2</v>
      </c>
      <c r="AC661">
        <f t="shared" si="828"/>
        <v>0</v>
      </c>
      <c r="AD661">
        <f t="shared" si="829"/>
        <v>383162.4</v>
      </c>
      <c r="AE661">
        <f t="shared" si="830"/>
        <v>179355</v>
      </c>
      <c r="AF661">
        <f t="shared" si="831"/>
        <v>579949.69999999995</v>
      </c>
      <c r="AG661">
        <f t="shared" si="832"/>
        <v>55086</v>
      </c>
      <c r="AH661">
        <f t="shared" si="833"/>
        <v>0</v>
      </c>
      <c r="AI661">
        <f t="shared" si="834"/>
        <v>71685</v>
      </c>
      <c r="AJ661">
        <f t="shared" si="835"/>
        <v>0</v>
      </c>
      <c r="AK661">
        <f t="shared" si="836"/>
        <v>0</v>
      </c>
      <c r="AL661">
        <f t="shared" si="837"/>
        <v>69441.600000000006</v>
      </c>
      <c r="AM661">
        <f t="shared" si="838"/>
        <v>38080.300000000003</v>
      </c>
      <c r="AN661">
        <f t="shared" si="839"/>
        <v>0</v>
      </c>
      <c r="AO661">
        <f t="shared" si="840"/>
        <v>89699.1</v>
      </c>
      <c r="AP661">
        <f t="shared" si="823"/>
        <v>2555563.9000000004</v>
      </c>
      <c r="AV661" s="10">
        <v>55</v>
      </c>
      <c r="AW661" s="11">
        <v>0</v>
      </c>
      <c r="AX661" s="11">
        <v>0</v>
      </c>
      <c r="AY661" s="11">
        <v>0</v>
      </c>
      <c r="AZ661" s="11">
        <v>0</v>
      </c>
      <c r="BA661" s="11">
        <v>0</v>
      </c>
      <c r="BB661" s="11">
        <v>0</v>
      </c>
      <c r="BC661" s="11">
        <v>0</v>
      </c>
      <c r="BD661" s="11">
        <v>0</v>
      </c>
      <c r="BE661" s="11">
        <v>0</v>
      </c>
      <c r="BF661" s="11">
        <v>0</v>
      </c>
      <c r="BG661" s="11">
        <v>0</v>
      </c>
      <c r="BH661" s="11">
        <v>0</v>
      </c>
      <c r="BI661" s="11">
        <v>0</v>
      </c>
      <c r="BJ661" s="11">
        <v>0</v>
      </c>
      <c r="BK661" s="11">
        <v>0</v>
      </c>
      <c r="BL661" s="11">
        <v>0</v>
      </c>
      <c r="BM661" s="11">
        <v>0</v>
      </c>
      <c r="BN661" s="11">
        <v>0</v>
      </c>
    </row>
    <row r="662" spans="24:70" ht="18.600000000000001" thickBot="1" x14ac:dyDescent="0.35">
      <c r="X662">
        <f t="shared" si="805"/>
        <v>87944.6</v>
      </c>
      <c r="Y662">
        <f t="shared" si="824"/>
        <v>420490.8</v>
      </c>
      <c r="Z662">
        <f t="shared" si="825"/>
        <v>0</v>
      </c>
      <c r="AA662">
        <f t="shared" si="826"/>
        <v>40163.9</v>
      </c>
      <c r="AB662">
        <f t="shared" si="827"/>
        <v>297569.59999999998</v>
      </c>
      <c r="AC662">
        <f t="shared" si="828"/>
        <v>70315.199999999997</v>
      </c>
      <c r="AD662">
        <f t="shared" si="829"/>
        <v>901857.4</v>
      </c>
      <c r="AE662">
        <f t="shared" si="830"/>
        <v>179355</v>
      </c>
      <c r="AF662">
        <f t="shared" si="831"/>
        <v>101114.4</v>
      </c>
      <c r="AG662">
        <f t="shared" si="832"/>
        <v>0</v>
      </c>
      <c r="AH662">
        <f t="shared" si="833"/>
        <v>0</v>
      </c>
      <c r="AI662">
        <f t="shared" si="834"/>
        <v>606168.4</v>
      </c>
      <c r="AJ662">
        <f t="shared" si="835"/>
        <v>0</v>
      </c>
      <c r="AK662">
        <f t="shared" si="836"/>
        <v>0</v>
      </c>
      <c r="AL662">
        <f t="shared" si="837"/>
        <v>0</v>
      </c>
      <c r="AM662">
        <f t="shared" si="838"/>
        <v>0</v>
      </c>
      <c r="AN662">
        <f t="shared" si="839"/>
        <v>0</v>
      </c>
      <c r="AO662">
        <f t="shared" si="840"/>
        <v>188027.9</v>
      </c>
      <c r="AP662">
        <f t="shared" si="823"/>
        <v>2893007.1999999997</v>
      </c>
      <c r="AV662" s="6"/>
    </row>
    <row r="663" spans="24:70" ht="15" thickBot="1" x14ac:dyDescent="0.35">
      <c r="X663">
        <f t="shared" si="805"/>
        <v>0</v>
      </c>
      <c r="Y663">
        <f t="shared" si="824"/>
        <v>0</v>
      </c>
      <c r="Z663">
        <f t="shared" si="825"/>
        <v>386733.8</v>
      </c>
      <c r="AA663">
        <f t="shared" si="826"/>
        <v>0</v>
      </c>
      <c r="AB663">
        <f t="shared" si="827"/>
        <v>231123.3</v>
      </c>
      <c r="AC663">
        <f t="shared" si="828"/>
        <v>70315.199999999997</v>
      </c>
      <c r="AD663">
        <f t="shared" si="829"/>
        <v>0</v>
      </c>
      <c r="AE663">
        <f t="shared" si="830"/>
        <v>132272.70000000001</v>
      </c>
      <c r="AF663">
        <f t="shared" si="831"/>
        <v>579949.69999999995</v>
      </c>
      <c r="AG663">
        <f t="shared" si="832"/>
        <v>21689.5</v>
      </c>
      <c r="AH663">
        <f t="shared" si="833"/>
        <v>64594.400000000001</v>
      </c>
      <c r="AI663">
        <f t="shared" si="834"/>
        <v>263103.90000000002</v>
      </c>
      <c r="AJ663">
        <f t="shared" si="835"/>
        <v>139386</v>
      </c>
      <c r="AK663">
        <f t="shared" si="836"/>
        <v>273443.3</v>
      </c>
      <c r="AL663">
        <f t="shared" si="837"/>
        <v>0</v>
      </c>
      <c r="AM663">
        <f t="shared" si="838"/>
        <v>161613.5</v>
      </c>
      <c r="AN663">
        <f t="shared" si="839"/>
        <v>315622.59999999998</v>
      </c>
      <c r="AO663">
        <f t="shared" si="840"/>
        <v>89699.1</v>
      </c>
      <c r="AP663">
        <f t="shared" si="823"/>
        <v>2729547</v>
      </c>
      <c r="AV663" s="10" t="s">
        <v>1266</v>
      </c>
      <c r="AW663" s="10" t="s">
        <v>649</v>
      </c>
      <c r="AX663" s="10" t="s">
        <v>650</v>
      </c>
      <c r="AY663" s="10" t="s">
        <v>651</v>
      </c>
      <c r="AZ663" s="10" t="s">
        <v>652</v>
      </c>
      <c r="BA663" s="10" t="s">
        <v>653</v>
      </c>
      <c r="BB663" s="10" t="s">
        <v>654</v>
      </c>
      <c r="BC663" s="10" t="s">
        <v>655</v>
      </c>
      <c r="BD663" s="10" t="s">
        <v>656</v>
      </c>
      <c r="BE663" s="10" t="s">
        <v>657</v>
      </c>
      <c r="BF663" s="10" t="s">
        <v>658</v>
      </c>
      <c r="BG663" s="10" t="s">
        <v>659</v>
      </c>
      <c r="BH663" s="10" t="s">
        <v>660</v>
      </c>
      <c r="BI663" s="10" t="s">
        <v>661</v>
      </c>
      <c r="BJ663" s="10" t="s">
        <v>662</v>
      </c>
      <c r="BK663" s="10" t="s">
        <v>663</v>
      </c>
      <c r="BL663" s="10" t="s">
        <v>664</v>
      </c>
      <c r="BM663" s="10" t="s">
        <v>665</v>
      </c>
      <c r="BN663" s="10" t="s">
        <v>666</v>
      </c>
      <c r="BO663" s="10" t="s">
        <v>1267</v>
      </c>
      <c r="BP663" s="10" t="s">
        <v>1268</v>
      </c>
      <c r="BQ663" s="10" t="s">
        <v>1269</v>
      </c>
      <c r="BR663" s="10" t="s">
        <v>1270</v>
      </c>
    </row>
    <row r="664" spans="24:70" ht="15" thickBot="1" x14ac:dyDescent="0.35">
      <c r="X664">
        <f t="shared" si="805"/>
        <v>87944.6</v>
      </c>
      <c r="Y664">
        <f t="shared" si="824"/>
        <v>0</v>
      </c>
      <c r="Z664">
        <f t="shared" si="825"/>
        <v>253900.4</v>
      </c>
      <c r="AA664">
        <f t="shared" si="826"/>
        <v>0</v>
      </c>
      <c r="AB664">
        <f t="shared" si="827"/>
        <v>231123.3</v>
      </c>
      <c r="AC664">
        <f t="shared" si="828"/>
        <v>0</v>
      </c>
      <c r="AD664">
        <f t="shared" si="829"/>
        <v>201965</v>
      </c>
      <c r="AE664">
        <f t="shared" si="830"/>
        <v>65504.6</v>
      </c>
      <c r="AF664">
        <f t="shared" si="831"/>
        <v>453070.2</v>
      </c>
      <c r="AG664">
        <f t="shared" si="832"/>
        <v>55086</v>
      </c>
      <c r="AH664">
        <f t="shared" si="833"/>
        <v>52585.4</v>
      </c>
      <c r="AI664">
        <f t="shared" si="834"/>
        <v>263103.90000000002</v>
      </c>
      <c r="AJ664">
        <f t="shared" si="835"/>
        <v>139386</v>
      </c>
      <c r="AK664">
        <f t="shared" si="836"/>
        <v>273443.3</v>
      </c>
      <c r="AL664">
        <f t="shared" si="837"/>
        <v>99905.9</v>
      </c>
      <c r="AM664">
        <f t="shared" si="838"/>
        <v>161613.5</v>
      </c>
      <c r="AN664">
        <f t="shared" si="839"/>
        <v>396149</v>
      </c>
      <c r="AO664">
        <f t="shared" si="840"/>
        <v>156037.70000000001</v>
      </c>
      <c r="AP664">
        <f t="shared" si="823"/>
        <v>2890818.8000000003</v>
      </c>
      <c r="AV664" s="10" t="s">
        <v>668</v>
      </c>
      <c r="AW664" s="11">
        <v>0</v>
      </c>
      <c r="AX664" s="11">
        <v>0</v>
      </c>
      <c r="AY664" s="11">
        <v>386733.8</v>
      </c>
      <c r="AZ664" s="11">
        <v>28463.5</v>
      </c>
      <c r="BA664" s="11">
        <v>231123.3</v>
      </c>
      <c r="BB664" s="11">
        <v>214307.4</v>
      </c>
      <c r="BC664" s="11">
        <v>383162.4</v>
      </c>
      <c r="BD664" s="11">
        <v>179355</v>
      </c>
      <c r="BE664" s="11">
        <v>880362.1</v>
      </c>
      <c r="BF664" s="11">
        <v>21689.5</v>
      </c>
      <c r="BG664" s="11">
        <v>64594.400000000001</v>
      </c>
      <c r="BH664" s="11">
        <v>0</v>
      </c>
      <c r="BI664" s="11">
        <v>106663.8</v>
      </c>
      <c r="BJ664" s="11">
        <v>273443.3</v>
      </c>
      <c r="BK664" s="11">
        <v>0</v>
      </c>
      <c r="BL664" s="11">
        <v>161613.5</v>
      </c>
      <c r="BM664" s="11">
        <v>0</v>
      </c>
      <c r="BN664" s="11">
        <v>0</v>
      </c>
      <c r="BO664" s="11">
        <v>2931511.9</v>
      </c>
      <c r="BP664" s="11">
        <v>4000000</v>
      </c>
      <c r="BQ664" s="11">
        <v>1068488.1000000001</v>
      </c>
      <c r="BR664" s="11">
        <v>26.71</v>
      </c>
    </row>
    <row r="665" spans="24:70" ht="15" thickBot="1" x14ac:dyDescent="0.35">
      <c r="X665">
        <f t="shared" si="805"/>
        <v>0</v>
      </c>
      <c r="Y665">
        <f t="shared" si="824"/>
        <v>403430.9</v>
      </c>
      <c r="Z665">
        <f t="shared" si="825"/>
        <v>253900.4</v>
      </c>
      <c r="AA665">
        <f t="shared" si="826"/>
        <v>40163.9</v>
      </c>
      <c r="AB665">
        <f t="shared" si="827"/>
        <v>231123.3</v>
      </c>
      <c r="AC665">
        <f t="shared" si="828"/>
        <v>0</v>
      </c>
      <c r="AD665">
        <f t="shared" si="829"/>
        <v>433983.1</v>
      </c>
      <c r="AE665">
        <f t="shared" si="830"/>
        <v>132272.70000000001</v>
      </c>
      <c r="AF665">
        <f t="shared" si="831"/>
        <v>453070.2</v>
      </c>
      <c r="AG665">
        <f t="shared" si="832"/>
        <v>21689.5</v>
      </c>
      <c r="AH665">
        <f t="shared" si="833"/>
        <v>0</v>
      </c>
      <c r="AI665">
        <f t="shared" si="834"/>
        <v>375950.9</v>
      </c>
      <c r="AJ665">
        <f t="shared" si="835"/>
        <v>0</v>
      </c>
      <c r="AK665">
        <f t="shared" si="836"/>
        <v>0</v>
      </c>
      <c r="AL665">
        <f t="shared" si="837"/>
        <v>69441.600000000006</v>
      </c>
      <c r="AM665">
        <f t="shared" si="838"/>
        <v>0</v>
      </c>
      <c r="AN665">
        <f t="shared" si="839"/>
        <v>150691.4</v>
      </c>
      <c r="AO665">
        <f t="shared" si="840"/>
        <v>156037.70000000001</v>
      </c>
      <c r="AP665">
        <f t="shared" si="823"/>
        <v>2721755.6</v>
      </c>
      <c r="AV665" s="10" t="s">
        <v>669</v>
      </c>
      <c r="AW665" s="11">
        <v>0</v>
      </c>
      <c r="AX665" s="11">
        <v>38053.199999999997</v>
      </c>
      <c r="AY665" s="11">
        <v>370477.8</v>
      </c>
      <c r="AZ665" s="11">
        <v>40163.9</v>
      </c>
      <c r="BA665" s="11">
        <v>231123.3</v>
      </c>
      <c r="BB665" s="11">
        <v>125497.3</v>
      </c>
      <c r="BC665" s="11">
        <v>383162.4</v>
      </c>
      <c r="BD665" s="11">
        <v>179355</v>
      </c>
      <c r="BE665" s="11">
        <v>534324.4</v>
      </c>
      <c r="BF665" s="11">
        <v>55086</v>
      </c>
      <c r="BG665" s="11">
        <v>52585.4</v>
      </c>
      <c r="BH665" s="11">
        <v>263103.90000000002</v>
      </c>
      <c r="BI665" s="11">
        <v>106663.8</v>
      </c>
      <c r="BJ665" s="11">
        <v>273443.3</v>
      </c>
      <c r="BK665" s="11">
        <v>0</v>
      </c>
      <c r="BL665" s="11">
        <v>38080.300000000003</v>
      </c>
      <c r="BM665" s="11">
        <v>150691.4</v>
      </c>
      <c r="BN665" s="11">
        <v>89699.1</v>
      </c>
      <c r="BO665" s="11">
        <v>2931510.5</v>
      </c>
      <c r="BP665" s="11">
        <v>4000000</v>
      </c>
      <c r="BQ665" s="11">
        <v>1068489.5</v>
      </c>
      <c r="BR665" s="11">
        <v>26.71</v>
      </c>
    </row>
    <row r="666" spans="24:70" ht="15" thickBot="1" x14ac:dyDescent="0.35">
      <c r="X666">
        <f t="shared" si="805"/>
        <v>0</v>
      </c>
      <c r="Y666">
        <f t="shared" si="824"/>
        <v>0</v>
      </c>
      <c r="Z666">
        <f t="shared" si="825"/>
        <v>253900.4</v>
      </c>
      <c r="AA666">
        <f t="shared" si="826"/>
        <v>0</v>
      </c>
      <c r="AB666">
        <f t="shared" si="827"/>
        <v>0</v>
      </c>
      <c r="AC666">
        <f t="shared" si="828"/>
        <v>214307.4</v>
      </c>
      <c r="AD666">
        <f t="shared" si="829"/>
        <v>201965</v>
      </c>
      <c r="AE666">
        <f t="shared" si="830"/>
        <v>132272.70000000001</v>
      </c>
      <c r="AF666">
        <f t="shared" si="831"/>
        <v>498568.7</v>
      </c>
      <c r="AG666">
        <f t="shared" si="832"/>
        <v>55086</v>
      </c>
      <c r="AH666">
        <f t="shared" si="833"/>
        <v>78744.100000000006</v>
      </c>
      <c r="AI666">
        <f t="shared" si="834"/>
        <v>291524.90000000002</v>
      </c>
      <c r="AJ666">
        <f t="shared" si="835"/>
        <v>304510.7</v>
      </c>
      <c r="AK666">
        <f t="shared" si="836"/>
        <v>311523.59999999998</v>
      </c>
      <c r="AL666">
        <f t="shared" si="837"/>
        <v>0</v>
      </c>
      <c r="AM666">
        <f t="shared" si="838"/>
        <v>161613.5</v>
      </c>
      <c r="AN666">
        <f t="shared" si="839"/>
        <v>396149</v>
      </c>
      <c r="AO666">
        <f t="shared" si="840"/>
        <v>156037.70000000001</v>
      </c>
      <c r="AP666">
        <f t="shared" si="823"/>
        <v>3056203.7</v>
      </c>
      <c r="AV666" s="10" t="s">
        <v>670</v>
      </c>
      <c r="AW666" s="11">
        <v>87944.6</v>
      </c>
      <c r="AX666" s="11">
        <v>0</v>
      </c>
      <c r="AY666" s="11">
        <v>386733.8</v>
      </c>
      <c r="AZ666" s="11">
        <v>0</v>
      </c>
      <c r="BA666" s="11">
        <v>90083.9</v>
      </c>
      <c r="BB666" s="11">
        <v>214307.4</v>
      </c>
      <c r="BC666" s="11">
        <v>201965</v>
      </c>
      <c r="BD666" s="11">
        <v>179355</v>
      </c>
      <c r="BE666" s="11">
        <v>880362.1</v>
      </c>
      <c r="BF666" s="11">
        <v>0</v>
      </c>
      <c r="BG666" s="11">
        <v>78744.100000000006</v>
      </c>
      <c r="BH666" s="11">
        <v>70683.100000000006</v>
      </c>
      <c r="BI666" s="11">
        <v>139386</v>
      </c>
      <c r="BJ666" s="11">
        <v>273443.3</v>
      </c>
      <c r="BK666" s="11">
        <v>0</v>
      </c>
      <c r="BL666" s="11">
        <v>161613.5</v>
      </c>
      <c r="BM666" s="11">
        <v>112972.4</v>
      </c>
      <c r="BN666" s="11">
        <v>53919.3</v>
      </c>
      <c r="BO666" s="11">
        <v>2931513.4</v>
      </c>
      <c r="BP666" s="11">
        <v>4000000</v>
      </c>
      <c r="BQ666" s="11">
        <v>1068486.6000000001</v>
      </c>
      <c r="BR666" s="11">
        <v>26.71</v>
      </c>
    </row>
    <row r="667" spans="24:70" ht="15" thickBot="1" x14ac:dyDescent="0.35">
      <c r="AV667" s="10" t="s">
        <v>671</v>
      </c>
      <c r="AW667" s="11">
        <v>0</v>
      </c>
      <c r="AX667" s="11">
        <v>403430.9</v>
      </c>
      <c r="AY667" s="11">
        <v>253900.4</v>
      </c>
      <c r="AZ667" s="11">
        <v>40163.9</v>
      </c>
      <c r="BA667" s="11">
        <v>231123.3</v>
      </c>
      <c r="BB667" s="11">
        <v>0</v>
      </c>
      <c r="BC667" s="11">
        <v>433983.1</v>
      </c>
      <c r="BD667" s="11">
        <v>132272.70000000001</v>
      </c>
      <c r="BE667" s="11">
        <v>190862.6</v>
      </c>
      <c r="BF667" s="11">
        <v>55086</v>
      </c>
      <c r="BG667" s="11">
        <v>0</v>
      </c>
      <c r="BH667" s="11">
        <v>291524.90000000002</v>
      </c>
      <c r="BI667" s="11">
        <v>0</v>
      </c>
      <c r="BJ667" s="11">
        <v>0</v>
      </c>
      <c r="BK667" s="11">
        <v>69441.600000000006</v>
      </c>
      <c r="BL667" s="11">
        <v>0</v>
      </c>
      <c r="BM667" s="11">
        <v>150691.4</v>
      </c>
      <c r="BN667" s="11">
        <v>156037.70000000001</v>
      </c>
      <c r="BO667" s="11">
        <v>2408518.6</v>
      </c>
      <c r="BP667" s="11">
        <v>1000000</v>
      </c>
      <c r="BQ667" s="11">
        <v>-1408518.6</v>
      </c>
      <c r="BR667" s="11">
        <v>-140.85</v>
      </c>
    </row>
    <row r="668" spans="24:70" ht="15" thickBot="1" x14ac:dyDescent="0.35">
      <c r="AV668" s="10" t="s">
        <v>672</v>
      </c>
      <c r="AW668" s="11">
        <v>0</v>
      </c>
      <c r="AX668" s="11">
        <v>403430.9</v>
      </c>
      <c r="AY668" s="11">
        <v>76515.399999999994</v>
      </c>
      <c r="AZ668" s="11">
        <v>40163.9</v>
      </c>
      <c r="BA668" s="11">
        <v>231123.3</v>
      </c>
      <c r="BB668" s="11">
        <v>180691</v>
      </c>
      <c r="BC668" s="11">
        <v>700354.2</v>
      </c>
      <c r="BD668" s="11">
        <v>179355</v>
      </c>
      <c r="BE668" s="11">
        <v>101114.4</v>
      </c>
      <c r="BF668" s="11">
        <v>55086</v>
      </c>
      <c r="BG668" s="11">
        <v>0</v>
      </c>
      <c r="BH668" s="11">
        <v>606168.4</v>
      </c>
      <c r="BI668" s="11">
        <v>0</v>
      </c>
      <c r="BJ668" s="11">
        <v>0</v>
      </c>
      <c r="BK668" s="11">
        <v>0</v>
      </c>
      <c r="BL668" s="11">
        <v>0</v>
      </c>
      <c r="BM668" s="11">
        <v>150691.4</v>
      </c>
      <c r="BN668" s="11">
        <v>188027.9</v>
      </c>
      <c r="BO668" s="11">
        <v>2912721.7</v>
      </c>
      <c r="BP668" s="11">
        <v>3000000</v>
      </c>
      <c r="BQ668" s="11">
        <v>87278.3</v>
      </c>
      <c r="BR668" s="11">
        <v>2.91</v>
      </c>
    </row>
    <row r="669" spans="24:70" ht="15" thickBot="1" x14ac:dyDescent="0.35">
      <c r="AV669" s="10" t="s">
        <v>673</v>
      </c>
      <c r="AW669" s="11">
        <v>0</v>
      </c>
      <c r="AX669" s="11">
        <v>420490.8</v>
      </c>
      <c r="AY669" s="11">
        <v>253900.4</v>
      </c>
      <c r="AZ669" s="11">
        <v>40163.9</v>
      </c>
      <c r="BA669" s="11">
        <v>297569.59999999998</v>
      </c>
      <c r="BB669" s="11">
        <v>0</v>
      </c>
      <c r="BC669" s="11">
        <v>433983.1</v>
      </c>
      <c r="BD669" s="11">
        <v>179355</v>
      </c>
      <c r="BE669" s="11">
        <v>453070.2</v>
      </c>
      <c r="BF669" s="11">
        <v>21689.5</v>
      </c>
      <c r="BG669" s="11">
        <v>0</v>
      </c>
      <c r="BH669" s="11">
        <v>291524.90000000002</v>
      </c>
      <c r="BI669" s="11">
        <v>0</v>
      </c>
      <c r="BJ669" s="11">
        <v>0</v>
      </c>
      <c r="BK669" s="11">
        <v>214557.3</v>
      </c>
      <c r="BL669" s="11">
        <v>0</v>
      </c>
      <c r="BM669" s="11">
        <v>150691.4</v>
      </c>
      <c r="BN669" s="11">
        <v>156037.70000000001</v>
      </c>
      <c r="BO669" s="11">
        <v>2913033.9</v>
      </c>
      <c r="BP669" s="11">
        <v>2000000</v>
      </c>
      <c r="BQ669" s="11">
        <v>-913033.9</v>
      </c>
      <c r="BR669" s="11">
        <v>-45.65</v>
      </c>
    </row>
    <row r="670" spans="24:70" ht="15" thickBot="1" x14ac:dyDescent="0.35">
      <c r="AV670" s="10" t="s">
        <v>674</v>
      </c>
      <c r="AW670" s="11">
        <v>0</v>
      </c>
      <c r="AX670" s="11">
        <v>0</v>
      </c>
      <c r="AY670" s="11">
        <v>253900.4</v>
      </c>
      <c r="AZ670" s="11">
        <v>0</v>
      </c>
      <c r="BA670" s="11">
        <v>0</v>
      </c>
      <c r="BB670" s="11">
        <v>70315.199999999997</v>
      </c>
      <c r="BC670" s="11">
        <v>0</v>
      </c>
      <c r="BD670" s="11">
        <v>0</v>
      </c>
      <c r="BE670" s="11">
        <v>158872.5</v>
      </c>
      <c r="BF670" s="11">
        <v>0</v>
      </c>
      <c r="BG670" s="11">
        <v>78744.100000000006</v>
      </c>
      <c r="BH670" s="11">
        <v>375950.9</v>
      </c>
      <c r="BI670" s="11">
        <v>304510.7</v>
      </c>
      <c r="BJ670" s="11">
        <v>311523.59999999998</v>
      </c>
      <c r="BK670" s="11">
        <v>0</v>
      </c>
      <c r="BL670" s="11">
        <v>161613.5</v>
      </c>
      <c r="BM670" s="11">
        <v>396149</v>
      </c>
      <c r="BN670" s="11">
        <v>188027.9</v>
      </c>
      <c r="BO670" s="11">
        <v>2299607.7999999998</v>
      </c>
      <c r="BP670" s="11">
        <v>3000000</v>
      </c>
      <c r="BQ670" s="11">
        <v>700392.2</v>
      </c>
      <c r="BR670" s="11">
        <v>23.35</v>
      </c>
    </row>
    <row r="671" spans="24:70" ht="15" thickBot="1" x14ac:dyDescent="0.35">
      <c r="AV671" s="10" t="s">
        <v>675</v>
      </c>
      <c r="AW671" s="11">
        <v>0</v>
      </c>
      <c r="AX671" s="11">
        <v>403430.9</v>
      </c>
      <c r="AY671" s="11">
        <v>0</v>
      </c>
      <c r="AZ671" s="11">
        <v>40163.9</v>
      </c>
      <c r="BA671" s="11">
        <v>231123.3</v>
      </c>
      <c r="BB671" s="11">
        <v>0</v>
      </c>
      <c r="BC671" s="11">
        <v>685531</v>
      </c>
      <c r="BD671" s="11">
        <v>0</v>
      </c>
      <c r="BE671" s="11">
        <v>0</v>
      </c>
      <c r="BF671" s="11">
        <v>55086</v>
      </c>
      <c r="BG671" s="11">
        <v>0</v>
      </c>
      <c r="BH671" s="11">
        <v>606168.4</v>
      </c>
      <c r="BI671" s="11">
        <v>106663.8</v>
      </c>
      <c r="BJ671" s="11">
        <v>101457.4</v>
      </c>
      <c r="BK671" s="11">
        <v>0</v>
      </c>
      <c r="BL671" s="11">
        <v>0</v>
      </c>
      <c r="BM671" s="11">
        <v>396149</v>
      </c>
      <c r="BN671" s="11">
        <v>305737.59999999998</v>
      </c>
      <c r="BO671" s="11">
        <v>2931511.2</v>
      </c>
      <c r="BP671" s="11">
        <v>4000000</v>
      </c>
      <c r="BQ671" s="11">
        <v>1068488.8</v>
      </c>
      <c r="BR671" s="11">
        <v>26.71</v>
      </c>
    </row>
    <row r="672" spans="24:70" ht="15" thickBot="1" x14ac:dyDescent="0.35">
      <c r="AV672" s="10" t="s">
        <v>676</v>
      </c>
      <c r="AW672" s="11">
        <v>0</v>
      </c>
      <c r="AX672" s="11">
        <v>47202.5</v>
      </c>
      <c r="AY672" s="11">
        <v>253900.4</v>
      </c>
      <c r="AZ672" s="11">
        <v>40163.9</v>
      </c>
      <c r="BA672" s="11">
        <v>231123.3</v>
      </c>
      <c r="BB672" s="11">
        <v>0</v>
      </c>
      <c r="BC672" s="11">
        <v>383162.4</v>
      </c>
      <c r="BD672" s="11">
        <v>132272.70000000001</v>
      </c>
      <c r="BE672" s="11">
        <v>453070.2</v>
      </c>
      <c r="BF672" s="11">
        <v>55086</v>
      </c>
      <c r="BG672" s="11">
        <v>38495.1</v>
      </c>
      <c r="BH672" s="11">
        <v>375950.9</v>
      </c>
      <c r="BI672" s="11">
        <v>106663.8</v>
      </c>
      <c r="BJ672" s="11">
        <v>101457.4</v>
      </c>
      <c r="BK672" s="11">
        <v>69441.600000000006</v>
      </c>
      <c r="BL672" s="11">
        <v>38080.300000000003</v>
      </c>
      <c r="BM672" s="11">
        <v>396149</v>
      </c>
      <c r="BN672" s="11">
        <v>156037.70000000001</v>
      </c>
      <c r="BO672" s="11">
        <v>2878257.4</v>
      </c>
      <c r="BP672" s="11">
        <v>2000000</v>
      </c>
      <c r="BQ672" s="11">
        <v>-878257.4</v>
      </c>
      <c r="BR672" s="11">
        <v>-43.91</v>
      </c>
    </row>
    <row r="673" spans="48:70" ht="15" thickBot="1" x14ac:dyDescent="0.35">
      <c r="AV673" s="10" t="s">
        <v>677</v>
      </c>
      <c r="AW673" s="11">
        <v>0</v>
      </c>
      <c r="AX673" s="11">
        <v>0</v>
      </c>
      <c r="AY673" s="11">
        <v>253900.4</v>
      </c>
      <c r="AZ673" s="11">
        <v>0</v>
      </c>
      <c r="BA673" s="11">
        <v>231123.3</v>
      </c>
      <c r="BB673" s="11">
        <v>0</v>
      </c>
      <c r="BC673" s="11">
        <v>201965</v>
      </c>
      <c r="BD673" s="11">
        <v>132272.70000000001</v>
      </c>
      <c r="BE673" s="11">
        <v>453070.2</v>
      </c>
      <c r="BF673" s="11">
        <v>55086</v>
      </c>
      <c r="BG673" s="11">
        <v>52585.4</v>
      </c>
      <c r="BH673" s="11">
        <v>291524.90000000002</v>
      </c>
      <c r="BI673" s="11">
        <v>139386</v>
      </c>
      <c r="BJ673" s="11">
        <v>230844.79999999999</v>
      </c>
      <c r="BK673" s="11">
        <v>99905.9</v>
      </c>
      <c r="BL673" s="11">
        <v>161613.5</v>
      </c>
      <c r="BM673" s="11">
        <v>396149</v>
      </c>
      <c r="BN673" s="11">
        <v>156037.70000000001</v>
      </c>
      <c r="BO673" s="11">
        <v>2855464.9</v>
      </c>
      <c r="BP673" s="11">
        <v>1000000</v>
      </c>
      <c r="BQ673" s="11">
        <v>-1855464.9</v>
      </c>
      <c r="BR673" s="11">
        <v>-185.55</v>
      </c>
    </row>
    <row r="674" spans="48:70" ht="15" thickBot="1" x14ac:dyDescent="0.35">
      <c r="AV674" s="10" t="s">
        <v>678</v>
      </c>
      <c r="AW674" s="11">
        <v>0</v>
      </c>
      <c r="AX674" s="11">
        <v>157156.9</v>
      </c>
      <c r="AY674" s="11">
        <v>253900.4</v>
      </c>
      <c r="AZ674" s="11">
        <v>40163.9</v>
      </c>
      <c r="BA674" s="11">
        <v>231123.3</v>
      </c>
      <c r="BB674" s="11">
        <v>70315.199999999997</v>
      </c>
      <c r="BC674" s="11">
        <v>433983.1</v>
      </c>
      <c r="BD674" s="11">
        <v>179355</v>
      </c>
      <c r="BE674" s="11">
        <v>453070.2</v>
      </c>
      <c r="BF674" s="11">
        <v>55086</v>
      </c>
      <c r="BG674" s="11">
        <v>38495.1</v>
      </c>
      <c r="BH674" s="11">
        <v>375950.9</v>
      </c>
      <c r="BI674" s="11">
        <v>0</v>
      </c>
      <c r="BJ674" s="11">
        <v>101457.4</v>
      </c>
      <c r="BK674" s="11">
        <v>0</v>
      </c>
      <c r="BL674" s="11">
        <v>0</v>
      </c>
      <c r="BM674" s="11">
        <v>150691.4</v>
      </c>
      <c r="BN674" s="11">
        <v>156037.70000000001</v>
      </c>
      <c r="BO674" s="11">
        <v>2696786.6</v>
      </c>
      <c r="BP674" s="11">
        <v>1000000</v>
      </c>
      <c r="BQ674" s="11">
        <v>-1696786.6</v>
      </c>
      <c r="BR674" s="11">
        <v>-169.68</v>
      </c>
    </row>
    <row r="675" spans="48:70" ht="15" thickBot="1" x14ac:dyDescent="0.35">
      <c r="AV675" s="10" t="s">
        <v>679</v>
      </c>
      <c r="AW675" s="11">
        <v>0</v>
      </c>
      <c r="AX675" s="11">
        <v>420490.8</v>
      </c>
      <c r="AY675" s="11">
        <v>0</v>
      </c>
      <c r="AZ675" s="11">
        <v>40163.9</v>
      </c>
      <c r="BA675" s="11">
        <v>258776.2</v>
      </c>
      <c r="BB675" s="11">
        <v>70315.199999999997</v>
      </c>
      <c r="BC675" s="11">
        <v>700354.2</v>
      </c>
      <c r="BD675" s="11">
        <v>132272.70000000001</v>
      </c>
      <c r="BE675" s="11">
        <v>0</v>
      </c>
      <c r="BF675" s="11">
        <v>21689.5</v>
      </c>
      <c r="BG675" s="11">
        <v>0</v>
      </c>
      <c r="BH675" s="11">
        <v>606168.4</v>
      </c>
      <c r="BI675" s="11">
        <v>0</v>
      </c>
      <c r="BJ675" s="11">
        <v>0</v>
      </c>
      <c r="BK675" s="11">
        <v>0</v>
      </c>
      <c r="BL675" s="11">
        <v>0</v>
      </c>
      <c r="BM675" s="11">
        <v>315622.59999999998</v>
      </c>
      <c r="BN675" s="11">
        <v>188027.9</v>
      </c>
      <c r="BO675" s="11">
        <v>2753881.4</v>
      </c>
      <c r="BP675" s="11">
        <v>3000000</v>
      </c>
      <c r="BQ675" s="11">
        <v>246118.6</v>
      </c>
      <c r="BR675" s="11">
        <v>8.1999999999999993</v>
      </c>
    </row>
    <row r="676" spans="48:70" ht="15" thickBot="1" x14ac:dyDescent="0.35">
      <c r="AV676" s="10" t="s">
        <v>680</v>
      </c>
      <c r="AW676" s="11">
        <v>0</v>
      </c>
      <c r="AX676" s="11">
        <v>0</v>
      </c>
      <c r="AY676" s="11">
        <v>253900.4</v>
      </c>
      <c r="AZ676" s="11">
        <v>0</v>
      </c>
      <c r="BA676" s="11">
        <v>0</v>
      </c>
      <c r="BB676" s="11">
        <v>214307.4</v>
      </c>
      <c r="BC676" s="11">
        <v>383162.4</v>
      </c>
      <c r="BD676" s="11">
        <v>132272.70000000001</v>
      </c>
      <c r="BE676" s="11">
        <v>101114.4</v>
      </c>
      <c r="BF676" s="11">
        <v>55086</v>
      </c>
      <c r="BG676" s="11">
        <v>78744.100000000006</v>
      </c>
      <c r="BH676" s="11">
        <v>606168.4</v>
      </c>
      <c r="BI676" s="11">
        <v>139386</v>
      </c>
      <c r="BJ676" s="11">
        <v>311523.59999999998</v>
      </c>
      <c r="BK676" s="11">
        <v>0</v>
      </c>
      <c r="BL676" s="11">
        <v>38080.300000000003</v>
      </c>
      <c r="BM676" s="11">
        <v>396149</v>
      </c>
      <c r="BN676" s="11">
        <v>188027.9</v>
      </c>
      <c r="BO676" s="11">
        <v>2897922.7</v>
      </c>
      <c r="BP676" s="11">
        <v>3000000</v>
      </c>
      <c r="BQ676" s="11">
        <v>102077.3</v>
      </c>
      <c r="BR676" s="11">
        <v>3.4</v>
      </c>
    </row>
    <row r="677" spans="48:70" ht="15" thickBot="1" x14ac:dyDescent="0.35">
      <c r="AV677" s="10" t="s">
        <v>681</v>
      </c>
      <c r="AW677" s="11">
        <v>87944.6</v>
      </c>
      <c r="AX677" s="11">
        <v>0</v>
      </c>
      <c r="AY677" s="11">
        <v>370477.8</v>
      </c>
      <c r="AZ677" s="11">
        <v>0</v>
      </c>
      <c r="BA677" s="11">
        <v>0</v>
      </c>
      <c r="BB677" s="11">
        <v>537911.1</v>
      </c>
      <c r="BC677" s="11">
        <v>383162.4</v>
      </c>
      <c r="BD677" s="11">
        <v>132272.70000000001</v>
      </c>
      <c r="BE677" s="11">
        <v>498568.7</v>
      </c>
      <c r="BF677" s="11">
        <v>0</v>
      </c>
      <c r="BG677" s="11">
        <v>78744.100000000006</v>
      </c>
      <c r="BH677" s="11">
        <v>263103.90000000002</v>
      </c>
      <c r="BI677" s="11">
        <v>304510.7</v>
      </c>
      <c r="BJ677" s="11">
        <v>311523.59999999998</v>
      </c>
      <c r="BK677" s="11">
        <v>0</v>
      </c>
      <c r="BL677" s="11">
        <v>99742.5</v>
      </c>
      <c r="BM677" s="11">
        <v>396149</v>
      </c>
      <c r="BN677" s="11">
        <v>129372.7</v>
      </c>
      <c r="BO677" s="11">
        <v>3593483.8</v>
      </c>
      <c r="BP677" s="11">
        <v>2000000</v>
      </c>
      <c r="BQ677" s="11">
        <v>-1593483.8</v>
      </c>
      <c r="BR677" s="11">
        <v>-79.67</v>
      </c>
    </row>
    <row r="678" spans="48:70" ht="15" thickBot="1" x14ac:dyDescent="0.35">
      <c r="AV678" s="10" t="s">
        <v>682</v>
      </c>
      <c r="AW678" s="11">
        <v>0</v>
      </c>
      <c r="AX678" s="11">
        <v>420490.8</v>
      </c>
      <c r="AY678" s="11">
        <v>0</v>
      </c>
      <c r="AZ678" s="11">
        <v>40163.9</v>
      </c>
      <c r="BA678" s="11">
        <v>297569.59999999998</v>
      </c>
      <c r="BB678" s="11">
        <v>214307.4</v>
      </c>
      <c r="BC678" s="11">
        <v>901857.4</v>
      </c>
      <c r="BD678" s="11">
        <v>179355</v>
      </c>
      <c r="BE678" s="11">
        <v>0</v>
      </c>
      <c r="BF678" s="11">
        <v>21689.5</v>
      </c>
      <c r="BG678" s="11">
        <v>0</v>
      </c>
      <c r="BH678" s="11">
        <v>606168.4</v>
      </c>
      <c r="BI678" s="11">
        <v>0</v>
      </c>
      <c r="BJ678" s="11">
        <v>0</v>
      </c>
      <c r="BK678" s="11">
        <v>0</v>
      </c>
      <c r="BL678" s="11">
        <v>0</v>
      </c>
      <c r="BM678" s="11">
        <v>0</v>
      </c>
      <c r="BN678" s="11">
        <v>188027.9</v>
      </c>
      <c r="BO678" s="11">
        <v>2869629.9</v>
      </c>
      <c r="BP678" s="11">
        <v>1000000</v>
      </c>
      <c r="BQ678" s="11">
        <v>-1869629.9</v>
      </c>
      <c r="BR678" s="11">
        <v>-186.96</v>
      </c>
    </row>
    <row r="679" spans="48:70" ht="15" thickBot="1" x14ac:dyDescent="0.35">
      <c r="AV679" s="10" t="s">
        <v>683</v>
      </c>
      <c r="AW679" s="11">
        <v>0</v>
      </c>
      <c r="AX679" s="11">
        <v>157156.9</v>
      </c>
      <c r="AY679" s="11">
        <v>253900.4</v>
      </c>
      <c r="AZ679" s="11">
        <v>40163.9</v>
      </c>
      <c r="BA679" s="11">
        <v>231123.3</v>
      </c>
      <c r="BB679" s="11">
        <v>70315.199999999997</v>
      </c>
      <c r="BC679" s="11">
        <v>433983.1</v>
      </c>
      <c r="BD679" s="11">
        <v>132272.70000000001</v>
      </c>
      <c r="BE679" s="11">
        <v>101114.4</v>
      </c>
      <c r="BF679" s="11">
        <v>21689.5</v>
      </c>
      <c r="BG679" s="11">
        <v>38495.1</v>
      </c>
      <c r="BH679" s="11">
        <v>606168.4</v>
      </c>
      <c r="BI679" s="11">
        <v>106663.8</v>
      </c>
      <c r="BJ679" s="11">
        <v>154286.9</v>
      </c>
      <c r="BK679" s="11">
        <v>0</v>
      </c>
      <c r="BL679" s="11">
        <v>0</v>
      </c>
      <c r="BM679" s="11">
        <v>396149</v>
      </c>
      <c r="BN679" s="11">
        <v>188027.9</v>
      </c>
      <c r="BO679" s="11">
        <v>2931510.5</v>
      </c>
      <c r="BP679" s="11">
        <v>4000000</v>
      </c>
      <c r="BQ679" s="11">
        <v>1068489.5</v>
      </c>
      <c r="BR679" s="11">
        <v>26.71</v>
      </c>
    </row>
    <row r="680" spans="48:70" ht="15" thickBot="1" x14ac:dyDescent="0.35">
      <c r="AV680" s="10" t="s">
        <v>684</v>
      </c>
      <c r="AW680" s="11">
        <v>0</v>
      </c>
      <c r="AX680" s="11">
        <v>403430.9</v>
      </c>
      <c r="AY680" s="11">
        <v>253900.4</v>
      </c>
      <c r="AZ680" s="11">
        <v>40163.9</v>
      </c>
      <c r="BA680" s="11">
        <v>231123.3</v>
      </c>
      <c r="BB680" s="11">
        <v>60017.599999999999</v>
      </c>
      <c r="BC680" s="11">
        <v>433983.1</v>
      </c>
      <c r="BD680" s="11">
        <v>132272.70000000001</v>
      </c>
      <c r="BE680" s="11">
        <v>453070.2</v>
      </c>
      <c r="BF680" s="11">
        <v>55086</v>
      </c>
      <c r="BG680" s="11">
        <v>0</v>
      </c>
      <c r="BH680" s="11">
        <v>375950.9</v>
      </c>
      <c r="BI680" s="11">
        <v>0</v>
      </c>
      <c r="BJ680" s="11">
        <v>45711.8</v>
      </c>
      <c r="BK680" s="11">
        <v>0</v>
      </c>
      <c r="BL680" s="11">
        <v>0</v>
      </c>
      <c r="BM680" s="11">
        <v>150691.4</v>
      </c>
      <c r="BN680" s="11">
        <v>156037.70000000001</v>
      </c>
      <c r="BO680" s="11">
        <v>2791439.9</v>
      </c>
      <c r="BP680" s="11">
        <v>3000000</v>
      </c>
      <c r="BQ680" s="11">
        <v>208560.1</v>
      </c>
      <c r="BR680" s="11">
        <v>6.95</v>
      </c>
    </row>
    <row r="681" spans="48:70" ht="15" thickBot="1" x14ac:dyDescent="0.35">
      <c r="AV681" s="10" t="s">
        <v>685</v>
      </c>
      <c r="AW681" s="11">
        <v>0</v>
      </c>
      <c r="AX681" s="11">
        <v>0</v>
      </c>
      <c r="AY681" s="11">
        <v>253900.4</v>
      </c>
      <c r="AZ681" s="11">
        <v>0</v>
      </c>
      <c r="BA681" s="11">
        <v>0</v>
      </c>
      <c r="BB681" s="11">
        <v>214307.4</v>
      </c>
      <c r="BC681" s="11">
        <v>383162.4</v>
      </c>
      <c r="BD681" s="11">
        <v>0</v>
      </c>
      <c r="BE681" s="11">
        <v>190862.6</v>
      </c>
      <c r="BF681" s="11">
        <v>0</v>
      </c>
      <c r="BG681" s="11">
        <v>78744.100000000006</v>
      </c>
      <c r="BH681" s="11">
        <v>606168.4</v>
      </c>
      <c r="BI681" s="11">
        <v>304510.7</v>
      </c>
      <c r="BJ681" s="11">
        <v>311523.59999999998</v>
      </c>
      <c r="BK681" s="11">
        <v>0</v>
      </c>
      <c r="BL681" s="11">
        <v>99742.5</v>
      </c>
      <c r="BM681" s="11">
        <v>396149</v>
      </c>
      <c r="BN681" s="11">
        <v>188027.9</v>
      </c>
      <c r="BO681" s="11">
        <v>3027099</v>
      </c>
      <c r="BP681" s="11">
        <v>2000000</v>
      </c>
      <c r="BQ681" s="11">
        <v>-1027099</v>
      </c>
      <c r="BR681" s="11">
        <v>-51.35</v>
      </c>
    </row>
    <row r="682" spans="48:70" ht="15" thickBot="1" x14ac:dyDescent="0.35">
      <c r="AV682" s="10" t="s">
        <v>686</v>
      </c>
      <c r="AW682" s="11">
        <v>0</v>
      </c>
      <c r="AX682" s="11">
        <v>0</v>
      </c>
      <c r="AY682" s="11">
        <v>253900.4</v>
      </c>
      <c r="AZ682" s="11">
        <v>0</v>
      </c>
      <c r="BA682" s="11">
        <v>90083.9</v>
      </c>
      <c r="BB682" s="11">
        <v>214307.4</v>
      </c>
      <c r="BC682" s="11">
        <v>383162.4</v>
      </c>
      <c r="BD682" s="11">
        <v>132272.70000000001</v>
      </c>
      <c r="BE682" s="11">
        <v>498568.7</v>
      </c>
      <c r="BF682" s="11">
        <v>0</v>
      </c>
      <c r="BG682" s="11">
        <v>64594.400000000001</v>
      </c>
      <c r="BH682" s="11">
        <v>291524.90000000002</v>
      </c>
      <c r="BI682" s="11">
        <v>139386</v>
      </c>
      <c r="BJ682" s="11">
        <v>273443.3</v>
      </c>
      <c r="BK682" s="11">
        <v>0</v>
      </c>
      <c r="BL682" s="11">
        <v>38080.300000000003</v>
      </c>
      <c r="BM682" s="11">
        <v>396149</v>
      </c>
      <c r="BN682" s="11">
        <v>156037.70000000001</v>
      </c>
      <c r="BO682" s="11">
        <v>2931511.2</v>
      </c>
      <c r="BP682" s="11">
        <v>4000000</v>
      </c>
      <c r="BQ682" s="11">
        <v>1068488.8</v>
      </c>
      <c r="BR682" s="11">
        <v>26.71</v>
      </c>
    </row>
    <row r="683" spans="48:70" ht="15" thickBot="1" x14ac:dyDescent="0.35">
      <c r="AV683" s="10" t="s">
        <v>687</v>
      </c>
      <c r="AW683" s="11">
        <v>0</v>
      </c>
      <c r="AX683" s="11">
        <v>157156.9</v>
      </c>
      <c r="AY683" s="11">
        <v>216053.1</v>
      </c>
      <c r="AZ683" s="11">
        <v>40163.9</v>
      </c>
      <c r="BA683" s="11">
        <v>231123.3</v>
      </c>
      <c r="BB683" s="11">
        <v>70315.199999999997</v>
      </c>
      <c r="BC683" s="11">
        <v>550071</v>
      </c>
      <c r="BD683" s="11">
        <v>132272.70000000001</v>
      </c>
      <c r="BE683" s="11">
        <v>0</v>
      </c>
      <c r="BF683" s="11">
        <v>55086</v>
      </c>
      <c r="BG683" s="11">
        <v>38495.1</v>
      </c>
      <c r="BH683" s="11">
        <v>606168.4</v>
      </c>
      <c r="BI683" s="11">
        <v>106663.8</v>
      </c>
      <c r="BJ683" s="11">
        <v>154286.9</v>
      </c>
      <c r="BK683" s="11">
        <v>0</v>
      </c>
      <c r="BL683" s="11">
        <v>0</v>
      </c>
      <c r="BM683" s="11">
        <v>396149</v>
      </c>
      <c r="BN683" s="11">
        <v>188027.9</v>
      </c>
      <c r="BO683" s="11">
        <v>2942033.1</v>
      </c>
      <c r="BP683" s="11">
        <v>1000000</v>
      </c>
      <c r="BQ683" s="11">
        <v>-1942033.1</v>
      </c>
      <c r="BR683" s="11">
        <v>-194.2</v>
      </c>
    </row>
    <row r="684" spans="48:70" ht="15" thickBot="1" x14ac:dyDescent="0.35">
      <c r="AV684" s="10" t="s">
        <v>688</v>
      </c>
      <c r="AW684" s="11">
        <v>0</v>
      </c>
      <c r="AX684" s="11">
        <v>0</v>
      </c>
      <c r="AY684" s="11">
        <v>253900.4</v>
      </c>
      <c r="AZ684" s="11">
        <v>0</v>
      </c>
      <c r="BA684" s="11">
        <v>231123.3</v>
      </c>
      <c r="BB684" s="11">
        <v>70315.199999999997</v>
      </c>
      <c r="BC684" s="11">
        <v>383162.4</v>
      </c>
      <c r="BD684" s="11">
        <v>65504.6</v>
      </c>
      <c r="BE684" s="11">
        <v>190862.6</v>
      </c>
      <c r="BF684" s="11">
        <v>0</v>
      </c>
      <c r="BG684" s="11">
        <v>64594.400000000001</v>
      </c>
      <c r="BH684" s="11">
        <v>606168.4</v>
      </c>
      <c r="BI684" s="11">
        <v>139386</v>
      </c>
      <c r="BJ684" s="11">
        <v>273443.3</v>
      </c>
      <c r="BK684" s="11">
        <v>0</v>
      </c>
      <c r="BL684" s="11">
        <v>38080.300000000003</v>
      </c>
      <c r="BM684" s="11">
        <v>396149</v>
      </c>
      <c r="BN684" s="11">
        <v>156037.70000000001</v>
      </c>
      <c r="BO684" s="11">
        <v>2868727.8</v>
      </c>
      <c r="BP684" s="11">
        <v>1000000</v>
      </c>
      <c r="BQ684" s="11">
        <v>-1868727.8</v>
      </c>
      <c r="BR684" s="11">
        <v>-186.87</v>
      </c>
    </row>
    <row r="685" spans="48:70" ht="15" thickBot="1" x14ac:dyDescent="0.35">
      <c r="AV685" s="10" t="s">
        <v>689</v>
      </c>
      <c r="AW685" s="11">
        <v>0</v>
      </c>
      <c r="AX685" s="11">
        <v>403430.9</v>
      </c>
      <c r="AY685" s="11">
        <v>89315.8</v>
      </c>
      <c r="AZ685" s="11">
        <v>40163.9</v>
      </c>
      <c r="BA685" s="11">
        <v>231123.3</v>
      </c>
      <c r="BB685" s="11">
        <v>125497.3</v>
      </c>
      <c r="BC685" s="11">
        <v>700354.2</v>
      </c>
      <c r="BD685" s="11">
        <v>179355</v>
      </c>
      <c r="BE685" s="11">
        <v>101114.4</v>
      </c>
      <c r="BF685" s="11">
        <v>21689.5</v>
      </c>
      <c r="BG685" s="11">
        <v>0</v>
      </c>
      <c r="BH685" s="11">
        <v>606168.4</v>
      </c>
      <c r="BI685" s="11">
        <v>0</v>
      </c>
      <c r="BJ685" s="11">
        <v>0</v>
      </c>
      <c r="BK685" s="11">
        <v>0</v>
      </c>
      <c r="BL685" s="11">
        <v>0</v>
      </c>
      <c r="BM685" s="11">
        <v>150691.4</v>
      </c>
      <c r="BN685" s="11">
        <v>188027.9</v>
      </c>
      <c r="BO685" s="11">
        <v>2836931.9</v>
      </c>
      <c r="BP685" s="11">
        <v>2000000</v>
      </c>
      <c r="BQ685" s="11">
        <v>-836931.9</v>
      </c>
      <c r="BR685" s="11">
        <v>-41.85</v>
      </c>
    </row>
    <row r="686" spans="48:70" ht="15" thickBot="1" x14ac:dyDescent="0.35">
      <c r="AV686" s="10" t="s">
        <v>690</v>
      </c>
      <c r="AW686" s="11">
        <v>0</v>
      </c>
      <c r="AX686" s="11">
        <v>0</v>
      </c>
      <c r="AY686" s="11">
        <v>89315.8</v>
      </c>
      <c r="AZ686" s="11">
        <v>0</v>
      </c>
      <c r="BA686" s="11">
        <v>0</v>
      </c>
      <c r="BB686" s="11">
        <v>180691</v>
      </c>
      <c r="BC686" s="11">
        <v>383162.4</v>
      </c>
      <c r="BD686" s="11">
        <v>0</v>
      </c>
      <c r="BE686" s="11">
        <v>101114.4</v>
      </c>
      <c r="BF686" s="11">
        <v>55086</v>
      </c>
      <c r="BG686" s="11">
        <v>78744.100000000006</v>
      </c>
      <c r="BH686" s="11">
        <v>606168.4</v>
      </c>
      <c r="BI686" s="11">
        <v>379914.3</v>
      </c>
      <c r="BJ686" s="11">
        <v>311523.59999999998</v>
      </c>
      <c r="BK686" s="11">
        <v>0</v>
      </c>
      <c r="BL686" s="11">
        <v>161613.5</v>
      </c>
      <c r="BM686" s="11">
        <v>396149</v>
      </c>
      <c r="BN686" s="11">
        <v>188027.9</v>
      </c>
      <c r="BO686" s="11">
        <v>2931510.5</v>
      </c>
      <c r="BP686" s="11">
        <v>4000000</v>
      </c>
      <c r="BQ686" s="11">
        <v>1068489.5</v>
      </c>
      <c r="BR686" s="11">
        <v>26.71</v>
      </c>
    </row>
    <row r="687" spans="48:70" ht="15" thickBot="1" x14ac:dyDescent="0.35">
      <c r="AV687" s="10" t="s">
        <v>691</v>
      </c>
      <c r="AW687" s="11">
        <v>87944.6</v>
      </c>
      <c r="AX687" s="11">
        <v>0</v>
      </c>
      <c r="AY687" s="11">
        <v>386733.8</v>
      </c>
      <c r="AZ687" s="11">
        <v>0</v>
      </c>
      <c r="BA687" s="11">
        <v>0</v>
      </c>
      <c r="BB687" s="11">
        <v>214307.4</v>
      </c>
      <c r="BC687" s="11">
        <v>0</v>
      </c>
      <c r="BD687" s="11">
        <v>132272.70000000001</v>
      </c>
      <c r="BE687" s="11">
        <v>498568.7</v>
      </c>
      <c r="BF687" s="11">
        <v>0</v>
      </c>
      <c r="BG687" s="11">
        <v>78744.100000000006</v>
      </c>
      <c r="BH687" s="11">
        <v>263103.90000000002</v>
      </c>
      <c r="BI687" s="11">
        <v>304510.7</v>
      </c>
      <c r="BJ687" s="11">
        <v>311523.59999999998</v>
      </c>
      <c r="BK687" s="11">
        <v>0</v>
      </c>
      <c r="BL687" s="11">
        <v>161613.5</v>
      </c>
      <c r="BM687" s="11">
        <v>396149</v>
      </c>
      <c r="BN687" s="11">
        <v>96040</v>
      </c>
      <c r="BO687" s="11">
        <v>2931511.9</v>
      </c>
      <c r="BP687" s="11">
        <v>4000000</v>
      </c>
      <c r="BQ687" s="11">
        <v>1068488.1000000001</v>
      </c>
      <c r="BR687" s="11">
        <v>26.71</v>
      </c>
    </row>
    <row r="688" spans="48:70" ht="15" thickBot="1" x14ac:dyDescent="0.35">
      <c r="AV688" s="10" t="s">
        <v>692</v>
      </c>
      <c r="AW688" s="11">
        <v>87944.6</v>
      </c>
      <c r="AX688" s="11">
        <v>157156.9</v>
      </c>
      <c r="AY688" s="11">
        <v>370477.8</v>
      </c>
      <c r="AZ688" s="11">
        <v>40163.9</v>
      </c>
      <c r="BA688" s="11">
        <v>231123.3</v>
      </c>
      <c r="BB688" s="11">
        <v>0</v>
      </c>
      <c r="BC688" s="11">
        <v>383162.4</v>
      </c>
      <c r="BD688" s="11">
        <v>132272.70000000001</v>
      </c>
      <c r="BE688" s="11">
        <v>498568.7</v>
      </c>
      <c r="BF688" s="11">
        <v>0</v>
      </c>
      <c r="BG688" s="11">
        <v>38495.1</v>
      </c>
      <c r="BH688" s="11">
        <v>263103.90000000002</v>
      </c>
      <c r="BI688" s="11">
        <v>106663.8</v>
      </c>
      <c r="BJ688" s="11">
        <v>0</v>
      </c>
      <c r="BK688" s="11">
        <v>214557.3</v>
      </c>
      <c r="BL688" s="11">
        <v>161613.5</v>
      </c>
      <c r="BM688" s="11">
        <v>315622.59999999998</v>
      </c>
      <c r="BN688" s="11">
        <v>89699.1</v>
      </c>
      <c r="BO688" s="11">
        <v>3090625.6</v>
      </c>
      <c r="BP688" s="11">
        <v>2000000</v>
      </c>
      <c r="BQ688" s="11">
        <v>-1090625.6000000001</v>
      </c>
      <c r="BR688" s="11">
        <v>-54.53</v>
      </c>
    </row>
    <row r="689" spans="48:70" ht="15" thickBot="1" x14ac:dyDescent="0.35">
      <c r="AV689" s="10" t="s">
        <v>693</v>
      </c>
      <c r="AW689" s="11">
        <v>0</v>
      </c>
      <c r="AX689" s="11">
        <v>47202.5</v>
      </c>
      <c r="AY689" s="11">
        <v>253900.4</v>
      </c>
      <c r="AZ689" s="11">
        <v>40163.9</v>
      </c>
      <c r="BA689" s="11">
        <v>231123.3</v>
      </c>
      <c r="BB689" s="11">
        <v>214307.4</v>
      </c>
      <c r="BC689" s="11">
        <v>433983.1</v>
      </c>
      <c r="BD689" s="11">
        <v>132272.70000000001</v>
      </c>
      <c r="BE689" s="11">
        <v>101114.4</v>
      </c>
      <c r="BF689" s="11">
        <v>55086</v>
      </c>
      <c r="BG689" s="11">
        <v>38495.1</v>
      </c>
      <c r="BH689" s="11">
        <v>606168.4</v>
      </c>
      <c r="BI689" s="11">
        <v>106663.8</v>
      </c>
      <c r="BJ689" s="11">
        <v>273443.3</v>
      </c>
      <c r="BK689" s="11">
        <v>0</v>
      </c>
      <c r="BL689" s="11">
        <v>0</v>
      </c>
      <c r="BM689" s="11">
        <v>315622.59999999998</v>
      </c>
      <c r="BN689" s="11">
        <v>188027.9</v>
      </c>
      <c r="BO689" s="11">
        <v>3037574.8</v>
      </c>
      <c r="BP689" s="11">
        <v>3000000</v>
      </c>
      <c r="BQ689" s="11">
        <v>-37574.800000000003</v>
      </c>
      <c r="BR689" s="11">
        <v>-1.25</v>
      </c>
    </row>
    <row r="690" spans="48:70" ht="15" thickBot="1" x14ac:dyDescent="0.35">
      <c r="AV690" s="10" t="s">
        <v>694</v>
      </c>
      <c r="AW690" s="11">
        <v>0</v>
      </c>
      <c r="AX690" s="11">
        <v>47202.5</v>
      </c>
      <c r="AY690" s="11">
        <v>89315.8</v>
      </c>
      <c r="AZ690" s="11">
        <v>40163.9</v>
      </c>
      <c r="BA690" s="11">
        <v>231123.3</v>
      </c>
      <c r="BB690" s="11">
        <v>70315.199999999997</v>
      </c>
      <c r="BC690" s="11">
        <v>433983.1</v>
      </c>
      <c r="BD690" s="11">
        <v>132272.70000000001</v>
      </c>
      <c r="BE690" s="11">
        <v>101114.4</v>
      </c>
      <c r="BF690" s="11">
        <v>0</v>
      </c>
      <c r="BG690" s="11">
        <v>38495.1</v>
      </c>
      <c r="BH690" s="11">
        <v>606168.4</v>
      </c>
      <c r="BI690" s="11">
        <v>106663.8</v>
      </c>
      <c r="BJ690" s="11">
        <v>154286.9</v>
      </c>
      <c r="BK690" s="11">
        <v>0</v>
      </c>
      <c r="BL690" s="11">
        <v>0</v>
      </c>
      <c r="BM690" s="11">
        <v>396149</v>
      </c>
      <c r="BN690" s="11">
        <v>188027.9</v>
      </c>
      <c r="BO690" s="11">
        <v>2635282</v>
      </c>
      <c r="BP690" s="11">
        <v>3000000</v>
      </c>
      <c r="BQ690" s="11">
        <v>364718</v>
      </c>
      <c r="BR690" s="11">
        <v>12.16</v>
      </c>
    </row>
    <row r="691" spans="48:70" ht="15" thickBot="1" x14ac:dyDescent="0.35">
      <c r="AV691" s="10" t="s">
        <v>695</v>
      </c>
      <c r="AW691" s="11">
        <v>0</v>
      </c>
      <c r="AX691" s="11">
        <v>420490.8</v>
      </c>
      <c r="AY691" s="11">
        <v>253900.4</v>
      </c>
      <c r="AZ691" s="11">
        <v>40163.9</v>
      </c>
      <c r="BA691" s="11">
        <v>297569.59999999998</v>
      </c>
      <c r="BB691" s="11">
        <v>0</v>
      </c>
      <c r="BC691" s="11">
        <v>700354.2</v>
      </c>
      <c r="BD691" s="11">
        <v>219347.4</v>
      </c>
      <c r="BE691" s="11">
        <v>158872.5</v>
      </c>
      <c r="BF691" s="11">
        <v>0</v>
      </c>
      <c r="BG691" s="11">
        <v>0</v>
      </c>
      <c r="BH691" s="11">
        <v>606168.4</v>
      </c>
      <c r="BI691" s="11">
        <v>0</v>
      </c>
      <c r="BJ691" s="11">
        <v>0</v>
      </c>
      <c r="BK691" s="11">
        <v>99905.9</v>
      </c>
      <c r="BL691" s="11">
        <v>0</v>
      </c>
      <c r="BM691" s="11">
        <v>0</v>
      </c>
      <c r="BN691" s="11">
        <v>188027.9</v>
      </c>
      <c r="BO691" s="11">
        <v>2984801</v>
      </c>
      <c r="BP691" s="11">
        <v>2000000</v>
      </c>
      <c r="BQ691" s="11">
        <v>-984801</v>
      </c>
      <c r="BR691" s="11">
        <v>-49.24</v>
      </c>
    </row>
    <row r="692" spans="48:70" ht="15" thickBot="1" x14ac:dyDescent="0.35">
      <c r="AV692" s="10" t="s">
        <v>696</v>
      </c>
      <c r="AW692" s="11">
        <v>0</v>
      </c>
      <c r="AX692" s="11">
        <v>47202.5</v>
      </c>
      <c r="AY692" s="11">
        <v>253900.4</v>
      </c>
      <c r="AZ692" s="11">
        <v>28463.5</v>
      </c>
      <c r="BA692" s="11">
        <v>231123.3</v>
      </c>
      <c r="BB692" s="11">
        <v>0</v>
      </c>
      <c r="BC692" s="11">
        <v>383162.4</v>
      </c>
      <c r="BD692" s="11">
        <v>132272.70000000001</v>
      </c>
      <c r="BE692" s="11">
        <v>498568.7</v>
      </c>
      <c r="BF692" s="11">
        <v>0</v>
      </c>
      <c r="BG692" s="11">
        <v>52585.4</v>
      </c>
      <c r="BH692" s="11">
        <v>263103.90000000002</v>
      </c>
      <c r="BI692" s="11">
        <v>106663.8</v>
      </c>
      <c r="BJ692" s="11">
        <v>101457.4</v>
      </c>
      <c r="BK692" s="11">
        <v>69441.600000000006</v>
      </c>
      <c r="BL692" s="11">
        <v>38080.300000000003</v>
      </c>
      <c r="BM692" s="11">
        <v>396149</v>
      </c>
      <c r="BN692" s="11">
        <v>129372.7</v>
      </c>
      <c r="BO692" s="11">
        <v>2731547.7</v>
      </c>
      <c r="BP692" s="11">
        <v>2000000</v>
      </c>
      <c r="BQ692" s="11">
        <v>-731547.7</v>
      </c>
      <c r="BR692" s="11">
        <v>-36.58</v>
      </c>
    </row>
    <row r="693" spans="48:70" ht="15" thickBot="1" x14ac:dyDescent="0.35">
      <c r="AV693" s="10" t="s">
        <v>697</v>
      </c>
      <c r="AW693" s="11">
        <v>0</v>
      </c>
      <c r="AX693" s="11">
        <v>47202.5</v>
      </c>
      <c r="AY693" s="11">
        <v>253900.4</v>
      </c>
      <c r="AZ693" s="11">
        <v>40163.9</v>
      </c>
      <c r="BA693" s="11">
        <v>231123.3</v>
      </c>
      <c r="BB693" s="11">
        <v>70315.199999999997</v>
      </c>
      <c r="BC693" s="11">
        <v>433983.1</v>
      </c>
      <c r="BD693" s="11">
        <v>132272.70000000001</v>
      </c>
      <c r="BE693" s="11">
        <v>190862.6</v>
      </c>
      <c r="BF693" s="11">
        <v>21689.5</v>
      </c>
      <c r="BG693" s="11">
        <v>38495.1</v>
      </c>
      <c r="BH693" s="11">
        <v>553733.19999999995</v>
      </c>
      <c r="BI693" s="11">
        <v>106663.8</v>
      </c>
      <c r="BJ693" s="11">
        <v>230844.79999999999</v>
      </c>
      <c r="BK693" s="11">
        <v>0</v>
      </c>
      <c r="BL693" s="11">
        <v>0</v>
      </c>
      <c r="BM693" s="11">
        <v>315622.59999999998</v>
      </c>
      <c r="BN693" s="11">
        <v>156037.70000000001</v>
      </c>
      <c r="BO693" s="11">
        <v>2822910.5</v>
      </c>
      <c r="BP693" s="11">
        <v>3000000</v>
      </c>
      <c r="BQ693" s="11">
        <v>177089.5</v>
      </c>
      <c r="BR693" s="11">
        <v>5.9</v>
      </c>
    </row>
    <row r="694" spans="48:70" ht="15" thickBot="1" x14ac:dyDescent="0.35">
      <c r="AV694" s="10" t="s">
        <v>698</v>
      </c>
      <c r="AW694" s="11">
        <v>0</v>
      </c>
      <c r="AX694" s="11">
        <v>0</v>
      </c>
      <c r="AY694" s="11">
        <v>253900.4</v>
      </c>
      <c r="AZ694" s="11">
        <v>0</v>
      </c>
      <c r="BA694" s="11">
        <v>90083.9</v>
      </c>
      <c r="BB694" s="11">
        <v>214307.4</v>
      </c>
      <c r="BC694" s="11">
        <v>433983.1</v>
      </c>
      <c r="BD694" s="11">
        <v>132272.70000000001</v>
      </c>
      <c r="BE694" s="11">
        <v>101114.4</v>
      </c>
      <c r="BF694" s="11">
        <v>0</v>
      </c>
      <c r="BG694" s="11">
        <v>64594.400000000001</v>
      </c>
      <c r="BH694" s="11">
        <v>606168.4</v>
      </c>
      <c r="BI694" s="11">
        <v>139386</v>
      </c>
      <c r="BJ694" s="11">
        <v>311523.59999999998</v>
      </c>
      <c r="BK694" s="11">
        <v>0</v>
      </c>
      <c r="BL694" s="11">
        <v>0</v>
      </c>
      <c r="BM694" s="11">
        <v>396149</v>
      </c>
      <c r="BN694" s="11">
        <v>188027.9</v>
      </c>
      <c r="BO694" s="11">
        <v>2931511.2</v>
      </c>
      <c r="BP694" s="11">
        <v>4000000</v>
      </c>
      <c r="BQ694" s="11">
        <v>1068488.8</v>
      </c>
      <c r="BR694" s="11">
        <v>26.71</v>
      </c>
    </row>
    <row r="695" spans="48:70" ht="15" thickBot="1" x14ac:dyDescent="0.35">
      <c r="AV695" s="10" t="s">
        <v>699</v>
      </c>
      <c r="AW695" s="11">
        <v>0</v>
      </c>
      <c r="AX695" s="11">
        <v>0</v>
      </c>
      <c r="AY695" s="11">
        <v>253900.4</v>
      </c>
      <c r="AZ695" s="11">
        <v>0</v>
      </c>
      <c r="BA695" s="11">
        <v>0</v>
      </c>
      <c r="BB695" s="11">
        <v>214307.4</v>
      </c>
      <c r="BC695" s="11">
        <v>383162.4</v>
      </c>
      <c r="BD695" s="11">
        <v>132272.70000000001</v>
      </c>
      <c r="BE695" s="11">
        <v>498568.7</v>
      </c>
      <c r="BF695" s="11">
        <v>0</v>
      </c>
      <c r="BG695" s="11">
        <v>78744.100000000006</v>
      </c>
      <c r="BH695" s="11">
        <v>263103.90000000002</v>
      </c>
      <c r="BI695" s="11">
        <v>304510.7</v>
      </c>
      <c r="BJ695" s="11">
        <v>311523.59999999998</v>
      </c>
      <c r="BK695" s="11">
        <v>0</v>
      </c>
      <c r="BL695" s="11">
        <v>161613.5</v>
      </c>
      <c r="BM695" s="11">
        <v>396149</v>
      </c>
      <c r="BN695" s="11">
        <v>156037.70000000001</v>
      </c>
      <c r="BO695" s="11">
        <v>3153894.2</v>
      </c>
      <c r="BP695" s="11">
        <v>4000000</v>
      </c>
      <c r="BQ695" s="11">
        <v>846105.8</v>
      </c>
      <c r="BR695" s="11">
        <v>21.15</v>
      </c>
    </row>
    <row r="696" spans="48:70" ht="15" thickBot="1" x14ac:dyDescent="0.35">
      <c r="AV696" s="10" t="s">
        <v>700</v>
      </c>
      <c r="AW696" s="11">
        <v>87944.6</v>
      </c>
      <c r="AX696" s="11">
        <v>403430.9</v>
      </c>
      <c r="AY696" s="11">
        <v>253900.4</v>
      </c>
      <c r="AZ696" s="11">
        <v>40163.9</v>
      </c>
      <c r="BA696" s="11">
        <v>231123.3</v>
      </c>
      <c r="BB696" s="11">
        <v>70315.199999999997</v>
      </c>
      <c r="BC696" s="11">
        <v>685531</v>
      </c>
      <c r="BD696" s="11">
        <v>179355</v>
      </c>
      <c r="BE696" s="11">
        <v>158872.5</v>
      </c>
      <c r="BF696" s="11">
        <v>0</v>
      </c>
      <c r="BG696" s="11">
        <v>0</v>
      </c>
      <c r="BH696" s="11">
        <v>606168.4</v>
      </c>
      <c r="BI696" s="11">
        <v>0</v>
      </c>
      <c r="BJ696" s="11">
        <v>0</v>
      </c>
      <c r="BK696" s="11">
        <v>0</v>
      </c>
      <c r="BL696" s="11">
        <v>0</v>
      </c>
      <c r="BM696" s="11">
        <v>150691.4</v>
      </c>
      <c r="BN696" s="11">
        <v>188027.9</v>
      </c>
      <c r="BO696" s="11">
        <v>3055524.4</v>
      </c>
      <c r="BP696" s="11">
        <v>4000000</v>
      </c>
      <c r="BQ696" s="11">
        <v>944475.6</v>
      </c>
      <c r="BR696" s="11">
        <v>23.61</v>
      </c>
    </row>
    <row r="697" spans="48:70" ht="15" thickBot="1" x14ac:dyDescent="0.35">
      <c r="AV697" s="10" t="s">
        <v>701</v>
      </c>
      <c r="AW697" s="11">
        <v>0</v>
      </c>
      <c r="AX697" s="11">
        <v>403430.9</v>
      </c>
      <c r="AY697" s="11">
        <v>253900.4</v>
      </c>
      <c r="AZ697" s="11">
        <v>40163.9</v>
      </c>
      <c r="BA697" s="11">
        <v>231123.3</v>
      </c>
      <c r="BB697" s="11">
        <v>70315.199999999997</v>
      </c>
      <c r="BC697" s="11">
        <v>685531</v>
      </c>
      <c r="BD697" s="11">
        <v>179355</v>
      </c>
      <c r="BE697" s="11">
        <v>101114.4</v>
      </c>
      <c r="BF697" s="11">
        <v>21689.5</v>
      </c>
      <c r="BG697" s="11">
        <v>0</v>
      </c>
      <c r="BH697" s="11">
        <v>553733.19999999995</v>
      </c>
      <c r="BI697" s="11">
        <v>0</v>
      </c>
      <c r="BJ697" s="11">
        <v>0</v>
      </c>
      <c r="BK697" s="11">
        <v>0</v>
      </c>
      <c r="BL697" s="11">
        <v>0</v>
      </c>
      <c r="BM697" s="11">
        <v>150691.4</v>
      </c>
      <c r="BN697" s="11">
        <v>188027.9</v>
      </c>
      <c r="BO697" s="11">
        <v>2879076</v>
      </c>
      <c r="BP697" s="11">
        <v>1000000</v>
      </c>
      <c r="BQ697" s="11">
        <v>-1879076</v>
      </c>
      <c r="BR697" s="11">
        <v>-187.91</v>
      </c>
    </row>
    <row r="698" spans="48:70" ht="15" thickBot="1" x14ac:dyDescent="0.35">
      <c r="AV698" s="10" t="s">
        <v>702</v>
      </c>
      <c r="AW698" s="11">
        <v>0</v>
      </c>
      <c r="AX698" s="11">
        <v>403430.9</v>
      </c>
      <c r="AY698" s="11">
        <v>0</v>
      </c>
      <c r="AZ698" s="11">
        <v>40163.9</v>
      </c>
      <c r="BA698" s="11">
        <v>231123.3</v>
      </c>
      <c r="BB698" s="11">
        <v>70315.199999999997</v>
      </c>
      <c r="BC698" s="11">
        <v>685531</v>
      </c>
      <c r="BD698" s="11">
        <v>132272.70000000001</v>
      </c>
      <c r="BE698" s="11">
        <v>0</v>
      </c>
      <c r="BF698" s="11">
        <v>0</v>
      </c>
      <c r="BG698" s="11">
        <v>0</v>
      </c>
      <c r="BH698" s="11">
        <v>606168.4</v>
      </c>
      <c r="BI698" s="11">
        <v>0</v>
      </c>
      <c r="BJ698" s="11">
        <v>101457.4</v>
      </c>
      <c r="BK698" s="11">
        <v>0</v>
      </c>
      <c r="BL698" s="11">
        <v>0</v>
      </c>
      <c r="BM698" s="11">
        <v>396149</v>
      </c>
      <c r="BN698" s="11">
        <v>188027.9</v>
      </c>
      <c r="BO698" s="11">
        <v>2854639.7</v>
      </c>
      <c r="BP698" s="11">
        <v>3000000</v>
      </c>
      <c r="BQ698" s="11">
        <v>145360.29999999999</v>
      </c>
      <c r="BR698" s="11">
        <v>4.8499999999999996</v>
      </c>
    </row>
    <row r="699" spans="48:70" ht="15" thickBot="1" x14ac:dyDescent="0.35">
      <c r="AV699" s="10" t="s">
        <v>703</v>
      </c>
      <c r="AW699" s="11">
        <v>0</v>
      </c>
      <c r="AX699" s="11">
        <v>0</v>
      </c>
      <c r="AY699" s="11">
        <v>386733.8</v>
      </c>
      <c r="AZ699" s="11">
        <v>40163.9</v>
      </c>
      <c r="BA699" s="11">
        <v>231123.3</v>
      </c>
      <c r="BB699" s="11">
        <v>70315.199999999997</v>
      </c>
      <c r="BC699" s="11">
        <v>201965</v>
      </c>
      <c r="BD699" s="11">
        <v>179355</v>
      </c>
      <c r="BE699" s="11">
        <v>880362.1</v>
      </c>
      <c r="BF699" s="11">
        <v>0</v>
      </c>
      <c r="BG699" s="11">
        <v>52585.4</v>
      </c>
      <c r="BH699" s="11">
        <v>70683.100000000006</v>
      </c>
      <c r="BI699" s="11">
        <v>106663.8</v>
      </c>
      <c r="BJ699" s="11">
        <v>273443.3</v>
      </c>
      <c r="BK699" s="11">
        <v>0</v>
      </c>
      <c r="BL699" s="11">
        <v>161613.5</v>
      </c>
      <c r="BM699" s="11">
        <v>0</v>
      </c>
      <c r="BN699" s="11">
        <v>0</v>
      </c>
      <c r="BO699" s="11">
        <v>2655007.4</v>
      </c>
      <c r="BP699" s="11">
        <v>1000000</v>
      </c>
      <c r="BQ699" s="11">
        <v>-1655007.4</v>
      </c>
      <c r="BR699" s="11">
        <v>-165.5</v>
      </c>
    </row>
    <row r="700" spans="48:70" ht="15" thickBot="1" x14ac:dyDescent="0.35">
      <c r="AV700" s="10" t="s">
        <v>704</v>
      </c>
      <c r="AW700" s="11">
        <v>0</v>
      </c>
      <c r="AX700" s="11">
        <v>47202.5</v>
      </c>
      <c r="AY700" s="11">
        <v>370477.8</v>
      </c>
      <c r="AZ700" s="11">
        <v>40163.9</v>
      </c>
      <c r="BA700" s="11">
        <v>231123.3</v>
      </c>
      <c r="BB700" s="11">
        <v>214307.4</v>
      </c>
      <c r="BC700" s="11">
        <v>433983.1</v>
      </c>
      <c r="BD700" s="11">
        <v>179355</v>
      </c>
      <c r="BE700" s="11">
        <v>498568.7</v>
      </c>
      <c r="BF700" s="11">
        <v>21689.5</v>
      </c>
      <c r="BG700" s="11">
        <v>38495.1</v>
      </c>
      <c r="BH700" s="11">
        <v>263103.90000000002</v>
      </c>
      <c r="BI700" s="11">
        <v>106663.8</v>
      </c>
      <c r="BJ700" s="11">
        <v>273443.3</v>
      </c>
      <c r="BK700" s="11">
        <v>0</v>
      </c>
      <c r="BL700" s="11">
        <v>0</v>
      </c>
      <c r="BM700" s="11">
        <v>0</v>
      </c>
      <c r="BN700" s="11">
        <v>96040</v>
      </c>
      <c r="BO700" s="11">
        <v>2814617.2</v>
      </c>
      <c r="BP700" s="11">
        <v>3000000</v>
      </c>
      <c r="BQ700" s="11">
        <v>185382.8</v>
      </c>
      <c r="BR700" s="11">
        <v>6.18</v>
      </c>
    </row>
    <row r="701" spans="48:70" ht="15" thickBot="1" x14ac:dyDescent="0.35">
      <c r="AV701" s="10" t="s">
        <v>705</v>
      </c>
      <c r="AW701" s="11">
        <v>0</v>
      </c>
      <c r="AX701" s="11">
        <v>420490.8</v>
      </c>
      <c r="AY701" s="11">
        <v>253900.4</v>
      </c>
      <c r="AZ701" s="11">
        <v>40163.9</v>
      </c>
      <c r="BA701" s="11">
        <v>297569.59999999998</v>
      </c>
      <c r="BB701" s="11">
        <v>0</v>
      </c>
      <c r="BC701" s="11">
        <v>433983.1</v>
      </c>
      <c r="BD701" s="11">
        <v>219347.4</v>
      </c>
      <c r="BE701" s="11">
        <v>498568.7</v>
      </c>
      <c r="BF701" s="11">
        <v>55086</v>
      </c>
      <c r="BG701" s="11">
        <v>0</v>
      </c>
      <c r="BH701" s="11">
        <v>263103.90000000002</v>
      </c>
      <c r="BI701" s="11">
        <v>0</v>
      </c>
      <c r="BJ701" s="11">
        <v>0</v>
      </c>
      <c r="BK701" s="11">
        <v>69441.600000000006</v>
      </c>
      <c r="BL701" s="11">
        <v>0</v>
      </c>
      <c r="BM701" s="11">
        <v>0</v>
      </c>
      <c r="BN701" s="11">
        <v>129372.7</v>
      </c>
      <c r="BO701" s="11">
        <v>2681028.2000000002</v>
      </c>
      <c r="BP701" s="11">
        <v>2000000</v>
      </c>
      <c r="BQ701" s="11">
        <v>-681028.2</v>
      </c>
      <c r="BR701" s="11">
        <v>-34.049999999999997</v>
      </c>
    </row>
    <row r="702" spans="48:70" ht="15" thickBot="1" x14ac:dyDescent="0.35">
      <c r="AV702" s="10" t="s">
        <v>706</v>
      </c>
      <c r="AW702" s="11">
        <v>0</v>
      </c>
      <c r="AX702" s="11">
        <v>0</v>
      </c>
      <c r="AY702" s="11">
        <v>386733.8</v>
      </c>
      <c r="AZ702" s="11">
        <v>0</v>
      </c>
      <c r="BA702" s="11">
        <v>90083.9</v>
      </c>
      <c r="BB702" s="11">
        <v>214307.4</v>
      </c>
      <c r="BC702" s="11">
        <v>201965</v>
      </c>
      <c r="BD702" s="11">
        <v>179355</v>
      </c>
      <c r="BE702" s="11">
        <v>880362.1</v>
      </c>
      <c r="BF702" s="11">
        <v>0</v>
      </c>
      <c r="BG702" s="11">
        <v>78744.100000000006</v>
      </c>
      <c r="BH702" s="11">
        <v>0</v>
      </c>
      <c r="BI702" s="11">
        <v>139386</v>
      </c>
      <c r="BJ702" s="11">
        <v>273443.3</v>
      </c>
      <c r="BK702" s="11">
        <v>0</v>
      </c>
      <c r="BL702" s="11">
        <v>161613.5</v>
      </c>
      <c r="BM702" s="11">
        <v>143063.6</v>
      </c>
      <c r="BN702" s="11">
        <v>53919.3</v>
      </c>
      <c r="BO702" s="11">
        <v>2802976.9</v>
      </c>
      <c r="BP702" s="11">
        <v>3000000</v>
      </c>
      <c r="BQ702" s="11">
        <v>197023.1</v>
      </c>
      <c r="BR702" s="11">
        <v>6.57</v>
      </c>
    </row>
    <row r="703" spans="48:70" ht="15" thickBot="1" x14ac:dyDescent="0.35">
      <c r="AV703" s="10" t="s">
        <v>707</v>
      </c>
      <c r="AW703" s="11">
        <v>0</v>
      </c>
      <c r="AX703" s="11">
        <v>420490.8</v>
      </c>
      <c r="AY703" s="11">
        <v>0</v>
      </c>
      <c r="AZ703" s="11">
        <v>40163.9</v>
      </c>
      <c r="BA703" s="11">
        <v>258776.2</v>
      </c>
      <c r="BB703" s="11">
        <v>70315.199999999997</v>
      </c>
      <c r="BC703" s="11">
        <v>700354.2</v>
      </c>
      <c r="BD703" s="11">
        <v>132272.70000000001</v>
      </c>
      <c r="BE703" s="11">
        <v>0</v>
      </c>
      <c r="BF703" s="11">
        <v>0</v>
      </c>
      <c r="BG703" s="11">
        <v>0</v>
      </c>
      <c r="BH703" s="11">
        <v>606168.4</v>
      </c>
      <c r="BI703" s="11">
        <v>0</v>
      </c>
      <c r="BJ703" s="11">
        <v>0</v>
      </c>
      <c r="BK703" s="11">
        <v>0</v>
      </c>
      <c r="BL703" s="11">
        <v>0</v>
      </c>
      <c r="BM703" s="11">
        <v>396149</v>
      </c>
      <c r="BN703" s="11">
        <v>188027.9</v>
      </c>
      <c r="BO703" s="11">
        <v>2812718.3</v>
      </c>
      <c r="BP703" s="11">
        <v>1000000</v>
      </c>
      <c r="BQ703" s="11">
        <v>-1812718.3</v>
      </c>
      <c r="BR703" s="11">
        <v>-181.27</v>
      </c>
    </row>
    <row r="704" spans="48:70" ht="15" thickBot="1" x14ac:dyDescent="0.35">
      <c r="AV704" s="10" t="s">
        <v>708</v>
      </c>
      <c r="AW704" s="11">
        <v>0</v>
      </c>
      <c r="AX704" s="11">
        <v>0</v>
      </c>
      <c r="AY704" s="11">
        <v>736527.5</v>
      </c>
      <c r="AZ704" s="11">
        <v>40163.9</v>
      </c>
      <c r="BA704" s="11">
        <v>231123.3</v>
      </c>
      <c r="BB704" s="11">
        <v>70315.199999999997</v>
      </c>
      <c r="BC704" s="11">
        <v>201965</v>
      </c>
      <c r="BD704" s="11">
        <v>219347.4</v>
      </c>
      <c r="BE704" s="11">
        <v>880362.1</v>
      </c>
      <c r="BF704" s="11">
        <v>0</v>
      </c>
      <c r="BG704" s="11">
        <v>52585.4</v>
      </c>
      <c r="BH704" s="11">
        <v>0</v>
      </c>
      <c r="BI704" s="11">
        <v>106663.8</v>
      </c>
      <c r="BJ704" s="11">
        <v>230844.79999999999</v>
      </c>
      <c r="BK704" s="11">
        <v>0</v>
      </c>
      <c r="BL704" s="11">
        <v>161613.5</v>
      </c>
      <c r="BM704" s="11">
        <v>0</v>
      </c>
      <c r="BN704" s="11">
        <v>0</v>
      </c>
      <c r="BO704" s="11">
        <v>2931511.9</v>
      </c>
      <c r="BP704" s="11">
        <v>4000000</v>
      </c>
      <c r="BQ704" s="11">
        <v>1068488.1000000001</v>
      </c>
      <c r="BR704" s="11">
        <v>26.71</v>
      </c>
    </row>
    <row r="705" spans="48:70" ht="15" thickBot="1" x14ac:dyDescent="0.35">
      <c r="AV705" s="10" t="s">
        <v>709</v>
      </c>
      <c r="AW705" s="11">
        <v>0</v>
      </c>
      <c r="AX705" s="11">
        <v>47202.5</v>
      </c>
      <c r="AY705" s="11">
        <v>253900.4</v>
      </c>
      <c r="AZ705" s="11">
        <v>28463.5</v>
      </c>
      <c r="BA705" s="11">
        <v>231123.3</v>
      </c>
      <c r="BB705" s="11">
        <v>60017.599999999999</v>
      </c>
      <c r="BC705" s="11">
        <v>433983.1</v>
      </c>
      <c r="BD705" s="11">
        <v>132272.70000000001</v>
      </c>
      <c r="BE705" s="11">
        <v>190862.6</v>
      </c>
      <c r="BF705" s="11">
        <v>21689.5</v>
      </c>
      <c r="BG705" s="11">
        <v>52585.4</v>
      </c>
      <c r="BH705" s="11">
        <v>606168.4</v>
      </c>
      <c r="BI705" s="11">
        <v>106663.8</v>
      </c>
      <c r="BJ705" s="11">
        <v>273443.3</v>
      </c>
      <c r="BK705" s="11">
        <v>0</v>
      </c>
      <c r="BL705" s="11">
        <v>38080.300000000003</v>
      </c>
      <c r="BM705" s="11">
        <v>396149</v>
      </c>
      <c r="BN705" s="11">
        <v>167483.79999999999</v>
      </c>
      <c r="BO705" s="11">
        <v>3040089.3</v>
      </c>
      <c r="BP705" s="11">
        <v>2000000</v>
      </c>
      <c r="BQ705" s="11">
        <v>-1040089.3</v>
      </c>
      <c r="BR705" s="11">
        <v>-52</v>
      </c>
    </row>
    <row r="706" spans="48:70" ht="15" thickBot="1" x14ac:dyDescent="0.35">
      <c r="AV706" s="10" t="s">
        <v>710</v>
      </c>
      <c r="AW706" s="11">
        <v>0</v>
      </c>
      <c r="AX706" s="11">
        <v>0</v>
      </c>
      <c r="AY706" s="11">
        <v>370477.8</v>
      </c>
      <c r="AZ706" s="11">
        <v>0</v>
      </c>
      <c r="BA706" s="11">
        <v>231123.3</v>
      </c>
      <c r="BB706" s="11">
        <v>70315.199999999997</v>
      </c>
      <c r="BC706" s="11">
        <v>201965</v>
      </c>
      <c r="BD706" s="11">
        <v>132272.70000000001</v>
      </c>
      <c r="BE706" s="11">
        <v>579949.69999999995</v>
      </c>
      <c r="BF706" s="11">
        <v>21689.5</v>
      </c>
      <c r="BG706" s="11">
        <v>64594.400000000001</v>
      </c>
      <c r="BH706" s="11">
        <v>263103.90000000002</v>
      </c>
      <c r="BI706" s="11">
        <v>139386</v>
      </c>
      <c r="BJ706" s="11">
        <v>273443.3</v>
      </c>
      <c r="BK706" s="11">
        <v>0</v>
      </c>
      <c r="BL706" s="11">
        <v>161613.5</v>
      </c>
      <c r="BM706" s="11">
        <v>150691.4</v>
      </c>
      <c r="BN706" s="11">
        <v>89699.1</v>
      </c>
      <c r="BO706" s="11">
        <v>2750324.8</v>
      </c>
      <c r="BP706" s="11">
        <v>3000000</v>
      </c>
      <c r="BQ706" s="11">
        <v>249675.2</v>
      </c>
      <c r="BR706" s="11">
        <v>8.32</v>
      </c>
    </row>
    <row r="707" spans="48:70" ht="15" thickBot="1" x14ac:dyDescent="0.35">
      <c r="AV707" s="10" t="s">
        <v>711</v>
      </c>
      <c r="AW707" s="11">
        <v>87944.6</v>
      </c>
      <c r="AX707" s="11">
        <v>47202.5</v>
      </c>
      <c r="AY707" s="11">
        <v>370477.8</v>
      </c>
      <c r="AZ707" s="11">
        <v>40163.9</v>
      </c>
      <c r="BA707" s="11">
        <v>231123.3</v>
      </c>
      <c r="BB707" s="11">
        <v>0</v>
      </c>
      <c r="BC707" s="11">
        <v>383162.4</v>
      </c>
      <c r="BD707" s="11">
        <v>132272.70000000001</v>
      </c>
      <c r="BE707" s="11">
        <v>534324.4</v>
      </c>
      <c r="BF707" s="11">
        <v>0</v>
      </c>
      <c r="BG707" s="11">
        <v>38495.1</v>
      </c>
      <c r="BH707" s="11">
        <v>263103.90000000002</v>
      </c>
      <c r="BI707" s="11">
        <v>106663.8</v>
      </c>
      <c r="BJ707" s="11">
        <v>45711.8</v>
      </c>
      <c r="BK707" s="11">
        <v>69441.600000000006</v>
      </c>
      <c r="BL707" s="11">
        <v>38080.300000000003</v>
      </c>
      <c r="BM707" s="11">
        <v>150691.4</v>
      </c>
      <c r="BN707" s="11">
        <v>89699.1</v>
      </c>
      <c r="BO707" s="11">
        <v>2628558.6</v>
      </c>
      <c r="BP707" s="11">
        <v>2000000</v>
      </c>
      <c r="BQ707" s="11">
        <v>-628558.6</v>
      </c>
      <c r="BR707" s="11">
        <v>-31.43</v>
      </c>
    </row>
    <row r="708" spans="48:70" ht="15" thickBot="1" x14ac:dyDescent="0.35">
      <c r="AV708" s="10" t="s">
        <v>712</v>
      </c>
      <c r="AW708" s="11">
        <v>87944.6</v>
      </c>
      <c r="AX708" s="11">
        <v>403430.9</v>
      </c>
      <c r="AY708" s="11">
        <v>386733.8</v>
      </c>
      <c r="AZ708" s="11">
        <v>40163.9</v>
      </c>
      <c r="BA708" s="11">
        <v>231123.3</v>
      </c>
      <c r="BB708" s="11">
        <v>0</v>
      </c>
      <c r="BC708" s="11">
        <v>433983.1</v>
      </c>
      <c r="BD708" s="11">
        <v>179355</v>
      </c>
      <c r="BE708" s="11">
        <v>498568.7</v>
      </c>
      <c r="BF708" s="11">
        <v>0</v>
      </c>
      <c r="BG708" s="11">
        <v>0</v>
      </c>
      <c r="BH708" s="11">
        <v>71685</v>
      </c>
      <c r="BI708" s="11">
        <v>0</v>
      </c>
      <c r="BJ708" s="11">
        <v>0</v>
      </c>
      <c r="BK708" s="11">
        <v>0</v>
      </c>
      <c r="BL708" s="11">
        <v>0</v>
      </c>
      <c r="BM708" s="11">
        <v>0</v>
      </c>
      <c r="BN708" s="11">
        <v>89699.1</v>
      </c>
      <c r="BO708" s="11">
        <v>2422687.2999999998</v>
      </c>
      <c r="BP708" s="11">
        <v>1000000</v>
      </c>
      <c r="BQ708" s="11">
        <v>-1422687.3</v>
      </c>
      <c r="BR708" s="11">
        <v>-142.27000000000001</v>
      </c>
    </row>
    <row r="709" spans="48:70" ht="15" thickBot="1" x14ac:dyDescent="0.35">
      <c r="AV709" s="10" t="s">
        <v>713</v>
      </c>
      <c r="AW709" s="11">
        <v>0</v>
      </c>
      <c r="AX709" s="11">
        <v>403430.9</v>
      </c>
      <c r="AY709" s="11">
        <v>386733.8</v>
      </c>
      <c r="AZ709" s="11">
        <v>40163.9</v>
      </c>
      <c r="BA709" s="11">
        <v>258776.2</v>
      </c>
      <c r="BB709" s="11">
        <v>0</v>
      </c>
      <c r="BC709" s="11">
        <v>383162.4</v>
      </c>
      <c r="BD709" s="11">
        <v>179355</v>
      </c>
      <c r="BE709" s="11">
        <v>579949.69999999995</v>
      </c>
      <c r="BF709" s="11">
        <v>0</v>
      </c>
      <c r="BG709" s="11">
        <v>0</v>
      </c>
      <c r="BH709" s="11">
        <v>263103.90000000002</v>
      </c>
      <c r="BI709" s="11">
        <v>0</v>
      </c>
      <c r="BJ709" s="11">
        <v>0</v>
      </c>
      <c r="BK709" s="11">
        <v>99905.9</v>
      </c>
      <c r="BL709" s="11">
        <v>38080.300000000003</v>
      </c>
      <c r="BM709" s="11">
        <v>150691.4</v>
      </c>
      <c r="BN709" s="11">
        <v>89699.1</v>
      </c>
      <c r="BO709" s="11">
        <v>2873052.5</v>
      </c>
      <c r="BP709" s="11">
        <v>3000000</v>
      </c>
      <c r="BQ709" s="11">
        <v>126947.5</v>
      </c>
      <c r="BR709" s="11">
        <v>4.2300000000000004</v>
      </c>
    </row>
    <row r="710" spans="48:70" ht="15" thickBot="1" x14ac:dyDescent="0.35">
      <c r="AV710" s="10" t="s">
        <v>714</v>
      </c>
      <c r="AW710" s="11">
        <v>0</v>
      </c>
      <c r="AX710" s="11">
        <v>47202.5</v>
      </c>
      <c r="AY710" s="11">
        <v>370477.8</v>
      </c>
      <c r="AZ710" s="11">
        <v>40163.9</v>
      </c>
      <c r="BA710" s="11">
        <v>231123.3</v>
      </c>
      <c r="BB710" s="11">
        <v>214307.4</v>
      </c>
      <c r="BC710" s="11">
        <v>433983.1</v>
      </c>
      <c r="BD710" s="11">
        <v>219347.4</v>
      </c>
      <c r="BE710" s="11">
        <v>534324.4</v>
      </c>
      <c r="BF710" s="11">
        <v>55086</v>
      </c>
      <c r="BG710" s="11">
        <v>52585.4</v>
      </c>
      <c r="BH710" s="11">
        <v>263103.90000000002</v>
      </c>
      <c r="BI710" s="11">
        <v>106663.8</v>
      </c>
      <c r="BJ710" s="11">
        <v>273443.3</v>
      </c>
      <c r="BK710" s="11">
        <v>0</v>
      </c>
      <c r="BL710" s="11">
        <v>0</v>
      </c>
      <c r="BM710" s="11">
        <v>0</v>
      </c>
      <c r="BN710" s="11">
        <v>89699.1</v>
      </c>
      <c r="BO710" s="11">
        <v>2931511.2</v>
      </c>
      <c r="BP710" s="11">
        <v>4000000</v>
      </c>
      <c r="BQ710" s="11">
        <v>1068488.8</v>
      </c>
      <c r="BR710" s="11">
        <v>26.71</v>
      </c>
    </row>
    <row r="711" spans="48:70" ht="15" thickBot="1" x14ac:dyDescent="0.35">
      <c r="AV711" s="10" t="s">
        <v>715</v>
      </c>
      <c r="AW711" s="11">
        <v>0</v>
      </c>
      <c r="AX711" s="11">
        <v>0</v>
      </c>
      <c r="AY711" s="11">
        <v>0</v>
      </c>
      <c r="AZ711" s="11">
        <v>0</v>
      </c>
      <c r="BA711" s="11">
        <v>0</v>
      </c>
      <c r="BB711" s="11">
        <v>125497.3</v>
      </c>
      <c r="BC711" s="11">
        <v>383162.4</v>
      </c>
      <c r="BD711" s="11">
        <v>0</v>
      </c>
      <c r="BE711" s="11">
        <v>0</v>
      </c>
      <c r="BF711" s="11">
        <v>55086</v>
      </c>
      <c r="BG711" s="11">
        <v>78744.100000000006</v>
      </c>
      <c r="BH711" s="11">
        <v>606168.4</v>
      </c>
      <c r="BI711" s="11">
        <v>379914.3</v>
      </c>
      <c r="BJ711" s="11">
        <v>311523.59999999998</v>
      </c>
      <c r="BK711" s="11">
        <v>0</v>
      </c>
      <c r="BL711" s="11">
        <v>38080.300000000003</v>
      </c>
      <c r="BM711" s="11">
        <v>435195.3</v>
      </c>
      <c r="BN711" s="11">
        <v>188027.9</v>
      </c>
      <c r="BO711" s="11">
        <v>2601399.6</v>
      </c>
      <c r="BP711" s="11">
        <v>1000000</v>
      </c>
      <c r="BQ711" s="11">
        <v>-1601399.6</v>
      </c>
      <c r="BR711" s="11">
        <v>-160.13999999999999</v>
      </c>
    </row>
    <row r="712" spans="48:70" ht="15" thickBot="1" x14ac:dyDescent="0.35">
      <c r="AV712" s="10" t="s">
        <v>716</v>
      </c>
      <c r="AW712" s="11">
        <v>0</v>
      </c>
      <c r="AX712" s="11">
        <v>157156.9</v>
      </c>
      <c r="AY712" s="11">
        <v>89315.8</v>
      </c>
      <c r="AZ712" s="11">
        <v>40163.9</v>
      </c>
      <c r="BA712" s="11">
        <v>231123.3</v>
      </c>
      <c r="BB712" s="11">
        <v>180691</v>
      </c>
      <c r="BC712" s="11">
        <v>433983.1</v>
      </c>
      <c r="BD712" s="11">
        <v>132272.70000000001</v>
      </c>
      <c r="BE712" s="11">
        <v>101114.4</v>
      </c>
      <c r="BF712" s="11">
        <v>21689.5</v>
      </c>
      <c r="BG712" s="11">
        <v>38495.1</v>
      </c>
      <c r="BH712" s="11">
        <v>606168.4</v>
      </c>
      <c r="BI712" s="11">
        <v>106663.8</v>
      </c>
      <c r="BJ712" s="11">
        <v>273443.3</v>
      </c>
      <c r="BK712" s="11">
        <v>0</v>
      </c>
      <c r="BL712" s="11">
        <v>0</v>
      </c>
      <c r="BM712" s="11">
        <v>396149</v>
      </c>
      <c r="BN712" s="11">
        <v>188027.9</v>
      </c>
      <c r="BO712" s="11">
        <v>2996458.1</v>
      </c>
      <c r="BP712" s="11">
        <v>1000000</v>
      </c>
      <c r="BQ712" s="11">
        <v>-1996458.1</v>
      </c>
      <c r="BR712" s="11">
        <v>-199.65</v>
      </c>
    </row>
    <row r="713" spans="48:70" ht="15" thickBot="1" x14ac:dyDescent="0.35">
      <c r="AV713" s="10" t="s">
        <v>717</v>
      </c>
      <c r="AW713" s="11">
        <v>0</v>
      </c>
      <c r="AX713" s="11">
        <v>420490.8</v>
      </c>
      <c r="AY713" s="11">
        <v>0</v>
      </c>
      <c r="AZ713" s="11">
        <v>40163.9</v>
      </c>
      <c r="BA713" s="11">
        <v>297569.59999999998</v>
      </c>
      <c r="BB713" s="11">
        <v>70315.199999999997</v>
      </c>
      <c r="BC713" s="11">
        <v>901857.4</v>
      </c>
      <c r="BD713" s="11">
        <v>179355</v>
      </c>
      <c r="BE713" s="11">
        <v>0</v>
      </c>
      <c r="BF713" s="11">
        <v>0</v>
      </c>
      <c r="BG713" s="11">
        <v>0</v>
      </c>
      <c r="BH713" s="11">
        <v>606168.4</v>
      </c>
      <c r="BI713" s="11">
        <v>0</v>
      </c>
      <c r="BJ713" s="11">
        <v>0</v>
      </c>
      <c r="BK713" s="11">
        <v>0</v>
      </c>
      <c r="BL713" s="11">
        <v>0</v>
      </c>
      <c r="BM713" s="11">
        <v>150691.4</v>
      </c>
      <c r="BN713" s="11">
        <v>305737.59999999998</v>
      </c>
      <c r="BO713" s="11">
        <v>2972349.4</v>
      </c>
      <c r="BP713" s="11">
        <v>1000000</v>
      </c>
      <c r="BQ713" s="11">
        <v>-1972349.4</v>
      </c>
      <c r="BR713" s="11">
        <v>-197.23</v>
      </c>
    </row>
    <row r="714" spans="48:70" ht="15" thickBot="1" x14ac:dyDescent="0.35">
      <c r="AV714" s="10" t="s">
        <v>718</v>
      </c>
      <c r="AW714" s="11">
        <v>0</v>
      </c>
      <c r="AX714" s="11">
        <v>0</v>
      </c>
      <c r="AY714" s="11">
        <v>253900.4</v>
      </c>
      <c r="AZ714" s="11">
        <v>0</v>
      </c>
      <c r="BA714" s="11">
        <v>0</v>
      </c>
      <c r="BB714" s="11">
        <v>214307.4</v>
      </c>
      <c r="BC714" s="11">
        <v>433983.1</v>
      </c>
      <c r="BD714" s="11">
        <v>132272.70000000001</v>
      </c>
      <c r="BE714" s="11">
        <v>158872.5</v>
      </c>
      <c r="BF714" s="11">
        <v>55086</v>
      </c>
      <c r="BG714" s="11">
        <v>78744.100000000006</v>
      </c>
      <c r="BH714" s="11">
        <v>553733.19999999995</v>
      </c>
      <c r="BI714" s="11">
        <v>139386</v>
      </c>
      <c r="BJ714" s="11">
        <v>311523.59999999998</v>
      </c>
      <c r="BK714" s="11">
        <v>0</v>
      </c>
      <c r="BL714" s="11">
        <v>38080.300000000003</v>
      </c>
      <c r="BM714" s="11">
        <v>396149</v>
      </c>
      <c r="BN714" s="11">
        <v>188027.9</v>
      </c>
      <c r="BO714" s="11">
        <v>2954066.3</v>
      </c>
      <c r="BP714" s="11">
        <v>3000000</v>
      </c>
      <c r="BQ714" s="11">
        <v>45933.7</v>
      </c>
      <c r="BR714" s="11">
        <v>1.53</v>
      </c>
    </row>
    <row r="715" spans="48:70" ht="15" thickBot="1" x14ac:dyDescent="0.35">
      <c r="AV715" s="10" t="s">
        <v>719</v>
      </c>
      <c r="AW715" s="11">
        <v>0</v>
      </c>
      <c r="AX715" s="11">
        <v>0</v>
      </c>
      <c r="AY715" s="11">
        <v>253900.4</v>
      </c>
      <c r="AZ715" s="11">
        <v>0</v>
      </c>
      <c r="BA715" s="11">
        <v>0</v>
      </c>
      <c r="BB715" s="11">
        <v>214307.4</v>
      </c>
      <c r="BC715" s="11">
        <v>0</v>
      </c>
      <c r="BD715" s="11">
        <v>0</v>
      </c>
      <c r="BE715" s="11">
        <v>101114.4</v>
      </c>
      <c r="BF715" s="11">
        <v>0</v>
      </c>
      <c r="BG715" s="11">
        <v>84066.2</v>
      </c>
      <c r="BH715" s="11">
        <v>606168.4</v>
      </c>
      <c r="BI715" s="11">
        <v>614639.69999999995</v>
      </c>
      <c r="BJ715" s="11">
        <v>311523.59999999998</v>
      </c>
      <c r="BK715" s="11">
        <v>0</v>
      </c>
      <c r="BL715" s="11">
        <v>161613.5</v>
      </c>
      <c r="BM715" s="11">
        <v>396149</v>
      </c>
      <c r="BN715" s="11">
        <v>188027.9</v>
      </c>
      <c r="BO715" s="11">
        <v>2931510.5</v>
      </c>
      <c r="BP715" s="11">
        <v>4000000</v>
      </c>
      <c r="BQ715" s="11">
        <v>1068489.5</v>
      </c>
      <c r="BR715" s="11">
        <v>26.71</v>
      </c>
    </row>
    <row r="716" spans="48:70" ht="15" thickBot="1" x14ac:dyDescent="0.35">
      <c r="AV716" s="10" t="s">
        <v>720</v>
      </c>
      <c r="AW716" s="11">
        <v>87944.6</v>
      </c>
      <c r="AX716" s="11">
        <v>403430.9</v>
      </c>
      <c r="AY716" s="11">
        <v>253900.4</v>
      </c>
      <c r="AZ716" s="11">
        <v>40163.9</v>
      </c>
      <c r="BA716" s="11">
        <v>231123.3</v>
      </c>
      <c r="BB716" s="11">
        <v>125497.3</v>
      </c>
      <c r="BC716" s="11">
        <v>685531</v>
      </c>
      <c r="BD716" s="11">
        <v>179355</v>
      </c>
      <c r="BE716" s="11">
        <v>190862.6</v>
      </c>
      <c r="BF716" s="11">
        <v>0</v>
      </c>
      <c r="BG716" s="11">
        <v>0</v>
      </c>
      <c r="BH716" s="11">
        <v>606168.4</v>
      </c>
      <c r="BI716" s="11">
        <v>0</v>
      </c>
      <c r="BJ716" s="11">
        <v>0</v>
      </c>
      <c r="BK716" s="11">
        <v>0</v>
      </c>
      <c r="BL716" s="11">
        <v>0</v>
      </c>
      <c r="BM716" s="11">
        <v>150691.4</v>
      </c>
      <c r="BN716" s="11">
        <v>188027.9</v>
      </c>
      <c r="BO716" s="11">
        <v>3142696.6</v>
      </c>
      <c r="BP716" s="11">
        <v>1000000</v>
      </c>
      <c r="BQ716" s="11">
        <v>-2142696.6</v>
      </c>
      <c r="BR716" s="11">
        <v>-214.27</v>
      </c>
    </row>
    <row r="717" spans="48:70" ht="15" thickBot="1" x14ac:dyDescent="0.35">
      <c r="AV717" s="10" t="s">
        <v>721</v>
      </c>
      <c r="AW717" s="11">
        <v>87944.6</v>
      </c>
      <c r="AX717" s="11">
        <v>0</v>
      </c>
      <c r="AY717" s="11">
        <v>386733.8</v>
      </c>
      <c r="AZ717" s="11">
        <v>0</v>
      </c>
      <c r="BA717" s="11">
        <v>0</v>
      </c>
      <c r="BB717" s="11">
        <v>214307.4</v>
      </c>
      <c r="BC717" s="11">
        <v>0</v>
      </c>
      <c r="BD717" s="11">
        <v>132272.70000000001</v>
      </c>
      <c r="BE717" s="11">
        <v>534324.4</v>
      </c>
      <c r="BF717" s="11">
        <v>0</v>
      </c>
      <c r="BG717" s="11">
        <v>78744.100000000006</v>
      </c>
      <c r="BH717" s="11">
        <v>263103.90000000002</v>
      </c>
      <c r="BI717" s="11">
        <v>139386</v>
      </c>
      <c r="BJ717" s="11">
        <v>311523.59999999998</v>
      </c>
      <c r="BK717" s="11">
        <v>0</v>
      </c>
      <c r="BL717" s="11">
        <v>161613.5</v>
      </c>
      <c r="BM717" s="11">
        <v>396149</v>
      </c>
      <c r="BN717" s="11">
        <v>89699.1</v>
      </c>
      <c r="BO717" s="11">
        <v>2795802</v>
      </c>
      <c r="BP717" s="11">
        <v>2000000</v>
      </c>
      <c r="BQ717" s="11">
        <v>-795802</v>
      </c>
      <c r="BR717" s="11">
        <v>-39.79</v>
      </c>
    </row>
    <row r="718" spans="48:70" ht="15" thickBot="1" x14ac:dyDescent="0.35">
      <c r="AV718" s="10" t="s">
        <v>722</v>
      </c>
      <c r="AW718" s="11">
        <v>0</v>
      </c>
      <c r="AX718" s="11">
        <v>0</v>
      </c>
      <c r="AY718" s="11">
        <v>276683.40000000002</v>
      </c>
      <c r="AZ718" s="11">
        <v>0</v>
      </c>
      <c r="BA718" s="11">
        <v>231123.3</v>
      </c>
      <c r="BB718" s="11">
        <v>70315.199999999997</v>
      </c>
      <c r="BC718" s="11">
        <v>201965</v>
      </c>
      <c r="BD718" s="11">
        <v>132272.70000000001</v>
      </c>
      <c r="BE718" s="11">
        <v>498568.7</v>
      </c>
      <c r="BF718" s="11">
        <v>0</v>
      </c>
      <c r="BG718" s="11">
        <v>64594.400000000001</v>
      </c>
      <c r="BH718" s="11">
        <v>263103.90000000002</v>
      </c>
      <c r="BI718" s="11">
        <v>139386</v>
      </c>
      <c r="BJ718" s="11">
        <v>273443.3</v>
      </c>
      <c r="BK718" s="11">
        <v>0</v>
      </c>
      <c r="BL718" s="11">
        <v>161613.5</v>
      </c>
      <c r="BM718" s="11">
        <v>396149</v>
      </c>
      <c r="BN718" s="11">
        <v>89699.1</v>
      </c>
      <c r="BO718" s="11">
        <v>2798917.5</v>
      </c>
      <c r="BP718" s="11">
        <v>3000000</v>
      </c>
      <c r="BQ718" s="11">
        <v>201082.5</v>
      </c>
      <c r="BR718" s="11">
        <v>6.7</v>
      </c>
    </row>
    <row r="719" spans="48:70" ht="15" thickBot="1" x14ac:dyDescent="0.35">
      <c r="AV719" s="10" t="s">
        <v>723</v>
      </c>
      <c r="AW719" s="11">
        <v>87944.6</v>
      </c>
      <c r="AX719" s="11">
        <v>0</v>
      </c>
      <c r="AY719" s="11">
        <v>386733.8</v>
      </c>
      <c r="AZ719" s="11">
        <v>0</v>
      </c>
      <c r="BA719" s="11">
        <v>90083.9</v>
      </c>
      <c r="BB719" s="11">
        <v>214307.4</v>
      </c>
      <c r="BC719" s="11">
        <v>383162.4</v>
      </c>
      <c r="BD719" s="11">
        <v>132272.70000000001</v>
      </c>
      <c r="BE719" s="11">
        <v>579949.69999999995</v>
      </c>
      <c r="BF719" s="11">
        <v>0</v>
      </c>
      <c r="BG719" s="11">
        <v>64594.400000000001</v>
      </c>
      <c r="BH719" s="11">
        <v>263103.90000000002</v>
      </c>
      <c r="BI719" s="11">
        <v>139386</v>
      </c>
      <c r="BJ719" s="11">
        <v>273443.3</v>
      </c>
      <c r="BK719" s="11">
        <v>0</v>
      </c>
      <c r="BL719" s="11">
        <v>161613.5</v>
      </c>
      <c r="BM719" s="11">
        <v>150691.4</v>
      </c>
      <c r="BN719" s="11">
        <v>89699.1</v>
      </c>
      <c r="BO719" s="11">
        <v>3016986</v>
      </c>
      <c r="BP719" s="11">
        <v>2000000</v>
      </c>
      <c r="BQ719" s="11">
        <v>-1016986</v>
      </c>
      <c r="BR719" s="11">
        <v>-50.85</v>
      </c>
    </row>
    <row r="720" spans="48:70" ht="15" thickBot="1" x14ac:dyDescent="0.35">
      <c r="AV720" s="10" t="s">
        <v>724</v>
      </c>
      <c r="AW720" s="11">
        <v>0</v>
      </c>
      <c r="AX720" s="11">
        <v>0</v>
      </c>
      <c r="AY720" s="11">
        <v>253900.4</v>
      </c>
      <c r="AZ720" s="11">
        <v>0</v>
      </c>
      <c r="BA720" s="11">
        <v>0</v>
      </c>
      <c r="BB720" s="11">
        <v>70315.199999999997</v>
      </c>
      <c r="BC720" s="11">
        <v>201965</v>
      </c>
      <c r="BD720" s="11">
        <v>0</v>
      </c>
      <c r="BE720" s="11">
        <v>158872.5</v>
      </c>
      <c r="BF720" s="11">
        <v>0</v>
      </c>
      <c r="BG720" s="11">
        <v>78744.100000000006</v>
      </c>
      <c r="BH720" s="11">
        <v>606168.4</v>
      </c>
      <c r="BI720" s="11">
        <v>304510.7</v>
      </c>
      <c r="BJ720" s="11">
        <v>311523.59999999998</v>
      </c>
      <c r="BK720" s="11">
        <v>0</v>
      </c>
      <c r="BL720" s="11">
        <v>161613.5</v>
      </c>
      <c r="BM720" s="11">
        <v>396149</v>
      </c>
      <c r="BN720" s="11">
        <v>188027.9</v>
      </c>
      <c r="BO720" s="11">
        <v>2731790.3</v>
      </c>
      <c r="BP720" s="11">
        <v>3000000</v>
      </c>
      <c r="BQ720" s="11">
        <v>268209.7</v>
      </c>
      <c r="BR720" s="11">
        <v>8.94</v>
      </c>
    </row>
    <row r="721" spans="48:70" ht="15" thickBot="1" x14ac:dyDescent="0.35">
      <c r="AV721" s="10" t="s">
        <v>725</v>
      </c>
      <c r="AW721" s="11">
        <v>0</v>
      </c>
      <c r="AX721" s="11">
        <v>0</v>
      </c>
      <c r="AY721" s="11">
        <v>253900.4</v>
      </c>
      <c r="AZ721" s="11">
        <v>0</v>
      </c>
      <c r="BA721" s="11">
        <v>231123.3</v>
      </c>
      <c r="BB721" s="11">
        <v>0</v>
      </c>
      <c r="BC721" s="11">
        <v>383162.4</v>
      </c>
      <c r="BD721" s="11">
        <v>65504.6</v>
      </c>
      <c r="BE721" s="11">
        <v>158872.5</v>
      </c>
      <c r="BF721" s="11">
        <v>0</v>
      </c>
      <c r="BG721" s="11">
        <v>52585.4</v>
      </c>
      <c r="BH721" s="11">
        <v>606168.4</v>
      </c>
      <c r="BI721" s="11">
        <v>139386</v>
      </c>
      <c r="BJ721" s="11">
        <v>273443.3</v>
      </c>
      <c r="BK721" s="11">
        <v>69441.600000000006</v>
      </c>
      <c r="BL721" s="11">
        <v>38080.300000000003</v>
      </c>
      <c r="BM721" s="11">
        <v>396149</v>
      </c>
      <c r="BN721" s="11">
        <v>188027.9</v>
      </c>
      <c r="BO721" s="11">
        <v>2855845.2</v>
      </c>
      <c r="BP721" s="11">
        <v>3000000</v>
      </c>
      <c r="BQ721" s="11">
        <v>144154.79999999999</v>
      </c>
      <c r="BR721" s="11">
        <v>4.8099999999999996</v>
      </c>
    </row>
    <row r="722" spans="48:70" ht="15" thickBot="1" x14ac:dyDescent="0.35">
      <c r="AV722" s="10" t="s">
        <v>726</v>
      </c>
      <c r="AW722" s="11">
        <v>87944.6</v>
      </c>
      <c r="AX722" s="11">
        <v>0</v>
      </c>
      <c r="AY722" s="11">
        <v>386733.8</v>
      </c>
      <c r="AZ722" s="11">
        <v>0</v>
      </c>
      <c r="BA722" s="11">
        <v>0</v>
      </c>
      <c r="BB722" s="11">
        <v>264430.40000000002</v>
      </c>
      <c r="BC722" s="11">
        <v>383162.4</v>
      </c>
      <c r="BD722" s="11">
        <v>179355</v>
      </c>
      <c r="BE722" s="11">
        <v>579949.69999999995</v>
      </c>
      <c r="BF722" s="11">
        <v>0</v>
      </c>
      <c r="BG722" s="11">
        <v>78744.100000000006</v>
      </c>
      <c r="BH722" s="11">
        <v>263103.90000000002</v>
      </c>
      <c r="BI722" s="11">
        <v>139386</v>
      </c>
      <c r="BJ722" s="11">
        <v>311523.59999999998</v>
      </c>
      <c r="BK722" s="11">
        <v>0</v>
      </c>
      <c r="BL722" s="11">
        <v>38080.300000000003</v>
      </c>
      <c r="BM722" s="11">
        <v>112972.4</v>
      </c>
      <c r="BN722" s="11">
        <v>89699.1</v>
      </c>
      <c r="BO722" s="11">
        <v>2915085.2</v>
      </c>
      <c r="BP722" s="11">
        <v>3000000</v>
      </c>
      <c r="BQ722" s="11">
        <v>84914.8</v>
      </c>
      <c r="BR722" s="11">
        <v>2.83</v>
      </c>
    </row>
    <row r="723" spans="48:70" ht="15" thickBot="1" x14ac:dyDescent="0.35">
      <c r="AV723" s="10" t="s">
        <v>727</v>
      </c>
      <c r="AW723" s="11">
        <v>0</v>
      </c>
      <c r="AX723" s="11">
        <v>0</v>
      </c>
      <c r="AY723" s="11">
        <v>386733.8</v>
      </c>
      <c r="AZ723" s="11">
        <v>0</v>
      </c>
      <c r="BA723" s="11">
        <v>90083.9</v>
      </c>
      <c r="BB723" s="11">
        <v>214307.4</v>
      </c>
      <c r="BC723" s="11">
        <v>201965</v>
      </c>
      <c r="BD723" s="11">
        <v>179355</v>
      </c>
      <c r="BE723" s="11">
        <v>880362.1</v>
      </c>
      <c r="BF723" s="11">
        <v>55086</v>
      </c>
      <c r="BG723" s="11">
        <v>78744.100000000006</v>
      </c>
      <c r="BH723" s="11">
        <v>71685</v>
      </c>
      <c r="BI723" s="11">
        <v>139386</v>
      </c>
      <c r="BJ723" s="11">
        <v>273443.3</v>
      </c>
      <c r="BK723" s="11">
        <v>0</v>
      </c>
      <c r="BL723" s="11">
        <v>161613.5</v>
      </c>
      <c r="BM723" s="11">
        <v>150691.4</v>
      </c>
      <c r="BN723" s="11">
        <v>53919.3</v>
      </c>
      <c r="BO723" s="11">
        <v>2937375.7</v>
      </c>
      <c r="BP723" s="11">
        <v>2000000</v>
      </c>
      <c r="BQ723" s="11">
        <v>-937375.7</v>
      </c>
      <c r="BR723" s="11">
        <v>-46.87</v>
      </c>
    </row>
    <row r="724" spans="48:70" ht="15" thickBot="1" x14ac:dyDescent="0.35">
      <c r="AV724" s="10" t="s">
        <v>728</v>
      </c>
      <c r="AW724" s="11">
        <v>0</v>
      </c>
      <c r="AX724" s="11">
        <v>420490.8</v>
      </c>
      <c r="AY724" s="11">
        <v>253900.4</v>
      </c>
      <c r="AZ724" s="11">
        <v>40163.9</v>
      </c>
      <c r="BA724" s="11">
        <v>258776.2</v>
      </c>
      <c r="BB724" s="11">
        <v>70315.199999999997</v>
      </c>
      <c r="BC724" s="11">
        <v>700354.2</v>
      </c>
      <c r="BD724" s="11">
        <v>179355</v>
      </c>
      <c r="BE724" s="11">
        <v>158872.5</v>
      </c>
      <c r="BF724" s="11">
        <v>55086</v>
      </c>
      <c r="BG724" s="11">
        <v>0</v>
      </c>
      <c r="BH724" s="11">
        <v>606168.4</v>
      </c>
      <c r="BI724" s="11">
        <v>0</v>
      </c>
      <c r="BJ724" s="11">
        <v>0</v>
      </c>
      <c r="BK724" s="11">
        <v>0</v>
      </c>
      <c r="BL724" s="11">
        <v>0</v>
      </c>
      <c r="BM724" s="11">
        <v>0</v>
      </c>
      <c r="BN724" s="11">
        <v>188027.9</v>
      </c>
      <c r="BO724" s="11">
        <v>2931510.5</v>
      </c>
      <c r="BP724" s="11">
        <v>4000000</v>
      </c>
      <c r="BQ724" s="11">
        <v>1068489.5</v>
      </c>
      <c r="BR724" s="11">
        <v>26.71</v>
      </c>
    </row>
    <row r="725" spans="48:70" ht="15" thickBot="1" x14ac:dyDescent="0.35">
      <c r="AV725" s="10" t="s">
        <v>729</v>
      </c>
      <c r="AW725" s="11">
        <v>87944.6</v>
      </c>
      <c r="AX725" s="11">
        <v>403430.9</v>
      </c>
      <c r="AY725" s="11">
        <v>386733.8</v>
      </c>
      <c r="AZ725" s="11">
        <v>40163.9</v>
      </c>
      <c r="BA725" s="11">
        <v>297569.59999999998</v>
      </c>
      <c r="BB725" s="11">
        <v>0</v>
      </c>
      <c r="BC725" s="11">
        <v>433983.1</v>
      </c>
      <c r="BD725" s="11">
        <v>179355</v>
      </c>
      <c r="BE725" s="11">
        <v>498568.7</v>
      </c>
      <c r="BF725" s="11">
        <v>0</v>
      </c>
      <c r="BG725" s="11">
        <v>0</v>
      </c>
      <c r="BH725" s="11">
        <v>263103.90000000002</v>
      </c>
      <c r="BI725" s="11">
        <v>0</v>
      </c>
      <c r="BJ725" s="11">
        <v>0</v>
      </c>
      <c r="BK725" s="11">
        <v>99905.9</v>
      </c>
      <c r="BL725" s="11">
        <v>38080.300000000003</v>
      </c>
      <c r="BM725" s="11">
        <v>112972.4</v>
      </c>
      <c r="BN725" s="11">
        <v>89699.1</v>
      </c>
      <c r="BO725" s="11">
        <v>2931511.2</v>
      </c>
      <c r="BP725" s="11">
        <v>4000000</v>
      </c>
      <c r="BQ725" s="11">
        <v>1068488.8</v>
      </c>
      <c r="BR725" s="11">
        <v>26.71</v>
      </c>
    </row>
    <row r="726" spans="48:70" ht="15" thickBot="1" x14ac:dyDescent="0.35">
      <c r="AV726" s="10" t="s">
        <v>730</v>
      </c>
      <c r="AW726" s="11">
        <v>0</v>
      </c>
      <c r="AX726" s="11">
        <v>0</v>
      </c>
      <c r="AY726" s="11">
        <v>253900.4</v>
      </c>
      <c r="AZ726" s="11">
        <v>0</v>
      </c>
      <c r="BA726" s="11">
        <v>90083.9</v>
      </c>
      <c r="BB726" s="11">
        <v>70315.199999999997</v>
      </c>
      <c r="BC726" s="11">
        <v>201965</v>
      </c>
      <c r="BD726" s="11">
        <v>65504.6</v>
      </c>
      <c r="BE726" s="11">
        <v>453070.2</v>
      </c>
      <c r="BF726" s="11">
        <v>21689.5</v>
      </c>
      <c r="BG726" s="11">
        <v>78744.100000000006</v>
      </c>
      <c r="BH726" s="11">
        <v>375950.9</v>
      </c>
      <c r="BI726" s="11">
        <v>139386</v>
      </c>
      <c r="BJ726" s="11">
        <v>311523.59999999998</v>
      </c>
      <c r="BK726" s="11">
        <v>0</v>
      </c>
      <c r="BL726" s="11">
        <v>161613.5</v>
      </c>
      <c r="BM726" s="11">
        <v>396149</v>
      </c>
      <c r="BN726" s="11">
        <v>156037.70000000001</v>
      </c>
      <c r="BO726" s="11">
        <v>2775933.7</v>
      </c>
      <c r="BP726" s="11">
        <v>3000000</v>
      </c>
      <c r="BQ726" s="11">
        <v>224066.3</v>
      </c>
      <c r="BR726" s="11">
        <v>7.47</v>
      </c>
    </row>
    <row r="727" spans="48:70" ht="15" thickBot="1" x14ac:dyDescent="0.35">
      <c r="AV727" s="10" t="s">
        <v>731</v>
      </c>
      <c r="AW727" s="11">
        <v>0</v>
      </c>
      <c r="AX727" s="11">
        <v>38053.199999999997</v>
      </c>
      <c r="AY727" s="11">
        <v>386733.8</v>
      </c>
      <c r="AZ727" s="11">
        <v>40163.9</v>
      </c>
      <c r="BA727" s="11">
        <v>231123.3</v>
      </c>
      <c r="BB727" s="11">
        <v>0</v>
      </c>
      <c r="BC727" s="11">
        <v>0</v>
      </c>
      <c r="BD727" s="11">
        <v>219347.4</v>
      </c>
      <c r="BE727" s="11">
        <v>880362.1</v>
      </c>
      <c r="BF727" s="11">
        <v>0</v>
      </c>
      <c r="BG727" s="11">
        <v>52585.4</v>
      </c>
      <c r="BH727" s="11">
        <v>0</v>
      </c>
      <c r="BI727" s="11">
        <v>106663.8</v>
      </c>
      <c r="BJ727" s="11">
        <v>101457.4</v>
      </c>
      <c r="BK727" s="11">
        <v>69441.600000000006</v>
      </c>
      <c r="BL727" s="11">
        <v>161613.5</v>
      </c>
      <c r="BM727" s="11">
        <v>0</v>
      </c>
      <c r="BN727" s="11">
        <v>0</v>
      </c>
      <c r="BO727" s="11">
        <v>2287545.4</v>
      </c>
      <c r="BP727" s="11">
        <v>3000000</v>
      </c>
      <c r="BQ727" s="11">
        <v>712454.6</v>
      </c>
      <c r="BR727" s="11">
        <v>23.75</v>
      </c>
    </row>
    <row r="728" spans="48:70" ht="15" thickBot="1" x14ac:dyDescent="0.35">
      <c r="AV728" s="10" t="s">
        <v>732</v>
      </c>
      <c r="AW728" s="11">
        <v>0</v>
      </c>
      <c r="AX728" s="11">
        <v>0</v>
      </c>
      <c r="AY728" s="11">
        <v>386733.8</v>
      </c>
      <c r="AZ728" s="11">
        <v>0</v>
      </c>
      <c r="BA728" s="11">
        <v>0</v>
      </c>
      <c r="BB728" s="11">
        <v>214307.4</v>
      </c>
      <c r="BC728" s="11">
        <v>0</v>
      </c>
      <c r="BD728" s="11">
        <v>179355</v>
      </c>
      <c r="BE728" s="11">
        <v>880362.1</v>
      </c>
      <c r="BF728" s="11">
        <v>21689.5</v>
      </c>
      <c r="BG728" s="11">
        <v>78744.100000000006</v>
      </c>
      <c r="BH728" s="11">
        <v>70683.100000000006</v>
      </c>
      <c r="BI728" s="11">
        <v>139386</v>
      </c>
      <c r="BJ728" s="11">
        <v>311523.59999999998</v>
      </c>
      <c r="BK728" s="11">
        <v>0</v>
      </c>
      <c r="BL728" s="11">
        <v>161613.5</v>
      </c>
      <c r="BM728" s="11">
        <v>112972.4</v>
      </c>
      <c r="BN728" s="11">
        <v>0</v>
      </c>
      <c r="BO728" s="11">
        <v>2557370.5</v>
      </c>
      <c r="BP728" s="11">
        <v>3000000</v>
      </c>
      <c r="BQ728" s="11">
        <v>442629.5</v>
      </c>
      <c r="BR728" s="11">
        <v>14.75</v>
      </c>
    </row>
    <row r="729" spans="48:70" ht="15" thickBot="1" x14ac:dyDescent="0.35">
      <c r="AV729" s="10" t="s">
        <v>733</v>
      </c>
      <c r="AW729" s="11">
        <v>0</v>
      </c>
      <c r="AX729" s="11">
        <v>0</v>
      </c>
      <c r="AY729" s="11">
        <v>386733.8</v>
      </c>
      <c r="AZ729" s="11">
        <v>0</v>
      </c>
      <c r="BA729" s="11">
        <v>0</v>
      </c>
      <c r="BB729" s="11">
        <v>537911.1</v>
      </c>
      <c r="BC729" s="11">
        <v>201965</v>
      </c>
      <c r="BD729" s="11">
        <v>179355</v>
      </c>
      <c r="BE729" s="11">
        <v>880362.1</v>
      </c>
      <c r="BF729" s="11">
        <v>0</v>
      </c>
      <c r="BG729" s="11">
        <v>78744.100000000006</v>
      </c>
      <c r="BH729" s="11">
        <v>0</v>
      </c>
      <c r="BI729" s="11">
        <v>139386</v>
      </c>
      <c r="BJ729" s="11">
        <v>311523.59999999998</v>
      </c>
      <c r="BK729" s="11">
        <v>0</v>
      </c>
      <c r="BL729" s="11">
        <v>161613.5</v>
      </c>
      <c r="BM729" s="11">
        <v>0</v>
      </c>
      <c r="BN729" s="11">
        <v>53919.3</v>
      </c>
      <c r="BO729" s="11">
        <v>2931513.4</v>
      </c>
      <c r="BP729" s="11">
        <v>4000000</v>
      </c>
      <c r="BQ729" s="11">
        <v>1068486.6000000001</v>
      </c>
      <c r="BR729" s="11">
        <v>26.71</v>
      </c>
    </row>
    <row r="730" spans="48:70" ht="15" thickBot="1" x14ac:dyDescent="0.35">
      <c r="AV730" s="10" t="s">
        <v>734</v>
      </c>
      <c r="AW730" s="11">
        <v>0</v>
      </c>
      <c r="AX730" s="11">
        <v>0</v>
      </c>
      <c r="AY730" s="11">
        <v>386733.8</v>
      </c>
      <c r="AZ730" s="11">
        <v>0</v>
      </c>
      <c r="BA730" s="11">
        <v>231123.3</v>
      </c>
      <c r="BB730" s="11">
        <v>70315.199999999997</v>
      </c>
      <c r="BC730" s="11">
        <v>201965</v>
      </c>
      <c r="BD730" s="11">
        <v>132272.70000000001</v>
      </c>
      <c r="BE730" s="11">
        <v>534324.4</v>
      </c>
      <c r="BF730" s="11">
        <v>21689.5</v>
      </c>
      <c r="BG730" s="11">
        <v>64594.400000000001</v>
      </c>
      <c r="BH730" s="11">
        <v>0</v>
      </c>
      <c r="BI730" s="11">
        <v>139386</v>
      </c>
      <c r="BJ730" s="11">
        <v>273443.3</v>
      </c>
      <c r="BK730" s="11">
        <v>0</v>
      </c>
      <c r="BL730" s="11">
        <v>161613.5</v>
      </c>
      <c r="BM730" s="11">
        <v>315622.59999999998</v>
      </c>
      <c r="BN730" s="11">
        <v>89699.1</v>
      </c>
      <c r="BO730" s="11">
        <v>2622782.7999999998</v>
      </c>
      <c r="BP730" s="11">
        <v>1000000</v>
      </c>
      <c r="BQ730" s="11">
        <v>-1622782.8</v>
      </c>
      <c r="BR730" s="11">
        <v>-162.28</v>
      </c>
    </row>
    <row r="731" spans="48:70" ht="15" thickBot="1" x14ac:dyDescent="0.35">
      <c r="AV731" s="10" t="s">
        <v>735</v>
      </c>
      <c r="AW731" s="11">
        <v>0</v>
      </c>
      <c r="AX731" s="11">
        <v>0</v>
      </c>
      <c r="AY731" s="11">
        <v>253900.4</v>
      </c>
      <c r="AZ731" s="11">
        <v>0</v>
      </c>
      <c r="BA731" s="11">
        <v>0</v>
      </c>
      <c r="BB731" s="11">
        <v>214307.4</v>
      </c>
      <c r="BC731" s="11">
        <v>383162.4</v>
      </c>
      <c r="BD731" s="11">
        <v>132272.70000000001</v>
      </c>
      <c r="BE731" s="11">
        <v>498568.7</v>
      </c>
      <c r="BF731" s="11">
        <v>55086</v>
      </c>
      <c r="BG731" s="11">
        <v>78744.100000000006</v>
      </c>
      <c r="BH731" s="11">
        <v>263103.90000000002</v>
      </c>
      <c r="BI731" s="11">
        <v>139386</v>
      </c>
      <c r="BJ731" s="11">
        <v>311523.59999999998</v>
      </c>
      <c r="BK731" s="11">
        <v>0</v>
      </c>
      <c r="BL731" s="11">
        <v>38080.300000000003</v>
      </c>
      <c r="BM731" s="11">
        <v>396149</v>
      </c>
      <c r="BN731" s="11">
        <v>156037.70000000001</v>
      </c>
      <c r="BO731" s="11">
        <v>2920322.4</v>
      </c>
      <c r="BP731" s="11">
        <v>3000000</v>
      </c>
      <c r="BQ731" s="11">
        <v>79677.600000000006</v>
      </c>
      <c r="BR731" s="11">
        <v>2.66</v>
      </c>
    </row>
    <row r="732" spans="48:70" ht="15" thickBot="1" x14ac:dyDescent="0.35">
      <c r="AV732" s="10" t="s">
        <v>736</v>
      </c>
      <c r="AW732" s="11">
        <v>0</v>
      </c>
      <c r="AX732" s="11">
        <v>403430.9</v>
      </c>
      <c r="AY732" s="11">
        <v>386733.8</v>
      </c>
      <c r="AZ732" s="11">
        <v>40163.9</v>
      </c>
      <c r="BA732" s="11">
        <v>297569.59999999998</v>
      </c>
      <c r="BB732" s="11">
        <v>0</v>
      </c>
      <c r="BC732" s="11">
        <v>433983.1</v>
      </c>
      <c r="BD732" s="11">
        <v>219347.4</v>
      </c>
      <c r="BE732" s="11">
        <v>579949.69999999995</v>
      </c>
      <c r="BF732" s="11">
        <v>21689.5</v>
      </c>
      <c r="BG732" s="11">
        <v>0</v>
      </c>
      <c r="BH732" s="11">
        <v>263103.90000000002</v>
      </c>
      <c r="BI732" s="11">
        <v>0</v>
      </c>
      <c r="BJ732" s="11">
        <v>0</v>
      </c>
      <c r="BK732" s="11">
        <v>99905.9</v>
      </c>
      <c r="BL732" s="11">
        <v>38080.300000000003</v>
      </c>
      <c r="BM732" s="11">
        <v>0</v>
      </c>
      <c r="BN732" s="11">
        <v>89699.1</v>
      </c>
      <c r="BO732" s="11">
        <v>2873657.1</v>
      </c>
      <c r="BP732" s="11">
        <v>3000000</v>
      </c>
      <c r="BQ732" s="11">
        <v>126342.9</v>
      </c>
      <c r="BR732" s="11">
        <v>4.21</v>
      </c>
    </row>
    <row r="733" spans="48:70" ht="15" thickBot="1" x14ac:dyDescent="0.35">
      <c r="AV733" s="10" t="s">
        <v>737</v>
      </c>
      <c r="AW733" s="11">
        <v>0</v>
      </c>
      <c r="AX733" s="11">
        <v>403430.9</v>
      </c>
      <c r="AY733" s="11">
        <v>89315.8</v>
      </c>
      <c r="AZ733" s="11">
        <v>40163.9</v>
      </c>
      <c r="BA733" s="11">
        <v>231123.3</v>
      </c>
      <c r="BB733" s="11">
        <v>70315.199999999997</v>
      </c>
      <c r="BC733" s="11">
        <v>685531</v>
      </c>
      <c r="BD733" s="11">
        <v>132272.70000000001</v>
      </c>
      <c r="BE733" s="11">
        <v>101114.4</v>
      </c>
      <c r="BF733" s="11">
        <v>55086</v>
      </c>
      <c r="BG733" s="11">
        <v>0</v>
      </c>
      <c r="BH733" s="11">
        <v>606168.4</v>
      </c>
      <c r="BI733" s="11">
        <v>0</v>
      </c>
      <c r="BJ733" s="11">
        <v>0</v>
      </c>
      <c r="BK733" s="11">
        <v>0</v>
      </c>
      <c r="BL733" s="11">
        <v>0</v>
      </c>
      <c r="BM733" s="11">
        <v>150691.4</v>
      </c>
      <c r="BN733" s="11">
        <v>188027.9</v>
      </c>
      <c r="BO733" s="11">
        <v>2753240.9</v>
      </c>
      <c r="BP733" s="11">
        <v>2000000</v>
      </c>
      <c r="BQ733" s="11">
        <v>-753240.9</v>
      </c>
      <c r="BR733" s="11">
        <v>-37.659999999999997</v>
      </c>
    </row>
    <row r="734" spans="48:70" ht="15" thickBot="1" x14ac:dyDescent="0.35">
      <c r="AV734" s="10" t="s">
        <v>738</v>
      </c>
      <c r="AW734" s="11">
        <v>87944.6</v>
      </c>
      <c r="AX734" s="11">
        <v>403430.9</v>
      </c>
      <c r="AY734" s="11">
        <v>386733.8</v>
      </c>
      <c r="AZ734" s="11">
        <v>40163.9</v>
      </c>
      <c r="BA734" s="11">
        <v>258776.2</v>
      </c>
      <c r="BB734" s="11">
        <v>0</v>
      </c>
      <c r="BC734" s="11">
        <v>383162.4</v>
      </c>
      <c r="BD734" s="11">
        <v>179355</v>
      </c>
      <c r="BE734" s="11">
        <v>580568.9</v>
      </c>
      <c r="BF734" s="11">
        <v>0</v>
      </c>
      <c r="BG734" s="11">
        <v>0</v>
      </c>
      <c r="BH734" s="11">
        <v>263103.90000000002</v>
      </c>
      <c r="BI734" s="11">
        <v>0</v>
      </c>
      <c r="BJ734" s="11">
        <v>0</v>
      </c>
      <c r="BK734" s="11">
        <v>214557.3</v>
      </c>
      <c r="BL734" s="11">
        <v>99742.5</v>
      </c>
      <c r="BM734" s="11">
        <v>150691.4</v>
      </c>
      <c r="BN734" s="11">
        <v>89699.1</v>
      </c>
      <c r="BO734" s="11">
        <v>3137929.9</v>
      </c>
      <c r="BP734" s="11">
        <v>1000000</v>
      </c>
      <c r="BQ734" s="11">
        <v>-2137929.9</v>
      </c>
      <c r="BR734" s="11">
        <v>-213.79</v>
      </c>
    </row>
    <row r="735" spans="48:70" ht="15" thickBot="1" x14ac:dyDescent="0.35">
      <c r="AV735" s="10" t="s">
        <v>739</v>
      </c>
      <c r="AW735" s="11">
        <v>0</v>
      </c>
      <c r="AX735" s="11">
        <v>420490.8</v>
      </c>
      <c r="AY735" s="11">
        <v>216053.1</v>
      </c>
      <c r="AZ735" s="11">
        <v>40163.9</v>
      </c>
      <c r="BA735" s="11">
        <v>297569.59999999998</v>
      </c>
      <c r="BB735" s="11">
        <v>0</v>
      </c>
      <c r="BC735" s="11">
        <v>700354.2</v>
      </c>
      <c r="BD735" s="11">
        <v>179355</v>
      </c>
      <c r="BE735" s="11">
        <v>101114.4</v>
      </c>
      <c r="BF735" s="11">
        <v>0</v>
      </c>
      <c r="BG735" s="11">
        <v>0</v>
      </c>
      <c r="BH735" s="11">
        <v>606168.4</v>
      </c>
      <c r="BI735" s="11">
        <v>0</v>
      </c>
      <c r="BJ735" s="11">
        <v>0</v>
      </c>
      <c r="BK735" s="11">
        <v>69441.600000000006</v>
      </c>
      <c r="BL735" s="11">
        <v>0</v>
      </c>
      <c r="BM735" s="11">
        <v>0</v>
      </c>
      <c r="BN735" s="11">
        <v>188027.9</v>
      </c>
      <c r="BO735" s="11">
        <v>2818738.9</v>
      </c>
      <c r="BP735" s="11">
        <v>2000000</v>
      </c>
      <c r="BQ735" s="11">
        <v>-818738.9</v>
      </c>
      <c r="BR735" s="11">
        <v>-40.94</v>
      </c>
    </row>
    <row r="736" spans="48:70" ht="15" thickBot="1" x14ac:dyDescent="0.35">
      <c r="AV736" s="10" t="s">
        <v>740</v>
      </c>
      <c r="AW736" s="11">
        <v>0</v>
      </c>
      <c r="AX736" s="11">
        <v>0</v>
      </c>
      <c r="AY736" s="11">
        <v>253900.4</v>
      </c>
      <c r="AZ736" s="11">
        <v>0</v>
      </c>
      <c r="BA736" s="11">
        <v>231123.3</v>
      </c>
      <c r="BB736" s="11">
        <v>70315.199999999997</v>
      </c>
      <c r="BC736" s="11">
        <v>201965</v>
      </c>
      <c r="BD736" s="11">
        <v>132272.70000000001</v>
      </c>
      <c r="BE736" s="11">
        <v>453070.2</v>
      </c>
      <c r="BF736" s="11">
        <v>21689.5</v>
      </c>
      <c r="BG736" s="11">
        <v>64594.400000000001</v>
      </c>
      <c r="BH736" s="11">
        <v>375950.9</v>
      </c>
      <c r="BI736" s="11">
        <v>139386</v>
      </c>
      <c r="BJ736" s="11">
        <v>273443.3</v>
      </c>
      <c r="BK736" s="11">
        <v>0</v>
      </c>
      <c r="BL736" s="11">
        <v>161613.5</v>
      </c>
      <c r="BM736" s="11">
        <v>396149</v>
      </c>
      <c r="BN736" s="11">
        <v>156037.70000000001</v>
      </c>
      <c r="BO736" s="11">
        <v>2931511.2</v>
      </c>
      <c r="BP736" s="11">
        <v>4000000</v>
      </c>
      <c r="BQ736" s="11">
        <v>1068488.8</v>
      </c>
      <c r="BR736" s="11">
        <v>26.71</v>
      </c>
    </row>
    <row r="737" spans="48:70" ht="15" thickBot="1" x14ac:dyDescent="0.35">
      <c r="AV737" s="10" t="s">
        <v>741</v>
      </c>
      <c r="AW737" s="11">
        <v>0</v>
      </c>
      <c r="AX737" s="11">
        <v>403430.9</v>
      </c>
      <c r="AY737" s="11">
        <v>0</v>
      </c>
      <c r="AZ737" s="11">
        <v>40163.9</v>
      </c>
      <c r="BA737" s="11">
        <v>231123.3</v>
      </c>
      <c r="BB737" s="11">
        <v>125497.3</v>
      </c>
      <c r="BC737" s="11">
        <v>700354.2</v>
      </c>
      <c r="BD737" s="11">
        <v>132272.70000000001</v>
      </c>
      <c r="BE737" s="11">
        <v>0</v>
      </c>
      <c r="BF737" s="11">
        <v>55086</v>
      </c>
      <c r="BG737" s="11">
        <v>0</v>
      </c>
      <c r="BH737" s="11">
        <v>606168.4</v>
      </c>
      <c r="BI737" s="11">
        <v>0</v>
      </c>
      <c r="BJ737" s="11">
        <v>0</v>
      </c>
      <c r="BK737" s="11">
        <v>0</v>
      </c>
      <c r="BL737" s="11">
        <v>0</v>
      </c>
      <c r="BM737" s="11">
        <v>396149</v>
      </c>
      <c r="BN737" s="11">
        <v>188027.9</v>
      </c>
      <c r="BO737" s="11">
        <v>2878273.5</v>
      </c>
      <c r="BP737" s="11">
        <v>1000000</v>
      </c>
      <c r="BQ737" s="11">
        <v>-1878273.5</v>
      </c>
      <c r="BR737" s="11">
        <v>-187.83</v>
      </c>
    </row>
    <row r="738" spans="48:70" ht="15" thickBot="1" x14ac:dyDescent="0.35">
      <c r="AV738" s="10" t="s">
        <v>742</v>
      </c>
      <c r="AW738" s="11">
        <v>0</v>
      </c>
      <c r="AX738" s="11">
        <v>0</v>
      </c>
      <c r="AY738" s="11">
        <v>370477.8</v>
      </c>
      <c r="AZ738" s="11">
        <v>0</v>
      </c>
      <c r="BA738" s="11">
        <v>231123.3</v>
      </c>
      <c r="BB738" s="11">
        <v>0</v>
      </c>
      <c r="BC738" s="11">
        <v>201965</v>
      </c>
      <c r="BD738" s="11">
        <v>132272.70000000001</v>
      </c>
      <c r="BE738" s="11">
        <v>498568.7</v>
      </c>
      <c r="BF738" s="11">
        <v>0</v>
      </c>
      <c r="BG738" s="11">
        <v>64594.400000000001</v>
      </c>
      <c r="BH738" s="11">
        <v>263103.90000000002</v>
      </c>
      <c r="BI738" s="11">
        <v>139386</v>
      </c>
      <c r="BJ738" s="11">
        <v>273443.3</v>
      </c>
      <c r="BK738" s="11">
        <v>69441.600000000006</v>
      </c>
      <c r="BL738" s="11">
        <v>161613.5</v>
      </c>
      <c r="BM738" s="11">
        <v>396149</v>
      </c>
      <c r="BN738" s="11">
        <v>129372.7</v>
      </c>
      <c r="BO738" s="11">
        <v>2931511.9</v>
      </c>
      <c r="BP738" s="11">
        <v>4000000</v>
      </c>
      <c r="BQ738" s="11">
        <v>1068488.1000000001</v>
      </c>
      <c r="BR738" s="11">
        <v>26.71</v>
      </c>
    </row>
    <row r="739" spans="48:70" ht="15" thickBot="1" x14ac:dyDescent="0.35">
      <c r="AV739" s="10" t="s">
        <v>743</v>
      </c>
      <c r="AW739" s="11">
        <v>0</v>
      </c>
      <c r="AX739" s="11">
        <v>403430.9</v>
      </c>
      <c r="AY739" s="11">
        <v>221778.4</v>
      </c>
      <c r="AZ739" s="11">
        <v>40163.9</v>
      </c>
      <c r="BA739" s="11">
        <v>231123.3</v>
      </c>
      <c r="BB739" s="11">
        <v>70315.199999999997</v>
      </c>
      <c r="BC739" s="11">
        <v>685531</v>
      </c>
      <c r="BD739" s="11">
        <v>132272.70000000001</v>
      </c>
      <c r="BE739" s="11">
        <v>101114.4</v>
      </c>
      <c r="BF739" s="11">
        <v>21689.5</v>
      </c>
      <c r="BG739" s="11">
        <v>0</v>
      </c>
      <c r="BH739" s="11">
        <v>606168.4</v>
      </c>
      <c r="BI739" s="11">
        <v>0</v>
      </c>
      <c r="BJ739" s="11">
        <v>45711.8</v>
      </c>
      <c r="BK739" s="11">
        <v>0</v>
      </c>
      <c r="BL739" s="11">
        <v>0</v>
      </c>
      <c r="BM739" s="11">
        <v>396149</v>
      </c>
      <c r="BN739" s="11">
        <v>188027.9</v>
      </c>
      <c r="BO739" s="11">
        <v>3143476.3</v>
      </c>
      <c r="BP739" s="11">
        <v>1000000</v>
      </c>
      <c r="BQ739" s="11">
        <v>-2143476.2999999998</v>
      </c>
      <c r="BR739" s="11">
        <v>-214.35</v>
      </c>
    </row>
    <row r="740" spans="48:70" ht="15" thickBot="1" x14ac:dyDescent="0.35">
      <c r="AV740" s="10" t="s">
        <v>744</v>
      </c>
      <c r="AW740" s="11">
        <v>0</v>
      </c>
      <c r="AX740" s="11">
        <v>0</v>
      </c>
      <c r="AY740" s="11">
        <v>0</v>
      </c>
      <c r="AZ740" s="11">
        <v>0</v>
      </c>
      <c r="BA740" s="11">
        <v>90083.9</v>
      </c>
      <c r="BB740" s="11">
        <v>70315.199999999997</v>
      </c>
      <c r="BC740" s="11">
        <v>433983.1</v>
      </c>
      <c r="BD740" s="11">
        <v>0</v>
      </c>
      <c r="BE740" s="11">
        <v>0</v>
      </c>
      <c r="BF740" s="11">
        <v>0</v>
      </c>
      <c r="BG740" s="11">
        <v>64594.400000000001</v>
      </c>
      <c r="BH740" s="11">
        <v>606168.4</v>
      </c>
      <c r="BI740" s="11">
        <v>139386</v>
      </c>
      <c r="BJ740" s="11">
        <v>273443.3</v>
      </c>
      <c r="BK740" s="11">
        <v>0</v>
      </c>
      <c r="BL740" s="11">
        <v>0</v>
      </c>
      <c r="BM740" s="11">
        <v>396149</v>
      </c>
      <c r="BN740" s="11">
        <v>188027.9</v>
      </c>
      <c r="BO740" s="11">
        <v>2262151.2000000002</v>
      </c>
      <c r="BP740" s="11">
        <v>1000000</v>
      </c>
      <c r="BQ740" s="11">
        <v>-1262151.2</v>
      </c>
      <c r="BR740" s="11">
        <v>-126.22</v>
      </c>
    </row>
    <row r="741" spans="48:70" ht="15" thickBot="1" x14ac:dyDescent="0.35">
      <c r="AV741" s="10" t="s">
        <v>745</v>
      </c>
      <c r="AW741" s="11">
        <v>0</v>
      </c>
      <c r="AX741" s="11">
        <v>403430.9</v>
      </c>
      <c r="AY741" s="11">
        <v>253900.4</v>
      </c>
      <c r="AZ741" s="11">
        <v>40163.9</v>
      </c>
      <c r="BA741" s="11">
        <v>231123.3</v>
      </c>
      <c r="BB741" s="11">
        <v>70315.199999999997</v>
      </c>
      <c r="BC741" s="11">
        <v>550071</v>
      </c>
      <c r="BD741" s="11">
        <v>132272.70000000001</v>
      </c>
      <c r="BE741" s="11">
        <v>101114.4</v>
      </c>
      <c r="BF741" s="11">
        <v>55086</v>
      </c>
      <c r="BG741" s="11">
        <v>0</v>
      </c>
      <c r="BH741" s="11">
        <v>606168.4</v>
      </c>
      <c r="BI741" s="11">
        <v>0</v>
      </c>
      <c r="BJ741" s="11">
        <v>0</v>
      </c>
      <c r="BK741" s="11">
        <v>0</v>
      </c>
      <c r="BL741" s="11">
        <v>0</v>
      </c>
      <c r="BM741" s="11">
        <v>315622.59999999998</v>
      </c>
      <c r="BN741" s="11">
        <v>188027.9</v>
      </c>
      <c r="BO741" s="11">
        <v>2947296.7</v>
      </c>
      <c r="BP741" s="11">
        <v>4000000</v>
      </c>
      <c r="BQ741" s="11">
        <v>1052703.3</v>
      </c>
      <c r="BR741" s="11">
        <v>26.32</v>
      </c>
    </row>
    <row r="742" spans="48:70" ht="15" thickBot="1" x14ac:dyDescent="0.35">
      <c r="AV742" s="10" t="s">
        <v>746</v>
      </c>
      <c r="AW742" s="11">
        <v>0</v>
      </c>
      <c r="AX742" s="11">
        <v>0</v>
      </c>
      <c r="AY742" s="11">
        <v>276683.40000000002</v>
      </c>
      <c r="AZ742" s="11">
        <v>0</v>
      </c>
      <c r="BA742" s="11">
        <v>90083.9</v>
      </c>
      <c r="BB742" s="11">
        <v>214307.4</v>
      </c>
      <c r="BC742" s="11">
        <v>383162.4</v>
      </c>
      <c r="BD742" s="11">
        <v>132272.70000000001</v>
      </c>
      <c r="BE742" s="11">
        <v>534324.4</v>
      </c>
      <c r="BF742" s="11">
        <v>55086</v>
      </c>
      <c r="BG742" s="11">
        <v>64594.400000000001</v>
      </c>
      <c r="BH742" s="11">
        <v>263103.90000000002</v>
      </c>
      <c r="BI742" s="11">
        <v>139386</v>
      </c>
      <c r="BJ742" s="11">
        <v>273443.3</v>
      </c>
      <c r="BK742" s="11">
        <v>0</v>
      </c>
      <c r="BL742" s="11">
        <v>99742.5</v>
      </c>
      <c r="BM742" s="11">
        <v>315622.59999999998</v>
      </c>
      <c r="BN742" s="11">
        <v>89699.1</v>
      </c>
      <c r="BO742" s="11">
        <v>2931511.9</v>
      </c>
      <c r="BP742" s="11">
        <v>4000000</v>
      </c>
      <c r="BQ742" s="11">
        <v>1068488.1000000001</v>
      </c>
      <c r="BR742" s="11">
        <v>26.71</v>
      </c>
    </row>
    <row r="743" spans="48:70" ht="15" thickBot="1" x14ac:dyDescent="0.35">
      <c r="AV743" s="10" t="s">
        <v>747</v>
      </c>
      <c r="AW743" s="11">
        <v>0</v>
      </c>
      <c r="AX743" s="11">
        <v>0</v>
      </c>
      <c r="AY743" s="11">
        <v>276683.40000000002</v>
      </c>
      <c r="AZ743" s="11">
        <v>0</v>
      </c>
      <c r="BA743" s="11">
        <v>231123.3</v>
      </c>
      <c r="BB743" s="11">
        <v>70315.199999999997</v>
      </c>
      <c r="BC743" s="11">
        <v>383162.4</v>
      </c>
      <c r="BD743" s="11">
        <v>132272.70000000001</v>
      </c>
      <c r="BE743" s="11">
        <v>498568.7</v>
      </c>
      <c r="BF743" s="11">
        <v>21689.5</v>
      </c>
      <c r="BG743" s="11">
        <v>64594.400000000001</v>
      </c>
      <c r="BH743" s="11">
        <v>263103.90000000002</v>
      </c>
      <c r="BI743" s="11">
        <v>139386</v>
      </c>
      <c r="BJ743" s="11">
        <v>273443.3</v>
      </c>
      <c r="BK743" s="11">
        <v>0</v>
      </c>
      <c r="BL743" s="11">
        <v>99742.5</v>
      </c>
      <c r="BM743" s="11">
        <v>396149</v>
      </c>
      <c r="BN743" s="11">
        <v>96040</v>
      </c>
      <c r="BO743" s="11">
        <v>2946274.3</v>
      </c>
      <c r="BP743" s="11">
        <v>1000000</v>
      </c>
      <c r="BQ743" s="11">
        <v>-1946274.3</v>
      </c>
      <c r="BR743" s="11">
        <v>-194.63</v>
      </c>
    </row>
    <row r="744" spans="48:70" ht="15" thickBot="1" x14ac:dyDescent="0.35">
      <c r="AV744" s="10" t="s">
        <v>748</v>
      </c>
      <c r="AW744" s="11">
        <v>0</v>
      </c>
      <c r="AX744" s="11">
        <v>0</v>
      </c>
      <c r="AY744" s="11">
        <v>386733.8</v>
      </c>
      <c r="AZ744" s="11">
        <v>0</v>
      </c>
      <c r="BA744" s="11">
        <v>0</v>
      </c>
      <c r="BB744" s="11">
        <v>537911.1</v>
      </c>
      <c r="BC744" s="11">
        <v>383162.4</v>
      </c>
      <c r="BD744" s="11">
        <v>179355</v>
      </c>
      <c r="BE744" s="11">
        <v>580568.9</v>
      </c>
      <c r="BF744" s="11">
        <v>21689.5</v>
      </c>
      <c r="BG744" s="11">
        <v>78744.100000000006</v>
      </c>
      <c r="BH744" s="11">
        <v>71685</v>
      </c>
      <c r="BI744" s="11">
        <v>139386</v>
      </c>
      <c r="BJ744" s="11">
        <v>311523.59999999998</v>
      </c>
      <c r="BK744" s="11">
        <v>0</v>
      </c>
      <c r="BL744" s="11">
        <v>38080.300000000003</v>
      </c>
      <c r="BM744" s="11">
        <v>112972.4</v>
      </c>
      <c r="BN744" s="11">
        <v>89699.1</v>
      </c>
      <c r="BO744" s="11">
        <v>2931511.2</v>
      </c>
      <c r="BP744" s="11">
        <v>4000000</v>
      </c>
      <c r="BQ744" s="11">
        <v>1068488.8</v>
      </c>
      <c r="BR744" s="11">
        <v>26.71</v>
      </c>
    </row>
    <row r="745" spans="48:70" ht="15" thickBot="1" x14ac:dyDescent="0.35">
      <c r="AV745" s="10" t="s">
        <v>749</v>
      </c>
      <c r="AW745" s="11">
        <v>0</v>
      </c>
      <c r="AX745" s="11">
        <v>0</v>
      </c>
      <c r="AY745" s="11">
        <v>253900.4</v>
      </c>
      <c r="AZ745" s="11">
        <v>28463.5</v>
      </c>
      <c r="BA745" s="11">
        <v>90083.9</v>
      </c>
      <c r="BB745" s="11">
        <v>264430.40000000002</v>
      </c>
      <c r="BC745" s="11">
        <v>433983.1</v>
      </c>
      <c r="BD745" s="11">
        <v>179355</v>
      </c>
      <c r="BE745" s="11">
        <v>453070.2</v>
      </c>
      <c r="BF745" s="11">
        <v>21689.5</v>
      </c>
      <c r="BG745" s="11">
        <v>64594.400000000001</v>
      </c>
      <c r="BH745" s="11">
        <v>263103.90000000002</v>
      </c>
      <c r="BI745" s="11">
        <v>106663.8</v>
      </c>
      <c r="BJ745" s="11">
        <v>273443.3</v>
      </c>
      <c r="BK745" s="11">
        <v>0</v>
      </c>
      <c r="BL745" s="11">
        <v>0</v>
      </c>
      <c r="BM745" s="11">
        <v>150691.4</v>
      </c>
      <c r="BN745" s="11">
        <v>156037.70000000001</v>
      </c>
      <c r="BO745" s="11">
        <v>2739510.4</v>
      </c>
      <c r="BP745" s="11">
        <v>3000000</v>
      </c>
      <c r="BQ745" s="11">
        <v>260489.60000000001</v>
      </c>
      <c r="BR745" s="11">
        <v>8.68</v>
      </c>
    </row>
    <row r="746" spans="48:70" ht="15" thickBot="1" x14ac:dyDescent="0.35">
      <c r="AV746" s="10" t="s">
        <v>750</v>
      </c>
      <c r="AW746" s="11">
        <v>87944.6</v>
      </c>
      <c r="AX746" s="11">
        <v>157156.9</v>
      </c>
      <c r="AY746" s="11">
        <v>253900.4</v>
      </c>
      <c r="AZ746" s="11">
        <v>40163.9</v>
      </c>
      <c r="BA746" s="11">
        <v>231123.3</v>
      </c>
      <c r="BB746" s="11">
        <v>125497.3</v>
      </c>
      <c r="BC746" s="11">
        <v>433983.1</v>
      </c>
      <c r="BD746" s="11">
        <v>132272.70000000001</v>
      </c>
      <c r="BE746" s="11">
        <v>453070.2</v>
      </c>
      <c r="BF746" s="11">
        <v>0</v>
      </c>
      <c r="BG746" s="11">
        <v>38495.1</v>
      </c>
      <c r="BH746" s="11">
        <v>291524.90000000002</v>
      </c>
      <c r="BI746" s="11">
        <v>0</v>
      </c>
      <c r="BJ746" s="11">
        <v>101457.4</v>
      </c>
      <c r="BK746" s="11">
        <v>0</v>
      </c>
      <c r="BL746" s="11">
        <v>0</v>
      </c>
      <c r="BM746" s="11">
        <v>150691.4</v>
      </c>
      <c r="BN746" s="11">
        <v>156037.70000000001</v>
      </c>
      <c r="BO746" s="11">
        <v>2653318.9</v>
      </c>
      <c r="BP746" s="11">
        <v>3000000</v>
      </c>
      <c r="BQ746" s="11">
        <v>346681.1</v>
      </c>
      <c r="BR746" s="11">
        <v>11.56</v>
      </c>
    </row>
    <row r="747" spans="48:70" ht="15" thickBot="1" x14ac:dyDescent="0.35">
      <c r="AV747" s="10" t="s">
        <v>751</v>
      </c>
      <c r="AW747" s="11">
        <v>0</v>
      </c>
      <c r="AX747" s="11">
        <v>47202.5</v>
      </c>
      <c r="AY747" s="11">
        <v>276683.40000000002</v>
      </c>
      <c r="AZ747" s="11">
        <v>40163.9</v>
      </c>
      <c r="BA747" s="11">
        <v>231123.3</v>
      </c>
      <c r="BB747" s="11">
        <v>0</v>
      </c>
      <c r="BC747" s="11">
        <v>383162.4</v>
      </c>
      <c r="BD747" s="11">
        <v>132272.70000000001</v>
      </c>
      <c r="BE747" s="11">
        <v>498568.7</v>
      </c>
      <c r="BF747" s="11">
        <v>55086</v>
      </c>
      <c r="BG747" s="11">
        <v>38495.1</v>
      </c>
      <c r="BH747" s="11">
        <v>263103.90000000002</v>
      </c>
      <c r="BI747" s="11">
        <v>106663.8</v>
      </c>
      <c r="BJ747" s="11">
        <v>45711.8</v>
      </c>
      <c r="BK747" s="11">
        <v>99905.9</v>
      </c>
      <c r="BL747" s="11">
        <v>38080.300000000003</v>
      </c>
      <c r="BM747" s="11">
        <v>396149</v>
      </c>
      <c r="BN747" s="11">
        <v>156037.70000000001</v>
      </c>
      <c r="BO747" s="11">
        <v>2808410.5</v>
      </c>
      <c r="BP747" s="11">
        <v>2000000</v>
      </c>
      <c r="BQ747" s="11">
        <v>-808410.5</v>
      </c>
      <c r="BR747" s="11">
        <v>-40.42</v>
      </c>
    </row>
    <row r="748" spans="48:70" ht="15" thickBot="1" x14ac:dyDescent="0.35">
      <c r="AV748" s="10" t="s">
        <v>752</v>
      </c>
      <c r="AW748" s="11">
        <v>0</v>
      </c>
      <c r="AX748" s="11">
        <v>403430.9</v>
      </c>
      <c r="AY748" s="11">
        <v>370477.8</v>
      </c>
      <c r="AZ748" s="11">
        <v>40163.9</v>
      </c>
      <c r="BA748" s="11">
        <v>297569.59999999998</v>
      </c>
      <c r="BB748" s="11">
        <v>0</v>
      </c>
      <c r="BC748" s="11">
        <v>433983.1</v>
      </c>
      <c r="BD748" s="11">
        <v>219347.4</v>
      </c>
      <c r="BE748" s="11">
        <v>534324.4</v>
      </c>
      <c r="BF748" s="11">
        <v>0</v>
      </c>
      <c r="BG748" s="11">
        <v>0</v>
      </c>
      <c r="BH748" s="11">
        <v>263103.90000000002</v>
      </c>
      <c r="BI748" s="11">
        <v>0</v>
      </c>
      <c r="BJ748" s="11">
        <v>0</v>
      </c>
      <c r="BK748" s="11">
        <v>69441.600000000006</v>
      </c>
      <c r="BL748" s="11">
        <v>0</v>
      </c>
      <c r="BM748" s="11">
        <v>0</v>
      </c>
      <c r="BN748" s="11">
        <v>89699.1</v>
      </c>
      <c r="BO748" s="11">
        <v>2721541.7</v>
      </c>
      <c r="BP748" s="11">
        <v>1000000</v>
      </c>
      <c r="BQ748" s="11">
        <v>-1721541.7</v>
      </c>
      <c r="BR748" s="11">
        <v>-172.15</v>
      </c>
    </row>
    <row r="749" spans="48:70" ht="15" thickBot="1" x14ac:dyDescent="0.35">
      <c r="AV749" s="10" t="s">
        <v>753</v>
      </c>
      <c r="AW749" s="11">
        <v>0</v>
      </c>
      <c r="AX749" s="11">
        <v>420490.8</v>
      </c>
      <c r="AY749" s="11">
        <v>89315.8</v>
      </c>
      <c r="AZ749" s="11">
        <v>40163.9</v>
      </c>
      <c r="BA749" s="11">
        <v>258776.2</v>
      </c>
      <c r="BB749" s="11">
        <v>214307.4</v>
      </c>
      <c r="BC749" s="11">
        <v>778704.7</v>
      </c>
      <c r="BD749" s="11">
        <v>179355</v>
      </c>
      <c r="BE749" s="11">
        <v>101114.4</v>
      </c>
      <c r="BF749" s="11">
        <v>55086</v>
      </c>
      <c r="BG749" s="11">
        <v>0</v>
      </c>
      <c r="BH749" s="11">
        <v>606168.4</v>
      </c>
      <c r="BI749" s="11">
        <v>0</v>
      </c>
      <c r="BJ749" s="11">
        <v>0</v>
      </c>
      <c r="BK749" s="11">
        <v>0</v>
      </c>
      <c r="BL749" s="11">
        <v>0</v>
      </c>
      <c r="BM749" s="11">
        <v>0</v>
      </c>
      <c r="BN749" s="11">
        <v>188027.9</v>
      </c>
      <c r="BO749" s="11">
        <v>2931510.5</v>
      </c>
      <c r="BP749" s="11">
        <v>4000000</v>
      </c>
      <c r="BQ749" s="11">
        <v>1068489.5</v>
      </c>
      <c r="BR749" s="11">
        <v>26.71</v>
      </c>
    </row>
    <row r="750" spans="48:70" ht="15" thickBot="1" x14ac:dyDescent="0.35">
      <c r="AV750" s="10" t="s">
        <v>754</v>
      </c>
      <c r="AW750" s="11">
        <v>87944.6</v>
      </c>
      <c r="AX750" s="11">
        <v>0</v>
      </c>
      <c r="AY750" s="11">
        <v>386733.8</v>
      </c>
      <c r="AZ750" s="11">
        <v>28463.5</v>
      </c>
      <c r="BA750" s="11">
        <v>231123.3</v>
      </c>
      <c r="BB750" s="11">
        <v>214307.4</v>
      </c>
      <c r="BC750" s="11">
        <v>383162.4</v>
      </c>
      <c r="BD750" s="11">
        <v>179355</v>
      </c>
      <c r="BE750" s="11">
        <v>498568.7</v>
      </c>
      <c r="BF750" s="11">
        <v>0</v>
      </c>
      <c r="BG750" s="11">
        <v>52585.4</v>
      </c>
      <c r="BH750" s="11">
        <v>263103.90000000002</v>
      </c>
      <c r="BI750" s="11">
        <v>106663.8</v>
      </c>
      <c r="BJ750" s="11">
        <v>273443.3</v>
      </c>
      <c r="BK750" s="11">
        <v>0</v>
      </c>
      <c r="BL750" s="11">
        <v>38080.300000000003</v>
      </c>
      <c r="BM750" s="11">
        <v>150691.4</v>
      </c>
      <c r="BN750" s="11">
        <v>89699.1</v>
      </c>
      <c r="BO750" s="11">
        <v>2983925.9</v>
      </c>
      <c r="BP750" s="11">
        <v>1000000</v>
      </c>
      <c r="BQ750" s="11">
        <v>-1983925.9</v>
      </c>
      <c r="BR750" s="11">
        <v>-198.39</v>
      </c>
    </row>
    <row r="751" spans="48:70" ht="15" thickBot="1" x14ac:dyDescent="0.35">
      <c r="AV751" s="10" t="s">
        <v>755</v>
      </c>
      <c r="AW751" s="11">
        <v>87944.6</v>
      </c>
      <c r="AX751" s="11">
        <v>0</v>
      </c>
      <c r="AY751" s="11">
        <v>253900.4</v>
      </c>
      <c r="AZ751" s="11">
        <v>0</v>
      </c>
      <c r="BA751" s="11">
        <v>231123.3</v>
      </c>
      <c r="BB751" s="11">
        <v>0</v>
      </c>
      <c r="BC751" s="11">
        <v>201965</v>
      </c>
      <c r="BD751" s="11">
        <v>65504.6</v>
      </c>
      <c r="BE751" s="11">
        <v>453070.2</v>
      </c>
      <c r="BF751" s="11">
        <v>0</v>
      </c>
      <c r="BG751" s="11">
        <v>64594.400000000001</v>
      </c>
      <c r="BH751" s="11">
        <v>291524.90000000002</v>
      </c>
      <c r="BI751" s="11">
        <v>139386</v>
      </c>
      <c r="BJ751" s="11">
        <v>273443.3</v>
      </c>
      <c r="BK751" s="11">
        <v>69441.600000000006</v>
      </c>
      <c r="BL751" s="11">
        <v>161613.5</v>
      </c>
      <c r="BM751" s="11">
        <v>396149</v>
      </c>
      <c r="BN751" s="11">
        <v>156037.70000000001</v>
      </c>
      <c r="BO751" s="11">
        <v>2845698.6</v>
      </c>
      <c r="BP751" s="11">
        <v>1000000</v>
      </c>
      <c r="BQ751" s="11">
        <v>-1845698.6</v>
      </c>
      <c r="BR751" s="11">
        <v>-184.57</v>
      </c>
    </row>
    <row r="752" spans="48:70" ht="15" thickBot="1" x14ac:dyDescent="0.35">
      <c r="AV752" s="10" t="s">
        <v>756</v>
      </c>
      <c r="AW752" s="11">
        <v>87944.6</v>
      </c>
      <c r="AX752" s="11">
        <v>47202.5</v>
      </c>
      <c r="AY752" s="11">
        <v>0</v>
      </c>
      <c r="AZ752" s="11">
        <v>0</v>
      </c>
      <c r="BA752" s="11">
        <v>231123.3</v>
      </c>
      <c r="BB752" s="11">
        <v>125497.3</v>
      </c>
      <c r="BC752" s="11">
        <v>433983.1</v>
      </c>
      <c r="BD752" s="11">
        <v>65504.6</v>
      </c>
      <c r="BE752" s="11">
        <v>0</v>
      </c>
      <c r="BF752" s="11">
        <v>0</v>
      </c>
      <c r="BG752" s="11">
        <v>52585.4</v>
      </c>
      <c r="BH752" s="11">
        <v>606168.4</v>
      </c>
      <c r="BI752" s="11">
        <v>139386</v>
      </c>
      <c r="BJ752" s="11">
        <v>273443.3</v>
      </c>
      <c r="BK752" s="11">
        <v>0</v>
      </c>
      <c r="BL752" s="11">
        <v>0</v>
      </c>
      <c r="BM752" s="11">
        <v>396149</v>
      </c>
      <c r="BN752" s="11">
        <v>188027.9</v>
      </c>
      <c r="BO752" s="11">
        <v>2647015.4</v>
      </c>
      <c r="BP752" s="11">
        <v>2000000</v>
      </c>
      <c r="BQ752" s="11">
        <v>-647015.4</v>
      </c>
      <c r="BR752" s="11">
        <v>-32.35</v>
      </c>
    </row>
    <row r="753" spans="48:70" ht="15" thickBot="1" x14ac:dyDescent="0.35">
      <c r="AV753" s="10" t="s">
        <v>757</v>
      </c>
      <c r="AW753" s="11">
        <v>87944.6</v>
      </c>
      <c r="AX753" s="11">
        <v>0</v>
      </c>
      <c r="AY753" s="11">
        <v>0</v>
      </c>
      <c r="AZ753" s="11">
        <v>0</v>
      </c>
      <c r="BA753" s="11">
        <v>0</v>
      </c>
      <c r="BB753" s="11">
        <v>70315.199999999997</v>
      </c>
      <c r="BC753" s="11">
        <v>383162.4</v>
      </c>
      <c r="BD753" s="11">
        <v>0</v>
      </c>
      <c r="BE753" s="11">
        <v>0</v>
      </c>
      <c r="BF753" s="11">
        <v>0</v>
      </c>
      <c r="BG753" s="11">
        <v>78744.100000000006</v>
      </c>
      <c r="BH753" s="11">
        <v>606168.4</v>
      </c>
      <c r="BI753" s="11">
        <v>614639.69999999995</v>
      </c>
      <c r="BJ753" s="11">
        <v>311523.59999999998</v>
      </c>
      <c r="BK753" s="11">
        <v>0</v>
      </c>
      <c r="BL753" s="11">
        <v>38080.300000000003</v>
      </c>
      <c r="BM753" s="11">
        <v>435195.3</v>
      </c>
      <c r="BN753" s="11">
        <v>305737.59999999998</v>
      </c>
      <c r="BO753" s="11">
        <v>2931511.2</v>
      </c>
      <c r="BP753" s="11">
        <v>4000000</v>
      </c>
      <c r="BQ753" s="11">
        <v>1068488.8</v>
      </c>
      <c r="BR753" s="11">
        <v>26.71</v>
      </c>
    </row>
    <row r="754" spans="48:70" ht="15" thickBot="1" x14ac:dyDescent="0.35">
      <c r="AV754" s="10" t="s">
        <v>758</v>
      </c>
      <c r="AW754" s="11">
        <v>0</v>
      </c>
      <c r="AX754" s="11">
        <v>157156.9</v>
      </c>
      <c r="AY754" s="11">
        <v>253900.4</v>
      </c>
      <c r="AZ754" s="11">
        <v>40163.9</v>
      </c>
      <c r="BA754" s="11">
        <v>231123.3</v>
      </c>
      <c r="BB754" s="11">
        <v>70315.199999999997</v>
      </c>
      <c r="BC754" s="11">
        <v>433983.1</v>
      </c>
      <c r="BD754" s="11">
        <v>132272.70000000001</v>
      </c>
      <c r="BE754" s="11">
        <v>101114.4</v>
      </c>
      <c r="BF754" s="11">
        <v>21689.5</v>
      </c>
      <c r="BG754" s="11">
        <v>38495.1</v>
      </c>
      <c r="BH754" s="11">
        <v>553733.19999999995</v>
      </c>
      <c r="BI754" s="11">
        <v>106663.8</v>
      </c>
      <c r="BJ754" s="11">
        <v>154286.9</v>
      </c>
      <c r="BK754" s="11">
        <v>0</v>
      </c>
      <c r="BL754" s="11">
        <v>0</v>
      </c>
      <c r="BM754" s="11">
        <v>396149</v>
      </c>
      <c r="BN754" s="11">
        <v>188027.9</v>
      </c>
      <c r="BO754" s="11">
        <v>2879075.3</v>
      </c>
      <c r="BP754" s="11">
        <v>1000000</v>
      </c>
      <c r="BQ754" s="11">
        <v>-1879075.3</v>
      </c>
      <c r="BR754" s="11">
        <v>-187.91</v>
      </c>
    </row>
    <row r="755" spans="48:70" ht="15" thickBot="1" x14ac:dyDescent="0.35">
      <c r="AV755" s="10" t="s">
        <v>759</v>
      </c>
      <c r="AW755" s="11">
        <v>0</v>
      </c>
      <c r="AX755" s="11">
        <v>0</v>
      </c>
      <c r="AY755" s="11">
        <v>370477.8</v>
      </c>
      <c r="AZ755" s="11">
        <v>28463.5</v>
      </c>
      <c r="BA755" s="11">
        <v>231123.3</v>
      </c>
      <c r="BB755" s="11">
        <v>0</v>
      </c>
      <c r="BC755" s="11">
        <v>383162.4</v>
      </c>
      <c r="BD755" s="11">
        <v>132272.70000000001</v>
      </c>
      <c r="BE755" s="11">
        <v>498568.7</v>
      </c>
      <c r="BF755" s="11">
        <v>55086</v>
      </c>
      <c r="BG755" s="11">
        <v>52585.4</v>
      </c>
      <c r="BH755" s="11">
        <v>263103.90000000002</v>
      </c>
      <c r="BI755" s="11">
        <v>106663.8</v>
      </c>
      <c r="BJ755" s="11">
        <v>273443.3</v>
      </c>
      <c r="BK755" s="11">
        <v>0</v>
      </c>
      <c r="BL755" s="11">
        <v>99742.5</v>
      </c>
      <c r="BM755" s="11">
        <v>396149</v>
      </c>
      <c r="BN755" s="11">
        <v>89699.1</v>
      </c>
      <c r="BO755" s="11">
        <v>2980541.5</v>
      </c>
      <c r="BP755" s="11">
        <v>4000000</v>
      </c>
      <c r="BQ755" s="11">
        <v>1019458.5</v>
      </c>
      <c r="BR755" s="11">
        <v>25.49</v>
      </c>
    </row>
    <row r="756" spans="48:70" ht="15" thickBot="1" x14ac:dyDescent="0.35">
      <c r="AV756" s="10" t="s">
        <v>760</v>
      </c>
      <c r="AW756" s="11">
        <v>87944.6</v>
      </c>
      <c r="AX756" s="11">
        <v>47202.5</v>
      </c>
      <c r="AY756" s="11">
        <v>386733.8</v>
      </c>
      <c r="AZ756" s="11">
        <v>40163.9</v>
      </c>
      <c r="BA756" s="11">
        <v>231123.3</v>
      </c>
      <c r="BB756" s="11">
        <v>0</v>
      </c>
      <c r="BC756" s="11">
        <v>383162.4</v>
      </c>
      <c r="BD756" s="11">
        <v>179355</v>
      </c>
      <c r="BE756" s="11">
        <v>580568.9</v>
      </c>
      <c r="BF756" s="11">
        <v>0</v>
      </c>
      <c r="BG756" s="11">
        <v>52585.4</v>
      </c>
      <c r="BH756" s="11">
        <v>263103.90000000002</v>
      </c>
      <c r="BI756" s="11">
        <v>106663.8</v>
      </c>
      <c r="BJ756" s="11">
        <v>101457.4</v>
      </c>
      <c r="BK756" s="11">
        <v>69441.600000000006</v>
      </c>
      <c r="BL756" s="11">
        <v>161613.5</v>
      </c>
      <c r="BM756" s="11">
        <v>150691.4</v>
      </c>
      <c r="BN756" s="11">
        <v>89699.1</v>
      </c>
      <c r="BO756" s="11">
        <v>2931510.5</v>
      </c>
      <c r="BP756" s="11">
        <v>4000000</v>
      </c>
      <c r="BQ756" s="11">
        <v>1068489.5</v>
      </c>
      <c r="BR756" s="11">
        <v>26.71</v>
      </c>
    </row>
    <row r="757" spans="48:70" ht="15" thickBot="1" x14ac:dyDescent="0.35">
      <c r="AV757" s="10" t="s">
        <v>761</v>
      </c>
      <c r="AW757" s="11">
        <v>0</v>
      </c>
      <c r="AX757" s="11">
        <v>0</v>
      </c>
      <c r="AY757" s="11">
        <v>736527.5</v>
      </c>
      <c r="AZ757" s="11">
        <v>40163.9</v>
      </c>
      <c r="BA757" s="11">
        <v>231123.3</v>
      </c>
      <c r="BB757" s="11">
        <v>70315.199999999997</v>
      </c>
      <c r="BC757" s="11">
        <v>0</v>
      </c>
      <c r="BD757" s="11">
        <v>179355</v>
      </c>
      <c r="BE757" s="11">
        <v>880362.1</v>
      </c>
      <c r="BF757" s="11">
        <v>55086</v>
      </c>
      <c r="BG757" s="11">
        <v>52585.4</v>
      </c>
      <c r="BH757" s="11">
        <v>0</v>
      </c>
      <c r="BI757" s="11">
        <v>106663.8</v>
      </c>
      <c r="BJ757" s="11">
        <v>101457.4</v>
      </c>
      <c r="BK757" s="11">
        <v>0</v>
      </c>
      <c r="BL757" s="11">
        <v>161613.5</v>
      </c>
      <c r="BM757" s="11">
        <v>0</v>
      </c>
      <c r="BN757" s="11">
        <v>0</v>
      </c>
      <c r="BO757" s="11">
        <v>2615253.2000000002</v>
      </c>
      <c r="BP757" s="11">
        <v>3000000</v>
      </c>
      <c r="BQ757" s="11">
        <v>384746.8</v>
      </c>
      <c r="BR757" s="11">
        <v>12.82</v>
      </c>
    </row>
    <row r="758" spans="48:70" ht="15" thickBot="1" x14ac:dyDescent="0.35">
      <c r="AV758" s="10" t="s">
        <v>762</v>
      </c>
      <c r="AW758" s="11">
        <v>0</v>
      </c>
      <c r="AX758" s="11">
        <v>403430.9</v>
      </c>
      <c r="AY758" s="11">
        <v>386733.8</v>
      </c>
      <c r="AZ758" s="11">
        <v>40163.9</v>
      </c>
      <c r="BA758" s="11">
        <v>297569.59999999998</v>
      </c>
      <c r="BB758" s="11">
        <v>0</v>
      </c>
      <c r="BC758" s="11">
        <v>383162.4</v>
      </c>
      <c r="BD758" s="11">
        <v>179355</v>
      </c>
      <c r="BE758" s="11">
        <v>579949.69999999995</v>
      </c>
      <c r="BF758" s="11">
        <v>55086</v>
      </c>
      <c r="BG758" s="11">
        <v>0</v>
      </c>
      <c r="BH758" s="11">
        <v>263103.90000000002</v>
      </c>
      <c r="BI758" s="11">
        <v>0</v>
      </c>
      <c r="BJ758" s="11">
        <v>0</v>
      </c>
      <c r="BK758" s="11">
        <v>214557.3</v>
      </c>
      <c r="BL758" s="11">
        <v>38080.300000000003</v>
      </c>
      <c r="BM758" s="11">
        <v>112972.4</v>
      </c>
      <c r="BN758" s="11">
        <v>89699.1</v>
      </c>
      <c r="BO758" s="11">
        <v>3043864.3</v>
      </c>
      <c r="BP758" s="11">
        <v>4000000</v>
      </c>
      <c r="BQ758" s="11">
        <v>956135.7</v>
      </c>
      <c r="BR758" s="11">
        <v>23.9</v>
      </c>
    </row>
    <row r="759" spans="48:70" ht="15" thickBot="1" x14ac:dyDescent="0.35">
      <c r="AV759" s="10" t="s">
        <v>763</v>
      </c>
      <c r="AW759" s="11">
        <v>87944.6</v>
      </c>
      <c r="AX759" s="11">
        <v>0</v>
      </c>
      <c r="AY759" s="11">
        <v>370477.8</v>
      </c>
      <c r="AZ759" s="11">
        <v>0</v>
      </c>
      <c r="BA759" s="11">
        <v>0</v>
      </c>
      <c r="BB759" s="11">
        <v>264430.40000000002</v>
      </c>
      <c r="BC759" s="11">
        <v>433983.1</v>
      </c>
      <c r="BD759" s="11">
        <v>179355</v>
      </c>
      <c r="BE759" s="11">
        <v>498568.7</v>
      </c>
      <c r="BF759" s="11">
        <v>0</v>
      </c>
      <c r="BG759" s="11">
        <v>64594.400000000001</v>
      </c>
      <c r="BH759" s="11">
        <v>263103.90000000002</v>
      </c>
      <c r="BI759" s="11">
        <v>139386</v>
      </c>
      <c r="BJ759" s="11">
        <v>311523.59999999998</v>
      </c>
      <c r="BK759" s="11">
        <v>0</v>
      </c>
      <c r="BL759" s="11">
        <v>38080.300000000003</v>
      </c>
      <c r="BM759" s="11">
        <v>150691.4</v>
      </c>
      <c r="BN759" s="11">
        <v>129372.7</v>
      </c>
      <c r="BO759" s="11">
        <v>2931511.9</v>
      </c>
      <c r="BP759" s="11">
        <v>4000000</v>
      </c>
      <c r="BQ759" s="11">
        <v>1068488.1000000001</v>
      </c>
      <c r="BR759" s="11">
        <v>26.71</v>
      </c>
    </row>
    <row r="760" spans="48:70" ht="15" thickBot="1" x14ac:dyDescent="0.35">
      <c r="AV760" s="10" t="s">
        <v>764</v>
      </c>
      <c r="AW760" s="11">
        <v>0</v>
      </c>
      <c r="AX760" s="11">
        <v>0</v>
      </c>
      <c r="AY760" s="11">
        <v>221778.4</v>
      </c>
      <c r="AZ760" s="11">
        <v>0</v>
      </c>
      <c r="BA760" s="11">
        <v>0</v>
      </c>
      <c r="BB760" s="11">
        <v>214307.4</v>
      </c>
      <c r="BC760" s="11">
        <v>383162.4</v>
      </c>
      <c r="BD760" s="11">
        <v>0</v>
      </c>
      <c r="BE760" s="11">
        <v>101114.4</v>
      </c>
      <c r="BF760" s="11">
        <v>0</v>
      </c>
      <c r="BG760" s="11">
        <v>78744.100000000006</v>
      </c>
      <c r="BH760" s="11">
        <v>606168.4</v>
      </c>
      <c r="BI760" s="11">
        <v>379914.3</v>
      </c>
      <c r="BJ760" s="11">
        <v>311523.59999999998</v>
      </c>
      <c r="BK760" s="11">
        <v>0</v>
      </c>
      <c r="BL760" s="11">
        <v>99742.5</v>
      </c>
      <c r="BM760" s="11">
        <v>396149</v>
      </c>
      <c r="BN760" s="11">
        <v>188027.9</v>
      </c>
      <c r="BO760" s="11">
        <v>2980632.4</v>
      </c>
      <c r="BP760" s="11">
        <v>2000000</v>
      </c>
      <c r="BQ760" s="11">
        <v>-980632.4</v>
      </c>
      <c r="BR760" s="11">
        <v>-49.03</v>
      </c>
    </row>
    <row r="761" spans="48:70" ht="15" thickBot="1" x14ac:dyDescent="0.35">
      <c r="AV761" s="10" t="s">
        <v>765</v>
      </c>
      <c r="AW761" s="11">
        <v>0</v>
      </c>
      <c r="AX761" s="11">
        <v>0</v>
      </c>
      <c r="AY761" s="11">
        <v>253900.4</v>
      </c>
      <c r="AZ761" s="11">
        <v>0</v>
      </c>
      <c r="BA761" s="11">
        <v>0</v>
      </c>
      <c r="BB761" s="11">
        <v>214307.4</v>
      </c>
      <c r="BC761" s="11">
        <v>383162.4</v>
      </c>
      <c r="BD761" s="11">
        <v>0</v>
      </c>
      <c r="BE761" s="11">
        <v>158872.5</v>
      </c>
      <c r="BF761" s="11">
        <v>0</v>
      </c>
      <c r="BG761" s="11">
        <v>78744.100000000006</v>
      </c>
      <c r="BH761" s="11">
        <v>606168.4</v>
      </c>
      <c r="BI761" s="11">
        <v>304510.7</v>
      </c>
      <c r="BJ761" s="11">
        <v>311523.59999999998</v>
      </c>
      <c r="BK761" s="11">
        <v>0</v>
      </c>
      <c r="BL761" s="11">
        <v>161613.5</v>
      </c>
      <c r="BM761" s="11">
        <v>396149</v>
      </c>
      <c r="BN761" s="11">
        <v>188027.9</v>
      </c>
      <c r="BO761" s="11">
        <v>3056979.9</v>
      </c>
      <c r="BP761" s="11">
        <v>2000000</v>
      </c>
      <c r="BQ761" s="11">
        <v>-1056979.8999999999</v>
      </c>
      <c r="BR761" s="11">
        <v>-52.85</v>
      </c>
    </row>
    <row r="762" spans="48:70" ht="15" thickBot="1" x14ac:dyDescent="0.35">
      <c r="AV762" s="10" t="s">
        <v>766</v>
      </c>
      <c r="AW762" s="11">
        <v>0</v>
      </c>
      <c r="AX762" s="11">
        <v>47202.5</v>
      </c>
      <c r="AY762" s="11">
        <v>76515.399999999994</v>
      </c>
      <c r="AZ762" s="11">
        <v>28463.5</v>
      </c>
      <c r="BA762" s="11">
        <v>231123.3</v>
      </c>
      <c r="BB762" s="11">
        <v>125497.3</v>
      </c>
      <c r="BC762" s="11">
        <v>433983.1</v>
      </c>
      <c r="BD762" s="11">
        <v>132272.70000000001</v>
      </c>
      <c r="BE762" s="11">
        <v>101114.4</v>
      </c>
      <c r="BF762" s="11">
        <v>0</v>
      </c>
      <c r="BG762" s="11">
        <v>38495.1</v>
      </c>
      <c r="BH762" s="11">
        <v>606168.4</v>
      </c>
      <c r="BI762" s="11">
        <v>106663.8</v>
      </c>
      <c r="BJ762" s="11">
        <v>273443.3</v>
      </c>
      <c r="BK762" s="11">
        <v>0</v>
      </c>
      <c r="BL762" s="11">
        <v>0</v>
      </c>
      <c r="BM762" s="11">
        <v>396149</v>
      </c>
      <c r="BN762" s="11">
        <v>188027.9</v>
      </c>
      <c r="BO762" s="11">
        <v>2785119.6</v>
      </c>
      <c r="BP762" s="11">
        <v>2000000</v>
      </c>
      <c r="BQ762" s="11">
        <v>-785119.6</v>
      </c>
      <c r="BR762" s="11">
        <v>-39.26</v>
      </c>
    </row>
    <row r="763" spans="48:70" ht="15" thickBot="1" x14ac:dyDescent="0.35">
      <c r="AV763" s="10" t="s">
        <v>767</v>
      </c>
      <c r="AW763" s="11">
        <v>0</v>
      </c>
      <c r="AX763" s="11">
        <v>0</v>
      </c>
      <c r="AY763" s="11">
        <v>253900.4</v>
      </c>
      <c r="AZ763" s="11">
        <v>0</v>
      </c>
      <c r="BA763" s="11">
        <v>90083.9</v>
      </c>
      <c r="BB763" s="11">
        <v>70315.199999999997</v>
      </c>
      <c r="BC763" s="11">
        <v>383162.4</v>
      </c>
      <c r="BD763" s="11">
        <v>65504.6</v>
      </c>
      <c r="BE763" s="11">
        <v>190862.6</v>
      </c>
      <c r="BF763" s="11">
        <v>0</v>
      </c>
      <c r="BG763" s="11">
        <v>78744.100000000006</v>
      </c>
      <c r="BH763" s="11">
        <v>291524.90000000002</v>
      </c>
      <c r="BI763" s="11">
        <v>139386</v>
      </c>
      <c r="BJ763" s="11">
        <v>273443.3</v>
      </c>
      <c r="BK763" s="11">
        <v>0</v>
      </c>
      <c r="BL763" s="11">
        <v>99742.5</v>
      </c>
      <c r="BM763" s="11">
        <v>396149</v>
      </c>
      <c r="BN763" s="11">
        <v>156037.70000000001</v>
      </c>
      <c r="BO763" s="11">
        <v>2488856.7000000002</v>
      </c>
      <c r="BP763" s="11">
        <v>2000000</v>
      </c>
      <c r="BQ763" s="11">
        <v>-488856.7</v>
      </c>
      <c r="BR763" s="11">
        <v>-24.44</v>
      </c>
    </row>
    <row r="764" spans="48:70" ht="15" thickBot="1" x14ac:dyDescent="0.35">
      <c r="AV764" s="10" t="s">
        <v>768</v>
      </c>
      <c r="AW764" s="11">
        <v>0</v>
      </c>
      <c r="AX764" s="11">
        <v>47202.5</v>
      </c>
      <c r="AY764" s="11">
        <v>386733.8</v>
      </c>
      <c r="AZ764" s="11">
        <v>40163.9</v>
      </c>
      <c r="BA764" s="11">
        <v>231123.3</v>
      </c>
      <c r="BB764" s="11">
        <v>214307.4</v>
      </c>
      <c r="BC764" s="11">
        <v>383162.4</v>
      </c>
      <c r="BD764" s="11">
        <v>179355</v>
      </c>
      <c r="BE764" s="11">
        <v>579949.69999999995</v>
      </c>
      <c r="BF764" s="11">
        <v>0</v>
      </c>
      <c r="BG764" s="11">
        <v>52585.4</v>
      </c>
      <c r="BH764" s="11">
        <v>0</v>
      </c>
      <c r="BI764" s="11">
        <v>106663.8</v>
      </c>
      <c r="BJ764" s="11">
        <v>230844.79999999999</v>
      </c>
      <c r="BK764" s="11">
        <v>0</v>
      </c>
      <c r="BL764" s="11">
        <v>38080.300000000003</v>
      </c>
      <c r="BM764" s="11">
        <v>0</v>
      </c>
      <c r="BN764" s="11">
        <v>89699.1</v>
      </c>
      <c r="BO764" s="11">
        <v>2579871.2999999998</v>
      </c>
      <c r="BP764" s="11">
        <v>1000000</v>
      </c>
      <c r="BQ764" s="11">
        <v>-1579871.3</v>
      </c>
      <c r="BR764" s="11">
        <v>-157.99</v>
      </c>
    </row>
    <row r="765" spans="48:70" ht="15" thickBot="1" x14ac:dyDescent="0.35">
      <c r="AV765" s="10" t="s">
        <v>769</v>
      </c>
      <c r="AW765" s="11">
        <v>0</v>
      </c>
      <c r="AX765" s="11">
        <v>0</v>
      </c>
      <c r="AY765" s="11">
        <v>386733.8</v>
      </c>
      <c r="AZ765" s="11">
        <v>28463.5</v>
      </c>
      <c r="BA765" s="11">
        <v>231123.3</v>
      </c>
      <c r="BB765" s="11">
        <v>70315.199999999997</v>
      </c>
      <c r="BC765" s="11">
        <v>383162.4</v>
      </c>
      <c r="BD765" s="11">
        <v>179355</v>
      </c>
      <c r="BE765" s="11">
        <v>579949.69999999995</v>
      </c>
      <c r="BF765" s="11">
        <v>0</v>
      </c>
      <c r="BG765" s="11">
        <v>52585.4</v>
      </c>
      <c r="BH765" s="11">
        <v>263103.90000000002</v>
      </c>
      <c r="BI765" s="11">
        <v>106663.8</v>
      </c>
      <c r="BJ765" s="11">
        <v>273443.3</v>
      </c>
      <c r="BK765" s="11">
        <v>0</v>
      </c>
      <c r="BL765" s="11">
        <v>38080.300000000003</v>
      </c>
      <c r="BM765" s="11">
        <v>150691.4</v>
      </c>
      <c r="BN765" s="11">
        <v>89699.1</v>
      </c>
      <c r="BO765" s="11">
        <v>2833370.1</v>
      </c>
      <c r="BP765" s="11">
        <v>2000000</v>
      </c>
      <c r="BQ765" s="11">
        <v>-833370.1</v>
      </c>
      <c r="BR765" s="11">
        <v>-41.67</v>
      </c>
    </row>
    <row r="766" spans="48:70" ht="15" thickBot="1" x14ac:dyDescent="0.35">
      <c r="AV766" s="10" t="s">
        <v>770</v>
      </c>
      <c r="AW766" s="11">
        <v>0</v>
      </c>
      <c r="AX766" s="11">
        <v>420490.8</v>
      </c>
      <c r="AY766" s="11">
        <v>0</v>
      </c>
      <c r="AZ766" s="11">
        <v>40163.9</v>
      </c>
      <c r="BA766" s="11">
        <v>231123.3</v>
      </c>
      <c r="BB766" s="11">
        <v>214307.4</v>
      </c>
      <c r="BC766" s="11">
        <v>778704.7</v>
      </c>
      <c r="BD766" s="11">
        <v>132272.70000000001</v>
      </c>
      <c r="BE766" s="11">
        <v>0</v>
      </c>
      <c r="BF766" s="11">
        <v>55086</v>
      </c>
      <c r="BG766" s="11">
        <v>0</v>
      </c>
      <c r="BH766" s="11">
        <v>606168.4</v>
      </c>
      <c r="BI766" s="11">
        <v>0</v>
      </c>
      <c r="BJ766" s="11">
        <v>0</v>
      </c>
      <c r="BK766" s="11">
        <v>0</v>
      </c>
      <c r="BL766" s="11">
        <v>0</v>
      </c>
      <c r="BM766" s="11">
        <v>150691.4</v>
      </c>
      <c r="BN766" s="11">
        <v>188027.9</v>
      </c>
      <c r="BO766" s="11">
        <v>2817036.4</v>
      </c>
      <c r="BP766" s="11">
        <v>1000000</v>
      </c>
      <c r="BQ766" s="11">
        <v>-1817036.4</v>
      </c>
      <c r="BR766" s="11">
        <v>-181.7</v>
      </c>
    </row>
    <row r="767" spans="48:70" ht="15" thickBot="1" x14ac:dyDescent="0.35">
      <c r="AV767" s="10" t="s">
        <v>771</v>
      </c>
      <c r="AW767" s="11">
        <v>87944.6</v>
      </c>
      <c r="AX767" s="11">
        <v>403430.9</v>
      </c>
      <c r="AY767" s="11">
        <v>253900.4</v>
      </c>
      <c r="AZ767" s="11">
        <v>40163.9</v>
      </c>
      <c r="BA767" s="11">
        <v>258776.2</v>
      </c>
      <c r="BB767" s="11">
        <v>0</v>
      </c>
      <c r="BC767" s="11">
        <v>433983.1</v>
      </c>
      <c r="BD767" s="11">
        <v>179355</v>
      </c>
      <c r="BE767" s="11">
        <v>453070.2</v>
      </c>
      <c r="BF767" s="11">
        <v>0</v>
      </c>
      <c r="BG767" s="11">
        <v>0</v>
      </c>
      <c r="BH767" s="11">
        <v>263103.90000000002</v>
      </c>
      <c r="BI767" s="11">
        <v>0</v>
      </c>
      <c r="BJ767" s="11">
        <v>0</v>
      </c>
      <c r="BK767" s="11">
        <v>0</v>
      </c>
      <c r="BL767" s="11">
        <v>0</v>
      </c>
      <c r="BM767" s="11">
        <v>0</v>
      </c>
      <c r="BN767" s="11">
        <v>156037.70000000001</v>
      </c>
      <c r="BO767" s="11">
        <v>2529765.9</v>
      </c>
      <c r="BP767" s="11">
        <v>1000000</v>
      </c>
      <c r="BQ767" s="11">
        <v>-1529765.9</v>
      </c>
      <c r="BR767" s="11">
        <v>-152.97999999999999</v>
      </c>
    </row>
    <row r="768" spans="48:70" ht="15" thickBot="1" x14ac:dyDescent="0.35">
      <c r="AV768" s="10" t="s">
        <v>772</v>
      </c>
      <c r="AW768" s="11">
        <v>87944.6</v>
      </c>
      <c r="AX768" s="11">
        <v>0</v>
      </c>
      <c r="AY768" s="11">
        <v>0</v>
      </c>
      <c r="AZ768" s="11">
        <v>0</v>
      </c>
      <c r="BA768" s="11">
        <v>0</v>
      </c>
      <c r="BB768" s="11">
        <v>214307.4</v>
      </c>
      <c r="BC768" s="11">
        <v>383162.4</v>
      </c>
      <c r="BD768" s="11">
        <v>0</v>
      </c>
      <c r="BE768" s="11">
        <v>0</v>
      </c>
      <c r="BF768" s="11">
        <v>0</v>
      </c>
      <c r="BG768" s="11">
        <v>78744.100000000006</v>
      </c>
      <c r="BH768" s="11">
        <v>606168.4</v>
      </c>
      <c r="BI768" s="11">
        <v>614639.69999999995</v>
      </c>
      <c r="BJ768" s="11">
        <v>311523.59999999998</v>
      </c>
      <c r="BK768" s="11">
        <v>0</v>
      </c>
      <c r="BL768" s="11">
        <v>99742.5</v>
      </c>
      <c r="BM768" s="11">
        <v>435195.3</v>
      </c>
      <c r="BN768" s="11">
        <v>188027.9</v>
      </c>
      <c r="BO768" s="11">
        <v>3019455.8</v>
      </c>
      <c r="BP768" s="11">
        <v>4000000</v>
      </c>
      <c r="BQ768" s="11">
        <v>980544.2</v>
      </c>
      <c r="BR768" s="11">
        <v>24.51</v>
      </c>
    </row>
    <row r="769" spans="48:70" ht="15" thickBot="1" x14ac:dyDescent="0.35">
      <c r="AV769" s="10" t="s">
        <v>773</v>
      </c>
      <c r="AW769" s="11">
        <v>0</v>
      </c>
      <c r="AX769" s="11">
        <v>403430.9</v>
      </c>
      <c r="AY769" s="11">
        <v>0</v>
      </c>
      <c r="AZ769" s="11">
        <v>40163.9</v>
      </c>
      <c r="BA769" s="11">
        <v>231123.3</v>
      </c>
      <c r="BB769" s="11">
        <v>180691</v>
      </c>
      <c r="BC769" s="11">
        <v>700354.2</v>
      </c>
      <c r="BD769" s="11">
        <v>132272.70000000001</v>
      </c>
      <c r="BE769" s="11">
        <v>101114.4</v>
      </c>
      <c r="BF769" s="11">
        <v>55086</v>
      </c>
      <c r="BG769" s="11">
        <v>0</v>
      </c>
      <c r="BH769" s="11">
        <v>606168.4</v>
      </c>
      <c r="BI769" s="11">
        <v>0</v>
      </c>
      <c r="BJ769" s="11">
        <v>45711.8</v>
      </c>
      <c r="BK769" s="11">
        <v>0</v>
      </c>
      <c r="BL769" s="11">
        <v>0</v>
      </c>
      <c r="BM769" s="11">
        <v>315622.59999999998</v>
      </c>
      <c r="BN769" s="11">
        <v>188027.9</v>
      </c>
      <c r="BO769" s="11">
        <v>2999767.1</v>
      </c>
      <c r="BP769" s="11">
        <v>4000000</v>
      </c>
      <c r="BQ769" s="11">
        <v>1000232.9</v>
      </c>
      <c r="BR769" s="11">
        <v>25.01</v>
      </c>
    </row>
    <row r="770" spans="48:70" ht="15" thickBot="1" x14ac:dyDescent="0.35">
      <c r="AV770" s="10" t="s">
        <v>774</v>
      </c>
      <c r="AW770" s="11">
        <v>0</v>
      </c>
      <c r="AX770" s="11">
        <v>47202.5</v>
      </c>
      <c r="AY770" s="11">
        <v>276683.40000000002</v>
      </c>
      <c r="AZ770" s="11">
        <v>40163.9</v>
      </c>
      <c r="BA770" s="11">
        <v>231123.3</v>
      </c>
      <c r="BB770" s="11">
        <v>0</v>
      </c>
      <c r="BC770" s="11">
        <v>383162.4</v>
      </c>
      <c r="BD770" s="11">
        <v>132272.70000000001</v>
      </c>
      <c r="BE770" s="11">
        <v>498568.7</v>
      </c>
      <c r="BF770" s="11">
        <v>0</v>
      </c>
      <c r="BG770" s="11">
        <v>38495.1</v>
      </c>
      <c r="BH770" s="11">
        <v>263103.90000000002</v>
      </c>
      <c r="BI770" s="11">
        <v>106663.8</v>
      </c>
      <c r="BJ770" s="11">
        <v>45711.8</v>
      </c>
      <c r="BK770" s="11">
        <v>214557.3</v>
      </c>
      <c r="BL770" s="11">
        <v>161613.5</v>
      </c>
      <c r="BM770" s="11">
        <v>396149</v>
      </c>
      <c r="BN770" s="11">
        <v>96040</v>
      </c>
      <c r="BO770" s="11">
        <v>2931511.2</v>
      </c>
      <c r="BP770" s="11">
        <v>4000000</v>
      </c>
      <c r="BQ770" s="11">
        <v>1068488.8</v>
      </c>
      <c r="BR770" s="11">
        <v>26.71</v>
      </c>
    </row>
    <row r="771" spans="48:70" ht="15" thickBot="1" x14ac:dyDescent="0.35">
      <c r="AV771" s="10" t="s">
        <v>775</v>
      </c>
      <c r="AW771" s="11">
        <v>0</v>
      </c>
      <c r="AX771" s="11">
        <v>0</v>
      </c>
      <c r="AY771" s="11">
        <v>386733.8</v>
      </c>
      <c r="AZ771" s="11">
        <v>40163.9</v>
      </c>
      <c r="BA771" s="11">
        <v>231123.3</v>
      </c>
      <c r="BB771" s="11">
        <v>180691</v>
      </c>
      <c r="BC771" s="11">
        <v>383162.4</v>
      </c>
      <c r="BD771" s="11">
        <v>179355</v>
      </c>
      <c r="BE771" s="11">
        <v>534324.4</v>
      </c>
      <c r="BF771" s="11">
        <v>21689.5</v>
      </c>
      <c r="BG771" s="11">
        <v>52585.4</v>
      </c>
      <c r="BH771" s="11">
        <v>263103.90000000002</v>
      </c>
      <c r="BI771" s="11">
        <v>106663.8</v>
      </c>
      <c r="BJ771" s="11">
        <v>273443.3</v>
      </c>
      <c r="BK771" s="11">
        <v>0</v>
      </c>
      <c r="BL771" s="11">
        <v>38080.300000000003</v>
      </c>
      <c r="BM771" s="11">
        <v>150691.4</v>
      </c>
      <c r="BN771" s="11">
        <v>89699.1</v>
      </c>
      <c r="BO771" s="11">
        <v>2931510.5</v>
      </c>
      <c r="BP771" s="11">
        <v>4000000</v>
      </c>
      <c r="BQ771" s="11">
        <v>1068489.5</v>
      </c>
      <c r="BR771" s="11">
        <v>26.71</v>
      </c>
    </row>
    <row r="772" spans="48:70" ht="15" thickBot="1" x14ac:dyDescent="0.35">
      <c r="AV772" s="10" t="s">
        <v>776</v>
      </c>
      <c r="AW772" s="11">
        <v>0</v>
      </c>
      <c r="AX772" s="11">
        <v>420490.8</v>
      </c>
      <c r="AY772" s="11">
        <v>253900.4</v>
      </c>
      <c r="AZ772" s="11">
        <v>40163.9</v>
      </c>
      <c r="BA772" s="11">
        <v>258776.2</v>
      </c>
      <c r="BB772" s="11">
        <v>214307.4</v>
      </c>
      <c r="BC772" s="11">
        <v>700354.2</v>
      </c>
      <c r="BD772" s="11">
        <v>179355</v>
      </c>
      <c r="BE772" s="11">
        <v>101114.4</v>
      </c>
      <c r="BF772" s="11">
        <v>21689.5</v>
      </c>
      <c r="BG772" s="11">
        <v>0</v>
      </c>
      <c r="BH772" s="11">
        <v>606168.4</v>
      </c>
      <c r="BI772" s="11">
        <v>0</v>
      </c>
      <c r="BJ772" s="11">
        <v>0</v>
      </c>
      <c r="BK772" s="11">
        <v>0</v>
      </c>
      <c r="BL772" s="11">
        <v>0</v>
      </c>
      <c r="BM772" s="11">
        <v>0</v>
      </c>
      <c r="BN772" s="11">
        <v>188027.9</v>
      </c>
      <c r="BO772" s="11">
        <v>2984348</v>
      </c>
      <c r="BP772" s="11">
        <v>4000000</v>
      </c>
      <c r="BQ772" s="11">
        <v>1015652</v>
      </c>
      <c r="BR772" s="11">
        <v>25.39</v>
      </c>
    </row>
    <row r="773" spans="48:70" ht="15" thickBot="1" x14ac:dyDescent="0.35">
      <c r="AV773" s="10" t="s">
        <v>777</v>
      </c>
      <c r="AW773" s="11">
        <v>0</v>
      </c>
      <c r="AX773" s="11">
        <v>0</v>
      </c>
      <c r="AY773" s="11">
        <v>736527.5</v>
      </c>
      <c r="AZ773" s="11">
        <v>0</v>
      </c>
      <c r="BA773" s="11">
        <v>0</v>
      </c>
      <c r="BB773" s="11">
        <v>537911.1</v>
      </c>
      <c r="BC773" s="11">
        <v>0</v>
      </c>
      <c r="BD773" s="11">
        <v>179355</v>
      </c>
      <c r="BE773" s="11">
        <v>880362.1</v>
      </c>
      <c r="BF773" s="11">
        <v>0</v>
      </c>
      <c r="BG773" s="11">
        <v>78744.100000000006</v>
      </c>
      <c r="BH773" s="11">
        <v>0</v>
      </c>
      <c r="BI773" s="11">
        <v>304510.7</v>
      </c>
      <c r="BJ773" s="11">
        <v>311523.59999999998</v>
      </c>
      <c r="BK773" s="11">
        <v>0</v>
      </c>
      <c r="BL773" s="11">
        <v>161613.5</v>
      </c>
      <c r="BM773" s="11">
        <v>0</v>
      </c>
      <c r="BN773" s="11">
        <v>0</v>
      </c>
      <c r="BO773" s="11">
        <v>3190547.6</v>
      </c>
      <c r="BP773" s="11">
        <v>2000000</v>
      </c>
      <c r="BQ773" s="11">
        <v>-1190547.6000000001</v>
      </c>
      <c r="BR773" s="11">
        <v>-59.53</v>
      </c>
    </row>
    <row r="774" spans="48:70" ht="15" thickBot="1" x14ac:dyDescent="0.35">
      <c r="AV774" s="10" t="s">
        <v>778</v>
      </c>
      <c r="AW774" s="11">
        <v>0</v>
      </c>
      <c r="AX774" s="11">
        <v>403430.9</v>
      </c>
      <c r="AY774" s="11">
        <v>253900.4</v>
      </c>
      <c r="AZ774" s="11">
        <v>40163.9</v>
      </c>
      <c r="BA774" s="11">
        <v>231123.3</v>
      </c>
      <c r="BB774" s="11">
        <v>180691</v>
      </c>
      <c r="BC774" s="11">
        <v>685531</v>
      </c>
      <c r="BD774" s="11">
        <v>179355</v>
      </c>
      <c r="BE774" s="11">
        <v>101114.4</v>
      </c>
      <c r="BF774" s="11">
        <v>0</v>
      </c>
      <c r="BG774" s="11">
        <v>0</v>
      </c>
      <c r="BH774" s="11">
        <v>606168.4</v>
      </c>
      <c r="BI774" s="11">
        <v>0</v>
      </c>
      <c r="BJ774" s="11">
        <v>0</v>
      </c>
      <c r="BK774" s="11">
        <v>0</v>
      </c>
      <c r="BL774" s="11">
        <v>0</v>
      </c>
      <c r="BM774" s="11">
        <v>150691.4</v>
      </c>
      <c r="BN774" s="11">
        <v>188027.9</v>
      </c>
      <c r="BO774" s="11">
        <v>3020197.5</v>
      </c>
      <c r="BP774" s="11">
        <v>3000000</v>
      </c>
      <c r="BQ774" s="11">
        <v>-20197.5</v>
      </c>
      <c r="BR774" s="11">
        <v>-0.67</v>
      </c>
    </row>
    <row r="775" spans="48:70" ht="15" thickBot="1" x14ac:dyDescent="0.35">
      <c r="AV775" s="10" t="s">
        <v>779</v>
      </c>
      <c r="AW775" s="11">
        <v>0</v>
      </c>
      <c r="AX775" s="11">
        <v>0</v>
      </c>
      <c r="AY775" s="11">
        <v>386733.8</v>
      </c>
      <c r="AZ775" s="11">
        <v>0</v>
      </c>
      <c r="BA775" s="11">
        <v>90083.9</v>
      </c>
      <c r="BB775" s="11">
        <v>214307.4</v>
      </c>
      <c r="BC775" s="11">
        <v>201965</v>
      </c>
      <c r="BD775" s="11">
        <v>179355</v>
      </c>
      <c r="BE775" s="11">
        <v>880362.1</v>
      </c>
      <c r="BF775" s="11">
        <v>21689.5</v>
      </c>
      <c r="BG775" s="11">
        <v>64594.400000000001</v>
      </c>
      <c r="BH775" s="11">
        <v>0</v>
      </c>
      <c r="BI775" s="11">
        <v>139386</v>
      </c>
      <c r="BJ775" s="11">
        <v>273443.3</v>
      </c>
      <c r="BK775" s="11">
        <v>0</v>
      </c>
      <c r="BL775" s="11">
        <v>161613.5</v>
      </c>
      <c r="BM775" s="11">
        <v>0</v>
      </c>
      <c r="BN775" s="11">
        <v>0</v>
      </c>
      <c r="BO775" s="11">
        <v>2613533.9</v>
      </c>
      <c r="BP775" s="11">
        <v>3000000</v>
      </c>
      <c r="BQ775" s="11">
        <v>386466.1</v>
      </c>
      <c r="BR775" s="11">
        <v>12.88</v>
      </c>
    </row>
    <row r="776" spans="48:70" ht="15" thickBot="1" x14ac:dyDescent="0.35">
      <c r="AV776" s="10" t="s">
        <v>780</v>
      </c>
      <c r="AW776" s="11">
        <v>0</v>
      </c>
      <c r="AX776" s="11">
        <v>47202.5</v>
      </c>
      <c r="AY776" s="11">
        <v>253900.4</v>
      </c>
      <c r="AZ776" s="11">
        <v>40163.9</v>
      </c>
      <c r="BA776" s="11">
        <v>231123.3</v>
      </c>
      <c r="BB776" s="11">
        <v>214307.4</v>
      </c>
      <c r="BC776" s="11">
        <v>433983.1</v>
      </c>
      <c r="BD776" s="11">
        <v>179355</v>
      </c>
      <c r="BE776" s="11">
        <v>453070.2</v>
      </c>
      <c r="BF776" s="11">
        <v>0</v>
      </c>
      <c r="BG776" s="11">
        <v>38495.1</v>
      </c>
      <c r="BH776" s="11">
        <v>263103.90000000002</v>
      </c>
      <c r="BI776" s="11">
        <v>0</v>
      </c>
      <c r="BJ776" s="11">
        <v>273443.3</v>
      </c>
      <c r="BK776" s="11">
        <v>0</v>
      </c>
      <c r="BL776" s="11">
        <v>0</v>
      </c>
      <c r="BM776" s="11">
        <v>150691.4</v>
      </c>
      <c r="BN776" s="11">
        <v>156037.70000000001</v>
      </c>
      <c r="BO776" s="11">
        <v>2734877.2</v>
      </c>
      <c r="BP776" s="11">
        <v>1000000</v>
      </c>
      <c r="BQ776" s="11">
        <v>-1734877.2</v>
      </c>
      <c r="BR776" s="11">
        <v>-173.49</v>
      </c>
    </row>
    <row r="777" spans="48:70" ht="15" thickBot="1" x14ac:dyDescent="0.35">
      <c r="AV777" s="10" t="s">
        <v>781</v>
      </c>
      <c r="AW777" s="11">
        <v>87944.6</v>
      </c>
      <c r="AX777" s="11">
        <v>0</v>
      </c>
      <c r="AY777" s="11">
        <v>386733.8</v>
      </c>
      <c r="AZ777" s="11">
        <v>0</v>
      </c>
      <c r="BA777" s="11">
        <v>231123.3</v>
      </c>
      <c r="BB777" s="11">
        <v>70315.199999999997</v>
      </c>
      <c r="BC777" s="11">
        <v>383162.4</v>
      </c>
      <c r="BD777" s="11">
        <v>132272.70000000001</v>
      </c>
      <c r="BE777" s="11">
        <v>498568.7</v>
      </c>
      <c r="BF777" s="11">
        <v>0</v>
      </c>
      <c r="BG777" s="11">
        <v>64594.400000000001</v>
      </c>
      <c r="BH777" s="11">
        <v>263103.90000000002</v>
      </c>
      <c r="BI777" s="11">
        <v>139386</v>
      </c>
      <c r="BJ777" s="11">
        <v>273443.3</v>
      </c>
      <c r="BK777" s="11">
        <v>0</v>
      </c>
      <c r="BL777" s="11">
        <v>99742.5</v>
      </c>
      <c r="BM777" s="11">
        <v>396149</v>
      </c>
      <c r="BN777" s="11">
        <v>129372.7</v>
      </c>
      <c r="BO777" s="11">
        <v>3155912.5</v>
      </c>
      <c r="BP777" s="11">
        <v>1000000</v>
      </c>
      <c r="BQ777" s="11">
        <v>-2155912.5</v>
      </c>
      <c r="BR777" s="11">
        <v>-215.59</v>
      </c>
    </row>
    <row r="778" spans="48:70" ht="15" thickBot="1" x14ac:dyDescent="0.35">
      <c r="AV778" s="10" t="s">
        <v>782</v>
      </c>
      <c r="AW778" s="11">
        <v>0</v>
      </c>
      <c r="AX778" s="11">
        <v>0</v>
      </c>
      <c r="AY778" s="11">
        <v>386733.8</v>
      </c>
      <c r="AZ778" s="11">
        <v>0</v>
      </c>
      <c r="BA778" s="11">
        <v>0</v>
      </c>
      <c r="BB778" s="11">
        <v>264430.40000000002</v>
      </c>
      <c r="BC778" s="11">
        <v>0</v>
      </c>
      <c r="BD778" s="11">
        <v>132272.70000000001</v>
      </c>
      <c r="BE778" s="11">
        <v>498568.7</v>
      </c>
      <c r="BF778" s="11">
        <v>55086</v>
      </c>
      <c r="BG778" s="11">
        <v>78744.100000000006</v>
      </c>
      <c r="BH778" s="11">
        <v>263103.90000000002</v>
      </c>
      <c r="BI778" s="11">
        <v>379914.3</v>
      </c>
      <c r="BJ778" s="11">
        <v>311523.59999999998</v>
      </c>
      <c r="BK778" s="11">
        <v>0</v>
      </c>
      <c r="BL778" s="11">
        <v>161613.5</v>
      </c>
      <c r="BM778" s="11">
        <v>396149</v>
      </c>
      <c r="BN778" s="11">
        <v>89699.1</v>
      </c>
      <c r="BO778" s="11">
        <v>3017839.1</v>
      </c>
      <c r="BP778" s="11">
        <v>1000000</v>
      </c>
      <c r="BQ778" s="11">
        <v>-2017839.1</v>
      </c>
      <c r="BR778" s="11">
        <v>-201.78</v>
      </c>
    </row>
    <row r="779" spans="48:70" ht="15" thickBot="1" x14ac:dyDescent="0.35">
      <c r="AV779" s="10" t="s">
        <v>783</v>
      </c>
      <c r="AW779" s="11">
        <v>0</v>
      </c>
      <c r="AX779" s="11">
        <v>420490.8</v>
      </c>
      <c r="AY779" s="11">
        <v>253900.4</v>
      </c>
      <c r="AZ779" s="11">
        <v>40163.9</v>
      </c>
      <c r="BA779" s="11">
        <v>297569.59999999998</v>
      </c>
      <c r="BB779" s="11">
        <v>0</v>
      </c>
      <c r="BC779" s="11">
        <v>700354.2</v>
      </c>
      <c r="BD779" s="11">
        <v>179355</v>
      </c>
      <c r="BE779" s="11">
        <v>158872.5</v>
      </c>
      <c r="BF779" s="11">
        <v>21689.5</v>
      </c>
      <c r="BG779" s="11">
        <v>0</v>
      </c>
      <c r="BH779" s="11">
        <v>375950.9</v>
      </c>
      <c r="BI779" s="11">
        <v>0</v>
      </c>
      <c r="BJ779" s="11">
        <v>0</v>
      </c>
      <c r="BK779" s="11">
        <v>0</v>
      </c>
      <c r="BL779" s="11">
        <v>0</v>
      </c>
      <c r="BM779" s="11">
        <v>0</v>
      </c>
      <c r="BN779" s="11">
        <v>188027.9</v>
      </c>
      <c r="BO779" s="11">
        <v>2636374.7000000002</v>
      </c>
      <c r="BP779" s="11">
        <v>2000000</v>
      </c>
      <c r="BQ779" s="11">
        <v>-636374.69999999995</v>
      </c>
      <c r="BR779" s="11">
        <v>-31.82</v>
      </c>
    </row>
    <row r="780" spans="48:70" ht="15" thickBot="1" x14ac:dyDescent="0.35">
      <c r="AV780" s="10" t="s">
        <v>784</v>
      </c>
      <c r="AW780" s="11">
        <v>0</v>
      </c>
      <c r="AX780" s="11">
        <v>0</v>
      </c>
      <c r="AY780" s="11">
        <v>253900.4</v>
      </c>
      <c r="AZ780" s="11">
        <v>0</v>
      </c>
      <c r="BA780" s="11">
        <v>0</v>
      </c>
      <c r="BB780" s="11">
        <v>70315.199999999997</v>
      </c>
      <c r="BC780" s="11">
        <v>0</v>
      </c>
      <c r="BD780" s="11">
        <v>65504.6</v>
      </c>
      <c r="BE780" s="11">
        <v>498568.7</v>
      </c>
      <c r="BF780" s="11">
        <v>0</v>
      </c>
      <c r="BG780" s="11">
        <v>78744.100000000006</v>
      </c>
      <c r="BH780" s="11">
        <v>263103.90000000002</v>
      </c>
      <c r="BI780" s="11">
        <v>304510.7</v>
      </c>
      <c r="BJ780" s="11">
        <v>311523.59999999998</v>
      </c>
      <c r="BK780" s="11">
        <v>0</v>
      </c>
      <c r="BL780" s="11">
        <v>161613.5</v>
      </c>
      <c r="BM780" s="11">
        <v>396149</v>
      </c>
      <c r="BN780" s="11">
        <v>156037.70000000001</v>
      </c>
      <c r="BO780" s="11">
        <v>2559971.5</v>
      </c>
      <c r="BP780" s="11">
        <v>3000000</v>
      </c>
      <c r="BQ780" s="11">
        <v>440028.5</v>
      </c>
      <c r="BR780" s="11">
        <v>14.67</v>
      </c>
    </row>
    <row r="781" spans="48:70" ht="15" thickBot="1" x14ac:dyDescent="0.35">
      <c r="AV781" s="10" t="s">
        <v>785</v>
      </c>
      <c r="AW781" s="11">
        <v>0</v>
      </c>
      <c r="AX781" s="11">
        <v>0</v>
      </c>
      <c r="AY781" s="11">
        <v>89315.8</v>
      </c>
      <c r="AZ781" s="11">
        <v>0</v>
      </c>
      <c r="BA781" s="11">
        <v>0</v>
      </c>
      <c r="BB781" s="11">
        <v>70315.199999999997</v>
      </c>
      <c r="BC781" s="11">
        <v>383162.4</v>
      </c>
      <c r="BD781" s="11">
        <v>0</v>
      </c>
      <c r="BE781" s="11">
        <v>0</v>
      </c>
      <c r="BF781" s="11">
        <v>21689.5</v>
      </c>
      <c r="BG781" s="11">
        <v>78744.100000000006</v>
      </c>
      <c r="BH781" s="11">
        <v>606168.4</v>
      </c>
      <c r="BI781" s="11">
        <v>304510.7</v>
      </c>
      <c r="BJ781" s="11">
        <v>311523.59999999998</v>
      </c>
      <c r="BK781" s="11">
        <v>0</v>
      </c>
      <c r="BL781" s="11">
        <v>38080.300000000003</v>
      </c>
      <c r="BM781" s="11">
        <v>396149</v>
      </c>
      <c r="BN781" s="11">
        <v>188027.9</v>
      </c>
      <c r="BO781" s="11">
        <v>2487687</v>
      </c>
      <c r="BP781" s="11">
        <v>1000000</v>
      </c>
      <c r="BQ781" s="11">
        <v>-1487687</v>
      </c>
      <c r="BR781" s="11">
        <v>-148.77000000000001</v>
      </c>
    </row>
    <row r="782" spans="48:70" ht="15" thickBot="1" x14ac:dyDescent="0.35">
      <c r="AV782" s="10" t="s">
        <v>786</v>
      </c>
      <c r="AW782" s="11">
        <v>0</v>
      </c>
      <c r="AX782" s="11">
        <v>0</v>
      </c>
      <c r="AY782" s="11">
        <v>276683.40000000002</v>
      </c>
      <c r="AZ782" s="11">
        <v>0</v>
      </c>
      <c r="BA782" s="11">
        <v>90083.9</v>
      </c>
      <c r="BB782" s="11">
        <v>125497.3</v>
      </c>
      <c r="BC782" s="11">
        <v>201965</v>
      </c>
      <c r="BD782" s="11">
        <v>132272.70000000001</v>
      </c>
      <c r="BE782" s="11">
        <v>534324.4</v>
      </c>
      <c r="BF782" s="11">
        <v>21689.5</v>
      </c>
      <c r="BG782" s="11">
        <v>78744.100000000006</v>
      </c>
      <c r="BH782" s="11">
        <v>263103.90000000002</v>
      </c>
      <c r="BI782" s="11">
        <v>139386</v>
      </c>
      <c r="BJ782" s="11">
        <v>273443.3</v>
      </c>
      <c r="BK782" s="11">
        <v>0</v>
      </c>
      <c r="BL782" s="11">
        <v>161613.5</v>
      </c>
      <c r="BM782" s="11">
        <v>396149</v>
      </c>
      <c r="BN782" s="11">
        <v>89699.1</v>
      </c>
      <c r="BO782" s="11">
        <v>2784655</v>
      </c>
      <c r="BP782" s="11">
        <v>1000000</v>
      </c>
      <c r="BQ782" s="11">
        <v>-1784655</v>
      </c>
      <c r="BR782" s="11">
        <v>-178.47</v>
      </c>
    </row>
    <row r="783" spans="48:70" ht="15" thickBot="1" x14ac:dyDescent="0.35">
      <c r="AV783" s="10" t="s">
        <v>787</v>
      </c>
      <c r="AW783" s="11">
        <v>0</v>
      </c>
      <c r="AX783" s="11">
        <v>157156.9</v>
      </c>
      <c r="AY783" s="11">
        <v>386733.8</v>
      </c>
      <c r="AZ783" s="11">
        <v>40163.9</v>
      </c>
      <c r="BA783" s="11">
        <v>231123.3</v>
      </c>
      <c r="BB783" s="11">
        <v>0</v>
      </c>
      <c r="BC783" s="11">
        <v>383162.4</v>
      </c>
      <c r="BD783" s="11">
        <v>179355</v>
      </c>
      <c r="BE783" s="11">
        <v>580568.9</v>
      </c>
      <c r="BF783" s="11">
        <v>55086</v>
      </c>
      <c r="BG783" s="11">
        <v>38495.1</v>
      </c>
      <c r="BH783" s="11">
        <v>263103.90000000002</v>
      </c>
      <c r="BI783" s="11">
        <v>0</v>
      </c>
      <c r="BJ783" s="11">
        <v>0</v>
      </c>
      <c r="BK783" s="11">
        <v>0</v>
      </c>
      <c r="BL783" s="11">
        <v>38080.300000000003</v>
      </c>
      <c r="BM783" s="11">
        <v>0</v>
      </c>
      <c r="BN783" s="11">
        <v>89699.1</v>
      </c>
      <c r="BO783" s="11">
        <v>2442728.6</v>
      </c>
      <c r="BP783" s="11">
        <v>3000000</v>
      </c>
      <c r="BQ783" s="11">
        <v>557271.4</v>
      </c>
      <c r="BR783" s="11">
        <v>18.579999999999998</v>
      </c>
    </row>
    <row r="784" spans="48:70" ht="15" thickBot="1" x14ac:dyDescent="0.35">
      <c r="AV784" s="10" t="s">
        <v>788</v>
      </c>
      <c r="AW784" s="11">
        <v>0</v>
      </c>
      <c r="AX784" s="11">
        <v>0</v>
      </c>
      <c r="AY784" s="11">
        <v>386733.8</v>
      </c>
      <c r="AZ784" s="11">
        <v>28463.5</v>
      </c>
      <c r="BA784" s="11">
        <v>231123.3</v>
      </c>
      <c r="BB784" s="11">
        <v>70315.199999999997</v>
      </c>
      <c r="BC784" s="11">
        <v>201965</v>
      </c>
      <c r="BD784" s="11">
        <v>179355</v>
      </c>
      <c r="BE784" s="11">
        <v>580568.9</v>
      </c>
      <c r="BF784" s="11">
        <v>55086</v>
      </c>
      <c r="BG784" s="11">
        <v>52585.4</v>
      </c>
      <c r="BH784" s="11">
        <v>0</v>
      </c>
      <c r="BI784" s="11">
        <v>106663.8</v>
      </c>
      <c r="BJ784" s="11">
        <v>273443.3</v>
      </c>
      <c r="BK784" s="11">
        <v>0</v>
      </c>
      <c r="BL784" s="11">
        <v>161613.5</v>
      </c>
      <c r="BM784" s="11">
        <v>150691.4</v>
      </c>
      <c r="BN784" s="11">
        <v>89699.1</v>
      </c>
      <c r="BO784" s="11">
        <v>2568307.2000000002</v>
      </c>
      <c r="BP784" s="11">
        <v>1000000</v>
      </c>
      <c r="BQ784" s="11">
        <v>-1568307.2</v>
      </c>
      <c r="BR784" s="11">
        <v>-156.83000000000001</v>
      </c>
    </row>
    <row r="785" spans="48:70" ht="15" thickBot="1" x14ac:dyDescent="0.35">
      <c r="AV785" s="10" t="s">
        <v>789</v>
      </c>
      <c r="AW785" s="11">
        <v>0</v>
      </c>
      <c r="AX785" s="11">
        <v>47202.5</v>
      </c>
      <c r="AY785" s="11">
        <v>253900.4</v>
      </c>
      <c r="AZ785" s="11">
        <v>40163.9</v>
      </c>
      <c r="BA785" s="11">
        <v>231123.3</v>
      </c>
      <c r="BB785" s="11">
        <v>0</v>
      </c>
      <c r="BC785" s="11">
        <v>383162.4</v>
      </c>
      <c r="BD785" s="11">
        <v>132272.70000000001</v>
      </c>
      <c r="BE785" s="11">
        <v>498568.7</v>
      </c>
      <c r="BF785" s="11">
        <v>0</v>
      </c>
      <c r="BG785" s="11">
        <v>38495.1</v>
      </c>
      <c r="BH785" s="11">
        <v>263103.90000000002</v>
      </c>
      <c r="BI785" s="11">
        <v>106663.8</v>
      </c>
      <c r="BJ785" s="11">
        <v>101457.4</v>
      </c>
      <c r="BK785" s="11">
        <v>69441.600000000006</v>
      </c>
      <c r="BL785" s="11">
        <v>38080.300000000003</v>
      </c>
      <c r="BM785" s="11">
        <v>396149</v>
      </c>
      <c r="BN785" s="11">
        <v>129372.7</v>
      </c>
      <c r="BO785" s="11">
        <v>2729157.8</v>
      </c>
      <c r="BP785" s="11">
        <v>1000000</v>
      </c>
      <c r="BQ785" s="11">
        <v>-1729157.8</v>
      </c>
      <c r="BR785" s="11">
        <v>-172.92</v>
      </c>
    </row>
    <row r="786" spans="48:70" ht="15" thickBot="1" x14ac:dyDescent="0.35">
      <c r="AV786" s="10" t="s">
        <v>790</v>
      </c>
      <c r="AW786" s="11">
        <v>0</v>
      </c>
      <c r="AX786" s="11">
        <v>420490.8</v>
      </c>
      <c r="AY786" s="11">
        <v>76515.399999999994</v>
      </c>
      <c r="AZ786" s="11">
        <v>40163.9</v>
      </c>
      <c r="BA786" s="11">
        <v>258776.2</v>
      </c>
      <c r="BB786" s="11">
        <v>70315.199999999997</v>
      </c>
      <c r="BC786" s="11">
        <v>700354.2</v>
      </c>
      <c r="BD786" s="11">
        <v>132272.70000000001</v>
      </c>
      <c r="BE786" s="11">
        <v>101114.4</v>
      </c>
      <c r="BF786" s="11">
        <v>21689.5</v>
      </c>
      <c r="BG786" s="11">
        <v>0</v>
      </c>
      <c r="BH786" s="11">
        <v>606168.4</v>
      </c>
      <c r="BI786" s="11">
        <v>0</v>
      </c>
      <c r="BJ786" s="11">
        <v>0</v>
      </c>
      <c r="BK786" s="11">
        <v>0</v>
      </c>
      <c r="BL786" s="11">
        <v>0</v>
      </c>
      <c r="BM786" s="11">
        <v>315622.59999999998</v>
      </c>
      <c r="BN786" s="11">
        <v>188027.9</v>
      </c>
      <c r="BO786" s="11">
        <v>2931511.2</v>
      </c>
      <c r="BP786" s="11">
        <v>4000000</v>
      </c>
      <c r="BQ786" s="11">
        <v>1068488.8</v>
      </c>
      <c r="BR786" s="11">
        <v>26.71</v>
      </c>
    </row>
    <row r="787" spans="48:70" ht="15" thickBot="1" x14ac:dyDescent="0.35">
      <c r="AV787" s="10" t="s">
        <v>791</v>
      </c>
      <c r="AW787" s="11">
        <v>87944.6</v>
      </c>
      <c r="AX787" s="11">
        <v>403430.9</v>
      </c>
      <c r="AY787" s="11">
        <v>386733.8</v>
      </c>
      <c r="AZ787" s="11">
        <v>40163.9</v>
      </c>
      <c r="BA787" s="11">
        <v>297569.59999999998</v>
      </c>
      <c r="BB787" s="11">
        <v>0</v>
      </c>
      <c r="BC787" s="11">
        <v>383162.4</v>
      </c>
      <c r="BD787" s="11">
        <v>179355</v>
      </c>
      <c r="BE787" s="11">
        <v>880362.1</v>
      </c>
      <c r="BF787" s="11">
        <v>0</v>
      </c>
      <c r="BG787" s="11">
        <v>0</v>
      </c>
      <c r="BH787" s="11">
        <v>70683.100000000006</v>
      </c>
      <c r="BI787" s="11">
        <v>0</v>
      </c>
      <c r="BJ787" s="11">
        <v>0</v>
      </c>
      <c r="BK787" s="11">
        <v>214557.3</v>
      </c>
      <c r="BL787" s="11">
        <v>99742.5</v>
      </c>
      <c r="BM787" s="11">
        <v>0</v>
      </c>
      <c r="BN787" s="11">
        <v>53919.3</v>
      </c>
      <c r="BO787" s="11">
        <v>3097624.6</v>
      </c>
      <c r="BP787" s="11">
        <v>2000000</v>
      </c>
      <c r="BQ787" s="11">
        <v>-1097624.6000000001</v>
      </c>
      <c r="BR787" s="11">
        <v>-54.88</v>
      </c>
    </row>
    <row r="788" spans="48:70" ht="15" thickBot="1" x14ac:dyDescent="0.35">
      <c r="AV788" s="10" t="s">
        <v>792</v>
      </c>
      <c r="AW788" s="11">
        <v>0</v>
      </c>
      <c r="AX788" s="11">
        <v>420490.8</v>
      </c>
      <c r="AY788" s="11">
        <v>216053.1</v>
      </c>
      <c r="AZ788" s="11">
        <v>40163.9</v>
      </c>
      <c r="BA788" s="11">
        <v>297569.59999999998</v>
      </c>
      <c r="BB788" s="11">
        <v>70315.199999999997</v>
      </c>
      <c r="BC788" s="11">
        <v>778704.7</v>
      </c>
      <c r="BD788" s="11">
        <v>179355</v>
      </c>
      <c r="BE788" s="11">
        <v>0</v>
      </c>
      <c r="BF788" s="11">
        <v>21689.5</v>
      </c>
      <c r="BG788" s="11">
        <v>0</v>
      </c>
      <c r="BH788" s="11">
        <v>606168.4</v>
      </c>
      <c r="BI788" s="11">
        <v>0</v>
      </c>
      <c r="BJ788" s="11">
        <v>0</v>
      </c>
      <c r="BK788" s="11">
        <v>0</v>
      </c>
      <c r="BL788" s="11">
        <v>0</v>
      </c>
      <c r="BM788" s="11">
        <v>112972.4</v>
      </c>
      <c r="BN788" s="11">
        <v>188027.9</v>
      </c>
      <c r="BO788" s="11">
        <v>2931510.5</v>
      </c>
      <c r="BP788" s="11">
        <v>4000000</v>
      </c>
      <c r="BQ788" s="11">
        <v>1068489.5</v>
      </c>
      <c r="BR788" s="11">
        <v>26.71</v>
      </c>
    </row>
    <row r="789" spans="48:70" ht="15" thickBot="1" x14ac:dyDescent="0.35">
      <c r="AV789" s="10" t="s">
        <v>793</v>
      </c>
      <c r="AW789" s="11">
        <v>0</v>
      </c>
      <c r="AX789" s="11">
        <v>0</v>
      </c>
      <c r="AY789" s="11">
        <v>253900.4</v>
      </c>
      <c r="AZ789" s="11">
        <v>0</v>
      </c>
      <c r="BA789" s="11">
        <v>90083.9</v>
      </c>
      <c r="BB789" s="11">
        <v>214307.4</v>
      </c>
      <c r="BC789" s="11">
        <v>433983.1</v>
      </c>
      <c r="BD789" s="11">
        <v>132272.70000000001</v>
      </c>
      <c r="BE789" s="11">
        <v>453070.2</v>
      </c>
      <c r="BF789" s="11">
        <v>0</v>
      </c>
      <c r="BG789" s="11">
        <v>64594.400000000001</v>
      </c>
      <c r="BH789" s="11">
        <v>291524.90000000002</v>
      </c>
      <c r="BI789" s="11">
        <v>139386</v>
      </c>
      <c r="BJ789" s="11">
        <v>311523.59999999998</v>
      </c>
      <c r="BK789" s="11">
        <v>0</v>
      </c>
      <c r="BL789" s="11">
        <v>38080.300000000003</v>
      </c>
      <c r="BM789" s="11">
        <v>315622.59999999998</v>
      </c>
      <c r="BN789" s="11">
        <v>156037.70000000001</v>
      </c>
      <c r="BO789" s="11">
        <v>2894387.3</v>
      </c>
      <c r="BP789" s="11">
        <v>3000000</v>
      </c>
      <c r="BQ789" s="11">
        <v>105612.7</v>
      </c>
      <c r="BR789" s="11">
        <v>3.52</v>
      </c>
    </row>
    <row r="790" spans="48:70" ht="15" thickBot="1" x14ac:dyDescent="0.35">
      <c r="AV790" s="10" t="s">
        <v>794</v>
      </c>
      <c r="AW790" s="11">
        <v>87944.6</v>
      </c>
      <c r="AX790" s="11">
        <v>0</v>
      </c>
      <c r="AY790" s="11">
        <v>276683.40000000002</v>
      </c>
      <c r="AZ790" s="11">
        <v>0</v>
      </c>
      <c r="BA790" s="11">
        <v>90083.9</v>
      </c>
      <c r="BB790" s="11">
        <v>214307.4</v>
      </c>
      <c r="BC790" s="11">
        <v>433983.1</v>
      </c>
      <c r="BD790" s="11">
        <v>179355</v>
      </c>
      <c r="BE790" s="11">
        <v>498568.7</v>
      </c>
      <c r="BF790" s="11">
        <v>0</v>
      </c>
      <c r="BG790" s="11">
        <v>64594.400000000001</v>
      </c>
      <c r="BH790" s="11">
        <v>263103.90000000002</v>
      </c>
      <c r="BI790" s="11">
        <v>139386</v>
      </c>
      <c r="BJ790" s="11">
        <v>273443.3</v>
      </c>
      <c r="BK790" s="11">
        <v>0</v>
      </c>
      <c r="BL790" s="11">
        <v>38080.300000000003</v>
      </c>
      <c r="BM790" s="11">
        <v>150691.4</v>
      </c>
      <c r="BN790" s="11">
        <v>129372.7</v>
      </c>
      <c r="BO790" s="11">
        <v>2839598.1</v>
      </c>
      <c r="BP790" s="11">
        <v>1000000</v>
      </c>
      <c r="BQ790" s="11">
        <v>-1839598.1</v>
      </c>
      <c r="BR790" s="11">
        <v>-183.96</v>
      </c>
    </row>
    <row r="791" spans="48:70" ht="15" thickBot="1" x14ac:dyDescent="0.35">
      <c r="AV791" s="10" t="s">
        <v>795</v>
      </c>
      <c r="AW791" s="11">
        <v>0</v>
      </c>
      <c r="AX791" s="11">
        <v>0</v>
      </c>
      <c r="AY791" s="11">
        <v>253900.4</v>
      </c>
      <c r="AZ791" s="11">
        <v>0</v>
      </c>
      <c r="BA791" s="11">
        <v>231123.3</v>
      </c>
      <c r="BB791" s="11">
        <v>70315.199999999997</v>
      </c>
      <c r="BC791" s="11">
        <v>383162.4</v>
      </c>
      <c r="BD791" s="11">
        <v>132272.70000000001</v>
      </c>
      <c r="BE791" s="11">
        <v>453070.2</v>
      </c>
      <c r="BF791" s="11">
        <v>21689.5</v>
      </c>
      <c r="BG791" s="11">
        <v>64594.400000000001</v>
      </c>
      <c r="BH791" s="11">
        <v>263103.90000000002</v>
      </c>
      <c r="BI791" s="11">
        <v>139386</v>
      </c>
      <c r="BJ791" s="11">
        <v>273443.3</v>
      </c>
      <c r="BK791" s="11">
        <v>0</v>
      </c>
      <c r="BL791" s="11">
        <v>38080.300000000003</v>
      </c>
      <c r="BM791" s="11">
        <v>396149</v>
      </c>
      <c r="BN791" s="11">
        <v>156037.70000000001</v>
      </c>
      <c r="BO791" s="11">
        <v>2876328.4</v>
      </c>
      <c r="BP791" s="11">
        <v>3000000</v>
      </c>
      <c r="BQ791" s="11">
        <v>123671.6</v>
      </c>
      <c r="BR791" s="11">
        <v>4.12</v>
      </c>
    </row>
    <row r="792" spans="48:70" ht="15" thickBot="1" x14ac:dyDescent="0.35">
      <c r="AV792" s="10" t="s">
        <v>796</v>
      </c>
      <c r="AW792" s="11">
        <v>0</v>
      </c>
      <c r="AX792" s="11">
        <v>403430.9</v>
      </c>
      <c r="AY792" s="11">
        <v>386733.8</v>
      </c>
      <c r="AZ792" s="11">
        <v>40163.9</v>
      </c>
      <c r="BA792" s="11">
        <v>297569.59999999998</v>
      </c>
      <c r="BB792" s="11">
        <v>0</v>
      </c>
      <c r="BC792" s="11">
        <v>383162.4</v>
      </c>
      <c r="BD792" s="11">
        <v>179355</v>
      </c>
      <c r="BE792" s="11">
        <v>580568.9</v>
      </c>
      <c r="BF792" s="11">
        <v>55086</v>
      </c>
      <c r="BG792" s="11">
        <v>0</v>
      </c>
      <c r="BH792" s="11">
        <v>263103.90000000002</v>
      </c>
      <c r="BI792" s="11">
        <v>0</v>
      </c>
      <c r="BJ792" s="11">
        <v>0</v>
      </c>
      <c r="BK792" s="11">
        <v>214557.3</v>
      </c>
      <c r="BL792" s="11">
        <v>38080.300000000003</v>
      </c>
      <c r="BM792" s="11">
        <v>0</v>
      </c>
      <c r="BN792" s="11">
        <v>89699.1</v>
      </c>
      <c r="BO792" s="11">
        <v>2931511.2</v>
      </c>
      <c r="BP792" s="11">
        <v>1000000</v>
      </c>
      <c r="BQ792" s="11">
        <v>-1931511.2</v>
      </c>
      <c r="BR792" s="11">
        <v>-193.15</v>
      </c>
    </row>
    <row r="793" spans="48:70" ht="15" thickBot="1" x14ac:dyDescent="0.35">
      <c r="AV793" s="10" t="s">
        <v>797</v>
      </c>
      <c r="AW793" s="11">
        <v>87944.6</v>
      </c>
      <c r="AX793" s="11">
        <v>403430.9</v>
      </c>
      <c r="AY793" s="11">
        <v>276683.40000000002</v>
      </c>
      <c r="AZ793" s="11">
        <v>40163.9</v>
      </c>
      <c r="BA793" s="11">
        <v>258776.2</v>
      </c>
      <c r="BB793" s="11">
        <v>0</v>
      </c>
      <c r="BC793" s="11">
        <v>433983.1</v>
      </c>
      <c r="BD793" s="11">
        <v>132272.70000000001</v>
      </c>
      <c r="BE793" s="11">
        <v>498568.7</v>
      </c>
      <c r="BF793" s="11">
        <v>0</v>
      </c>
      <c r="BG793" s="11">
        <v>0</v>
      </c>
      <c r="BH793" s="11">
        <v>263103.90000000002</v>
      </c>
      <c r="BI793" s="11">
        <v>0</v>
      </c>
      <c r="BJ793" s="11">
        <v>0</v>
      </c>
      <c r="BK793" s="11">
        <v>214557.3</v>
      </c>
      <c r="BL793" s="11">
        <v>38080.300000000003</v>
      </c>
      <c r="BM793" s="11">
        <v>150691.4</v>
      </c>
      <c r="BN793" s="11">
        <v>129372.7</v>
      </c>
      <c r="BO793" s="11">
        <v>2927629.2</v>
      </c>
      <c r="BP793" s="11">
        <v>1000000</v>
      </c>
      <c r="BQ793" s="11">
        <v>-1927629.2</v>
      </c>
      <c r="BR793" s="11">
        <v>-192.76</v>
      </c>
    </row>
    <row r="794" spans="48:70" ht="15" thickBot="1" x14ac:dyDescent="0.35">
      <c r="AV794" s="10" t="s">
        <v>798</v>
      </c>
      <c r="AW794" s="11">
        <v>0</v>
      </c>
      <c r="AX794" s="11">
        <v>47202.5</v>
      </c>
      <c r="AY794" s="11">
        <v>253900.4</v>
      </c>
      <c r="AZ794" s="11">
        <v>40163.9</v>
      </c>
      <c r="BA794" s="11">
        <v>231123.3</v>
      </c>
      <c r="BB794" s="11">
        <v>214307.4</v>
      </c>
      <c r="BC794" s="11">
        <v>433983.1</v>
      </c>
      <c r="BD794" s="11">
        <v>132272.70000000001</v>
      </c>
      <c r="BE794" s="11">
        <v>190862.6</v>
      </c>
      <c r="BF794" s="11">
        <v>55086</v>
      </c>
      <c r="BG794" s="11">
        <v>52585.4</v>
      </c>
      <c r="BH794" s="11">
        <v>553733.19999999995</v>
      </c>
      <c r="BI794" s="11">
        <v>106663.8</v>
      </c>
      <c r="BJ794" s="11">
        <v>273443.3</v>
      </c>
      <c r="BK794" s="11">
        <v>0</v>
      </c>
      <c r="BL794" s="11">
        <v>0</v>
      </c>
      <c r="BM794" s="11">
        <v>315622.59999999998</v>
      </c>
      <c r="BN794" s="11">
        <v>156037.70000000001</v>
      </c>
      <c r="BO794" s="11">
        <v>3056988</v>
      </c>
      <c r="BP794" s="11">
        <v>1000000</v>
      </c>
      <c r="BQ794" s="11">
        <v>-2056988</v>
      </c>
      <c r="BR794" s="11">
        <v>-205.7</v>
      </c>
    </row>
    <row r="795" spans="48:70" ht="15" thickBot="1" x14ac:dyDescent="0.35">
      <c r="AV795" s="10" t="s">
        <v>799</v>
      </c>
      <c r="AW795" s="11">
        <v>0</v>
      </c>
      <c r="AX795" s="11">
        <v>420490.8</v>
      </c>
      <c r="AY795" s="11">
        <v>253900.4</v>
      </c>
      <c r="AZ795" s="11">
        <v>40163.9</v>
      </c>
      <c r="BA795" s="11">
        <v>297569.59999999998</v>
      </c>
      <c r="BB795" s="11">
        <v>0</v>
      </c>
      <c r="BC795" s="11">
        <v>433983.1</v>
      </c>
      <c r="BD795" s="11">
        <v>179355</v>
      </c>
      <c r="BE795" s="11">
        <v>190862.6</v>
      </c>
      <c r="BF795" s="11">
        <v>21689.5</v>
      </c>
      <c r="BG795" s="11">
        <v>0</v>
      </c>
      <c r="BH795" s="11">
        <v>291524.90000000002</v>
      </c>
      <c r="BI795" s="11">
        <v>0</v>
      </c>
      <c r="BJ795" s="11">
        <v>0</v>
      </c>
      <c r="BK795" s="11">
        <v>214557.3</v>
      </c>
      <c r="BL795" s="11">
        <v>0</v>
      </c>
      <c r="BM795" s="11">
        <v>150691.4</v>
      </c>
      <c r="BN795" s="11">
        <v>167483.79999999999</v>
      </c>
      <c r="BO795" s="11">
        <v>2662272.4</v>
      </c>
      <c r="BP795" s="11">
        <v>2000000</v>
      </c>
      <c r="BQ795" s="11">
        <v>-662272.4</v>
      </c>
      <c r="BR795" s="11">
        <v>-33.11</v>
      </c>
    </row>
    <row r="796" spans="48:70" ht="15" thickBot="1" x14ac:dyDescent="0.35">
      <c r="AV796" s="10" t="s">
        <v>800</v>
      </c>
      <c r="AW796" s="11">
        <v>87944.6</v>
      </c>
      <c r="AX796" s="11">
        <v>47202.5</v>
      </c>
      <c r="AY796" s="11">
        <v>253900.4</v>
      </c>
      <c r="AZ796" s="11">
        <v>40163.9</v>
      </c>
      <c r="BA796" s="11">
        <v>231123.3</v>
      </c>
      <c r="BB796" s="11">
        <v>227611.3</v>
      </c>
      <c r="BC796" s="11">
        <v>685531</v>
      </c>
      <c r="BD796" s="11">
        <v>179355</v>
      </c>
      <c r="BE796" s="11">
        <v>190862.6</v>
      </c>
      <c r="BF796" s="11">
        <v>0</v>
      </c>
      <c r="BG796" s="11">
        <v>38495.1</v>
      </c>
      <c r="BH796" s="11">
        <v>375950.9</v>
      </c>
      <c r="BI796" s="11">
        <v>106663.8</v>
      </c>
      <c r="BJ796" s="11">
        <v>273443.3</v>
      </c>
      <c r="BK796" s="11">
        <v>0</v>
      </c>
      <c r="BL796" s="11">
        <v>0</v>
      </c>
      <c r="BM796" s="11">
        <v>143063.6</v>
      </c>
      <c r="BN796" s="11">
        <v>188027.9</v>
      </c>
      <c r="BO796" s="11">
        <v>3069339.1</v>
      </c>
      <c r="BP796" s="11">
        <v>1000000</v>
      </c>
      <c r="BQ796" s="11">
        <v>-2069339.1</v>
      </c>
      <c r="BR796" s="11">
        <v>-206.93</v>
      </c>
    </row>
    <row r="797" spans="48:70" ht="15" thickBot="1" x14ac:dyDescent="0.35">
      <c r="AV797" s="10" t="s">
        <v>801</v>
      </c>
      <c r="AW797" s="11">
        <v>87944.6</v>
      </c>
      <c r="AX797" s="11">
        <v>0</v>
      </c>
      <c r="AY797" s="11">
        <v>253900.4</v>
      </c>
      <c r="AZ797" s="11">
        <v>28463.5</v>
      </c>
      <c r="BA797" s="11">
        <v>231123.3</v>
      </c>
      <c r="BB797" s="11">
        <v>214307.4</v>
      </c>
      <c r="BC797" s="11">
        <v>433983.1</v>
      </c>
      <c r="BD797" s="11">
        <v>132272.70000000001</v>
      </c>
      <c r="BE797" s="11">
        <v>101114.4</v>
      </c>
      <c r="BF797" s="11">
        <v>0</v>
      </c>
      <c r="BG797" s="11">
        <v>52585.4</v>
      </c>
      <c r="BH797" s="11">
        <v>606168.4</v>
      </c>
      <c r="BI797" s="11">
        <v>139386</v>
      </c>
      <c r="BJ797" s="11">
        <v>273443.3</v>
      </c>
      <c r="BK797" s="11">
        <v>0</v>
      </c>
      <c r="BL797" s="11">
        <v>0</v>
      </c>
      <c r="BM797" s="11">
        <v>396149</v>
      </c>
      <c r="BN797" s="11">
        <v>188027.9</v>
      </c>
      <c r="BO797" s="11">
        <v>3138869.5</v>
      </c>
      <c r="BP797" s="11">
        <v>4000000</v>
      </c>
      <c r="BQ797" s="11">
        <v>861130.5</v>
      </c>
      <c r="BR797" s="11">
        <v>21.53</v>
      </c>
    </row>
    <row r="798" spans="48:70" ht="15" thickBot="1" x14ac:dyDescent="0.35">
      <c r="AV798" s="10" t="s">
        <v>802</v>
      </c>
      <c r="AW798" s="11">
        <v>87944.6</v>
      </c>
      <c r="AX798" s="11">
        <v>157156.9</v>
      </c>
      <c r="AY798" s="11">
        <v>370477.8</v>
      </c>
      <c r="AZ798" s="11">
        <v>40163.9</v>
      </c>
      <c r="BA798" s="11">
        <v>231123.3</v>
      </c>
      <c r="BB798" s="11">
        <v>0</v>
      </c>
      <c r="BC798" s="11">
        <v>383162.4</v>
      </c>
      <c r="BD798" s="11">
        <v>132272.70000000001</v>
      </c>
      <c r="BE798" s="11">
        <v>498568.7</v>
      </c>
      <c r="BF798" s="11">
        <v>0</v>
      </c>
      <c r="BG798" s="11">
        <v>38495.1</v>
      </c>
      <c r="BH798" s="11">
        <v>263103.90000000002</v>
      </c>
      <c r="BI798" s="11">
        <v>106663.8</v>
      </c>
      <c r="BJ798" s="11">
        <v>0</v>
      </c>
      <c r="BK798" s="11">
        <v>69441.600000000006</v>
      </c>
      <c r="BL798" s="11">
        <v>38080.300000000003</v>
      </c>
      <c r="BM798" s="11">
        <v>315622.59999999998</v>
      </c>
      <c r="BN798" s="11">
        <v>129372.7</v>
      </c>
      <c r="BO798" s="11">
        <v>2861650.4</v>
      </c>
      <c r="BP798" s="11">
        <v>3000000</v>
      </c>
      <c r="BQ798" s="11">
        <v>138349.6</v>
      </c>
      <c r="BR798" s="11">
        <v>4.6100000000000003</v>
      </c>
    </row>
    <row r="799" spans="48:70" ht="15" thickBot="1" x14ac:dyDescent="0.35">
      <c r="AV799" s="10" t="s">
        <v>803</v>
      </c>
      <c r="AW799" s="11">
        <v>0</v>
      </c>
      <c r="AX799" s="11">
        <v>0</v>
      </c>
      <c r="AY799" s="11">
        <v>253900.4</v>
      </c>
      <c r="AZ799" s="11">
        <v>0</v>
      </c>
      <c r="BA799" s="11">
        <v>90083.9</v>
      </c>
      <c r="BB799" s="11">
        <v>227611.3</v>
      </c>
      <c r="BC799" s="11">
        <v>433983.1</v>
      </c>
      <c r="BD799" s="11">
        <v>132272.70000000001</v>
      </c>
      <c r="BE799" s="11">
        <v>190862.6</v>
      </c>
      <c r="BF799" s="11">
        <v>21689.5</v>
      </c>
      <c r="BG799" s="11">
        <v>64594.400000000001</v>
      </c>
      <c r="BH799" s="11">
        <v>291524.90000000002</v>
      </c>
      <c r="BI799" s="11">
        <v>139386</v>
      </c>
      <c r="BJ799" s="11">
        <v>273443.3</v>
      </c>
      <c r="BK799" s="11">
        <v>0</v>
      </c>
      <c r="BL799" s="11">
        <v>0</v>
      </c>
      <c r="BM799" s="11">
        <v>315622.59999999998</v>
      </c>
      <c r="BN799" s="11">
        <v>156037.70000000001</v>
      </c>
      <c r="BO799" s="11">
        <v>2591012.5</v>
      </c>
      <c r="BP799" s="11">
        <v>1000000</v>
      </c>
      <c r="BQ799" s="11">
        <v>-1591012.5</v>
      </c>
      <c r="BR799" s="11">
        <v>-159.1</v>
      </c>
    </row>
    <row r="800" spans="48:70" ht="15" thickBot="1" x14ac:dyDescent="0.35">
      <c r="AV800" s="10" t="s">
        <v>804</v>
      </c>
      <c r="AW800" s="11">
        <v>0</v>
      </c>
      <c r="AX800" s="11">
        <v>0</v>
      </c>
      <c r="AY800" s="11">
        <v>386733.8</v>
      </c>
      <c r="AZ800" s="11">
        <v>0</v>
      </c>
      <c r="BA800" s="11">
        <v>90083.9</v>
      </c>
      <c r="BB800" s="11">
        <v>214307.4</v>
      </c>
      <c r="BC800" s="11">
        <v>383162.4</v>
      </c>
      <c r="BD800" s="11">
        <v>179355</v>
      </c>
      <c r="BE800" s="11">
        <v>580568.9</v>
      </c>
      <c r="BF800" s="11">
        <v>55086</v>
      </c>
      <c r="BG800" s="11">
        <v>64594.400000000001</v>
      </c>
      <c r="BH800" s="11">
        <v>0</v>
      </c>
      <c r="BI800" s="11">
        <v>139386</v>
      </c>
      <c r="BJ800" s="11">
        <v>273443.3</v>
      </c>
      <c r="BK800" s="11">
        <v>0</v>
      </c>
      <c r="BL800" s="11">
        <v>99742.5</v>
      </c>
      <c r="BM800" s="11">
        <v>112972.4</v>
      </c>
      <c r="BN800" s="11">
        <v>89699.1</v>
      </c>
      <c r="BO800" s="11">
        <v>2669135.1</v>
      </c>
      <c r="BP800" s="11">
        <v>2000000</v>
      </c>
      <c r="BQ800" s="11">
        <v>-669135.1</v>
      </c>
      <c r="BR800" s="11">
        <v>-33.46</v>
      </c>
    </row>
    <row r="801" spans="48:70" ht="15" thickBot="1" x14ac:dyDescent="0.35">
      <c r="AV801" s="10" t="s">
        <v>805</v>
      </c>
      <c r="AW801" s="11">
        <v>87944.6</v>
      </c>
      <c r="AX801" s="11">
        <v>403430.9</v>
      </c>
      <c r="AY801" s="11">
        <v>253900.4</v>
      </c>
      <c r="AZ801" s="11">
        <v>40163.9</v>
      </c>
      <c r="BA801" s="11">
        <v>231123.3</v>
      </c>
      <c r="BB801" s="11">
        <v>70315.199999999997</v>
      </c>
      <c r="BC801" s="11">
        <v>550071</v>
      </c>
      <c r="BD801" s="11">
        <v>132272.70000000001</v>
      </c>
      <c r="BE801" s="11">
        <v>101114.4</v>
      </c>
      <c r="BF801" s="11">
        <v>0</v>
      </c>
      <c r="BG801" s="11">
        <v>0</v>
      </c>
      <c r="BH801" s="11">
        <v>606168.4</v>
      </c>
      <c r="BI801" s="11">
        <v>0</v>
      </c>
      <c r="BJ801" s="11">
        <v>45711.8</v>
      </c>
      <c r="BK801" s="11">
        <v>0</v>
      </c>
      <c r="BL801" s="11">
        <v>0</v>
      </c>
      <c r="BM801" s="11">
        <v>396149</v>
      </c>
      <c r="BN801" s="11">
        <v>188027.9</v>
      </c>
      <c r="BO801" s="11">
        <v>3106393.4</v>
      </c>
      <c r="BP801" s="11">
        <v>1000000</v>
      </c>
      <c r="BQ801" s="11">
        <v>-2106393.4</v>
      </c>
      <c r="BR801" s="11">
        <v>-210.64</v>
      </c>
    </row>
    <row r="802" spans="48:70" ht="15" thickBot="1" x14ac:dyDescent="0.35">
      <c r="AV802" s="10" t="s">
        <v>806</v>
      </c>
      <c r="AW802" s="11">
        <v>0</v>
      </c>
      <c r="AX802" s="11">
        <v>47202.5</v>
      </c>
      <c r="AY802" s="11">
        <v>0</v>
      </c>
      <c r="AZ802" s="11">
        <v>0</v>
      </c>
      <c r="BA802" s="11">
        <v>231123.3</v>
      </c>
      <c r="BB802" s="11">
        <v>70315.199999999997</v>
      </c>
      <c r="BC802" s="11">
        <v>433983.1</v>
      </c>
      <c r="BD802" s="11">
        <v>0</v>
      </c>
      <c r="BE802" s="11">
        <v>0</v>
      </c>
      <c r="BF802" s="11">
        <v>55086</v>
      </c>
      <c r="BG802" s="11">
        <v>52585.4</v>
      </c>
      <c r="BH802" s="11">
        <v>606168.4</v>
      </c>
      <c r="BI802" s="11">
        <v>139386</v>
      </c>
      <c r="BJ802" s="11">
        <v>273443.3</v>
      </c>
      <c r="BK802" s="11">
        <v>0</v>
      </c>
      <c r="BL802" s="11">
        <v>0</v>
      </c>
      <c r="BM802" s="11">
        <v>396149</v>
      </c>
      <c r="BN802" s="11">
        <v>305737.59999999998</v>
      </c>
      <c r="BO802" s="11">
        <v>2611179.9</v>
      </c>
      <c r="BP802" s="11">
        <v>1000000</v>
      </c>
      <c r="BQ802" s="11">
        <v>-1611179.9</v>
      </c>
      <c r="BR802" s="11">
        <v>-161.12</v>
      </c>
    </row>
    <row r="803" spans="48:70" ht="15" thickBot="1" x14ac:dyDescent="0.35">
      <c r="AV803" s="10" t="s">
        <v>807</v>
      </c>
      <c r="AW803" s="11">
        <v>0</v>
      </c>
      <c r="AX803" s="11">
        <v>403430.9</v>
      </c>
      <c r="AY803" s="11">
        <v>221778.4</v>
      </c>
      <c r="AZ803" s="11">
        <v>40163.9</v>
      </c>
      <c r="BA803" s="11">
        <v>231123.3</v>
      </c>
      <c r="BB803" s="11">
        <v>125497.3</v>
      </c>
      <c r="BC803" s="11">
        <v>685531</v>
      </c>
      <c r="BD803" s="11">
        <v>132272.70000000001</v>
      </c>
      <c r="BE803" s="11">
        <v>101114.4</v>
      </c>
      <c r="BF803" s="11">
        <v>0</v>
      </c>
      <c r="BG803" s="11">
        <v>0</v>
      </c>
      <c r="BH803" s="11">
        <v>606168.4</v>
      </c>
      <c r="BI803" s="11">
        <v>0</v>
      </c>
      <c r="BJ803" s="11">
        <v>45711.8</v>
      </c>
      <c r="BK803" s="11">
        <v>0</v>
      </c>
      <c r="BL803" s="11">
        <v>0</v>
      </c>
      <c r="BM803" s="11">
        <v>150691.4</v>
      </c>
      <c r="BN803" s="11">
        <v>188027.9</v>
      </c>
      <c r="BO803" s="11">
        <v>2931511.2</v>
      </c>
      <c r="BP803" s="11">
        <v>4000000</v>
      </c>
      <c r="BQ803" s="11">
        <v>1068488.8</v>
      </c>
      <c r="BR803" s="11">
        <v>26.71</v>
      </c>
    </row>
    <row r="804" spans="48:70" ht="15" thickBot="1" x14ac:dyDescent="0.35">
      <c r="AV804" s="10" t="s">
        <v>808</v>
      </c>
      <c r="AW804" s="11">
        <v>0</v>
      </c>
      <c r="AX804" s="11">
        <v>0</v>
      </c>
      <c r="AY804" s="11">
        <v>0</v>
      </c>
      <c r="AZ804" s="11">
        <v>0</v>
      </c>
      <c r="BA804" s="11">
        <v>90083.9</v>
      </c>
      <c r="BB804" s="11">
        <v>0</v>
      </c>
      <c r="BC804" s="11">
        <v>383162.4</v>
      </c>
      <c r="BD804" s="11">
        <v>0</v>
      </c>
      <c r="BE804" s="11">
        <v>0</v>
      </c>
      <c r="BF804" s="11">
        <v>21689.5</v>
      </c>
      <c r="BG804" s="11">
        <v>64594.400000000001</v>
      </c>
      <c r="BH804" s="11">
        <v>606168.4</v>
      </c>
      <c r="BI804" s="11">
        <v>139386</v>
      </c>
      <c r="BJ804" s="11">
        <v>273443.3</v>
      </c>
      <c r="BK804" s="11">
        <v>0</v>
      </c>
      <c r="BL804" s="11">
        <v>38080.300000000003</v>
      </c>
      <c r="BM804" s="11">
        <v>435195.3</v>
      </c>
      <c r="BN804" s="11">
        <v>188027.9</v>
      </c>
      <c r="BO804" s="11">
        <v>2239831.4</v>
      </c>
      <c r="BP804" s="11">
        <v>2000000</v>
      </c>
      <c r="BQ804" s="11">
        <v>-239831.4</v>
      </c>
      <c r="BR804" s="11">
        <v>-11.99</v>
      </c>
    </row>
    <row r="805" spans="48:70" ht="15" thickBot="1" x14ac:dyDescent="0.35">
      <c r="AV805" s="10" t="s">
        <v>809</v>
      </c>
      <c r="AW805" s="11">
        <v>0</v>
      </c>
      <c r="AX805" s="11">
        <v>0</v>
      </c>
      <c r="AY805" s="11">
        <v>0</v>
      </c>
      <c r="AZ805" s="11">
        <v>0</v>
      </c>
      <c r="BA805" s="11">
        <v>90083.9</v>
      </c>
      <c r="BB805" s="11">
        <v>70315.199999999997</v>
      </c>
      <c r="BC805" s="11">
        <v>433983.1</v>
      </c>
      <c r="BD805" s="11">
        <v>0</v>
      </c>
      <c r="BE805" s="11">
        <v>0</v>
      </c>
      <c r="BF805" s="11">
        <v>0</v>
      </c>
      <c r="BG805" s="11">
        <v>64594.400000000001</v>
      </c>
      <c r="BH805" s="11">
        <v>606168.4</v>
      </c>
      <c r="BI805" s="11">
        <v>139386</v>
      </c>
      <c r="BJ805" s="11">
        <v>273443.3</v>
      </c>
      <c r="BK805" s="11">
        <v>0</v>
      </c>
      <c r="BL805" s="11">
        <v>0</v>
      </c>
      <c r="BM805" s="11">
        <v>396149</v>
      </c>
      <c r="BN805" s="11">
        <v>188027.9</v>
      </c>
      <c r="BO805" s="11">
        <v>2262151.2000000002</v>
      </c>
      <c r="BP805" s="11">
        <v>2000000</v>
      </c>
      <c r="BQ805" s="11">
        <v>-262151.2</v>
      </c>
      <c r="BR805" s="11">
        <v>-13.11</v>
      </c>
    </row>
    <row r="806" spans="48:70" ht="15" thickBot="1" x14ac:dyDescent="0.35">
      <c r="AV806" s="10" t="s">
        <v>810</v>
      </c>
      <c r="AW806" s="11">
        <v>0</v>
      </c>
      <c r="AX806" s="11">
        <v>157156.9</v>
      </c>
      <c r="AY806" s="11">
        <v>253900.4</v>
      </c>
      <c r="AZ806" s="11">
        <v>40163.9</v>
      </c>
      <c r="BA806" s="11">
        <v>231123.3</v>
      </c>
      <c r="BB806" s="11">
        <v>0</v>
      </c>
      <c r="BC806" s="11">
        <v>433983.1</v>
      </c>
      <c r="BD806" s="11">
        <v>132272.70000000001</v>
      </c>
      <c r="BE806" s="11">
        <v>190862.6</v>
      </c>
      <c r="BF806" s="11">
        <v>0</v>
      </c>
      <c r="BG806" s="11">
        <v>38495.1</v>
      </c>
      <c r="BH806" s="11">
        <v>553733.19999999995</v>
      </c>
      <c r="BI806" s="11">
        <v>106663.8</v>
      </c>
      <c r="BJ806" s="11">
        <v>101457.4</v>
      </c>
      <c r="BK806" s="11">
        <v>69441.600000000006</v>
      </c>
      <c r="BL806" s="11">
        <v>38080.300000000003</v>
      </c>
      <c r="BM806" s="11">
        <v>396149</v>
      </c>
      <c r="BN806" s="11">
        <v>188027.9</v>
      </c>
      <c r="BO806" s="11">
        <v>2931511.2</v>
      </c>
      <c r="BP806" s="11">
        <v>4000000</v>
      </c>
      <c r="BQ806" s="11">
        <v>1068488.8</v>
      </c>
      <c r="BR806" s="11">
        <v>26.71</v>
      </c>
    </row>
    <row r="807" spans="48:70" ht="15" thickBot="1" x14ac:dyDescent="0.35">
      <c r="AV807" s="10" t="s">
        <v>811</v>
      </c>
      <c r="AW807" s="11">
        <v>0</v>
      </c>
      <c r="AX807" s="11">
        <v>0</v>
      </c>
      <c r="AY807" s="11">
        <v>370477.8</v>
      </c>
      <c r="AZ807" s="11">
        <v>0</v>
      </c>
      <c r="BA807" s="11">
        <v>0</v>
      </c>
      <c r="BB807" s="11">
        <v>264430.40000000002</v>
      </c>
      <c r="BC807" s="11">
        <v>383162.4</v>
      </c>
      <c r="BD807" s="11">
        <v>132272.70000000001</v>
      </c>
      <c r="BE807" s="11">
        <v>498568.7</v>
      </c>
      <c r="BF807" s="11">
        <v>0</v>
      </c>
      <c r="BG807" s="11">
        <v>78744.100000000006</v>
      </c>
      <c r="BH807" s="11">
        <v>263103.90000000002</v>
      </c>
      <c r="BI807" s="11">
        <v>139386</v>
      </c>
      <c r="BJ807" s="11">
        <v>311523.59999999998</v>
      </c>
      <c r="BK807" s="11">
        <v>0</v>
      </c>
      <c r="BL807" s="11">
        <v>38080.300000000003</v>
      </c>
      <c r="BM807" s="11">
        <v>315622.59999999998</v>
      </c>
      <c r="BN807" s="11">
        <v>96040</v>
      </c>
      <c r="BO807" s="11">
        <v>2891412.5</v>
      </c>
      <c r="BP807" s="11">
        <v>1000000</v>
      </c>
      <c r="BQ807" s="11">
        <v>-1891412.5</v>
      </c>
      <c r="BR807" s="11">
        <v>-189.14</v>
      </c>
    </row>
    <row r="808" spans="48:70" ht="15" thickBot="1" x14ac:dyDescent="0.35">
      <c r="AV808" s="10" t="s">
        <v>812</v>
      </c>
      <c r="AW808" s="11">
        <v>0</v>
      </c>
      <c r="AX808" s="11">
        <v>0</v>
      </c>
      <c r="AY808" s="11">
        <v>370477.8</v>
      </c>
      <c r="AZ808" s="11">
        <v>28463.5</v>
      </c>
      <c r="BA808" s="11">
        <v>231123.3</v>
      </c>
      <c r="BB808" s="11">
        <v>214307.4</v>
      </c>
      <c r="BC808" s="11">
        <v>383162.4</v>
      </c>
      <c r="BD808" s="11">
        <v>132272.70000000001</v>
      </c>
      <c r="BE808" s="11">
        <v>498568.7</v>
      </c>
      <c r="BF808" s="11">
        <v>21689.5</v>
      </c>
      <c r="BG808" s="11">
        <v>52585.4</v>
      </c>
      <c r="BH808" s="11">
        <v>263103.90000000002</v>
      </c>
      <c r="BI808" s="11">
        <v>106663.8</v>
      </c>
      <c r="BJ808" s="11">
        <v>273443.3</v>
      </c>
      <c r="BK808" s="11">
        <v>0</v>
      </c>
      <c r="BL808" s="11">
        <v>38080.300000000003</v>
      </c>
      <c r="BM808" s="11">
        <v>150691.4</v>
      </c>
      <c r="BN808" s="11">
        <v>96040</v>
      </c>
      <c r="BO808" s="11">
        <v>2860673.4</v>
      </c>
      <c r="BP808" s="11">
        <v>3000000</v>
      </c>
      <c r="BQ808" s="11">
        <v>139326.6</v>
      </c>
      <c r="BR808" s="11">
        <v>4.6399999999999997</v>
      </c>
    </row>
    <row r="809" spans="48:70" ht="15" thickBot="1" x14ac:dyDescent="0.35">
      <c r="AV809" s="10" t="s">
        <v>813</v>
      </c>
      <c r="AW809" s="11">
        <v>0</v>
      </c>
      <c r="AX809" s="11">
        <v>403430.9</v>
      </c>
      <c r="AY809" s="11">
        <v>386733.8</v>
      </c>
      <c r="AZ809" s="11">
        <v>40163.9</v>
      </c>
      <c r="BA809" s="11">
        <v>297569.59999999998</v>
      </c>
      <c r="BB809" s="11">
        <v>0</v>
      </c>
      <c r="BC809" s="11">
        <v>383162.4</v>
      </c>
      <c r="BD809" s="11">
        <v>179355</v>
      </c>
      <c r="BE809" s="11">
        <v>580568.9</v>
      </c>
      <c r="BF809" s="11">
        <v>55086</v>
      </c>
      <c r="BG809" s="11">
        <v>0</v>
      </c>
      <c r="BH809" s="11">
        <v>263103.90000000002</v>
      </c>
      <c r="BI809" s="11">
        <v>0</v>
      </c>
      <c r="BJ809" s="11">
        <v>0</v>
      </c>
      <c r="BK809" s="11">
        <v>214557.3</v>
      </c>
      <c r="BL809" s="11">
        <v>38080.300000000003</v>
      </c>
      <c r="BM809" s="11">
        <v>0</v>
      </c>
      <c r="BN809" s="11">
        <v>89699.1</v>
      </c>
      <c r="BO809" s="11">
        <v>2931511.2</v>
      </c>
      <c r="BP809" s="11">
        <v>1000000</v>
      </c>
      <c r="BQ809" s="11">
        <v>-1931511.2</v>
      </c>
      <c r="BR809" s="11">
        <v>-193.15</v>
      </c>
    </row>
    <row r="810" spans="48:70" ht="15" thickBot="1" x14ac:dyDescent="0.35">
      <c r="AV810" s="10" t="s">
        <v>814</v>
      </c>
      <c r="AW810" s="11">
        <v>87944.6</v>
      </c>
      <c r="AX810" s="11">
        <v>0</v>
      </c>
      <c r="AY810" s="11">
        <v>253900.4</v>
      </c>
      <c r="AZ810" s="11">
        <v>0</v>
      </c>
      <c r="BA810" s="11">
        <v>231123.3</v>
      </c>
      <c r="BB810" s="11">
        <v>0</v>
      </c>
      <c r="BC810" s="11">
        <v>383162.4</v>
      </c>
      <c r="BD810" s="11">
        <v>0</v>
      </c>
      <c r="BE810" s="11">
        <v>158872.5</v>
      </c>
      <c r="BF810" s="11">
        <v>0</v>
      </c>
      <c r="BG810" s="11">
        <v>52585.4</v>
      </c>
      <c r="BH810" s="11">
        <v>606168.4</v>
      </c>
      <c r="BI810" s="11">
        <v>139386</v>
      </c>
      <c r="BJ810" s="11">
        <v>273443.3</v>
      </c>
      <c r="BK810" s="11">
        <v>69441.600000000006</v>
      </c>
      <c r="BL810" s="11">
        <v>99742.5</v>
      </c>
      <c r="BM810" s="11">
        <v>396149</v>
      </c>
      <c r="BN810" s="11">
        <v>188027.9</v>
      </c>
      <c r="BO810" s="11">
        <v>2939947.4</v>
      </c>
      <c r="BP810" s="11">
        <v>3000000</v>
      </c>
      <c r="BQ810" s="11">
        <v>60052.6</v>
      </c>
      <c r="BR810" s="11">
        <v>2</v>
      </c>
    </row>
    <row r="811" spans="48:70" ht="15" thickBot="1" x14ac:dyDescent="0.35">
      <c r="AV811" s="10" t="s">
        <v>815</v>
      </c>
      <c r="AW811" s="11">
        <v>0</v>
      </c>
      <c r="AX811" s="11">
        <v>0</v>
      </c>
      <c r="AY811" s="11">
        <v>76515.399999999994</v>
      </c>
      <c r="AZ811" s="11">
        <v>0</v>
      </c>
      <c r="BA811" s="11">
        <v>0</v>
      </c>
      <c r="BB811" s="11">
        <v>70315.199999999997</v>
      </c>
      <c r="BC811" s="11">
        <v>383162.4</v>
      </c>
      <c r="BD811" s="11">
        <v>0</v>
      </c>
      <c r="BE811" s="11">
        <v>0</v>
      </c>
      <c r="BF811" s="11">
        <v>21689.5</v>
      </c>
      <c r="BG811" s="11">
        <v>78744.100000000006</v>
      </c>
      <c r="BH811" s="11">
        <v>606168.4</v>
      </c>
      <c r="BI811" s="11">
        <v>304510.7</v>
      </c>
      <c r="BJ811" s="11">
        <v>311523.59999999998</v>
      </c>
      <c r="BK811" s="11">
        <v>0</v>
      </c>
      <c r="BL811" s="11">
        <v>38080.300000000003</v>
      </c>
      <c r="BM811" s="11">
        <v>435195.3</v>
      </c>
      <c r="BN811" s="11">
        <v>188027.9</v>
      </c>
      <c r="BO811" s="11">
        <v>2513932.7999999998</v>
      </c>
      <c r="BP811" s="11">
        <v>3000000</v>
      </c>
      <c r="BQ811" s="11">
        <v>486067.20000000001</v>
      </c>
      <c r="BR811" s="11">
        <v>16.2</v>
      </c>
    </row>
    <row r="812" spans="48:70" ht="15" thickBot="1" x14ac:dyDescent="0.35">
      <c r="AV812" s="10" t="s">
        <v>816</v>
      </c>
      <c r="AW812" s="11">
        <v>87944.6</v>
      </c>
      <c r="AX812" s="11">
        <v>0</v>
      </c>
      <c r="AY812" s="11">
        <v>253900.4</v>
      </c>
      <c r="AZ812" s="11">
        <v>0</v>
      </c>
      <c r="BA812" s="11">
        <v>231123.3</v>
      </c>
      <c r="BB812" s="11">
        <v>125497.3</v>
      </c>
      <c r="BC812" s="11">
        <v>383162.4</v>
      </c>
      <c r="BD812" s="11">
        <v>132272.70000000001</v>
      </c>
      <c r="BE812" s="11">
        <v>190862.6</v>
      </c>
      <c r="BF812" s="11">
        <v>0</v>
      </c>
      <c r="BG812" s="11">
        <v>52585.4</v>
      </c>
      <c r="BH812" s="11">
        <v>606168.4</v>
      </c>
      <c r="BI812" s="11">
        <v>139386</v>
      </c>
      <c r="BJ812" s="11">
        <v>273443.3</v>
      </c>
      <c r="BK812" s="11">
        <v>0</v>
      </c>
      <c r="BL812" s="11">
        <v>38080.300000000003</v>
      </c>
      <c r="BM812" s="11">
        <v>396149</v>
      </c>
      <c r="BN812" s="11">
        <v>156037.70000000001</v>
      </c>
      <c r="BO812" s="11">
        <v>3066613.6</v>
      </c>
      <c r="BP812" s="11">
        <v>3000000</v>
      </c>
      <c r="BQ812" s="11">
        <v>-66613.600000000006</v>
      </c>
      <c r="BR812" s="11">
        <v>-2.2200000000000002</v>
      </c>
    </row>
    <row r="813" spans="48:70" ht="15" thickBot="1" x14ac:dyDescent="0.35">
      <c r="AV813" s="10" t="s">
        <v>817</v>
      </c>
      <c r="AW813" s="11">
        <v>0</v>
      </c>
      <c r="AX813" s="11">
        <v>157156.9</v>
      </c>
      <c r="AY813" s="11">
        <v>253900.4</v>
      </c>
      <c r="AZ813" s="11">
        <v>40163.9</v>
      </c>
      <c r="BA813" s="11">
        <v>231123.3</v>
      </c>
      <c r="BB813" s="11">
        <v>214307.4</v>
      </c>
      <c r="BC813" s="11">
        <v>550071</v>
      </c>
      <c r="BD813" s="11">
        <v>179355</v>
      </c>
      <c r="BE813" s="11">
        <v>453070.2</v>
      </c>
      <c r="BF813" s="11">
        <v>55086</v>
      </c>
      <c r="BG813" s="11">
        <v>38495.1</v>
      </c>
      <c r="BH813" s="11">
        <v>263103.90000000002</v>
      </c>
      <c r="BI813" s="11">
        <v>0</v>
      </c>
      <c r="BJ813" s="11">
        <v>230844.79999999999</v>
      </c>
      <c r="BK813" s="11">
        <v>0</v>
      </c>
      <c r="BL813" s="11">
        <v>0</v>
      </c>
      <c r="BM813" s="11">
        <v>0</v>
      </c>
      <c r="BN813" s="11">
        <v>156037.70000000001</v>
      </c>
      <c r="BO813" s="11">
        <v>2822715.5</v>
      </c>
      <c r="BP813" s="11">
        <v>1000000</v>
      </c>
      <c r="BQ813" s="11">
        <v>-1822715.5</v>
      </c>
      <c r="BR813" s="11">
        <v>-182.27</v>
      </c>
    </row>
    <row r="814" spans="48:70" ht="15" thickBot="1" x14ac:dyDescent="0.35">
      <c r="AV814" s="10" t="s">
        <v>818</v>
      </c>
      <c r="AW814" s="11">
        <v>0</v>
      </c>
      <c r="AX814" s="11">
        <v>0</v>
      </c>
      <c r="AY814" s="11">
        <v>386733.8</v>
      </c>
      <c r="AZ814" s="11">
        <v>0</v>
      </c>
      <c r="BA814" s="11">
        <v>90083.9</v>
      </c>
      <c r="BB814" s="11">
        <v>227611.3</v>
      </c>
      <c r="BC814" s="11">
        <v>383162.4</v>
      </c>
      <c r="BD814" s="11">
        <v>179355</v>
      </c>
      <c r="BE814" s="11">
        <v>880362.1</v>
      </c>
      <c r="BF814" s="11">
        <v>55086</v>
      </c>
      <c r="BG814" s="11">
        <v>78744.100000000006</v>
      </c>
      <c r="BH814" s="11">
        <v>71685</v>
      </c>
      <c r="BI814" s="11">
        <v>139386</v>
      </c>
      <c r="BJ814" s="11">
        <v>311523.59999999998</v>
      </c>
      <c r="BK814" s="11">
        <v>0</v>
      </c>
      <c r="BL814" s="11">
        <v>38080.300000000003</v>
      </c>
      <c r="BM814" s="11">
        <v>0</v>
      </c>
      <c r="BN814" s="11">
        <v>89699.1</v>
      </c>
      <c r="BO814" s="11">
        <v>2931512.7</v>
      </c>
      <c r="BP814" s="11">
        <v>4000000</v>
      </c>
      <c r="BQ814" s="11">
        <v>1068487.3</v>
      </c>
      <c r="BR814" s="11">
        <v>26.71</v>
      </c>
    </row>
    <row r="815" spans="48:70" ht="15" thickBot="1" x14ac:dyDescent="0.35">
      <c r="AV815" s="10" t="s">
        <v>819</v>
      </c>
      <c r="AW815" s="11">
        <v>0</v>
      </c>
      <c r="AX815" s="11">
        <v>0</v>
      </c>
      <c r="AY815" s="11">
        <v>253900.4</v>
      </c>
      <c r="AZ815" s="11">
        <v>0</v>
      </c>
      <c r="BA815" s="11">
        <v>0</v>
      </c>
      <c r="BB815" s="11">
        <v>214307.4</v>
      </c>
      <c r="BC815" s="11">
        <v>383162.4</v>
      </c>
      <c r="BD815" s="11">
        <v>132272.70000000001</v>
      </c>
      <c r="BE815" s="11">
        <v>498568.7</v>
      </c>
      <c r="BF815" s="11">
        <v>55086</v>
      </c>
      <c r="BG815" s="11">
        <v>78744.100000000006</v>
      </c>
      <c r="BH815" s="11">
        <v>291524.90000000002</v>
      </c>
      <c r="BI815" s="11">
        <v>139386</v>
      </c>
      <c r="BJ815" s="11">
        <v>311523.59999999998</v>
      </c>
      <c r="BK815" s="11">
        <v>0</v>
      </c>
      <c r="BL815" s="11">
        <v>99742.5</v>
      </c>
      <c r="BM815" s="11">
        <v>396149</v>
      </c>
      <c r="BN815" s="11">
        <v>156037.70000000001</v>
      </c>
      <c r="BO815" s="11">
        <v>3010405.5</v>
      </c>
      <c r="BP815" s="11">
        <v>2000000</v>
      </c>
      <c r="BQ815" s="11">
        <v>-1010405.5</v>
      </c>
      <c r="BR815" s="11">
        <v>-50.52</v>
      </c>
    </row>
    <row r="816" spans="48:70" ht="15" thickBot="1" x14ac:dyDescent="0.35">
      <c r="AV816" s="10" t="s">
        <v>820</v>
      </c>
      <c r="AW816" s="11">
        <v>0</v>
      </c>
      <c r="AX816" s="11">
        <v>47202.5</v>
      </c>
      <c r="AY816" s="11">
        <v>253900.4</v>
      </c>
      <c r="AZ816" s="11">
        <v>28463.5</v>
      </c>
      <c r="BA816" s="11">
        <v>231123.3</v>
      </c>
      <c r="BB816" s="11">
        <v>125497.3</v>
      </c>
      <c r="BC816" s="11">
        <v>433983.1</v>
      </c>
      <c r="BD816" s="11">
        <v>132272.70000000001</v>
      </c>
      <c r="BE816" s="11">
        <v>190862.6</v>
      </c>
      <c r="BF816" s="11">
        <v>0</v>
      </c>
      <c r="BG816" s="11">
        <v>52585.4</v>
      </c>
      <c r="BH816" s="11">
        <v>263103.90000000002</v>
      </c>
      <c r="BI816" s="11">
        <v>106663.8</v>
      </c>
      <c r="BJ816" s="11">
        <v>273443.3</v>
      </c>
      <c r="BK816" s="11">
        <v>0</v>
      </c>
      <c r="BL816" s="11">
        <v>0</v>
      </c>
      <c r="BM816" s="11">
        <v>396149</v>
      </c>
      <c r="BN816" s="11">
        <v>167483.79999999999</v>
      </c>
      <c r="BO816" s="11">
        <v>2702734.6</v>
      </c>
      <c r="BP816" s="11">
        <v>3000000</v>
      </c>
      <c r="BQ816" s="11">
        <v>297265.40000000002</v>
      </c>
      <c r="BR816" s="11">
        <v>9.91</v>
      </c>
    </row>
    <row r="817" spans="48:70" ht="15" thickBot="1" x14ac:dyDescent="0.35">
      <c r="AV817" s="10" t="s">
        <v>821</v>
      </c>
      <c r="AW817" s="11">
        <v>0</v>
      </c>
      <c r="AX817" s="11">
        <v>0</v>
      </c>
      <c r="AY817" s="11">
        <v>253900.4</v>
      </c>
      <c r="AZ817" s="11">
        <v>0</v>
      </c>
      <c r="BA817" s="11">
        <v>231123.3</v>
      </c>
      <c r="BB817" s="11">
        <v>0</v>
      </c>
      <c r="BC817" s="11">
        <v>201965</v>
      </c>
      <c r="BD817" s="11">
        <v>65504.6</v>
      </c>
      <c r="BE817" s="11">
        <v>453070.2</v>
      </c>
      <c r="BF817" s="11">
        <v>0</v>
      </c>
      <c r="BG817" s="11">
        <v>64594.400000000001</v>
      </c>
      <c r="BH817" s="11">
        <v>263103.90000000002</v>
      </c>
      <c r="BI817" s="11">
        <v>139386</v>
      </c>
      <c r="BJ817" s="11">
        <v>273443.3</v>
      </c>
      <c r="BK817" s="11">
        <v>69441.600000000006</v>
      </c>
      <c r="BL817" s="11">
        <v>161613.5</v>
      </c>
      <c r="BM817" s="11">
        <v>396149</v>
      </c>
      <c r="BN817" s="11">
        <v>156037.70000000001</v>
      </c>
      <c r="BO817" s="11">
        <v>2729332.9</v>
      </c>
      <c r="BP817" s="11">
        <v>2000000</v>
      </c>
      <c r="BQ817" s="11">
        <v>-729332.9</v>
      </c>
      <c r="BR817" s="11">
        <v>-36.47</v>
      </c>
    </row>
    <row r="818" spans="48:70" ht="15" thickBot="1" x14ac:dyDescent="0.35">
      <c r="AV818" s="10" t="s">
        <v>822</v>
      </c>
      <c r="AW818" s="11">
        <v>0</v>
      </c>
      <c r="AX818" s="11">
        <v>0</v>
      </c>
      <c r="AY818" s="11">
        <v>386733.8</v>
      </c>
      <c r="AZ818" s="11">
        <v>28463.5</v>
      </c>
      <c r="BA818" s="11">
        <v>231123.3</v>
      </c>
      <c r="BB818" s="11">
        <v>70315.199999999997</v>
      </c>
      <c r="BC818" s="11">
        <v>201965</v>
      </c>
      <c r="BD818" s="11">
        <v>179355</v>
      </c>
      <c r="BE818" s="11">
        <v>580568.9</v>
      </c>
      <c r="BF818" s="11">
        <v>21689.5</v>
      </c>
      <c r="BG818" s="11">
        <v>52585.4</v>
      </c>
      <c r="BH818" s="11">
        <v>70683.100000000006</v>
      </c>
      <c r="BI818" s="11">
        <v>106663.8</v>
      </c>
      <c r="BJ818" s="11">
        <v>273443.3</v>
      </c>
      <c r="BK818" s="11">
        <v>0</v>
      </c>
      <c r="BL818" s="11">
        <v>161613.5</v>
      </c>
      <c r="BM818" s="11">
        <v>150691.4</v>
      </c>
      <c r="BN818" s="11">
        <v>89699.1</v>
      </c>
      <c r="BO818" s="11">
        <v>2605593.9</v>
      </c>
      <c r="BP818" s="11">
        <v>1000000</v>
      </c>
      <c r="BQ818" s="11">
        <v>-1605593.9</v>
      </c>
      <c r="BR818" s="11">
        <v>-160.56</v>
      </c>
    </row>
    <row r="819" spans="48:70" ht="15" thickBot="1" x14ac:dyDescent="0.35">
      <c r="AV819" s="10" t="s">
        <v>823</v>
      </c>
      <c r="AW819" s="11">
        <v>0</v>
      </c>
      <c r="AX819" s="11">
        <v>0</v>
      </c>
      <c r="AY819" s="11">
        <v>386733.8</v>
      </c>
      <c r="AZ819" s="11">
        <v>0</v>
      </c>
      <c r="BA819" s="11">
        <v>90083.9</v>
      </c>
      <c r="BB819" s="11">
        <v>70315.199999999997</v>
      </c>
      <c r="BC819" s="11">
        <v>201965</v>
      </c>
      <c r="BD819" s="11">
        <v>65504.6</v>
      </c>
      <c r="BE819" s="11">
        <v>453070.2</v>
      </c>
      <c r="BF819" s="11">
        <v>0</v>
      </c>
      <c r="BG819" s="11">
        <v>78744.100000000006</v>
      </c>
      <c r="BH819" s="11">
        <v>263103.90000000002</v>
      </c>
      <c r="BI819" s="11">
        <v>139386</v>
      </c>
      <c r="BJ819" s="11">
        <v>273443.3</v>
      </c>
      <c r="BK819" s="11">
        <v>0</v>
      </c>
      <c r="BL819" s="11">
        <v>161613.5</v>
      </c>
      <c r="BM819" s="11">
        <v>396149</v>
      </c>
      <c r="BN819" s="11">
        <v>156037.70000000001</v>
      </c>
      <c r="BO819" s="11">
        <v>2736150.2</v>
      </c>
      <c r="BP819" s="11">
        <v>3000000</v>
      </c>
      <c r="BQ819" s="11">
        <v>263849.8</v>
      </c>
      <c r="BR819" s="11">
        <v>8.7899999999999991</v>
      </c>
    </row>
    <row r="820" spans="48:70" ht="15" thickBot="1" x14ac:dyDescent="0.35">
      <c r="AV820" s="10" t="s">
        <v>824</v>
      </c>
      <c r="AW820" s="11">
        <v>87944.6</v>
      </c>
      <c r="AX820" s="11">
        <v>403430.9</v>
      </c>
      <c r="AY820" s="11">
        <v>386733.8</v>
      </c>
      <c r="AZ820" s="11">
        <v>40163.9</v>
      </c>
      <c r="BA820" s="11">
        <v>258776.2</v>
      </c>
      <c r="BB820" s="11">
        <v>0</v>
      </c>
      <c r="BC820" s="11">
        <v>383162.4</v>
      </c>
      <c r="BD820" s="11">
        <v>179355</v>
      </c>
      <c r="BE820" s="11">
        <v>579949.69999999995</v>
      </c>
      <c r="BF820" s="11">
        <v>0</v>
      </c>
      <c r="BG820" s="11">
        <v>0</v>
      </c>
      <c r="BH820" s="11">
        <v>263103.90000000002</v>
      </c>
      <c r="BI820" s="11">
        <v>0</v>
      </c>
      <c r="BJ820" s="11">
        <v>0</v>
      </c>
      <c r="BK820" s="11">
        <v>99905.9</v>
      </c>
      <c r="BL820" s="11">
        <v>38080.300000000003</v>
      </c>
      <c r="BM820" s="11">
        <v>112972.4</v>
      </c>
      <c r="BN820" s="11">
        <v>89699.1</v>
      </c>
      <c r="BO820" s="11">
        <v>2923278.1</v>
      </c>
      <c r="BP820" s="11">
        <v>1000000</v>
      </c>
      <c r="BQ820" s="11">
        <v>-1923278.1</v>
      </c>
      <c r="BR820" s="11">
        <v>-192.33</v>
      </c>
    </row>
    <row r="821" spans="48:70" ht="15" thickBot="1" x14ac:dyDescent="0.35">
      <c r="AV821" s="10" t="s">
        <v>825</v>
      </c>
      <c r="AW821" s="11">
        <v>0</v>
      </c>
      <c r="AX821" s="11">
        <v>420490.8</v>
      </c>
      <c r="AY821" s="11">
        <v>0</v>
      </c>
      <c r="AZ821" s="11">
        <v>40163.9</v>
      </c>
      <c r="BA821" s="11">
        <v>297569.59999999998</v>
      </c>
      <c r="BB821" s="11">
        <v>0</v>
      </c>
      <c r="BC821" s="11">
        <v>778704.7</v>
      </c>
      <c r="BD821" s="11">
        <v>132272.70000000001</v>
      </c>
      <c r="BE821" s="11">
        <v>0</v>
      </c>
      <c r="BF821" s="11">
        <v>55086</v>
      </c>
      <c r="BG821" s="11">
        <v>0</v>
      </c>
      <c r="BH821" s="11">
        <v>606168.4</v>
      </c>
      <c r="BI821" s="11">
        <v>0</v>
      </c>
      <c r="BJ821" s="11">
        <v>0</v>
      </c>
      <c r="BK821" s="11">
        <v>69441.600000000006</v>
      </c>
      <c r="BL821" s="11">
        <v>0</v>
      </c>
      <c r="BM821" s="11">
        <v>315622.59999999998</v>
      </c>
      <c r="BN821" s="11">
        <v>188027.9</v>
      </c>
      <c r="BO821" s="11">
        <v>2903548.3</v>
      </c>
      <c r="BP821" s="11">
        <v>1000000</v>
      </c>
      <c r="BQ821" s="11">
        <v>-1903548.3</v>
      </c>
      <c r="BR821" s="11">
        <v>-190.35</v>
      </c>
    </row>
    <row r="822" spans="48:70" ht="15" thickBot="1" x14ac:dyDescent="0.35">
      <c r="AV822" s="10" t="s">
        <v>826</v>
      </c>
      <c r="AW822" s="11">
        <v>87944.6</v>
      </c>
      <c r="AX822" s="11">
        <v>0</v>
      </c>
      <c r="AY822" s="11">
        <v>253900.4</v>
      </c>
      <c r="AZ822" s="11">
        <v>0</v>
      </c>
      <c r="BA822" s="11">
        <v>0</v>
      </c>
      <c r="BB822" s="11">
        <v>180691</v>
      </c>
      <c r="BC822" s="11">
        <v>0</v>
      </c>
      <c r="BD822" s="11">
        <v>0</v>
      </c>
      <c r="BE822" s="11">
        <v>453070.2</v>
      </c>
      <c r="BF822" s="11">
        <v>0</v>
      </c>
      <c r="BG822" s="11">
        <v>78744.100000000006</v>
      </c>
      <c r="BH822" s="11">
        <v>291524.90000000002</v>
      </c>
      <c r="BI822" s="11">
        <v>304510.7</v>
      </c>
      <c r="BJ822" s="11">
        <v>311523.59999999998</v>
      </c>
      <c r="BK822" s="11">
        <v>0</v>
      </c>
      <c r="BL822" s="11">
        <v>161613.5</v>
      </c>
      <c r="BM822" s="11">
        <v>396149</v>
      </c>
      <c r="BN822" s="11">
        <v>156037.70000000001</v>
      </c>
      <c r="BO822" s="11">
        <v>2675709.7000000002</v>
      </c>
      <c r="BP822" s="11">
        <v>1000000</v>
      </c>
      <c r="BQ822" s="11">
        <v>-1675709.7</v>
      </c>
      <c r="BR822" s="11">
        <v>-167.57</v>
      </c>
    </row>
    <row r="823" spans="48:70" ht="15" thickBot="1" x14ac:dyDescent="0.35">
      <c r="AV823" s="10" t="s">
        <v>827</v>
      </c>
      <c r="AW823" s="11">
        <v>87944.6</v>
      </c>
      <c r="AX823" s="11">
        <v>403430.9</v>
      </c>
      <c r="AY823" s="11">
        <v>370477.8</v>
      </c>
      <c r="AZ823" s="11">
        <v>40163.9</v>
      </c>
      <c r="BA823" s="11">
        <v>297569.59999999998</v>
      </c>
      <c r="BB823" s="11">
        <v>0</v>
      </c>
      <c r="BC823" s="11">
        <v>383162.4</v>
      </c>
      <c r="BD823" s="11">
        <v>132272.70000000001</v>
      </c>
      <c r="BE823" s="11">
        <v>498568.7</v>
      </c>
      <c r="BF823" s="11">
        <v>0</v>
      </c>
      <c r="BG823" s="11">
        <v>0</v>
      </c>
      <c r="BH823" s="11">
        <v>263103.90000000002</v>
      </c>
      <c r="BI823" s="11">
        <v>0</v>
      </c>
      <c r="BJ823" s="11">
        <v>0</v>
      </c>
      <c r="BK823" s="11">
        <v>214557.3</v>
      </c>
      <c r="BL823" s="11">
        <v>38080.300000000003</v>
      </c>
      <c r="BM823" s="11">
        <v>315622.59999999998</v>
      </c>
      <c r="BN823" s="11">
        <v>129372.7</v>
      </c>
      <c r="BO823" s="11">
        <v>3174327.6</v>
      </c>
      <c r="BP823" s="11">
        <v>1000000</v>
      </c>
      <c r="BQ823" s="11">
        <v>-2174327.6</v>
      </c>
      <c r="BR823" s="11">
        <v>-217.43</v>
      </c>
    </row>
    <row r="824" spans="48:70" ht="15" thickBot="1" x14ac:dyDescent="0.35">
      <c r="AV824" s="10" t="s">
        <v>828</v>
      </c>
      <c r="AW824" s="11">
        <v>87944.6</v>
      </c>
      <c r="AX824" s="11">
        <v>0</v>
      </c>
      <c r="AY824" s="11">
        <v>0</v>
      </c>
      <c r="AZ824" s="11">
        <v>0</v>
      </c>
      <c r="BA824" s="11">
        <v>0</v>
      </c>
      <c r="BB824" s="11">
        <v>180691</v>
      </c>
      <c r="BC824" s="11">
        <v>0</v>
      </c>
      <c r="BD824" s="11">
        <v>0</v>
      </c>
      <c r="BE824" s="11">
        <v>0</v>
      </c>
      <c r="BF824" s="11">
        <v>0</v>
      </c>
      <c r="BG824" s="11">
        <v>78744.100000000006</v>
      </c>
      <c r="BH824" s="11">
        <v>606168.4</v>
      </c>
      <c r="BI824" s="11">
        <v>614639.69999999995</v>
      </c>
      <c r="BJ824" s="11">
        <v>311523.59999999998</v>
      </c>
      <c r="BK824" s="11">
        <v>0</v>
      </c>
      <c r="BL824" s="11">
        <v>161613.5</v>
      </c>
      <c r="BM824" s="11">
        <v>435195.3</v>
      </c>
      <c r="BN824" s="11">
        <v>188027.9</v>
      </c>
      <c r="BO824" s="11">
        <v>2664548</v>
      </c>
      <c r="BP824" s="11">
        <v>1000000</v>
      </c>
      <c r="BQ824" s="11">
        <v>-1664548</v>
      </c>
      <c r="BR824" s="11">
        <v>-166.45</v>
      </c>
    </row>
    <row r="825" spans="48:70" ht="15" thickBot="1" x14ac:dyDescent="0.35">
      <c r="AV825" s="10" t="s">
        <v>829</v>
      </c>
      <c r="AW825" s="11">
        <v>87944.6</v>
      </c>
      <c r="AX825" s="11">
        <v>47202.5</v>
      </c>
      <c r="AY825" s="11">
        <v>370477.8</v>
      </c>
      <c r="AZ825" s="11">
        <v>40163.9</v>
      </c>
      <c r="BA825" s="11">
        <v>231123.3</v>
      </c>
      <c r="BB825" s="11">
        <v>0</v>
      </c>
      <c r="BC825" s="11">
        <v>383162.4</v>
      </c>
      <c r="BD825" s="11">
        <v>132272.70000000001</v>
      </c>
      <c r="BE825" s="11">
        <v>534324.4</v>
      </c>
      <c r="BF825" s="11">
        <v>0</v>
      </c>
      <c r="BG825" s="11">
        <v>38495.1</v>
      </c>
      <c r="BH825" s="11">
        <v>263103.90000000002</v>
      </c>
      <c r="BI825" s="11">
        <v>106663.8</v>
      </c>
      <c r="BJ825" s="11">
        <v>45711.8</v>
      </c>
      <c r="BK825" s="11">
        <v>69441.600000000006</v>
      </c>
      <c r="BL825" s="11">
        <v>38080.300000000003</v>
      </c>
      <c r="BM825" s="11">
        <v>150691.4</v>
      </c>
      <c r="BN825" s="11">
        <v>89699.1</v>
      </c>
      <c r="BO825" s="11">
        <v>2628558.6</v>
      </c>
      <c r="BP825" s="11">
        <v>1000000</v>
      </c>
      <c r="BQ825" s="11">
        <v>-1628558.6</v>
      </c>
      <c r="BR825" s="11">
        <v>-162.86000000000001</v>
      </c>
    </row>
    <row r="826" spans="48:70" ht="15" thickBot="1" x14ac:dyDescent="0.35">
      <c r="AV826" s="10" t="s">
        <v>830</v>
      </c>
      <c r="AW826" s="11">
        <v>0</v>
      </c>
      <c r="AX826" s="11">
        <v>0</v>
      </c>
      <c r="AY826" s="11">
        <v>386733.8</v>
      </c>
      <c r="AZ826" s="11">
        <v>0</v>
      </c>
      <c r="BA826" s="11">
        <v>231123.3</v>
      </c>
      <c r="BB826" s="11">
        <v>70315.199999999997</v>
      </c>
      <c r="BC826" s="11">
        <v>201965</v>
      </c>
      <c r="BD826" s="11">
        <v>132272.70000000001</v>
      </c>
      <c r="BE826" s="11">
        <v>579949.69999999995</v>
      </c>
      <c r="BF826" s="11">
        <v>21689.5</v>
      </c>
      <c r="BG826" s="11">
        <v>64594.400000000001</v>
      </c>
      <c r="BH826" s="11">
        <v>263103.90000000002</v>
      </c>
      <c r="BI826" s="11">
        <v>139386</v>
      </c>
      <c r="BJ826" s="11">
        <v>273443.3</v>
      </c>
      <c r="BK826" s="11">
        <v>0</v>
      </c>
      <c r="BL826" s="11">
        <v>161613.5</v>
      </c>
      <c r="BM826" s="11">
        <v>315622.59999999998</v>
      </c>
      <c r="BN826" s="11">
        <v>89699.1</v>
      </c>
      <c r="BO826" s="11">
        <v>2931511.9</v>
      </c>
      <c r="BP826" s="11">
        <v>4000000</v>
      </c>
      <c r="BQ826" s="11">
        <v>1068488.1000000001</v>
      </c>
      <c r="BR826" s="11">
        <v>26.71</v>
      </c>
    </row>
    <row r="827" spans="48:70" ht="15" thickBot="1" x14ac:dyDescent="0.35">
      <c r="AV827" s="10" t="s">
        <v>831</v>
      </c>
      <c r="AW827" s="11">
        <v>0</v>
      </c>
      <c r="AX827" s="11">
        <v>0</v>
      </c>
      <c r="AY827" s="11">
        <v>386733.8</v>
      </c>
      <c r="AZ827" s="11">
        <v>0</v>
      </c>
      <c r="BA827" s="11">
        <v>0</v>
      </c>
      <c r="BB827" s="11">
        <v>214307.4</v>
      </c>
      <c r="BC827" s="11">
        <v>0</v>
      </c>
      <c r="BD827" s="11">
        <v>132272.70000000001</v>
      </c>
      <c r="BE827" s="11">
        <v>580568.9</v>
      </c>
      <c r="BF827" s="11">
        <v>21689.5</v>
      </c>
      <c r="BG827" s="11">
        <v>78744.100000000006</v>
      </c>
      <c r="BH827" s="11">
        <v>263103.90000000002</v>
      </c>
      <c r="BI827" s="11">
        <v>139386</v>
      </c>
      <c r="BJ827" s="11">
        <v>311523.59999999998</v>
      </c>
      <c r="BK827" s="11">
        <v>0</v>
      </c>
      <c r="BL827" s="11">
        <v>161613.5</v>
      </c>
      <c r="BM827" s="11">
        <v>150691.4</v>
      </c>
      <c r="BN827" s="11">
        <v>89699.1</v>
      </c>
      <c r="BO827" s="11">
        <v>2530333.9</v>
      </c>
      <c r="BP827" s="11">
        <v>1000000</v>
      </c>
      <c r="BQ827" s="11">
        <v>-1530333.9</v>
      </c>
      <c r="BR827" s="11">
        <v>-153.03</v>
      </c>
    </row>
    <row r="828" spans="48:70" ht="15" thickBot="1" x14ac:dyDescent="0.35">
      <c r="AV828" s="10" t="s">
        <v>832</v>
      </c>
      <c r="AW828" s="11">
        <v>0</v>
      </c>
      <c r="AX828" s="11">
        <v>0</v>
      </c>
      <c r="AY828" s="11">
        <v>276683.40000000002</v>
      </c>
      <c r="AZ828" s="11">
        <v>0</v>
      </c>
      <c r="BA828" s="11">
        <v>90083.9</v>
      </c>
      <c r="BB828" s="11">
        <v>214307.4</v>
      </c>
      <c r="BC828" s="11">
        <v>383162.4</v>
      </c>
      <c r="BD828" s="11">
        <v>132272.70000000001</v>
      </c>
      <c r="BE828" s="11">
        <v>498568.7</v>
      </c>
      <c r="BF828" s="11">
        <v>55086</v>
      </c>
      <c r="BG828" s="11">
        <v>64594.400000000001</v>
      </c>
      <c r="BH828" s="11">
        <v>263103.90000000002</v>
      </c>
      <c r="BI828" s="11">
        <v>139386</v>
      </c>
      <c r="BJ828" s="11">
        <v>273443.3</v>
      </c>
      <c r="BK828" s="11">
        <v>0</v>
      </c>
      <c r="BL828" s="11">
        <v>38080.300000000003</v>
      </c>
      <c r="BM828" s="11">
        <v>315622.59999999998</v>
      </c>
      <c r="BN828" s="11">
        <v>89699.1</v>
      </c>
      <c r="BO828" s="11">
        <v>2834094.2</v>
      </c>
      <c r="BP828" s="11">
        <v>1000000</v>
      </c>
      <c r="BQ828" s="11">
        <v>-1834094.2</v>
      </c>
      <c r="BR828" s="11">
        <v>-183.41</v>
      </c>
    </row>
    <row r="829" spans="48:70" ht="15" thickBot="1" x14ac:dyDescent="0.35">
      <c r="AV829" s="10" t="s">
        <v>833</v>
      </c>
      <c r="AW829" s="11">
        <v>87944.6</v>
      </c>
      <c r="AX829" s="11">
        <v>0</v>
      </c>
      <c r="AY829" s="11">
        <v>386733.8</v>
      </c>
      <c r="AZ829" s="11">
        <v>0</v>
      </c>
      <c r="BA829" s="11">
        <v>90083.9</v>
      </c>
      <c r="BB829" s="11">
        <v>214307.4</v>
      </c>
      <c r="BC829" s="11">
        <v>0</v>
      </c>
      <c r="BD829" s="11">
        <v>132272.70000000001</v>
      </c>
      <c r="BE829" s="11">
        <v>579949.69999999995</v>
      </c>
      <c r="BF829" s="11">
        <v>0</v>
      </c>
      <c r="BG829" s="11">
        <v>78744.100000000006</v>
      </c>
      <c r="BH829" s="11">
        <v>263103.90000000002</v>
      </c>
      <c r="BI829" s="11">
        <v>139386</v>
      </c>
      <c r="BJ829" s="11">
        <v>311523.59999999998</v>
      </c>
      <c r="BK829" s="11">
        <v>0</v>
      </c>
      <c r="BL829" s="11">
        <v>161613.5</v>
      </c>
      <c r="BM829" s="11">
        <v>396149</v>
      </c>
      <c r="BN829" s="11">
        <v>89699.1</v>
      </c>
      <c r="BO829" s="11">
        <v>2931511.2</v>
      </c>
      <c r="BP829" s="11">
        <v>4000000</v>
      </c>
      <c r="BQ829" s="11">
        <v>1068488.8</v>
      </c>
      <c r="BR829" s="11">
        <v>26.71</v>
      </c>
    </row>
    <row r="830" spans="48:70" ht="15" thickBot="1" x14ac:dyDescent="0.35">
      <c r="AV830" s="10" t="s">
        <v>834</v>
      </c>
      <c r="AW830" s="11">
        <v>0</v>
      </c>
      <c r="AX830" s="11">
        <v>157156.9</v>
      </c>
      <c r="AY830" s="11">
        <v>386733.8</v>
      </c>
      <c r="AZ830" s="11">
        <v>40163.9</v>
      </c>
      <c r="BA830" s="11">
        <v>231123.3</v>
      </c>
      <c r="BB830" s="11">
        <v>0</v>
      </c>
      <c r="BC830" s="11">
        <v>383162.4</v>
      </c>
      <c r="BD830" s="11">
        <v>179355</v>
      </c>
      <c r="BE830" s="11">
        <v>580568.9</v>
      </c>
      <c r="BF830" s="11">
        <v>55086</v>
      </c>
      <c r="BG830" s="11">
        <v>38495.1</v>
      </c>
      <c r="BH830" s="11">
        <v>263103.90000000002</v>
      </c>
      <c r="BI830" s="11">
        <v>0</v>
      </c>
      <c r="BJ830" s="11">
        <v>0</v>
      </c>
      <c r="BK830" s="11">
        <v>214557.3</v>
      </c>
      <c r="BL830" s="11">
        <v>161613.5</v>
      </c>
      <c r="BM830" s="11">
        <v>150691.4</v>
      </c>
      <c r="BN830" s="11">
        <v>89699.1</v>
      </c>
      <c r="BO830" s="11">
        <v>2931510.5</v>
      </c>
      <c r="BP830" s="11">
        <v>4000000</v>
      </c>
      <c r="BQ830" s="11">
        <v>1068489.5</v>
      </c>
      <c r="BR830" s="11">
        <v>26.71</v>
      </c>
    </row>
    <row r="831" spans="48:70" ht="15" thickBot="1" x14ac:dyDescent="0.35">
      <c r="AV831" s="10" t="s">
        <v>835</v>
      </c>
      <c r="AW831" s="11">
        <v>0</v>
      </c>
      <c r="AX831" s="11">
        <v>0</v>
      </c>
      <c r="AY831" s="11">
        <v>386733.8</v>
      </c>
      <c r="AZ831" s="11">
        <v>40163.9</v>
      </c>
      <c r="BA831" s="11">
        <v>231123.3</v>
      </c>
      <c r="BB831" s="11">
        <v>214307.4</v>
      </c>
      <c r="BC831" s="11">
        <v>383162.4</v>
      </c>
      <c r="BD831" s="11">
        <v>179355</v>
      </c>
      <c r="BE831" s="11">
        <v>580568.9</v>
      </c>
      <c r="BF831" s="11">
        <v>0</v>
      </c>
      <c r="BG831" s="11">
        <v>52585.4</v>
      </c>
      <c r="BH831" s="11">
        <v>71685</v>
      </c>
      <c r="BI831" s="11">
        <v>106663.8</v>
      </c>
      <c r="BJ831" s="11">
        <v>273443.3</v>
      </c>
      <c r="BK831" s="11">
        <v>0</v>
      </c>
      <c r="BL831" s="11">
        <v>38080.300000000003</v>
      </c>
      <c r="BM831" s="11">
        <v>0</v>
      </c>
      <c r="BN831" s="11">
        <v>89699.1</v>
      </c>
      <c r="BO831" s="11">
        <v>2647571.6</v>
      </c>
      <c r="BP831" s="11">
        <v>2000000</v>
      </c>
      <c r="BQ831" s="11">
        <v>-647571.6</v>
      </c>
      <c r="BR831" s="11">
        <v>-32.380000000000003</v>
      </c>
    </row>
    <row r="832" spans="48:70" ht="15" thickBot="1" x14ac:dyDescent="0.35">
      <c r="AV832" s="10" t="s">
        <v>836</v>
      </c>
      <c r="AW832" s="11">
        <v>0</v>
      </c>
      <c r="AX832" s="11">
        <v>0</v>
      </c>
      <c r="AY832" s="11">
        <v>386733.8</v>
      </c>
      <c r="AZ832" s="11">
        <v>28463.5</v>
      </c>
      <c r="BA832" s="11">
        <v>231123.3</v>
      </c>
      <c r="BB832" s="11">
        <v>0</v>
      </c>
      <c r="BC832" s="11">
        <v>201965</v>
      </c>
      <c r="BD832" s="11">
        <v>179355</v>
      </c>
      <c r="BE832" s="11">
        <v>880362.1</v>
      </c>
      <c r="BF832" s="11">
        <v>0</v>
      </c>
      <c r="BG832" s="11">
        <v>52585.4</v>
      </c>
      <c r="BH832" s="11">
        <v>263103.90000000002</v>
      </c>
      <c r="BI832" s="11">
        <v>106663.8</v>
      </c>
      <c r="BJ832" s="11">
        <v>230844.79999999999</v>
      </c>
      <c r="BK832" s="11">
        <v>0</v>
      </c>
      <c r="BL832" s="11">
        <v>161613.5</v>
      </c>
      <c r="BM832" s="11">
        <v>150691.4</v>
      </c>
      <c r="BN832" s="11">
        <v>53919.3</v>
      </c>
      <c r="BO832" s="11">
        <v>2927424.7</v>
      </c>
      <c r="BP832" s="11">
        <v>1000000</v>
      </c>
      <c r="BQ832" s="11">
        <v>-1927424.7</v>
      </c>
      <c r="BR832" s="11">
        <v>-192.74</v>
      </c>
    </row>
    <row r="833" spans="48:70" ht="15" thickBot="1" x14ac:dyDescent="0.35">
      <c r="AV833" s="10" t="s">
        <v>837</v>
      </c>
      <c r="AW833" s="11">
        <v>87944.6</v>
      </c>
      <c r="AX833" s="11">
        <v>403430.9</v>
      </c>
      <c r="AY833" s="11">
        <v>0</v>
      </c>
      <c r="AZ833" s="11">
        <v>40163.9</v>
      </c>
      <c r="BA833" s="11">
        <v>231123.3</v>
      </c>
      <c r="BB833" s="11">
        <v>214307.4</v>
      </c>
      <c r="BC833" s="11">
        <v>700354.2</v>
      </c>
      <c r="BD833" s="11">
        <v>132272.70000000001</v>
      </c>
      <c r="BE833" s="11">
        <v>0</v>
      </c>
      <c r="BF833" s="11">
        <v>0</v>
      </c>
      <c r="BG833" s="11">
        <v>0</v>
      </c>
      <c r="BH833" s="11">
        <v>606168.4</v>
      </c>
      <c r="BI833" s="11">
        <v>0</v>
      </c>
      <c r="BJ833" s="11">
        <v>101457.4</v>
      </c>
      <c r="BK833" s="11">
        <v>0</v>
      </c>
      <c r="BL833" s="11">
        <v>0</v>
      </c>
      <c r="BM833" s="11">
        <v>315622.59999999998</v>
      </c>
      <c r="BN833" s="11">
        <v>188027.9</v>
      </c>
      <c r="BO833" s="11">
        <v>3020873.2</v>
      </c>
      <c r="BP833" s="11">
        <v>2000000</v>
      </c>
      <c r="BQ833" s="11">
        <v>-1020873.2</v>
      </c>
      <c r="BR833" s="11">
        <v>-51.04</v>
      </c>
    </row>
    <row r="834" spans="48:70" ht="15" thickBot="1" x14ac:dyDescent="0.35">
      <c r="AV834" s="10" t="s">
        <v>838</v>
      </c>
      <c r="AW834" s="11">
        <v>0</v>
      </c>
      <c r="AX834" s="11">
        <v>0</v>
      </c>
      <c r="AY834" s="11">
        <v>0</v>
      </c>
      <c r="AZ834" s="11">
        <v>0</v>
      </c>
      <c r="BA834" s="11">
        <v>0</v>
      </c>
      <c r="BB834" s="11">
        <v>125497.3</v>
      </c>
      <c r="BC834" s="11">
        <v>383162.4</v>
      </c>
      <c r="BD834" s="11">
        <v>0</v>
      </c>
      <c r="BE834" s="11">
        <v>0</v>
      </c>
      <c r="BF834" s="11">
        <v>21689.5</v>
      </c>
      <c r="BG834" s="11">
        <v>64594.400000000001</v>
      </c>
      <c r="BH834" s="11">
        <v>606168.4</v>
      </c>
      <c r="BI834" s="11">
        <v>304510.7</v>
      </c>
      <c r="BJ834" s="11">
        <v>311523.59999999998</v>
      </c>
      <c r="BK834" s="11">
        <v>0</v>
      </c>
      <c r="BL834" s="11">
        <v>38080.300000000003</v>
      </c>
      <c r="BM834" s="11">
        <v>396149</v>
      </c>
      <c r="BN834" s="11">
        <v>188027.9</v>
      </c>
      <c r="BO834" s="11">
        <v>2439403.6</v>
      </c>
      <c r="BP834" s="11">
        <v>2000000</v>
      </c>
      <c r="BQ834" s="11">
        <v>-439403.6</v>
      </c>
      <c r="BR834" s="11">
        <v>-21.97</v>
      </c>
    </row>
    <row r="835" spans="48:70" ht="15" thickBot="1" x14ac:dyDescent="0.35">
      <c r="AV835" s="10" t="s">
        <v>839</v>
      </c>
      <c r="AW835" s="11">
        <v>0</v>
      </c>
      <c r="AX835" s="11">
        <v>0</v>
      </c>
      <c r="AY835" s="11">
        <v>253900.4</v>
      </c>
      <c r="AZ835" s="11">
        <v>0</v>
      </c>
      <c r="BA835" s="11">
        <v>0</v>
      </c>
      <c r="BB835" s="11">
        <v>214307.4</v>
      </c>
      <c r="BC835" s="11">
        <v>0</v>
      </c>
      <c r="BD835" s="11">
        <v>0</v>
      </c>
      <c r="BE835" s="11">
        <v>158872.5</v>
      </c>
      <c r="BF835" s="11">
        <v>0</v>
      </c>
      <c r="BG835" s="11">
        <v>78744.100000000006</v>
      </c>
      <c r="BH835" s="11">
        <v>553733.19999999995</v>
      </c>
      <c r="BI835" s="11">
        <v>614639.69999999995</v>
      </c>
      <c r="BJ835" s="11">
        <v>311523.59999999998</v>
      </c>
      <c r="BK835" s="11">
        <v>0</v>
      </c>
      <c r="BL835" s="11">
        <v>161613.5</v>
      </c>
      <c r="BM835" s="11">
        <v>396149</v>
      </c>
      <c r="BN835" s="11">
        <v>188027.9</v>
      </c>
      <c r="BO835" s="11">
        <v>2931511.2</v>
      </c>
      <c r="BP835" s="11">
        <v>4000000</v>
      </c>
      <c r="BQ835" s="11">
        <v>1068488.8</v>
      </c>
      <c r="BR835" s="11">
        <v>26.71</v>
      </c>
    </row>
    <row r="836" spans="48:70" ht="15" thickBot="1" x14ac:dyDescent="0.35">
      <c r="AV836" s="10" t="s">
        <v>840</v>
      </c>
      <c r="AW836" s="11">
        <v>87944.6</v>
      </c>
      <c r="AX836" s="11">
        <v>403430.9</v>
      </c>
      <c r="AY836" s="11">
        <v>253900.4</v>
      </c>
      <c r="AZ836" s="11">
        <v>40163.9</v>
      </c>
      <c r="BA836" s="11">
        <v>231123.3</v>
      </c>
      <c r="BB836" s="11">
        <v>70315.199999999997</v>
      </c>
      <c r="BC836" s="11">
        <v>550071</v>
      </c>
      <c r="BD836" s="11">
        <v>179355</v>
      </c>
      <c r="BE836" s="11">
        <v>190862.6</v>
      </c>
      <c r="BF836" s="11">
        <v>0</v>
      </c>
      <c r="BG836" s="11">
        <v>0</v>
      </c>
      <c r="BH836" s="11">
        <v>606168.4</v>
      </c>
      <c r="BI836" s="11">
        <v>0</v>
      </c>
      <c r="BJ836" s="11">
        <v>0</v>
      </c>
      <c r="BK836" s="11">
        <v>0</v>
      </c>
      <c r="BL836" s="11">
        <v>0</v>
      </c>
      <c r="BM836" s="11">
        <v>150691.4</v>
      </c>
      <c r="BN836" s="11">
        <v>167483.79999999999</v>
      </c>
      <c r="BO836" s="11">
        <v>2931510.5</v>
      </c>
      <c r="BP836" s="11">
        <v>4000000</v>
      </c>
      <c r="BQ836" s="11">
        <v>1068489.5</v>
      </c>
      <c r="BR836" s="11">
        <v>26.71</v>
      </c>
    </row>
    <row r="837" spans="48:70" ht="15" thickBot="1" x14ac:dyDescent="0.35">
      <c r="AV837" s="10" t="s">
        <v>841</v>
      </c>
      <c r="AW837" s="11">
        <v>87944.6</v>
      </c>
      <c r="AX837" s="11">
        <v>0</v>
      </c>
      <c r="AY837" s="11">
        <v>386733.8</v>
      </c>
      <c r="AZ837" s="11">
        <v>0</v>
      </c>
      <c r="BA837" s="11">
        <v>0</v>
      </c>
      <c r="BB837" s="11">
        <v>537911.1</v>
      </c>
      <c r="BC837" s="11">
        <v>383162.4</v>
      </c>
      <c r="BD837" s="11">
        <v>179355</v>
      </c>
      <c r="BE837" s="11">
        <v>580568.9</v>
      </c>
      <c r="BF837" s="11">
        <v>0</v>
      </c>
      <c r="BG837" s="11">
        <v>78744.100000000006</v>
      </c>
      <c r="BH837" s="11">
        <v>71685</v>
      </c>
      <c r="BI837" s="11">
        <v>139386</v>
      </c>
      <c r="BJ837" s="11">
        <v>311523.59999999998</v>
      </c>
      <c r="BK837" s="11">
        <v>0</v>
      </c>
      <c r="BL837" s="11">
        <v>38080.300000000003</v>
      </c>
      <c r="BM837" s="11">
        <v>0</v>
      </c>
      <c r="BN837" s="11">
        <v>89699.1</v>
      </c>
      <c r="BO837" s="11">
        <v>2884793.9</v>
      </c>
      <c r="BP837" s="11">
        <v>3000000</v>
      </c>
      <c r="BQ837" s="11">
        <v>115206.1</v>
      </c>
      <c r="BR837" s="11">
        <v>3.84</v>
      </c>
    </row>
    <row r="838" spans="48:70" ht="15" thickBot="1" x14ac:dyDescent="0.35">
      <c r="AV838" s="10" t="s">
        <v>842</v>
      </c>
      <c r="AW838" s="11">
        <v>0</v>
      </c>
      <c r="AX838" s="11">
        <v>47202.5</v>
      </c>
      <c r="AY838" s="11">
        <v>386733.8</v>
      </c>
      <c r="AZ838" s="11">
        <v>40163.9</v>
      </c>
      <c r="BA838" s="11">
        <v>231123.3</v>
      </c>
      <c r="BB838" s="11">
        <v>70315.199999999997</v>
      </c>
      <c r="BC838" s="11">
        <v>383162.4</v>
      </c>
      <c r="BD838" s="11">
        <v>219347.4</v>
      </c>
      <c r="BE838" s="11">
        <v>880362.1</v>
      </c>
      <c r="BF838" s="11">
        <v>21689.5</v>
      </c>
      <c r="BG838" s="11">
        <v>52585.4</v>
      </c>
      <c r="BH838" s="11">
        <v>71685</v>
      </c>
      <c r="BI838" s="11">
        <v>106663.8</v>
      </c>
      <c r="BJ838" s="11">
        <v>101457.4</v>
      </c>
      <c r="BK838" s="11">
        <v>0</v>
      </c>
      <c r="BL838" s="11">
        <v>38080.300000000003</v>
      </c>
      <c r="BM838" s="11">
        <v>0</v>
      </c>
      <c r="BN838" s="11">
        <v>53919.3</v>
      </c>
      <c r="BO838" s="11">
        <v>2704491.3</v>
      </c>
      <c r="BP838" s="11">
        <v>1000000</v>
      </c>
      <c r="BQ838" s="11">
        <v>-1704491.3</v>
      </c>
      <c r="BR838" s="11">
        <v>-170.45</v>
      </c>
    </row>
    <row r="839" spans="48:70" ht="15" thickBot="1" x14ac:dyDescent="0.35">
      <c r="AV839" s="10" t="s">
        <v>843</v>
      </c>
      <c r="AW839" s="11">
        <v>0</v>
      </c>
      <c r="AX839" s="11">
        <v>420490.8</v>
      </c>
      <c r="AY839" s="11">
        <v>76515.399999999994</v>
      </c>
      <c r="AZ839" s="11">
        <v>40163.9</v>
      </c>
      <c r="BA839" s="11">
        <v>258776.2</v>
      </c>
      <c r="BB839" s="11">
        <v>125497.3</v>
      </c>
      <c r="BC839" s="11">
        <v>700354.2</v>
      </c>
      <c r="BD839" s="11">
        <v>179355</v>
      </c>
      <c r="BE839" s="11">
        <v>101114.4</v>
      </c>
      <c r="BF839" s="11">
        <v>0</v>
      </c>
      <c r="BG839" s="11">
        <v>0</v>
      </c>
      <c r="BH839" s="11">
        <v>606168.4</v>
      </c>
      <c r="BI839" s="11">
        <v>0</v>
      </c>
      <c r="BJ839" s="11">
        <v>0</v>
      </c>
      <c r="BK839" s="11">
        <v>0</v>
      </c>
      <c r="BL839" s="11">
        <v>0</v>
      </c>
      <c r="BM839" s="11">
        <v>112972.4</v>
      </c>
      <c r="BN839" s="11">
        <v>188027.9</v>
      </c>
      <c r="BO839" s="11">
        <v>2809435.8</v>
      </c>
      <c r="BP839" s="11">
        <v>2000000</v>
      </c>
      <c r="BQ839" s="11">
        <v>-809435.8</v>
      </c>
      <c r="BR839" s="11">
        <v>-40.47</v>
      </c>
    </row>
    <row r="840" spans="48:70" ht="15" thickBot="1" x14ac:dyDescent="0.35">
      <c r="AV840" s="10" t="s">
        <v>844</v>
      </c>
      <c r="AW840" s="11">
        <v>0</v>
      </c>
      <c r="AX840" s="11">
        <v>0</v>
      </c>
      <c r="AY840" s="11">
        <v>370477.8</v>
      </c>
      <c r="AZ840" s="11">
        <v>28463.5</v>
      </c>
      <c r="BA840" s="11">
        <v>231123.3</v>
      </c>
      <c r="BB840" s="11">
        <v>70315.199999999997</v>
      </c>
      <c r="BC840" s="11">
        <v>383162.4</v>
      </c>
      <c r="BD840" s="11">
        <v>132272.70000000001</v>
      </c>
      <c r="BE840" s="11">
        <v>579949.69999999995</v>
      </c>
      <c r="BF840" s="11">
        <v>55086</v>
      </c>
      <c r="BG840" s="11">
        <v>64594.400000000001</v>
      </c>
      <c r="BH840" s="11">
        <v>263103.90000000002</v>
      </c>
      <c r="BI840" s="11">
        <v>139386</v>
      </c>
      <c r="BJ840" s="11">
        <v>273443.3</v>
      </c>
      <c r="BK840" s="11">
        <v>0</v>
      </c>
      <c r="BL840" s="11">
        <v>99742.5</v>
      </c>
      <c r="BM840" s="11">
        <v>150691.4</v>
      </c>
      <c r="BN840" s="11">
        <v>89699.1</v>
      </c>
      <c r="BO840" s="11">
        <v>2931511.2</v>
      </c>
      <c r="BP840" s="11">
        <v>4000000</v>
      </c>
      <c r="BQ840" s="11">
        <v>1068488.8</v>
      </c>
      <c r="BR840" s="11">
        <v>26.71</v>
      </c>
    </row>
    <row r="841" spans="48:70" ht="15" thickBot="1" x14ac:dyDescent="0.35">
      <c r="AV841" s="10" t="s">
        <v>845</v>
      </c>
      <c r="AW841" s="11">
        <v>0</v>
      </c>
      <c r="AX841" s="11">
        <v>0</v>
      </c>
      <c r="AY841" s="11">
        <v>386733.8</v>
      </c>
      <c r="AZ841" s="11">
        <v>28463.5</v>
      </c>
      <c r="BA841" s="11">
        <v>231123.3</v>
      </c>
      <c r="BB841" s="11">
        <v>70315.199999999997</v>
      </c>
      <c r="BC841" s="11">
        <v>383162.4</v>
      </c>
      <c r="BD841" s="11">
        <v>132272.70000000001</v>
      </c>
      <c r="BE841" s="11">
        <v>579949.69999999995</v>
      </c>
      <c r="BF841" s="11">
        <v>21689.5</v>
      </c>
      <c r="BG841" s="11">
        <v>52585.4</v>
      </c>
      <c r="BH841" s="11">
        <v>263103.90000000002</v>
      </c>
      <c r="BI841" s="11">
        <v>106663.8</v>
      </c>
      <c r="BJ841" s="11">
        <v>273443.3</v>
      </c>
      <c r="BK841" s="11">
        <v>0</v>
      </c>
      <c r="BL841" s="11">
        <v>161613.5</v>
      </c>
      <c r="BM841" s="11">
        <v>150691.4</v>
      </c>
      <c r="BN841" s="11">
        <v>89699.1</v>
      </c>
      <c r="BO841" s="11">
        <v>2931510.5</v>
      </c>
      <c r="BP841" s="11">
        <v>4000000</v>
      </c>
      <c r="BQ841" s="11">
        <v>1068489.5</v>
      </c>
      <c r="BR841" s="11">
        <v>26.71</v>
      </c>
    </row>
    <row r="842" spans="48:70" ht="15" thickBot="1" x14ac:dyDescent="0.35">
      <c r="AV842" s="10" t="s">
        <v>846</v>
      </c>
      <c r="AW842" s="11">
        <v>0</v>
      </c>
      <c r="AX842" s="11">
        <v>47202.5</v>
      </c>
      <c r="AY842" s="11">
        <v>253900.4</v>
      </c>
      <c r="AZ842" s="11">
        <v>28463.5</v>
      </c>
      <c r="BA842" s="11">
        <v>231123.3</v>
      </c>
      <c r="BB842" s="11">
        <v>60017.599999999999</v>
      </c>
      <c r="BC842" s="11">
        <v>433983.1</v>
      </c>
      <c r="BD842" s="11">
        <v>132272.70000000001</v>
      </c>
      <c r="BE842" s="11">
        <v>158872.5</v>
      </c>
      <c r="BF842" s="11">
        <v>21689.5</v>
      </c>
      <c r="BG842" s="11">
        <v>52585.4</v>
      </c>
      <c r="BH842" s="11">
        <v>375950.9</v>
      </c>
      <c r="BI842" s="11">
        <v>106663.8</v>
      </c>
      <c r="BJ842" s="11">
        <v>273443.3</v>
      </c>
      <c r="BK842" s="11">
        <v>0</v>
      </c>
      <c r="BL842" s="11">
        <v>38080.300000000003</v>
      </c>
      <c r="BM842" s="11">
        <v>396149</v>
      </c>
      <c r="BN842" s="11">
        <v>188027.9</v>
      </c>
      <c r="BO842" s="11">
        <v>2798425.7</v>
      </c>
      <c r="BP842" s="11">
        <v>2000000</v>
      </c>
      <c r="BQ842" s="11">
        <v>-798425.7</v>
      </c>
      <c r="BR842" s="11">
        <v>-39.92</v>
      </c>
    </row>
    <row r="843" spans="48:70" ht="15" thickBot="1" x14ac:dyDescent="0.35">
      <c r="AV843" s="10" t="s">
        <v>847</v>
      </c>
      <c r="AW843" s="11">
        <v>0</v>
      </c>
      <c r="AX843" s="11">
        <v>403430.9</v>
      </c>
      <c r="AY843" s="11">
        <v>386733.8</v>
      </c>
      <c r="AZ843" s="11">
        <v>40163.9</v>
      </c>
      <c r="BA843" s="11">
        <v>297569.59999999998</v>
      </c>
      <c r="BB843" s="11">
        <v>0</v>
      </c>
      <c r="BC843" s="11">
        <v>383162.4</v>
      </c>
      <c r="BD843" s="11">
        <v>179355</v>
      </c>
      <c r="BE843" s="11">
        <v>580568.9</v>
      </c>
      <c r="BF843" s="11">
        <v>55086</v>
      </c>
      <c r="BG843" s="11">
        <v>0</v>
      </c>
      <c r="BH843" s="11">
        <v>263103.90000000002</v>
      </c>
      <c r="BI843" s="11">
        <v>0</v>
      </c>
      <c r="BJ843" s="11">
        <v>0</v>
      </c>
      <c r="BK843" s="11">
        <v>214557.3</v>
      </c>
      <c r="BL843" s="11">
        <v>38080.300000000003</v>
      </c>
      <c r="BM843" s="11">
        <v>0</v>
      </c>
      <c r="BN843" s="11">
        <v>89699.1</v>
      </c>
      <c r="BO843" s="11">
        <v>2931511.2</v>
      </c>
      <c r="BP843" s="11">
        <v>4000000</v>
      </c>
      <c r="BQ843" s="11">
        <v>1068488.8</v>
      </c>
      <c r="BR843" s="11">
        <v>26.71</v>
      </c>
    </row>
    <row r="844" spans="48:70" ht="15" thickBot="1" x14ac:dyDescent="0.35">
      <c r="AV844" s="10" t="s">
        <v>848</v>
      </c>
      <c r="AW844" s="11">
        <v>0</v>
      </c>
      <c r="AX844" s="11">
        <v>0</v>
      </c>
      <c r="AY844" s="11">
        <v>386733.8</v>
      </c>
      <c r="AZ844" s="11">
        <v>40163.9</v>
      </c>
      <c r="BA844" s="11">
        <v>231123.3</v>
      </c>
      <c r="BB844" s="11">
        <v>214307.4</v>
      </c>
      <c r="BC844" s="11">
        <v>383162.4</v>
      </c>
      <c r="BD844" s="11">
        <v>179355</v>
      </c>
      <c r="BE844" s="11">
        <v>580568.9</v>
      </c>
      <c r="BF844" s="11">
        <v>0</v>
      </c>
      <c r="BG844" s="11">
        <v>52585.4</v>
      </c>
      <c r="BH844" s="11">
        <v>263103.90000000002</v>
      </c>
      <c r="BI844" s="11">
        <v>106663.8</v>
      </c>
      <c r="BJ844" s="11">
        <v>273443.3</v>
      </c>
      <c r="BK844" s="11">
        <v>0</v>
      </c>
      <c r="BL844" s="11">
        <v>38080.300000000003</v>
      </c>
      <c r="BM844" s="11">
        <v>0</v>
      </c>
      <c r="BN844" s="11">
        <v>89699.1</v>
      </c>
      <c r="BO844" s="11">
        <v>2838990.5</v>
      </c>
      <c r="BP844" s="11">
        <v>1000000</v>
      </c>
      <c r="BQ844" s="11">
        <v>-1838990.5</v>
      </c>
      <c r="BR844" s="11">
        <v>-183.9</v>
      </c>
    </row>
    <row r="845" spans="48:70" ht="15" thickBot="1" x14ac:dyDescent="0.35">
      <c r="AV845" s="10" t="s">
        <v>849</v>
      </c>
      <c r="AW845" s="11">
        <v>0</v>
      </c>
      <c r="AX845" s="11">
        <v>47202.5</v>
      </c>
      <c r="AY845" s="11">
        <v>370477.8</v>
      </c>
      <c r="AZ845" s="11">
        <v>40163.9</v>
      </c>
      <c r="BA845" s="11">
        <v>231123.3</v>
      </c>
      <c r="BB845" s="11">
        <v>180691</v>
      </c>
      <c r="BC845" s="11">
        <v>433983.1</v>
      </c>
      <c r="BD845" s="11">
        <v>179355</v>
      </c>
      <c r="BE845" s="11">
        <v>498568.7</v>
      </c>
      <c r="BF845" s="11">
        <v>55086</v>
      </c>
      <c r="BG845" s="11">
        <v>38495.1</v>
      </c>
      <c r="BH845" s="11">
        <v>263103.90000000002</v>
      </c>
      <c r="BI845" s="11">
        <v>106663.8</v>
      </c>
      <c r="BJ845" s="11">
        <v>101457.4</v>
      </c>
      <c r="BK845" s="11">
        <v>0</v>
      </c>
      <c r="BL845" s="11">
        <v>38080.300000000003</v>
      </c>
      <c r="BM845" s="11">
        <v>112972.4</v>
      </c>
      <c r="BN845" s="11">
        <v>89699.1</v>
      </c>
      <c r="BO845" s="11">
        <v>2787123.3</v>
      </c>
      <c r="BP845" s="11">
        <v>2000000</v>
      </c>
      <c r="BQ845" s="11">
        <v>-787123.3</v>
      </c>
      <c r="BR845" s="11">
        <v>-39.36</v>
      </c>
    </row>
    <row r="846" spans="48:70" ht="15" thickBot="1" x14ac:dyDescent="0.35">
      <c r="AV846" s="10" t="s">
        <v>850</v>
      </c>
      <c r="AW846" s="11">
        <v>87944.6</v>
      </c>
      <c r="AX846" s="11">
        <v>47202.5</v>
      </c>
      <c r="AY846" s="11">
        <v>386733.8</v>
      </c>
      <c r="AZ846" s="11">
        <v>40163.9</v>
      </c>
      <c r="BA846" s="11">
        <v>231123.3</v>
      </c>
      <c r="BB846" s="11">
        <v>0</v>
      </c>
      <c r="BC846" s="11">
        <v>383162.4</v>
      </c>
      <c r="BD846" s="11">
        <v>179355</v>
      </c>
      <c r="BE846" s="11">
        <v>880362.1</v>
      </c>
      <c r="BF846" s="11">
        <v>0</v>
      </c>
      <c r="BG846" s="11">
        <v>38495.1</v>
      </c>
      <c r="BH846" s="11">
        <v>71685</v>
      </c>
      <c r="BI846" s="11">
        <v>0</v>
      </c>
      <c r="BJ846" s="11">
        <v>45711.8</v>
      </c>
      <c r="BK846" s="11">
        <v>0</v>
      </c>
      <c r="BL846" s="11">
        <v>38080.300000000003</v>
      </c>
      <c r="BM846" s="11">
        <v>0</v>
      </c>
      <c r="BN846" s="11">
        <v>89699.1</v>
      </c>
      <c r="BO846" s="11">
        <v>2519718.9</v>
      </c>
      <c r="BP846" s="11">
        <v>1000000</v>
      </c>
      <c r="BQ846" s="11">
        <v>-1519718.9</v>
      </c>
      <c r="BR846" s="11">
        <v>-151.97</v>
      </c>
    </row>
    <row r="847" spans="48:70" ht="15" thickBot="1" x14ac:dyDescent="0.35">
      <c r="AV847" s="10" t="s">
        <v>851</v>
      </c>
      <c r="AW847" s="11">
        <v>87944.6</v>
      </c>
      <c r="AX847" s="11">
        <v>0</v>
      </c>
      <c r="AY847" s="11">
        <v>221778.4</v>
      </c>
      <c r="AZ847" s="11">
        <v>0</v>
      </c>
      <c r="BA847" s="11">
        <v>0</v>
      </c>
      <c r="BB847" s="11">
        <v>214307.4</v>
      </c>
      <c r="BC847" s="11">
        <v>433983.1</v>
      </c>
      <c r="BD847" s="11">
        <v>65504.6</v>
      </c>
      <c r="BE847" s="11">
        <v>101114.4</v>
      </c>
      <c r="BF847" s="11">
        <v>0</v>
      </c>
      <c r="BG847" s="11">
        <v>64594.400000000001</v>
      </c>
      <c r="BH847" s="11">
        <v>606168.4</v>
      </c>
      <c r="BI847" s="11">
        <v>139386</v>
      </c>
      <c r="BJ847" s="11">
        <v>311523.59999999998</v>
      </c>
      <c r="BK847" s="11">
        <v>0</v>
      </c>
      <c r="BL847" s="11">
        <v>38080.300000000003</v>
      </c>
      <c r="BM847" s="11">
        <v>396149</v>
      </c>
      <c r="BN847" s="11">
        <v>188027.9</v>
      </c>
      <c r="BO847" s="11">
        <v>2868562.1</v>
      </c>
      <c r="BP847" s="11">
        <v>3000000</v>
      </c>
      <c r="BQ847" s="11">
        <v>131437.9</v>
      </c>
      <c r="BR847" s="11">
        <v>4.38</v>
      </c>
    </row>
    <row r="848" spans="48:70" ht="15" thickBot="1" x14ac:dyDescent="0.35">
      <c r="AV848" s="10" t="s">
        <v>852</v>
      </c>
      <c r="AW848" s="11">
        <v>0</v>
      </c>
      <c r="AX848" s="11">
        <v>47202.5</v>
      </c>
      <c r="AY848" s="11">
        <v>253900.4</v>
      </c>
      <c r="AZ848" s="11">
        <v>40163.9</v>
      </c>
      <c r="BA848" s="11">
        <v>231123.3</v>
      </c>
      <c r="BB848" s="11">
        <v>214307.4</v>
      </c>
      <c r="BC848" s="11">
        <v>433983.1</v>
      </c>
      <c r="BD848" s="11">
        <v>179355</v>
      </c>
      <c r="BE848" s="11">
        <v>498568.7</v>
      </c>
      <c r="BF848" s="11">
        <v>55086</v>
      </c>
      <c r="BG848" s="11">
        <v>52585.4</v>
      </c>
      <c r="BH848" s="11">
        <v>263103.90000000002</v>
      </c>
      <c r="BI848" s="11">
        <v>106663.8</v>
      </c>
      <c r="BJ848" s="11">
        <v>273443.3</v>
      </c>
      <c r="BK848" s="11">
        <v>0</v>
      </c>
      <c r="BL848" s="11">
        <v>0</v>
      </c>
      <c r="BM848" s="11">
        <v>112972.4</v>
      </c>
      <c r="BN848" s="11">
        <v>96040</v>
      </c>
      <c r="BO848" s="11">
        <v>2858499</v>
      </c>
      <c r="BP848" s="11">
        <v>1000000</v>
      </c>
      <c r="BQ848" s="11">
        <v>-1858499</v>
      </c>
      <c r="BR848" s="11">
        <v>-185.85</v>
      </c>
    </row>
    <row r="849" spans="48:70" ht="15" thickBot="1" x14ac:dyDescent="0.35">
      <c r="AV849" s="10" t="s">
        <v>853</v>
      </c>
      <c r="AW849" s="11">
        <v>0</v>
      </c>
      <c r="AX849" s="11">
        <v>0</v>
      </c>
      <c r="AY849" s="11">
        <v>370477.8</v>
      </c>
      <c r="AZ849" s="11">
        <v>0</v>
      </c>
      <c r="BA849" s="11">
        <v>0</v>
      </c>
      <c r="BB849" s="11">
        <v>214307.4</v>
      </c>
      <c r="BC849" s="11">
        <v>201965</v>
      </c>
      <c r="BD849" s="11">
        <v>132272.70000000001</v>
      </c>
      <c r="BE849" s="11">
        <v>498568.7</v>
      </c>
      <c r="BF849" s="11">
        <v>21689.5</v>
      </c>
      <c r="BG849" s="11">
        <v>78744.100000000006</v>
      </c>
      <c r="BH849" s="11">
        <v>263103.90000000002</v>
      </c>
      <c r="BI849" s="11">
        <v>139386</v>
      </c>
      <c r="BJ849" s="11">
        <v>311523.59999999998</v>
      </c>
      <c r="BK849" s="11">
        <v>0</v>
      </c>
      <c r="BL849" s="11">
        <v>161613.5</v>
      </c>
      <c r="BM849" s="11">
        <v>396149</v>
      </c>
      <c r="BN849" s="11">
        <v>89699.1</v>
      </c>
      <c r="BO849" s="11">
        <v>2879500.3</v>
      </c>
      <c r="BP849" s="11">
        <v>3000000</v>
      </c>
      <c r="BQ849" s="11">
        <v>120499.7</v>
      </c>
      <c r="BR849" s="11">
        <v>4.0199999999999996</v>
      </c>
    </row>
    <row r="850" spans="48:70" ht="15" thickBot="1" x14ac:dyDescent="0.35">
      <c r="AV850" s="10" t="s">
        <v>854</v>
      </c>
      <c r="AW850" s="11">
        <v>0</v>
      </c>
      <c r="AX850" s="11">
        <v>420490.8</v>
      </c>
      <c r="AY850" s="11">
        <v>89315.8</v>
      </c>
      <c r="AZ850" s="11">
        <v>40163.9</v>
      </c>
      <c r="BA850" s="11">
        <v>297569.59999999998</v>
      </c>
      <c r="BB850" s="11">
        <v>0</v>
      </c>
      <c r="BC850" s="11">
        <v>700354.2</v>
      </c>
      <c r="BD850" s="11">
        <v>179355</v>
      </c>
      <c r="BE850" s="11">
        <v>101114.4</v>
      </c>
      <c r="BF850" s="11">
        <v>55086</v>
      </c>
      <c r="BG850" s="11">
        <v>0</v>
      </c>
      <c r="BH850" s="11">
        <v>606168.4</v>
      </c>
      <c r="BI850" s="11">
        <v>0</v>
      </c>
      <c r="BJ850" s="11">
        <v>0</v>
      </c>
      <c r="BK850" s="11">
        <v>69441.600000000006</v>
      </c>
      <c r="BL850" s="11">
        <v>0</v>
      </c>
      <c r="BM850" s="11">
        <v>150691.4</v>
      </c>
      <c r="BN850" s="11">
        <v>188027.9</v>
      </c>
      <c r="BO850" s="11">
        <v>2897779</v>
      </c>
      <c r="BP850" s="11">
        <v>3000000</v>
      </c>
      <c r="BQ850" s="11">
        <v>102221</v>
      </c>
      <c r="BR850" s="11">
        <v>3.41</v>
      </c>
    </row>
    <row r="851" spans="48:70" ht="15" thickBot="1" x14ac:dyDescent="0.35">
      <c r="AV851" s="10" t="s">
        <v>855</v>
      </c>
      <c r="AW851" s="11">
        <v>87944.6</v>
      </c>
      <c r="AX851" s="11">
        <v>0</v>
      </c>
      <c r="AY851" s="11">
        <v>276683.40000000002</v>
      </c>
      <c r="AZ851" s="11">
        <v>0</v>
      </c>
      <c r="BA851" s="11">
        <v>90083.9</v>
      </c>
      <c r="BB851" s="11">
        <v>214307.4</v>
      </c>
      <c r="BC851" s="11">
        <v>201965</v>
      </c>
      <c r="BD851" s="11">
        <v>132272.70000000001</v>
      </c>
      <c r="BE851" s="11">
        <v>498568.7</v>
      </c>
      <c r="BF851" s="11">
        <v>0</v>
      </c>
      <c r="BG851" s="11">
        <v>78744.100000000006</v>
      </c>
      <c r="BH851" s="11">
        <v>263103.90000000002</v>
      </c>
      <c r="BI851" s="11">
        <v>139386</v>
      </c>
      <c r="BJ851" s="11">
        <v>311523.59999999998</v>
      </c>
      <c r="BK851" s="11">
        <v>0</v>
      </c>
      <c r="BL851" s="11">
        <v>161613.5</v>
      </c>
      <c r="BM851" s="11">
        <v>396149</v>
      </c>
      <c r="BN851" s="11">
        <v>89699.1</v>
      </c>
      <c r="BO851" s="11">
        <v>2942044.9</v>
      </c>
      <c r="BP851" s="11">
        <v>4000000</v>
      </c>
      <c r="BQ851" s="11">
        <v>1057955.1000000001</v>
      </c>
      <c r="BR851" s="11">
        <v>26.45</v>
      </c>
    </row>
    <row r="852" spans="48:70" ht="15" thickBot="1" x14ac:dyDescent="0.35">
      <c r="AV852" s="10" t="s">
        <v>856</v>
      </c>
      <c r="AW852" s="11">
        <v>87944.6</v>
      </c>
      <c r="AX852" s="11">
        <v>0</v>
      </c>
      <c r="AY852" s="11">
        <v>253900.4</v>
      </c>
      <c r="AZ852" s="11">
        <v>0</v>
      </c>
      <c r="BA852" s="11">
        <v>90083.9</v>
      </c>
      <c r="BB852" s="11">
        <v>125497.3</v>
      </c>
      <c r="BC852" s="11">
        <v>201965</v>
      </c>
      <c r="BD852" s="11">
        <v>132272.70000000001</v>
      </c>
      <c r="BE852" s="11">
        <v>498568.7</v>
      </c>
      <c r="BF852" s="11">
        <v>0</v>
      </c>
      <c r="BG852" s="11">
        <v>64594.400000000001</v>
      </c>
      <c r="BH852" s="11">
        <v>263103.90000000002</v>
      </c>
      <c r="BI852" s="11">
        <v>139386</v>
      </c>
      <c r="BJ852" s="11">
        <v>273443.3</v>
      </c>
      <c r="BK852" s="11">
        <v>0</v>
      </c>
      <c r="BL852" s="11">
        <v>161613.5</v>
      </c>
      <c r="BM852" s="11">
        <v>396149</v>
      </c>
      <c r="BN852" s="11">
        <v>129372.7</v>
      </c>
      <c r="BO852" s="11">
        <v>2817895.4</v>
      </c>
      <c r="BP852" s="11">
        <v>3000000</v>
      </c>
      <c r="BQ852" s="11">
        <v>182104.6</v>
      </c>
      <c r="BR852" s="11">
        <v>6.07</v>
      </c>
    </row>
    <row r="853" spans="48:70" ht="15" thickBot="1" x14ac:dyDescent="0.35">
      <c r="AV853" s="10" t="s">
        <v>857</v>
      </c>
      <c r="AW853" s="11">
        <v>87944.6</v>
      </c>
      <c r="AX853" s="11">
        <v>420490.8</v>
      </c>
      <c r="AY853" s="11">
        <v>89315.8</v>
      </c>
      <c r="AZ853" s="11">
        <v>40163.9</v>
      </c>
      <c r="BA853" s="11">
        <v>297569.59999999998</v>
      </c>
      <c r="BB853" s="11">
        <v>0</v>
      </c>
      <c r="BC853" s="11">
        <v>700354.2</v>
      </c>
      <c r="BD853" s="11">
        <v>179355</v>
      </c>
      <c r="BE853" s="11">
        <v>101114.4</v>
      </c>
      <c r="BF853" s="11">
        <v>0</v>
      </c>
      <c r="BG853" s="11">
        <v>0</v>
      </c>
      <c r="BH853" s="11">
        <v>606168.4</v>
      </c>
      <c r="BI853" s="11">
        <v>0</v>
      </c>
      <c r="BJ853" s="11">
        <v>0</v>
      </c>
      <c r="BK853" s="11">
        <v>69441.600000000006</v>
      </c>
      <c r="BL853" s="11">
        <v>0</v>
      </c>
      <c r="BM853" s="11">
        <v>112972.4</v>
      </c>
      <c r="BN853" s="11">
        <v>188027.9</v>
      </c>
      <c r="BO853" s="11">
        <v>2892918.6</v>
      </c>
      <c r="BP853" s="11">
        <v>3000000</v>
      </c>
      <c r="BQ853" s="11">
        <v>107081.4</v>
      </c>
      <c r="BR853" s="11">
        <v>3.57</v>
      </c>
    </row>
    <row r="854" spans="48:70" ht="15" thickBot="1" x14ac:dyDescent="0.35">
      <c r="AV854" s="10" t="s">
        <v>858</v>
      </c>
      <c r="AW854" s="11">
        <v>0</v>
      </c>
      <c r="AX854" s="11">
        <v>420490.8</v>
      </c>
      <c r="AY854" s="11">
        <v>0</v>
      </c>
      <c r="AZ854" s="11">
        <v>40163.9</v>
      </c>
      <c r="BA854" s="11">
        <v>297569.59999999998</v>
      </c>
      <c r="BB854" s="11">
        <v>70315.199999999997</v>
      </c>
      <c r="BC854" s="11">
        <v>778704.7</v>
      </c>
      <c r="BD854" s="11">
        <v>179355</v>
      </c>
      <c r="BE854" s="11">
        <v>101114.4</v>
      </c>
      <c r="BF854" s="11">
        <v>55086</v>
      </c>
      <c r="BG854" s="11">
        <v>0</v>
      </c>
      <c r="BH854" s="11">
        <v>606168.4</v>
      </c>
      <c r="BI854" s="11">
        <v>0</v>
      </c>
      <c r="BJ854" s="11">
        <v>0</v>
      </c>
      <c r="BK854" s="11">
        <v>0</v>
      </c>
      <c r="BL854" s="11">
        <v>0</v>
      </c>
      <c r="BM854" s="11">
        <v>112972.4</v>
      </c>
      <c r="BN854" s="11">
        <v>188027.9</v>
      </c>
      <c r="BO854" s="11">
        <v>2849968.3</v>
      </c>
      <c r="BP854" s="11">
        <v>1000000</v>
      </c>
      <c r="BQ854" s="11">
        <v>-1849968.3</v>
      </c>
      <c r="BR854" s="11">
        <v>-185</v>
      </c>
    </row>
    <row r="855" spans="48:70" ht="15" thickBot="1" x14ac:dyDescent="0.35">
      <c r="AV855" s="10" t="s">
        <v>859</v>
      </c>
      <c r="AW855" s="11">
        <v>0</v>
      </c>
      <c r="AX855" s="11">
        <v>0</v>
      </c>
      <c r="AY855" s="11">
        <v>0</v>
      </c>
      <c r="AZ855" s="11">
        <v>0</v>
      </c>
      <c r="BA855" s="11">
        <v>0</v>
      </c>
      <c r="BB855" s="11">
        <v>125497.3</v>
      </c>
      <c r="BC855" s="11">
        <v>433983.1</v>
      </c>
      <c r="BD855" s="11">
        <v>0</v>
      </c>
      <c r="BE855" s="11">
        <v>0</v>
      </c>
      <c r="BF855" s="11">
        <v>0</v>
      </c>
      <c r="BG855" s="11">
        <v>78744.100000000006</v>
      </c>
      <c r="BH855" s="11">
        <v>606168.4</v>
      </c>
      <c r="BI855" s="11">
        <v>304510.7</v>
      </c>
      <c r="BJ855" s="11">
        <v>311523.59999999998</v>
      </c>
      <c r="BK855" s="11">
        <v>0</v>
      </c>
      <c r="BL855" s="11">
        <v>0</v>
      </c>
      <c r="BM855" s="11">
        <v>435195.3</v>
      </c>
      <c r="BN855" s="11">
        <v>305737.59999999998</v>
      </c>
      <c r="BO855" s="11">
        <v>2601360</v>
      </c>
      <c r="BP855" s="11">
        <v>1000000</v>
      </c>
      <c r="BQ855" s="11">
        <v>-1601360</v>
      </c>
      <c r="BR855" s="11">
        <v>-160.13999999999999</v>
      </c>
    </row>
    <row r="856" spans="48:70" ht="15" thickBot="1" x14ac:dyDescent="0.35">
      <c r="AV856" s="10" t="s">
        <v>860</v>
      </c>
      <c r="AW856" s="11">
        <v>0</v>
      </c>
      <c r="AX856" s="11">
        <v>403430.9</v>
      </c>
      <c r="AY856" s="11">
        <v>0</v>
      </c>
      <c r="AZ856" s="11">
        <v>40163.9</v>
      </c>
      <c r="BA856" s="11">
        <v>231123.3</v>
      </c>
      <c r="BB856" s="11">
        <v>180691</v>
      </c>
      <c r="BC856" s="11">
        <v>700354.2</v>
      </c>
      <c r="BD856" s="11">
        <v>132272.70000000001</v>
      </c>
      <c r="BE856" s="11">
        <v>0</v>
      </c>
      <c r="BF856" s="11">
        <v>55086</v>
      </c>
      <c r="BG856" s="11">
        <v>0</v>
      </c>
      <c r="BH856" s="11">
        <v>606168.4</v>
      </c>
      <c r="BI856" s="11">
        <v>0</v>
      </c>
      <c r="BJ856" s="11">
        <v>45711.8</v>
      </c>
      <c r="BK856" s="11">
        <v>0</v>
      </c>
      <c r="BL856" s="11">
        <v>0</v>
      </c>
      <c r="BM856" s="11">
        <v>315622.59999999998</v>
      </c>
      <c r="BN856" s="11">
        <v>188027.9</v>
      </c>
      <c r="BO856" s="11">
        <v>2898652.6</v>
      </c>
      <c r="BP856" s="11">
        <v>1000000</v>
      </c>
      <c r="BQ856" s="11">
        <v>-1898652.6</v>
      </c>
      <c r="BR856" s="11">
        <v>-189.87</v>
      </c>
    </row>
    <row r="857" spans="48:70" ht="15" thickBot="1" x14ac:dyDescent="0.35">
      <c r="AV857" s="10" t="s">
        <v>861</v>
      </c>
      <c r="AW857" s="11">
        <v>0</v>
      </c>
      <c r="AX857" s="11">
        <v>403430.9</v>
      </c>
      <c r="AY857" s="11">
        <v>276683.40000000002</v>
      </c>
      <c r="AZ857" s="11">
        <v>40163.9</v>
      </c>
      <c r="BA857" s="11">
        <v>297569.59999999998</v>
      </c>
      <c r="BB857" s="11">
        <v>0</v>
      </c>
      <c r="BC857" s="11">
        <v>433983.1</v>
      </c>
      <c r="BD857" s="11">
        <v>179355</v>
      </c>
      <c r="BE857" s="11">
        <v>498568.7</v>
      </c>
      <c r="BF857" s="11">
        <v>55086</v>
      </c>
      <c r="BG857" s="11">
        <v>0</v>
      </c>
      <c r="BH857" s="11">
        <v>263103.90000000002</v>
      </c>
      <c r="BI857" s="11">
        <v>0</v>
      </c>
      <c r="BJ857" s="11">
        <v>0</v>
      </c>
      <c r="BK857" s="11">
        <v>214557.3</v>
      </c>
      <c r="BL857" s="11">
        <v>0</v>
      </c>
      <c r="BM857" s="11">
        <v>112972.4</v>
      </c>
      <c r="BN857" s="11">
        <v>156037.70000000001</v>
      </c>
      <c r="BO857" s="11">
        <v>2931511.9</v>
      </c>
      <c r="BP857" s="11">
        <v>4000000</v>
      </c>
      <c r="BQ857" s="11">
        <v>1068488.1000000001</v>
      </c>
      <c r="BR857" s="11">
        <v>26.71</v>
      </c>
    </row>
    <row r="858" spans="48:70" ht="15" thickBot="1" x14ac:dyDescent="0.35">
      <c r="AV858" s="10" t="s">
        <v>862</v>
      </c>
      <c r="AW858" s="11">
        <v>87944.6</v>
      </c>
      <c r="AX858" s="11">
        <v>0</v>
      </c>
      <c r="AY858" s="11">
        <v>253900.4</v>
      </c>
      <c r="AZ858" s="11">
        <v>0</v>
      </c>
      <c r="BA858" s="11">
        <v>90083.9</v>
      </c>
      <c r="BB858" s="11">
        <v>70315.199999999997</v>
      </c>
      <c r="BC858" s="11">
        <v>383162.4</v>
      </c>
      <c r="BD858" s="11">
        <v>0</v>
      </c>
      <c r="BE858" s="11">
        <v>190862.6</v>
      </c>
      <c r="BF858" s="11">
        <v>0</v>
      </c>
      <c r="BG858" s="11">
        <v>64594.400000000001</v>
      </c>
      <c r="BH858" s="11">
        <v>375950.9</v>
      </c>
      <c r="BI858" s="11">
        <v>139386</v>
      </c>
      <c r="BJ858" s="11">
        <v>273443.3</v>
      </c>
      <c r="BK858" s="11">
        <v>0</v>
      </c>
      <c r="BL858" s="11">
        <v>161613.5</v>
      </c>
      <c r="BM858" s="11">
        <v>396149</v>
      </c>
      <c r="BN858" s="11">
        <v>188027.9</v>
      </c>
      <c r="BO858" s="11">
        <v>2675434.2000000002</v>
      </c>
      <c r="BP858" s="11">
        <v>2000000</v>
      </c>
      <c r="BQ858" s="11">
        <v>-675434.2</v>
      </c>
      <c r="BR858" s="11">
        <v>-33.770000000000003</v>
      </c>
    </row>
    <row r="859" spans="48:70" ht="15" thickBot="1" x14ac:dyDescent="0.35">
      <c r="AV859" s="10" t="s">
        <v>863</v>
      </c>
      <c r="AW859" s="11">
        <v>0</v>
      </c>
      <c r="AX859" s="11">
        <v>403430.9</v>
      </c>
      <c r="AY859" s="11">
        <v>370477.8</v>
      </c>
      <c r="AZ859" s="11">
        <v>40163.9</v>
      </c>
      <c r="BA859" s="11">
        <v>231123.3</v>
      </c>
      <c r="BB859" s="11">
        <v>0</v>
      </c>
      <c r="BC859" s="11">
        <v>383162.4</v>
      </c>
      <c r="BD859" s="11">
        <v>179355</v>
      </c>
      <c r="BE859" s="11">
        <v>534324.4</v>
      </c>
      <c r="BF859" s="11">
        <v>0</v>
      </c>
      <c r="BG859" s="11">
        <v>0</v>
      </c>
      <c r="BH859" s="11">
        <v>263103.90000000002</v>
      </c>
      <c r="BI859" s="11">
        <v>0</v>
      </c>
      <c r="BJ859" s="11">
        <v>0</v>
      </c>
      <c r="BK859" s="11">
        <v>69441.600000000006</v>
      </c>
      <c r="BL859" s="11">
        <v>38080.300000000003</v>
      </c>
      <c r="BM859" s="11">
        <v>112972.4</v>
      </c>
      <c r="BN859" s="11">
        <v>89699.1</v>
      </c>
      <c r="BO859" s="11">
        <v>2715335</v>
      </c>
      <c r="BP859" s="11">
        <v>3000000</v>
      </c>
      <c r="BQ859" s="11">
        <v>284665</v>
      </c>
      <c r="BR859" s="11">
        <v>9.49</v>
      </c>
    </row>
    <row r="860" spans="48:70" ht="15" thickBot="1" x14ac:dyDescent="0.35">
      <c r="AV860" s="10" t="s">
        <v>864</v>
      </c>
      <c r="AW860" s="11">
        <v>0</v>
      </c>
      <c r="AX860" s="11">
        <v>420490.8</v>
      </c>
      <c r="AY860" s="11">
        <v>0</v>
      </c>
      <c r="AZ860" s="11">
        <v>40163.9</v>
      </c>
      <c r="BA860" s="11">
        <v>297569.59999999998</v>
      </c>
      <c r="BB860" s="11">
        <v>60017.599999999999</v>
      </c>
      <c r="BC860" s="11">
        <v>778704.7</v>
      </c>
      <c r="BD860" s="11">
        <v>179355</v>
      </c>
      <c r="BE860" s="11">
        <v>0</v>
      </c>
      <c r="BF860" s="11">
        <v>55086</v>
      </c>
      <c r="BG860" s="11">
        <v>0</v>
      </c>
      <c r="BH860" s="11">
        <v>606168.4</v>
      </c>
      <c r="BI860" s="11">
        <v>0</v>
      </c>
      <c r="BJ860" s="11">
        <v>0</v>
      </c>
      <c r="BK860" s="11">
        <v>0</v>
      </c>
      <c r="BL860" s="11">
        <v>0</v>
      </c>
      <c r="BM860" s="11">
        <v>112972.4</v>
      </c>
      <c r="BN860" s="11">
        <v>188027.9</v>
      </c>
      <c r="BO860" s="11">
        <v>2738556.2</v>
      </c>
      <c r="BP860" s="11">
        <v>2000000</v>
      </c>
      <c r="BQ860" s="11">
        <v>-738556.2</v>
      </c>
      <c r="BR860" s="11">
        <v>-36.93</v>
      </c>
    </row>
    <row r="861" spans="48:70" ht="15" thickBot="1" x14ac:dyDescent="0.35">
      <c r="AV861" s="10" t="s">
        <v>865</v>
      </c>
      <c r="AW861" s="11">
        <v>87944.6</v>
      </c>
      <c r="AX861" s="11">
        <v>403430.9</v>
      </c>
      <c r="AY861" s="11">
        <v>253900.4</v>
      </c>
      <c r="AZ861" s="11">
        <v>40163.9</v>
      </c>
      <c r="BA861" s="11">
        <v>231123.3</v>
      </c>
      <c r="BB861" s="11">
        <v>70315.199999999997</v>
      </c>
      <c r="BC861" s="11">
        <v>433983.1</v>
      </c>
      <c r="BD861" s="11">
        <v>179355</v>
      </c>
      <c r="BE861" s="11">
        <v>190862.6</v>
      </c>
      <c r="BF861" s="11">
        <v>0</v>
      </c>
      <c r="BG861" s="11">
        <v>0</v>
      </c>
      <c r="BH861" s="11">
        <v>553733.19999999995</v>
      </c>
      <c r="BI861" s="11">
        <v>0</v>
      </c>
      <c r="BJ861" s="11">
        <v>0</v>
      </c>
      <c r="BK861" s="11">
        <v>0</v>
      </c>
      <c r="BL861" s="11">
        <v>0</v>
      </c>
      <c r="BM861" s="11">
        <v>150691.4</v>
      </c>
      <c r="BN861" s="11">
        <v>156037.70000000001</v>
      </c>
      <c r="BO861" s="11">
        <v>2751541.3</v>
      </c>
      <c r="BP861" s="11">
        <v>1000000</v>
      </c>
      <c r="BQ861" s="11">
        <v>-1751541.3</v>
      </c>
      <c r="BR861" s="11">
        <v>-175.15</v>
      </c>
    </row>
    <row r="862" spans="48:70" ht="15" thickBot="1" x14ac:dyDescent="0.35">
      <c r="AV862" s="10" t="s">
        <v>866</v>
      </c>
      <c r="AW862" s="11">
        <v>0</v>
      </c>
      <c r="AX862" s="11">
        <v>403430.9</v>
      </c>
      <c r="AY862" s="11">
        <v>370477.8</v>
      </c>
      <c r="AZ862" s="11">
        <v>40163.9</v>
      </c>
      <c r="BA862" s="11">
        <v>258776.2</v>
      </c>
      <c r="BB862" s="11">
        <v>0</v>
      </c>
      <c r="BC862" s="11">
        <v>433983.1</v>
      </c>
      <c r="BD862" s="11">
        <v>179355</v>
      </c>
      <c r="BE862" s="11">
        <v>534324.4</v>
      </c>
      <c r="BF862" s="11">
        <v>55086</v>
      </c>
      <c r="BG862" s="11">
        <v>0</v>
      </c>
      <c r="BH862" s="11">
        <v>263103.90000000002</v>
      </c>
      <c r="BI862" s="11">
        <v>0</v>
      </c>
      <c r="BJ862" s="11">
        <v>0</v>
      </c>
      <c r="BK862" s="11">
        <v>69441.600000000006</v>
      </c>
      <c r="BL862" s="11">
        <v>0</v>
      </c>
      <c r="BM862" s="11">
        <v>0</v>
      </c>
      <c r="BN862" s="11">
        <v>89699.1</v>
      </c>
      <c r="BO862" s="11">
        <v>2697841.9</v>
      </c>
      <c r="BP862" s="11">
        <v>3000000</v>
      </c>
      <c r="BQ862" s="11">
        <v>302158.09999999998</v>
      </c>
      <c r="BR862" s="11">
        <v>10.07</v>
      </c>
    </row>
    <row r="863" spans="48:70" ht="15" thickBot="1" x14ac:dyDescent="0.35">
      <c r="AV863" s="10" t="s">
        <v>867</v>
      </c>
      <c r="AW863" s="11">
        <v>0</v>
      </c>
      <c r="AX863" s="11">
        <v>403430.9</v>
      </c>
      <c r="AY863" s="11">
        <v>253900.4</v>
      </c>
      <c r="AZ863" s="11">
        <v>40163.9</v>
      </c>
      <c r="BA863" s="11">
        <v>231123.3</v>
      </c>
      <c r="BB863" s="11">
        <v>214307.4</v>
      </c>
      <c r="BC863" s="11">
        <v>550071</v>
      </c>
      <c r="BD863" s="11">
        <v>219347.4</v>
      </c>
      <c r="BE863" s="11">
        <v>498568.7</v>
      </c>
      <c r="BF863" s="11">
        <v>0</v>
      </c>
      <c r="BG863" s="11">
        <v>0</v>
      </c>
      <c r="BH863" s="11">
        <v>263103.90000000002</v>
      </c>
      <c r="BI863" s="11">
        <v>0</v>
      </c>
      <c r="BJ863" s="11">
        <v>101457.4</v>
      </c>
      <c r="BK863" s="11">
        <v>0</v>
      </c>
      <c r="BL863" s="11">
        <v>0</v>
      </c>
      <c r="BM863" s="11">
        <v>0</v>
      </c>
      <c r="BN863" s="11">
        <v>156037.70000000001</v>
      </c>
      <c r="BO863" s="11">
        <v>2931511.9</v>
      </c>
      <c r="BP863" s="11">
        <v>4000000</v>
      </c>
      <c r="BQ863" s="11">
        <v>1068488.1000000001</v>
      </c>
      <c r="BR863" s="11">
        <v>26.71</v>
      </c>
    </row>
    <row r="864" spans="48:70" ht="15" thickBot="1" x14ac:dyDescent="0.35">
      <c r="AV864" s="10" t="s">
        <v>868</v>
      </c>
      <c r="AW864" s="11">
        <v>87944.6</v>
      </c>
      <c r="AX864" s="11">
        <v>0</v>
      </c>
      <c r="AY864" s="11">
        <v>386733.8</v>
      </c>
      <c r="AZ864" s="11">
        <v>0</v>
      </c>
      <c r="BA864" s="11">
        <v>0</v>
      </c>
      <c r="BB864" s="11">
        <v>537911.1</v>
      </c>
      <c r="BC864" s="11">
        <v>383162.4</v>
      </c>
      <c r="BD864" s="11">
        <v>179355</v>
      </c>
      <c r="BE864" s="11">
        <v>534324.4</v>
      </c>
      <c r="BF864" s="11">
        <v>0</v>
      </c>
      <c r="BG864" s="11">
        <v>78744.100000000006</v>
      </c>
      <c r="BH864" s="11">
        <v>263103.90000000002</v>
      </c>
      <c r="BI864" s="11">
        <v>139386</v>
      </c>
      <c r="BJ864" s="11">
        <v>311523.59999999998</v>
      </c>
      <c r="BK864" s="11">
        <v>0</v>
      </c>
      <c r="BL864" s="11">
        <v>38080.300000000003</v>
      </c>
      <c r="BM864" s="11">
        <v>112972.4</v>
      </c>
      <c r="BN864" s="11">
        <v>89699.1</v>
      </c>
      <c r="BO864" s="11">
        <v>3142940.6</v>
      </c>
      <c r="BP864" s="11">
        <v>2000000</v>
      </c>
      <c r="BQ864" s="11">
        <v>-1142940.6000000001</v>
      </c>
      <c r="BR864" s="11">
        <v>-57.15</v>
      </c>
    </row>
    <row r="865" spans="48:70" ht="15" thickBot="1" x14ac:dyDescent="0.35">
      <c r="AV865" s="10" t="s">
        <v>869</v>
      </c>
      <c r="AW865" s="11">
        <v>0</v>
      </c>
      <c r="AX865" s="11">
        <v>0</v>
      </c>
      <c r="AY865" s="11">
        <v>276683.40000000002</v>
      </c>
      <c r="AZ865" s="11">
        <v>0</v>
      </c>
      <c r="BA865" s="11">
        <v>0</v>
      </c>
      <c r="BB865" s="11">
        <v>180691</v>
      </c>
      <c r="BC865" s="11">
        <v>0</v>
      </c>
      <c r="BD865" s="11">
        <v>65504.6</v>
      </c>
      <c r="BE865" s="11">
        <v>453070.2</v>
      </c>
      <c r="BF865" s="11">
        <v>0</v>
      </c>
      <c r="BG865" s="11">
        <v>78744.100000000006</v>
      </c>
      <c r="BH865" s="11">
        <v>263103.90000000002</v>
      </c>
      <c r="BI865" s="11">
        <v>304510.7</v>
      </c>
      <c r="BJ865" s="11">
        <v>311523.59999999998</v>
      </c>
      <c r="BK865" s="11">
        <v>0</v>
      </c>
      <c r="BL865" s="11">
        <v>161613.5</v>
      </c>
      <c r="BM865" s="11">
        <v>396149</v>
      </c>
      <c r="BN865" s="11">
        <v>156037.70000000001</v>
      </c>
      <c r="BO865" s="11">
        <v>2647631.7000000002</v>
      </c>
      <c r="BP865" s="11">
        <v>2000000</v>
      </c>
      <c r="BQ865" s="11">
        <v>-647631.69999999995</v>
      </c>
      <c r="BR865" s="11">
        <v>-32.380000000000003</v>
      </c>
    </row>
    <row r="866" spans="48:70" ht="15" thickBot="1" x14ac:dyDescent="0.35">
      <c r="AV866" s="10" t="s">
        <v>870</v>
      </c>
      <c r="AW866" s="11">
        <v>87944.6</v>
      </c>
      <c r="AX866" s="11">
        <v>47202.5</v>
      </c>
      <c r="AY866" s="11">
        <v>386733.8</v>
      </c>
      <c r="AZ866" s="11">
        <v>40163.9</v>
      </c>
      <c r="BA866" s="11">
        <v>231123.3</v>
      </c>
      <c r="BB866" s="11">
        <v>70315.199999999997</v>
      </c>
      <c r="BC866" s="11">
        <v>383162.4</v>
      </c>
      <c r="BD866" s="11">
        <v>179355</v>
      </c>
      <c r="BE866" s="11">
        <v>579949.69999999995</v>
      </c>
      <c r="BF866" s="11">
        <v>0</v>
      </c>
      <c r="BG866" s="11">
        <v>52585.4</v>
      </c>
      <c r="BH866" s="11">
        <v>263103.90000000002</v>
      </c>
      <c r="BI866" s="11">
        <v>106663.8</v>
      </c>
      <c r="BJ866" s="11">
        <v>101457.4</v>
      </c>
      <c r="BK866" s="11">
        <v>0</v>
      </c>
      <c r="BL866" s="11">
        <v>38080.300000000003</v>
      </c>
      <c r="BM866" s="11">
        <v>0</v>
      </c>
      <c r="BN866" s="11">
        <v>89699.1</v>
      </c>
      <c r="BO866" s="11">
        <v>2657540.2000000002</v>
      </c>
      <c r="BP866" s="11">
        <v>1000000</v>
      </c>
      <c r="BQ866" s="11">
        <v>-1657540.2</v>
      </c>
      <c r="BR866" s="11">
        <v>-165.75</v>
      </c>
    </row>
    <row r="867" spans="48:70" ht="15" thickBot="1" x14ac:dyDescent="0.35">
      <c r="AV867" s="10" t="s">
        <v>871</v>
      </c>
      <c r="AW867" s="11">
        <v>0</v>
      </c>
      <c r="AX867" s="11">
        <v>0</v>
      </c>
      <c r="AY867" s="11">
        <v>386733.8</v>
      </c>
      <c r="AZ867" s="11">
        <v>28463.5</v>
      </c>
      <c r="BA867" s="11">
        <v>231123.3</v>
      </c>
      <c r="BB867" s="11">
        <v>214307.4</v>
      </c>
      <c r="BC867" s="11">
        <v>383162.4</v>
      </c>
      <c r="BD867" s="11">
        <v>179355</v>
      </c>
      <c r="BE867" s="11">
        <v>534324.4</v>
      </c>
      <c r="BF867" s="11">
        <v>0</v>
      </c>
      <c r="BG867" s="11">
        <v>52585.4</v>
      </c>
      <c r="BH867" s="11">
        <v>263103.90000000002</v>
      </c>
      <c r="BI867" s="11">
        <v>106663.8</v>
      </c>
      <c r="BJ867" s="11">
        <v>273443.3</v>
      </c>
      <c r="BK867" s="11">
        <v>0</v>
      </c>
      <c r="BL867" s="11">
        <v>38080.300000000003</v>
      </c>
      <c r="BM867" s="11">
        <v>112972.4</v>
      </c>
      <c r="BN867" s="11">
        <v>89699.1</v>
      </c>
      <c r="BO867" s="11">
        <v>2894017.9</v>
      </c>
      <c r="BP867" s="11">
        <v>2000000</v>
      </c>
      <c r="BQ867" s="11">
        <v>-894017.9</v>
      </c>
      <c r="BR867" s="11">
        <v>-44.7</v>
      </c>
    </row>
    <row r="868" spans="48:70" ht="15" thickBot="1" x14ac:dyDescent="0.35">
      <c r="AV868" s="10" t="s">
        <v>872</v>
      </c>
      <c r="AW868" s="11">
        <v>0</v>
      </c>
      <c r="AX868" s="11">
        <v>0</v>
      </c>
      <c r="AY868" s="11">
        <v>0</v>
      </c>
      <c r="AZ868" s="11">
        <v>0</v>
      </c>
      <c r="BA868" s="11">
        <v>0</v>
      </c>
      <c r="BB868" s="11">
        <v>180691</v>
      </c>
      <c r="BC868" s="11">
        <v>383162.4</v>
      </c>
      <c r="BD868" s="11">
        <v>0</v>
      </c>
      <c r="BE868" s="11">
        <v>0</v>
      </c>
      <c r="BF868" s="11">
        <v>55086</v>
      </c>
      <c r="BG868" s="11">
        <v>78744.100000000006</v>
      </c>
      <c r="BH868" s="11">
        <v>606168.4</v>
      </c>
      <c r="BI868" s="11">
        <v>614639.69999999995</v>
      </c>
      <c r="BJ868" s="11">
        <v>311523.59999999998</v>
      </c>
      <c r="BK868" s="11">
        <v>0</v>
      </c>
      <c r="BL868" s="11">
        <v>38080.300000000003</v>
      </c>
      <c r="BM868" s="11">
        <v>435195.3</v>
      </c>
      <c r="BN868" s="11">
        <v>188027.9</v>
      </c>
      <c r="BO868" s="11">
        <v>2891318.7</v>
      </c>
      <c r="BP868" s="11">
        <v>1000000</v>
      </c>
      <c r="BQ868" s="11">
        <v>-1891318.7</v>
      </c>
      <c r="BR868" s="11">
        <v>-189.13</v>
      </c>
    </row>
    <row r="869" spans="48:70" ht="15" thickBot="1" x14ac:dyDescent="0.35">
      <c r="AV869" s="10" t="s">
        <v>873</v>
      </c>
      <c r="AW869" s="11">
        <v>0</v>
      </c>
      <c r="AX869" s="11">
        <v>0</v>
      </c>
      <c r="AY869" s="11">
        <v>386733.8</v>
      </c>
      <c r="AZ869" s="11">
        <v>0</v>
      </c>
      <c r="BA869" s="11">
        <v>0</v>
      </c>
      <c r="BB869" s="11">
        <v>227611.3</v>
      </c>
      <c r="BC869" s="11">
        <v>383162.4</v>
      </c>
      <c r="BD869" s="11">
        <v>179355</v>
      </c>
      <c r="BE869" s="11">
        <v>880362.1</v>
      </c>
      <c r="BF869" s="11">
        <v>0</v>
      </c>
      <c r="BG869" s="11">
        <v>78744.100000000006</v>
      </c>
      <c r="BH869" s="11">
        <v>0</v>
      </c>
      <c r="BI869" s="11">
        <v>139386</v>
      </c>
      <c r="BJ869" s="11">
        <v>311523.59999999998</v>
      </c>
      <c r="BK869" s="11">
        <v>0</v>
      </c>
      <c r="BL869" s="11">
        <v>161613.5</v>
      </c>
      <c r="BM869" s="11">
        <v>0</v>
      </c>
      <c r="BN869" s="11">
        <v>0</v>
      </c>
      <c r="BO869" s="11">
        <v>2748491.8</v>
      </c>
      <c r="BP869" s="11">
        <v>3000000</v>
      </c>
      <c r="BQ869" s="11">
        <v>251508.2</v>
      </c>
      <c r="BR869" s="11">
        <v>8.3800000000000008</v>
      </c>
    </row>
    <row r="870" spans="48:70" ht="15" thickBot="1" x14ac:dyDescent="0.35">
      <c r="AV870" s="10" t="s">
        <v>874</v>
      </c>
      <c r="AW870" s="11">
        <v>0</v>
      </c>
      <c r="AX870" s="11">
        <v>47202.5</v>
      </c>
      <c r="AY870" s="11">
        <v>0</v>
      </c>
      <c r="AZ870" s="11">
        <v>28463.5</v>
      </c>
      <c r="BA870" s="11">
        <v>231123.3</v>
      </c>
      <c r="BB870" s="11">
        <v>214307.4</v>
      </c>
      <c r="BC870" s="11">
        <v>685531</v>
      </c>
      <c r="BD870" s="11">
        <v>65504.6</v>
      </c>
      <c r="BE870" s="11">
        <v>0</v>
      </c>
      <c r="BF870" s="11">
        <v>0</v>
      </c>
      <c r="BG870" s="11">
        <v>38495.1</v>
      </c>
      <c r="BH870" s="11">
        <v>606168.4</v>
      </c>
      <c r="BI870" s="11">
        <v>106663.8</v>
      </c>
      <c r="BJ870" s="11">
        <v>273443.3</v>
      </c>
      <c r="BK870" s="11">
        <v>0</v>
      </c>
      <c r="BL870" s="11">
        <v>0</v>
      </c>
      <c r="BM870" s="11">
        <v>396149</v>
      </c>
      <c r="BN870" s="11">
        <v>188027.9</v>
      </c>
      <c r="BO870" s="11">
        <v>2881079.7</v>
      </c>
      <c r="BP870" s="11">
        <v>3000000</v>
      </c>
      <c r="BQ870" s="11">
        <v>118920.3</v>
      </c>
      <c r="BR870" s="11">
        <v>3.96</v>
      </c>
    </row>
    <row r="871" spans="48:70" ht="15" thickBot="1" x14ac:dyDescent="0.35">
      <c r="AV871" s="10" t="s">
        <v>875</v>
      </c>
      <c r="AW871" s="11">
        <v>0</v>
      </c>
      <c r="AX871" s="11">
        <v>157156.9</v>
      </c>
      <c r="AY871" s="11">
        <v>370477.8</v>
      </c>
      <c r="AZ871" s="11">
        <v>40163.9</v>
      </c>
      <c r="BA871" s="11">
        <v>231123.3</v>
      </c>
      <c r="BB871" s="11">
        <v>0</v>
      </c>
      <c r="BC871" s="11">
        <v>433983.1</v>
      </c>
      <c r="BD871" s="11">
        <v>132272.70000000001</v>
      </c>
      <c r="BE871" s="11">
        <v>453070.2</v>
      </c>
      <c r="BF871" s="11">
        <v>0</v>
      </c>
      <c r="BG871" s="11">
        <v>38495.1</v>
      </c>
      <c r="BH871" s="11">
        <v>263103.90000000002</v>
      </c>
      <c r="BI871" s="11">
        <v>0</v>
      </c>
      <c r="BJ871" s="11">
        <v>45711.8</v>
      </c>
      <c r="BK871" s="11">
        <v>0</v>
      </c>
      <c r="BL871" s="11">
        <v>0</v>
      </c>
      <c r="BM871" s="11">
        <v>150691.4</v>
      </c>
      <c r="BN871" s="11">
        <v>156037.70000000001</v>
      </c>
      <c r="BO871" s="11">
        <v>2472287.7999999998</v>
      </c>
      <c r="BP871" s="11">
        <v>1000000</v>
      </c>
      <c r="BQ871" s="11">
        <v>-1472287.8</v>
      </c>
      <c r="BR871" s="11">
        <v>-147.22999999999999</v>
      </c>
    </row>
    <row r="872" spans="48:70" ht="15" thickBot="1" x14ac:dyDescent="0.35">
      <c r="AV872" s="10" t="s">
        <v>876</v>
      </c>
      <c r="AW872" s="11">
        <v>87944.6</v>
      </c>
      <c r="AX872" s="11">
        <v>0</v>
      </c>
      <c r="AY872" s="11">
        <v>253900.4</v>
      </c>
      <c r="AZ872" s="11">
        <v>0</v>
      </c>
      <c r="BA872" s="11">
        <v>231123.3</v>
      </c>
      <c r="BB872" s="11">
        <v>70315.199999999997</v>
      </c>
      <c r="BC872" s="11">
        <v>433983.1</v>
      </c>
      <c r="BD872" s="11">
        <v>65504.6</v>
      </c>
      <c r="BE872" s="11">
        <v>101114.4</v>
      </c>
      <c r="BF872" s="11">
        <v>0</v>
      </c>
      <c r="BG872" s="11">
        <v>52585.4</v>
      </c>
      <c r="BH872" s="11">
        <v>606168.4</v>
      </c>
      <c r="BI872" s="11">
        <v>139386</v>
      </c>
      <c r="BJ872" s="11">
        <v>273443.3</v>
      </c>
      <c r="BK872" s="11">
        <v>0</v>
      </c>
      <c r="BL872" s="11">
        <v>0</v>
      </c>
      <c r="BM872" s="11">
        <v>396149</v>
      </c>
      <c r="BN872" s="11">
        <v>188027.9</v>
      </c>
      <c r="BO872" s="11">
        <v>2899645.7</v>
      </c>
      <c r="BP872" s="11">
        <v>2000000</v>
      </c>
      <c r="BQ872" s="11">
        <v>-899645.7</v>
      </c>
      <c r="BR872" s="11">
        <v>-44.98</v>
      </c>
    </row>
    <row r="873" spans="48:70" ht="15" thickBot="1" x14ac:dyDescent="0.35">
      <c r="AV873" s="10" t="s">
        <v>877</v>
      </c>
      <c r="AW873" s="11">
        <v>0</v>
      </c>
      <c r="AX873" s="11">
        <v>0</v>
      </c>
      <c r="AY873" s="11">
        <v>386733.8</v>
      </c>
      <c r="AZ873" s="11">
        <v>40163.9</v>
      </c>
      <c r="BA873" s="11">
        <v>231123.3</v>
      </c>
      <c r="BB873" s="11">
        <v>70315.199999999997</v>
      </c>
      <c r="BC873" s="11">
        <v>201965</v>
      </c>
      <c r="BD873" s="11">
        <v>179355</v>
      </c>
      <c r="BE873" s="11">
        <v>880362.1</v>
      </c>
      <c r="BF873" s="11">
        <v>21689.5</v>
      </c>
      <c r="BG873" s="11">
        <v>52585.4</v>
      </c>
      <c r="BH873" s="11">
        <v>71685</v>
      </c>
      <c r="BI873" s="11">
        <v>106663.8</v>
      </c>
      <c r="BJ873" s="11">
        <v>273443.3</v>
      </c>
      <c r="BK873" s="11">
        <v>0</v>
      </c>
      <c r="BL873" s="11">
        <v>161613.5</v>
      </c>
      <c r="BM873" s="11">
        <v>0</v>
      </c>
      <c r="BN873" s="11">
        <v>0</v>
      </c>
      <c r="BO873" s="11">
        <v>2677698.7999999998</v>
      </c>
      <c r="BP873" s="11">
        <v>3000000</v>
      </c>
      <c r="BQ873" s="11">
        <v>322301.2</v>
      </c>
      <c r="BR873" s="11">
        <v>10.74</v>
      </c>
    </row>
    <row r="874" spans="48:70" ht="15" thickBot="1" x14ac:dyDescent="0.35">
      <c r="AV874" s="10" t="s">
        <v>878</v>
      </c>
      <c r="AW874" s="11">
        <v>87944.6</v>
      </c>
      <c r="AX874" s="11">
        <v>38053.199999999997</v>
      </c>
      <c r="AY874" s="11">
        <v>386733.8</v>
      </c>
      <c r="AZ874" s="11">
        <v>40163.9</v>
      </c>
      <c r="BA874" s="11">
        <v>231123.3</v>
      </c>
      <c r="BB874" s="11">
        <v>0</v>
      </c>
      <c r="BC874" s="11">
        <v>0</v>
      </c>
      <c r="BD874" s="11">
        <v>179355</v>
      </c>
      <c r="BE874" s="11">
        <v>880362.1</v>
      </c>
      <c r="BF874" s="11">
        <v>0</v>
      </c>
      <c r="BG874" s="11">
        <v>52585.4</v>
      </c>
      <c r="BH874" s="11">
        <v>0</v>
      </c>
      <c r="BI874" s="11">
        <v>106663.8</v>
      </c>
      <c r="BJ874" s="11">
        <v>101457.4</v>
      </c>
      <c r="BK874" s="11">
        <v>69441.600000000006</v>
      </c>
      <c r="BL874" s="11">
        <v>161613.5</v>
      </c>
      <c r="BM874" s="11">
        <v>112972.4</v>
      </c>
      <c r="BN874" s="11">
        <v>0</v>
      </c>
      <c r="BO874" s="11">
        <v>2448470</v>
      </c>
      <c r="BP874" s="11">
        <v>1000000</v>
      </c>
      <c r="BQ874" s="11">
        <v>-1448470</v>
      </c>
      <c r="BR874" s="11">
        <v>-144.85</v>
      </c>
    </row>
    <row r="875" spans="48:70" ht="15" thickBot="1" x14ac:dyDescent="0.35">
      <c r="AV875" s="10" t="s">
        <v>879</v>
      </c>
      <c r="AW875" s="11">
        <v>87944.6</v>
      </c>
      <c r="AX875" s="11">
        <v>0</v>
      </c>
      <c r="AY875" s="11">
        <v>0</v>
      </c>
      <c r="AZ875" s="11">
        <v>0</v>
      </c>
      <c r="BA875" s="11">
        <v>90083.9</v>
      </c>
      <c r="BB875" s="11">
        <v>214307.4</v>
      </c>
      <c r="BC875" s="11">
        <v>433983.1</v>
      </c>
      <c r="BD875" s="11">
        <v>0</v>
      </c>
      <c r="BE875" s="11">
        <v>0</v>
      </c>
      <c r="BF875" s="11">
        <v>0</v>
      </c>
      <c r="BG875" s="11">
        <v>64594.400000000001</v>
      </c>
      <c r="BH875" s="11">
        <v>606168.4</v>
      </c>
      <c r="BI875" s="11">
        <v>139386</v>
      </c>
      <c r="BJ875" s="11">
        <v>273443.3</v>
      </c>
      <c r="BK875" s="11">
        <v>0</v>
      </c>
      <c r="BL875" s="11">
        <v>0</v>
      </c>
      <c r="BM875" s="11">
        <v>396149</v>
      </c>
      <c r="BN875" s="11">
        <v>188027.9</v>
      </c>
      <c r="BO875" s="11">
        <v>2494088</v>
      </c>
      <c r="BP875" s="11">
        <v>3000000</v>
      </c>
      <c r="BQ875" s="11">
        <v>505912</v>
      </c>
      <c r="BR875" s="11">
        <v>16.86</v>
      </c>
    </row>
    <row r="876" spans="48:70" ht="15" thickBot="1" x14ac:dyDescent="0.35">
      <c r="AV876" s="10" t="s">
        <v>880</v>
      </c>
      <c r="AW876" s="11">
        <v>0</v>
      </c>
      <c r="AX876" s="11">
        <v>0</v>
      </c>
      <c r="AY876" s="11">
        <v>253900.4</v>
      </c>
      <c r="AZ876" s="11">
        <v>0</v>
      </c>
      <c r="BA876" s="11">
        <v>231123.3</v>
      </c>
      <c r="BB876" s="11">
        <v>0</v>
      </c>
      <c r="BC876" s="11">
        <v>383162.4</v>
      </c>
      <c r="BD876" s="11">
        <v>65504.6</v>
      </c>
      <c r="BE876" s="11">
        <v>158872.5</v>
      </c>
      <c r="BF876" s="11">
        <v>55086</v>
      </c>
      <c r="BG876" s="11">
        <v>52585.4</v>
      </c>
      <c r="BH876" s="11">
        <v>553733.19999999995</v>
      </c>
      <c r="BI876" s="11">
        <v>139386</v>
      </c>
      <c r="BJ876" s="11">
        <v>273443.3</v>
      </c>
      <c r="BK876" s="11">
        <v>69441.600000000006</v>
      </c>
      <c r="BL876" s="11">
        <v>38080.300000000003</v>
      </c>
      <c r="BM876" s="11">
        <v>396149</v>
      </c>
      <c r="BN876" s="11">
        <v>188027.9</v>
      </c>
      <c r="BO876" s="11">
        <v>2858496.1</v>
      </c>
      <c r="BP876" s="11">
        <v>2000000</v>
      </c>
      <c r="BQ876" s="11">
        <v>-858496.1</v>
      </c>
      <c r="BR876" s="11">
        <v>-42.92</v>
      </c>
    </row>
    <row r="877" spans="48:70" ht="15" thickBot="1" x14ac:dyDescent="0.35">
      <c r="AV877" s="10" t="s">
        <v>881</v>
      </c>
      <c r="AW877" s="11">
        <v>0</v>
      </c>
      <c r="AX877" s="11">
        <v>403430.9</v>
      </c>
      <c r="AY877" s="11">
        <v>253900.4</v>
      </c>
      <c r="AZ877" s="11">
        <v>40163.9</v>
      </c>
      <c r="BA877" s="11">
        <v>258776.2</v>
      </c>
      <c r="BB877" s="11">
        <v>0</v>
      </c>
      <c r="BC877" s="11">
        <v>433983.1</v>
      </c>
      <c r="BD877" s="11">
        <v>132272.70000000001</v>
      </c>
      <c r="BE877" s="11">
        <v>158872.5</v>
      </c>
      <c r="BF877" s="11">
        <v>55086</v>
      </c>
      <c r="BG877" s="11">
        <v>0</v>
      </c>
      <c r="BH877" s="11">
        <v>606168.4</v>
      </c>
      <c r="BI877" s="11">
        <v>0</v>
      </c>
      <c r="BJ877" s="11">
        <v>0</v>
      </c>
      <c r="BK877" s="11">
        <v>99905.9</v>
      </c>
      <c r="BL877" s="11">
        <v>0</v>
      </c>
      <c r="BM877" s="11">
        <v>315622.59999999998</v>
      </c>
      <c r="BN877" s="11">
        <v>188027.9</v>
      </c>
      <c r="BO877" s="11">
        <v>2946210.5</v>
      </c>
      <c r="BP877" s="11">
        <v>1000000</v>
      </c>
      <c r="BQ877" s="11">
        <v>-1946210.5</v>
      </c>
      <c r="BR877" s="11">
        <v>-194.62</v>
      </c>
    </row>
    <row r="878" spans="48:70" ht="15" thickBot="1" x14ac:dyDescent="0.35">
      <c r="AV878" s="10" t="s">
        <v>882</v>
      </c>
      <c r="AW878" s="11">
        <v>87944.6</v>
      </c>
      <c r="AX878" s="11">
        <v>0</v>
      </c>
      <c r="AY878" s="11">
        <v>253900.4</v>
      </c>
      <c r="AZ878" s="11">
        <v>0</v>
      </c>
      <c r="BA878" s="11">
        <v>90083.9</v>
      </c>
      <c r="BB878" s="11">
        <v>214307.4</v>
      </c>
      <c r="BC878" s="11">
        <v>383162.4</v>
      </c>
      <c r="BD878" s="11">
        <v>132272.70000000001</v>
      </c>
      <c r="BE878" s="11">
        <v>158872.5</v>
      </c>
      <c r="BF878" s="11">
        <v>0</v>
      </c>
      <c r="BG878" s="11">
        <v>64594.400000000001</v>
      </c>
      <c r="BH878" s="11">
        <v>553733.19999999995</v>
      </c>
      <c r="BI878" s="11">
        <v>139386</v>
      </c>
      <c r="BJ878" s="11">
        <v>311523.59999999998</v>
      </c>
      <c r="BK878" s="11">
        <v>0</v>
      </c>
      <c r="BL878" s="11">
        <v>38080.300000000003</v>
      </c>
      <c r="BM878" s="11">
        <v>396149</v>
      </c>
      <c r="BN878" s="11">
        <v>188027.9</v>
      </c>
      <c r="BO878" s="11">
        <v>3012038.4</v>
      </c>
      <c r="BP878" s="11">
        <v>1000000</v>
      </c>
      <c r="BQ878" s="11">
        <v>-2012038.4</v>
      </c>
      <c r="BR878" s="11">
        <v>-201.2</v>
      </c>
    </row>
    <row r="879" spans="48:70" ht="15" thickBot="1" x14ac:dyDescent="0.35">
      <c r="AV879" s="10" t="s">
        <v>883</v>
      </c>
      <c r="AW879" s="11">
        <v>0</v>
      </c>
      <c r="AX879" s="11">
        <v>0</v>
      </c>
      <c r="AY879" s="11">
        <v>221778.4</v>
      </c>
      <c r="AZ879" s="11">
        <v>0</v>
      </c>
      <c r="BA879" s="11">
        <v>0</v>
      </c>
      <c r="BB879" s="11">
        <v>214307.4</v>
      </c>
      <c r="BC879" s="11">
        <v>383162.4</v>
      </c>
      <c r="BD879" s="11">
        <v>0</v>
      </c>
      <c r="BE879" s="11">
        <v>101114.4</v>
      </c>
      <c r="BF879" s="11">
        <v>55086</v>
      </c>
      <c r="BG879" s="11">
        <v>78744.100000000006</v>
      </c>
      <c r="BH879" s="11">
        <v>606168.4</v>
      </c>
      <c r="BI879" s="11">
        <v>614639.69999999995</v>
      </c>
      <c r="BJ879" s="11">
        <v>311523.59999999998</v>
      </c>
      <c r="BK879" s="11">
        <v>0</v>
      </c>
      <c r="BL879" s="11">
        <v>99742.5</v>
      </c>
      <c r="BM879" s="11">
        <v>396149</v>
      </c>
      <c r="BN879" s="11">
        <v>188027.9</v>
      </c>
      <c r="BO879" s="11">
        <v>3270443.7</v>
      </c>
      <c r="BP879" s="11">
        <v>4000000</v>
      </c>
      <c r="BQ879" s="11">
        <v>729556.3</v>
      </c>
      <c r="BR879" s="11">
        <v>18.239999999999998</v>
      </c>
    </row>
    <row r="880" spans="48:70" ht="15" thickBot="1" x14ac:dyDescent="0.35">
      <c r="AV880" s="10" t="s">
        <v>884</v>
      </c>
      <c r="AW880" s="11">
        <v>87944.6</v>
      </c>
      <c r="AX880" s="11">
        <v>403430.9</v>
      </c>
      <c r="AY880" s="11">
        <v>89315.8</v>
      </c>
      <c r="AZ880" s="11">
        <v>40163.9</v>
      </c>
      <c r="BA880" s="11">
        <v>231123.3</v>
      </c>
      <c r="BB880" s="11">
        <v>60017.599999999999</v>
      </c>
      <c r="BC880" s="11">
        <v>550071</v>
      </c>
      <c r="BD880" s="11">
        <v>132272.70000000001</v>
      </c>
      <c r="BE880" s="11">
        <v>101114.4</v>
      </c>
      <c r="BF880" s="11">
        <v>0</v>
      </c>
      <c r="BG880" s="11">
        <v>0</v>
      </c>
      <c r="BH880" s="11">
        <v>606168.4</v>
      </c>
      <c r="BI880" s="11">
        <v>0</v>
      </c>
      <c r="BJ880" s="11">
        <v>45711.8</v>
      </c>
      <c r="BK880" s="11">
        <v>0</v>
      </c>
      <c r="BL880" s="11">
        <v>0</v>
      </c>
      <c r="BM880" s="11">
        <v>396149</v>
      </c>
      <c r="BN880" s="11">
        <v>188027.9</v>
      </c>
      <c r="BO880" s="11">
        <v>2931511.2</v>
      </c>
      <c r="BP880" s="11">
        <v>4000000</v>
      </c>
      <c r="BQ880" s="11">
        <v>1068488.8</v>
      </c>
      <c r="BR880" s="11">
        <v>26.71</v>
      </c>
    </row>
    <row r="881" spans="48:70" ht="15" thickBot="1" x14ac:dyDescent="0.35">
      <c r="AV881" s="10" t="s">
        <v>885</v>
      </c>
      <c r="AW881" s="11">
        <v>0</v>
      </c>
      <c r="AX881" s="11">
        <v>403430.9</v>
      </c>
      <c r="AY881" s="11">
        <v>386733.8</v>
      </c>
      <c r="AZ881" s="11">
        <v>40163.9</v>
      </c>
      <c r="BA881" s="11">
        <v>258776.2</v>
      </c>
      <c r="BB881" s="11">
        <v>0</v>
      </c>
      <c r="BC881" s="11">
        <v>201965</v>
      </c>
      <c r="BD881" s="11">
        <v>179355</v>
      </c>
      <c r="BE881" s="11">
        <v>880362.1</v>
      </c>
      <c r="BF881" s="11">
        <v>0</v>
      </c>
      <c r="BG881" s="11">
        <v>38495.1</v>
      </c>
      <c r="BH881" s="11">
        <v>71685</v>
      </c>
      <c r="BI881" s="11">
        <v>0</v>
      </c>
      <c r="BJ881" s="11">
        <v>0</v>
      </c>
      <c r="BK881" s="11">
        <v>214557.3</v>
      </c>
      <c r="BL881" s="11">
        <v>161613.5</v>
      </c>
      <c r="BM881" s="11">
        <v>143063.6</v>
      </c>
      <c r="BN881" s="11">
        <v>53919.3</v>
      </c>
      <c r="BO881" s="11">
        <v>3034120.7</v>
      </c>
      <c r="BP881" s="11">
        <v>2000000</v>
      </c>
      <c r="BQ881" s="11">
        <v>-1034120.7</v>
      </c>
      <c r="BR881" s="11">
        <v>-51.71</v>
      </c>
    </row>
    <row r="882" spans="48:70" ht="15" thickBot="1" x14ac:dyDescent="0.35">
      <c r="AV882" s="10" t="s">
        <v>886</v>
      </c>
      <c r="AW882" s="11">
        <v>0</v>
      </c>
      <c r="AX882" s="11">
        <v>0</v>
      </c>
      <c r="AY882" s="11">
        <v>386733.8</v>
      </c>
      <c r="AZ882" s="11">
        <v>0</v>
      </c>
      <c r="BA882" s="11">
        <v>90083.9</v>
      </c>
      <c r="BB882" s="11">
        <v>214307.4</v>
      </c>
      <c r="BC882" s="11">
        <v>0</v>
      </c>
      <c r="BD882" s="11">
        <v>132272.70000000001</v>
      </c>
      <c r="BE882" s="11">
        <v>580568.9</v>
      </c>
      <c r="BF882" s="11">
        <v>55086</v>
      </c>
      <c r="BG882" s="11">
        <v>64594.400000000001</v>
      </c>
      <c r="BH882" s="11">
        <v>0</v>
      </c>
      <c r="BI882" s="11">
        <v>139386</v>
      </c>
      <c r="BJ882" s="11">
        <v>273443.3</v>
      </c>
      <c r="BK882" s="11">
        <v>0</v>
      </c>
      <c r="BL882" s="11">
        <v>161613.5</v>
      </c>
      <c r="BM882" s="11">
        <v>150691.4</v>
      </c>
      <c r="BN882" s="11">
        <v>89699.1</v>
      </c>
      <c r="BO882" s="11">
        <v>2338480.4</v>
      </c>
      <c r="BP882" s="11">
        <v>2000000</v>
      </c>
      <c r="BQ882" s="11">
        <v>-338480.4</v>
      </c>
      <c r="BR882" s="11">
        <v>-16.920000000000002</v>
      </c>
    </row>
    <row r="883" spans="48:70" ht="15" thickBot="1" x14ac:dyDescent="0.35">
      <c r="AV883" s="10" t="s">
        <v>887</v>
      </c>
      <c r="AW883" s="11">
        <v>0</v>
      </c>
      <c r="AX883" s="11">
        <v>0</v>
      </c>
      <c r="AY883" s="11">
        <v>386733.8</v>
      </c>
      <c r="AZ883" s="11">
        <v>0</v>
      </c>
      <c r="BA883" s="11">
        <v>0</v>
      </c>
      <c r="BB883" s="11">
        <v>70315.199999999997</v>
      </c>
      <c r="BC883" s="11">
        <v>0</v>
      </c>
      <c r="BD883" s="11">
        <v>65504.6</v>
      </c>
      <c r="BE883" s="11">
        <v>453070.2</v>
      </c>
      <c r="BF883" s="11">
        <v>21689.5</v>
      </c>
      <c r="BG883" s="11">
        <v>78744.100000000006</v>
      </c>
      <c r="BH883" s="11">
        <v>263103.90000000002</v>
      </c>
      <c r="BI883" s="11">
        <v>304510.7</v>
      </c>
      <c r="BJ883" s="11">
        <v>311523.59999999998</v>
      </c>
      <c r="BK883" s="11">
        <v>0</v>
      </c>
      <c r="BL883" s="11">
        <v>161613.5</v>
      </c>
      <c r="BM883" s="11">
        <v>396149</v>
      </c>
      <c r="BN883" s="11">
        <v>156037.70000000001</v>
      </c>
      <c r="BO883" s="11">
        <v>2668995.9</v>
      </c>
      <c r="BP883" s="11">
        <v>1000000</v>
      </c>
      <c r="BQ883" s="11">
        <v>-1668995.9</v>
      </c>
      <c r="BR883" s="11">
        <v>-166.9</v>
      </c>
    </row>
    <row r="884" spans="48:70" ht="15" thickBot="1" x14ac:dyDescent="0.35">
      <c r="AV884" s="10" t="s">
        <v>888</v>
      </c>
      <c r="AW884" s="11">
        <v>0</v>
      </c>
      <c r="AX884" s="11">
        <v>403430.9</v>
      </c>
      <c r="AY884" s="11">
        <v>253900.4</v>
      </c>
      <c r="AZ884" s="11">
        <v>40163.9</v>
      </c>
      <c r="BA884" s="11">
        <v>231123.3</v>
      </c>
      <c r="BB884" s="11">
        <v>180691</v>
      </c>
      <c r="BC884" s="11">
        <v>550071</v>
      </c>
      <c r="BD884" s="11">
        <v>179355</v>
      </c>
      <c r="BE884" s="11">
        <v>453070.2</v>
      </c>
      <c r="BF884" s="11">
        <v>0</v>
      </c>
      <c r="BG884" s="11">
        <v>0</v>
      </c>
      <c r="BH884" s="11">
        <v>291524.90000000002</v>
      </c>
      <c r="BI884" s="11">
        <v>0</v>
      </c>
      <c r="BJ884" s="11">
        <v>0</v>
      </c>
      <c r="BK884" s="11">
        <v>0</v>
      </c>
      <c r="BL884" s="11">
        <v>0</v>
      </c>
      <c r="BM884" s="11">
        <v>0</v>
      </c>
      <c r="BN884" s="11">
        <v>156037.70000000001</v>
      </c>
      <c r="BO884" s="11">
        <v>2739368.2</v>
      </c>
      <c r="BP884" s="11">
        <v>2000000</v>
      </c>
      <c r="BQ884" s="11">
        <v>-739368.2</v>
      </c>
      <c r="BR884" s="11">
        <v>-36.97</v>
      </c>
    </row>
    <row r="885" spans="48:70" ht="15" thickBot="1" x14ac:dyDescent="0.35">
      <c r="AV885" s="10" t="s">
        <v>889</v>
      </c>
      <c r="AW885" s="11">
        <v>87944.6</v>
      </c>
      <c r="AX885" s="11">
        <v>0</v>
      </c>
      <c r="AY885" s="11">
        <v>386733.8</v>
      </c>
      <c r="AZ885" s="11">
        <v>0</v>
      </c>
      <c r="BA885" s="11">
        <v>231123.3</v>
      </c>
      <c r="BB885" s="11">
        <v>125497.3</v>
      </c>
      <c r="BC885" s="11">
        <v>0</v>
      </c>
      <c r="BD885" s="11">
        <v>179355</v>
      </c>
      <c r="BE885" s="11">
        <v>880362.1</v>
      </c>
      <c r="BF885" s="11">
        <v>0</v>
      </c>
      <c r="BG885" s="11">
        <v>64594.400000000001</v>
      </c>
      <c r="BH885" s="11">
        <v>263103.90000000002</v>
      </c>
      <c r="BI885" s="11">
        <v>139386</v>
      </c>
      <c r="BJ885" s="11">
        <v>273443.3</v>
      </c>
      <c r="BK885" s="11">
        <v>0</v>
      </c>
      <c r="BL885" s="11">
        <v>161613.5</v>
      </c>
      <c r="BM885" s="11">
        <v>143063.6</v>
      </c>
      <c r="BN885" s="11">
        <v>0</v>
      </c>
      <c r="BO885" s="11">
        <v>2936220.7</v>
      </c>
      <c r="BP885" s="11">
        <v>1000000</v>
      </c>
      <c r="BQ885" s="11">
        <v>-1936220.7</v>
      </c>
      <c r="BR885" s="11">
        <v>-193.62</v>
      </c>
    </row>
    <row r="886" spans="48:70" ht="15" thickBot="1" x14ac:dyDescent="0.35">
      <c r="AV886" s="10" t="s">
        <v>890</v>
      </c>
      <c r="AW886" s="11">
        <v>0</v>
      </c>
      <c r="AX886" s="11">
        <v>420490.8</v>
      </c>
      <c r="AY886" s="11">
        <v>216053.1</v>
      </c>
      <c r="AZ886" s="11">
        <v>40163.9</v>
      </c>
      <c r="BA886" s="11">
        <v>297569.59999999998</v>
      </c>
      <c r="BB886" s="11">
        <v>70315.199999999997</v>
      </c>
      <c r="BC886" s="11">
        <v>700354.2</v>
      </c>
      <c r="BD886" s="11">
        <v>179355</v>
      </c>
      <c r="BE886" s="11">
        <v>101114.4</v>
      </c>
      <c r="BF886" s="11">
        <v>55086</v>
      </c>
      <c r="BG886" s="11">
        <v>0</v>
      </c>
      <c r="BH886" s="11">
        <v>606168.4</v>
      </c>
      <c r="BI886" s="11">
        <v>0</v>
      </c>
      <c r="BJ886" s="11">
        <v>0</v>
      </c>
      <c r="BK886" s="11">
        <v>0</v>
      </c>
      <c r="BL886" s="11">
        <v>0</v>
      </c>
      <c r="BM886" s="11">
        <v>0</v>
      </c>
      <c r="BN886" s="11">
        <v>188027.9</v>
      </c>
      <c r="BO886" s="11">
        <v>2874698.5</v>
      </c>
      <c r="BP886" s="11">
        <v>1000000</v>
      </c>
      <c r="BQ886" s="11">
        <v>-1874698.5</v>
      </c>
      <c r="BR886" s="11">
        <v>-187.47</v>
      </c>
    </row>
    <row r="887" spans="48:70" ht="15" thickBot="1" x14ac:dyDescent="0.35">
      <c r="AV887" s="10" t="s">
        <v>891</v>
      </c>
      <c r="AW887" s="11">
        <v>0</v>
      </c>
      <c r="AX887" s="11">
        <v>403430.9</v>
      </c>
      <c r="AY887" s="11">
        <v>253900.4</v>
      </c>
      <c r="AZ887" s="11">
        <v>40163.9</v>
      </c>
      <c r="BA887" s="11">
        <v>231123.3</v>
      </c>
      <c r="BB887" s="11">
        <v>70315.199999999997</v>
      </c>
      <c r="BC887" s="11">
        <v>433983.1</v>
      </c>
      <c r="BD887" s="11">
        <v>179355</v>
      </c>
      <c r="BE887" s="11">
        <v>190862.6</v>
      </c>
      <c r="BF887" s="11">
        <v>21689.5</v>
      </c>
      <c r="BG887" s="11">
        <v>0</v>
      </c>
      <c r="BH887" s="11">
        <v>606168.4</v>
      </c>
      <c r="BI887" s="11">
        <v>0</v>
      </c>
      <c r="BJ887" s="11">
        <v>0</v>
      </c>
      <c r="BK887" s="11">
        <v>0</v>
      </c>
      <c r="BL887" s="11">
        <v>0</v>
      </c>
      <c r="BM887" s="11">
        <v>150691.4</v>
      </c>
      <c r="BN887" s="11">
        <v>156037.70000000001</v>
      </c>
      <c r="BO887" s="11">
        <v>2737721.5</v>
      </c>
      <c r="BP887" s="11">
        <v>3000000</v>
      </c>
      <c r="BQ887" s="11">
        <v>262278.5</v>
      </c>
      <c r="BR887" s="11">
        <v>8.74</v>
      </c>
    </row>
    <row r="888" spans="48:70" ht="15" thickBot="1" x14ac:dyDescent="0.35">
      <c r="AV888" s="10" t="s">
        <v>892</v>
      </c>
      <c r="AW888" s="11">
        <v>0</v>
      </c>
      <c r="AX888" s="11">
        <v>403430.9</v>
      </c>
      <c r="AY888" s="11">
        <v>253900.4</v>
      </c>
      <c r="AZ888" s="11">
        <v>40163.9</v>
      </c>
      <c r="BA888" s="11">
        <v>258776.2</v>
      </c>
      <c r="BB888" s="11">
        <v>70315.199999999997</v>
      </c>
      <c r="BC888" s="11">
        <v>685531</v>
      </c>
      <c r="BD888" s="11">
        <v>179355</v>
      </c>
      <c r="BE888" s="11">
        <v>190862.6</v>
      </c>
      <c r="BF888" s="11">
        <v>21689.5</v>
      </c>
      <c r="BG888" s="11">
        <v>0</v>
      </c>
      <c r="BH888" s="11">
        <v>553733.19999999995</v>
      </c>
      <c r="BI888" s="11">
        <v>0</v>
      </c>
      <c r="BJ888" s="11">
        <v>0</v>
      </c>
      <c r="BK888" s="11">
        <v>0</v>
      </c>
      <c r="BL888" s="11">
        <v>0</v>
      </c>
      <c r="BM888" s="11">
        <v>112972.4</v>
      </c>
      <c r="BN888" s="11">
        <v>156037.70000000001</v>
      </c>
      <c r="BO888" s="11">
        <v>2926768</v>
      </c>
      <c r="BP888" s="11">
        <v>3000000</v>
      </c>
      <c r="BQ888" s="11">
        <v>73232</v>
      </c>
      <c r="BR888" s="11">
        <v>2.44</v>
      </c>
    </row>
    <row r="889" spans="48:70" ht="15" thickBot="1" x14ac:dyDescent="0.35">
      <c r="AV889" s="10" t="s">
        <v>893</v>
      </c>
      <c r="AW889" s="11">
        <v>0</v>
      </c>
      <c r="AX889" s="11">
        <v>0</v>
      </c>
      <c r="AY889" s="11">
        <v>386733.8</v>
      </c>
      <c r="AZ889" s="11">
        <v>28463.5</v>
      </c>
      <c r="BA889" s="11">
        <v>231123.3</v>
      </c>
      <c r="BB889" s="11">
        <v>0</v>
      </c>
      <c r="BC889" s="11">
        <v>201965</v>
      </c>
      <c r="BD889" s="11">
        <v>179355</v>
      </c>
      <c r="BE889" s="11">
        <v>580568.9</v>
      </c>
      <c r="BF889" s="11">
        <v>0</v>
      </c>
      <c r="BG889" s="11">
        <v>52585.4</v>
      </c>
      <c r="BH889" s="11">
        <v>263103.90000000002</v>
      </c>
      <c r="BI889" s="11">
        <v>106663.8</v>
      </c>
      <c r="BJ889" s="11">
        <v>154286.9</v>
      </c>
      <c r="BK889" s="11">
        <v>0</v>
      </c>
      <c r="BL889" s="11">
        <v>161613.5</v>
      </c>
      <c r="BM889" s="11">
        <v>150691.4</v>
      </c>
      <c r="BN889" s="11">
        <v>89699.1</v>
      </c>
      <c r="BO889" s="11">
        <v>2586853.4</v>
      </c>
      <c r="BP889" s="11">
        <v>2000000</v>
      </c>
      <c r="BQ889" s="11">
        <v>-586853.4</v>
      </c>
      <c r="BR889" s="11">
        <v>-29.34</v>
      </c>
    </row>
    <row r="890" spans="48:70" ht="15" thickBot="1" x14ac:dyDescent="0.35">
      <c r="AV890" s="10" t="s">
        <v>894</v>
      </c>
      <c r="AW890" s="11">
        <v>0</v>
      </c>
      <c r="AX890" s="11">
        <v>0</v>
      </c>
      <c r="AY890" s="11">
        <v>386733.8</v>
      </c>
      <c r="AZ890" s="11">
        <v>0</v>
      </c>
      <c r="BA890" s="11">
        <v>0</v>
      </c>
      <c r="BB890" s="11">
        <v>264430.40000000002</v>
      </c>
      <c r="BC890" s="11">
        <v>383162.4</v>
      </c>
      <c r="BD890" s="11">
        <v>179355</v>
      </c>
      <c r="BE890" s="11">
        <v>880362.1</v>
      </c>
      <c r="BF890" s="11">
        <v>55086</v>
      </c>
      <c r="BG890" s="11">
        <v>78744.100000000006</v>
      </c>
      <c r="BH890" s="11">
        <v>0</v>
      </c>
      <c r="BI890" s="11">
        <v>139386</v>
      </c>
      <c r="BJ890" s="11">
        <v>311523.59999999998</v>
      </c>
      <c r="BK890" s="11">
        <v>0</v>
      </c>
      <c r="BL890" s="11">
        <v>99742.5</v>
      </c>
      <c r="BM890" s="11">
        <v>0</v>
      </c>
      <c r="BN890" s="11">
        <v>0</v>
      </c>
      <c r="BO890" s="11">
        <v>2778525.9</v>
      </c>
      <c r="BP890" s="11">
        <v>2000000</v>
      </c>
      <c r="BQ890" s="11">
        <v>-778525.9</v>
      </c>
      <c r="BR890" s="11">
        <v>-38.93</v>
      </c>
    </row>
    <row r="891" spans="48:70" ht="15" thickBot="1" x14ac:dyDescent="0.35">
      <c r="AV891" s="10" t="s">
        <v>895</v>
      </c>
      <c r="AW891" s="11">
        <v>0</v>
      </c>
      <c r="AX891" s="11">
        <v>0</v>
      </c>
      <c r="AY891" s="11">
        <v>370477.8</v>
      </c>
      <c r="AZ891" s="11">
        <v>0</v>
      </c>
      <c r="BA891" s="11">
        <v>231123.3</v>
      </c>
      <c r="BB891" s="11">
        <v>0</v>
      </c>
      <c r="BC891" s="11">
        <v>0</v>
      </c>
      <c r="BD891" s="11">
        <v>132272.70000000001</v>
      </c>
      <c r="BE891" s="11">
        <v>498568.7</v>
      </c>
      <c r="BF891" s="11">
        <v>0</v>
      </c>
      <c r="BG891" s="11">
        <v>64594.400000000001</v>
      </c>
      <c r="BH891" s="11">
        <v>263103.90000000002</v>
      </c>
      <c r="BI891" s="11">
        <v>139386</v>
      </c>
      <c r="BJ891" s="11">
        <v>273443.3</v>
      </c>
      <c r="BK891" s="11">
        <v>0</v>
      </c>
      <c r="BL891" s="11">
        <v>161613.5</v>
      </c>
      <c r="BM891" s="11">
        <v>396149</v>
      </c>
      <c r="BN891" s="11">
        <v>89699.1</v>
      </c>
      <c r="BO891" s="11">
        <v>2620431.7000000002</v>
      </c>
      <c r="BP891" s="11">
        <v>1000000</v>
      </c>
      <c r="BQ891" s="11">
        <v>-1620431.7</v>
      </c>
      <c r="BR891" s="11">
        <v>-162.04</v>
      </c>
    </row>
    <row r="892" spans="48:70" ht="15" thickBot="1" x14ac:dyDescent="0.35">
      <c r="AV892" s="10" t="s">
        <v>896</v>
      </c>
      <c r="AW892" s="11">
        <v>0</v>
      </c>
      <c r="AX892" s="11">
        <v>0</v>
      </c>
      <c r="AY892" s="11">
        <v>0</v>
      </c>
      <c r="AZ892" s="11">
        <v>0</v>
      </c>
      <c r="BA892" s="11">
        <v>0</v>
      </c>
      <c r="BB892" s="11">
        <v>125497.3</v>
      </c>
      <c r="BC892" s="11">
        <v>383162.4</v>
      </c>
      <c r="BD892" s="11">
        <v>0</v>
      </c>
      <c r="BE892" s="11">
        <v>0</v>
      </c>
      <c r="BF892" s="11">
        <v>0</v>
      </c>
      <c r="BG892" s="11">
        <v>78744.100000000006</v>
      </c>
      <c r="BH892" s="11">
        <v>606168.4</v>
      </c>
      <c r="BI892" s="11">
        <v>614639.69999999995</v>
      </c>
      <c r="BJ892" s="11">
        <v>311523.59999999998</v>
      </c>
      <c r="BK892" s="11">
        <v>0</v>
      </c>
      <c r="BL892" s="11">
        <v>99742.5</v>
      </c>
      <c r="BM892" s="11">
        <v>435195.3</v>
      </c>
      <c r="BN892" s="11">
        <v>188027.9</v>
      </c>
      <c r="BO892" s="11">
        <v>2842701.1</v>
      </c>
      <c r="BP892" s="11">
        <v>1000000</v>
      </c>
      <c r="BQ892" s="11">
        <v>-1842701.1</v>
      </c>
      <c r="BR892" s="11">
        <v>-184.27</v>
      </c>
    </row>
    <row r="893" spans="48:70" ht="15" thickBot="1" x14ac:dyDescent="0.35">
      <c r="AV893" s="10" t="s">
        <v>897</v>
      </c>
      <c r="AW893" s="11">
        <v>0</v>
      </c>
      <c r="AX893" s="11">
        <v>0</v>
      </c>
      <c r="AY893" s="11">
        <v>253900.4</v>
      </c>
      <c r="AZ893" s="11">
        <v>0</v>
      </c>
      <c r="BA893" s="11">
        <v>0</v>
      </c>
      <c r="BB893" s="11">
        <v>70315.199999999997</v>
      </c>
      <c r="BC893" s="11">
        <v>0</v>
      </c>
      <c r="BD893" s="11">
        <v>0</v>
      </c>
      <c r="BE893" s="11">
        <v>190862.6</v>
      </c>
      <c r="BF893" s="11">
        <v>21689.5</v>
      </c>
      <c r="BG893" s="11">
        <v>78744.100000000006</v>
      </c>
      <c r="BH893" s="11">
        <v>606168.4</v>
      </c>
      <c r="BI893" s="11">
        <v>379914.3</v>
      </c>
      <c r="BJ893" s="11">
        <v>311523.59999999998</v>
      </c>
      <c r="BK893" s="11">
        <v>0</v>
      </c>
      <c r="BL893" s="11">
        <v>161613.5</v>
      </c>
      <c r="BM893" s="11">
        <v>396149</v>
      </c>
      <c r="BN893" s="11">
        <v>188027.9</v>
      </c>
      <c r="BO893" s="11">
        <v>2658908.5</v>
      </c>
      <c r="BP893" s="11">
        <v>3000000</v>
      </c>
      <c r="BQ893" s="11">
        <v>341091.5</v>
      </c>
      <c r="BR893" s="11">
        <v>11.37</v>
      </c>
    </row>
    <row r="894" spans="48:70" ht="15" thickBot="1" x14ac:dyDescent="0.35">
      <c r="AV894" s="10" t="s">
        <v>898</v>
      </c>
      <c r="AW894" s="11">
        <v>0</v>
      </c>
      <c r="AX894" s="11">
        <v>47202.5</v>
      </c>
      <c r="AY894" s="11">
        <v>370477.8</v>
      </c>
      <c r="AZ894" s="11">
        <v>40163.9</v>
      </c>
      <c r="BA894" s="11">
        <v>231123.3</v>
      </c>
      <c r="BB894" s="11">
        <v>0</v>
      </c>
      <c r="BC894" s="11">
        <v>383162.4</v>
      </c>
      <c r="BD894" s="11">
        <v>132272.70000000001</v>
      </c>
      <c r="BE894" s="11">
        <v>579949.69999999995</v>
      </c>
      <c r="BF894" s="11">
        <v>55086</v>
      </c>
      <c r="BG894" s="11">
        <v>52585.4</v>
      </c>
      <c r="BH894" s="11">
        <v>263103.90000000002</v>
      </c>
      <c r="BI894" s="11">
        <v>106663.8</v>
      </c>
      <c r="BJ894" s="11">
        <v>101457.4</v>
      </c>
      <c r="BK894" s="11">
        <v>69441.600000000006</v>
      </c>
      <c r="BL894" s="11">
        <v>99742.5</v>
      </c>
      <c r="BM894" s="11">
        <v>150691.4</v>
      </c>
      <c r="BN894" s="11">
        <v>89699.1</v>
      </c>
      <c r="BO894" s="11">
        <v>2772823.4</v>
      </c>
      <c r="BP894" s="11">
        <v>3000000</v>
      </c>
      <c r="BQ894" s="11">
        <v>227176.6</v>
      </c>
      <c r="BR894" s="11">
        <v>7.57</v>
      </c>
    </row>
    <row r="895" spans="48:70" ht="15" thickBot="1" x14ac:dyDescent="0.35">
      <c r="AV895" s="10" t="s">
        <v>899</v>
      </c>
      <c r="AW895" s="11">
        <v>0</v>
      </c>
      <c r="AX895" s="11">
        <v>0</v>
      </c>
      <c r="AY895" s="11">
        <v>386733.8</v>
      </c>
      <c r="AZ895" s="11">
        <v>0</v>
      </c>
      <c r="BA895" s="11">
        <v>0</v>
      </c>
      <c r="BB895" s="11">
        <v>214307.4</v>
      </c>
      <c r="BC895" s="11">
        <v>0</v>
      </c>
      <c r="BD895" s="11">
        <v>132272.70000000001</v>
      </c>
      <c r="BE895" s="11">
        <v>580568.9</v>
      </c>
      <c r="BF895" s="11">
        <v>0</v>
      </c>
      <c r="BG895" s="11">
        <v>78744.100000000006</v>
      </c>
      <c r="BH895" s="11">
        <v>71685</v>
      </c>
      <c r="BI895" s="11">
        <v>139386</v>
      </c>
      <c r="BJ895" s="11">
        <v>311523.59999999998</v>
      </c>
      <c r="BK895" s="11">
        <v>0</v>
      </c>
      <c r="BL895" s="11">
        <v>161613.5</v>
      </c>
      <c r="BM895" s="11">
        <v>150691.4</v>
      </c>
      <c r="BN895" s="11">
        <v>89699.1</v>
      </c>
      <c r="BO895" s="11">
        <v>2317225.5</v>
      </c>
      <c r="BP895" s="11">
        <v>2000000</v>
      </c>
      <c r="BQ895" s="11">
        <v>-317225.5</v>
      </c>
      <c r="BR895" s="11">
        <v>-15.86</v>
      </c>
    </row>
    <row r="896" spans="48:70" ht="15" thickBot="1" x14ac:dyDescent="0.35">
      <c r="AV896" s="10" t="s">
        <v>900</v>
      </c>
      <c r="AW896" s="11">
        <v>87944.6</v>
      </c>
      <c r="AX896" s="11">
        <v>403430.9</v>
      </c>
      <c r="AY896" s="11">
        <v>370477.8</v>
      </c>
      <c r="AZ896" s="11">
        <v>40163.9</v>
      </c>
      <c r="BA896" s="11">
        <v>231123.3</v>
      </c>
      <c r="BB896" s="11">
        <v>0</v>
      </c>
      <c r="BC896" s="11">
        <v>383162.4</v>
      </c>
      <c r="BD896" s="11">
        <v>179355</v>
      </c>
      <c r="BE896" s="11">
        <v>579949.69999999995</v>
      </c>
      <c r="BF896" s="11">
        <v>0</v>
      </c>
      <c r="BG896" s="11">
        <v>38495.1</v>
      </c>
      <c r="BH896" s="11">
        <v>263103.90000000002</v>
      </c>
      <c r="BI896" s="11">
        <v>0</v>
      </c>
      <c r="BJ896" s="11">
        <v>0</v>
      </c>
      <c r="BK896" s="11">
        <v>69441.600000000006</v>
      </c>
      <c r="BL896" s="11">
        <v>38080.300000000003</v>
      </c>
      <c r="BM896" s="11">
        <v>112972.4</v>
      </c>
      <c r="BN896" s="11">
        <v>89699.1</v>
      </c>
      <c r="BO896" s="11">
        <v>2887400</v>
      </c>
      <c r="BP896" s="11">
        <v>3000000</v>
      </c>
      <c r="BQ896" s="11">
        <v>112600</v>
      </c>
      <c r="BR896" s="11">
        <v>3.75</v>
      </c>
    </row>
    <row r="897" spans="48:70" ht="15" thickBot="1" x14ac:dyDescent="0.35">
      <c r="AV897" s="10" t="s">
        <v>901</v>
      </c>
      <c r="AW897" s="11">
        <v>0</v>
      </c>
      <c r="AX897" s="11">
        <v>403430.9</v>
      </c>
      <c r="AY897" s="11">
        <v>253900.4</v>
      </c>
      <c r="AZ897" s="11">
        <v>40163.9</v>
      </c>
      <c r="BA897" s="11">
        <v>231123.3</v>
      </c>
      <c r="BB897" s="11">
        <v>214307.4</v>
      </c>
      <c r="BC897" s="11">
        <v>700354.2</v>
      </c>
      <c r="BD897" s="11">
        <v>179355</v>
      </c>
      <c r="BE897" s="11">
        <v>101114.4</v>
      </c>
      <c r="BF897" s="11">
        <v>55086</v>
      </c>
      <c r="BG897" s="11">
        <v>0</v>
      </c>
      <c r="BH897" s="11">
        <v>606168.4</v>
      </c>
      <c r="BI897" s="11">
        <v>0</v>
      </c>
      <c r="BJ897" s="11">
        <v>101457.4</v>
      </c>
      <c r="BK897" s="11">
        <v>0</v>
      </c>
      <c r="BL897" s="11">
        <v>0</v>
      </c>
      <c r="BM897" s="11">
        <v>0</v>
      </c>
      <c r="BN897" s="11">
        <v>188027.9</v>
      </c>
      <c r="BO897" s="11">
        <v>3074489.1</v>
      </c>
      <c r="BP897" s="11">
        <v>4000000</v>
      </c>
      <c r="BQ897" s="11">
        <v>925510.9</v>
      </c>
      <c r="BR897" s="11">
        <v>23.14</v>
      </c>
    </row>
    <row r="898" spans="48:70" ht="15" thickBot="1" x14ac:dyDescent="0.35">
      <c r="AV898" s="10" t="s">
        <v>902</v>
      </c>
      <c r="AW898" s="11">
        <v>0</v>
      </c>
      <c r="AX898" s="11">
        <v>420490.8</v>
      </c>
      <c r="AY898" s="11">
        <v>0</v>
      </c>
      <c r="AZ898" s="11">
        <v>40163.9</v>
      </c>
      <c r="BA898" s="11">
        <v>297569.59999999998</v>
      </c>
      <c r="BB898" s="11">
        <v>70315.199999999997</v>
      </c>
      <c r="BC898" s="11">
        <v>778704.7</v>
      </c>
      <c r="BD898" s="11">
        <v>179355</v>
      </c>
      <c r="BE898" s="11">
        <v>101114.4</v>
      </c>
      <c r="BF898" s="11">
        <v>21689.5</v>
      </c>
      <c r="BG898" s="11">
        <v>0</v>
      </c>
      <c r="BH898" s="11">
        <v>606168.4</v>
      </c>
      <c r="BI898" s="11">
        <v>0</v>
      </c>
      <c r="BJ898" s="11">
        <v>0</v>
      </c>
      <c r="BK898" s="11">
        <v>0</v>
      </c>
      <c r="BL898" s="11">
        <v>0</v>
      </c>
      <c r="BM898" s="11">
        <v>0</v>
      </c>
      <c r="BN898" s="11">
        <v>188027.9</v>
      </c>
      <c r="BO898" s="11">
        <v>2703599.4</v>
      </c>
      <c r="BP898" s="11">
        <v>2000000</v>
      </c>
      <c r="BQ898" s="11">
        <v>-703599.4</v>
      </c>
      <c r="BR898" s="11">
        <v>-35.18</v>
      </c>
    </row>
    <row r="899" spans="48:70" ht="15" thickBot="1" x14ac:dyDescent="0.35">
      <c r="AV899" s="10" t="s">
        <v>903</v>
      </c>
      <c r="AW899" s="11">
        <v>87944.6</v>
      </c>
      <c r="AX899" s="11">
        <v>420490.8</v>
      </c>
      <c r="AY899" s="11">
        <v>253900.4</v>
      </c>
      <c r="AZ899" s="11">
        <v>40163.9</v>
      </c>
      <c r="BA899" s="11">
        <v>297569.59999999998</v>
      </c>
      <c r="BB899" s="11">
        <v>70315.199999999997</v>
      </c>
      <c r="BC899" s="11">
        <v>700354.2</v>
      </c>
      <c r="BD899" s="11">
        <v>179355</v>
      </c>
      <c r="BE899" s="11">
        <v>101114.4</v>
      </c>
      <c r="BF899" s="11">
        <v>0</v>
      </c>
      <c r="BG899" s="11">
        <v>0</v>
      </c>
      <c r="BH899" s="11">
        <v>291524.90000000002</v>
      </c>
      <c r="BI899" s="11">
        <v>0</v>
      </c>
      <c r="BJ899" s="11">
        <v>0</v>
      </c>
      <c r="BK899" s="11">
        <v>0</v>
      </c>
      <c r="BL899" s="11">
        <v>0</v>
      </c>
      <c r="BM899" s="11">
        <v>0</v>
      </c>
      <c r="BN899" s="11">
        <v>188027.9</v>
      </c>
      <c r="BO899" s="11">
        <v>2630760.9</v>
      </c>
      <c r="BP899" s="11">
        <v>3000000</v>
      </c>
      <c r="BQ899" s="11">
        <v>369239.1</v>
      </c>
      <c r="BR899" s="11">
        <v>12.31</v>
      </c>
    </row>
    <row r="900" spans="48:70" ht="15" thickBot="1" x14ac:dyDescent="0.35">
      <c r="AV900" s="10" t="s">
        <v>904</v>
      </c>
      <c r="AW900" s="11">
        <v>0</v>
      </c>
      <c r="AX900" s="11">
        <v>0</v>
      </c>
      <c r="AY900" s="11">
        <v>253900.4</v>
      </c>
      <c r="AZ900" s="11">
        <v>0</v>
      </c>
      <c r="BA900" s="11">
        <v>90083.9</v>
      </c>
      <c r="BB900" s="11">
        <v>214307.4</v>
      </c>
      <c r="BC900" s="11">
        <v>383162.4</v>
      </c>
      <c r="BD900" s="11">
        <v>132272.70000000001</v>
      </c>
      <c r="BE900" s="11">
        <v>453070.2</v>
      </c>
      <c r="BF900" s="11">
        <v>21689.5</v>
      </c>
      <c r="BG900" s="11">
        <v>64594.400000000001</v>
      </c>
      <c r="BH900" s="11">
        <v>291524.90000000002</v>
      </c>
      <c r="BI900" s="11">
        <v>139386</v>
      </c>
      <c r="BJ900" s="11">
        <v>273443.3</v>
      </c>
      <c r="BK900" s="11">
        <v>0</v>
      </c>
      <c r="BL900" s="11">
        <v>38080.300000000003</v>
      </c>
      <c r="BM900" s="11">
        <v>396149</v>
      </c>
      <c r="BN900" s="11">
        <v>156037.70000000001</v>
      </c>
      <c r="BO900" s="11">
        <v>2907702.2</v>
      </c>
      <c r="BP900" s="11">
        <v>1000000</v>
      </c>
      <c r="BQ900" s="11">
        <v>-1907702.2</v>
      </c>
      <c r="BR900" s="11">
        <v>-190.77</v>
      </c>
    </row>
    <row r="901" spans="48:70" ht="15" thickBot="1" x14ac:dyDescent="0.35">
      <c r="AV901" s="10" t="s">
        <v>905</v>
      </c>
      <c r="AW901" s="11">
        <v>0</v>
      </c>
      <c r="AX901" s="11">
        <v>0</v>
      </c>
      <c r="AY901" s="11">
        <v>253900.4</v>
      </c>
      <c r="AZ901" s="11">
        <v>0</v>
      </c>
      <c r="BA901" s="11">
        <v>90083.9</v>
      </c>
      <c r="BB901" s="11">
        <v>214307.4</v>
      </c>
      <c r="BC901" s="11">
        <v>383162.4</v>
      </c>
      <c r="BD901" s="11">
        <v>132272.70000000001</v>
      </c>
      <c r="BE901" s="11">
        <v>498568.7</v>
      </c>
      <c r="BF901" s="11">
        <v>55086</v>
      </c>
      <c r="BG901" s="11">
        <v>64594.400000000001</v>
      </c>
      <c r="BH901" s="11">
        <v>263103.90000000002</v>
      </c>
      <c r="BI901" s="11">
        <v>139386</v>
      </c>
      <c r="BJ901" s="11">
        <v>273443.3</v>
      </c>
      <c r="BK901" s="11">
        <v>0</v>
      </c>
      <c r="BL901" s="11">
        <v>38080.300000000003</v>
      </c>
      <c r="BM901" s="11">
        <v>396149</v>
      </c>
      <c r="BN901" s="11">
        <v>129372.7</v>
      </c>
      <c r="BO901" s="11">
        <v>2931511.2</v>
      </c>
      <c r="BP901" s="11">
        <v>4000000</v>
      </c>
      <c r="BQ901" s="11">
        <v>1068488.8</v>
      </c>
      <c r="BR901" s="11">
        <v>26.71</v>
      </c>
    </row>
    <row r="902" spans="48:70" ht="15" thickBot="1" x14ac:dyDescent="0.35">
      <c r="AV902" s="10" t="s">
        <v>906</v>
      </c>
      <c r="AW902" s="11">
        <v>0</v>
      </c>
      <c r="AX902" s="11">
        <v>0</v>
      </c>
      <c r="AY902" s="11">
        <v>253900.4</v>
      </c>
      <c r="AZ902" s="11">
        <v>0</v>
      </c>
      <c r="BA902" s="11">
        <v>90083.9</v>
      </c>
      <c r="BB902" s="11">
        <v>180691</v>
      </c>
      <c r="BC902" s="11">
        <v>383162.4</v>
      </c>
      <c r="BD902" s="11">
        <v>65504.6</v>
      </c>
      <c r="BE902" s="11">
        <v>190862.6</v>
      </c>
      <c r="BF902" s="11">
        <v>0</v>
      </c>
      <c r="BG902" s="11">
        <v>78744.100000000006</v>
      </c>
      <c r="BH902" s="11">
        <v>553733.19999999995</v>
      </c>
      <c r="BI902" s="11">
        <v>139386</v>
      </c>
      <c r="BJ902" s="11">
        <v>311523.59999999998</v>
      </c>
      <c r="BK902" s="11">
        <v>0</v>
      </c>
      <c r="BL902" s="11">
        <v>99742.5</v>
      </c>
      <c r="BM902" s="11">
        <v>396149</v>
      </c>
      <c r="BN902" s="11">
        <v>188027.9</v>
      </c>
      <c r="BO902" s="11">
        <v>2931511.2</v>
      </c>
      <c r="BP902" s="11">
        <v>4000000</v>
      </c>
      <c r="BQ902" s="11">
        <v>1068488.8</v>
      </c>
      <c r="BR902" s="11">
        <v>26.71</v>
      </c>
    </row>
    <row r="903" spans="48:70" ht="15" thickBot="1" x14ac:dyDescent="0.35">
      <c r="AV903" s="10" t="s">
        <v>907</v>
      </c>
      <c r="AW903" s="11">
        <v>0</v>
      </c>
      <c r="AX903" s="11">
        <v>157156.9</v>
      </c>
      <c r="AY903" s="11">
        <v>386733.8</v>
      </c>
      <c r="AZ903" s="11">
        <v>40163.9</v>
      </c>
      <c r="BA903" s="11">
        <v>258776.2</v>
      </c>
      <c r="BB903" s="11">
        <v>0</v>
      </c>
      <c r="BC903" s="11">
        <v>0</v>
      </c>
      <c r="BD903" s="11">
        <v>179355</v>
      </c>
      <c r="BE903" s="11">
        <v>880362.1</v>
      </c>
      <c r="BF903" s="11">
        <v>21689.5</v>
      </c>
      <c r="BG903" s="11">
        <v>38495.1</v>
      </c>
      <c r="BH903" s="11">
        <v>0</v>
      </c>
      <c r="BI903" s="11">
        <v>0</v>
      </c>
      <c r="BJ903" s="11">
        <v>0</v>
      </c>
      <c r="BK903" s="11">
        <v>214557.3</v>
      </c>
      <c r="BL903" s="11">
        <v>161613.5</v>
      </c>
      <c r="BM903" s="11">
        <v>112972.4</v>
      </c>
      <c r="BN903" s="11">
        <v>0</v>
      </c>
      <c r="BO903" s="11">
        <v>2451875.7000000002</v>
      </c>
      <c r="BP903" s="11">
        <v>3000000</v>
      </c>
      <c r="BQ903" s="11">
        <v>548124.30000000005</v>
      </c>
      <c r="BR903" s="11">
        <v>18.27</v>
      </c>
    </row>
    <row r="904" spans="48:70" ht="15" thickBot="1" x14ac:dyDescent="0.35">
      <c r="AV904" s="10" t="s">
        <v>908</v>
      </c>
      <c r="AW904" s="11">
        <v>87944.6</v>
      </c>
      <c r="AX904" s="11">
        <v>403430.9</v>
      </c>
      <c r="AY904" s="11">
        <v>253900.4</v>
      </c>
      <c r="AZ904" s="11">
        <v>40163.9</v>
      </c>
      <c r="BA904" s="11">
        <v>231123.3</v>
      </c>
      <c r="BB904" s="11">
        <v>214307.4</v>
      </c>
      <c r="BC904" s="11">
        <v>685531</v>
      </c>
      <c r="BD904" s="11">
        <v>179355</v>
      </c>
      <c r="BE904" s="11">
        <v>190862.6</v>
      </c>
      <c r="BF904" s="11">
        <v>0</v>
      </c>
      <c r="BG904" s="11">
        <v>0</v>
      </c>
      <c r="BH904" s="11">
        <v>375950.9</v>
      </c>
      <c r="BI904" s="11">
        <v>0</v>
      </c>
      <c r="BJ904" s="11">
        <v>101457.4</v>
      </c>
      <c r="BK904" s="11">
        <v>0</v>
      </c>
      <c r="BL904" s="11">
        <v>0</v>
      </c>
      <c r="BM904" s="11">
        <v>0</v>
      </c>
      <c r="BN904" s="11">
        <v>167483.79999999999</v>
      </c>
      <c r="BO904" s="11">
        <v>2931511.2</v>
      </c>
      <c r="BP904" s="11">
        <v>4000000</v>
      </c>
      <c r="BQ904" s="11">
        <v>1068488.8</v>
      </c>
      <c r="BR904" s="11">
        <v>26.71</v>
      </c>
    </row>
    <row r="905" spans="48:70" ht="15" thickBot="1" x14ac:dyDescent="0.35">
      <c r="AV905" s="10" t="s">
        <v>909</v>
      </c>
      <c r="AW905" s="11">
        <v>0</v>
      </c>
      <c r="AX905" s="11">
        <v>0</v>
      </c>
      <c r="AY905" s="11">
        <v>386733.8</v>
      </c>
      <c r="AZ905" s="11">
        <v>40163.9</v>
      </c>
      <c r="BA905" s="11">
        <v>231123.3</v>
      </c>
      <c r="BB905" s="11">
        <v>214307.4</v>
      </c>
      <c r="BC905" s="11">
        <v>383162.4</v>
      </c>
      <c r="BD905" s="11">
        <v>179355</v>
      </c>
      <c r="BE905" s="11">
        <v>579949.69999999995</v>
      </c>
      <c r="BF905" s="11">
        <v>21689.5</v>
      </c>
      <c r="BG905" s="11">
        <v>52585.4</v>
      </c>
      <c r="BH905" s="11">
        <v>263103.90000000002</v>
      </c>
      <c r="BI905" s="11">
        <v>106663.8</v>
      </c>
      <c r="BJ905" s="11">
        <v>273443.3</v>
      </c>
      <c r="BK905" s="11">
        <v>0</v>
      </c>
      <c r="BL905" s="11">
        <v>38080.300000000003</v>
      </c>
      <c r="BM905" s="11">
        <v>0</v>
      </c>
      <c r="BN905" s="11">
        <v>89699.1</v>
      </c>
      <c r="BO905" s="11">
        <v>2860060.8</v>
      </c>
      <c r="BP905" s="11">
        <v>2000000</v>
      </c>
      <c r="BQ905" s="11">
        <v>-860060.8</v>
      </c>
      <c r="BR905" s="11">
        <v>-43</v>
      </c>
    </row>
    <row r="906" spans="48:70" ht="15" thickBot="1" x14ac:dyDescent="0.35">
      <c r="AV906" s="10" t="s">
        <v>910</v>
      </c>
      <c r="AW906" s="11">
        <v>0</v>
      </c>
      <c r="AX906" s="11">
        <v>420490.8</v>
      </c>
      <c r="AY906" s="11">
        <v>216053.1</v>
      </c>
      <c r="AZ906" s="11">
        <v>40163.9</v>
      </c>
      <c r="BA906" s="11">
        <v>258776.2</v>
      </c>
      <c r="BB906" s="11">
        <v>70315.199999999997</v>
      </c>
      <c r="BC906" s="11">
        <v>700354.2</v>
      </c>
      <c r="BD906" s="11">
        <v>179355</v>
      </c>
      <c r="BE906" s="11">
        <v>101114.4</v>
      </c>
      <c r="BF906" s="11">
        <v>0</v>
      </c>
      <c r="BG906" s="11">
        <v>0</v>
      </c>
      <c r="BH906" s="11">
        <v>606168.4</v>
      </c>
      <c r="BI906" s="11">
        <v>0</v>
      </c>
      <c r="BJ906" s="11">
        <v>0</v>
      </c>
      <c r="BK906" s="11">
        <v>0</v>
      </c>
      <c r="BL906" s="11">
        <v>0</v>
      </c>
      <c r="BM906" s="11">
        <v>150691.4</v>
      </c>
      <c r="BN906" s="11">
        <v>188027.9</v>
      </c>
      <c r="BO906" s="11">
        <v>2931510.5</v>
      </c>
      <c r="BP906" s="11">
        <v>4000000</v>
      </c>
      <c r="BQ906" s="11">
        <v>1068489.5</v>
      </c>
      <c r="BR906" s="11">
        <v>26.71</v>
      </c>
    </row>
    <row r="907" spans="48:70" ht="15" thickBot="1" x14ac:dyDescent="0.35">
      <c r="AV907" s="10" t="s">
        <v>911</v>
      </c>
      <c r="AW907" s="11">
        <v>0</v>
      </c>
      <c r="AX907" s="11">
        <v>47202.5</v>
      </c>
      <c r="AY907" s="11">
        <v>386733.8</v>
      </c>
      <c r="AZ907" s="11">
        <v>40163.9</v>
      </c>
      <c r="BA907" s="11">
        <v>231123.3</v>
      </c>
      <c r="BB907" s="11">
        <v>0</v>
      </c>
      <c r="BC907" s="11">
        <v>201965</v>
      </c>
      <c r="BD907" s="11">
        <v>132272.70000000001</v>
      </c>
      <c r="BE907" s="11">
        <v>579949.69999999995</v>
      </c>
      <c r="BF907" s="11">
        <v>21689.5</v>
      </c>
      <c r="BG907" s="11">
        <v>38495.1</v>
      </c>
      <c r="BH907" s="11">
        <v>263103.90000000002</v>
      </c>
      <c r="BI907" s="11">
        <v>106663.8</v>
      </c>
      <c r="BJ907" s="11">
        <v>0</v>
      </c>
      <c r="BK907" s="11">
        <v>214557.3</v>
      </c>
      <c r="BL907" s="11">
        <v>161613.5</v>
      </c>
      <c r="BM907" s="11">
        <v>150691.4</v>
      </c>
      <c r="BN907" s="11">
        <v>89699.1</v>
      </c>
      <c r="BO907" s="11">
        <v>2665924.4</v>
      </c>
      <c r="BP907" s="11">
        <v>2000000</v>
      </c>
      <c r="BQ907" s="11">
        <v>-665924.4</v>
      </c>
      <c r="BR907" s="11">
        <v>-33.299999999999997</v>
      </c>
    </row>
    <row r="908" spans="48:70" ht="15" thickBot="1" x14ac:dyDescent="0.35">
      <c r="AV908" s="10" t="s">
        <v>912</v>
      </c>
      <c r="AW908" s="11">
        <v>87944.6</v>
      </c>
      <c r="AX908" s="11">
        <v>403430.9</v>
      </c>
      <c r="AY908" s="11">
        <v>253900.4</v>
      </c>
      <c r="AZ908" s="11">
        <v>40163.9</v>
      </c>
      <c r="BA908" s="11">
        <v>231123.3</v>
      </c>
      <c r="BB908" s="11">
        <v>70315.199999999997</v>
      </c>
      <c r="BC908" s="11">
        <v>433983.1</v>
      </c>
      <c r="BD908" s="11">
        <v>179355</v>
      </c>
      <c r="BE908" s="11">
        <v>498568.7</v>
      </c>
      <c r="BF908" s="11">
        <v>0</v>
      </c>
      <c r="BG908" s="11">
        <v>0</v>
      </c>
      <c r="BH908" s="11">
        <v>263103.90000000002</v>
      </c>
      <c r="BI908" s="11">
        <v>0</v>
      </c>
      <c r="BJ908" s="11">
        <v>0</v>
      </c>
      <c r="BK908" s="11">
        <v>0</v>
      </c>
      <c r="BL908" s="11">
        <v>0</v>
      </c>
      <c r="BM908" s="11">
        <v>0</v>
      </c>
      <c r="BN908" s="11">
        <v>129372.7</v>
      </c>
      <c r="BO908" s="11">
        <v>2591261.7000000002</v>
      </c>
      <c r="BP908" s="11">
        <v>1000000</v>
      </c>
      <c r="BQ908" s="11">
        <v>-1591261.7</v>
      </c>
      <c r="BR908" s="11">
        <v>-159.13</v>
      </c>
    </row>
    <row r="909" spans="48:70" ht="15" thickBot="1" x14ac:dyDescent="0.35">
      <c r="AV909" s="10" t="s">
        <v>913</v>
      </c>
      <c r="AW909" s="11">
        <v>0</v>
      </c>
      <c r="AX909" s="11">
        <v>403430.9</v>
      </c>
      <c r="AY909" s="11">
        <v>253900.4</v>
      </c>
      <c r="AZ909" s="11">
        <v>40163.9</v>
      </c>
      <c r="BA909" s="11">
        <v>231123.3</v>
      </c>
      <c r="BB909" s="11">
        <v>70315.199999999997</v>
      </c>
      <c r="BC909" s="11">
        <v>685531</v>
      </c>
      <c r="BD909" s="11">
        <v>132272.70000000001</v>
      </c>
      <c r="BE909" s="11">
        <v>101114.4</v>
      </c>
      <c r="BF909" s="11">
        <v>0</v>
      </c>
      <c r="BG909" s="11">
        <v>0</v>
      </c>
      <c r="BH909" s="11">
        <v>606168.4</v>
      </c>
      <c r="BI909" s="11">
        <v>0</v>
      </c>
      <c r="BJ909" s="11">
        <v>0</v>
      </c>
      <c r="BK909" s="11">
        <v>0</v>
      </c>
      <c r="BL909" s="11">
        <v>0</v>
      </c>
      <c r="BM909" s="11">
        <v>315622.59999999998</v>
      </c>
      <c r="BN909" s="11">
        <v>188027.9</v>
      </c>
      <c r="BO909" s="11">
        <v>3027670.6</v>
      </c>
      <c r="BP909" s="11">
        <v>1000000</v>
      </c>
      <c r="BQ909" s="11">
        <v>-2027670.6</v>
      </c>
      <c r="BR909" s="11">
        <v>-202.77</v>
      </c>
    </row>
    <row r="910" spans="48:70" ht="15" thickBot="1" x14ac:dyDescent="0.35">
      <c r="AV910" s="10" t="s">
        <v>914</v>
      </c>
      <c r="AW910" s="11">
        <v>0</v>
      </c>
      <c r="AX910" s="11">
        <v>0</v>
      </c>
      <c r="AY910" s="11">
        <v>0</v>
      </c>
      <c r="AZ910" s="11">
        <v>0</v>
      </c>
      <c r="BA910" s="11">
        <v>0</v>
      </c>
      <c r="BB910" s="11">
        <v>214307.4</v>
      </c>
      <c r="BC910" s="11">
        <v>0</v>
      </c>
      <c r="BD910" s="11">
        <v>0</v>
      </c>
      <c r="BE910" s="11">
        <v>0</v>
      </c>
      <c r="BF910" s="11">
        <v>21689.5</v>
      </c>
      <c r="BG910" s="11">
        <v>78744.100000000006</v>
      </c>
      <c r="BH910" s="11">
        <v>606168.4</v>
      </c>
      <c r="BI910" s="11">
        <v>614639.69999999995</v>
      </c>
      <c r="BJ910" s="11">
        <v>311523.59999999998</v>
      </c>
      <c r="BK910" s="11">
        <v>0</v>
      </c>
      <c r="BL910" s="11">
        <v>161613.5</v>
      </c>
      <c r="BM910" s="11">
        <v>435195.3</v>
      </c>
      <c r="BN910" s="11">
        <v>188027.9</v>
      </c>
      <c r="BO910" s="11">
        <v>2631909.2999999998</v>
      </c>
      <c r="BP910" s="11">
        <v>1000000</v>
      </c>
      <c r="BQ910" s="11">
        <v>-1631909.3</v>
      </c>
      <c r="BR910" s="11">
        <v>-163.19</v>
      </c>
    </row>
    <row r="911" spans="48:70" ht="15" thickBot="1" x14ac:dyDescent="0.35">
      <c r="AV911" s="10" t="s">
        <v>915</v>
      </c>
      <c r="AW911" s="11">
        <v>0</v>
      </c>
      <c r="AX911" s="11">
        <v>47202.5</v>
      </c>
      <c r="AY911" s="11">
        <v>370477.8</v>
      </c>
      <c r="AZ911" s="11">
        <v>40163.9</v>
      </c>
      <c r="BA911" s="11">
        <v>231123.3</v>
      </c>
      <c r="BB911" s="11">
        <v>70315.199999999997</v>
      </c>
      <c r="BC911" s="11">
        <v>383162.4</v>
      </c>
      <c r="BD911" s="11">
        <v>179355</v>
      </c>
      <c r="BE911" s="11">
        <v>498568.7</v>
      </c>
      <c r="BF911" s="11">
        <v>21689.5</v>
      </c>
      <c r="BG911" s="11">
        <v>38495.1</v>
      </c>
      <c r="BH911" s="11">
        <v>263103.90000000002</v>
      </c>
      <c r="BI911" s="11">
        <v>106663.8</v>
      </c>
      <c r="BJ911" s="11">
        <v>101457.4</v>
      </c>
      <c r="BK911" s="11">
        <v>0</v>
      </c>
      <c r="BL911" s="11">
        <v>38080.300000000003</v>
      </c>
      <c r="BM911" s="11">
        <v>150691.4</v>
      </c>
      <c r="BN911" s="11">
        <v>89699.1</v>
      </c>
      <c r="BO911" s="11">
        <v>2630249.2999999998</v>
      </c>
      <c r="BP911" s="11">
        <v>2000000</v>
      </c>
      <c r="BQ911" s="11">
        <v>-630249.30000000005</v>
      </c>
      <c r="BR911" s="11">
        <v>-31.51</v>
      </c>
    </row>
    <row r="912" spans="48:70" ht="15" thickBot="1" x14ac:dyDescent="0.35">
      <c r="AV912" s="10" t="s">
        <v>916</v>
      </c>
      <c r="AW912" s="11">
        <v>0</v>
      </c>
      <c r="AX912" s="11">
        <v>403430.9</v>
      </c>
      <c r="AY912" s="11">
        <v>253900.4</v>
      </c>
      <c r="AZ912" s="11">
        <v>40163.9</v>
      </c>
      <c r="BA912" s="11">
        <v>258776.2</v>
      </c>
      <c r="BB912" s="11">
        <v>0</v>
      </c>
      <c r="BC912" s="11">
        <v>550071</v>
      </c>
      <c r="BD912" s="11">
        <v>179355</v>
      </c>
      <c r="BE912" s="11">
        <v>190862.6</v>
      </c>
      <c r="BF912" s="11">
        <v>55086</v>
      </c>
      <c r="BG912" s="11">
        <v>0</v>
      </c>
      <c r="BH912" s="11">
        <v>553733.19999999995</v>
      </c>
      <c r="BI912" s="11">
        <v>0</v>
      </c>
      <c r="BJ912" s="11">
        <v>0</v>
      </c>
      <c r="BK912" s="11">
        <v>0</v>
      </c>
      <c r="BL912" s="11">
        <v>0</v>
      </c>
      <c r="BM912" s="11">
        <v>150691.4</v>
      </c>
      <c r="BN912" s="11">
        <v>156037.70000000001</v>
      </c>
      <c r="BO912" s="11">
        <v>2792108.3</v>
      </c>
      <c r="BP912" s="11">
        <v>1000000</v>
      </c>
      <c r="BQ912" s="11">
        <v>-1792108.3</v>
      </c>
      <c r="BR912" s="11">
        <v>-179.21</v>
      </c>
    </row>
    <row r="913" spans="48:70" ht="15" thickBot="1" x14ac:dyDescent="0.35">
      <c r="AV913" s="10" t="s">
        <v>917</v>
      </c>
      <c r="AW913" s="11">
        <v>87944.6</v>
      </c>
      <c r="AX913" s="11">
        <v>0</v>
      </c>
      <c r="AY913" s="11">
        <v>253900.4</v>
      </c>
      <c r="AZ913" s="11">
        <v>28463.5</v>
      </c>
      <c r="BA913" s="11">
        <v>231123.3</v>
      </c>
      <c r="BB913" s="11">
        <v>214307.4</v>
      </c>
      <c r="BC913" s="11">
        <v>433983.1</v>
      </c>
      <c r="BD913" s="11">
        <v>132272.70000000001</v>
      </c>
      <c r="BE913" s="11">
        <v>190862.6</v>
      </c>
      <c r="BF913" s="11">
        <v>0</v>
      </c>
      <c r="BG913" s="11">
        <v>52585.4</v>
      </c>
      <c r="BH913" s="11">
        <v>291524.90000000002</v>
      </c>
      <c r="BI913" s="11">
        <v>139386</v>
      </c>
      <c r="BJ913" s="11">
        <v>273443.3</v>
      </c>
      <c r="BK913" s="11">
        <v>0</v>
      </c>
      <c r="BL913" s="11">
        <v>38080.300000000003</v>
      </c>
      <c r="BM913" s="11">
        <v>396149</v>
      </c>
      <c r="BN913" s="11">
        <v>167483.79999999999</v>
      </c>
      <c r="BO913" s="11">
        <v>2931510.5</v>
      </c>
      <c r="BP913" s="11">
        <v>4000000</v>
      </c>
      <c r="BQ913" s="11">
        <v>1068489.5</v>
      </c>
      <c r="BR913" s="11">
        <v>26.71</v>
      </c>
    </row>
    <row r="914" spans="48:70" ht="15" thickBot="1" x14ac:dyDescent="0.35">
      <c r="AV914" s="10" t="s">
        <v>918</v>
      </c>
      <c r="AW914" s="11">
        <v>0</v>
      </c>
      <c r="AX914" s="11">
        <v>403430.9</v>
      </c>
      <c r="AY914" s="11">
        <v>253900.4</v>
      </c>
      <c r="AZ914" s="11">
        <v>40163.9</v>
      </c>
      <c r="BA914" s="11">
        <v>231123.3</v>
      </c>
      <c r="BB914" s="11">
        <v>214307.4</v>
      </c>
      <c r="BC914" s="11">
        <v>685531</v>
      </c>
      <c r="BD914" s="11">
        <v>179355</v>
      </c>
      <c r="BE914" s="11">
        <v>453070.2</v>
      </c>
      <c r="BF914" s="11">
        <v>0</v>
      </c>
      <c r="BG914" s="11">
        <v>0</v>
      </c>
      <c r="BH914" s="11">
        <v>291524.90000000002</v>
      </c>
      <c r="BI914" s="11">
        <v>0</v>
      </c>
      <c r="BJ914" s="11">
        <v>45711.8</v>
      </c>
      <c r="BK914" s="11">
        <v>0</v>
      </c>
      <c r="BL914" s="11">
        <v>0</v>
      </c>
      <c r="BM914" s="11">
        <v>0</v>
      </c>
      <c r="BN914" s="11">
        <v>156037.70000000001</v>
      </c>
      <c r="BO914" s="11">
        <v>2954156.4</v>
      </c>
      <c r="BP914" s="11">
        <v>1000000</v>
      </c>
      <c r="BQ914" s="11">
        <v>-1954156.4</v>
      </c>
      <c r="BR914" s="11">
        <v>-195.42</v>
      </c>
    </row>
    <row r="915" spans="48:70" ht="15" thickBot="1" x14ac:dyDescent="0.35">
      <c r="AV915" s="10" t="s">
        <v>919</v>
      </c>
      <c r="AW915" s="11">
        <v>0</v>
      </c>
      <c r="AX915" s="11">
        <v>157156.9</v>
      </c>
      <c r="AY915" s="11">
        <v>386733.8</v>
      </c>
      <c r="AZ915" s="11">
        <v>40163.9</v>
      </c>
      <c r="BA915" s="11">
        <v>231123.3</v>
      </c>
      <c r="BB915" s="11">
        <v>0</v>
      </c>
      <c r="BC915" s="11">
        <v>383162.4</v>
      </c>
      <c r="BD915" s="11">
        <v>179355</v>
      </c>
      <c r="BE915" s="11">
        <v>580568.9</v>
      </c>
      <c r="BF915" s="11">
        <v>0</v>
      </c>
      <c r="BG915" s="11">
        <v>38495.1</v>
      </c>
      <c r="BH915" s="11">
        <v>71685</v>
      </c>
      <c r="BI915" s="11">
        <v>0</v>
      </c>
      <c r="BJ915" s="11">
        <v>0</v>
      </c>
      <c r="BK915" s="11">
        <v>99905.9</v>
      </c>
      <c r="BL915" s="11">
        <v>99742.5</v>
      </c>
      <c r="BM915" s="11">
        <v>112972.4</v>
      </c>
      <c r="BN915" s="11">
        <v>89699.1</v>
      </c>
      <c r="BO915" s="11">
        <v>2470764.1</v>
      </c>
      <c r="BP915" s="11">
        <v>3000000</v>
      </c>
      <c r="BQ915" s="11">
        <v>529235.9</v>
      </c>
      <c r="BR915" s="11">
        <v>17.64</v>
      </c>
    </row>
    <row r="916" spans="48:70" ht="15" thickBot="1" x14ac:dyDescent="0.35">
      <c r="AV916" s="10" t="s">
        <v>920</v>
      </c>
      <c r="AW916" s="11">
        <v>0</v>
      </c>
      <c r="AX916" s="11">
        <v>47202.5</v>
      </c>
      <c r="AY916" s="11">
        <v>253900.4</v>
      </c>
      <c r="AZ916" s="11">
        <v>40163.9</v>
      </c>
      <c r="BA916" s="11">
        <v>231123.3</v>
      </c>
      <c r="BB916" s="11">
        <v>214307.4</v>
      </c>
      <c r="BC916" s="11">
        <v>433983.1</v>
      </c>
      <c r="BD916" s="11">
        <v>179355</v>
      </c>
      <c r="BE916" s="11">
        <v>453070.2</v>
      </c>
      <c r="BF916" s="11">
        <v>55086</v>
      </c>
      <c r="BG916" s="11">
        <v>52585.4</v>
      </c>
      <c r="BH916" s="11">
        <v>291524.90000000002</v>
      </c>
      <c r="BI916" s="11">
        <v>106663.8</v>
      </c>
      <c r="BJ916" s="11">
        <v>273443.3</v>
      </c>
      <c r="BK916" s="11">
        <v>0</v>
      </c>
      <c r="BL916" s="11">
        <v>0</v>
      </c>
      <c r="BM916" s="11">
        <v>143063.6</v>
      </c>
      <c r="BN916" s="11">
        <v>156037.70000000001</v>
      </c>
      <c r="BO916" s="11">
        <v>2931510.5</v>
      </c>
      <c r="BP916" s="11">
        <v>4000000</v>
      </c>
      <c r="BQ916" s="11">
        <v>1068489.5</v>
      </c>
      <c r="BR916" s="11">
        <v>26.71</v>
      </c>
    </row>
    <row r="917" spans="48:70" ht="15" thickBot="1" x14ac:dyDescent="0.35">
      <c r="AV917" s="10" t="s">
        <v>921</v>
      </c>
      <c r="AW917" s="11">
        <v>0</v>
      </c>
      <c r="AX917" s="11">
        <v>420490.8</v>
      </c>
      <c r="AY917" s="11">
        <v>0</v>
      </c>
      <c r="AZ917" s="11">
        <v>40163.9</v>
      </c>
      <c r="BA917" s="11">
        <v>297569.59999999998</v>
      </c>
      <c r="BB917" s="11">
        <v>70315.199999999997</v>
      </c>
      <c r="BC917" s="11">
        <v>901857.4</v>
      </c>
      <c r="BD917" s="11">
        <v>132272.70000000001</v>
      </c>
      <c r="BE917" s="11">
        <v>0</v>
      </c>
      <c r="BF917" s="11">
        <v>21689.5</v>
      </c>
      <c r="BG917" s="11">
        <v>0</v>
      </c>
      <c r="BH917" s="11">
        <v>606168.4</v>
      </c>
      <c r="BI917" s="11">
        <v>0</v>
      </c>
      <c r="BJ917" s="11">
        <v>0</v>
      </c>
      <c r="BK917" s="11">
        <v>0</v>
      </c>
      <c r="BL917" s="11">
        <v>0</v>
      </c>
      <c r="BM917" s="11">
        <v>150691.4</v>
      </c>
      <c r="BN917" s="11">
        <v>188027.9</v>
      </c>
      <c r="BO917" s="11">
        <v>2829246.9</v>
      </c>
      <c r="BP917" s="11">
        <v>2000000</v>
      </c>
      <c r="BQ917" s="11">
        <v>-829246.9</v>
      </c>
      <c r="BR917" s="11">
        <v>-41.46</v>
      </c>
    </row>
    <row r="918" spans="48:70" ht="15" thickBot="1" x14ac:dyDescent="0.35">
      <c r="AV918" s="10" t="s">
        <v>922</v>
      </c>
      <c r="AW918" s="11">
        <v>0</v>
      </c>
      <c r="AX918" s="11">
        <v>47202.5</v>
      </c>
      <c r="AY918" s="11">
        <v>0</v>
      </c>
      <c r="AZ918" s="11">
        <v>28463.5</v>
      </c>
      <c r="BA918" s="11">
        <v>231123.3</v>
      </c>
      <c r="BB918" s="11">
        <v>125497.3</v>
      </c>
      <c r="BC918" s="11">
        <v>685531</v>
      </c>
      <c r="BD918" s="11">
        <v>0</v>
      </c>
      <c r="BE918" s="11">
        <v>0</v>
      </c>
      <c r="BF918" s="11">
        <v>55086</v>
      </c>
      <c r="BG918" s="11">
        <v>38495.1</v>
      </c>
      <c r="BH918" s="11">
        <v>606168.4</v>
      </c>
      <c r="BI918" s="11">
        <v>106663.8</v>
      </c>
      <c r="BJ918" s="11">
        <v>273443.3</v>
      </c>
      <c r="BK918" s="11">
        <v>0</v>
      </c>
      <c r="BL918" s="11">
        <v>0</v>
      </c>
      <c r="BM918" s="11">
        <v>396149</v>
      </c>
      <c r="BN918" s="11">
        <v>188027.9</v>
      </c>
      <c r="BO918" s="11">
        <v>2781851</v>
      </c>
      <c r="BP918" s="11">
        <v>3000000</v>
      </c>
      <c r="BQ918" s="11">
        <v>218149</v>
      </c>
      <c r="BR918" s="11">
        <v>7.27</v>
      </c>
    </row>
    <row r="919" spans="48:70" ht="15" thickBot="1" x14ac:dyDescent="0.35">
      <c r="AV919" s="10" t="s">
        <v>923</v>
      </c>
      <c r="AW919" s="11">
        <v>0</v>
      </c>
      <c r="AX919" s="11">
        <v>0</v>
      </c>
      <c r="AY919" s="11">
        <v>253900.4</v>
      </c>
      <c r="AZ919" s="11">
        <v>0</v>
      </c>
      <c r="BA919" s="11">
        <v>0</v>
      </c>
      <c r="BB919" s="11">
        <v>214307.4</v>
      </c>
      <c r="BC919" s="11">
        <v>383162.4</v>
      </c>
      <c r="BD919" s="11">
        <v>132272.70000000001</v>
      </c>
      <c r="BE919" s="11">
        <v>453070.2</v>
      </c>
      <c r="BF919" s="11">
        <v>21689.5</v>
      </c>
      <c r="BG919" s="11">
        <v>78744.100000000006</v>
      </c>
      <c r="BH919" s="11">
        <v>291524.90000000002</v>
      </c>
      <c r="BI919" s="11">
        <v>139386</v>
      </c>
      <c r="BJ919" s="11">
        <v>311523.59999999998</v>
      </c>
      <c r="BK919" s="11">
        <v>0</v>
      </c>
      <c r="BL919" s="11">
        <v>99742.5</v>
      </c>
      <c r="BM919" s="11">
        <v>396149</v>
      </c>
      <c r="BN919" s="11">
        <v>156037.70000000001</v>
      </c>
      <c r="BO919" s="11">
        <v>2931510.5</v>
      </c>
      <c r="BP919" s="11">
        <v>4000000</v>
      </c>
      <c r="BQ919" s="11">
        <v>1068489.5</v>
      </c>
      <c r="BR919" s="11">
        <v>26.71</v>
      </c>
    </row>
    <row r="920" spans="48:70" ht="15" thickBot="1" x14ac:dyDescent="0.35">
      <c r="AV920" s="10" t="s">
        <v>924</v>
      </c>
      <c r="AW920" s="11">
        <v>0</v>
      </c>
      <c r="AX920" s="11">
        <v>0</v>
      </c>
      <c r="AY920" s="11">
        <v>89315.8</v>
      </c>
      <c r="AZ920" s="11">
        <v>0</v>
      </c>
      <c r="BA920" s="11">
        <v>0</v>
      </c>
      <c r="BB920" s="11">
        <v>214307.4</v>
      </c>
      <c r="BC920" s="11">
        <v>433983.1</v>
      </c>
      <c r="BD920" s="11">
        <v>0</v>
      </c>
      <c r="BE920" s="11">
        <v>101114.4</v>
      </c>
      <c r="BF920" s="11">
        <v>55086</v>
      </c>
      <c r="BG920" s="11">
        <v>64594.400000000001</v>
      </c>
      <c r="BH920" s="11">
        <v>606168.4</v>
      </c>
      <c r="BI920" s="11">
        <v>139386</v>
      </c>
      <c r="BJ920" s="11">
        <v>311523.59999999998</v>
      </c>
      <c r="BK920" s="11">
        <v>0</v>
      </c>
      <c r="BL920" s="11">
        <v>38080.300000000003</v>
      </c>
      <c r="BM920" s="11">
        <v>396149</v>
      </c>
      <c r="BN920" s="11">
        <v>188027.9</v>
      </c>
      <c r="BO920" s="11">
        <v>2637736.4</v>
      </c>
      <c r="BP920" s="11">
        <v>1000000</v>
      </c>
      <c r="BQ920" s="11">
        <v>-1637736.4</v>
      </c>
      <c r="BR920" s="11">
        <v>-163.77000000000001</v>
      </c>
    </row>
    <row r="921" spans="48:70" ht="15" thickBot="1" x14ac:dyDescent="0.35">
      <c r="AV921" s="10" t="s">
        <v>925</v>
      </c>
      <c r="AW921" s="11">
        <v>0</v>
      </c>
      <c r="AX921" s="11">
        <v>0</v>
      </c>
      <c r="AY921" s="11">
        <v>370477.8</v>
      </c>
      <c r="AZ921" s="11">
        <v>0</v>
      </c>
      <c r="BA921" s="11">
        <v>231123.3</v>
      </c>
      <c r="BB921" s="11">
        <v>214307.4</v>
      </c>
      <c r="BC921" s="11">
        <v>383162.4</v>
      </c>
      <c r="BD921" s="11">
        <v>132272.70000000001</v>
      </c>
      <c r="BE921" s="11">
        <v>579949.69999999995</v>
      </c>
      <c r="BF921" s="11">
        <v>0</v>
      </c>
      <c r="BG921" s="11">
        <v>64594.400000000001</v>
      </c>
      <c r="BH921" s="11">
        <v>263103.90000000002</v>
      </c>
      <c r="BI921" s="11">
        <v>139386</v>
      </c>
      <c r="BJ921" s="11">
        <v>273443.3</v>
      </c>
      <c r="BK921" s="11">
        <v>0</v>
      </c>
      <c r="BL921" s="11">
        <v>99742.5</v>
      </c>
      <c r="BM921" s="11">
        <v>150691.4</v>
      </c>
      <c r="BN921" s="11">
        <v>89699.1</v>
      </c>
      <c r="BO921" s="11">
        <v>2991953.8</v>
      </c>
      <c r="BP921" s="11">
        <v>1000000</v>
      </c>
      <c r="BQ921" s="11">
        <v>-1991953.8</v>
      </c>
      <c r="BR921" s="11">
        <v>-199.2</v>
      </c>
    </row>
    <row r="922" spans="48:70" ht="15" thickBot="1" x14ac:dyDescent="0.35">
      <c r="AV922" s="10" t="s">
        <v>926</v>
      </c>
      <c r="AW922" s="11">
        <v>87944.6</v>
      </c>
      <c r="AX922" s="11">
        <v>403430.9</v>
      </c>
      <c r="AY922" s="11">
        <v>736527.5</v>
      </c>
      <c r="AZ922" s="11">
        <v>40163.9</v>
      </c>
      <c r="BA922" s="11">
        <v>297569.59999999998</v>
      </c>
      <c r="BB922" s="11">
        <v>0</v>
      </c>
      <c r="BC922" s="11">
        <v>0</v>
      </c>
      <c r="BD922" s="11">
        <v>179355</v>
      </c>
      <c r="BE922" s="11">
        <v>880362.1</v>
      </c>
      <c r="BF922" s="11">
        <v>0</v>
      </c>
      <c r="BG922" s="11">
        <v>0</v>
      </c>
      <c r="BH922" s="11">
        <v>0</v>
      </c>
      <c r="BI922" s="11">
        <v>0</v>
      </c>
      <c r="BJ922" s="11">
        <v>0</v>
      </c>
      <c r="BK922" s="11">
        <v>214557.3</v>
      </c>
      <c r="BL922" s="11">
        <v>161613.5</v>
      </c>
      <c r="BM922" s="11">
        <v>0</v>
      </c>
      <c r="BN922" s="11">
        <v>0</v>
      </c>
      <c r="BO922" s="11">
        <v>3001524.5</v>
      </c>
      <c r="BP922" s="11">
        <v>3000000</v>
      </c>
      <c r="BQ922" s="11">
        <v>-1524.5</v>
      </c>
      <c r="BR922" s="11">
        <v>-0.05</v>
      </c>
    </row>
    <row r="923" spans="48:70" ht="15" thickBot="1" x14ac:dyDescent="0.35">
      <c r="AV923" s="10" t="s">
        <v>927</v>
      </c>
      <c r="AW923" s="11">
        <v>0</v>
      </c>
      <c r="AX923" s="11">
        <v>420490.8</v>
      </c>
      <c r="AY923" s="11">
        <v>89315.8</v>
      </c>
      <c r="AZ923" s="11">
        <v>40163.9</v>
      </c>
      <c r="BA923" s="11">
        <v>297569.59999999998</v>
      </c>
      <c r="BB923" s="11">
        <v>70315.199999999997</v>
      </c>
      <c r="BC923" s="11">
        <v>700354.2</v>
      </c>
      <c r="BD923" s="11">
        <v>179355</v>
      </c>
      <c r="BE923" s="11">
        <v>101114.4</v>
      </c>
      <c r="BF923" s="11">
        <v>0</v>
      </c>
      <c r="BG923" s="11">
        <v>0</v>
      </c>
      <c r="BH923" s="11">
        <v>606168.4</v>
      </c>
      <c r="BI923" s="11">
        <v>0</v>
      </c>
      <c r="BJ923" s="11">
        <v>0</v>
      </c>
      <c r="BK923" s="11">
        <v>0</v>
      </c>
      <c r="BL923" s="11">
        <v>0</v>
      </c>
      <c r="BM923" s="11">
        <v>0</v>
      </c>
      <c r="BN923" s="11">
        <v>188027.9</v>
      </c>
      <c r="BO923" s="11">
        <v>2692875.2</v>
      </c>
      <c r="BP923" s="11">
        <v>1000000</v>
      </c>
      <c r="BQ923" s="11">
        <v>-1692875.2</v>
      </c>
      <c r="BR923" s="11">
        <v>-169.29</v>
      </c>
    </row>
    <row r="924" spans="48:70" ht="15" thickBot="1" x14ac:dyDescent="0.35">
      <c r="AV924" s="10" t="s">
        <v>928</v>
      </c>
      <c r="AW924" s="11">
        <v>87944.6</v>
      </c>
      <c r="AX924" s="11">
        <v>403430.9</v>
      </c>
      <c r="AY924" s="11">
        <v>0</v>
      </c>
      <c r="AZ924" s="11">
        <v>40163.9</v>
      </c>
      <c r="BA924" s="11">
        <v>231123.3</v>
      </c>
      <c r="BB924" s="11">
        <v>180691</v>
      </c>
      <c r="BC924" s="11">
        <v>700354.2</v>
      </c>
      <c r="BD924" s="11">
        <v>132272.70000000001</v>
      </c>
      <c r="BE924" s="11">
        <v>0</v>
      </c>
      <c r="BF924" s="11">
        <v>0</v>
      </c>
      <c r="BG924" s="11">
        <v>0</v>
      </c>
      <c r="BH924" s="11">
        <v>606168.4</v>
      </c>
      <c r="BI924" s="11">
        <v>0</v>
      </c>
      <c r="BJ924" s="11">
        <v>45711.8</v>
      </c>
      <c r="BK924" s="11">
        <v>0</v>
      </c>
      <c r="BL924" s="11">
        <v>0</v>
      </c>
      <c r="BM924" s="11">
        <v>315622.59999999998</v>
      </c>
      <c r="BN924" s="11">
        <v>188027.9</v>
      </c>
      <c r="BO924" s="11">
        <v>2931511.2</v>
      </c>
      <c r="BP924" s="11">
        <v>4000000</v>
      </c>
      <c r="BQ924" s="11">
        <v>1068488.8</v>
      </c>
      <c r="BR924" s="11">
        <v>26.71</v>
      </c>
    </row>
    <row r="925" spans="48:70" ht="15" thickBot="1" x14ac:dyDescent="0.35">
      <c r="AV925" s="10" t="s">
        <v>929</v>
      </c>
      <c r="AW925" s="11">
        <v>0</v>
      </c>
      <c r="AX925" s="11">
        <v>0</v>
      </c>
      <c r="AY925" s="11">
        <v>253900.4</v>
      </c>
      <c r="AZ925" s="11">
        <v>0</v>
      </c>
      <c r="BA925" s="11">
        <v>0</v>
      </c>
      <c r="BB925" s="11">
        <v>214307.4</v>
      </c>
      <c r="BC925" s="11">
        <v>383162.4</v>
      </c>
      <c r="BD925" s="11">
        <v>0</v>
      </c>
      <c r="BE925" s="11">
        <v>101114.4</v>
      </c>
      <c r="BF925" s="11">
        <v>21689.5</v>
      </c>
      <c r="BG925" s="11">
        <v>78744.100000000006</v>
      </c>
      <c r="BH925" s="11">
        <v>606168.4</v>
      </c>
      <c r="BI925" s="11">
        <v>304510.7</v>
      </c>
      <c r="BJ925" s="11">
        <v>311523.59999999998</v>
      </c>
      <c r="BK925" s="11">
        <v>0</v>
      </c>
      <c r="BL925" s="11">
        <v>38080.300000000003</v>
      </c>
      <c r="BM925" s="11">
        <v>396149</v>
      </c>
      <c r="BN925" s="11">
        <v>188027.9</v>
      </c>
      <c r="BO925" s="11">
        <v>2897378.2</v>
      </c>
      <c r="BP925" s="11">
        <v>3000000</v>
      </c>
      <c r="BQ925" s="11">
        <v>102621.8</v>
      </c>
      <c r="BR925" s="11">
        <v>3.42</v>
      </c>
    </row>
    <row r="926" spans="48:70" ht="15" thickBot="1" x14ac:dyDescent="0.35">
      <c r="AV926" s="10" t="s">
        <v>930</v>
      </c>
      <c r="AW926" s="11">
        <v>0</v>
      </c>
      <c r="AX926" s="11">
        <v>0</v>
      </c>
      <c r="AY926" s="11">
        <v>386733.8</v>
      </c>
      <c r="AZ926" s="11">
        <v>0</v>
      </c>
      <c r="BA926" s="11">
        <v>90083.9</v>
      </c>
      <c r="BB926" s="11">
        <v>214307.4</v>
      </c>
      <c r="BC926" s="11">
        <v>201965</v>
      </c>
      <c r="BD926" s="11">
        <v>219347.4</v>
      </c>
      <c r="BE926" s="11">
        <v>880362.1</v>
      </c>
      <c r="BF926" s="11">
        <v>21689.5</v>
      </c>
      <c r="BG926" s="11">
        <v>64594.400000000001</v>
      </c>
      <c r="BH926" s="11">
        <v>0</v>
      </c>
      <c r="BI926" s="11">
        <v>139386</v>
      </c>
      <c r="BJ926" s="11">
        <v>273443.3</v>
      </c>
      <c r="BK926" s="11">
        <v>0</v>
      </c>
      <c r="BL926" s="11">
        <v>161613.5</v>
      </c>
      <c r="BM926" s="11">
        <v>0</v>
      </c>
      <c r="BN926" s="11">
        <v>0</v>
      </c>
      <c r="BO926" s="11">
        <v>2653526.2999999998</v>
      </c>
      <c r="BP926" s="11">
        <v>3000000</v>
      </c>
      <c r="BQ926" s="11">
        <v>346473.7</v>
      </c>
      <c r="BR926" s="11">
        <v>11.55</v>
      </c>
    </row>
    <row r="927" spans="48:70" ht="15" thickBot="1" x14ac:dyDescent="0.35">
      <c r="AV927" s="10" t="s">
        <v>931</v>
      </c>
      <c r="AW927" s="11">
        <v>0</v>
      </c>
      <c r="AX927" s="11">
        <v>0</v>
      </c>
      <c r="AY927" s="11">
        <v>276683.40000000002</v>
      </c>
      <c r="AZ927" s="11">
        <v>28463.5</v>
      </c>
      <c r="BA927" s="11">
        <v>231123.3</v>
      </c>
      <c r="BB927" s="11">
        <v>70315.199999999997</v>
      </c>
      <c r="BC927" s="11">
        <v>383162.4</v>
      </c>
      <c r="BD927" s="11">
        <v>132272.70000000001</v>
      </c>
      <c r="BE927" s="11">
        <v>190862.6</v>
      </c>
      <c r="BF927" s="11">
        <v>21689.5</v>
      </c>
      <c r="BG927" s="11">
        <v>52585.4</v>
      </c>
      <c r="BH927" s="11">
        <v>263103.90000000002</v>
      </c>
      <c r="BI927" s="11">
        <v>106663.8</v>
      </c>
      <c r="BJ927" s="11">
        <v>273443.3</v>
      </c>
      <c r="BK927" s="11">
        <v>0</v>
      </c>
      <c r="BL927" s="11">
        <v>38080.300000000003</v>
      </c>
      <c r="BM927" s="11">
        <v>396149</v>
      </c>
      <c r="BN927" s="11">
        <v>156037.70000000001</v>
      </c>
      <c r="BO927" s="11">
        <v>2620636.2000000002</v>
      </c>
      <c r="BP927" s="11">
        <v>1000000</v>
      </c>
      <c r="BQ927" s="11">
        <v>-1620636.2</v>
      </c>
      <c r="BR927" s="11">
        <v>-162.06</v>
      </c>
    </row>
    <row r="928" spans="48:70" ht="15" thickBot="1" x14ac:dyDescent="0.35">
      <c r="AV928" s="10" t="s">
        <v>932</v>
      </c>
      <c r="AW928" s="11">
        <v>87944.6</v>
      </c>
      <c r="AX928" s="11">
        <v>0</v>
      </c>
      <c r="AY928" s="11">
        <v>386733.8</v>
      </c>
      <c r="AZ928" s="11">
        <v>0</v>
      </c>
      <c r="BA928" s="11">
        <v>0</v>
      </c>
      <c r="BB928" s="11">
        <v>264430.40000000002</v>
      </c>
      <c r="BC928" s="11">
        <v>0</v>
      </c>
      <c r="BD928" s="11">
        <v>179355</v>
      </c>
      <c r="BE928" s="11">
        <v>880362.1</v>
      </c>
      <c r="BF928" s="11">
        <v>0</v>
      </c>
      <c r="BG928" s="11">
        <v>78744.100000000006</v>
      </c>
      <c r="BH928" s="11">
        <v>71685</v>
      </c>
      <c r="BI928" s="11">
        <v>304510.7</v>
      </c>
      <c r="BJ928" s="11">
        <v>311523.59999999998</v>
      </c>
      <c r="BK928" s="11">
        <v>0</v>
      </c>
      <c r="BL928" s="11">
        <v>161613.5</v>
      </c>
      <c r="BM928" s="11">
        <v>150691.4</v>
      </c>
      <c r="BN928" s="11">
        <v>53919.3</v>
      </c>
      <c r="BO928" s="11">
        <v>2931513.4</v>
      </c>
      <c r="BP928" s="11">
        <v>4000000</v>
      </c>
      <c r="BQ928" s="11">
        <v>1068486.6000000001</v>
      </c>
      <c r="BR928" s="11">
        <v>26.71</v>
      </c>
    </row>
    <row r="929" spans="48:70" ht="15" thickBot="1" x14ac:dyDescent="0.35">
      <c r="AV929" s="10" t="s">
        <v>933</v>
      </c>
      <c r="AW929" s="11">
        <v>87944.6</v>
      </c>
      <c r="AX929" s="11">
        <v>0</v>
      </c>
      <c r="AY929" s="11">
        <v>386733.8</v>
      </c>
      <c r="AZ929" s="11">
        <v>0</v>
      </c>
      <c r="BA929" s="11">
        <v>0</v>
      </c>
      <c r="BB929" s="11">
        <v>264430.40000000002</v>
      </c>
      <c r="BC929" s="11">
        <v>201965</v>
      </c>
      <c r="BD929" s="11">
        <v>179355</v>
      </c>
      <c r="BE929" s="11">
        <v>880362.1</v>
      </c>
      <c r="BF929" s="11">
        <v>0</v>
      </c>
      <c r="BG929" s="11">
        <v>78744.100000000006</v>
      </c>
      <c r="BH929" s="11">
        <v>71685</v>
      </c>
      <c r="BI929" s="11">
        <v>139386</v>
      </c>
      <c r="BJ929" s="11">
        <v>311523.59999999998</v>
      </c>
      <c r="BK929" s="11">
        <v>0</v>
      </c>
      <c r="BL929" s="11">
        <v>161613.5</v>
      </c>
      <c r="BM929" s="11">
        <v>112972.4</v>
      </c>
      <c r="BN929" s="11">
        <v>53919.3</v>
      </c>
      <c r="BO929" s="11">
        <v>2930634.7</v>
      </c>
      <c r="BP929" s="11">
        <v>3000000</v>
      </c>
      <c r="BQ929" s="11">
        <v>69365.3</v>
      </c>
      <c r="BR929" s="11">
        <v>2.31</v>
      </c>
    </row>
    <row r="930" spans="48:70" ht="15" thickBot="1" x14ac:dyDescent="0.35">
      <c r="AV930" s="10" t="s">
        <v>934</v>
      </c>
      <c r="AW930" s="11">
        <v>87944.6</v>
      </c>
      <c r="AX930" s="11">
        <v>157156.9</v>
      </c>
      <c r="AY930" s="11">
        <v>276683.40000000002</v>
      </c>
      <c r="AZ930" s="11">
        <v>40163.9</v>
      </c>
      <c r="BA930" s="11">
        <v>231123.3</v>
      </c>
      <c r="BB930" s="11">
        <v>0</v>
      </c>
      <c r="BC930" s="11">
        <v>433983.1</v>
      </c>
      <c r="BD930" s="11">
        <v>132272.70000000001</v>
      </c>
      <c r="BE930" s="11">
        <v>453070.2</v>
      </c>
      <c r="BF930" s="11">
        <v>0</v>
      </c>
      <c r="BG930" s="11">
        <v>38495.1</v>
      </c>
      <c r="BH930" s="11">
        <v>263103.90000000002</v>
      </c>
      <c r="BI930" s="11">
        <v>0</v>
      </c>
      <c r="BJ930" s="11">
        <v>101457.4</v>
      </c>
      <c r="BK930" s="11">
        <v>0</v>
      </c>
      <c r="BL930" s="11">
        <v>0</v>
      </c>
      <c r="BM930" s="11">
        <v>315622.59999999998</v>
      </c>
      <c r="BN930" s="11">
        <v>156037.70000000001</v>
      </c>
      <c r="BO930" s="11">
        <v>2687114.8</v>
      </c>
      <c r="BP930" s="11">
        <v>3000000</v>
      </c>
      <c r="BQ930" s="11">
        <v>312885.2</v>
      </c>
      <c r="BR930" s="11">
        <v>10.43</v>
      </c>
    </row>
    <row r="931" spans="48:70" ht="15" thickBot="1" x14ac:dyDescent="0.35">
      <c r="AV931" s="10" t="s">
        <v>935</v>
      </c>
      <c r="AW931" s="11">
        <v>0</v>
      </c>
      <c r="AX931" s="11">
        <v>403430.9</v>
      </c>
      <c r="AY931" s="11">
        <v>253900.4</v>
      </c>
      <c r="AZ931" s="11">
        <v>40163.9</v>
      </c>
      <c r="BA931" s="11">
        <v>297569.59999999998</v>
      </c>
      <c r="BB931" s="11">
        <v>0</v>
      </c>
      <c r="BC931" s="11">
        <v>550071</v>
      </c>
      <c r="BD931" s="11">
        <v>132272.70000000001</v>
      </c>
      <c r="BE931" s="11">
        <v>158872.5</v>
      </c>
      <c r="BF931" s="11">
        <v>21689.5</v>
      </c>
      <c r="BG931" s="11">
        <v>0</v>
      </c>
      <c r="BH931" s="11">
        <v>606168.4</v>
      </c>
      <c r="BI931" s="11">
        <v>0</v>
      </c>
      <c r="BJ931" s="11">
        <v>0</v>
      </c>
      <c r="BK931" s="11">
        <v>69441.600000000006</v>
      </c>
      <c r="BL931" s="11">
        <v>0</v>
      </c>
      <c r="BM931" s="11">
        <v>315622.59999999998</v>
      </c>
      <c r="BN931" s="11">
        <v>188027.9</v>
      </c>
      <c r="BO931" s="11">
        <v>3037231</v>
      </c>
      <c r="BP931" s="11">
        <v>1000000</v>
      </c>
      <c r="BQ931" s="11">
        <v>-2037231</v>
      </c>
      <c r="BR931" s="11">
        <v>-203.72</v>
      </c>
    </row>
    <row r="932" spans="48:70" ht="15" thickBot="1" x14ac:dyDescent="0.35">
      <c r="AV932" s="10" t="s">
        <v>936</v>
      </c>
      <c r="AW932" s="11">
        <v>0</v>
      </c>
      <c r="AX932" s="11">
        <v>0</v>
      </c>
      <c r="AY932" s="11">
        <v>221778.4</v>
      </c>
      <c r="AZ932" s="11">
        <v>0</v>
      </c>
      <c r="BA932" s="11">
        <v>90083.9</v>
      </c>
      <c r="BB932" s="11">
        <v>0</v>
      </c>
      <c r="BC932" s="11">
        <v>201965</v>
      </c>
      <c r="BD932" s="11">
        <v>0</v>
      </c>
      <c r="BE932" s="11">
        <v>101114.4</v>
      </c>
      <c r="BF932" s="11">
        <v>21689.5</v>
      </c>
      <c r="BG932" s="11">
        <v>78744.100000000006</v>
      </c>
      <c r="BH932" s="11">
        <v>606168.4</v>
      </c>
      <c r="BI932" s="11">
        <v>304510.7</v>
      </c>
      <c r="BJ932" s="11">
        <v>273443.3</v>
      </c>
      <c r="BK932" s="11">
        <v>69441.600000000006</v>
      </c>
      <c r="BL932" s="11">
        <v>161613.5</v>
      </c>
      <c r="BM932" s="11">
        <v>396149</v>
      </c>
      <c r="BN932" s="11">
        <v>188027.9</v>
      </c>
      <c r="BO932" s="11">
        <v>2714729.6</v>
      </c>
      <c r="BP932" s="11">
        <v>3000000</v>
      </c>
      <c r="BQ932" s="11">
        <v>285270.40000000002</v>
      </c>
      <c r="BR932" s="11">
        <v>9.51</v>
      </c>
    </row>
    <row r="933" spans="48:70" ht="15" thickBot="1" x14ac:dyDescent="0.35">
      <c r="AV933" s="10" t="s">
        <v>937</v>
      </c>
      <c r="AW933" s="11">
        <v>0</v>
      </c>
      <c r="AX933" s="11">
        <v>47202.5</v>
      </c>
      <c r="AY933" s="11">
        <v>276683.40000000002</v>
      </c>
      <c r="AZ933" s="11">
        <v>28463.5</v>
      </c>
      <c r="BA933" s="11">
        <v>231123.3</v>
      </c>
      <c r="BB933" s="11">
        <v>0</v>
      </c>
      <c r="BC933" s="11">
        <v>383162.4</v>
      </c>
      <c r="BD933" s="11">
        <v>132272.70000000001</v>
      </c>
      <c r="BE933" s="11">
        <v>498568.7</v>
      </c>
      <c r="BF933" s="11">
        <v>55086</v>
      </c>
      <c r="BG933" s="11">
        <v>52585.4</v>
      </c>
      <c r="BH933" s="11">
        <v>263103.90000000002</v>
      </c>
      <c r="BI933" s="11">
        <v>106663.8</v>
      </c>
      <c r="BJ933" s="11">
        <v>101457.4</v>
      </c>
      <c r="BK933" s="11">
        <v>99905.9</v>
      </c>
      <c r="BL933" s="11">
        <v>99742.5</v>
      </c>
      <c r="BM933" s="11">
        <v>396149</v>
      </c>
      <c r="BN933" s="11">
        <v>156037.70000000001</v>
      </c>
      <c r="BO933" s="11">
        <v>2928208.1</v>
      </c>
      <c r="BP933" s="11">
        <v>3000000</v>
      </c>
      <c r="BQ933" s="11">
        <v>71791.899999999994</v>
      </c>
      <c r="BR933" s="11">
        <v>2.39</v>
      </c>
    </row>
    <row r="934" spans="48:70" ht="15" thickBot="1" x14ac:dyDescent="0.35">
      <c r="AV934" s="10" t="s">
        <v>938</v>
      </c>
      <c r="AW934" s="11">
        <v>87944.6</v>
      </c>
      <c r="AX934" s="11">
        <v>0</v>
      </c>
      <c r="AY934" s="11">
        <v>386733.8</v>
      </c>
      <c r="AZ934" s="11">
        <v>0</v>
      </c>
      <c r="BA934" s="11">
        <v>231123.3</v>
      </c>
      <c r="BB934" s="11">
        <v>214307.4</v>
      </c>
      <c r="BC934" s="11">
        <v>0</v>
      </c>
      <c r="BD934" s="11">
        <v>179355</v>
      </c>
      <c r="BE934" s="11">
        <v>880362.1</v>
      </c>
      <c r="BF934" s="11">
        <v>0</v>
      </c>
      <c r="BG934" s="11">
        <v>64594.400000000001</v>
      </c>
      <c r="BH934" s="11">
        <v>263103.90000000002</v>
      </c>
      <c r="BI934" s="11">
        <v>139386</v>
      </c>
      <c r="BJ934" s="11">
        <v>273443.3</v>
      </c>
      <c r="BK934" s="11">
        <v>0</v>
      </c>
      <c r="BL934" s="11">
        <v>161613.5</v>
      </c>
      <c r="BM934" s="11">
        <v>112972.4</v>
      </c>
      <c r="BN934" s="11">
        <v>0</v>
      </c>
      <c r="BO934" s="11">
        <v>2994939.6</v>
      </c>
      <c r="BP934" s="11">
        <v>1000000</v>
      </c>
      <c r="BQ934" s="11">
        <v>-1994939.6</v>
      </c>
      <c r="BR934" s="11">
        <v>-199.49</v>
      </c>
    </row>
    <row r="935" spans="48:70" ht="15" thickBot="1" x14ac:dyDescent="0.35">
      <c r="AV935" s="10" t="s">
        <v>939</v>
      </c>
      <c r="AW935" s="11">
        <v>0</v>
      </c>
      <c r="AX935" s="11">
        <v>0</v>
      </c>
      <c r="AY935" s="11">
        <v>276683.40000000002</v>
      </c>
      <c r="AZ935" s="11">
        <v>0</v>
      </c>
      <c r="BA935" s="11">
        <v>0</v>
      </c>
      <c r="BB935" s="11">
        <v>214307.4</v>
      </c>
      <c r="BC935" s="11">
        <v>383162.4</v>
      </c>
      <c r="BD935" s="11">
        <v>132272.70000000001</v>
      </c>
      <c r="BE935" s="11">
        <v>498568.7</v>
      </c>
      <c r="BF935" s="11">
        <v>0</v>
      </c>
      <c r="BG935" s="11">
        <v>78744.100000000006</v>
      </c>
      <c r="BH935" s="11">
        <v>263103.90000000002</v>
      </c>
      <c r="BI935" s="11">
        <v>139386</v>
      </c>
      <c r="BJ935" s="11">
        <v>311523.59999999998</v>
      </c>
      <c r="BK935" s="11">
        <v>0</v>
      </c>
      <c r="BL935" s="11">
        <v>161613.5</v>
      </c>
      <c r="BM935" s="11">
        <v>396149</v>
      </c>
      <c r="BN935" s="11">
        <v>89699.1</v>
      </c>
      <c r="BO935" s="11">
        <v>2945213.8</v>
      </c>
      <c r="BP935" s="11">
        <v>2000000</v>
      </c>
      <c r="BQ935" s="11">
        <v>-945213.8</v>
      </c>
      <c r="BR935" s="11">
        <v>-47.26</v>
      </c>
    </row>
    <row r="936" spans="48:70" ht="15" thickBot="1" x14ac:dyDescent="0.35">
      <c r="AV936" s="10" t="s">
        <v>940</v>
      </c>
      <c r="AW936" s="11">
        <v>0</v>
      </c>
      <c r="AX936" s="11">
        <v>0</v>
      </c>
      <c r="AY936" s="11">
        <v>253900.4</v>
      </c>
      <c r="AZ936" s="11">
        <v>0</v>
      </c>
      <c r="BA936" s="11">
        <v>0</v>
      </c>
      <c r="BB936" s="11">
        <v>214307.4</v>
      </c>
      <c r="BC936" s="11">
        <v>0</v>
      </c>
      <c r="BD936" s="11">
        <v>0</v>
      </c>
      <c r="BE936" s="11">
        <v>453070.2</v>
      </c>
      <c r="BF936" s="11">
        <v>0</v>
      </c>
      <c r="BG936" s="11">
        <v>78744.100000000006</v>
      </c>
      <c r="BH936" s="11">
        <v>291524.90000000002</v>
      </c>
      <c r="BI936" s="11">
        <v>614639.69999999995</v>
      </c>
      <c r="BJ936" s="11">
        <v>311523.59999999998</v>
      </c>
      <c r="BK936" s="11">
        <v>0</v>
      </c>
      <c r="BL936" s="11">
        <v>161613.5</v>
      </c>
      <c r="BM936" s="11">
        <v>396149</v>
      </c>
      <c r="BN936" s="11">
        <v>156037.70000000001</v>
      </c>
      <c r="BO936" s="11">
        <v>2931510.5</v>
      </c>
      <c r="BP936" s="11">
        <v>4000000</v>
      </c>
      <c r="BQ936" s="11">
        <v>1068489.5</v>
      </c>
      <c r="BR936" s="11">
        <v>26.71</v>
      </c>
    </row>
    <row r="937" spans="48:70" ht="15" thickBot="1" x14ac:dyDescent="0.35">
      <c r="AV937" s="10" t="s">
        <v>941</v>
      </c>
      <c r="AW937" s="11">
        <v>0</v>
      </c>
      <c r="AX937" s="11">
        <v>47202.5</v>
      </c>
      <c r="AY937" s="11">
        <v>253900.4</v>
      </c>
      <c r="AZ937" s="11">
        <v>40163.9</v>
      </c>
      <c r="BA937" s="11">
        <v>231123.3</v>
      </c>
      <c r="BB937" s="11">
        <v>0</v>
      </c>
      <c r="BC937" s="11">
        <v>383162.4</v>
      </c>
      <c r="BD937" s="11">
        <v>132272.70000000001</v>
      </c>
      <c r="BE937" s="11">
        <v>453070.2</v>
      </c>
      <c r="BF937" s="11">
        <v>0</v>
      </c>
      <c r="BG937" s="11">
        <v>38495.1</v>
      </c>
      <c r="BH937" s="11">
        <v>291524.90000000002</v>
      </c>
      <c r="BI937" s="11">
        <v>106663.8</v>
      </c>
      <c r="BJ937" s="11">
        <v>101457.4</v>
      </c>
      <c r="BK937" s="11">
        <v>69441.600000000006</v>
      </c>
      <c r="BL937" s="11">
        <v>38080.300000000003</v>
      </c>
      <c r="BM937" s="11">
        <v>315622.59999999998</v>
      </c>
      <c r="BN937" s="11">
        <v>156037.70000000001</v>
      </c>
      <c r="BO937" s="11">
        <v>2658218.9</v>
      </c>
      <c r="BP937" s="11">
        <v>1000000</v>
      </c>
      <c r="BQ937" s="11">
        <v>-1658218.9</v>
      </c>
      <c r="BR937" s="11">
        <v>-165.82</v>
      </c>
    </row>
    <row r="938" spans="48:70" ht="15" thickBot="1" x14ac:dyDescent="0.35">
      <c r="AV938" s="10" t="s">
        <v>942</v>
      </c>
      <c r="AW938" s="11">
        <v>0</v>
      </c>
      <c r="AX938" s="11">
        <v>403430.9</v>
      </c>
      <c r="AY938" s="11">
        <v>253900.4</v>
      </c>
      <c r="AZ938" s="11">
        <v>40163.9</v>
      </c>
      <c r="BA938" s="11">
        <v>231123.3</v>
      </c>
      <c r="BB938" s="11">
        <v>70315.199999999997</v>
      </c>
      <c r="BC938" s="11">
        <v>433983.1</v>
      </c>
      <c r="BD938" s="11">
        <v>179355</v>
      </c>
      <c r="BE938" s="11">
        <v>498568.7</v>
      </c>
      <c r="BF938" s="11">
        <v>21689.5</v>
      </c>
      <c r="BG938" s="11">
        <v>0</v>
      </c>
      <c r="BH938" s="11">
        <v>291524.90000000002</v>
      </c>
      <c r="BI938" s="11">
        <v>0</v>
      </c>
      <c r="BJ938" s="11">
        <v>0</v>
      </c>
      <c r="BK938" s="11">
        <v>0</v>
      </c>
      <c r="BL938" s="11">
        <v>0</v>
      </c>
      <c r="BM938" s="11">
        <v>0</v>
      </c>
      <c r="BN938" s="11">
        <v>156037.70000000001</v>
      </c>
      <c r="BO938" s="11">
        <v>2580092.6</v>
      </c>
      <c r="BP938" s="11">
        <v>2000000</v>
      </c>
      <c r="BQ938" s="11">
        <v>-580092.6</v>
      </c>
      <c r="BR938" s="11">
        <v>-29</v>
      </c>
    </row>
    <row r="939" spans="48:70" ht="15" thickBot="1" x14ac:dyDescent="0.35">
      <c r="AV939" s="10" t="s">
        <v>943</v>
      </c>
      <c r="AW939" s="11">
        <v>87944.6</v>
      </c>
      <c r="AX939" s="11">
        <v>47202.5</v>
      </c>
      <c r="AY939" s="11">
        <v>253900.4</v>
      </c>
      <c r="AZ939" s="11">
        <v>28463.5</v>
      </c>
      <c r="BA939" s="11">
        <v>231123.3</v>
      </c>
      <c r="BB939" s="11">
        <v>0</v>
      </c>
      <c r="BC939" s="11">
        <v>383162.4</v>
      </c>
      <c r="BD939" s="11">
        <v>132272.70000000001</v>
      </c>
      <c r="BE939" s="11">
        <v>190862.6</v>
      </c>
      <c r="BF939" s="11">
        <v>0</v>
      </c>
      <c r="BG939" s="11">
        <v>52585.4</v>
      </c>
      <c r="BH939" s="11">
        <v>291524.90000000002</v>
      </c>
      <c r="BI939" s="11">
        <v>106663.8</v>
      </c>
      <c r="BJ939" s="11">
        <v>101457.4</v>
      </c>
      <c r="BK939" s="11">
        <v>69441.600000000006</v>
      </c>
      <c r="BL939" s="11">
        <v>38080.300000000003</v>
      </c>
      <c r="BM939" s="11">
        <v>396149</v>
      </c>
      <c r="BN939" s="11">
        <v>156037.70000000001</v>
      </c>
      <c r="BO939" s="11">
        <v>2566872.2999999998</v>
      </c>
      <c r="BP939" s="11">
        <v>3000000</v>
      </c>
      <c r="BQ939" s="11">
        <v>433127.7</v>
      </c>
      <c r="BR939" s="11">
        <v>14.44</v>
      </c>
    </row>
    <row r="940" spans="48:70" ht="15" thickBot="1" x14ac:dyDescent="0.35">
      <c r="AV940" s="10" t="s">
        <v>944</v>
      </c>
      <c r="AW940" s="11">
        <v>0</v>
      </c>
      <c r="AX940" s="11">
        <v>0</v>
      </c>
      <c r="AY940" s="11">
        <v>0</v>
      </c>
      <c r="AZ940" s="11">
        <v>0</v>
      </c>
      <c r="BA940" s="11">
        <v>0</v>
      </c>
      <c r="BB940" s="11">
        <v>214307.4</v>
      </c>
      <c r="BC940" s="11">
        <v>383162.4</v>
      </c>
      <c r="BD940" s="11">
        <v>0</v>
      </c>
      <c r="BE940" s="11">
        <v>0</v>
      </c>
      <c r="BF940" s="11">
        <v>0</v>
      </c>
      <c r="BG940" s="11">
        <v>78744.100000000006</v>
      </c>
      <c r="BH940" s="11">
        <v>606168.4</v>
      </c>
      <c r="BI940" s="11">
        <v>379914.3</v>
      </c>
      <c r="BJ940" s="11">
        <v>311523.59999999998</v>
      </c>
      <c r="BK940" s="11">
        <v>0</v>
      </c>
      <c r="BL940" s="11">
        <v>38080.300000000003</v>
      </c>
      <c r="BM940" s="11">
        <v>396149</v>
      </c>
      <c r="BN940" s="11">
        <v>188027.9</v>
      </c>
      <c r="BO940" s="11">
        <v>2596077.4</v>
      </c>
      <c r="BP940" s="11">
        <v>3000000</v>
      </c>
      <c r="BQ940" s="11">
        <v>403922.6</v>
      </c>
      <c r="BR940" s="11">
        <v>13.46</v>
      </c>
    </row>
    <row r="941" spans="48:70" ht="15" thickBot="1" x14ac:dyDescent="0.35">
      <c r="AV941" s="10" t="s">
        <v>945</v>
      </c>
      <c r="AW941" s="11">
        <v>87944.6</v>
      </c>
      <c r="AX941" s="11">
        <v>403430.9</v>
      </c>
      <c r="AY941" s="11">
        <v>253900.4</v>
      </c>
      <c r="AZ941" s="11">
        <v>40163.9</v>
      </c>
      <c r="BA941" s="11">
        <v>231123.3</v>
      </c>
      <c r="BB941" s="11">
        <v>70315.199999999997</v>
      </c>
      <c r="BC941" s="11">
        <v>433983.1</v>
      </c>
      <c r="BD941" s="11">
        <v>132272.70000000001</v>
      </c>
      <c r="BE941" s="11">
        <v>101114.4</v>
      </c>
      <c r="BF941" s="11">
        <v>0</v>
      </c>
      <c r="BG941" s="11">
        <v>38495.1</v>
      </c>
      <c r="BH941" s="11">
        <v>606168.4</v>
      </c>
      <c r="BI941" s="11">
        <v>0</v>
      </c>
      <c r="BJ941" s="11">
        <v>101457.4</v>
      </c>
      <c r="BK941" s="11">
        <v>0</v>
      </c>
      <c r="BL941" s="11">
        <v>0</v>
      </c>
      <c r="BM941" s="11">
        <v>396149</v>
      </c>
      <c r="BN941" s="11">
        <v>188027.9</v>
      </c>
      <c r="BO941" s="11">
        <v>3084546.4</v>
      </c>
      <c r="BP941" s="11">
        <v>3000000</v>
      </c>
      <c r="BQ941" s="11">
        <v>-84546.4</v>
      </c>
      <c r="BR941" s="11">
        <v>-2.82</v>
      </c>
    </row>
    <row r="942" spans="48:70" ht="15" thickBot="1" x14ac:dyDescent="0.35">
      <c r="AV942" s="10" t="s">
        <v>946</v>
      </c>
      <c r="AW942" s="11">
        <v>0</v>
      </c>
      <c r="AX942" s="11">
        <v>47202.5</v>
      </c>
      <c r="AY942" s="11">
        <v>386733.8</v>
      </c>
      <c r="AZ942" s="11">
        <v>40163.9</v>
      </c>
      <c r="BA942" s="11">
        <v>231123.3</v>
      </c>
      <c r="BB942" s="11">
        <v>0</v>
      </c>
      <c r="BC942" s="11">
        <v>383162.4</v>
      </c>
      <c r="BD942" s="11">
        <v>179355</v>
      </c>
      <c r="BE942" s="11">
        <v>579949.69999999995</v>
      </c>
      <c r="BF942" s="11">
        <v>55086</v>
      </c>
      <c r="BG942" s="11">
        <v>38495.1</v>
      </c>
      <c r="BH942" s="11">
        <v>263103.90000000002</v>
      </c>
      <c r="BI942" s="11">
        <v>106663.8</v>
      </c>
      <c r="BJ942" s="11">
        <v>45711.8</v>
      </c>
      <c r="BK942" s="11">
        <v>69441.600000000006</v>
      </c>
      <c r="BL942" s="11">
        <v>99742.5</v>
      </c>
      <c r="BM942" s="11">
        <v>150691.4</v>
      </c>
      <c r="BN942" s="11">
        <v>89699.1</v>
      </c>
      <c r="BO942" s="11">
        <v>2766325.7</v>
      </c>
      <c r="BP942" s="11">
        <v>2000000</v>
      </c>
      <c r="BQ942" s="11">
        <v>-766325.7</v>
      </c>
      <c r="BR942" s="11">
        <v>-38.32</v>
      </c>
    </row>
    <row r="943" spans="48:70" ht="15" thickBot="1" x14ac:dyDescent="0.35">
      <c r="AV943" s="10" t="s">
        <v>947</v>
      </c>
      <c r="AW943" s="11">
        <v>0</v>
      </c>
      <c r="AX943" s="11">
        <v>403430.9</v>
      </c>
      <c r="AY943" s="11">
        <v>253900.4</v>
      </c>
      <c r="AZ943" s="11">
        <v>40163.9</v>
      </c>
      <c r="BA943" s="11">
        <v>231123.3</v>
      </c>
      <c r="BB943" s="11">
        <v>0</v>
      </c>
      <c r="BC943" s="11">
        <v>433983.1</v>
      </c>
      <c r="BD943" s="11">
        <v>179355</v>
      </c>
      <c r="BE943" s="11">
        <v>498568.7</v>
      </c>
      <c r="BF943" s="11">
        <v>21689.5</v>
      </c>
      <c r="BG943" s="11">
        <v>0</v>
      </c>
      <c r="BH943" s="11">
        <v>263103.90000000002</v>
      </c>
      <c r="BI943" s="11">
        <v>0</v>
      </c>
      <c r="BJ943" s="11">
        <v>0</v>
      </c>
      <c r="BK943" s="11">
        <v>69441.600000000006</v>
      </c>
      <c r="BL943" s="11">
        <v>38080.300000000003</v>
      </c>
      <c r="BM943" s="11">
        <v>150691.4</v>
      </c>
      <c r="BN943" s="11">
        <v>129372.7</v>
      </c>
      <c r="BO943" s="11">
        <v>2712904.8</v>
      </c>
      <c r="BP943" s="11">
        <v>2000000</v>
      </c>
      <c r="BQ943" s="11">
        <v>-712904.8</v>
      </c>
      <c r="BR943" s="11">
        <v>-35.65</v>
      </c>
    </row>
    <row r="944" spans="48:70" ht="15" thickBot="1" x14ac:dyDescent="0.35">
      <c r="AV944" s="10" t="s">
        <v>948</v>
      </c>
      <c r="AW944" s="11">
        <v>0</v>
      </c>
      <c r="AX944" s="11">
        <v>157156.9</v>
      </c>
      <c r="AY944" s="11">
        <v>386733.8</v>
      </c>
      <c r="AZ944" s="11">
        <v>40163.9</v>
      </c>
      <c r="BA944" s="11">
        <v>231123.3</v>
      </c>
      <c r="BB944" s="11">
        <v>0</v>
      </c>
      <c r="BC944" s="11">
        <v>201965</v>
      </c>
      <c r="BD944" s="11">
        <v>132272.70000000001</v>
      </c>
      <c r="BE944" s="11">
        <v>498568.7</v>
      </c>
      <c r="BF944" s="11">
        <v>0</v>
      </c>
      <c r="BG944" s="11">
        <v>38495.1</v>
      </c>
      <c r="BH944" s="11">
        <v>263103.90000000002</v>
      </c>
      <c r="BI944" s="11">
        <v>106663.8</v>
      </c>
      <c r="BJ944" s="11">
        <v>0</v>
      </c>
      <c r="BK944" s="11">
        <v>214557.3</v>
      </c>
      <c r="BL944" s="11">
        <v>161613.5</v>
      </c>
      <c r="BM944" s="11">
        <v>396149</v>
      </c>
      <c r="BN944" s="11">
        <v>89699.1</v>
      </c>
      <c r="BO944" s="11">
        <v>2918265.9</v>
      </c>
      <c r="BP944" s="11">
        <v>1000000</v>
      </c>
      <c r="BQ944" s="11">
        <v>-1918265.9</v>
      </c>
      <c r="BR944" s="11">
        <v>-191.83</v>
      </c>
    </row>
    <row r="945" spans="48:70" ht="15" thickBot="1" x14ac:dyDescent="0.35">
      <c r="AV945" s="10" t="s">
        <v>949</v>
      </c>
      <c r="AW945" s="11">
        <v>87944.6</v>
      </c>
      <c r="AX945" s="11">
        <v>0</v>
      </c>
      <c r="AY945" s="11">
        <v>386733.8</v>
      </c>
      <c r="AZ945" s="11">
        <v>40163.9</v>
      </c>
      <c r="BA945" s="11">
        <v>231123.3</v>
      </c>
      <c r="BB945" s="11">
        <v>70315.199999999997</v>
      </c>
      <c r="BC945" s="11">
        <v>383162.4</v>
      </c>
      <c r="BD945" s="11">
        <v>179355</v>
      </c>
      <c r="BE945" s="11">
        <v>880362.1</v>
      </c>
      <c r="BF945" s="11">
        <v>0</v>
      </c>
      <c r="BG945" s="11">
        <v>52585.4</v>
      </c>
      <c r="BH945" s="11">
        <v>263103.90000000002</v>
      </c>
      <c r="BI945" s="11">
        <v>106663.8</v>
      </c>
      <c r="BJ945" s="11">
        <v>273443.3</v>
      </c>
      <c r="BK945" s="11">
        <v>0</v>
      </c>
      <c r="BL945" s="11">
        <v>99742.5</v>
      </c>
      <c r="BM945" s="11">
        <v>112972.4</v>
      </c>
      <c r="BN945" s="11">
        <v>89699.1</v>
      </c>
      <c r="BO945" s="11">
        <v>3257370.7</v>
      </c>
      <c r="BP945" s="11">
        <v>2000000</v>
      </c>
      <c r="BQ945" s="11">
        <v>-1257370.7</v>
      </c>
      <c r="BR945" s="11">
        <v>-62.87</v>
      </c>
    </row>
    <row r="946" spans="48:70" ht="15" thickBot="1" x14ac:dyDescent="0.35">
      <c r="AV946" s="10" t="s">
        <v>950</v>
      </c>
      <c r="AW946" s="11">
        <v>0</v>
      </c>
      <c r="AX946" s="11">
        <v>47202.5</v>
      </c>
      <c r="AY946" s="11">
        <v>370477.8</v>
      </c>
      <c r="AZ946" s="11">
        <v>40163.9</v>
      </c>
      <c r="BA946" s="11">
        <v>231123.3</v>
      </c>
      <c r="BB946" s="11">
        <v>0</v>
      </c>
      <c r="BC946" s="11">
        <v>433983.1</v>
      </c>
      <c r="BD946" s="11">
        <v>132272.70000000001</v>
      </c>
      <c r="BE946" s="11">
        <v>453070.2</v>
      </c>
      <c r="BF946" s="11">
        <v>0</v>
      </c>
      <c r="BG946" s="11">
        <v>38495.1</v>
      </c>
      <c r="BH946" s="11">
        <v>263103.90000000002</v>
      </c>
      <c r="BI946" s="11">
        <v>106663.8</v>
      </c>
      <c r="BJ946" s="11">
        <v>101457.4</v>
      </c>
      <c r="BK946" s="11">
        <v>0</v>
      </c>
      <c r="BL946" s="11">
        <v>38080.300000000003</v>
      </c>
      <c r="BM946" s="11">
        <v>315622.59999999998</v>
      </c>
      <c r="BN946" s="11">
        <v>156037.70000000001</v>
      </c>
      <c r="BO946" s="11">
        <v>2727754.3</v>
      </c>
      <c r="BP946" s="11">
        <v>2000000</v>
      </c>
      <c r="BQ946" s="11">
        <v>-727754.3</v>
      </c>
      <c r="BR946" s="11">
        <v>-36.39</v>
      </c>
    </row>
    <row r="947" spans="48:70" ht="15" thickBot="1" x14ac:dyDescent="0.35">
      <c r="AV947" s="10" t="s">
        <v>951</v>
      </c>
      <c r="AW947" s="11">
        <v>87944.6</v>
      </c>
      <c r="AX947" s="11">
        <v>403430.9</v>
      </c>
      <c r="AY947" s="11">
        <v>253900.4</v>
      </c>
      <c r="AZ947" s="11">
        <v>40163.9</v>
      </c>
      <c r="BA947" s="11">
        <v>258776.2</v>
      </c>
      <c r="BB947" s="11">
        <v>0</v>
      </c>
      <c r="BC947" s="11">
        <v>433983.1</v>
      </c>
      <c r="BD947" s="11">
        <v>132272.70000000001</v>
      </c>
      <c r="BE947" s="11">
        <v>498568.7</v>
      </c>
      <c r="BF947" s="11">
        <v>0</v>
      </c>
      <c r="BG947" s="11">
        <v>0</v>
      </c>
      <c r="BH947" s="11">
        <v>263103.90000000002</v>
      </c>
      <c r="BI947" s="11">
        <v>0</v>
      </c>
      <c r="BJ947" s="11">
        <v>0</v>
      </c>
      <c r="BK947" s="11">
        <v>214557.3</v>
      </c>
      <c r="BL947" s="11">
        <v>38080.300000000003</v>
      </c>
      <c r="BM947" s="11">
        <v>150691.4</v>
      </c>
      <c r="BN947" s="11">
        <v>156037.70000000001</v>
      </c>
      <c r="BO947" s="11">
        <v>2931511.2</v>
      </c>
      <c r="BP947" s="11">
        <v>4000000</v>
      </c>
      <c r="BQ947" s="11">
        <v>1068488.8</v>
      </c>
      <c r="BR947" s="11">
        <v>26.71</v>
      </c>
    </row>
    <row r="948" spans="48:70" ht="15" thickBot="1" x14ac:dyDescent="0.35">
      <c r="AV948" s="10" t="s">
        <v>952</v>
      </c>
      <c r="AW948" s="11">
        <v>0</v>
      </c>
      <c r="AX948" s="11">
        <v>0</v>
      </c>
      <c r="AY948" s="11">
        <v>386733.8</v>
      </c>
      <c r="AZ948" s="11">
        <v>0</v>
      </c>
      <c r="BA948" s="11">
        <v>0</v>
      </c>
      <c r="BB948" s="11">
        <v>214307.4</v>
      </c>
      <c r="BC948" s="11">
        <v>201965</v>
      </c>
      <c r="BD948" s="11">
        <v>132272.70000000001</v>
      </c>
      <c r="BE948" s="11">
        <v>534324.4</v>
      </c>
      <c r="BF948" s="11">
        <v>21689.5</v>
      </c>
      <c r="BG948" s="11">
        <v>78744.100000000006</v>
      </c>
      <c r="BH948" s="11">
        <v>263103.90000000002</v>
      </c>
      <c r="BI948" s="11">
        <v>139386</v>
      </c>
      <c r="BJ948" s="11">
        <v>311523.59999999998</v>
      </c>
      <c r="BK948" s="11">
        <v>0</v>
      </c>
      <c r="BL948" s="11">
        <v>161613.5</v>
      </c>
      <c r="BM948" s="11">
        <v>315622.59999999998</v>
      </c>
      <c r="BN948" s="11">
        <v>89699.1</v>
      </c>
      <c r="BO948" s="11">
        <v>2850985.5</v>
      </c>
      <c r="BP948" s="11">
        <v>1000000</v>
      </c>
      <c r="BQ948" s="11">
        <v>-1850985.5</v>
      </c>
      <c r="BR948" s="11">
        <v>-185.1</v>
      </c>
    </row>
    <row r="949" spans="48:70" ht="15" thickBot="1" x14ac:dyDescent="0.35">
      <c r="AV949" s="10" t="s">
        <v>953</v>
      </c>
      <c r="AW949" s="11">
        <v>0</v>
      </c>
      <c r="AX949" s="11">
        <v>38053.199999999997</v>
      </c>
      <c r="AY949" s="11">
        <v>386733.8</v>
      </c>
      <c r="AZ949" s="11">
        <v>40163.9</v>
      </c>
      <c r="BA949" s="11">
        <v>231123.3</v>
      </c>
      <c r="BB949" s="11">
        <v>214307.4</v>
      </c>
      <c r="BC949" s="11">
        <v>383162.4</v>
      </c>
      <c r="BD949" s="11">
        <v>179355</v>
      </c>
      <c r="BE949" s="11">
        <v>579949.69999999995</v>
      </c>
      <c r="BF949" s="11">
        <v>55086</v>
      </c>
      <c r="BG949" s="11">
        <v>52585.4</v>
      </c>
      <c r="BH949" s="11">
        <v>263103.90000000002</v>
      </c>
      <c r="BI949" s="11">
        <v>106663.8</v>
      </c>
      <c r="BJ949" s="11">
        <v>273443.3</v>
      </c>
      <c r="BK949" s="11">
        <v>0</v>
      </c>
      <c r="BL949" s="11">
        <v>38080.300000000003</v>
      </c>
      <c r="BM949" s="11">
        <v>0</v>
      </c>
      <c r="BN949" s="11">
        <v>89699.1</v>
      </c>
      <c r="BO949" s="11">
        <v>2931510.5</v>
      </c>
      <c r="BP949" s="11">
        <v>4000000</v>
      </c>
      <c r="BQ949" s="11">
        <v>1068489.5</v>
      </c>
      <c r="BR949" s="11">
        <v>26.71</v>
      </c>
    </row>
    <row r="950" spans="48:70" ht="15" thickBot="1" x14ac:dyDescent="0.35">
      <c r="AV950" s="10" t="s">
        <v>954</v>
      </c>
      <c r="AW950" s="11">
        <v>0</v>
      </c>
      <c r="AX950" s="11">
        <v>403430.9</v>
      </c>
      <c r="AY950" s="11">
        <v>386733.8</v>
      </c>
      <c r="AZ950" s="11">
        <v>40163.9</v>
      </c>
      <c r="BA950" s="11">
        <v>258776.2</v>
      </c>
      <c r="BB950" s="11">
        <v>0</v>
      </c>
      <c r="BC950" s="11">
        <v>383162.4</v>
      </c>
      <c r="BD950" s="11">
        <v>179355</v>
      </c>
      <c r="BE950" s="11">
        <v>579949.69999999995</v>
      </c>
      <c r="BF950" s="11">
        <v>55086</v>
      </c>
      <c r="BG950" s="11">
        <v>0</v>
      </c>
      <c r="BH950" s="11">
        <v>263103.90000000002</v>
      </c>
      <c r="BI950" s="11">
        <v>0</v>
      </c>
      <c r="BJ950" s="11">
        <v>0</v>
      </c>
      <c r="BK950" s="11">
        <v>214557.3</v>
      </c>
      <c r="BL950" s="11">
        <v>99742.5</v>
      </c>
      <c r="BM950" s="11">
        <v>150691.4</v>
      </c>
      <c r="BN950" s="11">
        <v>89699.1</v>
      </c>
      <c r="BO950" s="11">
        <v>3104452.1</v>
      </c>
      <c r="BP950" s="11">
        <v>3000000</v>
      </c>
      <c r="BQ950" s="11">
        <v>-104452.1</v>
      </c>
      <c r="BR950" s="11">
        <v>-3.48</v>
      </c>
    </row>
    <row r="951" spans="48:70" ht="15" thickBot="1" x14ac:dyDescent="0.35">
      <c r="AV951" s="10" t="s">
        <v>955</v>
      </c>
      <c r="AW951" s="11">
        <v>0</v>
      </c>
      <c r="AX951" s="11">
        <v>403430.9</v>
      </c>
      <c r="AY951" s="11">
        <v>253900.4</v>
      </c>
      <c r="AZ951" s="11">
        <v>40163.9</v>
      </c>
      <c r="BA951" s="11">
        <v>231123.3</v>
      </c>
      <c r="BB951" s="11">
        <v>70315.199999999997</v>
      </c>
      <c r="BC951" s="11">
        <v>433983.1</v>
      </c>
      <c r="BD951" s="11">
        <v>179355</v>
      </c>
      <c r="BE951" s="11">
        <v>190862.6</v>
      </c>
      <c r="BF951" s="11">
        <v>55086</v>
      </c>
      <c r="BG951" s="11">
        <v>0</v>
      </c>
      <c r="BH951" s="11">
        <v>291524.90000000002</v>
      </c>
      <c r="BI951" s="11">
        <v>0</v>
      </c>
      <c r="BJ951" s="11">
        <v>0</v>
      </c>
      <c r="BK951" s="11">
        <v>0</v>
      </c>
      <c r="BL951" s="11">
        <v>0</v>
      </c>
      <c r="BM951" s="11">
        <v>150691.4</v>
      </c>
      <c r="BN951" s="11">
        <v>156037.70000000001</v>
      </c>
      <c r="BO951" s="11">
        <v>2456474.5</v>
      </c>
      <c r="BP951" s="11">
        <v>1000000</v>
      </c>
      <c r="BQ951" s="11">
        <v>-1456474.5</v>
      </c>
      <c r="BR951" s="11">
        <v>-145.65</v>
      </c>
    </row>
    <row r="952" spans="48:70" ht="15" thickBot="1" x14ac:dyDescent="0.35">
      <c r="AV952" s="10" t="s">
        <v>956</v>
      </c>
      <c r="AW952" s="11">
        <v>0</v>
      </c>
      <c r="AX952" s="11">
        <v>0</v>
      </c>
      <c r="AY952" s="11">
        <v>253900.4</v>
      </c>
      <c r="AZ952" s="11">
        <v>0</v>
      </c>
      <c r="BA952" s="11">
        <v>0</v>
      </c>
      <c r="BB952" s="11">
        <v>214307.4</v>
      </c>
      <c r="BC952" s="11">
        <v>383162.4</v>
      </c>
      <c r="BD952" s="11">
        <v>65504.6</v>
      </c>
      <c r="BE952" s="11">
        <v>190862.6</v>
      </c>
      <c r="BF952" s="11">
        <v>55086</v>
      </c>
      <c r="BG952" s="11">
        <v>78744.100000000006</v>
      </c>
      <c r="BH952" s="11">
        <v>291524.90000000002</v>
      </c>
      <c r="BI952" s="11">
        <v>304510.7</v>
      </c>
      <c r="BJ952" s="11">
        <v>311523.59999999998</v>
      </c>
      <c r="BK952" s="11">
        <v>0</v>
      </c>
      <c r="BL952" s="11">
        <v>38080.300000000003</v>
      </c>
      <c r="BM952" s="11">
        <v>396149</v>
      </c>
      <c r="BN952" s="11">
        <v>167483.79999999999</v>
      </c>
      <c r="BO952" s="11">
        <v>2750840</v>
      </c>
      <c r="BP952" s="11">
        <v>2000000</v>
      </c>
      <c r="BQ952" s="11">
        <v>-750840</v>
      </c>
      <c r="BR952" s="11">
        <v>-37.54</v>
      </c>
    </row>
    <row r="953" spans="48:70" ht="15" thickBot="1" x14ac:dyDescent="0.35">
      <c r="AV953" s="10" t="s">
        <v>957</v>
      </c>
      <c r="AW953" s="11">
        <v>0</v>
      </c>
      <c r="AX953" s="11">
        <v>47202.5</v>
      </c>
      <c r="AY953" s="11">
        <v>253900.4</v>
      </c>
      <c r="AZ953" s="11">
        <v>40163.9</v>
      </c>
      <c r="BA953" s="11">
        <v>231123.3</v>
      </c>
      <c r="BB953" s="11">
        <v>0</v>
      </c>
      <c r="BC953" s="11">
        <v>383162.4</v>
      </c>
      <c r="BD953" s="11">
        <v>132272.70000000001</v>
      </c>
      <c r="BE953" s="11">
        <v>498568.7</v>
      </c>
      <c r="BF953" s="11">
        <v>0</v>
      </c>
      <c r="BG953" s="11">
        <v>38495.1</v>
      </c>
      <c r="BH953" s="11">
        <v>263103.90000000002</v>
      </c>
      <c r="BI953" s="11">
        <v>106663.8</v>
      </c>
      <c r="BJ953" s="11">
        <v>101457.4</v>
      </c>
      <c r="BK953" s="11">
        <v>69441.600000000006</v>
      </c>
      <c r="BL953" s="11">
        <v>38080.300000000003</v>
      </c>
      <c r="BM953" s="11">
        <v>396149</v>
      </c>
      <c r="BN953" s="11">
        <v>156037.70000000001</v>
      </c>
      <c r="BO953" s="11">
        <v>2755822.8</v>
      </c>
      <c r="BP953" s="11">
        <v>1000000</v>
      </c>
      <c r="BQ953" s="11">
        <v>-1755822.8</v>
      </c>
      <c r="BR953" s="11">
        <v>-175.58</v>
      </c>
    </row>
    <row r="954" spans="48:70" ht="15" thickBot="1" x14ac:dyDescent="0.35">
      <c r="AV954" s="10" t="s">
        <v>958</v>
      </c>
      <c r="AW954" s="11">
        <v>87944.6</v>
      </c>
      <c r="AX954" s="11">
        <v>0</v>
      </c>
      <c r="AY954" s="11">
        <v>253900.4</v>
      </c>
      <c r="AZ954" s="11">
        <v>0</v>
      </c>
      <c r="BA954" s="11">
        <v>90083.9</v>
      </c>
      <c r="BB954" s="11">
        <v>70315.199999999997</v>
      </c>
      <c r="BC954" s="11">
        <v>201965</v>
      </c>
      <c r="BD954" s="11">
        <v>0</v>
      </c>
      <c r="BE954" s="11">
        <v>190862.6</v>
      </c>
      <c r="BF954" s="11">
        <v>0</v>
      </c>
      <c r="BG954" s="11">
        <v>78744.100000000006</v>
      </c>
      <c r="BH954" s="11">
        <v>263103.90000000002</v>
      </c>
      <c r="BI954" s="11">
        <v>139386</v>
      </c>
      <c r="BJ954" s="11">
        <v>311523.59999999998</v>
      </c>
      <c r="BK954" s="11">
        <v>0</v>
      </c>
      <c r="BL954" s="11">
        <v>161613.5</v>
      </c>
      <c r="BM954" s="11">
        <v>396149</v>
      </c>
      <c r="BN954" s="11">
        <v>188027.9</v>
      </c>
      <c r="BO954" s="11">
        <v>2433619.7000000002</v>
      </c>
      <c r="BP954" s="11">
        <v>1000000</v>
      </c>
      <c r="BQ954" s="11">
        <v>-1433619.7</v>
      </c>
      <c r="BR954" s="11">
        <v>-143.36000000000001</v>
      </c>
    </row>
    <row r="955" spans="48:70" ht="15" thickBot="1" x14ac:dyDescent="0.35">
      <c r="AV955" s="10" t="s">
        <v>959</v>
      </c>
      <c r="AW955" s="11">
        <v>0</v>
      </c>
      <c r="AX955" s="11">
        <v>0</v>
      </c>
      <c r="AY955" s="11">
        <v>386733.8</v>
      </c>
      <c r="AZ955" s="11">
        <v>0</v>
      </c>
      <c r="BA955" s="11">
        <v>90083.9</v>
      </c>
      <c r="BB955" s="11">
        <v>214307.4</v>
      </c>
      <c r="BC955" s="11">
        <v>201965</v>
      </c>
      <c r="BD955" s="11">
        <v>179355</v>
      </c>
      <c r="BE955" s="11">
        <v>880362.1</v>
      </c>
      <c r="BF955" s="11">
        <v>21689.5</v>
      </c>
      <c r="BG955" s="11">
        <v>64594.400000000001</v>
      </c>
      <c r="BH955" s="11">
        <v>0</v>
      </c>
      <c r="BI955" s="11">
        <v>139386</v>
      </c>
      <c r="BJ955" s="11">
        <v>273443.3</v>
      </c>
      <c r="BK955" s="11">
        <v>0</v>
      </c>
      <c r="BL955" s="11">
        <v>161613.5</v>
      </c>
      <c r="BM955" s="11">
        <v>0</v>
      </c>
      <c r="BN955" s="11">
        <v>0</v>
      </c>
      <c r="BO955" s="11">
        <v>2613533.9</v>
      </c>
      <c r="BP955" s="11">
        <v>3000000</v>
      </c>
      <c r="BQ955" s="11">
        <v>386466.1</v>
      </c>
      <c r="BR955" s="11">
        <v>12.88</v>
      </c>
    </row>
    <row r="956" spans="48:70" ht="15" thickBot="1" x14ac:dyDescent="0.35">
      <c r="AV956" s="10" t="s">
        <v>960</v>
      </c>
      <c r="AW956" s="11">
        <v>0</v>
      </c>
      <c r="AX956" s="11">
        <v>0</v>
      </c>
      <c r="AY956" s="11">
        <v>386733.8</v>
      </c>
      <c r="AZ956" s="11">
        <v>40163.9</v>
      </c>
      <c r="BA956" s="11">
        <v>231123.3</v>
      </c>
      <c r="BB956" s="11">
        <v>70315.199999999997</v>
      </c>
      <c r="BC956" s="11">
        <v>383162.4</v>
      </c>
      <c r="BD956" s="11">
        <v>179355</v>
      </c>
      <c r="BE956" s="11">
        <v>880362.1</v>
      </c>
      <c r="BF956" s="11">
        <v>0</v>
      </c>
      <c r="BG956" s="11">
        <v>52585.4</v>
      </c>
      <c r="BH956" s="11">
        <v>71685</v>
      </c>
      <c r="BI956" s="11">
        <v>106663.8</v>
      </c>
      <c r="BJ956" s="11">
        <v>101457.4</v>
      </c>
      <c r="BK956" s="11">
        <v>0</v>
      </c>
      <c r="BL956" s="11">
        <v>161613.5</v>
      </c>
      <c r="BM956" s="11">
        <v>112972.4</v>
      </c>
      <c r="BN956" s="11">
        <v>89699.1</v>
      </c>
      <c r="BO956" s="11">
        <v>2867892.3</v>
      </c>
      <c r="BP956" s="11">
        <v>1000000</v>
      </c>
      <c r="BQ956" s="11">
        <v>-1867892.3</v>
      </c>
      <c r="BR956" s="11">
        <v>-186.79</v>
      </c>
    </row>
    <row r="957" spans="48:70" ht="15" thickBot="1" x14ac:dyDescent="0.35">
      <c r="AV957" s="10" t="s">
        <v>961</v>
      </c>
      <c r="AW957" s="11">
        <v>87944.6</v>
      </c>
      <c r="AX957" s="11">
        <v>157156.9</v>
      </c>
      <c r="AY957" s="11">
        <v>386733.8</v>
      </c>
      <c r="AZ957" s="11">
        <v>40163.9</v>
      </c>
      <c r="BA957" s="11">
        <v>231123.3</v>
      </c>
      <c r="BB957" s="11">
        <v>70315.199999999997</v>
      </c>
      <c r="BC957" s="11">
        <v>433983.1</v>
      </c>
      <c r="BD957" s="11">
        <v>179355</v>
      </c>
      <c r="BE957" s="11">
        <v>498568.7</v>
      </c>
      <c r="BF957" s="11">
        <v>0</v>
      </c>
      <c r="BG957" s="11">
        <v>38495.1</v>
      </c>
      <c r="BH957" s="11">
        <v>71685</v>
      </c>
      <c r="BI957" s="11">
        <v>0</v>
      </c>
      <c r="BJ957" s="11">
        <v>45711.8</v>
      </c>
      <c r="BK957" s="11">
        <v>0</v>
      </c>
      <c r="BL957" s="11">
        <v>0</v>
      </c>
      <c r="BM957" s="11">
        <v>0</v>
      </c>
      <c r="BN957" s="11">
        <v>89699.1</v>
      </c>
      <c r="BO957" s="11">
        <v>2330935.4</v>
      </c>
      <c r="BP957" s="11">
        <v>3000000</v>
      </c>
      <c r="BQ957" s="11">
        <v>669064.6</v>
      </c>
      <c r="BR957" s="11">
        <v>22.3</v>
      </c>
    </row>
    <row r="958" spans="48:70" ht="15" thickBot="1" x14ac:dyDescent="0.35">
      <c r="AV958" s="10" t="s">
        <v>962</v>
      </c>
      <c r="AW958" s="11">
        <v>0</v>
      </c>
      <c r="AX958" s="11">
        <v>420490.8</v>
      </c>
      <c r="AY958" s="11">
        <v>253900.4</v>
      </c>
      <c r="AZ958" s="11">
        <v>40163.9</v>
      </c>
      <c r="BA958" s="11">
        <v>297569.59999999998</v>
      </c>
      <c r="BB958" s="11">
        <v>0</v>
      </c>
      <c r="BC958" s="11">
        <v>700354.2</v>
      </c>
      <c r="BD958" s="11">
        <v>179355</v>
      </c>
      <c r="BE958" s="11">
        <v>101114.4</v>
      </c>
      <c r="BF958" s="11">
        <v>55086</v>
      </c>
      <c r="BG958" s="11">
        <v>0</v>
      </c>
      <c r="BH958" s="11">
        <v>606168.4</v>
      </c>
      <c r="BI958" s="11">
        <v>0</v>
      </c>
      <c r="BJ958" s="11">
        <v>0</v>
      </c>
      <c r="BK958" s="11">
        <v>69441.600000000006</v>
      </c>
      <c r="BL958" s="11">
        <v>0</v>
      </c>
      <c r="BM958" s="11">
        <v>0</v>
      </c>
      <c r="BN958" s="11">
        <v>188027.9</v>
      </c>
      <c r="BO958" s="11">
        <v>2911672.2</v>
      </c>
      <c r="BP958" s="11">
        <v>1000000</v>
      </c>
      <c r="BQ958" s="11">
        <v>-1911672.2</v>
      </c>
      <c r="BR958" s="11">
        <v>-191.17</v>
      </c>
    </row>
    <row r="959" spans="48:70" ht="15" thickBot="1" x14ac:dyDescent="0.35">
      <c r="AV959" s="10" t="s">
        <v>963</v>
      </c>
      <c r="AW959" s="11">
        <v>87944.6</v>
      </c>
      <c r="AX959" s="11">
        <v>403430.9</v>
      </c>
      <c r="AY959" s="11">
        <v>253900.4</v>
      </c>
      <c r="AZ959" s="11">
        <v>40163.9</v>
      </c>
      <c r="BA959" s="11">
        <v>231123.3</v>
      </c>
      <c r="BB959" s="11">
        <v>125497.3</v>
      </c>
      <c r="BC959" s="11">
        <v>550071</v>
      </c>
      <c r="BD959" s="11">
        <v>179355</v>
      </c>
      <c r="BE959" s="11">
        <v>190862.6</v>
      </c>
      <c r="BF959" s="11">
        <v>0</v>
      </c>
      <c r="BG959" s="11">
        <v>0</v>
      </c>
      <c r="BH959" s="11">
        <v>553733.19999999995</v>
      </c>
      <c r="BI959" s="11">
        <v>0</v>
      </c>
      <c r="BJ959" s="11">
        <v>45711.8</v>
      </c>
      <c r="BK959" s="11">
        <v>0</v>
      </c>
      <c r="BL959" s="11">
        <v>0</v>
      </c>
      <c r="BM959" s="11">
        <v>150691.4</v>
      </c>
      <c r="BN959" s="11">
        <v>156037.70000000001</v>
      </c>
      <c r="BO959" s="11">
        <v>2968523</v>
      </c>
      <c r="BP959" s="11">
        <v>4000000</v>
      </c>
      <c r="BQ959" s="11">
        <v>1031477</v>
      </c>
      <c r="BR959" s="11">
        <v>25.79</v>
      </c>
    </row>
    <row r="960" spans="48:70" ht="15" thickBot="1" x14ac:dyDescent="0.35">
      <c r="AV960" s="10" t="s">
        <v>964</v>
      </c>
      <c r="AW960" s="11">
        <v>0</v>
      </c>
      <c r="AX960" s="11">
        <v>0</v>
      </c>
      <c r="AY960" s="11">
        <v>386733.8</v>
      </c>
      <c r="AZ960" s="11">
        <v>40163.9</v>
      </c>
      <c r="BA960" s="11">
        <v>231123.3</v>
      </c>
      <c r="BB960" s="11">
        <v>0</v>
      </c>
      <c r="BC960" s="11">
        <v>201965</v>
      </c>
      <c r="BD960" s="11">
        <v>179355</v>
      </c>
      <c r="BE960" s="11">
        <v>880362.1</v>
      </c>
      <c r="BF960" s="11">
        <v>21689.5</v>
      </c>
      <c r="BG960" s="11">
        <v>52585.4</v>
      </c>
      <c r="BH960" s="11">
        <v>70683.100000000006</v>
      </c>
      <c r="BI960" s="11">
        <v>106663.8</v>
      </c>
      <c r="BJ960" s="11">
        <v>101457.4</v>
      </c>
      <c r="BK960" s="11">
        <v>69441.600000000006</v>
      </c>
      <c r="BL960" s="11">
        <v>161613.5</v>
      </c>
      <c r="BM960" s="11">
        <v>150691.4</v>
      </c>
      <c r="BN960" s="11">
        <v>53919.3</v>
      </c>
      <c r="BO960" s="11">
        <v>2708448.1</v>
      </c>
      <c r="BP960" s="11">
        <v>1000000</v>
      </c>
      <c r="BQ960" s="11">
        <v>-1708448.1</v>
      </c>
      <c r="BR960" s="11">
        <v>-170.84</v>
      </c>
    </row>
    <row r="961" spans="48:70" ht="15" thickBot="1" x14ac:dyDescent="0.35">
      <c r="AV961" s="10" t="s">
        <v>965</v>
      </c>
      <c r="AW961" s="11">
        <v>0</v>
      </c>
      <c r="AX961" s="11">
        <v>38053.199999999997</v>
      </c>
      <c r="AY961" s="11">
        <v>253900.4</v>
      </c>
      <c r="AZ961" s="11">
        <v>28463.5</v>
      </c>
      <c r="BA961" s="11">
        <v>231123.3</v>
      </c>
      <c r="BB961" s="11">
        <v>125497.3</v>
      </c>
      <c r="BC961" s="11">
        <v>433983.1</v>
      </c>
      <c r="BD961" s="11">
        <v>132272.70000000001</v>
      </c>
      <c r="BE961" s="11">
        <v>101114.4</v>
      </c>
      <c r="BF961" s="11">
        <v>21689.5</v>
      </c>
      <c r="BG961" s="11">
        <v>52585.4</v>
      </c>
      <c r="BH961" s="11">
        <v>606168.4</v>
      </c>
      <c r="BI961" s="11">
        <v>106663.8</v>
      </c>
      <c r="BJ961" s="11">
        <v>273443.3</v>
      </c>
      <c r="BK961" s="11">
        <v>0</v>
      </c>
      <c r="BL961" s="11">
        <v>0</v>
      </c>
      <c r="BM961" s="11">
        <v>396149</v>
      </c>
      <c r="BN961" s="11">
        <v>188027.9</v>
      </c>
      <c r="BO961" s="11">
        <v>2989135.2</v>
      </c>
      <c r="BP961" s="11">
        <v>1000000</v>
      </c>
      <c r="BQ961" s="11">
        <v>-1989135.2</v>
      </c>
      <c r="BR961" s="11">
        <v>-198.91</v>
      </c>
    </row>
    <row r="962" spans="48:70" ht="15" thickBot="1" x14ac:dyDescent="0.35">
      <c r="AV962" s="10" t="s">
        <v>966</v>
      </c>
      <c r="AW962" s="11">
        <v>87944.6</v>
      </c>
      <c r="AX962" s="11">
        <v>403430.9</v>
      </c>
      <c r="AY962" s="11">
        <v>370477.8</v>
      </c>
      <c r="AZ962" s="11">
        <v>40163.9</v>
      </c>
      <c r="BA962" s="11">
        <v>258776.2</v>
      </c>
      <c r="BB962" s="11">
        <v>0</v>
      </c>
      <c r="BC962" s="11">
        <v>433983.1</v>
      </c>
      <c r="BD962" s="11">
        <v>179355</v>
      </c>
      <c r="BE962" s="11">
        <v>498568.7</v>
      </c>
      <c r="BF962" s="11">
        <v>0</v>
      </c>
      <c r="BG962" s="11">
        <v>0</v>
      </c>
      <c r="BH962" s="11">
        <v>263103.90000000002</v>
      </c>
      <c r="BI962" s="11">
        <v>0</v>
      </c>
      <c r="BJ962" s="11">
        <v>0</v>
      </c>
      <c r="BK962" s="11">
        <v>69441.600000000006</v>
      </c>
      <c r="BL962" s="11">
        <v>0</v>
      </c>
      <c r="BM962" s="11">
        <v>0</v>
      </c>
      <c r="BN962" s="11">
        <v>96040</v>
      </c>
      <c r="BO962" s="11">
        <v>2701285.7</v>
      </c>
      <c r="BP962" s="11">
        <v>3000000</v>
      </c>
      <c r="BQ962" s="11">
        <v>298714.3</v>
      </c>
      <c r="BR962" s="11">
        <v>9.9600000000000009</v>
      </c>
    </row>
    <row r="963" spans="48:70" ht="15" thickBot="1" x14ac:dyDescent="0.35">
      <c r="AV963" s="10" t="s">
        <v>967</v>
      </c>
      <c r="AW963" s="11">
        <v>0</v>
      </c>
      <c r="AX963" s="11">
        <v>157156.9</v>
      </c>
      <c r="AY963" s="11">
        <v>386733.8</v>
      </c>
      <c r="AZ963" s="11">
        <v>40163.9</v>
      </c>
      <c r="BA963" s="11">
        <v>231123.3</v>
      </c>
      <c r="BB963" s="11">
        <v>0</v>
      </c>
      <c r="BC963" s="11">
        <v>201965</v>
      </c>
      <c r="BD963" s="11">
        <v>179355</v>
      </c>
      <c r="BE963" s="11">
        <v>880362.1</v>
      </c>
      <c r="BF963" s="11">
        <v>0</v>
      </c>
      <c r="BG963" s="11">
        <v>38495.1</v>
      </c>
      <c r="BH963" s="11">
        <v>71685</v>
      </c>
      <c r="BI963" s="11">
        <v>0</v>
      </c>
      <c r="BJ963" s="11">
        <v>0</v>
      </c>
      <c r="BK963" s="11">
        <v>214557.3</v>
      </c>
      <c r="BL963" s="11">
        <v>161613.5</v>
      </c>
      <c r="BM963" s="11">
        <v>112972.4</v>
      </c>
      <c r="BN963" s="11">
        <v>53919.3</v>
      </c>
      <c r="BO963" s="11">
        <v>2730102.5</v>
      </c>
      <c r="BP963" s="11">
        <v>2000000</v>
      </c>
      <c r="BQ963" s="11">
        <v>-730102.5</v>
      </c>
      <c r="BR963" s="11">
        <v>-36.51</v>
      </c>
    </row>
    <row r="964" spans="48:70" ht="15" thickBot="1" x14ac:dyDescent="0.35">
      <c r="AV964" s="10" t="s">
        <v>968</v>
      </c>
      <c r="AW964" s="11">
        <v>0</v>
      </c>
      <c r="AX964" s="11">
        <v>0</v>
      </c>
      <c r="AY964" s="11">
        <v>386733.8</v>
      </c>
      <c r="AZ964" s="11">
        <v>0</v>
      </c>
      <c r="BA964" s="11">
        <v>0</v>
      </c>
      <c r="BB964" s="11">
        <v>214307.4</v>
      </c>
      <c r="BC964" s="11">
        <v>201965</v>
      </c>
      <c r="BD964" s="11">
        <v>132272.70000000001</v>
      </c>
      <c r="BE964" s="11">
        <v>534324.4</v>
      </c>
      <c r="BF964" s="11">
        <v>21689.5</v>
      </c>
      <c r="BG964" s="11">
        <v>78744.100000000006</v>
      </c>
      <c r="BH964" s="11">
        <v>263103.90000000002</v>
      </c>
      <c r="BI964" s="11">
        <v>139386</v>
      </c>
      <c r="BJ964" s="11">
        <v>311523.59999999998</v>
      </c>
      <c r="BK964" s="11">
        <v>0</v>
      </c>
      <c r="BL964" s="11">
        <v>161613.5</v>
      </c>
      <c r="BM964" s="11">
        <v>396149</v>
      </c>
      <c r="BN964" s="11">
        <v>89699.1</v>
      </c>
      <c r="BO964" s="11">
        <v>2931511.9</v>
      </c>
      <c r="BP964" s="11">
        <v>4000000</v>
      </c>
      <c r="BQ964" s="11">
        <v>1068488.1000000001</v>
      </c>
      <c r="BR964" s="11">
        <v>26.71</v>
      </c>
    </row>
    <row r="965" spans="48:70" ht="15" thickBot="1" x14ac:dyDescent="0.35">
      <c r="AV965" s="10" t="s">
        <v>969</v>
      </c>
      <c r="AW965" s="11">
        <v>87944.6</v>
      </c>
      <c r="AX965" s="11">
        <v>0</v>
      </c>
      <c r="AY965" s="11">
        <v>386733.8</v>
      </c>
      <c r="AZ965" s="11">
        <v>0</v>
      </c>
      <c r="BA965" s="11">
        <v>0</v>
      </c>
      <c r="BB965" s="11">
        <v>214307.4</v>
      </c>
      <c r="BC965" s="11">
        <v>201965</v>
      </c>
      <c r="BD965" s="11">
        <v>132272.70000000001</v>
      </c>
      <c r="BE965" s="11">
        <v>579949.69999999995</v>
      </c>
      <c r="BF965" s="11">
        <v>0</v>
      </c>
      <c r="BG965" s="11">
        <v>78744.100000000006</v>
      </c>
      <c r="BH965" s="11">
        <v>71685</v>
      </c>
      <c r="BI965" s="11">
        <v>139386</v>
      </c>
      <c r="BJ965" s="11">
        <v>311523.59999999998</v>
      </c>
      <c r="BK965" s="11">
        <v>0</v>
      </c>
      <c r="BL965" s="11">
        <v>161613.5</v>
      </c>
      <c r="BM965" s="11">
        <v>150691.4</v>
      </c>
      <c r="BN965" s="11">
        <v>89699.1</v>
      </c>
      <c r="BO965" s="11">
        <v>2606515.7999999998</v>
      </c>
      <c r="BP965" s="11">
        <v>2000000</v>
      </c>
      <c r="BQ965" s="11">
        <v>-606515.80000000005</v>
      </c>
      <c r="BR965" s="11">
        <v>-30.33</v>
      </c>
    </row>
    <row r="966" spans="48:70" ht="15" thickBot="1" x14ac:dyDescent="0.35">
      <c r="AV966" s="10" t="s">
        <v>970</v>
      </c>
      <c r="AW966" s="11">
        <v>87944.6</v>
      </c>
      <c r="AX966" s="11">
        <v>157156.9</v>
      </c>
      <c r="AY966" s="11">
        <v>386733.8</v>
      </c>
      <c r="AZ966" s="11">
        <v>40163.9</v>
      </c>
      <c r="BA966" s="11">
        <v>258776.2</v>
      </c>
      <c r="BB966" s="11">
        <v>0</v>
      </c>
      <c r="BC966" s="11">
        <v>201965</v>
      </c>
      <c r="BD966" s="11">
        <v>179355</v>
      </c>
      <c r="BE966" s="11">
        <v>880362.1</v>
      </c>
      <c r="BF966" s="11">
        <v>0</v>
      </c>
      <c r="BG966" s="11">
        <v>38495.1</v>
      </c>
      <c r="BH966" s="11">
        <v>0</v>
      </c>
      <c r="BI966" s="11">
        <v>0</v>
      </c>
      <c r="BJ966" s="11">
        <v>0</v>
      </c>
      <c r="BK966" s="11">
        <v>214557.3</v>
      </c>
      <c r="BL966" s="11">
        <v>161613.5</v>
      </c>
      <c r="BM966" s="11">
        <v>0</v>
      </c>
      <c r="BN966" s="11">
        <v>53919.3</v>
      </c>
      <c r="BO966" s="11">
        <v>2661042.7000000002</v>
      </c>
      <c r="BP966" s="11">
        <v>1000000</v>
      </c>
      <c r="BQ966" s="11">
        <v>-1661042.7</v>
      </c>
      <c r="BR966" s="11">
        <v>-166.1</v>
      </c>
    </row>
    <row r="967" spans="48:70" ht="15" thickBot="1" x14ac:dyDescent="0.35">
      <c r="AV967" s="10" t="s">
        <v>971</v>
      </c>
      <c r="AW967" s="11">
        <v>87944.6</v>
      </c>
      <c r="AX967" s="11">
        <v>0</v>
      </c>
      <c r="AY967" s="11">
        <v>0</v>
      </c>
      <c r="AZ967" s="11">
        <v>0</v>
      </c>
      <c r="BA967" s="11">
        <v>0</v>
      </c>
      <c r="BB967" s="11">
        <v>214307.4</v>
      </c>
      <c r="BC967" s="11">
        <v>201965</v>
      </c>
      <c r="BD967" s="11">
        <v>0</v>
      </c>
      <c r="BE967" s="11">
        <v>0</v>
      </c>
      <c r="BF967" s="11">
        <v>0</v>
      </c>
      <c r="BG967" s="11">
        <v>78744.100000000006</v>
      </c>
      <c r="BH967" s="11">
        <v>606168.4</v>
      </c>
      <c r="BI967" s="11">
        <v>614639.69999999995</v>
      </c>
      <c r="BJ967" s="11">
        <v>311523.59999999998</v>
      </c>
      <c r="BK967" s="11">
        <v>0</v>
      </c>
      <c r="BL967" s="11">
        <v>161613.5</v>
      </c>
      <c r="BM967" s="11">
        <v>435195.3</v>
      </c>
      <c r="BN967" s="11">
        <v>188027.9</v>
      </c>
      <c r="BO967" s="11">
        <v>2900129.4</v>
      </c>
      <c r="BP967" s="11">
        <v>1000000</v>
      </c>
      <c r="BQ967" s="11">
        <v>-1900129.4</v>
      </c>
      <c r="BR967" s="11">
        <v>-190.01</v>
      </c>
    </row>
    <row r="968" spans="48:70" ht="15" thickBot="1" x14ac:dyDescent="0.35">
      <c r="AV968" s="10" t="s">
        <v>972</v>
      </c>
      <c r="AW968" s="11">
        <v>0</v>
      </c>
      <c r="AX968" s="11">
        <v>0</v>
      </c>
      <c r="AY968" s="11">
        <v>253900.4</v>
      </c>
      <c r="AZ968" s="11">
        <v>0</v>
      </c>
      <c r="BA968" s="11">
        <v>0</v>
      </c>
      <c r="BB968" s="11">
        <v>214307.4</v>
      </c>
      <c r="BC968" s="11">
        <v>383162.4</v>
      </c>
      <c r="BD968" s="11">
        <v>132272.70000000001</v>
      </c>
      <c r="BE968" s="11">
        <v>498568.7</v>
      </c>
      <c r="BF968" s="11">
        <v>0</v>
      </c>
      <c r="BG968" s="11">
        <v>78744.100000000006</v>
      </c>
      <c r="BH968" s="11">
        <v>263103.90000000002</v>
      </c>
      <c r="BI968" s="11">
        <v>139386</v>
      </c>
      <c r="BJ968" s="11">
        <v>311523.59999999998</v>
      </c>
      <c r="BK968" s="11">
        <v>0</v>
      </c>
      <c r="BL968" s="11">
        <v>99742.5</v>
      </c>
      <c r="BM968" s="11">
        <v>396149</v>
      </c>
      <c r="BN968" s="11">
        <v>156037.70000000001</v>
      </c>
      <c r="BO968" s="11">
        <v>2926898.5</v>
      </c>
      <c r="BP968" s="11">
        <v>3000000</v>
      </c>
      <c r="BQ968" s="11">
        <v>73101.5</v>
      </c>
      <c r="BR968" s="11">
        <v>2.44</v>
      </c>
    </row>
    <row r="969" spans="48:70" ht="15" thickBot="1" x14ac:dyDescent="0.35">
      <c r="AV969" s="10" t="s">
        <v>973</v>
      </c>
      <c r="AW969" s="11">
        <v>0</v>
      </c>
      <c r="AX969" s="11">
        <v>0</v>
      </c>
      <c r="AY969" s="11">
        <v>253900.4</v>
      </c>
      <c r="AZ969" s="11">
        <v>0</v>
      </c>
      <c r="BA969" s="11">
        <v>0</v>
      </c>
      <c r="BB969" s="11">
        <v>214307.4</v>
      </c>
      <c r="BC969" s="11">
        <v>383162.4</v>
      </c>
      <c r="BD969" s="11">
        <v>132272.70000000001</v>
      </c>
      <c r="BE969" s="11">
        <v>190862.6</v>
      </c>
      <c r="BF969" s="11">
        <v>0</v>
      </c>
      <c r="BG969" s="11">
        <v>78744.100000000006</v>
      </c>
      <c r="BH969" s="11">
        <v>553733.19999999995</v>
      </c>
      <c r="BI969" s="11">
        <v>139386</v>
      </c>
      <c r="BJ969" s="11">
        <v>311523.59999999998</v>
      </c>
      <c r="BK969" s="11">
        <v>0</v>
      </c>
      <c r="BL969" s="11">
        <v>38080.300000000003</v>
      </c>
      <c r="BM969" s="11">
        <v>396149</v>
      </c>
      <c r="BN969" s="11">
        <v>156037.70000000001</v>
      </c>
      <c r="BO969" s="11">
        <v>2848159.6</v>
      </c>
      <c r="BP969" s="11">
        <v>1000000</v>
      </c>
      <c r="BQ969" s="11">
        <v>-1848159.6</v>
      </c>
      <c r="BR969" s="11">
        <v>-184.82</v>
      </c>
    </row>
    <row r="970" spans="48:70" ht="15" thickBot="1" x14ac:dyDescent="0.35">
      <c r="AV970" s="10" t="s">
        <v>974</v>
      </c>
      <c r="AW970" s="11">
        <v>0</v>
      </c>
      <c r="AX970" s="11">
        <v>403430.9</v>
      </c>
      <c r="AY970" s="11">
        <v>253900.4</v>
      </c>
      <c r="AZ970" s="11">
        <v>40163.9</v>
      </c>
      <c r="BA970" s="11">
        <v>231123.3</v>
      </c>
      <c r="BB970" s="11">
        <v>214307.4</v>
      </c>
      <c r="BC970" s="11">
        <v>433983.1</v>
      </c>
      <c r="BD970" s="11">
        <v>179355</v>
      </c>
      <c r="BE970" s="11">
        <v>453070.2</v>
      </c>
      <c r="BF970" s="11">
        <v>21689.5</v>
      </c>
      <c r="BG970" s="11">
        <v>38495.1</v>
      </c>
      <c r="BH970" s="11">
        <v>291524.90000000002</v>
      </c>
      <c r="BI970" s="11">
        <v>0</v>
      </c>
      <c r="BJ970" s="11">
        <v>101457.4</v>
      </c>
      <c r="BK970" s="11">
        <v>0</v>
      </c>
      <c r="BL970" s="11">
        <v>0</v>
      </c>
      <c r="BM970" s="11">
        <v>112972.4</v>
      </c>
      <c r="BN970" s="11">
        <v>156037.70000000001</v>
      </c>
      <c r="BO970" s="11">
        <v>2931511.2</v>
      </c>
      <c r="BP970" s="11">
        <v>4000000</v>
      </c>
      <c r="BQ970" s="11">
        <v>1068488.8</v>
      </c>
      <c r="BR970" s="11">
        <v>26.71</v>
      </c>
    </row>
    <row r="971" spans="48:70" ht="15" thickBot="1" x14ac:dyDescent="0.35">
      <c r="AV971" s="10" t="s">
        <v>975</v>
      </c>
      <c r="AW971" s="11">
        <v>0</v>
      </c>
      <c r="AX971" s="11">
        <v>0</v>
      </c>
      <c r="AY971" s="11">
        <v>386733.8</v>
      </c>
      <c r="AZ971" s="11">
        <v>0</v>
      </c>
      <c r="BA971" s="11">
        <v>231123.3</v>
      </c>
      <c r="BB971" s="11">
        <v>214307.4</v>
      </c>
      <c r="BC971" s="11">
        <v>201965</v>
      </c>
      <c r="BD971" s="11">
        <v>179355</v>
      </c>
      <c r="BE971" s="11">
        <v>580568.9</v>
      </c>
      <c r="BF971" s="11">
        <v>21689.5</v>
      </c>
      <c r="BG971" s="11">
        <v>64594.400000000001</v>
      </c>
      <c r="BH971" s="11">
        <v>263103.90000000002</v>
      </c>
      <c r="BI971" s="11">
        <v>139386</v>
      </c>
      <c r="BJ971" s="11">
        <v>273443.3</v>
      </c>
      <c r="BK971" s="11">
        <v>0</v>
      </c>
      <c r="BL971" s="11">
        <v>161613.5</v>
      </c>
      <c r="BM971" s="11">
        <v>150691.4</v>
      </c>
      <c r="BN971" s="11">
        <v>89699.1</v>
      </c>
      <c r="BO971" s="11">
        <v>2958274.4</v>
      </c>
      <c r="BP971" s="11">
        <v>3000000</v>
      </c>
      <c r="BQ971" s="11">
        <v>41725.599999999999</v>
      </c>
      <c r="BR971" s="11">
        <v>1.39</v>
      </c>
    </row>
    <row r="972" spans="48:70" ht="15" thickBot="1" x14ac:dyDescent="0.35">
      <c r="AV972" s="10" t="s">
        <v>976</v>
      </c>
      <c r="AW972" s="11">
        <v>0</v>
      </c>
      <c r="AX972" s="11">
        <v>157156.9</v>
      </c>
      <c r="AY972" s="11">
        <v>253900.4</v>
      </c>
      <c r="AZ972" s="11">
        <v>40163.9</v>
      </c>
      <c r="BA972" s="11">
        <v>231123.3</v>
      </c>
      <c r="BB972" s="11">
        <v>0</v>
      </c>
      <c r="BC972" s="11">
        <v>433983.1</v>
      </c>
      <c r="BD972" s="11">
        <v>132272.70000000001</v>
      </c>
      <c r="BE972" s="11">
        <v>190862.6</v>
      </c>
      <c r="BF972" s="11">
        <v>55086</v>
      </c>
      <c r="BG972" s="11">
        <v>38495.1</v>
      </c>
      <c r="BH972" s="11">
        <v>606168.4</v>
      </c>
      <c r="BI972" s="11">
        <v>106663.8</v>
      </c>
      <c r="BJ972" s="11">
        <v>101457.4</v>
      </c>
      <c r="BK972" s="11">
        <v>0</v>
      </c>
      <c r="BL972" s="11">
        <v>0</v>
      </c>
      <c r="BM972" s="11">
        <v>396149</v>
      </c>
      <c r="BN972" s="11">
        <v>188027.9</v>
      </c>
      <c r="BO972" s="11">
        <v>2931510.5</v>
      </c>
      <c r="BP972" s="11">
        <v>4000000</v>
      </c>
      <c r="BQ972" s="11">
        <v>1068489.5</v>
      </c>
      <c r="BR972" s="11">
        <v>26.71</v>
      </c>
    </row>
    <row r="973" spans="48:70" ht="15" thickBot="1" x14ac:dyDescent="0.35">
      <c r="AV973" s="10" t="s">
        <v>977</v>
      </c>
      <c r="AW973" s="11">
        <v>0</v>
      </c>
      <c r="AX973" s="11">
        <v>403430.9</v>
      </c>
      <c r="AY973" s="11">
        <v>386733.8</v>
      </c>
      <c r="AZ973" s="11">
        <v>40163.9</v>
      </c>
      <c r="BA973" s="11">
        <v>297569.59999999998</v>
      </c>
      <c r="BB973" s="11">
        <v>0</v>
      </c>
      <c r="BC973" s="11">
        <v>433983.1</v>
      </c>
      <c r="BD973" s="11">
        <v>179355</v>
      </c>
      <c r="BE973" s="11">
        <v>534324.4</v>
      </c>
      <c r="BF973" s="11">
        <v>55086</v>
      </c>
      <c r="BG973" s="11">
        <v>0</v>
      </c>
      <c r="BH973" s="11">
        <v>263103.90000000002</v>
      </c>
      <c r="BI973" s="11">
        <v>0</v>
      </c>
      <c r="BJ973" s="11">
        <v>0</v>
      </c>
      <c r="BK973" s="11">
        <v>214557.3</v>
      </c>
      <c r="BL973" s="11">
        <v>38080.300000000003</v>
      </c>
      <c r="BM973" s="11">
        <v>0</v>
      </c>
      <c r="BN973" s="11">
        <v>89699.1</v>
      </c>
      <c r="BO973" s="11">
        <v>2936087.3</v>
      </c>
      <c r="BP973" s="11">
        <v>3000000</v>
      </c>
      <c r="BQ973" s="11">
        <v>63912.7</v>
      </c>
      <c r="BR973" s="11">
        <v>2.13</v>
      </c>
    </row>
    <row r="974" spans="48:70" ht="15" thickBot="1" x14ac:dyDescent="0.35">
      <c r="AV974" s="10" t="s">
        <v>978</v>
      </c>
      <c r="AW974" s="11">
        <v>87944.6</v>
      </c>
      <c r="AX974" s="11">
        <v>420490.8</v>
      </c>
      <c r="AY974" s="11">
        <v>0</v>
      </c>
      <c r="AZ974" s="11">
        <v>40163.9</v>
      </c>
      <c r="BA974" s="11">
        <v>297569.59999999998</v>
      </c>
      <c r="BB974" s="11">
        <v>0</v>
      </c>
      <c r="BC974" s="11">
        <v>901857.4</v>
      </c>
      <c r="BD974" s="11">
        <v>179355</v>
      </c>
      <c r="BE974" s="11">
        <v>0</v>
      </c>
      <c r="BF974" s="11">
        <v>0</v>
      </c>
      <c r="BG974" s="11">
        <v>0</v>
      </c>
      <c r="BH974" s="11">
        <v>606168.4</v>
      </c>
      <c r="BI974" s="11">
        <v>0</v>
      </c>
      <c r="BJ974" s="11">
        <v>0</v>
      </c>
      <c r="BK974" s="11">
        <v>69441.600000000006</v>
      </c>
      <c r="BL974" s="11">
        <v>0</v>
      </c>
      <c r="BM974" s="11">
        <v>0</v>
      </c>
      <c r="BN974" s="11">
        <v>188027.9</v>
      </c>
      <c r="BO974" s="11">
        <v>2791019.3</v>
      </c>
      <c r="BP974" s="11">
        <v>3000000</v>
      </c>
      <c r="BQ974" s="11">
        <v>208980.7</v>
      </c>
      <c r="BR974" s="11">
        <v>6.97</v>
      </c>
    </row>
    <row r="975" spans="48:70" ht="15" thickBot="1" x14ac:dyDescent="0.35">
      <c r="AV975" s="10" t="s">
        <v>979</v>
      </c>
      <c r="AW975" s="11">
        <v>87944.6</v>
      </c>
      <c r="AX975" s="11">
        <v>0</v>
      </c>
      <c r="AY975" s="11">
        <v>386733.8</v>
      </c>
      <c r="AZ975" s="11">
        <v>0</v>
      </c>
      <c r="BA975" s="11">
        <v>0</v>
      </c>
      <c r="BB975" s="11">
        <v>214307.4</v>
      </c>
      <c r="BC975" s="11">
        <v>383162.4</v>
      </c>
      <c r="BD975" s="11">
        <v>132272.70000000001</v>
      </c>
      <c r="BE975" s="11">
        <v>534324.4</v>
      </c>
      <c r="BF975" s="11">
        <v>0</v>
      </c>
      <c r="BG975" s="11">
        <v>78744.100000000006</v>
      </c>
      <c r="BH975" s="11">
        <v>263103.90000000002</v>
      </c>
      <c r="BI975" s="11">
        <v>139386</v>
      </c>
      <c r="BJ975" s="11">
        <v>311523.59999999998</v>
      </c>
      <c r="BK975" s="11">
        <v>0</v>
      </c>
      <c r="BL975" s="11">
        <v>38080.300000000003</v>
      </c>
      <c r="BM975" s="11">
        <v>150691.4</v>
      </c>
      <c r="BN975" s="11">
        <v>89699.1</v>
      </c>
      <c r="BO975" s="11">
        <v>2809973.7</v>
      </c>
      <c r="BP975" s="11">
        <v>3000000</v>
      </c>
      <c r="BQ975" s="11">
        <v>190026.3</v>
      </c>
      <c r="BR975" s="11">
        <v>6.33</v>
      </c>
    </row>
    <row r="976" spans="48:70" ht="15" thickBot="1" x14ac:dyDescent="0.35">
      <c r="AV976" s="10" t="s">
        <v>980</v>
      </c>
      <c r="AW976" s="11">
        <v>0</v>
      </c>
      <c r="AX976" s="11">
        <v>0</v>
      </c>
      <c r="AY976" s="11">
        <v>253900.4</v>
      </c>
      <c r="AZ976" s="11">
        <v>0</v>
      </c>
      <c r="BA976" s="11">
        <v>231123.3</v>
      </c>
      <c r="BB976" s="11">
        <v>180691</v>
      </c>
      <c r="BC976" s="11">
        <v>433983.1</v>
      </c>
      <c r="BD976" s="11">
        <v>132272.70000000001</v>
      </c>
      <c r="BE976" s="11">
        <v>190862.6</v>
      </c>
      <c r="BF976" s="11">
        <v>21689.5</v>
      </c>
      <c r="BG976" s="11">
        <v>52585.4</v>
      </c>
      <c r="BH976" s="11">
        <v>291524.90000000002</v>
      </c>
      <c r="BI976" s="11">
        <v>139386</v>
      </c>
      <c r="BJ976" s="11">
        <v>273443.3</v>
      </c>
      <c r="BK976" s="11">
        <v>0</v>
      </c>
      <c r="BL976" s="11">
        <v>38080.300000000003</v>
      </c>
      <c r="BM976" s="11">
        <v>396149</v>
      </c>
      <c r="BN976" s="11">
        <v>167483.79999999999</v>
      </c>
      <c r="BO976" s="11">
        <v>2803175.5</v>
      </c>
      <c r="BP976" s="11">
        <v>1000000</v>
      </c>
      <c r="BQ976" s="11">
        <v>-1803175.5</v>
      </c>
      <c r="BR976" s="11">
        <v>-180.32</v>
      </c>
    </row>
    <row r="977" spans="48:70" ht="15" thickBot="1" x14ac:dyDescent="0.35">
      <c r="AV977" s="10" t="s">
        <v>981</v>
      </c>
      <c r="AW977" s="11">
        <v>0</v>
      </c>
      <c r="AX977" s="11">
        <v>0</v>
      </c>
      <c r="AY977" s="11">
        <v>370477.8</v>
      </c>
      <c r="AZ977" s="11">
        <v>28463.5</v>
      </c>
      <c r="BA977" s="11">
        <v>231123.3</v>
      </c>
      <c r="BB977" s="11">
        <v>0</v>
      </c>
      <c r="BC977" s="11">
        <v>201965</v>
      </c>
      <c r="BD977" s="11">
        <v>132272.70000000001</v>
      </c>
      <c r="BE977" s="11">
        <v>579949.69999999995</v>
      </c>
      <c r="BF977" s="11">
        <v>55086</v>
      </c>
      <c r="BG977" s="11">
        <v>52585.4</v>
      </c>
      <c r="BH977" s="11">
        <v>263103.90000000002</v>
      </c>
      <c r="BI977" s="11">
        <v>106663.8</v>
      </c>
      <c r="BJ977" s="11">
        <v>273443.3</v>
      </c>
      <c r="BK977" s="11">
        <v>69441.600000000006</v>
      </c>
      <c r="BL977" s="11">
        <v>161613.5</v>
      </c>
      <c r="BM977" s="11">
        <v>315622.59999999998</v>
      </c>
      <c r="BN977" s="11">
        <v>89699.1</v>
      </c>
      <c r="BO977" s="11">
        <v>2931511.2</v>
      </c>
      <c r="BP977" s="11">
        <v>4000000</v>
      </c>
      <c r="BQ977" s="11">
        <v>1068488.8</v>
      </c>
      <c r="BR977" s="11">
        <v>26.71</v>
      </c>
    </row>
    <row r="978" spans="48:70" ht="15" thickBot="1" x14ac:dyDescent="0.35">
      <c r="AV978" s="10" t="s">
        <v>982</v>
      </c>
      <c r="AW978" s="11">
        <v>87944.6</v>
      </c>
      <c r="AX978" s="11">
        <v>0</v>
      </c>
      <c r="AY978" s="11">
        <v>253900.4</v>
      </c>
      <c r="AZ978" s="11">
        <v>0</v>
      </c>
      <c r="BA978" s="11">
        <v>90083.9</v>
      </c>
      <c r="BB978" s="11">
        <v>60017.599999999999</v>
      </c>
      <c r="BC978" s="11">
        <v>201965</v>
      </c>
      <c r="BD978" s="11">
        <v>0</v>
      </c>
      <c r="BE978" s="11">
        <v>190862.6</v>
      </c>
      <c r="BF978" s="11">
        <v>0</v>
      </c>
      <c r="BG978" s="11">
        <v>78744.100000000006</v>
      </c>
      <c r="BH978" s="11">
        <v>606168.4</v>
      </c>
      <c r="BI978" s="11">
        <v>304510.7</v>
      </c>
      <c r="BJ978" s="11">
        <v>311523.59999999998</v>
      </c>
      <c r="BK978" s="11">
        <v>0</v>
      </c>
      <c r="BL978" s="11">
        <v>161613.5</v>
      </c>
      <c r="BM978" s="11">
        <v>396149</v>
      </c>
      <c r="BN978" s="11">
        <v>188027.9</v>
      </c>
      <c r="BO978" s="11">
        <v>2931511.2</v>
      </c>
      <c r="BP978" s="11">
        <v>4000000</v>
      </c>
      <c r="BQ978" s="11">
        <v>1068488.8</v>
      </c>
      <c r="BR978" s="11">
        <v>26.71</v>
      </c>
    </row>
    <row r="979" spans="48:70" ht="15" thickBot="1" x14ac:dyDescent="0.35">
      <c r="AV979" s="10" t="s">
        <v>983</v>
      </c>
      <c r="AW979" s="11">
        <v>0</v>
      </c>
      <c r="AX979" s="11">
        <v>47202.5</v>
      </c>
      <c r="AY979" s="11">
        <v>253900.4</v>
      </c>
      <c r="AZ979" s="11">
        <v>40163.9</v>
      </c>
      <c r="BA979" s="11">
        <v>231123.3</v>
      </c>
      <c r="BB979" s="11">
        <v>70315.199999999997</v>
      </c>
      <c r="BC979" s="11">
        <v>433983.1</v>
      </c>
      <c r="BD979" s="11">
        <v>132272.70000000001</v>
      </c>
      <c r="BE979" s="11">
        <v>101114.4</v>
      </c>
      <c r="BF979" s="11">
        <v>21689.5</v>
      </c>
      <c r="BG979" s="11">
        <v>38495.1</v>
      </c>
      <c r="BH979" s="11">
        <v>606168.4</v>
      </c>
      <c r="BI979" s="11">
        <v>106663.8</v>
      </c>
      <c r="BJ979" s="11">
        <v>273443.3</v>
      </c>
      <c r="BK979" s="11">
        <v>0</v>
      </c>
      <c r="BL979" s="11">
        <v>0</v>
      </c>
      <c r="BM979" s="11">
        <v>396149</v>
      </c>
      <c r="BN979" s="11">
        <v>188027.9</v>
      </c>
      <c r="BO979" s="11">
        <v>2940712.5</v>
      </c>
      <c r="BP979" s="11">
        <v>2000000</v>
      </c>
      <c r="BQ979" s="11">
        <v>-940712.5</v>
      </c>
      <c r="BR979" s="11">
        <v>-47.04</v>
      </c>
    </row>
    <row r="980" spans="48:70" ht="15" thickBot="1" x14ac:dyDescent="0.35">
      <c r="AV980" s="10" t="s">
        <v>984</v>
      </c>
      <c r="AW980" s="11">
        <v>0</v>
      </c>
      <c r="AX980" s="11">
        <v>0</v>
      </c>
      <c r="AY980" s="11">
        <v>386733.8</v>
      </c>
      <c r="AZ980" s="11">
        <v>0</v>
      </c>
      <c r="BA980" s="11">
        <v>0</v>
      </c>
      <c r="BB980" s="11">
        <v>537911.1</v>
      </c>
      <c r="BC980" s="11">
        <v>383162.4</v>
      </c>
      <c r="BD980" s="11">
        <v>179355</v>
      </c>
      <c r="BE980" s="11">
        <v>580568.9</v>
      </c>
      <c r="BF980" s="11">
        <v>21689.5</v>
      </c>
      <c r="BG980" s="11">
        <v>78744.100000000006</v>
      </c>
      <c r="BH980" s="11">
        <v>70683.100000000006</v>
      </c>
      <c r="BI980" s="11">
        <v>304510.7</v>
      </c>
      <c r="BJ980" s="11">
        <v>311523.59999999998</v>
      </c>
      <c r="BK980" s="11">
        <v>0</v>
      </c>
      <c r="BL980" s="11">
        <v>161613.5</v>
      </c>
      <c r="BM980" s="11">
        <v>150691.4</v>
      </c>
      <c r="BN980" s="11">
        <v>89699.1</v>
      </c>
      <c r="BO980" s="11">
        <v>3256886.2</v>
      </c>
      <c r="BP980" s="11">
        <v>1000000</v>
      </c>
      <c r="BQ980" s="11">
        <v>-2256886.2000000002</v>
      </c>
      <c r="BR980" s="11">
        <v>-225.69</v>
      </c>
    </row>
    <row r="981" spans="48:70" ht="15" thickBot="1" x14ac:dyDescent="0.35">
      <c r="AV981" s="10" t="s">
        <v>985</v>
      </c>
      <c r="AW981" s="11">
        <v>0</v>
      </c>
      <c r="AX981" s="11">
        <v>47202.5</v>
      </c>
      <c r="AY981" s="11">
        <v>253900.4</v>
      </c>
      <c r="AZ981" s="11">
        <v>40163.9</v>
      </c>
      <c r="BA981" s="11">
        <v>231123.3</v>
      </c>
      <c r="BB981" s="11">
        <v>0</v>
      </c>
      <c r="BC981" s="11">
        <v>433983.1</v>
      </c>
      <c r="BD981" s="11">
        <v>132272.70000000001</v>
      </c>
      <c r="BE981" s="11">
        <v>190862.6</v>
      </c>
      <c r="BF981" s="11">
        <v>21689.5</v>
      </c>
      <c r="BG981" s="11">
        <v>38495.1</v>
      </c>
      <c r="BH981" s="11">
        <v>291524.90000000002</v>
      </c>
      <c r="BI981" s="11">
        <v>106663.8</v>
      </c>
      <c r="BJ981" s="11">
        <v>101457.4</v>
      </c>
      <c r="BK981" s="11">
        <v>69441.600000000006</v>
      </c>
      <c r="BL981" s="11">
        <v>38080.300000000003</v>
      </c>
      <c r="BM981" s="11">
        <v>396149</v>
      </c>
      <c r="BN981" s="11">
        <v>156037.70000000001</v>
      </c>
      <c r="BO981" s="11">
        <v>2549047.9</v>
      </c>
      <c r="BP981" s="11">
        <v>2000000</v>
      </c>
      <c r="BQ981" s="11">
        <v>-549047.9</v>
      </c>
      <c r="BR981" s="11">
        <v>-27.45</v>
      </c>
    </row>
    <row r="982" spans="48:70" ht="15" thickBot="1" x14ac:dyDescent="0.35">
      <c r="AV982" s="10" t="s">
        <v>986</v>
      </c>
      <c r="AW982" s="11">
        <v>0</v>
      </c>
      <c r="AX982" s="11">
        <v>0</v>
      </c>
      <c r="AY982" s="11">
        <v>386733.8</v>
      </c>
      <c r="AZ982" s="11">
        <v>0</v>
      </c>
      <c r="BA982" s="11">
        <v>90083.9</v>
      </c>
      <c r="BB982" s="11">
        <v>264430.40000000002</v>
      </c>
      <c r="BC982" s="11">
        <v>383162.4</v>
      </c>
      <c r="BD982" s="11">
        <v>219347.4</v>
      </c>
      <c r="BE982" s="11">
        <v>880362.1</v>
      </c>
      <c r="BF982" s="11">
        <v>55086</v>
      </c>
      <c r="BG982" s="11">
        <v>64594.400000000001</v>
      </c>
      <c r="BH982" s="11">
        <v>71685</v>
      </c>
      <c r="BI982" s="11">
        <v>139386</v>
      </c>
      <c r="BJ982" s="11">
        <v>311523.59999999998</v>
      </c>
      <c r="BK982" s="11">
        <v>0</v>
      </c>
      <c r="BL982" s="11">
        <v>38080.300000000003</v>
      </c>
      <c r="BM982" s="11">
        <v>0</v>
      </c>
      <c r="BN982" s="11">
        <v>53919.3</v>
      </c>
      <c r="BO982" s="11">
        <v>2958394.6</v>
      </c>
      <c r="BP982" s="11">
        <v>4000000</v>
      </c>
      <c r="BQ982" s="11">
        <v>1041605.4</v>
      </c>
      <c r="BR982" s="11">
        <v>26.04</v>
      </c>
    </row>
    <row r="983" spans="48:70" ht="15" thickBot="1" x14ac:dyDescent="0.35">
      <c r="AV983" s="10" t="s">
        <v>987</v>
      </c>
      <c r="AW983" s="11">
        <v>87944.6</v>
      </c>
      <c r="AX983" s="11">
        <v>157156.9</v>
      </c>
      <c r="AY983" s="11">
        <v>736527.5</v>
      </c>
      <c r="AZ983" s="11">
        <v>40163.9</v>
      </c>
      <c r="BA983" s="11">
        <v>231123.3</v>
      </c>
      <c r="BB983" s="11">
        <v>0</v>
      </c>
      <c r="BC983" s="11">
        <v>383162.4</v>
      </c>
      <c r="BD983" s="11">
        <v>179355</v>
      </c>
      <c r="BE983" s="11">
        <v>880362.1</v>
      </c>
      <c r="BF983" s="11">
        <v>0</v>
      </c>
      <c r="BG983" s="11">
        <v>38495.1</v>
      </c>
      <c r="BH983" s="11">
        <v>0</v>
      </c>
      <c r="BI983" s="11">
        <v>0</v>
      </c>
      <c r="BJ983" s="11">
        <v>0</v>
      </c>
      <c r="BK983" s="11">
        <v>69441.600000000006</v>
      </c>
      <c r="BL983" s="11">
        <v>38080.300000000003</v>
      </c>
      <c r="BM983" s="11">
        <v>0</v>
      </c>
      <c r="BN983" s="11">
        <v>89699.1</v>
      </c>
      <c r="BO983" s="11">
        <v>2931511.9</v>
      </c>
      <c r="BP983" s="11">
        <v>4000000</v>
      </c>
      <c r="BQ983" s="11">
        <v>1068488.1000000001</v>
      </c>
      <c r="BR983" s="11">
        <v>26.71</v>
      </c>
    </row>
    <row r="984" spans="48:70" ht="15" thickBot="1" x14ac:dyDescent="0.35">
      <c r="AV984" s="10" t="s">
        <v>988</v>
      </c>
      <c r="AW984" s="11">
        <v>0</v>
      </c>
      <c r="AX984" s="11">
        <v>0</v>
      </c>
      <c r="AY984" s="11">
        <v>386733.8</v>
      </c>
      <c r="AZ984" s="11">
        <v>40163.9</v>
      </c>
      <c r="BA984" s="11">
        <v>231123.3</v>
      </c>
      <c r="BB984" s="11">
        <v>227611.3</v>
      </c>
      <c r="BC984" s="11">
        <v>433983.1</v>
      </c>
      <c r="BD984" s="11">
        <v>179355</v>
      </c>
      <c r="BE984" s="11">
        <v>579949.69999999995</v>
      </c>
      <c r="BF984" s="11">
        <v>55086</v>
      </c>
      <c r="BG984" s="11">
        <v>64594.400000000001</v>
      </c>
      <c r="BH984" s="11">
        <v>263103.90000000002</v>
      </c>
      <c r="BI984" s="11">
        <v>106663.8</v>
      </c>
      <c r="BJ984" s="11">
        <v>273443.3</v>
      </c>
      <c r="BK984" s="11">
        <v>0</v>
      </c>
      <c r="BL984" s="11">
        <v>0</v>
      </c>
      <c r="BM984" s="11">
        <v>0</v>
      </c>
      <c r="BN984" s="11">
        <v>89699.1</v>
      </c>
      <c r="BO984" s="11">
        <v>2931510.5</v>
      </c>
      <c r="BP984" s="11">
        <v>4000000</v>
      </c>
      <c r="BQ984" s="11">
        <v>1068489.5</v>
      </c>
      <c r="BR984" s="11">
        <v>26.71</v>
      </c>
    </row>
    <row r="985" spans="48:70" ht="15" thickBot="1" x14ac:dyDescent="0.35">
      <c r="AV985" s="10" t="s">
        <v>989</v>
      </c>
      <c r="AW985" s="11">
        <v>0</v>
      </c>
      <c r="AX985" s="11">
        <v>0</v>
      </c>
      <c r="AY985" s="11">
        <v>216053.1</v>
      </c>
      <c r="AZ985" s="11">
        <v>0</v>
      </c>
      <c r="BA985" s="11">
        <v>90083.9</v>
      </c>
      <c r="BB985" s="11">
        <v>0</v>
      </c>
      <c r="BC985" s="11">
        <v>201965</v>
      </c>
      <c r="BD985" s="11">
        <v>0</v>
      </c>
      <c r="BE985" s="11">
        <v>101114.4</v>
      </c>
      <c r="BF985" s="11">
        <v>21689.5</v>
      </c>
      <c r="BG985" s="11">
        <v>78744.100000000006</v>
      </c>
      <c r="BH985" s="11">
        <v>606168.4</v>
      </c>
      <c r="BI985" s="11">
        <v>304510.7</v>
      </c>
      <c r="BJ985" s="11">
        <v>273443.3</v>
      </c>
      <c r="BK985" s="11">
        <v>69441.600000000006</v>
      </c>
      <c r="BL985" s="11">
        <v>161613.5</v>
      </c>
      <c r="BM985" s="11">
        <v>396149</v>
      </c>
      <c r="BN985" s="11">
        <v>188027.9</v>
      </c>
      <c r="BO985" s="11">
        <v>2709004.4</v>
      </c>
      <c r="BP985" s="11">
        <v>3000000</v>
      </c>
      <c r="BQ985" s="11">
        <v>290995.59999999998</v>
      </c>
      <c r="BR985" s="11">
        <v>9.6999999999999993</v>
      </c>
    </row>
    <row r="986" spans="48:70" ht="15" thickBot="1" x14ac:dyDescent="0.35">
      <c r="AV986" s="10" t="s">
        <v>990</v>
      </c>
      <c r="AW986" s="11">
        <v>0</v>
      </c>
      <c r="AX986" s="11">
        <v>47202.5</v>
      </c>
      <c r="AY986" s="11">
        <v>386733.8</v>
      </c>
      <c r="AZ986" s="11">
        <v>40163.9</v>
      </c>
      <c r="BA986" s="11">
        <v>231123.3</v>
      </c>
      <c r="BB986" s="11">
        <v>0</v>
      </c>
      <c r="BC986" s="11">
        <v>201965</v>
      </c>
      <c r="BD986" s="11">
        <v>179355</v>
      </c>
      <c r="BE986" s="11">
        <v>880362.1</v>
      </c>
      <c r="BF986" s="11">
        <v>21689.5</v>
      </c>
      <c r="BG986" s="11">
        <v>38495.1</v>
      </c>
      <c r="BH986" s="11">
        <v>0</v>
      </c>
      <c r="BI986" s="11">
        <v>0</v>
      </c>
      <c r="BJ986" s="11">
        <v>0</v>
      </c>
      <c r="BK986" s="11">
        <v>69441.600000000006</v>
      </c>
      <c r="BL986" s="11">
        <v>161613.5</v>
      </c>
      <c r="BM986" s="11">
        <v>0</v>
      </c>
      <c r="BN986" s="11">
        <v>0</v>
      </c>
      <c r="BO986" s="11">
        <v>2258145.2999999998</v>
      </c>
      <c r="BP986" s="11">
        <v>2000000</v>
      </c>
      <c r="BQ986" s="11">
        <v>-258145.3</v>
      </c>
      <c r="BR986" s="11">
        <v>-12.91</v>
      </c>
    </row>
    <row r="987" spans="48:70" ht="15" thickBot="1" x14ac:dyDescent="0.35">
      <c r="AV987" s="10" t="s">
        <v>991</v>
      </c>
      <c r="AW987" s="11">
        <v>0</v>
      </c>
      <c r="AX987" s="11">
        <v>0</v>
      </c>
      <c r="AY987" s="11">
        <v>253900.4</v>
      </c>
      <c r="AZ987" s="11">
        <v>0</v>
      </c>
      <c r="BA987" s="11">
        <v>231123.3</v>
      </c>
      <c r="BB987" s="11">
        <v>60017.599999999999</v>
      </c>
      <c r="BC987" s="11">
        <v>383162.4</v>
      </c>
      <c r="BD987" s="11">
        <v>132272.70000000001</v>
      </c>
      <c r="BE987" s="11">
        <v>190862.6</v>
      </c>
      <c r="BF987" s="11">
        <v>55086</v>
      </c>
      <c r="BG987" s="11">
        <v>52585.4</v>
      </c>
      <c r="BH987" s="11">
        <v>606168.4</v>
      </c>
      <c r="BI987" s="11">
        <v>139386</v>
      </c>
      <c r="BJ987" s="11">
        <v>273443.3</v>
      </c>
      <c r="BK987" s="11">
        <v>0</v>
      </c>
      <c r="BL987" s="11">
        <v>38080.300000000003</v>
      </c>
      <c r="BM987" s="11">
        <v>396149</v>
      </c>
      <c r="BN987" s="11">
        <v>156037.70000000001</v>
      </c>
      <c r="BO987" s="11">
        <v>2968275.3</v>
      </c>
      <c r="BP987" s="11">
        <v>3000000</v>
      </c>
      <c r="BQ987" s="11">
        <v>31724.7</v>
      </c>
      <c r="BR987" s="11">
        <v>1.06</v>
      </c>
    </row>
    <row r="988" spans="48:70" ht="15" thickBot="1" x14ac:dyDescent="0.35">
      <c r="AV988" s="10" t="s">
        <v>992</v>
      </c>
      <c r="AW988" s="11">
        <v>0</v>
      </c>
      <c r="AX988" s="11">
        <v>403430.9</v>
      </c>
      <c r="AY988" s="11">
        <v>276683.40000000002</v>
      </c>
      <c r="AZ988" s="11">
        <v>40163.9</v>
      </c>
      <c r="BA988" s="11">
        <v>231123.3</v>
      </c>
      <c r="BB988" s="11">
        <v>0</v>
      </c>
      <c r="BC988" s="11">
        <v>433983.1</v>
      </c>
      <c r="BD988" s="11">
        <v>179355</v>
      </c>
      <c r="BE988" s="11">
        <v>534324.4</v>
      </c>
      <c r="BF988" s="11">
        <v>55086</v>
      </c>
      <c r="BG988" s="11">
        <v>0</v>
      </c>
      <c r="BH988" s="11">
        <v>263103.90000000002</v>
      </c>
      <c r="BI988" s="11">
        <v>0</v>
      </c>
      <c r="BJ988" s="11">
        <v>0</v>
      </c>
      <c r="BK988" s="11">
        <v>69441.600000000006</v>
      </c>
      <c r="BL988" s="11">
        <v>38080.300000000003</v>
      </c>
      <c r="BM988" s="11">
        <v>0</v>
      </c>
      <c r="BN988" s="11">
        <v>89699.1</v>
      </c>
      <c r="BO988" s="11">
        <v>2614474.9</v>
      </c>
      <c r="BP988" s="11">
        <v>1000000</v>
      </c>
      <c r="BQ988" s="11">
        <v>-1614474.9</v>
      </c>
      <c r="BR988" s="11">
        <v>-161.44999999999999</v>
      </c>
    </row>
    <row r="989" spans="48:70" ht="15" thickBot="1" x14ac:dyDescent="0.35">
      <c r="AV989" s="10" t="s">
        <v>993</v>
      </c>
      <c r="AW989" s="11">
        <v>0</v>
      </c>
      <c r="AX989" s="11">
        <v>403430.9</v>
      </c>
      <c r="AY989" s="11">
        <v>386733.8</v>
      </c>
      <c r="AZ989" s="11">
        <v>40163.9</v>
      </c>
      <c r="BA989" s="11">
        <v>231123.3</v>
      </c>
      <c r="BB989" s="11">
        <v>70315.199999999997</v>
      </c>
      <c r="BC989" s="11">
        <v>433983.1</v>
      </c>
      <c r="BD989" s="11">
        <v>179355</v>
      </c>
      <c r="BE989" s="11">
        <v>498568.7</v>
      </c>
      <c r="BF989" s="11">
        <v>21689.5</v>
      </c>
      <c r="BG989" s="11">
        <v>0</v>
      </c>
      <c r="BH989" s="11">
        <v>263103.90000000002</v>
      </c>
      <c r="BI989" s="11">
        <v>0</v>
      </c>
      <c r="BJ989" s="11">
        <v>0</v>
      </c>
      <c r="BK989" s="11">
        <v>0</v>
      </c>
      <c r="BL989" s="11">
        <v>0</v>
      </c>
      <c r="BM989" s="11">
        <v>0</v>
      </c>
      <c r="BN989" s="11">
        <v>96040</v>
      </c>
      <c r="BO989" s="11">
        <v>2624507.2000000002</v>
      </c>
      <c r="BP989" s="11">
        <v>1000000</v>
      </c>
      <c r="BQ989" s="11">
        <v>-1624507.2</v>
      </c>
      <c r="BR989" s="11">
        <v>-162.44999999999999</v>
      </c>
    </row>
    <row r="990" spans="48:70" ht="15" thickBot="1" x14ac:dyDescent="0.35">
      <c r="AV990" s="10" t="s">
        <v>994</v>
      </c>
      <c r="AW990" s="11">
        <v>0</v>
      </c>
      <c r="AX990" s="11">
        <v>38053.199999999997</v>
      </c>
      <c r="AY990" s="11">
        <v>253900.4</v>
      </c>
      <c r="AZ990" s="11">
        <v>28463.5</v>
      </c>
      <c r="BA990" s="11">
        <v>231123.3</v>
      </c>
      <c r="BB990" s="11">
        <v>70315.199999999997</v>
      </c>
      <c r="BC990" s="11">
        <v>383162.4</v>
      </c>
      <c r="BD990" s="11">
        <v>132272.70000000001</v>
      </c>
      <c r="BE990" s="11">
        <v>453070.2</v>
      </c>
      <c r="BF990" s="11">
        <v>55086</v>
      </c>
      <c r="BG990" s="11">
        <v>52585.4</v>
      </c>
      <c r="BH990" s="11">
        <v>263103.90000000002</v>
      </c>
      <c r="BI990" s="11">
        <v>106663.8</v>
      </c>
      <c r="BJ990" s="11">
        <v>273443.3</v>
      </c>
      <c r="BK990" s="11">
        <v>0</v>
      </c>
      <c r="BL990" s="11">
        <v>38080.300000000003</v>
      </c>
      <c r="BM990" s="11">
        <v>396149</v>
      </c>
      <c r="BN990" s="11">
        <v>156037.70000000001</v>
      </c>
      <c r="BO990" s="11">
        <v>2931510.5</v>
      </c>
      <c r="BP990" s="11">
        <v>4000000</v>
      </c>
      <c r="BQ990" s="11">
        <v>1068489.5</v>
      </c>
      <c r="BR990" s="11">
        <v>26.71</v>
      </c>
    </row>
    <row r="991" spans="48:70" ht="15" thickBot="1" x14ac:dyDescent="0.35">
      <c r="AV991" s="10" t="s">
        <v>995</v>
      </c>
      <c r="AW991" s="11">
        <v>87944.6</v>
      </c>
      <c r="AX991" s="11">
        <v>403430.9</v>
      </c>
      <c r="AY991" s="11">
        <v>253900.4</v>
      </c>
      <c r="AZ991" s="11">
        <v>40163.9</v>
      </c>
      <c r="BA991" s="11">
        <v>231123.3</v>
      </c>
      <c r="BB991" s="11">
        <v>0</v>
      </c>
      <c r="BC991" s="11">
        <v>433983.1</v>
      </c>
      <c r="BD991" s="11">
        <v>132272.70000000001</v>
      </c>
      <c r="BE991" s="11">
        <v>101114.4</v>
      </c>
      <c r="BF991" s="11">
        <v>0</v>
      </c>
      <c r="BG991" s="11">
        <v>0</v>
      </c>
      <c r="BH991" s="11">
        <v>606168.4</v>
      </c>
      <c r="BI991" s="11">
        <v>106663.8</v>
      </c>
      <c r="BJ991" s="11">
        <v>0</v>
      </c>
      <c r="BK991" s="11">
        <v>99905.9</v>
      </c>
      <c r="BL991" s="11">
        <v>0</v>
      </c>
      <c r="BM991" s="11">
        <v>396149</v>
      </c>
      <c r="BN991" s="11">
        <v>188027.9</v>
      </c>
      <c r="BO991" s="11">
        <v>3080848.3</v>
      </c>
      <c r="BP991" s="11">
        <v>4000000</v>
      </c>
      <c r="BQ991" s="11">
        <v>919151.7</v>
      </c>
      <c r="BR991" s="11">
        <v>22.98</v>
      </c>
    </row>
    <row r="992" spans="48:70" ht="15" thickBot="1" x14ac:dyDescent="0.35">
      <c r="AV992" s="10" t="s">
        <v>996</v>
      </c>
      <c r="AW992" s="11">
        <v>0</v>
      </c>
      <c r="AX992" s="11">
        <v>47202.5</v>
      </c>
      <c r="AY992" s="11">
        <v>89315.8</v>
      </c>
      <c r="AZ992" s="11">
        <v>0</v>
      </c>
      <c r="BA992" s="11">
        <v>231123.3</v>
      </c>
      <c r="BB992" s="11">
        <v>0</v>
      </c>
      <c r="BC992" s="11">
        <v>433983.1</v>
      </c>
      <c r="BD992" s="11">
        <v>0</v>
      </c>
      <c r="BE992" s="11">
        <v>101114.4</v>
      </c>
      <c r="BF992" s="11">
        <v>55086</v>
      </c>
      <c r="BG992" s="11">
        <v>52585.4</v>
      </c>
      <c r="BH992" s="11">
        <v>606168.4</v>
      </c>
      <c r="BI992" s="11">
        <v>139386</v>
      </c>
      <c r="BJ992" s="11">
        <v>273443.3</v>
      </c>
      <c r="BK992" s="11">
        <v>69441.600000000006</v>
      </c>
      <c r="BL992" s="11">
        <v>38080.300000000003</v>
      </c>
      <c r="BM992" s="11">
        <v>396149</v>
      </c>
      <c r="BN992" s="11">
        <v>188027.9</v>
      </c>
      <c r="BO992" s="11">
        <v>2721107.1</v>
      </c>
      <c r="BP992" s="11">
        <v>1000000</v>
      </c>
      <c r="BQ992" s="11">
        <v>-1721107.1</v>
      </c>
      <c r="BR992" s="11">
        <v>-172.11</v>
      </c>
    </row>
    <row r="993" spans="48:70" ht="15" thickBot="1" x14ac:dyDescent="0.35">
      <c r="AV993" s="10" t="s">
        <v>997</v>
      </c>
      <c r="AW993" s="11">
        <v>87944.6</v>
      </c>
      <c r="AX993" s="11">
        <v>157156.9</v>
      </c>
      <c r="AY993" s="11">
        <v>0</v>
      </c>
      <c r="AZ993" s="11">
        <v>28463.5</v>
      </c>
      <c r="BA993" s="11">
        <v>231123.3</v>
      </c>
      <c r="BB993" s="11">
        <v>70315.199999999997</v>
      </c>
      <c r="BC993" s="11">
        <v>685531</v>
      </c>
      <c r="BD993" s="11">
        <v>0</v>
      </c>
      <c r="BE993" s="11">
        <v>0</v>
      </c>
      <c r="BF993" s="11">
        <v>0</v>
      </c>
      <c r="BG993" s="11">
        <v>38495.1</v>
      </c>
      <c r="BH993" s="11">
        <v>606168.4</v>
      </c>
      <c r="BI993" s="11">
        <v>106663.8</v>
      </c>
      <c r="BJ993" s="11">
        <v>273443.3</v>
      </c>
      <c r="BK993" s="11">
        <v>0</v>
      </c>
      <c r="BL993" s="11">
        <v>0</v>
      </c>
      <c r="BM993" s="11">
        <v>396149</v>
      </c>
      <c r="BN993" s="11">
        <v>305737.59999999998</v>
      </c>
      <c r="BO993" s="11">
        <v>2987191.6</v>
      </c>
      <c r="BP993" s="11">
        <v>2000000</v>
      </c>
      <c r="BQ993" s="11">
        <v>-987191.6</v>
      </c>
      <c r="BR993" s="11">
        <v>-49.36</v>
      </c>
    </row>
    <row r="994" spans="48:70" ht="15" thickBot="1" x14ac:dyDescent="0.35">
      <c r="AV994" s="10" t="s">
        <v>998</v>
      </c>
      <c r="AW994" s="11">
        <v>0</v>
      </c>
      <c r="AX994" s="11">
        <v>0</v>
      </c>
      <c r="AY994" s="11">
        <v>386733.8</v>
      </c>
      <c r="AZ994" s="11">
        <v>0</v>
      </c>
      <c r="BA994" s="11">
        <v>0</v>
      </c>
      <c r="BB994" s="11">
        <v>214307.4</v>
      </c>
      <c r="BC994" s="11">
        <v>201965</v>
      </c>
      <c r="BD994" s="11">
        <v>179355</v>
      </c>
      <c r="BE994" s="11">
        <v>580568.9</v>
      </c>
      <c r="BF994" s="11">
        <v>21689.5</v>
      </c>
      <c r="BG994" s="11">
        <v>78744.100000000006</v>
      </c>
      <c r="BH994" s="11">
        <v>263103.90000000002</v>
      </c>
      <c r="BI994" s="11">
        <v>139386</v>
      </c>
      <c r="BJ994" s="11">
        <v>311523.59999999998</v>
      </c>
      <c r="BK994" s="11">
        <v>0</v>
      </c>
      <c r="BL994" s="11">
        <v>161613.5</v>
      </c>
      <c r="BM994" s="11">
        <v>150691.4</v>
      </c>
      <c r="BN994" s="11">
        <v>89699.1</v>
      </c>
      <c r="BO994" s="11">
        <v>2779381.2</v>
      </c>
      <c r="BP994" s="11">
        <v>1000000</v>
      </c>
      <c r="BQ994" s="11">
        <v>-1779381.2</v>
      </c>
      <c r="BR994" s="11">
        <v>-177.94</v>
      </c>
    </row>
    <row r="995" spans="48:70" ht="15" thickBot="1" x14ac:dyDescent="0.35">
      <c r="AV995" s="10" t="s">
        <v>999</v>
      </c>
      <c r="AW995" s="11">
        <v>0</v>
      </c>
      <c r="AX995" s="11">
        <v>0</v>
      </c>
      <c r="AY995" s="11">
        <v>386733.8</v>
      </c>
      <c r="AZ995" s="11">
        <v>0</v>
      </c>
      <c r="BA995" s="11">
        <v>90083.9</v>
      </c>
      <c r="BB995" s="11">
        <v>214307.4</v>
      </c>
      <c r="BC995" s="11">
        <v>383162.4</v>
      </c>
      <c r="BD995" s="11">
        <v>179355</v>
      </c>
      <c r="BE995" s="11">
        <v>880362.1</v>
      </c>
      <c r="BF995" s="11">
        <v>21689.5</v>
      </c>
      <c r="BG995" s="11">
        <v>64594.400000000001</v>
      </c>
      <c r="BH995" s="11">
        <v>0</v>
      </c>
      <c r="BI995" s="11">
        <v>139386</v>
      </c>
      <c r="BJ995" s="11">
        <v>273443.3</v>
      </c>
      <c r="BK995" s="11">
        <v>0</v>
      </c>
      <c r="BL995" s="11">
        <v>99742.5</v>
      </c>
      <c r="BM995" s="11">
        <v>0</v>
      </c>
      <c r="BN995" s="11">
        <v>53919.3</v>
      </c>
      <c r="BO995" s="11">
        <v>2786779.6</v>
      </c>
      <c r="BP995" s="11">
        <v>1000000</v>
      </c>
      <c r="BQ995" s="11">
        <v>-1786779.6</v>
      </c>
      <c r="BR995" s="11">
        <v>-178.68</v>
      </c>
    </row>
    <row r="996" spans="48:70" ht="15" thickBot="1" x14ac:dyDescent="0.35">
      <c r="AV996" s="10" t="s">
        <v>1000</v>
      </c>
      <c r="AW996" s="11">
        <v>0</v>
      </c>
      <c r="AX996" s="11">
        <v>403430.9</v>
      </c>
      <c r="AY996" s="11">
        <v>76515.399999999994</v>
      </c>
      <c r="AZ996" s="11">
        <v>40163.9</v>
      </c>
      <c r="BA996" s="11">
        <v>231123.3</v>
      </c>
      <c r="BB996" s="11">
        <v>125497.3</v>
      </c>
      <c r="BC996" s="11">
        <v>685531</v>
      </c>
      <c r="BD996" s="11">
        <v>132272.70000000001</v>
      </c>
      <c r="BE996" s="11">
        <v>101114.4</v>
      </c>
      <c r="BF996" s="11">
        <v>21689.5</v>
      </c>
      <c r="BG996" s="11">
        <v>0</v>
      </c>
      <c r="BH996" s="11">
        <v>606168.4</v>
      </c>
      <c r="BI996" s="11">
        <v>0</v>
      </c>
      <c r="BJ996" s="11">
        <v>101457.4</v>
      </c>
      <c r="BK996" s="11">
        <v>0</v>
      </c>
      <c r="BL996" s="11">
        <v>0</v>
      </c>
      <c r="BM996" s="11">
        <v>396149</v>
      </c>
      <c r="BN996" s="11">
        <v>188027.9</v>
      </c>
      <c r="BO996" s="11">
        <v>3109141</v>
      </c>
      <c r="BP996" s="11">
        <v>1000000</v>
      </c>
      <c r="BQ996" s="11">
        <v>-2109141</v>
      </c>
      <c r="BR996" s="11">
        <v>-210.91</v>
      </c>
    </row>
    <row r="997" spans="48:70" ht="15" thickBot="1" x14ac:dyDescent="0.35">
      <c r="AV997" s="10" t="s">
        <v>1001</v>
      </c>
      <c r="AW997" s="11">
        <v>0</v>
      </c>
      <c r="AX997" s="11">
        <v>157156.9</v>
      </c>
      <c r="AY997" s="11">
        <v>370477.8</v>
      </c>
      <c r="AZ997" s="11">
        <v>40163.9</v>
      </c>
      <c r="BA997" s="11">
        <v>231123.3</v>
      </c>
      <c r="BB997" s="11">
        <v>0</v>
      </c>
      <c r="BC997" s="11">
        <v>383162.4</v>
      </c>
      <c r="BD997" s="11">
        <v>132272.70000000001</v>
      </c>
      <c r="BE997" s="11">
        <v>534324.4</v>
      </c>
      <c r="BF997" s="11">
        <v>55086</v>
      </c>
      <c r="BG997" s="11">
        <v>38495.1</v>
      </c>
      <c r="BH997" s="11">
        <v>263103.90000000002</v>
      </c>
      <c r="BI997" s="11">
        <v>106663.8</v>
      </c>
      <c r="BJ997" s="11">
        <v>0</v>
      </c>
      <c r="BK997" s="11">
        <v>99905.9</v>
      </c>
      <c r="BL997" s="11">
        <v>99742.5</v>
      </c>
      <c r="BM997" s="11">
        <v>150691.4</v>
      </c>
      <c r="BN997" s="11">
        <v>89699.1</v>
      </c>
      <c r="BO997" s="11">
        <v>2752069</v>
      </c>
      <c r="BP997" s="11">
        <v>3000000</v>
      </c>
      <c r="BQ997" s="11">
        <v>247931</v>
      </c>
      <c r="BR997" s="11">
        <v>8.26</v>
      </c>
    </row>
    <row r="998" spans="48:70" ht="15" thickBot="1" x14ac:dyDescent="0.35">
      <c r="AV998" s="10" t="s">
        <v>1002</v>
      </c>
      <c r="AW998" s="11">
        <v>0</v>
      </c>
      <c r="AX998" s="11">
        <v>403430.9</v>
      </c>
      <c r="AY998" s="11">
        <v>736527.5</v>
      </c>
      <c r="AZ998" s="11">
        <v>40163.9</v>
      </c>
      <c r="BA998" s="11">
        <v>297569.59999999998</v>
      </c>
      <c r="BB998" s="11">
        <v>0</v>
      </c>
      <c r="BC998" s="11">
        <v>0</v>
      </c>
      <c r="BD998" s="11">
        <v>179355</v>
      </c>
      <c r="BE998" s="11">
        <v>880362.1</v>
      </c>
      <c r="BF998" s="11">
        <v>55086</v>
      </c>
      <c r="BG998" s="11">
        <v>0</v>
      </c>
      <c r="BH998" s="11">
        <v>0</v>
      </c>
      <c r="BI998" s="11">
        <v>0</v>
      </c>
      <c r="BJ998" s="11">
        <v>0</v>
      </c>
      <c r="BK998" s="11">
        <v>214557.3</v>
      </c>
      <c r="BL998" s="11">
        <v>161613.5</v>
      </c>
      <c r="BM998" s="11">
        <v>0</v>
      </c>
      <c r="BN998" s="11">
        <v>0</v>
      </c>
      <c r="BO998" s="11">
        <v>2968665.9</v>
      </c>
      <c r="BP998" s="11">
        <v>1000000</v>
      </c>
      <c r="BQ998" s="11">
        <v>-1968665.9</v>
      </c>
      <c r="BR998" s="11">
        <v>-196.87</v>
      </c>
    </row>
    <row r="999" spans="48:70" ht="15" thickBot="1" x14ac:dyDescent="0.35">
      <c r="AV999" s="10" t="s">
        <v>1003</v>
      </c>
      <c r="AW999" s="11">
        <v>87944.6</v>
      </c>
      <c r="AX999" s="11">
        <v>47202.5</v>
      </c>
      <c r="AY999" s="11">
        <v>0</v>
      </c>
      <c r="AZ999" s="11">
        <v>28463.5</v>
      </c>
      <c r="BA999" s="11">
        <v>231123.3</v>
      </c>
      <c r="BB999" s="11">
        <v>125497.3</v>
      </c>
      <c r="BC999" s="11">
        <v>433983.1</v>
      </c>
      <c r="BD999" s="11">
        <v>132272.70000000001</v>
      </c>
      <c r="BE999" s="11">
        <v>0</v>
      </c>
      <c r="BF999" s="11">
        <v>0</v>
      </c>
      <c r="BG999" s="11">
        <v>38495.1</v>
      </c>
      <c r="BH999" s="11">
        <v>606168.4</v>
      </c>
      <c r="BI999" s="11">
        <v>106663.8</v>
      </c>
      <c r="BJ999" s="11">
        <v>273443.3</v>
      </c>
      <c r="BK999" s="11">
        <v>0</v>
      </c>
      <c r="BL999" s="11">
        <v>0</v>
      </c>
      <c r="BM999" s="11">
        <v>396149</v>
      </c>
      <c r="BN999" s="11">
        <v>188027.9</v>
      </c>
      <c r="BO999" s="11">
        <v>2695434.4</v>
      </c>
      <c r="BP999" s="11">
        <v>1000000</v>
      </c>
      <c r="BQ999" s="11">
        <v>-1695434.4</v>
      </c>
      <c r="BR999" s="11">
        <v>-169.54</v>
      </c>
    </row>
    <row r="1000" spans="48:70" ht="15" thickBot="1" x14ac:dyDescent="0.35">
      <c r="AV1000" s="10" t="s">
        <v>1004</v>
      </c>
      <c r="AW1000" s="11">
        <v>0</v>
      </c>
      <c r="AX1000" s="11">
        <v>403430.9</v>
      </c>
      <c r="AY1000" s="11">
        <v>386733.8</v>
      </c>
      <c r="AZ1000" s="11">
        <v>40163.9</v>
      </c>
      <c r="BA1000" s="11">
        <v>258776.2</v>
      </c>
      <c r="BB1000" s="11">
        <v>0</v>
      </c>
      <c r="BC1000" s="11">
        <v>383162.4</v>
      </c>
      <c r="BD1000" s="11">
        <v>219347.4</v>
      </c>
      <c r="BE1000" s="11">
        <v>880362.1</v>
      </c>
      <c r="BF1000" s="11">
        <v>0</v>
      </c>
      <c r="BG1000" s="11">
        <v>38495.1</v>
      </c>
      <c r="BH1000" s="11">
        <v>71685</v>
      </c>
      <c r="BI1000" s="11">
        <v>0</v>
      </c>
      <c r="BJ1000" s="11">
        <v>0</v>
      </c>
      <c r="BK1000" s="11">
        <v>99905.9</v>
      </c>
      <c r="BL1000" s="11">
        <v>99742.5</v>
      </c>
      <c r="BM1000" s="11">
        <v>0</v>
      </c>
      <c r="BN1000" s="11">
        <v>0</v>
      </c>
      <c r="BO1000" s="11">
        <v>2881805.2</v>
      </c>
      <c r="BP1000" s="11">
        <v>1000000</v>
      </c>
      <c r="BQ1000" s="11">
        <v>-1881805.2</v>
      </c>
      <c r="BR1000" s="11">
        <v>-188.18</v>
      </c>
    </row>
    <row r="1001" spans="48:70" ht="15" thickBot="1" x14ac:dyDescent="0.35">
      <c r="AV1001" s="10" t="s">
        <v>1005</v>
      </c>
      <c r="AW1001" s="11">
        <v>0</v>
      </c>
      <c r="AX1001" s="11">
        <v>0</v>
      </c>
      <c r="AY1001" s="11">
        <v>370477.8</v>
      </c>
      <c r="AZ1001" s="11">
        <v>0</v>
      </c>
      <c r="BA1001" s="11">
        <v>231123.3</v>
      </c>
      <c r="BB1001" s="11">
        <v>70315.199999999997</v>
      </c>
      <c r="BC1001" s="11">
        <v>0</v>
      </c>
      <c r="BD1001" s="11">
        <v>132272.70000000001</v>
      </c>
      <c r="BE1001" s="11">
        <v>579949.69999999995</v>
      </c>
      <c r="BF1001" s="11">
        <v>0</v>
      </c>
      <c r="BG1001" s="11">
        <v>64594.400000000001</v>
      </c>
      <c r="BH1001" s="11">
        <v>263103.90000000002</v>
      </c>
      <c r="BI1001" s="11">
        <v>139386</v>
      </c>
      <c r="BJ1001" s="11">
        <v>273443.3</v>
      </c>
      <c r="BK1001" s="11">
        <v>0</v>
      </c>
      <c r="BL1001" s="11">
        <v>161613.5</v>
      </c>
      <c r="BM1001" s="11">
        <v>315622.59999999998</v>
      </c>
      <c r="BN1001" s="11">
        <v>89699.1</v>
      </c>
      <c r="BO1001" s="11">
        <v>2691601.5</v>
      </c>
      <c r="BP1001" s="11">
        <v>3000000</v>
      </c>
      <c r="BQ1001" s="11">
        <v>308398.5</v>
      </c>
      <c r="BR1001" s="11">
        <v>10.28</v>
      </c>
    </row>
    <row r="1002" spans="48:70" ht="15" thickBot="1" x14ac:dyDescent="0.35">
      <c r="AV1002" s="10" t="s">
        <v>1006</v>
      </c>
      <c r="AW1002" s="11">
        <v>0</v>
      </c>
      <c r="AX1002" s="11">
        <v>0</v>
      </c>
      <c r="AY1002" s="11">
        <v>253900.4</v>
      </c>
      <c r="AZ1002" s="11">
        <v>0</v>
      </c>
      <c r="BA1002" s="11">
        <v>231123.3</v>
      </c>
      <c r="BB1002" s="11">
        <v>70315.199999999997</v>
      </c>
      <c r="BC1002" s="11">
        <v>383162.4</v>
      </c>
      <c r="BD1002" s="11">
        <v>132272.70000000001</v>
      </c>
      <c r="BE1002" s="11">
        <v>190862.6</v>
      </c>
      <c r="BF1002" s="11">
        <v>21689.5</v>
      </c>
      <c r="BG1002" s="11">
        <v>64594.400000000001</v>
      </c>
      <c r="BH1002" s="11">
        <v>606168.4</v>
      </c>
      <c r="BI1002" s="11">
        <v>139386</v>
      </c>
      <c r="BJ1002" s="11">
        <v>273443.3</v>
      </c>
      <c r="BK1002" s="11">
        <v>0</v>
      </c>
      <c r="BL1002" s="11">
        <v>38080.300000000003</v>
      </c>
      <c r="BM1002" s="11">
        <v>396149</v>
      </c>
      <c r="BN1002" s="11">
        <v>156037.70000000001</v>
      </c>
      <c r="BO1002" s="11">
        <v>2957185.4</v>
      </c>
      <c r="BP1002" s="11">
        <v>1000000</v>
      </c>
      <c r="BQ1002" s="11">
        <v>-1957185.4</v>
      </c>
      <c r="BR1002" s="11">
        <v>-195.72</v>
      </c>
    </row>
    <row r="1003" spans="48:70" ht="15" thickBot="1" x14ac:dyDescent="0.35">
      <c r="AV1003" s="10" t="s">
        <v>1007</v>
      </c>
      <c r="AW1003" s="11">
        <v>0</v>
      </c>
      <c r="AX1003" s="11">
        <v>47202.5</v>
      </c>
      <c r="AY1003" s="11">
        <v>276683.40000000002</v>
      </c>
      <c r="AZ1003" s="11">
        <v>40163.9</v>
      </c>
      <c r="BA1003" s="11">
        <v>231123.3</v>
      </c>
      <c r="BB1003" s="11">
        <v>70315.199999999997</v>
      </c>
      <c r="BC1003" s="11">
        <v>433983.1</v>
      </c>
      <c r="BD1003" s="11">
        <v>132272.70000000001</v>
      </c>
      <c r="BE1003" s="11">
        <v>453070.2</v>
      </c>
      <c r="BF1003" s="11">
        <v>0</v>
      </c>
      <c r="BG1003" s="11">
        <v>38495.1</v>
      </c>
      <c r="BH1003" s="11">
        <v>263103.90000000002</v>
      </c>
      <c r="BI1003" s="11">
        <v>106663.8</v>
      </c>
      <c r="BJ1003" s="11">
        <v>101457.4</v>
      </c>
      <c r="BK1003" s="11">
        <v>0</v>
      </c>
      <c r="BL1003" s="11">
        <v>38080.300000000003</v>
      </c>
      <c r="BM1003" s="11">
        <v>315622.59999999998</v>
      </c>
      <c r="BN1003" s="11">
        <v>156037.70000000001</v>
      </c>
      <c r="BO1003" s="11">
        <v>2704275.1</v>
      </c>
      <c r="BP1003" s="11">
        <v>2000000</v>
      </c>
      <c r="BQ1003" s="11">
        <v>-704275.1</v>
      </c>
      <c r="BR1003" s="11">
        <v>-35.21</v>
      </c>
    </row>
    <row r="1004" spans="48:70" ht="15" thickBot="1" x14ac:dyDescent="0.35">
      <c r="AV1004" s="10" t="s">
        <v>1008</v>
      </c>
      <c r="AW1004" s="11">
        <v>0</v>
      </c>
      <c r="AX1004" s="11">
        <v>0</v>
      </c>
      <c r="AY1004" s="11">
        <v>386733.8</v>
      </c>
      <c r="AZ1004" s="11">
        <v>0</v>
      </c>
      <c r="BA1004" s="11">
        <v>90083.9</v>
      </c>
      <c r="BB1004" s="11">
        <v>214307.4</v>
      </c>
      <c r="BC1004" s="11">
        <v>0</v>
      </c>
      <c r="BD1004" s="11">
        <v>179355</v>
      </c>
      <c r="BE1004" s="11">
        <v>880362.1</v>
      </c>
      <c r="BF1004" s="11">
        <v>21689.5</v>
      </c>
      <c r="BG1004" s="11">
        <v>78744.100000000006</v>
      </c>
      <c r="BH1004" s="11">
        <v>263103.90000000002</v>
      </c>
      <c r="BI1004" s="11">
        <v>139386</v>
      </c>
      <c r="BJ1004" s="11">
        <v>311523.59999999998</v>
      </c>
      <c r="BK1004" s="11">
        <v>0</v>
      </c>
      <c r="BL1004" s="11">
        <v>161613.5</v>
      </c>
      <c r="BM1004" s="11">
        <v>150691.4</v>
      </c>
      <c r="BN1004" s="11">
        <v>53919.3</v>
      </c>
      <c r="BO1004" s="11">
        <v>2931513.4</v>
      </c>
      <c r="BP1004" s="11">
        <v>4000000</v>
      </c>
      <c r="BQ1004" s="11">
        <v>1068486.6000000001</v>
      </c>
      <c r="BR1004" s="11">
        <v>26.71</v>
      </c>
    </row>
    <row r="1005" spans="48:70" ht="15" thickBot="1" x14ac:dyDescent="0.35">
      <c r="AV1005" s="10" t="s">
        <v>1009</v>
      </c>
      <c r="AW1005" s="11">
        <v>0</v>
      </c>
      <c r="AX1005" s="11">
        <v>0</v>
      </c>
      <c r="AY1005" s="11">
        <v>0</v>
      </c>
      <c r="AZ1005" s="11">
        <v>0</v>
      </c>
      <c r="BA1005" s="11">
        <v>90083.9</v>
      </c>
      <c r="BB1005" s="11">
        <v>125497.3</v>
      </c>
      <c r="BC1005" s="11">
        <v>383162.4</v>
      </c>
      <c r="BD1005" s="11">
        <v>0</v>
      </c>
      <c r="BE1005" s="11">
        <v>101114.4</v>
      </c>
      <c r="BF1005" s="11">
        <v>21689.5</v>
      </c>
      <c r="BG1005" s="11">
        <v>64594.400000000001</v>
      </c>
      <c r="BH1005" s="11">
        <v>606168.4</v>
      </c>
      <c r="BI1005" s="11">
        <v>139386</v>
      </c>
      <c r="BJ1005" s="11">
        <v>311523.59999999998</v>
      </c>
      <c r="BK1005" s="11">
        <v>0</v>
      </c>
      <c r="BL1005" s="11">
        <v>38080.300000000003</v>
      </c>
      <c r="BM1005" s="11">
        <v>396149</v>
      </c>
      <c r="BN1005" s="11">
        <v>188027.9</v>
      </c>
      <c r="BO1005" s="11">
        <v>2465477.2000000002</v>
      </c>
      <c r="BP1005" s="11">
        <v>2000000</v>
      </c>
      <c r="BQ1005" s="11">
        <v>-465477.2</v>
      </c>
      <c r="BR1005" s="11">
        <v>-23.27</v>
      </c>
    </row>
    <row r="1006" spans="48:70" ht="15" thickBot="1" x14ac:dyDescent="0.35">
      <c r="AV1006" s="10" t="s">
        <v>1010</v>
      </c>
      <c r="AW1006" s="11">
        <v>87944.6</v>
      </c>
      <c r="AX1006" s="11">
        <v>0</v>
      </c>
      <c r="AY1006" s="11">
        <v>386733.8</v>
      </c>
      <c r="AZ1006" s="11">
        <v>40163.9</v>
      </c>
      <c r="BA1006" s="11">
        <v>231123.3</v>
      </c>
      <c r="BB1006" s="11">
        <v>70315.199999999997</v>
      </c>
      <c r="BC1006" s="11">
        <v>0</v>
      </c>
      <c r="BD1006" s="11">
        <v>179355</v>
      </c>
      <c r="BE1006" s="11">
        <v>880362.1</v>
      </c>
      <c r="BF1006" s="11">
        <v>0</v>
      </c>
      <c r="BG1006" s="11">
        <v>52585.4</v>
      </c>
      <c r="BH1006" s="11">
        <v>0</v>
      </c>
      <c r="BI1006" s="11">
        <v>106663.8</v>
      </c>
      <c r="BJ1006" s="11">
        <v>273443.3</v>
      </c>
      <c r="BK1006" s="11">
        <v>0</v>
      </c>
      <c r="BL1006" s="11">
        <v>161613.5</v>
      </c>
      <c r="BM1006" s="11">
        <v>0</v>
      </c>
      <c r="BN1006" s="11">
        <v>0</v>
      </c>
      <c r="BO1006" s="11">
        <v>2470303.9</v>
      </c>
      <c r="BP1006" s="11">
        <v>3000000</v>
      </c>
      <c r="BQ1006" s="11">
        <v>529696.1</v>
      </c>
      <c r="BR1006" s="11">
        <v>17.66</v>
      </c>
    </row>
    <row r="1007" spans="48:70" ht="15" thickBot="1" x14ac:dyDescent="0.35">
      <c r="AV1007" s="10" t="s">
        <v>1011</v>
      </c>
      <c r="AW1007" s="11">
        <v>0</v>
      </c>
      <c r="AX1007" s="11">
        <v>0</v>
      </c>
      <c r="AY1007" s="11">
        <v>221778.4</v>
      </c>
      <c r="AZ1007" s="11">
        <v>0</v>
      </c>
      <c r="BA1007" s="11">
        <v>0</v>
      </c>
      <c r="BB1007" s="11">
        <v>214307.4</v>
      </c>
      <c r="BC1007" s="11">
        <v>0</v>
      </c>
      <c r="BD1007" s="11">
        <v>0</v>
      </c>
      <c r="BE1007" s="11">
        <v>101114.4</v>
      </c>
      <c r="BF1007" s="11">
        <v>21689.5</v>
      </c>
      <c r="BG1007" s="11">
        <v>78744.100000000006</v>
      </c>
      <c r="BH1007" s="11">
        <v>606168.4</v>
      </c>
      <c r="BI1007" s="11">
        <v>614639.69999999995</v>
      </c>
      <c r="BJ1007" s="11">
        <v>311523.59999999998</v>
      </c>
      <c r="BK1007" s="11">
        <v>0</v>
      </c>
      <c r="BL1007" s="11">
        <v>161613.5</v>
      </c>
      <c r="BM1007" s="11">
        <v>396149</v>
      </c>
      <c r="BN1007" s="11">
        <v>188027.9</v>
      </c>
      <c r="BO1007" s="11">
        <v>2915755.8</v>
      </c>
      <c r="BP1007" s="11">
        <v>3000000</v>
      </c>
      <c r="BQ1007" s="11">
        <v>84244.2</v>
      </c>
      <c r="BR1007" s="11">
        <v>2.81</v>
      </c>
    </row>
    <row r="1008" spans="48:70" ht="15" thickBot="1" x14ac:dyDescent="0.35">
      <c r="AV1008" s="10" t="s">
        <v>1012</v>
      </c>
      <c r="AW1008" s="11">
        <v>87944.6</v>
      </c>
      <c r="AX1008" s="11">
        <v>403430.9</v>
      </c>
      <c r="AY1008" s="11">
        <v>253900.4</v>
      </c>
      <c r="AZ1008" s="11">
        <v>40163.9</v>
      </c>
      <c r="BA1008" s="11">
        <v>231123.3</v>
      </c>
      <c r="BB1008" s="11">
        <v>70315.199999999997</v>
      </c>
      <c r="BC1008" s="11">
        <v>685531</v>
      </c>
      <c r="BD1008" s="11">
        <v>179355</v>
      </c>
      <c r="BE1008" s="11">
        <v>158872.5</v>
      </c>
      <c r="BF1008" s="11">
        <v>0</v>
      </c>
      <c r="BG1008" s="11">
        <v>0</v>
      </c>
      <c r="BH1008" s="11">
        <v>606168.4</v>
      </c>
      <c r="BI1008" s="11">
        <v>0</v>
      </c>
      <c r="BJ1008" s="11">
        <v>0</v>
      </c>
      <c r="BK1008" s="11">
        <v>0</v>
      </c>
      <c r="BL1008" s="11">
        <v>0</v>
      </c>
      <c r="BM1008" s="11">
        <v>150691.4</v>
      </c>
      <c r="BN1008" s="11">
        <v>188027.9</v>
      </c>
      <c r="BO1008" s="11">
        <v>3055524.4</v>
      </c>
      <c r="BP1008" s="11">
        <v>4000000</v>
      </c>
      <c r="BQ1008" s="11">
        <v>944475.6</v>
      </c>
      <c r="BR1008" s="11">
        <v>23.61</v>
      </c>
    </row>
    <row r="1009" spans="48:70" ht="15" thickBot="1" x14ac:dyDescent="0.35">
      <c r="AV1009" s="10" t="s">
        <v>1013</v>
      </c>
      <c r="AW1009" s="11">
        <v>0</v>
      </c>
      <c r="AX1009" s="11">
        <v>420490.8</v>
      </c>
      <c r="AY1009" s="11">
        <v>76515.399999999994</v>
      </c>
      <c r="AZ1009" s="11">
        <v>40163.9</v>
      </c>
      <c r="BA1009" s="11">
        <v>297569.59999999998</v>
      </c>
      <c r="BB1009" s="11">
        <v>0</v>
      </c>
      <c r="BC1009" s="11">
        <v>901857.4</v>
      </c>
      <c r="BD1009" s="11">
        <v>179355</v>
      </c>
      <c r="BE1009" s="11">
        <v>101114.4</v>
      </c>
      <c r="BF1009" s="11">
        <v>21689.5</v>
      </c>
      <c r="BG1009" s="11">
        <v>0</v>
      </c>
      <c r="BH1009" s="11">
        <v>606168.4</v>
      </c>
      <c r="BI1009" s="11">
        <v>0</v>
      </c>
      <c r="BJ1009" s="11">
        <v>0</v>
      </c>
      <c r="BK1009" s="11">
        <v>69441.600000000006</v>
      </c>
      <c r="BL1009" s="11">
        <v>0</v>
      </c>
      <c r="BM1009" s="11">
        <v>0</v>
      </c>
      <c r="BN1009" s="11">
        <v>188027.9</v>
      </c>
      <c r="BO1009" s="11">
        <v>2902394</v>
      </c>
      <c r="BP1009" s="11">
        <v>1000000</v>
      </c>
      <c r="BQ1009" s="11">
        <v>-1902394</v>
      </c>
      <c r="BR1009" s="11">
        <v>-190.24</v>
      </c>
    </row>
    <row r="1010" spans="48:70" ht="15" thickBot="1" x14ac:dyDescent="0.35">
      <c r="AV1010" s="10" t="s">
        <v>1014</v>
      </c>
      <c r="AW1010" s="11">
        <v>0</v>
      </c>
      <c r="AX1010" s="11">
        <v>38053.199999999997</v>
      </c>
      <c r="AY1010" s="11">
        <v>370477.8</v>
      </c>
      <c r="AZ1010" s="11">
        <v>40163.9</v>
      </c>
      <c r="BA1010" s="11">
        <v>231123.3</v>
      </c>
      <c r="BB1010" s="11">
        <v>70315.199999999997</v>
      </c>
      <c r="BC1010" s="11">
        <v>383162.4</v>
      </c>
      <c r="BD1010" s="11">
        <v>179355</v>
      </c>
      <c r="BE1010" s="11">
        <v>579949.69999999995</v>
      </c>
      <c r="BF1010" s="11">
        <v>55086</v>
      </c>
      <c r="BG1010" s="11">
        <v>52585.4</v>
      </c>
      <c r="BH1010" s="11">
        <v>263103.90000000002</v>
      </c>
      <c r="BI1010" s="11">
        <v>106663.8</v>
      </c>
      <c r="BJ1010" s="11">
        <v>230844.79999999999</v>
      </c>
      <c r="BK1010" s="11">
        <v>0</v>
      </c>
      <c r="BL1010" s="11">
        <v>38080.300000000003</v>
      </c>
      <c r="BM1010" s="11">
        <v>150691.4</v>
      </c>
      <c r="BN1010" s="11">
        <v>89699.1</v>
      </c>
      <c r="BO1010" s="11">
        <v>2879355.2</v>
      </c>
      <c r="BP1010" s="11">
        <v>3000000</v>
      </c>
      <c r="BQ1010" s="11">
        <v>120644.8</v>
      </c>
      <c r="BR1010" s="11">
        <v>4.0199999999999996</v>
      </c>
    </row>
    <row r="1011" spans="48:70" ht="15" thickBot="1" x14ac:dyDescent="0.35">
      <c r="AV1011" s="10" t="s">
        <v>1015</v>
      </c>
      <c r="AW1011" s="11">
        <v>0</v>
      </c>
      <c r="AX1011" s="11">
        <v>420490.8</v>
      </c>
      <c r="AY1011" s="11">
        <v>253900.4</v>
      </c>
      <c r="AZ1011" s="11">
        <v>40163.9</v>
      </c>
      <c r="BA1011" s="11">
        <v>297569.59999999998</v>
      </c>
      <c r="BB1011" s="11">
        <v>0</v>
      </c>
      <c r="BC1011" s="11">
        <v>433983.1</v>
      </c>
      <c r="BD1011" s="11">
        <v>179355</v>
      </c>
      <c r="BE1011" s="11">
        <v>453070.2</v>
      </c>
      <c r="BF1011" s="11">
        <v>0</v>
      </c>
      <c r="BG1011" s="11">
        <v>0</v>
      </c>
      <c r="BH1011" s="11">
        <v>263103.90000000002</v>
      </c>
      <c r="BI1011" s="11">
        <v>0</v>
      </c>
      <c r="BJ1011" s="11">
        <v>0</v>
      </c>
      <c r="BK1011" s="11">
        <v>69441.600000000006</v>
      </c>
      <c r="BL1011" s="11">
        <v>0</v>
      </c>
      <c r="BM1011" s="11">
        <v>112972.4</v>
      </c>
      <c r="BN1011" s="11">
        <v>156037.70000000001</v>
      </c>
      <c r="BO1011" s="11">
        <v>2680088.7000000002</v>
      </c>
      <c r="BP1011" s="11">
        <v>3000000</v>
      </c>
      <c r="BQ1011" s="11">
        <v>319911.3</v>
      </c>
      <c r="BR1011" s="11">
        <v>10.66</v>
      </c>
    </row>
    <row r="1012" spans="48:70" ht="15" thickBot="1" x14ac:dyDescent="0.35">
      <c r="AV1012" s="10" t="s">
        <v>1016</v>
      </c>
      <c r="AW1012" s="11">
        <v>0</v>
      </c>
      <c r="AX1012" s="11">
        <v>47202.5</v>
      </c>
      <c r="AY1012" s="11">
        <v>386733.8</v>
      </c>
      <c r="AZ1012" s="11">
        <v>40163.9</v>
      </c>
      <c r="BA1012" s="11">
        <v>231123.3</v>
      </c>
      <c r="BB1012" s="11">
        <v>0</v>
      </c>
      <c r="BC1012" s="11">
        <v>383162.4</v>
      </c>
      <c r="BD1012" s="11">
        <v>179355</v>
      </c>
      <c r="BE1012" s="11">
        <v>580568.9</v>
      </c>
      <c r="BF1012" s="11">
        <v>0</v>
      </c>
      <c r="BG1012" s="11">
        <v>38495.1</v>
      </c>
      <c r="BH1012" s="11">
        <v>263103.90000000002</v>
      </c>
      <c r="BI1012" s="11">
        <v>0</v>
      </c>
      <c r="BJ1012" s="11">
        <v>0</v>
      </c>
      <c r="BK1012" s="11">
        <v>69441.600000000006</v>
      </c>
      <c r="BL1012" s="11">
        <v>38080.300000000003</v>
      </c>
      <c r="BM1012" s="11">
        <v>0</v>
      </c>
      <c r="BN1012" s="11">
        <v>89699.1</v>
      </c>
      <c r="BO1012" s="11">
        <v>2347129.7999999998</v>
      </c>
      <c r="BP1012" s="11">
        <v>3000000</v>
      </c>
      <c r="BQ1012" s="11">
        <v>652870.19999999995</v>
      </c>
      <c r="BR1012" s="11">
        <v>21.76</v>
      </c>
    </row>
    <row r="1013" spans="48:70" ht="15" thickBot="1" x14ac:dyDescent="0.35">
      <c r="AV1013" s="10" t="s">
        <v>1017</v>
      </c>
      <c r="AW1013" s="11">
        <v>87944.6</v>
      </c>
      <c r="AX1013" s="11">
        <v>0</v>
      </c>
      <c r="AY1013" s="11">
        <v>0</v>
      </c>
      <c r="AZ1013" s="11">
        <v>0</v>
      </c>
      <c r="BA1013" s="11">
        <v>0</v>
      </c>
      <c r="BB1013" s="11">
        <v>70315.199999999997</v>
      </c>
      <c r="BC1013" s="11">
        <v>383162.4</v>
      </c>
      <c r="BD1013" s="11">
        <v>0</v>
      </c>
      <c r="BE1013" s="11">
        <v>0</v>
      </c>
      <c r="BF1013" s="11">
        <v>0</v>
      </c>
      <c r="BG1013" s="11">
        <v>78744.100000000006</v>
      </c>
      <c r="BH1013" s="11">
        <v>606168.4</v>
      </c>
      <c r="BI1013" s="11">
        <v>379914.3</v>
      </c>
      <c r="BJ1013" s="11">
        <v>311523.59999999998</v>
      </c>
      <c r="BK1013" s="11">
        <v>0</v>
      </c>
      <c r="BL1013" s="11">
        <v>161613.5</v>
      </c>
      <c r="BM1013" s="11">
        <v>435195.3</v>
      </c>
      <c r="BN1013" s="11">
        <v>188027.9</v>
      </c>
      <c r="BO1013" s="11">
        <v>2702609.3</v>
      </c>
      <c r="BP1013" s="11">
        <v>1000000</v>
      </c>
      <c r="BQ1013" s="11">
        <v>-1702609.3</v>
      </c>
      <c r="BR1013" s="11">
        <v>-170.26</v>
      </c>
    </row>
    <row r="1014" spans="48:70" ht="15" thickBot="1" x14ac:dyDescent="0.35">
      <c r="AV1014" s="10" t="s">
        <v>1018</v>
      </c>
      <c r="AW1014" s="11">
        <v>87944.6</v>
      </c>
      <c r="AX1014" s="11">
        <v>47202.5</v>
      </c>
      <c r="AY1014" s="11">
        <v>386733.8</v>
      </c>
      <c r="AZ1014" s="11">
        <v>40163.9</v>
      </c>
      <c r="BA1014" s="11">
        <v>231123.3</v>
      </c>
      <c r="BB1014" s="11">
        <v>0</v>
      </c>
      <c r="BC1014" s="11">
        <v>383162.4</v>
      </c>
      <c r="BD1014" s="11">
        <v>179355</v>
      </c>
      <c r="BE1014" s="11">
        <v>498568.7</v>
      </c>
      <c r="BF1014" s="11">
        <v>0</v>
      </c>
      <c r="BG1014" s="11">
        <v>38495.1</v>
      </c>
      <c r="BH1014" s="11">
        <v>263103.90000000002</v>
      </c>
      <c r="BI1014" s="11">
        <v>106663.8</v>
      </c>
      <c r="BJ1014" s="11">
        <v>101457.4</v>
      </c>
      <c r="BK1014" s="11">
        <v>0</v>
      </c>
      <c r="BL1014" s="11">
        <v>38080.300000000003</v>
      </c>
      <c r="BM1014" s="11">
        <v>150691.4</v>
      </c>
      <c r="BN1014" s="11">
        <v>89699.1</v>
      </c>
      <c r="BO1014" s="11">
        <v>2642445.2000000002</v>
      </c>
      <c r="BP1014" s="11">
        <v>1000000</v>
      </c>
      <c r="BQ1014" s="11">
        <v>-1642445.2</v>
      </c>
      <c r="BR1014" s="11">
        <v>-164.24</v>
      </c>
    </row>
    <row r="1015" spans="48:70" ht="15" thickBot="1" x14ac:dyDescent="0.35">
      <c r="AV1015" s="10" t="s">
        <v>1019</v>
      </c>
      <c r="AW1015" s="11">
        <v>87944.6</v>
      </c>
      <c r="AX1015" s="11">
        <v>403430.9</v>
      </c>
      <c r="AY1015" s="11">
        <v>370477.8</v>
      </c>
      <c r="AZ1015" s="11">
        <v>40163.9</v>
      </c>
      <c r="BA1015" s="11">
        <v>297569.59999999998</v>
      </c>
      <c r="BB1015" s="11">
        <v>0</v>
      </c>
      <c r="BC1015" s="11">
        <v>433983.1</v>
      </c>
      <c r="BD1015" s="11">
        <v>179355</v>
      </c>
      <c r="BE1015" s="11">
        <v>498568.7</v>
      </c>
      <c r="BF1015" s="11">
        <v>0</v>
      </c>
      <c r="BG1015" s="11">
        <v>0</v>
      </c>
      <c r="BH1015" s="11">
        <v>263103.90000000002</v>
      </c>
      <c r="BI1015" s="11">
        <v>0</v>
      </c>
      <c r="BJ1015" s="11">
        <v>0</v>
      </c>
      <c r="BK1015" s="11">
        <v>69441.600000000006</v>
      </c>
      <c r="BL1015" s="11">
        <v>0</v>
      </c>
      <c r="BM1015" s="11">
        <v>0</v>
      </c>
      <c r="BN1015" s="11">
        <v>129372.7</v>
      </c>
      <c r="BO1015" s="11">
        <v>2773411.9</v>
      </c>
      <c r="BP1015" s="11">
        <v>1000000</v>
      </c>
      <c r="BQ1015" s="11">
        <v>-1773411.9</v>
      </c>
      <c r="BR1015" s="11">
        <v>-177.34</v>
      </c>
    </row>
    <row r="1016" spans="48:70" ht="15" thickBot="1" x14ac:dyDescent="0.35">
      <c r="AV1016" s="10" t="s">
        <v>1020</v>
      </c>
      <c r="AW1016" s="11">
        <v>87944.6</v>
      </c>
      <c r="AX1016" s="11">
        <v>403430.9</v>
      </c>
      <c r="AY1016" s="11">
        <v>276683.40000000002</v>
      </c>
      <c r="AZ1016" s="11">
        <v>40163.9</v>
      </c>
      <c r="BA1016" s="11">
        <v>231123.3</v>
      </c>
      <c r="BB1016" s="11">
        <v>180691</v>
      </c>
      <c r="BC1016" s="11">
        <v>550071</v>
      </c>
      <c r="BD1016" s="11">
        <v>179355</v>
      </c>
      <c r="BE1016" s="11">
        <v>453070.2</v>
      </c>
      <c r="BF1016" s="11">
        <v>0</v>
      </c>
      <c r="BG1016" s="11">
        <v>0</v>
      </c>
      <c r="BH1016" s="11">
        <v>263103.90000000002</v>
      </c>
      <c r="BI1016" s="11">
        <v>0</v>
      </c>
      <c r="BJ1016" s="11">
        <v>0</v>
      </c>
      <c r="BK1016" s="11">
        <v>0</v>
      </c>
      <c r="BL1016" s="11">
        <v>0</v>
      </c>
      <c r="BM1016" s="11">
        <v>0</v>
      </c>
      <c r="BN1016" s="11">
        <v>156037.70000000001</v>
      </c>
      <c r="BO1016" s="11">
        <v>2821674.8</v>
      </c>
      <c r="BP1016" s="11">
        <v>3000000</v>
      </c>
      <c r="BQ1016" s="11">
        <v>178325.2</v>
      </c>
      <c r="BR1016" s="11">
        <v>5.94</v>
      </c>
    </row>
    <row r="1017" spans="48:70" ht="15" thickBot="1" x14ac:dyDescent="0.35">
      <c r="AV1017" s="10" t="s">
        <v>1021</v>
      </c>
      <c r="AW1017" s="11">
        <v>0</v>
      </c>
      <c r="AX1017" s="11">
        <v>47202.5</v>
      </c>
      <c r="AY1017" s="11">
        <v>253900.4</v>
      </c>
      <c r="AZ1017" s="11">
        <v>28463.5</v>
      </c>
      <c r="BA1017" s="11">
        <v>231123.3</v>
      </c>
      <c r="BB1017" s="11">
        <v>0</v>
      </c>
      <c r="BC1017" s="11">
        <v>383162.4</v>
      </c>
      <c r="BD1017" s="11">
        <v>132272.70000000001</v>
      </c>
      <c r="BE1017" s="11">
        <v>190862.6</v>
      </c>
      <c r="BF1017" s="11">
        <v>0</v>
      </c>
      <c r="BG1017" s="11">
        <v>52585.4</v>
      </c>
      <c r="BH1017" s="11">
        <v>375950.9</v>
      </c>
      <c r="BI1017" s="11">
        <v>106663.8</v>
      </c>
      <c r="BJ1017" s="11">
        <v>273443.3</v>
      </c>
      <c r="BK1017" s="11">
        <v>69441.600000000006</v>
      </c>
      <c r="BL1017" s="11">
        <v>38080.300000000003</v>
      </c>
      <c r="BM1017" s="11">
        <v>396149</v>
      </c>
      <c r="BN1017" s="11">
        <v>156037.70000000001</v>
      </c>
      <c r="BO1017" s="11">
        <v>2735339.6</v>
      </c>
      <c r="BP1017" s="11">
        <v>3000000</v>
      </c>
      <c r="BQ1017" s="11">
        <v>264660.40000000002</v>
      </c>
      <c r="BR1017" s="11">
        <v>8.82</v>
      </c>
    </row>
    <row r="1018" spans="48:70" ht="15" thickBot="1" x14ac:dyDescent="0.35">
      <c r="AV1018" s="10" t="s">
        <v>1022</v>
      </c>
      <c r="AW1018" s="11">
        <v>0</v>
      </c>
      <c r="AX1018" s="11">
        <v>403430.9</v>
      </c>
      <c r="AY1018" s="11">
        <v>89315.8</v>
      </c>
      <c r="AZ1018" s="11">
        <v>40163.9</v>
      </c>
      <c r="BA1018" s="11">
        <v>231123.3</v>
      </c>
      <c r="BB1018" s="11">
        <v>70315.199999999997</v>
      </c>
      <c r="BC1018" s="11">
        <v>433983.1</v>
      </c>
      <c r="BD1018" s="11">
        <v>132272.70000000001</v>
      </c>
      <c r="BE1018" s="11">
        <v>101114.4</v>
      </c>
      <c r="BF1018" s="11">
        <v>21689.5</v>
      </c>
      <c r="BG1018" s="11">
        <v>0</v>
      </c>
      <c r="BH1018" s="11">
        <v>606168.4</v>
      </c>
      <c r="BI1018" s="11">
        <v>0</v>
      </c>
      <c r="BJ1018" s="11">
        <v>101457.4</v>
      </c>
      <c r="BK1018" s="11">
        <v>0</v>
      </c>
      <c r="BL1018" s="11">
        <v>0</v>
      </c>
      <c r="BM1018" s="11">
        <v>396149</v>
      </c>
      <c r="BN1018" s="11">
        <v>188027.9</v>
      </c>
      <c r="BO1018" s="11">
        <v>2815211.6</v>
      </c>
      <c r="BP1018" s="11">
        <v>1000000</v>
      </c>
      <c r="BQ1018" s="11">
        <v>-1815211.6</v>
      </c>
      <c r="BR1018" s="11">
        <v>-181.52</v>
      </c>
    </row>
    <row r="1019" spans="48:70" ht="15" thickBot="1" x14ac:dyDescent="0.35">
      <c r="AV1019" s="10" t="s">
        <v>1023</v>
      </c>
      <c r="AW1019" s="11">
        <v>0</v>
      </c>
      <c r="AX1019" s="11">
        <v>403430.9</v>
      </c>
      <c r="AY1019" s="11">
        <v>216053.1</v>
      </c>
      <c r="AZ1019" s="11">
        <v>40163.9</v>
      </c>
      <c r="BA1019" s="11">
        <v>231123.3</v>
      </c>
      <c r="BB1019" s="11">
        <v>214307.4</v>
      </c>
      <c r="BC1019" s="11">
        <v>700354.2</v>
      </c>
      <c r="BD1019" s="11">
        <v>179355</v>
      </c>
      <c r="BE1019" s="11">
        <v>101114.4</v>
      </c>
      <c r="BF1019" s="11">
        <v>21689.5</v>
      </c>
      <c r="BG1019" s="11">
        <v>0</v>
      </c>
      <c r="BH1019" s="11">
        <v>606168.4</v>
      </c>
      <c r="BI1019" s="11">
        <v>0</v>
      </c>
      <c r="BJ1019" s="11">
        <v>101457.4</v>
      </c>
      <c r="BK1019" s="11">
        <v>0</v>
      </c>
      <c r="BL1019" s="11">
        <v>0</v>
      </c>
      <c r="BM1019" s="11">
        <v>150691.4</v>
      </c>
      <c r="BN1019" s="11">
        <v>188027.9</v>
      </c>
      <c r="BO1019" s="11">
        <v>3153936.7</v>
      </c>
      <c r="BP1019" s="11">
        <v>2000000</v>
      </c>
      <c r="BQ1019" s="11">
        <v>-1153936.7</v>
      </c>
      <c r="BR1019" s="11">
        <v>-57.7</v>
      </c>
    </row>
    <row r="1020" spans="48:70" ht="15" thickBot="1" x14ac:dyDescent="0.35">
      <c r="AV1020" s="10" t="s">
        <v>1024</v>
      </c>
      <c r="AW1020" s="11">
        <v>0</v>
      </c>
      <c r="AX1020" s="11">
        <v>0</v>
      </c>
      <c r="AY1020" s="11">
        <v>370477.8</v>
      </c>
      <c r="AZ1020" s="11">
        <v>0</v>
      </c>
      <c r="BA1020" s="11">
        <v>231123.3</v>
      </c>
      <c r="BB1020" s="11">
        <v>0</v>
      </c>
      <c r="BC1020" s="11">
        <v>0</v>
      </c>
      <c r="BD1020" s="11">
        <v>132272.70000000001</v>
      </c>
      <c r="BE1020" s="11">
        <v>579949.69999999995</v>
      </c>
      <c r="BF1020" s="11">
        <v>55086</v>
      </c>
      <c r="BG1020" s="11">
        <v>64594.400000000001</v>
      </c>
      <c r="BH1020" s="11">
        <v>263103.90000000002</v>
      </c>
      <c r="BI1020" s="11">
        <v>139386</v>
      </c>
      <c r="BJ1020" s="11">
        <v>273443.3</v>
      </c>
      <c r="BK1020" s="11">
        <v>0</v>
      </c>
      <c r="BL1020" s="11">
        <v>161613.5</v>
      </c>
      <c r="BM1020" s="11">
        <v>396149</v>
      </c>
      <c r="BN1020" s="11">
        <v>89699.1</v>
      </c>
      <c r="BO1020" s="11">
        <v>2756898.7</v>
      </c>
      <c r="BP1020" s="11">
        <v>1000000</v>
      </c>
      <c r="BQ1020" s="11">
        <v>-1756898.7</v>
      </c>
      <c r="BR1020" s="11">
        <v>-175.69</v>
      </c>
    </row>
    <row r="1021" spans="48:70" ht="15" thickBot="1" x14ac:dyDescent="0.35">
      <c r="AV1021" s="10" t="s">
        <v>1025</v>
      </c>
      <c r="AW1021" s="11">
        <v>0</v>
      </c>
      <c r="AX1021" s="11">
        <v>0</v>
      </c>
      <c r="AY1021" s="11">
        <v>386733.8</v>
      </c>
      <c r="AZ1021" s="11">
        <v>28463.5</v>
      </c>
      <c r="BA1021" s="11">
        <v>231123.3</v>
      </c>
      <c r="BB1021" s="11">
        <v>214307.4</v>
      </c>
      <c r="BC1021" s="11">
        <v>383162.4</v>
      </c>
      <c r="BD1021" s="11">
        <v>179355</v>
      </c>
      <c r="BE1021" s="11">
        <v>880362.1</v>
      </c>
      <c r="BF1021" s="11">
        <v>55086</v>
      </c>
      <c r="BG1021" s="11">
        <v>64594.400000000001</v>
      </c>
      <c r="BH1021" s="11">
        <v>71685</v>
      </c>
      <c r="BI1021" s="11">
        <v>106663.8</v>
      </c>
      <c r="BJ1021" s="11">
        <v>273443.3</v>
      </c>
      <c r="BK1021" s="11">
        <v>0</v>
      </c>
      <c r="BL1021" s="11">
        <v>99742.5</v>
      </c>
      <c r="BM1021" s="11">
        <v>0</v>
      </c>
      <c r="BN1021" s="11">
        <v>0</v>
      </c>
      <c r="BO1021" s="11">
        <v>2974722.4</v>
      </c>
      <c r="BP1021" s="11">
        <v>2000000</v>
      </c>
      <c r="BQ1021" s="11">
        <v>-974722.4</v>
      </c>
      <c r="BR1021" s="11">
        <v>-48.74</v>
      </c>
    </row>
    <row r="1022" spans="48:70" ht="15" thickBot="1" x14ac:dyDescent="0.35">
      <c r="AV1022" s="10" t="s">
        <v>1026</v>
      </c>
      <c r="AW1022" s="11">
        <v>0</v>
      </c>
      <c r="AX1022" s="11">
        <v>47202.5</v>
      </c>
      <c r="AY1022" s="11">
        <v>736527.5</v>
      </c>
      <c r="AZ1022" s="11">
        <v>40163.9</v>
      </c>
      <c r="BA1022" s="11">
        <v>231123.3</v>
      </c>
      <c r="BB1022" s="11">
        <v>0</v>
      </c>
      <c r="BC1022" s="11">
        <v>201965</v>
      </c>
      <c r="BD1022" s="11">
        <v>179355</v>
      </c>
      <c r="BE1022" s="11">
        <v>880362.1</v>
      </c>
      <c r="BF1022" s="11">
        <v>0</v>
      </c>
      <c r="BG1022" s="11">
        <v>52585.4</v>
      </c>
      <c r="BH1022" s="11">
        <v>0</v>
      </c>
      <c r="BI1022" s="11">
        <v>106663.8</v>
      </c>
      <c r="BJ1022" s="11">
        <v>101457.4</v>
      </c>
      <c r="BK1022" s="11">
        <v>69441.600000000006</v>
      </c>
      <c r="BL1022" s="11">
        <v>161613.5</v>
      </c>
      <c r="BM1022" s="11">
        <v>112972.4</v>
      </c>
      <c r="BN1022" s="11">
        <v>53919.3</v>
      </c>
      <c r="BO1022" s="11">
        <v>2975352.7</v>
      </c>
      <c r="BP1022" s="11">
        <v>1000000</v>
      </c>
      <c r="BQ1022" s="11">
        <v>-1975352.7</v>
      </c>
      <c r="BR1022" s="11">
        <v>-197.54</v>
      </c>
    </row>
    <row r="1023" spans="48:70" ht="15" thickBot="1" x14ac:dyDescent="0.35">
      <c r="AV1023" s="10" t="s">
        <v>1027</v>
      </c>
      <c r="AW1023" s="11">
        <v>0</v>
      </c>
      <c r="AX1023" s="11">
        <v>47202.5</v>
      </c>
      <c r="AY1023" s="11">
        <v>276683.40000000002</v>
      </c>
      <c r="AZ1023" s="11">
        <v>28463.5</v>
      </c>
      <c r="BA1023" s="11">
        <v>231123.3</v>
      </c>
      <c r="BB1023" s="11">
        <v>0</v>
      </c>
      <c r="BC1023" s="11">
        <v>201965</v>
      </c>
      <c r="BD1023" s="11">
        <v>132272.70000000001</v>
      </c>
      <c r="BE1023" s="11">
        <v>498568.7</v>
      </c>
      <c r="BF1023" s="11">
        <v>21689.5</v>
      </c>
      <c r="BG1023" s="11">
        <v>52585.4</v>
      </c>
      <c r="BH1023" s="11">
        <v>263103.90000000002</v>
      </c>
      <c r="BI1023" s="11">
        <v>106663.8</v>
      </c>
      <c r="BJ1023" s="11">
        <v>101457.4</v>
      </c>
      <c r="BK1023" s="11">
        <v>99905.9</v>
      </c>
      <c r="BL1023" s="11">
        <v>161613.5</v>
      </c>
      <c r="BM1023" s="11">
        <v>396149</v>
      </c>
      <c r="BN1023" s="11">
        <v>129372.7</v>
      </c>
      <c r="BO1023" s="11">
        <v>2748820.2</v>
      </c>
      <c r="BP1023" s="11">
        <v>2000000</v>
      </c>
      <c r="BQ1023" s="11">
        <v>-748820.2</v>
      </c>
      <c r="BR1023" s="11">
        <v>-37.44</v>
      </c>
    </row>
    <row r="1024" spans="48:70" ht="15" thickBot="1" x14ac:dyDescent="0.35">
      <c r="AV1024" s="10" t="s">
        <v>1028</v>
      </c>
      <c r="AW1024" s="11">
        <v>0</v>
      </c>
      <c r="AX1024" s="11">
        <v>157156.9</v>
      </c>
      <c r="AY1024" s="11">
        <v>386733.8</v>
      </c>
      <c r="AZ1024" s="11">
        <v>40163.9</v>
      </c>
      <c r="BA1024" s="11">
        <v>258776.2</v>
      </c>
      <c r="BB1024" s="11">
        <v>0</v>
      </c>
      <c r="BC1024" s="11">
        <v>201965</v>
      </c>
      <c r="BD1024" s="11">
        <v>179355</v>
      </c>
      <c r="BE1024" s="11">
        <v>880362.1</v>
      </c>
      <c r="BF1024" s="11">
        <v>55086</v>
      </c>
      <c r="BG1024" s="11">
        <v>38495.1</v>
      </c>
      <c r="BH1024" s="11">
        <v>71685</v>
      </c>
      <c r="BI1024" s="11">
        <v>0</v>
      </c>
      <c r="BJ1024" s="11">
        <v>0</v>
      </c>
      <c r="BK1024" s="11">
        <v>214557.3</v>
      </c>
      <c r="BL1024" s="11">
        <v>161613.5</v>
      </c>
      <c r="BM1024" s="11">
        <v>0</v>
      </c>
      <c r="BN1024" s="11">
        <v>0</v>
      </c>
      <c r="BO1024" s="11">
        <v>2645949.7999999998</v>
      </c>
      <c r="BP1024" s="11">
        <v>3000000</v>
      </c>
      <c r="BQ1024" s="11">
        <v>354050.2</v>
      </c>
      <c r="BR1024" s="11">
        <v>11.8</v>
      </c>
    </row>
    <row r="1025" spans="48:70" ht="15" thickBot="1" x14ac:dyDescent="0.35">
      <c r="AV1025" s="10" t="s">
        <v>1029</v>
      </c>
      <c r="AW1025" s="11">
        <v>0</v>
      </c>
      <c r="AX1025" s="11">
        <v>403430.9</v>
      </c>
      <c r="AY1025" s="11">
        <v>253900.4</v>
      </c>
      <c r="AZ1025" s="11">
        <v>40163.9</v>
      </c>
      <c r="BA1025" s="11">
        <v>231123.3</v>
      </c>
      <c r="BB1025" s="11">
        <v>70315.199999999997</v>
      </c>
      <c r="BC1025" s="11">
        <v>685531</v>
      </c>
      <c r="BD1025" s="11">
        <v>179355</v>
      </c>
      <c r="BE1025" s="11">
        <v>190862.6</v>
      </c>
      <c r="BF1025" s="11">
        <v>55086</v>
      </c>
      <c r="BG1025" s="11">
        <v>0</v>
      </c>
      <c r="BH1025" s="11">
        <v>606168.4</v>
      </c>
      <c r="BI1025" s="11">
        <v>0</v>
      </c>
      <c r="BJ1025" s="11">
        <v>0</v>
      </c>
      <c r="BK1025" s="11">
        <v>0</v>
      </c>
      <c r="BL1025" s="11">
        <v>0</v>
      </c>
      <c r="BM1025" s="11">
        <v>112972.4</v>
      </c>
      <c r="BN1025" s="11">
        <v>156037.70000000001</v>
      </c>
      <c r="BO1025" s="11">
        <v>2984946.8</v>
      </c>
      <c r="BP1025" s="11">
        <v>4000000</v>
      </c>
      <c r="BQ1025" s="11">
        <v>1015053.2</v>
      </c>
      <c r="BR1025" s="11">
        <v>25.38</v>
      </c>
    </row>
    <row r="1026" spans="48:70" ht="15" thickBot="1" x14ac:dyDescent="0.35">
      <c r="AV1026" s="10" t="s">
        <v>1030</v>
      </c>
      <c r="AW1026" s="11">
        <v>0</v>
      </c>
      <c r="AX1026" s="11">
        <v>0</v>
      </c>
      <c r="AY1026" s="11">
        <v>253900.4</v>
      </c>
      <c r="AZ1026" s="11">
        <v>0</v>
      </c>
      <c r="BA1026" s="11">
        <v>0</v>
      </c>
      <c r="BB1026" s="11">
        <v>214307.4</v>
      </c>
      <c r="BC1026" s="11">
        <v>383162.4</v>
      </c>
      <c r="BD1026" s="11">
        <v>132272.70000000001</v>
      </c>
      <c r="BE1026" s="11">
        <v>453070.2</v>
      </c>
      <c r="BF1026" s="11">
        <v>21689.5</v>
      </c>
      <c r="BG1026" s="11">
        <v>78744.100000000006</v>
      </c>
      <c r="BH1026" s="11">
        <v>291524.90000000002</v>
      </c>
      <c r="BI1026" s="11">
        <v>139386</v>
      </c>
      <c r="BJ1026" s="11">
        <v>311523.59999999998</v>
      </c>
      <c r="BK1026" s="11">
        <v>0</v>
      </c>
      <c r="BL1026" s="11">
        <v>38080.300000000003</v>
      </c>
      <c r="BM1026" s="11">
        <v>396149</v>
      </c>
      <c r="BN1026" s="11">
        <v>156037.70000000001</v>
      </c>
      <c r="BO1026" s="11">
        <v>2869848.3</v>
      </c>
      <c r="BP1026" s="11">
        <v>3000000</v>
      </c>
      <c r="BQ1026" s="11">
        <v>130151.7</v>
      </c>
      <c r="BR1026" s="11">
        <v>4.34</v>
      </c>
    </row>
    <row r="1027" spans="48:70" ht="15" thickBot="1" x14ac:dyDescent="0.35">
      <c r="AV1027" s="10" t="s">
        <v>1031</v>
      </c>
      <c r="AW1027" s="11">
        <v>0</v>
      </c>
      <c r="AX1027" s="11">
        <v>403430.9</v>
      </c>
      <c r="AY1027" s="11">
        <v>253900.4</v>
      </c>
      <c r="AZ1027" s="11">
        <v>40163.9</v>
      </c>
      <c r="BA1027" s="11">
        <v>231123.3</v>
      </c>
      <c r="BB1027" s="11">
        <v>0</v>
      </c>
      <c r="BC1027" s="11">
        <v>383162.4</v>
      </c>
      <c r="BD1027" s="11">
        <v>132272.70000000001</v>
      </c>
      <c r="BE1027" s="11">
        <v>190862.6</v>
      </c>
      <c r="BF1027" s="11">
        <v>55086</v>
      </c>
      <c r="BG1027" s="11">
        <v>38495.1</v>
      </c>
      <c r="BH1027" s="11">
        <v>291524.90000000002</v>
      </c>
      <c r="BI1027" s="11">
        <v>106663.8</v>
      </c>
      <c r="BJ1027" s="11">
        <v>0</v>
      </c>
      <c r="BK1027" s="11">
        <v>214557.3</v>
      </c>
      <c r="BL1027" s="11">
        <v>38080.300000000003</v>
      </c>
      <c r="BM1027" s="11">
        <v>396149</v>
      </c>
      <c r="BN1027" s="11">
        <v>156037.70000000001</v>
      </c>
      <c r="BO1027" s="11">
        <v>2931510.5</v>
      </c>
      <c r="BP1027" s="11">
        <v>4000000</v>
      </c>
      <c r="BQ1027" s="11">
        <v>1068489.5</v>
      </c>
      <c r="BR1027" s="11">
        <v>26.71</v>
      </c>
    </row>
    <row r="1028" spans="48:70" ht="15" thickBot="1" x14ac:dyDescent="0.35">
      <c r="AV1028" s="10" t="s">
        <v>1032</v>
      </c>
      <c r="AW1028" s="11">
        <v>0</v>
      </c>
      <c r="AX1028" s="11">
        <v>47202.5</v>
      </c>
      <c r="AY1028" s="11">
        <v>386733.8</v>
      </c>
      <c r="AZ1028" s="11">
        <v>40163.9</v>
      </c>
      <c r="BA1028" s="11">
        <v>231123.3</v>
      </c>
      <c r="BB1028" s="11">
        <v>0</v>
      </c>
      <c r="BC1028" s="11">
        <v>383162.4</v>
      </c>
      <c r="BD1028" s="11">
        <v>179355</v>
      </c>
      <c r="BE1028" s="11">
        <v>580568.9</v>
      </c>
      <c r="BF1028" s="11">
        <v>0</v>
      </c>
      <c r="BG1028" s="11">
        <v>52585.4</v>
      </c>
      <c r="BH1028" s="11">
        <v>0</v>
      </c>
      <c r="BI1028" s="11">
        <v>106663.8</v>
      </c>
      <c r="BJ1028" s="11">
        <v>101457.4</v>
      </c>
      <c r="BK1028" s="11">
        <v>0</v>
      </c>
      <c r="BL1028" s="11">
        <v>99742.5</v>
      </c>
      <c r="BM1028" s="11">
        <v>112972.4</v>
      </c>
      <c r="BN1028" s="11">
        <v>89699.1</v>
      </c>
      <c r="BO1028" s="11">
        <v>2411430.2999999998</v>
      </c>
      <c r="BP1028" s="11">
        <v>2000000</v>
      </c>
      <c r="BQ1028" s="11">
        <v>-411430.3</v>
      </c>
      <c r="BR1028" s="11">
        <v>-20.57</v>
      </c>
    </row>
    <row r="1029" spans="48:70" ht="15" thickBot="1" x14ac:dyDescent="0.35">
      <c r="AV1029" s="10" t="s">
        <v>1033</v>
      </c>
      <c r="AW1029" s="11">
        <v>0</v>
      </c>
      <c r="AX1029" s="11">
        <v>403430.9</v>
      </c>
      <c r="AY1029" s="11">
        <v>0</v>
      </c>
      <c r="AZ1029" s="11">
        <v>40163.9</v>
      </c>
      <c r="BA1029" s="11">
        <v>231123.3</v>
      </c>
      <c r="BB1029" s="11">
        <v>214307.4</v>
      </c>
      <c r="BC1029" s="11">
        <v>778704.7</v>
      </c>
      <c r="BD1029" s="11">
        <v>132272.70000000001</v>
      </c>
      <c r="BE1029" s="11">
        <v>0</v>
      </c>
      <c r="BF1029" s="11">
        <v>21689.5</v>
      </c>
      <c r="BG1029" s="11">
        <v>0</v>
      </c>
      <c r="BH1029" s="11">
        <v>606168.4</v>
      </c>
      <c r="BI1029" s="11">
        <v>0</v>
      </c>
      <c r="BJ1029" s="11">
        <v>0</v>
      </c>
      <c r="BK1029" s="11">
        <v>0</v>
      </c>
      <c r="BL1029" s="11">
        <v>0</v>
      </c>
      <c r="BM1029" s="11">
        <v>315622.59999999998</v>
      </c>
      <c r="BN1029" s="11">
        <v>188027.9</v>
      </c>
      <c r="BO1029" s="11">
        <v>2931511.2</v>
      </c>
      <c r="BP1029" s="11">
        <v>4000000</v>
      </c>
      <c r="BQ1029" s="11">
        <v>1068488.8</v>
      </c>
      <c r="BR1029" s="11">
        <v>26.71</v>
      </c>
    </row>
    <row r="1030" spans="48:70" ht="15" thickBot="1" x14ac:dyDescent="0.35">
      <c r="AV1030" s="10" t="s">
        <v>1034</v>
      </c>
      <c r="AW1030" s="11">
        <v>0</v>
      </c>
      <c r="AX1030" s="11">
        <v>0</v>
      </c>
      <c r="AY1030" s="11">
        <v>253900.4</v>
      </c>
      <c r="AZ1030" s="11">
        <v>0</v>
      </c>
      <c r="BA1030" s="11">
        <v>231123.3</v>
      </c>
      <c r="BB1030" s="11">
        <v>0</v>
      </c>
      <c r="BC1030" s="11">
        <v>383162.4</v>
      </c>
      <c r="BD1030" s="11">
        <v>132272.70000000001</v>
      </c>
      <c r="BE1030" s="11">
        <v>453070.2</v>
      </c>
      <c r="BF1030" s="11">
        <v>55086</v>
      </c>
      <c r="BG1030" s="11">
        <v>52585.4</v>
      </c>
      <c r="BH1030" s="11">
        <v>291524.90000000002</v>
      </c>
      <c r="BI1030" s="11">
        <v>139386</v>
      </c>
      <c r="BJ1030" s="11">
        <v>273443.3</v>
      </c>
      <c r="BK1030" s="11">
        <v>69441.600000000006</v>
      </c>
      <c r="BL1030" s="11">
        <v>161613.5</v>
      </c>
      <c r="BM1030" s="11">
        <v>396149</v>
      </c>
      <c r="BN1030" s="11">
        <v>156037.70000000001</v>
      </c>
      <c r="BO1030" s="11">
        <v>3048796.6</v>
      </c>
      <c r="BP1030" s="11">
        <v>4000000</v>
      </c>
      <c r="BQ1030" s="11">
        <v>951203.4</v>
      </c>
      <c r="BR1030" s="11">
        <v>23.78</v>
      </c>
    </row>
    <row r="1031" spans="48:70" ht="15" thickBot="1" x14ac:dyDescent="0.35">
      <c r="AV1031" s="10" t="s">
        <v>1035</v>
      </c>
      <c r="AW1031" s="11">
        <v>0</v>
      </c>
      <c r="AX1031" s="11">
        <v>403430.9</v>
      </c>
      <c r="AY1031" s="11">
        <v>253900.4</v>
      </c>
      <c r="AZ1031" s="11">
        <v>40163.9</v>
      </c>
      <c r="BA1031" s="11">
        <v>231123.3</v>
      </c>
      <c r="BB1031" s="11">
        <v>70315.199999999997</v>
      </c>
      <c r="BC1031" s="11">
        <v>685531</v>
      </c>
      <c r="BD1031" s="11">
        <v>179355</v>
      </c>
      <c r="BE1031" s="11">
        <v>101114.4</v>
      </c>
      <c r="BF1031" s="11">
        <v>21689.5</v>
      </c>
      <c r="BG1031" s="11">
        <v>0</v>
      </c>
      <c r="BH1031" s="11">
        <v>606168.4</v>
      </c>
      <c r="BI1031" s="11">
        <v>0</v>
      </c>
      <c r="BJ1031" s="11">
        <v>0</v>
      </c>
      <c r="BK1031" s="11">
        <v>0</v>
      </c>
      <c r="BL1031" s="11">
        <v>0</v>
      </c>
      <c r="BM1031" s="11">
        <v>150691.4</v>
      </c>
      <c r="BN1031" s="11">
        <v>188027.9</v>
      </c>
      <c r="BO1031" s="11">
        <v>2931511.2</v>
      </c>
      <c r="BP1031" s="11">
        <v>4000000</v>
      </c>
      <c r="BQ1031" s="11">
        <v>1068488.8</v>
      </c>
      <c r="BR1031" s="11">
        <v>26.71</v>
      </c>
    </row>
    <row r="1032" spans="48:70" ht="15" thickBot="1" x14ac:dyDescent="0.35">
      <c r="AV1032" s="10" t="s">
        <v>1036</v>
      </c>
      <c r="AW1032" s="11">
        <v>0</v>
      </c>
      <c r="AX1032" s="11">
        <v>0</v>
      </c>
      <c r="AY1032" s="11">
        <v>386733.8</v>
      </c>
      <c r="AZ1032" s="11">
        <v>0</v>
      </c>
      <c r="BA1032" s="11">
        <v>0</v>
      </c>
      <c r="BB1032" s="11">
        <v>227611.3</v>
      </c>
      <c r="BC1032" s="11">
        <v>0</v>
      </c>
      <c r="BD1032" s="11">
        <v>132272.70000000001</v>
      </c>
      <c r="BE1032" s="11">
        <v>579949.69999999995</v>
      </c>
      <c r="BF1032" s="11">
        <v>0</v>
      </c>
      <c r="BG1032" s="11">
        <v>78744.100000000006</v>
      </c>
      <c r="BH1032" s="11">
        <v>263103.90000000002</v>
      </c>
      <c r="BI1032" s="11">
        <v>304510.7</v>
      </c>
      <c r="BJ1032" s="11">
        <v>311523.59999999998</v>
      </c>
      <c r="BK1032" s="11">
        <v>0</v>
      </c>
      <c r="BL1032" s="11">
        <v>161613.5</v>
      </c>
      <c r="BM1032" s="11">
        <v>315622.59999999998</v>
      </c>
      <c r="BN1032" s="11">
        <v>89699.1</v>
      </c>
      <c r="BO1032" s="11">
        <v>2851385</v>
      </c>
      <c r="BP1032" s="11">
        <v>2000000</v>
      </c>
      <c r="BQ1032" s="11">
        <v>-851385</v>
      </c>
      <c r="BR1032" s="11">
        <v>-42.57</v>
      </c>
    </row>
    <row r="1033" spans="48:70" ht="15" thickBot="1" x14ac:dyDescent="0.35">
      <c r="AV1033" s="10" t="s">
        <v>1037</v>
      </c>
      <c r="AW1033" s="11">
        <v>0</v>
      </c>
      <c r="AX1033" s="11">
        <v>47202.5</v>
      </c>
      <c r="AY1033" s="11">
        <v>276683.40000000002</v>
      </c>
      <c r="AZ1033" s="11">
        <v>40163.9</v>
      </c>
      <c r="BA1033" s="11">
        <v>231123.3</v>
      </c>
      <c r="BB1033" s="11">
        <v>214307.4</v>
      </c>
      <c r="BC1033" s="11">
        <v>433983.1</v>
      </c>
      <c r="BD1033" s="11">
        <v>179355</v>
      </c>
      <c r="BE1033" s="11">
        <v>498568.7</v>
      </c>
      <c r="BF1033" s="11">
        <v>21689.5</v>
      </c>
      <c r="BG1033" s="11">
        <v>38495.1</v>
      </c>
      <c r="BH1033" s="11">
        <v>263103.90000000002</v>
      </c>
      <c r="BI1033" s="11">
        <v>106663.8</v>
      </c>
      <c r="BJ1033" s="11">
        <v>273443.3</v>
      </c>
      <c r="BK1033" s="11">
        <v>0</v>
      </c>
      <c r="BL1033" s="11">
        <v>0</v>
      </c>
      <c r="BM1033" s="11">
        <v>150691.4</v>
      </c>
      <c r="BN1033" s="11">
        <v>156037.70000000001</v>
      </c>
      <c r="BO1033" s="11">
        <v>2931511.9</v>
      </c>
      <c r="BP1033" s="11">
        <v>4000000</v>
      </c>
      <c r="BQ1033" s="11">
        <v>1068488.1000000001</v>
      </c>
      <c r="BR1033" s="11">
        <v>26.71</v>
      </c>
    </row>
    <row r="1034" spans="48:70" ht="15" thickBot="1" x14ac:dyDescent="0.35">
      <c r="AV1034" s="10" t="s">
        <v>1038</v>
      </c>
      <c r="AW1034" s="11">
        <v>87944.6</v>
      </c>
      <c r="AX1034" s="11">
        <v>38053.199999999997</v>
      </c>
      <c r="AY1034" s="11">
        <v>370477.8</v>
      </c>
      <c r="AZ1034" s="11">
        <v>28463.5</v>
      </c>
      <c r="BA1034" s="11">
        <v>231123.3</v>
      </c>
      <c r="BB1034" s="11">
        <v>0</v>
      </c>
      <c r="BC1034" s="11">
        <v>201965</v>
      </c>
      <c r="BD1034" s="11">
        <v>132272.70000000001</v>
      </c>
      <c r="BE1034" s="11">
        <v>579949.69999999995</v>
      </c>
      <c r="BF1034" s="11">
        <v>0</v>
      </c>
      <c r="BG1034" s="11">
        <v>52585.4</v>
      </c>
      <c r="BH1034" s="11">
        <v>263103.90000000002</v>
      </c>
      <c r="BI1034" s="11">
        <v>106663.8</v>
      </c>
      <c r="BJ1034" s="11">
        <v>101457.4</v>
      </c>
      <c r="BK1034" s="11">
        <v>69441.600000000006</v>
      </c>
      <c r="BL1034" s="11">
        <v>161613.5</v>
      </c>
      <c r="BM1034" s="11">
        <v>315622.59999999998</v>
      </c>
      <c r="BN1034" s="11">
        <v>89699.1</v>
      </c>
      <c r="BO1034" s="11">
        <v>2830437.1</v>
      </c>
      <c r="BP1034" s="11">
        <v>3000000</v>
      </c>
      <c r="BQ1034" s="11">
        <v>169562.9</v>
      </c>
      <c r="BR1034" s="11">
        <v>5.65</v>
      </c>
    </row>
    <row r="1035" spans="48:70" ht="15" thickBot="1" x14ac:dyDescent="0.35">
      <c r="AV1035" s="10" t="s">
        <v>1039</v>
      </c>
      <c r="AW1035" s="11">
        <v>0</v>
      </c>
      <c r="AX1035" s="11">
        <v>0</v>
      </c>
      <c r="AY1035" s="11">
        <v>386733.8</v>
      </c>
      <c r="AZ1035" s="11">
        <v>0</v>
      </c>
      <c r="BA1035" s="11">
        <v>0</v>
      </c>
      <c r="BB1035" s="11">
        <v>214307.4</v>
      </c>
      <c r="BC1035" s="11">
        <v>0</v>
      </c>
      <c r="BD1035" s="11">
        <v>132272.70000000001</v>
      </c>
      <c r="BE1035" s="11">
        <v>579949.69999999995</v>
      </c>
      <c r="BF1035" s="11">
        <v>21689.5</v>
      </c>
      <c r="BG1035" s="11">
        <v>78744.100000000006</v>
      </c>
      <c r="BH1035" s="11">
        <v>263103.90000000002</v>
      </c>
      <c r="BI1035" s="11">
        <v>304510.7</v>
      </c>
      <c r="BJ1035" s="11">
        <v>311523.59999999998</v>
      </c>
      <c r="BK1035" s="11">
        <v>0</v>
      </c>
      <c r="BL1035" s="11">
        <v>161613.5</v>
      </c>
      <c r="BM1035" s="11">
        <v>396149</v>
      </c>
      <c r="BN1035" s="11">
        <v>89699.1</v>
      </c>
      <c r="BO1035" s="11">
        <v>2940297</v>
      </c>
      <c r="BP1035" s="11">
        <v>2000000</v>
      </c>
      <c r="BQ1035" s="11">
        <v>-940297</v>
      </c>
      <c r="BR1035" s="11">
        <v>-47.01</v>
      </c>
    </row>
    <row r="1036" spans="48:70" ht="15" thickBot="1" x14ac:dyDescent="0.35">
      <c r="AV1036" s="10" t="s">
        <v>1040</v>
      </c>
      <c r="AW1036" s="11">
        <v>0</v>
      </c>
      <c r="AX1036" s="11">
        <v>420490.8</v>
      </c>
      <c r="AY1036" s="11">
        <v>0</v>
      </c>
      <c r="AZ1036" s="11">
        <v>40163.9</v>
      </c>
      <c r="BA1036" s="11">
        <v>258776.2</v>
      </c>
      <c r="BB1036" s="11">
        <v>214307.4</v>
      </c>
      <c r="BC1036" s="11">
        <v>901857.4</v>
      </c>
      <c r="BD1036" s="11">
        <v>132272.70000000001</v>
      </c>
      <c r="BE1036" s="11">
        <v>0</v>
      </c>
      <c r="BF1036" s="11">
        <v>55086</v>
      </c>
      <c r="BG1036" s="11">
        <v>0</v>
      </c>
      <c r="BH1036" s="11">
        <v>606168.4</v>
      </c>
      <c r="BI1036" s="11">
        <v>0</v>
      </c>
      <c r="BJ1036" s="11">
        <v>0</v>
      </c>
      <c r="BK1036" s="11">
        <v>0</v>
      </c>
      <c r="BL1036" s="11">
        <v>0</v>
      </c>
      <c r="BM1036" s="11">
        <v>150691.4</v>
      </c>
      <c r="BN1036" s="11">
        <v>188027.9</v>
      </c>
      <c r="BO1036" s="11">
        <v>2967842.2</v>
      </c>
      <c r="BP1036" s="11">
        <v>4000000</v>
      </c>
      <c r="BQ1036" s="11">
        <v>1032157.8</v>
      </c>
      <c r="BR1036" s="11">
        <v>25.8</v>
      </c>
    </row>
    <row r="1037" spans="48:70" ht="15" thickBot="1" x14ac:dyDescent="0.35">
      <c r="AV1037" s="10" t="s">
        <v>1041</v>
      </c>
      <c r="AW1037" s="11">
        <v>0</v>
      </c>
      <c r="AX1037" s="11">
        <v>47202.5</v>
      </c>
      <c r="AY1037" s="11">
        <v>253900.4</v>
      </c>
      <c r="AZ1037" s="11">
        <v>40163.9</v>
      </c>
      <c r="BA1037" s="11">
        <v>231123.3</v>
      </c>
      <c r="BB1037" s="11">
        <v>227611.3</v>
      </c>
      <c r="BC1037" s="11">
        <v>550071</v>
      </c>
      <c r="BD1037" s="11">
        <v>179355</v>
      </c>
      <c r="BE1037" s="11">
        <v>190862.6</v>
      </c>
      <c r="BF1037" s="11">
        <v>21689.5</v>
      </c>
      <c r="BG1037" s="11">
        <v>52585.4</v>
      </c>
      <c r="BH1037" s="11">
        <v>291524.90000000002</v>
      </c>
      <c r="BI1037" s="11">
        <v>106663.8</v>
      </c>
      <c r="BJ1037" s="11">
        <v>273443.3</v>
      </c>
      <c r="BK1037" s="11">
        <v>0</v>
      </c>
      <c r="BL1037" s="11">
        <v>0</v>
      </c>
      <c r="BM1037" s="11">
        <v>150691.4</v>
      </c>
      <c r="BN1037" s="11">
        <v>156037.70000000001</v>
      </c>
      <c r="BO1037" s="11">
        <v>2772926</v>
      </c>
      <c r="BP1037" s="11">
        <v>2000000</v>
      </c>
      <c r="BQ1037" s="11">
        <v>-772926</v>
      </c>
      <c r="BR1037" s="11">
        <v>-38.65</v>
      </c>
    </row>
    <row r="1038" spans="48:70" ht="15" thickBot="1" x14ac:dyDescent="0.35">
      <c r="AV1038" s="10" t="s">
        <v>1042</v>
      </c>
      <c r="AW1038" s="11">
        <v>0</v>
      </c>
      <c r="AX1038" s="11">
        <v>403430.9</v>
      </c>
      <c r="AY1038" s="11">
        <v>216053.1</v>
      </c>
      <c r="AZ1038" s="11">
        <v>40163.9</v>
      </c>
      <c r="BA1038" s="11">
        <v>231123.3</v>
      </c>
      <c r="BB1038" s="11">
        <v>214307.4</v>
      </c>
      <c r="BC1038" s="11">
        <v>700354.2</v>
      </c>
      <c r="BD1038" s="11">
        <v>179355</v>
      </c>
      <c r="BE1038" s="11">
        <v>101114.4</v>
      </c>
      <c r="BF1038" s="11">
        <v>55086</v>
      </c>
      <c r="BG1038" s="11">
        <v>0</v>
      </c>
      <c r="BH1038" s="11">
        <v>606168.4</v>
      </c>
      <c r="BI1038" s="11">
        <v>0</v>
      </c>
      <c r="BJ1038" s="11">
        <v>101457.4</v>
      </c>
      <c r="BK1038" s="11">
        <v>0</v>
      </c>
      <c r="BL1038" s="11">
        <v>0</v>
      </c>
      <c r="BM1038" s="11">
        <v>143063.6</v>
      </c>
      <c r="BN1038" s="11">
        <v>188027.9</v>
      </c>
      <c r="BO1038" s="11">
        <v>3179705.4</v>
      </c>
      <c r="BP1038" s="11">
        <v>4000000</v>
      </c>
      <c r="BQ1038" s="11">
        <v>820294.6</v>
      </c>
      <c r="BR1038" s="11">
        <v>20.51</v>
      </c>
    </row>
    <row r="1039" spans="48:70" ht="15" thickBot="1" x14ac:dyDescent="0.35">
      <c r="AV1039" s="10" t="s">
        <v>1043</v>
      </c>
      <c r="AW1039" s="11">
        <v>0</v>
      </c>
      <c r="AX1039" s="11">
        <v>0</v>
      </c>
      <c r="AY1039" s="11">
        <v>253900.4</v>
      </c>
      <c r="AZ1039" s="11">
        <v>0</v>
      </c>
      <c r="BA1039" s="11">
        <v>0</v>
      </c>
      <c r="BB1039" s="11">
        <v>214307.4</v>
      </c>
      <c r="BC1039" s="11">
        <v>201965</v>
      </c>
      <c r="BD1039" s="11">
        <v>0</v>
      </c>
      <c r="BE1039" s="11">
        <v>158872.5</v>
      </c>
      <c r="BF1039" s="11">
        <v>21689.5</v>
      </c>
      <c r="BG1039" s="11">
        <v>78744.100000000006</v>
      </c>
      <c r="BH1039" s="11">
        <v>606168.4</v>
      </c>
      <c r="BI1039" s="11">
        <v>614639.69999999995</v>
      </c>
      <c r="BJ1039" s="11">
        <v>311523.59999999998</v>
      </c>
      <c r="BK1039" s="11">
        <v>0</v>
      </c>
      <c r="BL1039" s="11">
        <v>161613.5</v>
      </c>
      <c r="BM1039" s="11">
        <v>396149</v>
      </c>
      <c r="BN1039" s="11">
        <v>188027.9</v>
      </c>
      <c r="BO1039" s="11">
        <v>3207600.9</v>
      </c>
      <c r="BP1039" s="11">
        <v>2000000</v>
      </c>
      <c r="BQ1039" s="11">
        <v>-1207600.8999999999</v>
      </c>
      <c r="BR1039" s="11">
        <v>-60.38</v>
      </c>
    </row>
    <row r="1040" spans="48:70" ht="15" thickBot="1" x14ac:dyDescent="0.35">
      <c r="AV1040" s="10" t="s">
        <v>1044</v>
      </c>
      <c r="AW1040" s="11">
        <v>87944.6</v>
      </c>
      <c r="AX1040" s="11">
        <v>38053.199999999997</v>
      </c>
      <c r="AY1040" s="11">
        <v>386733.8</v>
      </c>
      <c r="AZ1040" s="11">
        <v>40163.9</v>
      </c>
      <c r="BA1040" s="11">
        <v>231123.3</v>
      </c>
      <c r="BB1040" s="11">
        <v>70315.199999999997</v>
      </c>
      <c r="BC1040" s="11">
        <v>201965</v>
      </c>
      <c r="BD1040" s="11">
        <v>179355</v>
      </c>
      <c r="BE1040" s="11">
        <v>880362.1</v>
      </c>
      <c r="BF1040" s="11">
        <v>0</v>
      </c>
      <c r="BG1040" s="11">
        <v>52585.4</v>
      </c>
      <c r="BH1040" s="11">
        <v>0</v>
      </c>
      <c r="BI1040" s="11">
        <v>106663.8</v>
      </c>
      <c r="BJ1040" s="11">
        <v>101457.4</v>
      </c>
      <c r="BK1040" s="11">
        <v>0</v>
      </c>
      <c r="BL1040" s="11">
        <v>161613.5</v>
      </c>
      <c r="BM1040" s="11">
        <v>0</v>
      </c>
      <c r="BN1040" s="11">
        <v>0</v>
      </c>
      <c r="BO1040" s="11">
        <v>2538336.2000000002</v>
      </c>
      <c r="BP1040" s="11">
        <v>1000000</v>
      </c>
      <c r="BQ1040" s="11">
        <v>-1538336.2</v>
      </c>
      <c r="BR1040" s="11">
        <v>-153.83000000000001</v>
      </c>
    </row>
    <row r="1041" spans="48:70" ht="15" thickBot="1" x14ac:dyDescent="0.35">
      <c r="AV1041" s="10" t="s">
        <v>1045</v>
      </c>
      <c r="AW1041" s="11">
        <v>0</v>
      </c>
      <c r="AX1041" s="11">
        <v>0</v>
      </c>
      <c r="AY1041" s="11">
        <v>736527.5</v>
      </c>
      <c r="AZ1041" s="11">
        <v>28463.5</v>
      </c>
      <c r="BA1041" s="11">
        <v>231123.3</v>
      </c>
      <c r="BB1041" s="11">
        <v>70315.199999999997</v>
      </c>
      <c r="BC1041" s="11">
        <v>383162.4</v>
      </c>
      <c r="BD1041" s="11">
        <v>179355</v>
      </c>
      <c r="BE1041" s="11">
        <v>580568.9</v>
      </c>
      <c r="BF1041" s="11">
        <v>55086</v>
      </c>
      <c r="BG1041" s="11">
        <v>52585.4</v>
      </c>
      <c r="BH1041" s="11">
        <v>0</v>
      </c>
      <c r="BI1041" s="11">
        <v>106663.8</v>
      </c>
      <c r="BJ1041" s="11">
        <v>273443.3</v>
      </c>
      <c r="BK1041" s="11">
        <v>0</v>
      </c>
      <c r="BL1041" s="11">
        <v>161613.5</v>
      </c>
      <c r="BM1041" s="11">
        <v>150691.4</v>
      </c>
      <c r="BN1041" s="11">
        <v>89699.1</v>
      </c>
      <c r="BO1041" s="11">
        <v>3099298.5</v>
      </c>
      <c r="BP1041" s="11">
        <v>2000000</v>
      </c>
      <c r="BQ1041" s="11">
        <v>-1099298.5</v>
      </c>
      <c r="BR1041" s="11">
        <v>-54.96</v>
      </c>
    </row>
    <row r="1042" spans="48:70" ht="15" thickBot="1" x14ac:dyDescent="0.35">
      <c r="AV1042" s="10" t="s">
        <v>1046</v>
      </c>
      <c r="AW1042" s="11">
        <v>0</v>
      </c>
      <c r="AX1042" s="11">
        <v>47202.5</v>
      </c>
      <c r="AY1042" s="11">
        <v>386733.8</v>
      </c>
      <c r="AZ1042" s="11">
        <v>40163.9</v>
      </c>
      <c r="BA1042" s="11">
        <v>231123.3</v>
      </c>
      <c r="BB1042" s="11">
        <v>0</v>
      </c>
      <c r="BC1042" s="11">
        <v>383162.4</v>
      </c>
      <c r="BD1042" s="11">
        <v>179355</v>
      </c>
      <c r="BE1042" s="11">
        <v>579949.69999999995</v>
      </c>
      <c r="BF1042" s="11">
        <v>55086</v>
      </c>
      <c r="BG1042" s="11">
        <v>38495.1</v>
      </c>
      <c r="BH1042" s="11">
        <v>263103.90000000002</v>
      </c>
      <c r="BI1042" s="11">
        <v>0</v>
      </c>
      <c r="BJ1042" s="11">
        <v>45711.8</v>
      </c>
      <c r="BK1042" s="11">
        <v>0</v>
      </c>
      <c r="BL1042" s="11">
        <v>38080.300000000003</v>
      </c>
      <c r="BM1042" s="11">
        <v>112972.4</v>
      </c>
      <c r="BN1042" s="11">
        <v>89699.1</v>
      </c>
      <c r="BO1042" s="11">
        <v>2490839.1</v>
      </c>
      <c r="BP1042" s="11">
        <v>1000000</v>
      </c>
      <c r="BQ1042" s="11">
        <v>-1490839.1</v>
      </c>
      <c r="BR1042" s="11">
        <v>-149.08000000000001</v>
      </c>
    </row>
    <row r="1043" spans="48:70" ht="15" thickBot="1" x14ac:dyDescent="0.35">
      <c r="AV1043" s="10" t="s">
        <v>1047</v>
      </c>
      <c r="AW1043" s="11">
        <v>0</v>
      </c>
      <c r="AX1043" s="11">
        <v>157156.9</v>
      </c>
      <c r="AY1043" s="11">
        <v>253900.4</v>
      </c>
      <c r="AZ1043" s="11">
        <v>40163.9</v>
      </c>
      <c r="BA1043" s="11">
        <v>231123.3</v>
      </c>
      <c r="BB1043" s="11">
        <v>70315.199999999997</v>
      </c>
      <c r="BC1043" s="11">
        <v>433983.1</v>
      </c>
      <c r="BD1043" s="11">
        <v>132272.70000000001</v>
      </c>
      <c r="BE1043" s="11">
        <v>158872.5</v>
      </c>
      <c r="BF1043" s="11">
        <v>55086</v>
      </c>
      <c r="BG1043" s="11">
        <v>38495.1</v>
      </c>
      <c r="BH1043" s="11">
        <v>553733.19999999995</v>
      </c>
      <c r="BI1043" s="11">
        <v>106663.8</v>
      </c>
      <c r="BJ1043" s="11">
        <v>101457.4</v>
      </c>
      <c r="BK1043" s="11">
        <v>0</v>
      </c>
      <c r="BL1043" s="11">
        <v>0</v>
      </c>
      <c r="BM1043" s="11">
        <v>396149</v>
      </c>
      <c r="BN1043" s="11">
        <v>188027.9</v>
      </c>
      <c r="BO1043" s="11">
        <v>2917400.4</v>
      </c>
      <c r="BP1043" s="11">
        <v>2000000</v>
      </c>
      <c r="BQ1043" s="11">
        <v>-917400.4</v>
      </c>
      <c r="BR1043" s="11">
        <v>-45.87</v>
      </c>
    </row>
    <row r="1044" spans="48:70" ht="15" thickBot="1" x14ac:dyDescent="0.35">
      <c r="AV1044" s="10" t="s">
        <v>1048</v>
      </c>
      <c r="AW1044" s="11">
        <v>0</v>
      </c>
      <c r="AX1044" s="11">
        <v>157156.9</v>
      </c>
      <c r="AY1044" s="11">
        <v>0</v>
      </c>
      <c r="AZ1044" s="11">
        <v>40163.9</v>
      </c>
      <c r="BA1044" s="11">
        <v>231123.3</v>
      </c>
      <c r="BB1044" s="11">
        <v>125497.3</v>
      </c>
      <c r="BC1044" s="11">
        <v>685531</v>
      </c>
      <c r="BD1044" s="11">
        <v>132272.70000000001</v>
      </c>
      <c r="BE1044" s="11">
        <v>101114.4</v>
      </c>
      <c r="BF1044" s="11">
        <v>21689.5</v>
      </c>
      <c r="BG1044" s="11">
        <v>38495.1</v>
      </c>
      <c r="BH1044" s="11">
        <v>606168.4</v>
      </c>
      <c r="BI1044" s="11">
        <v>106663.8</v>
      </c>
      <c r="BJ1044" s="11">
        <v>101457.4</v>
      </c>
      <c r="BK1044" s="11">
        <v>0</v>
      </c>
      <c r="BL1044" s="11">
        <v>0</v>
      </c>
      <c r="BM1044" s="11">
        <v>396149</v>
      </c>
      <c r="BN1044" s="11">
        <v>188027.9</v>
      </c>
      <c r="BO1044" s="11">
        <v>2931510.5</v>
      </c>
      <c r="BP1044" s="11">
        <v>4000000</v>
      </c>
      <c r="BQ1044" s="11">
        <v>1068489.5</v>
      </c>
      <c r="BR1044" s="11">
        <v>26.71</v>
      </c>
    </row>
    <row r="1045" spans="48:70" ht="15" thickBot="1" x14ac:dyDescent="0.35">
      <c r="AV1045" s="10" t="s">
        <v>1049</v>
      </c>
      <c r="AW1045" s="11">
        <v>0</v>
      </c>
      <c r="AX1045" s="11">
        <v>403430.9</v>
      </c>
      <c r="AY1045" s="11">
        <v>221778.4</v>
      </c>
      <c r="AZ1045" s="11">
        <v>40163.9</v>
      </c>
      <c r="BA1045" s="11">
        <v>231123.3</v>
      </c>
      <c r="BB1045" s="11">
        <v>180691</v>
      </c>
      <c r="BC1045" s="11">
        <v>685531</v>
      </c>
      <c r="BD1045" s="11">
        <v>179355</v>
      </c>
      <c r="BE1045" s="11">
        <v>101114.4</v>
      </c>
      <c r="BF1045" s="11">
        <v>21689.5</v>
      </c>
      <c r="BG1045" s="11">
        <v>0</v>
      </c>
      <c r="BH1045" s="11">
        <v>606168.4</v>
      </c>
      <c r="BI1045" s="11">
        <v>0</v>
      </c>
      <c r="BJ1045" s="11">
        <v>0</v>
      </c>
      <c r="BK1045" s="11">
        <v>0</v>
      </c>
      <c r="BL1045" s="11">
        <v>0</v>
      </c>
      <c r="BM1045" s="11">
        <v>150691.4</v>
      </c>
      <c r="BN1045" s="11">
        <v>188027.9</v>
      </c>
      <c r="BO1045" s="11">
        <v>3009765</v>
      </c>
      <c r="BP1045" s="11">
        <v>2000000</v>
      </c>
      <c r="BQ1045" s="11">
        <v>-1009765</v>
      </c>
      <c r="BR1045" s="11">
        <v>-50.49</v>
      </c>
    </row>
    <row r="1046" spans="48:70" ht="15" thickBot="1" x14ac:dyDescent="0.35">
      <c r="AV1046" s="10" t="s">
        <v>1050</v>
      </c>
      <c r="AW1046" s="11">
        <v>0</v>
      </c>
      <c r="AX1046" s="11">
        <v>0</v>
      </c>
      <c r="AY1046" s="11">
        <v>253900.4</v>
      </c>
      <c r="AZ1046" s="11">
        <v>0</v>
      </c>
      <c r="BA1046" s="11">
        <v>90083.9</v>
      </c>
      <c r="BB1046" s="11">
        <v>214307.4</v>
      </c>
      <c r="BC1046" s="11">
        <v>383162.4</v>
      </c>
      <c r="BD1046" s="11">
        <v>132272.70000000001</v>
      </c>
      <c r="BE1046" s="11">
        <v>453070.2</v>
      </c>
      <c r="BF1046" s="11">
        <v>55086</v>
      </c>
      <c r="BG1046" s="11">
        <v>78744.100000000006</v>
      </c>
      <c r="BH1046" s="11">
        <v>291524.90000000002</v>
      </c>
      <c r="BI1046" s="11">
        <v>139386</v>
      </c>
      <c r="BJ1046" s="11">
        <v>311523.59999999998</v>
      </c>
      <c r="BK1046" s="11">
        <v>0</v>
      </c>
      <c r="BL1046" s="11">
        <v>38080.300000000003</v>
      </c>
      <c r="BM1046" s="11">
        <v>396149</v>
      </c>
      <c r="BN1046" s="11">
        <v>156037.70000000001</v>
      </c>
      <c r="BO1046" s="11">
        <v>2993328.7</v>
      </c>
      <c r="BP1046" s="11">
        <v>4000000</v>
      </c>
      <c r="BQ1046" s="11">
        <v>1006671.3</v>
      </c>
      <c r="BR1046" s="11">
        <v>25.17</v>
      </c>
    </row>
    <row r="1047" spans="48:70" ht="15" thickBot="1" x14ac:dyDescent="0.35">
      <c r="AV1047" s="10" t="s">
        <v>1051</v>
      </c>
      <c r="AW1047" s="11">
        <v>87944.6</v>
      </c>
      <c r="AX1047" s="11">
        <v>0</v>
      </c>
      <c r="AY1047" s="11">
        <v>221778.4</v>
      </c>
      <c r="AZ1047" s="11">
        <v>0</v>
      </c>
      <c r="BA1047" s="11">
        <v>0</v>
      </c>
      <c r="BB1047" s="11">
        <v>214307.4</v>
      </c>
      <c r="BC1047" s="11">
        <v>383162.4</v>
      </c>
      <c r="BD1047" s="11">
        <v>0</v>
      </c>
      <c r="BE1047" s="11">
        <v>101114.4</v>
      </c>
      <c r="BF1047" s="11">
        <v>0</v>
      </c>
      <c r="BG1047" s="11">
        <v>78744.100000000006</v>
      </c>
      <c r="BH1047" s="11">
        <v>606168.4</v>
      </c>
      <c r="BI1047" s="11">
        <v>304510.7</v>
      </c>
      <c r="BJ1047" s="11">
        <v>311523.59999999998</v>
      </c>
      <c r="BK1047" s="11">
        <v>0</v>
      </c>
      <c r="BL1047" s="11">
        <v>38080.300000000003</v>
      </c>
      <c r="BM1047" s="11">
        <v>396149</v>
      </c>
      <c r="BN1047" s="11">
        <v>188027.9</v>
      </c>
      <c r="BO1047" s="11">
        <v>2931511.2</v>
      </c>
      <c r="BP1047" s="11">
        <v>4000000</v>
      </c>
      <c r="BQ1047" s="11">
        <v>1068488.8</v>
      </c>
      <c r="BR1047" s="11">
        <v>26.71</v>
      </c>
    </row>
    <row r="1048" spans="48:70" ht="15" thickBot="1" x14ac:dyDescent="0.35">
      <c r="AV1048" s="10" t="s">
        <v>1052</v>
      </c>
      <c r="AW1048" s="11">
        <v>87944.6</v>
      </c>
      <c r="AX1048" s="11">
        <v>0</v>
      </c>
      <c r="AY1048" s="11">
        <v>253900.4</v>
      </c>
      <c r="AZ1048" s="11">
        <v>0</v>
      </c>
      <c r="BA1048" s="11">
        <v>0</v>
      </c>
      <c r="BB1048" s="11">
        <v>214307.4</v>
      </c>
      <c r="BC1048" s="11">
        <v>0</v>
      </c>
      <c r="BD1048" s="11">
        <v>0</v>
      </c>
      <c r="BE1048" s="11">
        <v>190862.6</v>
      </c>
      <c r="BF1048" s="11">
        <v>0</v>
      </c>
      <c r="BG1048" s="11">
        <v>78744.100000000006</v>
      </c>
      <c r="BH1048" s="11">
        <v>375950.9</v>
      </c>
      <c r="BI1048" s="11">
        <v>614639.69999999995</v>
      </c>
      <c r="BJ1048" s="11">
        <v>311523.59999999998</v>
      </c>
      <c r="BK1048" s="11">
        <v>0</v>
      </c>
      <c r="BL1048" s="11">
        <v>161613.5</v>
      </c>
      <c r="BM1048" s="11">
        <v>396149</v>
      </c>
      <c r="BN1048" s="11">
        <v>188027.9</v>
      </c>
      <c r="BO1048" s="11">
        <v>2873663.7</v>
      </c>
      <c r="BP1048" s="11">
        <v>3000000</v>
      </c>
      <c r="BQ1048" s="11">
        <v>126336.3</v>
      </c>
      <c r="BR1048" s="11">
        <v>4.21</v>
      </c>
    </row>
    <row r="1049" spans="48:70" ht="15" thickBot="1" x14ac:dyDescent="0.35">
      <c r="AV1049" s="10" t="s">
        <v>1053</v>
      </c>
      <c r="AW1049" s="11">
        <v>87944.6</v>
      </c>
      <c r="AX1049" s="11">
        <v>0</v>
      </c>
      <c r="AY1049" s="11">
        <v>253900.4</v>
      </c>
      <c r="AZ1049" s="11">
        <v>0</v>
      </c>
      <c r="BA1049" s="11">
        <v>231123.3</v>
      </c>
      <c r="BB1049" s="11">
        <v>0</v>
      </c>
      <c r="BC1049" s="11">
        <v>383162.4</v>
      </c>
      <c r="BD1049" s="11">
        <v>65504.6</v>
      </c>
      <c r="BE1049" s="11">
        <v>190862.6</v>
      </c>
      <c r="BF1049" s="11">
        <v>0</v>
      </c>
      <c r="BG1049" s="11">
        <v>64594.400000000001</v>
      </c>
      <c r="BH1049" s="11">
        <v>375950.9</v>
      </c>
      <c r="BI1049" s="11">
        <v>139386</v>
      </c>
      <c r="BJ1049" s="11">
        <v>273443.3</v>
      </c>
      <c r="BK1049" s="11">
        <v>69441.600000000006</v>
      </c>
      <c r="BL1049" s="11">
        <v>161613.5</v>
      </c>
      <c r="BM1049" s="11">
        <v>396149</v>
      </c>
      <c r="BN1049" s="11">
        <v>156037.70000000001</v>
      </c>
      <c r="BO1049" s="11">
        <v>2849114.5</v>
      </c>
      <c r="BP1049" s="11">
        <v>3000000</v>
      </c>
      <c r="BQ1049" s="11">
        <v>150885.5</v>
      </c>
      <c r="BR1049" s="11">
        <v>5.03</v>
      </c>
    </row>
    <row r="1050" spans="48:70" ht="15" thickBot="1" x14ac:dyDescent="0.35">
      <c r="AV1050" s="10" t="s">
        <v>1054</v>
      </c>
      <c r="AW1050" s="11">
        <v>0</v>
      </c>
      <c r="AX1050" s="11">
        <v>403430.9</v>
      </c>
      <c r="AY1050" s="11">
        <v>253900.4</v>
      </c>
      <c r="AZ1050" s="11">
        <v>40163.9</v>
      </c>
      <c r="BA1050" s="11">
        <v>231123.3</v>
      </c>
      <c r="BB1050" s="11">
        <v>60017.599999999999</v>
      </c>
      <c r="BC1050" s="11">
        <v>433983.1</v>
      </c>
      <c r="BD1050" s="11">
        <v>132272.70000000001</v>
      </c>
      <c r="BE1050" s="11">
        <v>190862.6</v>
      </c>
      <c r="BF1050" s="11">
        <v>21689.5</v>
      </c>
      <c r="BG1050" s="11">
        <v>0</v>
      </c>
      <c r="BH1050" s="11">
        <v>263103.90000000002</v>
      </c>
      <c r="BI1050" s="11">
        <v>0</v>
      </c>
      <c r="BJ1050" s="11">
        <v>45711.8</v>
      </c>
      <c r="BK1050" s="11">
        <v>0</v>
      </c>
      <c r="BL1050" s="11">
        <v>0</v>
      </c>
      <c r="BM1050" s="11">
        <v>315622.59999999998</v>
      </c>
      <c r="BN1050" s="11">
        <v>156037.70000000001</v>
      </c>
      <c r="BO1050" s="11">
        <v>2547920</v>
      </c>
      <c r="BP1050" s="11">
        <v>1000000</v>
      </c>
      <c r="BQ1050" s="11">
        <v>-1547920</v>
      </c>
      <c r="BR1050" s="11">
        <v>-154.79</v>
      </c>
    </row>
    <row r="1051" spans="48:70" ht="15" thickBot="1" x14ac:dyDescent="0.35">
      <c r="AV1051" s="10" t="s">
        <v>1055</v>
      </c>
      <c r="AW1051" s="11">
        <v>0</v>
      </c>
      <c r="AX1051" s="11">
        <v>157156.9</v>
      </c>
      <c r="AY1051" s="11">
        <v>0</v>
      </c>
      <c r="AZ1051" s="11">
        <v>28463.5</v>
      </c>
      <c r="BA1051" s="11">
        <v>231123.3</v>
      </c>
      <c r="BB1051" s="11">
        <v>70315.199999999997</v>
      </c>
      <c r="BC1051" s="11">
        <v>685531</v>
      </c>
      <c r="BD1051" s="11">
        <v>0</v>
      </c>
      <c r="BE1051" s="11">
        <v>0</v>
      </c>
      <c r="BF1051" s="11">
        <v>55086</v>
      </c>
      <c r="BG1051" s="11">
        <v>38495.1</v>
      </c>
      <c r="BH1051" s="11">
        <v>606168.4</v>
      </c>
      <c r="BI1051" s="11">
        <v>106663.8</v>
      </c>
      <c r="BJ1051" s="11">
        <v>273443.3</v>
      </c>
      <c r="BK1051" s="11">
        <v>0</v>
      </c>
      <c r="BL1051" s="11">
        <v>0</v>
      </c>
      <c r="BM1051" s="11">
        <v>396149</v>
      </c>
      <c r="BN1051" s="11">
        <v>305737.59999999998</v>
      </c>
      <c r="BO1051" s="11">
        <v>2954333</v>
      </c>
      <c r="BP1051" s="11">
        <v>3000000</v>
      </c>
      <c r="BQ1051" s="11">
        <v>45667</v>
      </c>
      <c r="BR1051" s="11">
        <v>1.52</v>
      </c>
    </row>
    <row r="1052" spans="48:70" ht="15" thickBot="1" x14ac:dyDescent="0.35">
      <c r="AV1052" s="10" t="s">
        <v>1056</v>
      </c>
      <c r="AW1052" s="11">
        <v>0</v>
      </c>
      <c r="AX1052" s="11">
        <v>0</v>
      </c>
      <c r="AY1052" s="11">
        <v>276683.40000000002</v>
      </c>
      <c r="AZ1052" s="11">
        <v>0</v>
      </c>
      <c r="BA1052" s="11">
        <v>0</v>
      </c>
      <c r="BB1052" s="11">
        <v>214307.4</v>
      </c>
      <c r="BC1052" s="11">
        <v>201965</v>
      </c>
      <c r="BD1052" s="11">
        <v>132272.70000000001</v>
      </c>
      <c r="BE1052" s="11">
        <v>498568.7</v>
      </c>
      <c r="BF1052" s="11">
        <v>21689.5</v>
      </c>
      <c r="BG1052" s="11">
        <v>78744.100000000006</v>
      </c>
      <c r="BH1052" s="11">
        <v>263103.90000000002</v>
      </c>
      <c r="BI1052" s="11">
        <v>139386</v>
      </c>
      <c r="BJ1052" s="11">
        <v>311523.59999999998</v>
      </c>
      <c r="BK1052" s="11">
        <v>0</v>
      </c>
      <c r="BL1052" s="11">
        <v>161613.5</v>
      </c>
      <c r="BM1052" s="11">
        <v>396149</v>
      </c>
      <c r="BN1052" s="11">
        <v>129372.7</v>
      </c>
      <c r="BO1052" s="11">
        <v>2825379.5</v>
      </c>
      <c r="BP1052" s="11">
        <v>1000000</v>
      </c>
      <c r="BQ1052" s="11">
        <v>-1825379.5</v>
      </c>
      <c r="BR1052" s="11">
        <v>-182.54</v>
      </c>
    </row>
    <row r="1053" spans="48:70" ht="15" thickBot="1" x14ac:dyDescent="0.35">
      <c r="AV1053" s="10" t="s">
        <v>1057</v>
      </c>
      <c r="AW1053" s="11">
        <v>0</v>
      </c>
      <c r="AX1053" s="11">
        <v>403430.9</v>
      </c>
      <c r="AY1053" s="11">
        <v>386733.8</v>
      </c>
      <c r="AZ1053" s="11">
        <v>40163.9</v>
      </c>
      <c r="BA1053" s="11">
        <v>297569.59999999998</v>
      </c>
      <c r="BB1053" s="11">
        <v>0</v>
      </c>
      <c r="BC1053" s="11">
        <v>201965</v>
      </c>
      <c r="BD1053" s="11">
        <v>219347.4</v>
      </c>
      <c r="BE1053" s="11">
        <v>880362.1</v>
      </c>
      <c r="BF1053" s="11">
        <v>55086</v>
      </c>
      <c r="BG1053" s="11">
        <v>0</v>
      </c>
      <c r="BH1053" s="11">
        <v>70683.100000000006</v>
      </c>
      <c r="BI1053" s="11">
        <v>0</v>
      </c>
      <c r="BJ1053" s="11">
        <v>0</v>
      </c>
      <c r="BK1053" s="11">
        <v>214557.3</v>
      </c>
      <c r="BL1053" s="11">
        <v>161613.5</v>
      </c>
      <c r="BM1053" s="11">
        <v>0</v>
      </c>
      <c r="BN1053" s="11">
        <v>0</v>
      </c>
      <c r="BO1053" s="11">
        <v>2931512.7</v>
      </c>
      <c r="BP1053" s="11">
        <v>4000000</v>
      </c>
      <c r="BQ1053" s="11">
        <v>1068487.3</v>
      </c>
      <c r="BR1053" s="11">
        <v>26.71</v>
      </c>
    </row>
    <row r="1054" spans="48:70" ht="15" thickBot="1" x14ac:dyDescent="0.35">
      <c r="AV1054" s="10" t="s">
        <v>1058</v>
      </c>
      <c r="AW1054" s="11">
        <v>87944.6</v>
      </c>
      <c r="AX1054" s="11">
        <v>0</v>
      </c>
      <c r="AY1054" s="11">
        <v>0</v>
      </c>
      <c r="AZ1054" s="11">
        <v>0</v>
      </c>
      <c r="BA1054" s="11">
        <v>0</v>
      </c>
      <c r="BB1054" s="11">
        <v>70315.199999999997</v>
      </c>
      <c r="BC1054" s="11">
        <v>201965</v>
      </c>
      <c r="BD1054" s="11">
        <v>0</v>
      </c>
      <c r="BE1054" s="11">
        <v>0</v>
      </c>
      <c r="BF1054" s="11">
        <v>0</v>
      </c>
      <c r="BG1054" s="11">
        <v>78744.100000000006</v>
      </c>
      <c r="BH1054" s="11">
        <v>606168.4</v>
      </c>
      <c r="BI1054" s="11">
        <v>614639.69999999995</v>
      </c>
      <c r="BJ1054" s="11">
        <v>311523.59999999998</v>
      </c>
      <c r="BK1054" s="11">
        <v>0</v>
      </c>
      <c r="BL1054" s="11">
        <v>161613.5</v>
      </c>
      <c r="BM1054" s="11">
        <v>435195.3</v>
      </c>
      <c r="BN1054" s="11">
        <v>188027.9</v>
      </c>
      <c r="BO1054" s="11">
        <v>2756137.2</v>
      </c>
      <c r="BP1054" s="11">
        <v>3000000</v>
      </c>
      <c r="BQ1054" s="11">
        <v>243862.8</v>
      </c>
      <c r="BR1054" s="11">
        <v>8.1300000000000008</v>
      </c>
    </row>
    <row r="1055" spans="48:70" ht="15" thickBot="1" x14ac:dyDescent="0.35">
      <c r="AV1055" s="10" t="s">
        <v>1059</v>
      </c>
      <c r="AW1055" s="11">
        <v>0</v>
      </c>
      <c r="AX1055" s="11">
        <v>0</v>
      </c>
      <c r="AY1055" s="11">
        <v>386733.8</v>
      </c>
      <c r="AZ1055" s="11">
        <v>0</v>
      </c>
      <c r="BA1055" s="11">
        <v>0</v>
      </c>
      <c r="BB1055" s="11">
        <v>227611.3</v>
      </c>
      <c r="BC1055" s="11">
        <v>383162.4</v>
      </c>
      <c r="BD1055" s="11">
        <v>132272.70000000001</v>
      </c>
      <c r="BE1055" s="11">
        <v>534324.4</v>
      </c>
      <c r="BF1055" s="11">
        <v>21689.5</v>
      </c>
      <c r="BG1055" s="11">
        <v>78744.100000000006</v>
      </c>
      <c r="BH1055" s="11">
        <v>263103.90000000002</v>
      </c>
      <c r="BI1055" s="11">
        <v>139386</v>
      </c>
      <c r="BJ1055" s="11">
        <v>311523.59999999998</v>
      </c>
      <c r="BK1055" s="11">
        <v>0</v>
      </c>
      <c r="BL1055" s="11">
        <v>38080.300000000003</v>
      </c>
      <c r="BM1055" s="11">
        <v>150691.4</v>
      </c>
      <c r="BN1055" s="11">
        <v>89699.1</v>
      </c>
      <c r="BO1055" s="11">
        <v>2757022.5</v>
      </c>
      <c r="BP1055" s="11">
        <v>3000000</v>
      </c>
      <c r="BQ1055" s="11">
        <v>242977.5</v>
      </c>
      <c r="BR1055" s="11">
        <v>8.1</v>
      </c>
    </row>
    <row r="1056" spans="48:70" ht="15" thickBot="1" x14ac:dyDescent="0.35">
      <c r="AV1056" s="10" t="s">
        <v>1060</v>
      </c>
      <c r="AW1056" s="11">
        <v>0</v>
      </c>
      <c r="AX1056" s="11">
        <v>0</v>
      </c>
      <c r="AY1056" s="11">
        <v>386733.8</v>
      </c>
      <c r="AZ1056" s="11">
        <v>40163.9</v>
      </c>
      <c r="BA1056" s="11">
        <v>231123.3</v>
      </c>
      <c r="BB1056" s="11">
        <v>0</v>
      </c>
      <c r="BC1056" s="11">
        <v>0</v>
      </c>
      <c r="BD1056" s="11">
        <v>179355</v>
      </c>
      <c r="BE1056" s="11">
        <v>880362.1</v>
      </c>
      <c r="BF1056" s="11">
        <v>55086</v>
      </c>
      <c r="BG1056" s="11">
        <v>52585.4</v>
      </c>
      <c r="BH1056" s="11">
        <v>0</v>
      </c>
      <c r="BI1056" s="11">
        <v>106663.8</v>
      </c>
      <c r="BJ1056" s="11">
        <v>101457.4</v>
      </c>
      <c r="BK1056" s="11">
        <v>0</v>
      </c>
      <c r="BL1056" s="11">
        <v>161613.5</v>
      </c>
      <c r="BM1056" s="11">
        <v>0</v>
      </c>
      <c r="BN1056" s="11">
        <v>0</v>
      </c>
      <c r="BO1056" s="11">
        <v>2195144.2000000002</v>
      </c>
      <c r="BP1056" s="11">
        <v>1000000</v>
      </c>
      <c r="BQ1056" s="11">
        <v>-1195144.2</v>
      </c>
      <c r="BR1056" s="11">
        <v>-119.51</v>
      </c>
    </row>
    <row r="1057" spans="48:70" ht="15" thickBot="1" x14ac:dyDescent="0.35">
      <c r="AV1057" s="10" t="s">
        <v>1061</v>
      </c>
      <c r="AW1057" s="11">
        <v>87944.6</v>
      </c>
      <c r="AX1057" s="11">
        <v>420490.8</v>
      </c>
      <c r="AY1057" s="11">
        <v>89315.8</v>
      </c>
      <c r="AZ1057" s="11">
        <v>40163.9</v>
      </c>
      <c r="BA1057" s="11">
        <v>297569.59999999998</v>
      </c>
      <c r="BB1057" s="11">
        <v>70315.199999999997</v>
      </c>
      <c r="BC1057" s="11">
        <v>700354.2</v>
      </c>
      <c r="BD1057" s="11">
        <v>179355</v>
      </c>
      <c r="BE1057" s="11">
        <v>101114.4</v>
      </c>
      <c r="BF1057" s="11">
        <v>0</v>
      </c>
      <c r="BG1057" s="11">
        <v>0</v>
      </c>
      <c r="BH1057" s="11">
        <v>606168.4</v>
      </c>
      <c r="BI1057" s="11">
        <v>0</v>
      </c>
      <c r="BJ1057" s="11">
        <v>0</v>
      </c>
      <c r="BK1057" s="11">
        <v>0</v>
      </c>
      <c r="BL1057" s="11">
        <v>0</v>
      </c>
      <c r="BM1057" s="11">
        <v>150691.4</v>
      </c>
      <c r="BN1057" s="11">
        <v>188027.9</v>
      </c>
      <c r="BO1057" s="11">
        <v>2931511.2</v>
      </c>
      <c r="BP1057" s="11">
        <v>4000000</v>
      </c>
      <c r="BQ1057" s="11">
        <v>1068488.8</v>
      </c>
      <c r="BR1057" s="11">
        <v>26.71</v>
      </c>
    </row>
    <row r="1058" spans="48:70" ht="15" thickBot="1" x14ac:dyDescent="0.35">
      <c r="AV1058" s="10" t="s">
        <v>1062</v>
      </c>
      <c r="AW1058" s="11">
        <v>0</v>
      </c>
      <c r="AX1058" s="11">
        <v>0</v>
      </c>
      <c r="AY1058" s="11">
        <v>0</v>
      </c>
      <c r="AZ1058" s="11">
        <v>0</v>
      </c>
      <c r="BA1058" s="11">
        <v>0</v>
      </c>
      <c r="BB1058" s="11">
        <v>214307.4</v>
      </c>
      <c r="BC1058" s="11">
        <v>0</v>
      </c>
      <c r="BD1058" s="11">
        <v>0</v>
      </c>
      <c r="BE1058" s="11">
        <v>0</v>
      </c>
      <c r="BF1058" s="11">
        <v>55086</v>
      </c>
      <c r="BG1058" s="11">
        <v>78744.100000000006</v>
      </c>
      <c r="BH1058" s="11">
        <v>606168.4</v>
      </c>
      <c r="BI1058" s="11">
        <v>614639.69999999995</v>
      </c>
      <c r="BJ1058" s="11">
        <v>311523.59999999998</v>
      </c>
      <c r="BK1058" s="11">
        <v>0</v>
      </c>
      <c r="BL1058" s="11">
        <v>161613.5</v>
      </c>
      <c r="BM1058" s="11">
        <v>435195.3</v>
      </c>
      <c r="BN1058" s="11">
        <v>188027.9</v>
      </c>
      <c r="BO1058" s="11">
        <v>2665305.7999999998</v>
      </c>
      <c r="BP1058" s="11">
        <v>1000000</v>
      </c>
      <c r="BQ1058" s="11">
        <v>-1665305.8</v>
      </c>
      <c r="BR1058" s="11">
        <v>-166.53</v>
      </c>
    </row>
    <row r="1059" spans="48:70" ht="15" thickBot="1" x14ac:dyDescent="0.35">
      <c r="AV1059" s="10" t="s">
        <v>1063</v>
      </c>
      <c r="AW1059" s="11">
        <v>0</v>
      </c>
      <c r="AX1059" s="11">
        <v>47202.5</v>
      </c>
      <c r="AY1059" s="11">
        <v>386733.8</v>
      </c>
      <c r="AZ1059" s="11">
        <v>40163.9</v>
      </c>
      <c r="BA1059" s="11">
        <v>231123.3</v>
      </c>
      <c r="BB1059" s="11">
        <v>0</v>
      </c>
      <c r="BC1059" s="11">
        <v>383162.4</v>
      </c>
      <c r="BD1059" s="11">
        <v>179355</v>
      </c>
      <c r="BE1059" s="11">
        <v>579949.69999999995</v>
      </c>
      <c r="BF1059" s="11">
        <v>0</v>
      </c>
      <c r="BG1059" s="11">
        <v>38495.1</v>
      </c>
      <c r="BH1059" s="11">
        <v>263103.90000000002</v>
      </c>
      <c r="BI1059" s="11">
        <v>0</v>
      </c>
      <c r="BJ1059" s="11">
        <v>45711.8</v>
      </c>
      <c r="BK1059" s="11">
        <v>0</v>
      </c>
      <c r="BL1059" s="11">
        <v>38080.300000000003</v>
      </c>
      <c r="BM1059" s="11">
        <v>143063.6</v>
      </c>
      <c r="BN1059" s="11">
        <v>89699.1</v>
      </c>
      <c r="BO1059" s="11">
        <v>2465844.2999999998</v>
      </c>
      <c r="BP1059" s="11">
        <v>3000000</v>
      </c>
      <c r="BQ1059" s="11">
        <v>534155.69999999995</v>
      </c>
      <c r="BR1059" s="11">
        <v>17.809999999999999</v>
      </c>
    </row>
    <row r="1060" spans="48:70" ht="15" thickBot="1" x14ac:dyDescent="0.35">
      <c r="AV1060" s="10" t="s">
        <v>1064</v>
      </c>
      <c r="AW1060" s="11">
        <v>87944.6</v>
      </c>
      <c r="AX1060" s="11">
        <v>403430.9</v>
      </c>
      <c r="AY1060" s="11">
        <v>386733.8</v>
      </c>
      <c r="AZ1060" s="11">
        <v>40163.9</v>
      </c>
      <c r="BA1060" s="11">
        <v>297569.59999999998</v>
      </c>
      <c r="BB1060" s="11">
        <v>0</v>
      </c>
      <c r="BC1060" s="11">
        <v>383162.4</v>
      </c>
      <c r="BD1060" s="11">
        <v>179355</v>
      </c>
      <c r="BE1060" s="11">
        <v>579949.69999999995</v>
      </c>
      <c r="BF1060" s="11">
        <v>0</v>
      </c>
      <c r="BG1060" s="11">
        <v>0</v>
      </c>
      <c r="BH1060" s="11">
        <v>263103.90000000002</v>
      </c>
      <c r="BI1060" s="11">
        <v>0</v>
      </c>
      <c r="BJ1060" s="11">
        <v>0</v>
      </c>
      <c r="BK1060" s="11">
        <v>214557.3</v>
      </c>
      <c r="BL1060" s="11">
        <v>38080.300000000003</v>
      </c>
      <c r="BM1060" s="11">
        <v>112972.4</v>
      </c>
      <c r="BN1060" s="11">
        <v>89699.1</v>
      </c>
      <c r="BO1060" s="11">
        <v>3076722.9</v>
      </c>
      <c r="BP1060" s="11">
        <v>4000000</v>
      </c>
      <c r="BQ1060" s="11">
        <v>923277.1</v>
      </c>
      <c r="BR1060" s="11">
        <v>23.08</v>
      </c>
    </row>
    <row r="1061" spans="48:70" ht="15" thickBot="1" x14ac:dyDescent="0.35">
      <c r="AV1061" s="10" t="s">
        <v>1065</v>
      </c>
      <c r="AW1061" s="11">
        <v>0</v>
      </c>
      <c r="AX1061" s="11">
        <v>403430.9</v>
      </c>
      <c r="AY1061" s="11">
        <v>253900.4</v>
      </c>
      <c r="AZ1061" s="11">
        <v>40163.9</v>
      </c>
      <c r="BA1061" s="11">
        <v>231123.3</v>
      </c>
      <c r="BB1061" s="11">
        <v>0</v>
      </c>
      <c r="BC1061" s="11">
        <v>433983.1</v>
      </c>
      <c r="BD1061" s="11">
        <v>132272.70000000001</v>
      </c>
      <c r="BE1061" s="11">
        <v>158872.5</v>
      </c>
      <c r="BF1061" s="11">
        <v>21689.5</v>
      </c>
      <c r="BG1061" s="11">
        <v>0</v>
      </c>
      <c r="BH1061" s="11">
        <v>606168.4</v>
      </c>
      <c r="BI1061" s="11">
        <v>106663.8</v>
      </c>
      <c r="BJ1061" s="11">
        <v>0</v>
      </c>
      <c r="BK1061" s="11">
        <v>99905.9</v>
      </c>
      <c r="BL1061" s="11">
        <v>38080.300000000003</v>
      </c>
      <c r="BM1061" s="11">
        <v>396149</v>
      </c>
      <c r="BN1061" s="11">
        <v>188027.9</v>
      </c>
      <c r="BO1061" s="11">
        <v>3110431.6</v>
      </c>
      <c r="BP1061" s="11">
        <v>2000000</v>
      </c>
      <c r="BQ1061" s="11">
        <v>-1110431.6000000001</v>
      </c>
      <c r="BR1061" s="11">
        <v>-55.52</v>
      </c>
    </row>
    <row r="1062" spans="48:70" ht="15" thickBot="1" x14ac:dyDescent="0.35">
      <c r="AV1062" s="10" t="s">
        <v>1066</v>
      </c>
      <c r="AW1062" s="11">
        <v>87944.6</v>
      </c>
      <c r="AX1062" s="11">
        <v>47202.5</v>
      </c>
      <c r="AY1062" s="11">
        <v>370477.8</v>
      </c>
      <c r="AZ1062" s="11">
        <v>40163.9</v>
      </c>
      <c r="BA1062" s="11">
        <v>231123.3</v>
      </c>
      <c r="BB1062" s="11">
        <v>0</v>
      </c>
      <c r="BC1062" s="11">
        <v>201965</v>
      </c>
      <c r="BD1062" s="11">
        <v>132272.70000000001</v>
      </c>
      <c r="BE1062" s="11">
        <v>498568.7</v>
      </c>
      <c r="BF1062" s="11">
        <v>0</v>
      </c>
      <c r="BG1062" s="11">
        <v>38495.1</v>
      </c>
      <c r="BH1062" s="11">
        <v>263103.90000000002</v>
      </c>
      <c r="BI1062" s="11">
        <v>106663.8</v>
      </c>
      <c r="BJ1062" s="11">
        <v>0</v>
      </c>
      <c r="BK1062" s="11">
        <v>214557.3</v>
      </c>
      <c r="BL1062" s="11">
        <v>161613.5</v>
      </c>
      <c r="BM1062" s="11">
        <v>396149</v>
      </c>
      <c r="BN1062" s="11">
        <v>89699.1</v>
      </c>
      <c r="BO1062" s="11">
        <v>2880000.2</v>
      </c>
      <c r="BP1062" s="11">
        <v>3000000</v>
      </c>
      <c r="BQ1062" s="11">
        <v>119999.8</v>
      </c>
      <c r="BR1062" s="11">
        <v>4</v>
      </c>
    </row>
    <row r="1063" spans="48:70" ht="15" thickBot="1" x14ac:dyDescent="0.35">
      <c r="AV1063" s="10" t="s">
        <v>1067</v>
      </c>
      <c r="AW1063" s="11">
        <v>0</v>
      </c>
      <c r="AX1063" s="11">
        <v>47202.5</v>
      </c>
      <c r="AY1063" s="11">
        <v>386733.8</v>
      </c>
      <c r="AZ1063" s="11">
        <v>40163.9</v>
      </c>
      <c r="BA1063" s="11">
        <v>231123.3</v>
      </c>
      <c r="BB1063" s="11">
        <v>0</v>
      </c>
      <c r="BC1063" s="11">
        <v>201965</v>
      </c>
      <c r="BD1063" s="11">
        <v>132272.70000000001</v>
      </c>
      <c r="BE1063" s="11">
        <v>579949.69999999995</v>
      </c>
      <c r="BF1063" s="11">
        <v>55086</v>
      </c>
      <c r="BG1063" s="11">
        <v>38495.1</v>
      </c>
      <c r="BH1063" s="11">
        <v>263103.90000000002</v>
      </c>
      <c r="BI1063" s="11">
        <v>106663.8</v>
      </c>
      <c r="BJ1063" s="11">
        <v>0</v>
      </c>
      <c r="BK1063" s="11">
        <v>99905.9</v>
      </c>
      <c r="BL1063" s="11">
        <v>161613.5</v>
      </c>
      <c r="BM1063" s="11">
        <v>150691.4</v>
      </c>
      <c r="BN1063" s="11">
        <v>89699.1</v>
      </c>
      <c r="BO1063" s="11">
        <v>2584669.5</v>
      </c>
      <c r="BP1063" s="11">
        <v>3000000</v>
      </c>
      <c r="BQ1063" s="11">
        <v>415330.5</v>
      </c>
      <c r="BR1063" s="11">
        <v>13.84</v>
      </c>
    </row>
    <row r="1064" spans="48:70" ht="15" thickBot="1" x14ac:dyDescent="0.35">
      <c r="AV1064" s="10" t="s">
        <v>1068</v>
      </c>
      <c r="AW1064" s="11">
        <v>87944.6</v>
      </c>
      <c r="AX1064" s="11">
        <v>0</v>
      </c>
      <c r="AY1064" s="11">
        <v>276683.40000000002</v>
      </c>
      <c r="AZ1064" s="11">
        <v>28463.5</v>
      </c>
      <c r="BA1064" s="11">
        <v>231123.3</v>
      </c>
      <c r="BB1064" s="11">
        <v>0</v>
      </c>
      <c r="BC1064" s="11">
        <v>201965</v>
      </c>
      <c r="BD1064" s="11">
        <v>132272.70000000001</v>
      </c>
      <c r="BE1064" s="11">
        <v>498568.7</v>
      </c>
      <c r="BF1064" s="11">
        <v>0</v>
      </c>
      <c r="BG1064" s="11">
        <v>52585.4</v>
      </c>
      <c r="BH1064" s="11">
        <v>263103.90000000002</v>
      </c>
      <c r="BI1064" s="11">
        <v>106663.8</v>
      </c>
      <c r="BJ1064" s="11">
        <v>101457.4</v>
      </c>
      <c r="BK1064" s="11">
        <v>99905.9</v>
      </c>
      <c r="BL1064" s="11">
        <v>161613.5</v>
      </c>
      <c r="BM1064" s="11">
        <v>396149</v>
      </c>
      <c r="BN1064" s="11">
        <v>89699.1</v>
      </c>
      <c r="BO1064" s="11">
        <v>2728199.2</v>
      </c>
      <c r="BP1064" s="11">
        <v>3000000</v>
      </c>
      <c r="BQ1064" s="11">
        <v>271800.8</v>
      </c>
      <c r="BR1064" s="11">
        <v>9.06</v>
      </c>
    </row>
    <row r="1065" spans="48:70" ht="15" thickBot="1" x14ac:dyDescent="0.35">
      <c r="AV1065" s="10" t="s">
        <v>1069</v>
      </c>
      <c r="AW1065" s="11">
        <v>0</v>
      </c>
      <c r="AX1065" s="11">
        <v>420490.8</v>
      </c>
      <c r="AY1065" s="11">
        <v>221778.4</v>
      </c>
      <c r="AZ1065" s="11">
        <v>40163.9</v>
      </c>
      <c r="BA1065" s="11">
        <v>297569.59999999998</v>
      </c>
      <c r="BB1065" s="11">
        <v>0</v>
      </c>
      <c r="BC1065" s="11">
        <v>700354.2</v>
      </c>
      <c r="BD1065" s="11">
        <v>179355</v>
      </c>
      <c r="BE1065" s="11">
        <v>101114.4</v>
      </c>
      <c r="BF1065" s="11">
        <v>0</v>
      </c>
      <c r="BG1065" s="11">
        <v>0</v>
      </c>
      <c r="BH1065" s="11">
        <v>606168.4</v>
      </c>
      <c r="BI1065" s="11">
        <v>0</v>
      </c>
      <c r="BJ1065" s="11">
        <v>0</v>
      </c>
      <c r="BK1065" s="11">
        <v>69441.600000000006</v>
      </c>
      <c r="BL1065" s="11">
        <v>0</v>
      </c>
      <c r="BM1065" s="11">
        <v>0</v>
      </c>
      <c r="BN1065" s="11">
        <v>188027.9</v>
      </c>
      <c r="BO1065" s="11">
        <v>2824464.2</v>
      </c>
      <c r="BP1065" s="11">
        <v>3000000</v>
      </c>
      <c r="BQ1065" s="11">
        <v>175535.8</v>
      </c>
      <c r="BR1065" s="11">
        <v>5.85</v>
      </c>
    </row>
    <row r="1066" spans="48:70" ht="15" thickBot="1" x14ac:dyDescent="0.35">
      <c r="AV1066" s="10" t="s">
        <v>1070</v>
      </c>
      <c r="AW1066" s="11">
        <v>0</v>
      </c>
      <c r="AX1066" s="11">
        <v>403430.9</v>
      </c>
      <c r="AY1066" s="11">
        <v>386733.8</v>
      </c>
      <c r="AZ1066" s="11">
        <v>40163.9</v>
      </c>
      <c r="BA1066" s="11">
        <v>258776.2</v>
      </c>
      <c r="BB1066" s="11">
        <v>0</v>
      </c>
      <c r="BC1066" s="11">
        <v>383162.4</v>
      </c>
      <c r="BD1066" s="11">
        <v>179355</v>
      </c>
      <c r="BE1066" s="11">
        <v>880362.1</v>
      </c>
      <c r="BF1066" s="11">
        <v>0</v>
      </c>
      <c r="BG1066" s="11">
        <v>38495.1</v>
      </c>
      <c r="BH1066" s="11">
        <v>71685</v>
      </c>
      <c r="BI1066" s="11">
        <v>0</v>
      </c>
      <c r="BJ1066" s="11">
        <v>0</v>
      </c>
      <c r="BK1066" s="11">
        <v>99905.9</v>
      </c>
      <c r="BL1066" s="11">
        <v>99742.5</v>
      </c>
      <c r="BM1066" s="11">
        <v>0</v>
      </c>
      <c r="BN1066" s="11">
        <v>89699.1</v>
      </c>
      <c r="BO1066" s="11">
        <v>2931511.9</v>
      </c>
      <c r="BP1066" s="11">
        <v>4000000</v>
      </c>
      <c r="BQ1066" s="11">
        <v>1068488.1000000001</v>
      </c>
      <c r="BR1066" s="11">
        <v>26.71</v>
      </c>
    </row>
    <row r="1067" spans="48:70" ht="15" thickBot="1" x14ac:dyDescent="0.35">
      <c r="AV1067" s="10" t="s">
        <v>1071</v>
      </c>
      <c r="AW1067" s="11">
        <v>0</v>
      </c>
      <c r="AX1067" s="11">
        <v>420490.8</v>
      </c>
      <c r="AY1067" s="11">
        <v>253900.4</v>
      </c>
      <c r="AZ1067" s="11">
        <v>40163.9</v>
      </c>
      <c r="BA1067" s="11">
        <v>297569.59999999998</v>
      </c>
      <c r="BB1067" s="11">
        <v>0</v>
      </c>
      <c r="BC1067" s="11">
        <v>685531</v>
      </c>
      <c r="BD1067" s="11">
        <v>179355</v>
      </c>
      <c r="BE1067" s="11">
        <v>190862.6</v>
      </c>
      <c r="BF1067" s="11">
        <v>0</v>
      </c>
      <c r="BG1067" s="11">
        <v>0</v>
      </c>
      <c r="BH1067" s="11">
        <v>606168.4</v>
      </c>
      <c r="BI1067" s="11">
        <v>0</v>
      </c>
      <c r="BJ1067" s="11">
        <v>0</v>
      </c>
      <c r="BK1067" s="11">
        <v>69441.600000000006</v>
      </c>
      <c r="BL1067" s="11">
        <v>0</v>
      </c>
      <c r="BM1067" s="11">
        <v>0</v>
      </c>
      <c r="BN1067" s="11">
        <v>188027.9</v>
      </c>
      <c r="BO1067" s="11">
        <v>2931511.2</v>
      </c>
      <c r="BP1067" s="11">
        <v>4000000</v>
      </c>
      <c r="BQ1067" s="11">
        <v>1068488.8</v>
      </c>
      <c r="BR1067" s="11">
        <v>26.71</v>
      </c>
    </row>
    <row r="1068" spans="48:70" ht="15" thickBot="1" x14ac:dyDescent="0.35">
      <c r="AV1068" s="10" t="s">
        <v>1072</v>
      </c>
      <c r="AW1068" s="11">
        <v>0</v>
      </c>
      <c r="AX1068" s="11">
        <v>0</v>
      </c>
      <c r="AY1068" s="11">
        <v>386733.8</v>
      </c>
      <c r="AZ1068" s="11">
        <v>0</v>
      </c>
      <c r="BA1068" s="11">
        <v>90083.9</v>
      </c>
      <c r="BB1068" s="11">
        <v>125497.3</v>
      </c>
      <c r="BC1068" s="11">
        <v>201965</v>
      </c>
      <c r="BD1068" s="11">
        <v>132272.70000000001</v>
      </c>
      <c r="BE1068" s="11">
        <v>534324.4</v>
      </c>
      <c r="BF1068" s="11">
        <v>0</v>
      </c>
      <c r="BG1068" s="11">
        <v>64594.400000000001</v>
      </c>
      <c r="BH1068" s="11">
        <v>263103.90000000002</v>
      </c>
      <c r="BI1068" s="11">
        <v>139386</v>
      </c>
      <c r="BJ1068" s="11">
        <v>273443.3</v>
      </c>
      <c r="BK1068" s="11">
        <v>0</v>
      </c>
      <c r="BL1068" s="11">
        <v>161613.5</v>
      </c>
      <c r="BM1068" s="11">
        <v>315622.59999999998</v>
      </c>
      <c r="BN1068" s="11">
        <v>89699.1</v>
      </c>
      <c r="BO1068" s="11">
        <v>2778339.8</v>
      </c>
      <c r="BP1068" s="11">
        <v>3000000</v>
      </c>
      <c r="BQ1068" s="11">
        <v>221660.2</v>
      </c>
      <c r="BR1068" s="11">
        <v>7.39</v>
      </c>
    </row>
    <row r="1069" spans="48:70" ht="15" thickBot="1" x14ac:dyDescent="0.35">
      <c r="AV1069" s="10" t="s">
        <v>1073</v>
      </c>
      <c r="AW1069" s="11">
        <v>0</v>
      </c>
      <c r="AX1069" s="11">
        <v>0</v>
      </c>
      <c r="AY1069" s="11">
        <v>370477.8</v>
      </c>
      <c r="AZ1069" s="11">
        <v>28463.5</v>
      </c>
      <c r="BA1069" s="11">
        <v>231123.3</v>
      </c>
      <c r="BB1069" s="11">
        <v>214307.4</v>
      </c>
      <c r="BC1069" s="11">
        <v>383162.4</v>
      </c>
      <c r="BD1069" s="11">
        <v>179355</v>
      </c>
      <c r="BE1069" s="11">
        <v>498568.7</v>
      </c>
      <c r="BF1069" s="11">
        <v>21689.5</v>
      </c>
      <c r="BG1069" s="11">
        <v>52585.4</v>
      </c>
      <c r="BH1069" s="11">
        <v>263103.90000000002</v>
      </c>
      <c r="BI1069" s="11">
        <v>106663.8</v>
      </c>
      <c r="BJ1069" s="11">
        <v>273443.3</v>
      </c>
      <c r="BK1069" s="11">
        <v>0</v>
      </c>
      <c r="BL1069" s="11">
        <v>38080.300000000003</v>
      </c>
      <c r="BM1069" s="11">
        <v>150691.4</v>
      </c>
      <c r="BN1069" s="11">
        <v>89699.1</v>
      </c>
      <c r="BO1069" s="11">
        <v>2901414.9</v>
      </c>
      <c r="BP1069" s="11">
        <v>2000000</v>
      </c>
      <c r="BQ1069" s="11">
        <v>-901414.9</v>
      </c>
      <c r="BR1069" s="11">
        <v>-45.07</v>
      </c>
    </row>
    <row r="1070" spans="48:70" ht="15" thickBot="1" x14ac:dyDescent="0.35">
      <c r="AV1070" s="10" t="s">
        <v>1074</v>
      </c>
      <c r="AW1070" s="11">
        <v>0</v>
      </c>
      <c r="AX1070" s="11">
        <v>420490.8</v>
      </c>
      <c r="AY1070" s="11">
        <v>0</v>
      </c>
      <c r="AZ1070" s="11">
        <v>40163.9</v>
      </c>
      <c r="BA1070" s="11">
        <v>297569.59999999998</v>
      </c>
      <c r="BB1070" s="11">
        <v>125497.3</v>
      </c>
      <c r="BC1070" s="11">
        <v>901857.4</v>
      </c>
      <c r="BD1070" s="11">
        <v>179355</v>
      </c>
      <c r="BE1070" s="11">
        <v>0</v>
      </c>
      <c r="BF1070" s="11">
        <v>21689.5</v>
      </c>
      <c r="BG1070" s="11">
        <v>0</v>
      </c>
      <c r="BH1070" s="11">
        <v>606168.4</v>
      </c>
      <c r="BI1070" s="11">
        <v>0</v>
      </c>
      <c r="BJ1070" s="11">
        <v>0</v>
      </c>
      <c r="BK1070" s="11">
        <v>0</v>
      </c>
      <c r="BL1070" s="11">
        <v>0</v>
      </c>
      <c r="BM1070" s="11">
        <v>150691.4</v>
      </c>
      <c r="BN1070" s="11">
        <v>188027.9</v>
      </c>
      <c r="BO1070" s="11">
        <v>2931511.2</v>
      </c>
      <c r="BP1070" s="11">
        <v>4000000</v>
      </c>
      <c r="BQ1070" s="11">
        <v>1068488.8</v>
      </c>
      <c r="BR1070" s="11">
        <v>26.71</v>
      </c>
    </row>
    <row r="1071" spans="48:70" ht="15" thickBot="1" x14ac:dyDescent="0.35">
      <c r="AV1071" s="10" t="s">
        <v>1075</v>
      </c>
      <c r="AW1071" s="11">
        <v>0</v>
      </c>
      <c r="AX1071" s="11">
        <v>403430.9</v>
      </c>
      <c r="AY1071" s="11">
        <v>370477.8</v>
      </c>
      <c r="AZ1071" s="11">
        <v>40163.9</v>
      </c>
      <c r="BA1071" s="11">
        <v>231123.3</v>
      </c>
      <c r="BB1071" s="11">
        <v>60017.599999999999</v>
      </c>
      <c r="BC1071" s="11">
        <v>433983.1</v>
      </c>
      <c r="BD1071" s="11">
        <v>179355</v>
      </c>
      <c r="BE1071" s="11">
        <v>498568.7</v>
      </c>
      <c r="BF1071" s="11">
        <v>21689.5</v>
      </c>
      <c r="BG1071" s="11">
        <v>38495.1</v>
      </c>
      <c r="BH1071" s="11">
        <v>263103.90000000002</v>
      </c>
      <c r="BI1071" s="11">
        <v>0</v>
      </c>
      <c r="BJ1071" s="11">
        <v>0</v>
      </c>
      <c r="BK1071" s="11">
        <v>0</v>
      </c>
      <c r="BL1071" s="11">
        <v>0</v>
      </c>
      <c r="BM1071" s="11">
        <v>150691.4</v>
      </c>
      <c r="BN1071" s="11">
        <v>129372.7</v>
      </c>
      <c r="BO1071" s="11">
        <v>2820472.9</v>
      </c>
      <c r="BP1071" s="11">
        <v>3000000</v>
      </c>
      <c r="BQ1071" s="11">
        <v>179527.1</v>
      </c>
      <c r="BR1071" s="11">
        <v>5.98</v>
      </c>
    </row>
    <row r="1072" spans="48:70" ht="15" thickBot="1" x14ac:dyDescent="0.35">
      <c r="AV1072" s="10" t="s">
        <v>1076</v>
      </c>
      <c r="AW1072" s="11">
        <v>0</v>
      </c>
      <c r="AX1072" s="11">
        <v>0</v>
      </c>
      <c r="AY1072" s="11">
        <v>253900.4</v>
      </c>
      <c r="AZ1072" s="11">
        <v>0</v>
      </c>
      <c r="BA1072" s="11">
        <v>90083.9</v>
      </c>
      <c r="BB1072" s="11">
        <v>214307.4</v>
      </c>
      <c r="BC1072" s="11">
        <v>383162.4</v>
      </c>
      <c r="BD1072" s="11">
        <v>132272.70000000001</v>
      </c>
      <c r="BE1072" s="11">
        <v>453070.2</v>
      </c>
      <c r="BF1072" s="11">
        <v>21689.5</v>
      </c>
      <c r="BG1072" s="11">
        <v>78744.100000000006</v>
      </c>
      <c r="BH1072" s="11">
        <v>263103.90000000002</v>
      </c>
      <c r="BI1072" s="11">
        <v>139386</v>
      </c>
      <c r="BJ1072" s="11">
        <v>311523.59999999998</v>
      </c>
      <c r="BK1072" s="11">
        <v>0</v>
      </c>
      <c r="BL1072" s="11">
        <v>38080.300000000003</v>
      </c>
      <c r="BM1072" s="11">
        <v>396149</v>
      </c>
      <c r="BN1072" s="11">
        <v>156037.70000000001</v>
      </c>
      <c r="BO1072" s="11">
        <v>2931511.2</v>
      </c>
      <c r="BP1072" s="11">
        <v>4000000</v>
      </c>
      <c r="BQ1072" s="11">
        <v>1068488.8</v>
      </c>
      <c r="BR1072" s="11">
        <v>26.71</v>
      </c>
    </row>
    <row r="1073" spans="48:70" ht="15" thickBot="1" x14ac:dyDescent="0.35">
      <c r="AV1073" s="10" t="s">
        <v>1077</v>
      </c>
      <c r="AW1073" s="11">
        <v>0</v>
      </c>
      <c r="AX1073" s="11">
        <v>0</v>
      </c>
      <c r="AY1073" s="11">
        <v>253900.4</v>
      </c>
      <c r="AZ1073" s="11">
        <v>28463.5</v>
      </c>
      <c r="BA1073" s="11">
        <v>231123.3</v>
      </c>
      <c r="BB1073" s="11">
        <v>214307.4</v>
      </c>
      <c r="BC1073" s="11">
        <v>383162.4</v>
      </c>
      <c r="BD1073" s="11">
        <v>132272.70000000001</v>
      </c>
      <c r="BE1073" s="11">
        <v>498568.7</v>
      </c>
      <c r="BF1073" s="11">
        <v>0</v>
      </c>
      <c r="BG1073" s="11">
        <v>52585.4</v>
      </c>
      <c r="BH1073" s="11">
        <v>291524.90000000002</v>
      </c>
      <c r="BI1073" s="11">
        <v>139386</v>
      </c>
      <c r="BJ1073" s="11">
        <v>273443.3</v>
      </c>
      <c r="BK1073" s="11">
        <v>0</v>
      </c>
      <c r="BL1073" s="11">
        <v>38080.300000000003</v>
      </c>
      <c r="BM1073" s="11">
        <v>315622.59999999998</v>
      </c>
      <c r="BN1073" s="11">
        <v>156037.70000000001</v>
      </c>
      <c r="BO1073" s="11">
        <v>3008478.8</v>
      </c>
      <c r="BP1073" s="11">
        <v>4000000</v>
      </c>
      <c r="BQ1073" s="11">
        <v>991521.2</v>
      </c>
      <c r="BR1073" s="11">
        <v>24.79</v>
      </c>
    </row>
    <row r="1074" spans="48:70" ht="15" thickBot="1" x14ac:dyDescent="0.35">
      <c r="AV1074" s="10" t="s">
        <v>1078</v>
      </c>
      <c r="AW1074" s="11">
        <v>0</v>
      </c>
      <c r="AX1074" s="11">
        <v>420490.8</v>
      </c>
      <c r="AY1074" s="11">
        <v>253900.4</v>
      </c>
      <c r="AZ1074" s="11">
        <v>40163.9</v>
      </c>
      <c r="BA1074" s="11">
        <v>297569.59999999998</v>
      </c>
      <c r="BB1074" s="11">
        <v>0</v>
      </c>
      <c r="BC1074" s="11">
        <v>433983.1</v>
      </c>
      <c r="BD1074" s="11">
        <v>179355</v>
      </c>
      <c r="BE1074" s="11">
        <v>190862.6</v>
      </c>
      <c r="BF1074" s="11">
        <v>0</v>
      </c>
      <c r="BG1074" s="11">
        <v>0</v>
      </c>
      <c r="BH1074" s="11">
        <v>291524.90000000002</v>
      </c>
      <c r="BI1074" s="11">
        <v>0</v>
      </c>
      <c r="BJ1074" s="11">
        <v>0</v>
      </c>
      <c r="BK1074" s="11">
        <v>214557.3</v>
      </c>
      <c r="BL1074" s="11">
        <v>0</v>
      </c>
      <c r="BM1074" s="11">
        <v>150691.4</v>
      </c>
      <c r="BN1074" s="11">
        <v>156037.70000000001</v>
      </c>
      <c r="BO1074" s="11">
        <v>2629136.7999999998</v>
      </c>
      <c r="BP1074" s="11">
        <v>1000000</v>
      </c>
      <c r="BQ1074" s="11">
        <v>-1629136.8</v>
      </c>
      <c r="BR1074" s="11">
        <v>-162.91</v>
      </c>
    </row>
    <row r="1075" spans="48:70" ht="15" thickBot="1" x14ac:dyDescent="0.35">
      <c r="AV1075" s="10" t="s">
        <v>1079</v>
      </c>
      <c r="AW1075" s="11">
        <v>0</v>
      </c>
      <c r="AX1075" s="11">
        <v>403430.9</v>
      </c>
      <c r="AY1075" s="11">
        <v>253900.4</v>
      </c>
      <c r="AZ1075" s="11">
        <v>40163.9</v>
      </c>
      <c r="BA1075" s="11">
        <v>258776.2</v>
      </c>
      <c r="BB1075" s="11">
        <v>70315.199999999997</v>
      </c>
      <c r="BC1075" s="11">
        <v>685531</v>
      </c>
      <c r="BD1075" s="11">
        <v>179355</v>
      </c>
      <c r="BE1075" s="11">
        <v>190862.6</v>
      </c>
      <c r="BF1075" s="11">
        <v>21689.5</v>
      </c>
      <c r="BG1075" s="11">
        <v>0</v>
      </c>
      <c r="BH1075" s="11">
        <v>375950.9</v>
      </c>
      <c r="BI1075" s="11">
        <v>0</v>
      </c>
      <c r="BJ1075" s="11">
        <v>0</v>
      </c>
      <c r="BK1075" s="11">
        <v>0</v>
      </c>
      <c r="BL1075" s="11">
        <v>0</v>
      </c>
      <c r="BM1075" s="11">
        <v>0</v>
      </c>
      <c r="BN1075" s="11">
        <v>167483.79999999999</v>
      </c>
      <c r="BO1075" s="11">
        <v>2647459.5</v>
      </c>
      <c r="BP1075" s="11">
        <v>3000000</v>
      </c>
      <c r="BQ1075" s="11">
        <v>352540.5</v>
      </c>
      <c r="BR1075" s="11">
        <v>11.75</v>
      </c>
    </row>
    <row r="1076" spans="48:70" ht="15" thickBot="1" x14ac:dyDescent="0.35">
      <c r="AV1076" s="10" t="s">
        <v>1080</v>
      </c>
      <c r="AW1076" s="11">
        <v>0</v>
      </c>
      <c r="AX1076" s="11">
        <v>47202.5</v>
      </c>
      <c r="AY1076" s="11">
        <v>386733.8</v>
      </c>
      <c r="AZ1076" s="11">
        <v>40163.9</v>
      </c>
      <c r="BA1076" s="11">
        <v>231123.3</v>
      </c>
      <c r="BB1076" s="11">
        <v>0</v>
      </c>
      <c r="BC1076" s="11">
        <v>201965</v>
      </c>
      <c r="BD1076" s="11">
        <v>179355</v>
      </c>
      <c r="BE1076" s="11">
        <v>880362.1</v>
      </c>
      <c r="BF1076" s="11">
        <v>0</v>
      </c>
      <c r="BG1076" s="11">
        <v>38495.1</v>
      </c>
      <c r="BH1076" s="11">
        <v>70683.100000000006</v>
      </c>
      <c r="BI1076" s="11">
        <v>0</v>
      </c>
      <c r="BJ1076" s="11">
        <v>0</v>
      </c>
      <c r="BK1076" s="11">
        <v>69441.600000000006</v>
      </c>
      <c r="BL1076" s="11">
        <v>161613.5</v>
      </c>
      <c r="BM1076" s="11">
        <v>0</v>
      </c>
      <c r="BN1076" s="11">
        <v>0</v>
      </c>
      <c r="BO1076" s="11">
        <v>2307138.9</v>
      </c>
      <c r="BP1076" s="11">
        <v>1000000</v>
      </c>
      <c r="BQ1076" s="11">
        <v>-1307138.8999999999</v>
      </c>
      <c r="BR1076" s="11">
        <v>-130.71</v>
      </c>
    </row>
    <row r="1077" spans="48:70" ht="15" thickBot="1" x14ac:dyDescent="0.35">
      <c r="AV1077" s="10" t="s">
        <v>1081</v>
      </c>
      <c r="AW1077" s="11">
        <v>87944.6</v>
      </c>
      <c r="AX1077" s="11">
        <v>47202.5</v>
      </c>
      <c r="AY1077" s="11">
        <v>370477.8</v>
      </c>
      <c r="AZ1077" s="11">
        <v>40163.9</v>
      </c>
      <c r="BA1077" s="11">
        <v>231123.3</v>
      </c>
      <c r="BB1077" s="11">
        <v>214307.4</v>
      </c>
      <c r="BC1077" s="11">
        <v>433983.1</v>
      </c>
      <c r="BD1077" s="11">
        <v>219347.4</v>
      </c>
      <c r="BE1077" s="11">
        <v>534324.4</v>
      </c>
      <c r="BF1077" s="11">
        <v>0</v>
      </c>
      <c r="BG1077" s="11">
        <v>38495.1</v>
      </c>
      <c r="BH1077" s="11">
        <v>263103.90000000002</v>
      </c>
      <c r="BI1077" s="11">
        <v>0</v>
      </c>
      <c r="BJ1077" s="11">
        <v>101457.4</v>
      </c>
      <c r="BK1077" s="11">
        <v>0</v>
      </c>
      <c r="BL1077" s="11">
        <v>0</v>
      </c>
      <c r="BM1077" s="11">
        <v>0</v>
      </c>
      <c r="BN1077" s="11">
        <v>89699.1</v>
      </c>
      <c r="BO1077" s="11">
        <v>2671629.7999999998</v>
      </c>
      <c r="BP1077" s="11">
        <v>1000000</v>
      </c>
      <c r="BQ1077" s="11">
        <v>-1671629.8</v>
      </c>
      <c r="BR1077" s="11">
        <v>-167.16</v>
      </c>
    </row>
    <row r="1078" spans="48:70" ht="15" thickBot="1" x14ac:dyDescent="0.35">
      <c r="AV1078" s="10" t="s">
        <v>1082</v>
      </c>
      <c r="AW1078" s="11">
        <v>0</v>
      </c>
      <c r="AX1078" s="11">
        <v>0</v>
      </c>
      <c r="AY1078" s="11">
        <v>276683.40000000002</v>
      </c>
      <c r="AZ1078" s="11">
        <v>0</v>
      </c>
      <c r="BA1078" s="11">
        <v>0</v>
      </c>
      <c r="BB1078" s="11">
        <v>214307.4</v>
      </c>
      <c r="BC1078" s="11">
        <v>201965</v>
      </c>
      <c r="BD1078" s="11">
        <v>132272.70000000001</v>
      </c>
      <c r="BE1078" s="11">
        <v>498568.7</v>
      </c>
      <c r="BF1078" s="11">
        <v>21689.5</v>
      </c>
      <c r="BG1078" s="11">
        <v>78744.100000000006</v>
      </c>
      <c r="BH1078" s="11">
        <v>263103.90000000002</v>
      </c>
      <c r="BI1078" s="11">
        <v>139386</v>
      </c>
      <c r="BJ1078" s="11">
        <v>311523.59999999998</v>
      </c>
      <c r="BK1078" s="11">
        <v>0</v>
      </c>
      <c r="BL1078" s="11">
        <v>161613.5</v>
      </c>
      <c r="BM1078" s="11">
        <v>396149</v>
      </c>
      <c r="BN1078" s="11">
        <v>156037.70000000001</v>
      </c>
      <c r="BO1078" s="11">
        <v>2852044.5</v>
      </c>
      <c r="BP1078" s="11">
        <v>1000000</v>
      </c>
      <c r="BQ1078" s="11">
        <v>-1852044.5</v>
      </c>
      <c r="BR1078" s="11">
        <v>-185.2</v>
      </c>
    </row>
    <row r="1079" spans="48:70" ht="15" thickBot="1" x14ac:dyDescent="0.35">
      <c r="AV1079" s="10" t="s">
        <v>1083</v>
      </c>
      <c r="AW1079" s="11">
        <v>87944.6</v>
      </c>
      <c r="AX1079" s="11">
        <v>403430.9</v>
      </c>
      <c r="AY1079" s="11">
        <v>370477.8</v>
      </c>
      <c r="AZ1079" s="11">
        <v>40163.9</v>
      </c>
      <c r="BA1079" s="11">
        <v>231123.3</v>
      </c>
      <c r="BB1079" s="11">
        <v>0</v>
      </c>
      <c r="BC1079" s="11">
        <v>433983.1</v>
      </c>
      <c r="BD1079" s="11">
        <v>179355</v>
      </c>
      <c r="BE1079" s="11">
        <v>498568.7</v>
      </c>
      <c r="BF1079" s="11">
        <v>0</v>
      </c>
      <c r="BG1079" s="11">
        <v>0</v>
      </c>
      <c r="BH1079" s="11">
        <v>263103.90000000002</v>
      </c>
      <c r="BI1079" s="11">
        <v>0</v>
      </c>
      <c r="BJ1079" s="11">
        <v>0</v>
      </c>
      <c r="BK1079" s="11">
        <v>69441.600000000006</v>
      </c>
      <c r="BL1079" s="11">
        <v>0</v>
      </c>
      <c r="BM1079" s="11">
        <v>0</v>
      </c>
      <c r="BN1079" s="11">
        <v>89699.1</v>
      </c>
      <c r="BO1079" s="11">
        <v>2667291.9</v>
      </c>
      <c r="BP1079" s="11">
        <v>1000000</v>
      </c>
      <c r="BQ1079" s="11">
        <v>-1667291.9</v>
      </c>
      <c r="BR1079" s="11">
        <v>-166.73</v>
      </c>
    </row>
    <row r="1080" spans="48:70" ht="15" thickBot="1" x14ac:dyDescent="0.35">
      <c r="AV1080" s="10" t="s">
        <v>1084</v>
      </c>
      <c r="AW1080" s="11">
        <v>87944.6</v>
      </c>
      <c r="AX1080" s="11">
        <v>0</v>
      </c>
      <c r="AY1080" s="11">
        <v>386733.8</v>
      </c>
      <c r="AZ1080" s="11">
        <v>0</v>
      </c>
      <c r="BA1080" s="11">
        <v>0</v>
      </c>
      <c r="BB1080" s="11">
        <v>537911.1</v>
      </c>
      <c r="BC1080" s="11">
        <v>0</v>
      </c>
      <c r="BD1080" s="11">
        <v>132272.70000000001</v>
      </c>
      <c r="BE1080" s="11">
        <v>880362.1</v>
      </c>
      <c r="BF1080" s="11">
        <v>0</v>
      </c>
      <c r="BG1080" s="11">
        <v>78744.100000000006</v>
      </c>
      <c r="BH1080" s="11">
        <v>71685</v>
      </c>
      <c r="BI1080" s="11">
        <v>304510.7</v>
      </c>
      <c r="BJ1080" s="11">
        <v>311523.59999999998</v>
      </c>
      <c r="BK1080" s="11">
        <v>0</v>
      </c>
      <c r="BL1080" s="11">
        <v>161613.5</v>
      </c>
      <c r="BM1080" s="11">
        <v>150691.4</v>
      </c>
      <c r="BN1080" s="11">
        <v>53919.3</v>
      </c>
      <c r="BO1080" s="11">
        <v>3157911.8</v>
      </c>
      <c r="BP1080" s="11">
        <v>1000000</v>
      </c>
      <c r="BQ1080" s="11">
        <v>-2157911.7999999998</v>
      </c>
      <c r="BR1080" s="11">
        <v>-215.79</v>
      </c>
    </row>
    <row r="1081" spans="48:70" ht="15" thickBot="1" x14ac:dyDescent="0.35">
      <c r="AV1081" s="10" t="s">
        <v>1085</v>
      </c>
      <c r="AW1081" s="11">
        <v>0</v>
      </c>
      <c r="AX1081" s="11">
        <v>420490.8</v>
      </c>
      <c r="AY1081" s="11">
        <v>76515.399999999994</v>
      </c>
      <c r="AZ1081" s="11">
        <v>40163.9</v>
      </c>
      <c r="BA1081" s="11">
        <v>297569.59999999998</v>
      </c>
      <c r="BB1081" s="11">
        <v>0</v>
      </c>
      <c r="BC1081" s="11">
        <v>700354.2</v>
      </c>
      <c r="BD1081" s="11">
        <v>179355</v>
      </c>
      <c r="BE1081" s="11">
        <v>101114.4</v>
      </c>
      <c r="BF1081" s="11">
        <v>55086</v>
      </c>
      <c r="BG1081" s="11">
        <v>0</v>
      </c>
      <c r="BH1081" s="11">
        <v>606168.4</v>
      </c>
      <c r="BI1081" s="11">
        <v>0</v>
      </c>
      <c r="BJ1081" s="11">
        <v>0</v>
      </c>
      <c r="BK1081" s="11">
        <v>0</v>
      </c>
      <c r="BL1081" s="11">
        <v>0</v>
      </c>
      <c r="BM1081" s="11">
        <v>150691.4</v>
      </c>
      <c r="BN1081" s="11">
        <v>188027.9</v>
      </c>
      <c r="BO1081" s="11">
        <v>2815537</v>
      </c>
      <c r="BP1081" s="11">
        <v>3000000</v>
      </c>
      <c r="BQ1081" s="11">
        <v>184463</v>
      </c>
      <c r="BR1081" s="11">
        <v>6.15</v>
      </c>
    </row>
    <row r="1082" spans="48:70" ht="15" thickBot="1" x14ac:dyDescent="0.35">
      <c r="AV1082" s="10" t="s">
        <v>1086</v>
      </c>
      <c r="AW1082" s="11">
        <v>87944.6</v>
      </c>
      <c r="AX1082" s="11">
        <v>0</v>
      </c>
      <c r="AY1082" s="11">
        <v>276683.40000000002</v>
      </c>
      <c r="AZ1082" s="11">
        <v>0</v>
      </c>
      <c r="BA1082" s="11">
        <v>90083.9</v>
      </c>
      <c r="BB1082" s="11">
        <v>180691</v>
      </c>
      <c r="BC1082" s="11">
        <v>0</v>
      </c>
      <c r="BD1082" s="11">
        <v>132272.70000000001</v>
      </c>
      <c r="BE1082" s="11">
        <v>498568.7</v>
      </c>
      <c r="BF1082" s="11">
        <v>0</v>
      </c>
      <c r="BG1082" s="11">
        <v>78744.100000000006</v>
      </c>
      <c r="BH1082" s="11">
        <v>263103.90000000002</v>
      </c>
      <c r="BI1082" s="11">
        <v>139386</v>
      </c>
      <c r="BJ1082" s="11">
        <v>311523.59999999998</v>
      </c>
      <c r="BK1082" s="11">
        <v>0</v>
      </c>
      <c r="BL1082" s="11">
        <v>161613.5</v>
      </c>
      <c r="BM1082" s="11">
        <v>396149</v>
      </c>
      <c r="BN1082" s="11">
        <v>96040</v>
      </c>
      <c r="BO1082" s="11">
        <v>2712804.4</v>
      </c>
      <c r="BP1082" s="11">
        <v>3000000</v>
      </c>
      <c r="BQ1082" s="11">
        <v>287195.59999999998</v>
      </c>
      <c r="BR1082" s="11">
        <v>9.57</v>
      </c>
    </row>
    <row r="1083" spans="48:70" ht="15" thickBot="1" x14ac:dyDescent="0.35">
      <c r="AV1083" s="10" t="s">
        <v>1087</v>
      </c>
      <c r="AW1083" s="11">
        <v>0</v>
      </c>
      <c r="AX1083" s="11">
        <v>0</v>
      </c>
      <c r="AY1083" s="11">
        <v>216053.1</v>
      </c>
      <c r="AZ1083" s="11">
        <v>0</v>
      </c>
      <c r="BA1083" s="11">
        <v>90083.9</v>
      </c>
      <c r="BB1083" s="11">
        <v>70315.199999999997</v>
      </c>
      <c r="BC1083" s="11">
        <v>383162.4</v>
      </c>
      <c r="BD1083" s="11">
        <v>0</v>
      </c>
      <c r="BE1083" s="11">
        <v>101114.4</v>
      </c>
      <c r="BF1083" s="11">
        <v>21689.5</v>
      </c>
      <c r="BG1083" s="11">
        <v>64594.400000000001</v>
      </c>
      <c r="BH1083" s="11">
        <v>606168.4</v>
      </c>
      <c r="BI1083" s="11">
        <v>139386</v>
      </c>
      <c r="BJ1083" s="11">
        <v>273443.3</v>
      </c>
      <c r="BK1083" s="11">
        <v>0</v>
      </c>
      <c r="BL1083" s="11">
        <v>38080.300000000003</v>
      </c>
      <c r="BM1083" s="11">
        <v>396149</v>
      </c>
      <c r="BN1083" s="11">
        <v>188027.9</v>
      </c>
      <c r="BO1083" s="11">
        <v>2588267.9</v>
      </c>
      <c r="BP1083" s="11">
        <v>3000000</v>
      </c>
      <c r="BQ1083" s="11">
        <v>411732.1</v>
      </c>
      <c r="BR1083" s="11">
        <v>13.72</v>
      </c>
    </row>
    <row r="1084" spans="48:70" ht="15" thickBot="1" x14ac:dyDescent="0.35">
      <c r="AV1084" s="10" t="s">
        <v>1088</v>
      </c>
      <c r="AW1084" s="11">
        <v>87944.6</v>
      </c>
      <c r="AX1084" s="11">
        <v>420490.8</v>
      </c>
      <c r="AY1084" s="11">
        <v>0</v>
      </c>
      <c r="AZ1084" s="11">
        <v>40163.9</v>
      </c>
      <c r="BA1084" s="11">
        <v>297569.59999999998</v>
      </c>
      <c r="BB1084" s="11">
        <v>0</v>
      </c>
      <c r="BC1084" s="11">
        <v>778704.7</v>
      </c>
      <c r="BD1084" s="11">
        <v>179355</v>
      </c>
      <c r="BE1084" s="11">
        <v>0</v>
      </c>
      <c r="BF1084" s="11">
        <v>0</v>
      </c>
      <c r="BG1084" s="11">
        <v>0</v>
      </c>
      <c r="BH1084" s="11">
        <v>606168.4</v>
      </c>
      <c r="BI1084" s="11">
        <v>0</v>
      </c>
      <c r="BJ1084" s="11">
        <v>0</v>
      </c>
      <c r="BK1084" s="11">
        <v>69441.600000000006</v>
      </c>
      <c r="BL1084" s="11">
        <v>0</v>
      </c>
      <c r="BM1084" s="11">
        <v>150691.4</v>
      </c>
      <c r="BN1084" s="11">
        <v>188027.9</v>
      </c>
      <c r="BO1084" s="11">
        <v>2818557.9</v>
      </c>
      <c r="BP1084" s="11">
        <v>1000000</v>
      </c>
      <c r="BQ1084" s="11">
        <v>-1818557.9</v>
      </c>
      <c r="BR1084" s="11">
        <v>-181.86</v>
      </c>
    </row>
    <row r="1085" spans="48:70" ht="15" thickBot="1" x14ac:dyDescent="0.35">
      <c r="AV1085" s="10" t="s">
        <v>1089</v>
      </c>
      <c r="AW1085" s="11">
        <v>0</v>
      </c>
      <c r="AX1085" s="11">
        <v>0</v>
      </c>
      <c r="AY1085" s="11">
        <v>253900.4</v>
      </c>
      <c r="AZ1085" s="11">
        <v>28463.5</v>
      </c>
      <c r="BA1085" s="11">
        <v>231123.3</v>
      </c>
      <c r="BB1085" s="11">
        <v>214307.4</v>
      </c>
      <c r="BC1085" s="11">
        <v>433983.1</v>
      </c>
      <c r="BD1085" s="11">
        <v>132272.70000000001</v>
      </c>
      <c r="BE1085" s="11">
        <v>453070.2</v>
      </c>
      <c r="BF1085" s="11">
        <v>55086</v>
      </c>
      <c r="BG1085" s="11">
        <v>52585.4</v>
      </c>
      <c r="BH1085" s="11">
        <v>291524.90000000002</v>
      </c>
      <c r="BI1085" s="11">
        <v>106663.8</v>
      </c>
      <c r="BJ1085" s="11">
        <v>273443.3</v>
      </c>
      <c r="BK1085" s="11">
        <v>0</v>
      </c>
      <c r="BL1085" s="11">
        <v>0</v>
      </c>
      <c r="BM1085" s="11">
        <v>150691.4</v>
      </c>
      <c r="BN1085" s="11">
        <v>156037.70000000001</v>
      </c>
      <c r="BO1085" s="11">
        <v>2833153.2</v>
      </c>
      <c r="BP1085" s="11">
        <v>1000000</v>
      </c>
      <c r="BQ1085" s="11">
        <v>-1833153.2</v>
      </c>
      <c r="BR1085" s="11">
        <v>-183.32</v>
      </c>
    </row>
    <row r="1086" spans="48:70" ht="15" thickBot="1" x14ac:dyDescent="0.35">
      <c r="AV1086" s="10" t="s">
        <v>1090</v>
      </c>
      <c r="AW1086" s="11">
        <v>0</v>
      </c>
      <c r="AX1086" s="11">
        <v>403430.9</v>
      </c>
      <c r="AY1086" s="11">
        <v>253900.4</v>
      </c>
      <c r="AZ1086" s="11">
        <v>40163.9</v>
      </c>
      <c r="BA1086" s="11">
        <v>231123.3</v>
      </c>
      <c r="BB1086" s="11">
        <v>214307.4</v>
      </c>
      <c r="BC1086" s="11">
        <v>685531</v>
      </c>
      <c r="BD1086" s="11">
        <v>179355</v>
      </c>
      <c r="BE1086" s="11">
        <v>158872.5</v>
      </c>
      <c r="BF1086" s="11">
        <v>0</v>
      </c>
      <c r="BG1086" s="11">
        <v>0</v>
      </c>
      <c r="BH1086" s="11">
        <v>375950.9</v>
      </c>
      <c r="BI1086" s="11">
        <v>0</v>
      </c>
      <c r="BJ1086" s="11">
        <v>0</v>
      </c>
      <c r="BK1086" s="11">
        <v>0</v>
      </c>
      <c r="BL1086" s="11">
        <v>0</v>
      </c>
      <c r="BM1086" s="11">
        <v>0</v>
      </c>
      <c r="BN1086" s="11">
        <v>188027.9</v>
      </c>
      <c r="BO1086" s="11">
        <v>2730663.1</v>
      </c>
      <c r="BP1086" s="11">
        <v>1000000</v>
      </c>
      <c r="BQ1086" s="11">
        <v>-1730663.1</v>
      </c>
      <c r="BR1086" s="11">
        <v>-173.07</v>
      </c>
    </row>
    <row r="1087" spans="48:70" ht="15" thickBot="1" x14ac:dyDescent="0.35">
      <c r="AV1087" s="10" t="s">
        <v>1091</v>
      </c>
      <c r="AW1087" s="11">
        <v>0</v>
      </c>
      <c r="AX1087" s="11">
        <v>157156.9</v>
      </c>
      <c r="AY1087" s="11">
        <v>253900.4</v>
      </c>
      <c r="AZ1087" s="11">
        <v>40163.9</v>
      </c>
      <c r="BA1087" s="11">
        <v>231123.3</v>
      </c>
      <c r="BB1087" s="11">
        <v>214307.4</v>
      </c>
      <c r="BC1087" s="11">
        <v>685531</v>
      </c>
      <c r="BD1087" s="11">
        <v>179355</v>
      </c>
      <c r="BE1087" s="11">
        <v>453070.2</v>
      </c>
      <c r="BF1087" s="11">
        <v>0</v>
      </c>
      <c r="BG1087" s="11">
        <v>38495.1</v>
      </c>
      <c r="BH1087" s="11">
        <v>291524.90000000002</v>
      </c>
      <c r="BI1087" s="11">
        <v>0</v>
      </c>
      <c r="BJ1087" s="11">
        <v>230844.79999999999</v>
      </c>
      <c r="BK1087" s="11">
        <v>0</v>
      </c>
      <c r="BL1087" s="11">
        <v>0</v>
      </c>
      <c r="BM1087" s="11">
        <v>0</v>
      </c>
      <c r="BN1087" s="11">
        <v>156037.70000000001</v>
      </c>
      <c r="BO1087" s="11">
        <v>2931510.5</v>
      </c>
      <c r="BP1087" s="11">
        <v>4000000</v>
      </c>
      <c r="BQ1087" s="11">
        <v>1068489.5</v>
      </c>
      <c r="BR1087" s="11">
        <v>26.71</v>
      </c>
    </row>
    <row r="1088" spans="48:70" ht="15" thickBot="1" x14ac:dyDescent="0.35">
      <c r="AV1088" s="10" t="s">
        <v>1092</v>
      </c>
      <c r="AW1088" s="11">
        <v>0</v>
      </c>
      <c r="AX1088" s="11">
        <v>0</v>
      </c>
      <c r="AY1088" s="11">
        <v>370477.8</v>
      </c>
      <c r="AZ1088" s="11">
        <v>0</v>
      </c>
      <c r="BA1088" s="11">
        <v>231123.3</v>
      </c>
      <c r="BB1088" s="11">
        <v>70315.199999999997</v>
      </c>
      <c r="BC1088" s="11">
        <v>383162.4</v>
      </c>
      <c r="BD1088" s="11">
        <v>132272.70000000001</v>
      </c>
      <c r="BE1088" s="11">
        <v>498568.7</v>
      </c>
      <c r="BF1088" s="11">
        <v>0</v>
      </c>
      <c r="BG1088" s="11">
        <v>64594.400000000001</v>
      </c>
      <c r="BH1088" s="11">
        <v>263103.90000000002</v>
      </c>
      <c r="BI1088" s="11">
        <v>139386</v>
      </c>
      <c r="BJ1088" s="11">
        <v>273443.3</v>
      </c>
      <c r="BK1088" s="11">
        <v>0</v>
      </c>
      <c r="BL1088" s="11">
        <v>99742.5</v>
      </c>
      <c r="BM1088" s="11">
        <v>315622.59999999998</v>
      </c>
      <c r="BN1088" s="11">
        <v>89699.1</v>
      </c>
      <c r="BO1088" s="11">
        <v>2931511.9</v>
      </c>
      <c r="BP1088" s="11">
        <v>4000000</v>
      </c>
      <c r="BQ1088" s="11">
        <v>1068488.1000000001</v>
      </c>
      <c r="BR1088" s="11">
        <v>26.71</v>
      </c>
    </row>
    <row r="1089" spans="48:70" ht="15" thickBot="1" x14ac:dyDescent="0.35">
      <c r="AV1089" s="10" t="s">
        <v>1093</v>
      </c>
      <c r="AW1089" s="11">
        <v>87944.6</v>
      </c>
      <c r="AX1089" s="11">
        <v>0</v>
      </c>
      <c r="AY1089" s="11">
        <v>253900.4</v>
      </c>
      <c r="AZ1089" s="11">
        <v>0</v>
      </c>
      <c r="BA1089" s="11">
        <v>90083.9</v>
      </c>
      <c r="BB1089" s="11">
        <v>214307.4</v>
      </c>
      <c r="BC1089" s="11">
        <v>383162.4</v>
      </c>
      <c r="BD1089" s="11">
        <v>132272.70000000001</v>
      </c>
      <c r="BE1089" s="11">
        <v>453070.2</v>
      </c>
      <c r="BF1089" s="11">
        <v>0</v>
      </c>
      <c r="BG1089" s="11">
        <v>64594.400000000001</v>
      </c>
      <c r="BH1089" s="11">
        <v>263103.90000000002</v>
      </c>
      <c r="BI1089" s="11">
        <v>139386</v>
      </c>
      <c r="BJ1089" s="11">
        <v>273443.3</v>
      </c>
      <c r="BK1089" s="11">
        <v>0</v>
      </c>
      <c r="BL1089" s="11">
        <v>38080.300000000003</v>
      </c>
      <c r="BM1089" s="11">
        <v>396149</v>
      </c>
      <c r="BN1089" s="11">
        <v>156037.70000000001</v>
      </c>
      <c r="BO1089" s="11">
        <v>2945536.3</v>
      </c>
      <c r="BP1089" s="11">
        <v>4000000</v>
      </c>
      <c r="BQ1089" s="11">
        <v>1054463.7</v>
      </c>
      <c r="BR1089" s="11">
        <v>26.36</v>
      </c>
    </row>
    <row r="1090" spans="48:70" ht="15" thickBot="1" x14ac:dyDescent="0.35">
      <c r="AV1090" s="10" t="s">
        <v>1094</v>
      </c>
      <c r="AW1090" s="11">
        <v>0</v>
      </c>
      <c r="AX1090" s="11">
        <v>420490.8</v>
      </c>
      <c r="AY1090" s="11">
        <v>253900.4</v>
      </c>
      <c r="AZ1090" s="11">
        <v>40163.9</v>
      </c>
      <c r="BA1090" s="11">
        <v>297569.59999999998</v>
      </c>
      <c r="BB1090" s="11">
        <v>0</v>
      </c>
      <c r="BC1090" s="11">
        <v>700354.2</v>
      </c>
      <c r="BD1090" s="11">
        <v>179355</v>
      </c>
      <c r="BE1090" s="11">
        <v>101114.4</v>
      </c>
      <c r="BF1090" s="11">
        <v>21689.5</v>
      </c>
      <c r="BG1090" s="11">
        <v>0</v>
      </c>
      <c r="BH1090" s="11">
        <v>606168.4</v>
      </c>
      <c r="BI1090" s="11">
        <v>0</v>
      </c>
      <c r="BJ1090" s="11">
        <v>0</v>
      </c>
      <c r="BK1090" s="11">
        <v>99905.9</v>
      </c>
      <c r="BL1090" s="11">
        <v>0</v>
      </c>
      <c r="BM1090" s="11">
        <v>143063.6</v>
      </c>
      <c r="BN1090" s="11">
        <v>188027.9</v>
      </c>
      <c r="BO1090" s="11">
        <v>3051803.6</v>
      </c>
      <c r="BP1090" s="11">
        <v>4000000</v>
      </c>
      <c r="BQ1090" s="11">
        <v>948196.4</v>
      </c>
      <c r="BR1090" s="11">
        <v>23.7</v>
      </c>
    </row>
    <row r="1091" spans="48:70" ht="15" thickBot="1" x14ac:dyDescent="0.35">
      <c r="AV1091" s="10" t="s">
        <v>1095</v>
      </c>
      <c r="AW1091" s="11">
        <v>0</v>
      </c>
      <c r="AX1091" s="11">
        <v>47202.5</v>
      </c>
      <c r="AY1091" s="11">
        <v>386733.8</v>
      </c>
      <c r="AZ1091" s="11">
        <v>40163.9</v>
      </c>
      <c r="BA1091" s="11">
        <v>231123.3</v>
      </c>
      <c r="BB1091" s="11">
        <v>214307.4</v>
      </c>
      <c r="BC1091" s="11">
        <v>433983.1</v>
      </c>
      <c r="BD1091" s="11">
        <v>179355</v>
      </c>
      <c r="BE1091" s="11">
        <v>579949.69999999995</v>
      </c>
      <c r="BF1091" s="11">
        <v>0</v>
      </c>
      <c r="BG1091" s="11">
        <v>38495.1</v>
      </c>
      <c r="BH1091" s="11">
        <v>263103.90000000002</v>
      </c>
      <c r="BI1091" s="11">
        <v>106663.8</v>
      </c>
      <c r="BJ1091" s="11">
        <v>230844.79999999999</v>
      </c>
      <c r="BK1091" s="11">
        <v>0</v>
      </c>
      <c r="BL1091" s="11">
        <v>38080.300000000003</v>
      </c>
      <c r="BM1091" s="11">
        <v>0</v>
      </c>
      <c r="BN1091" s="11">
        <v>89699.1</v>
      </c>
      <c r="BO1091" s="11">
        <v>2879705.5</v>
      </c>
      <c r="BP1091" s="11">
        <v>3000000</v>
      </c>
      <c r="BQ1091" s="11">
        <v>120294.5</v>
      </c>
      <c r="BR1091" s="11">
        <v>4.01</v>
      </c>
    </row>
    <row r="1092" spans="48:70" ht="15" thickBot="1" x14ac:dyDescent="0.35">
      <c r="AV1092" s="10" t="s">
        <v>1096</v>
      </c>
      <c r="AW1092" s="11">
        <v>87944.6</v>
      </c>
      <c r="AX1092" s="11">
        <v>47202.5</v>
      </c>
      <c r="AY1092" s="11">
        <v>386733.8</v>
      </c>
      <c r="AZ1092" s="11">
        <v>40163.9</v>
      </c>
      <c r="BA1092" s="11">
        <v>231123.3</v>
      </c>
      <c r="BB1092" s="11">
        <v>214307.4</v>
      </c>
      <c r="BC1092" s="11">
        <v>433983.1</v>
      </c>
      <c r="BD1092" s="11">
        <v>179355</v>
      </c>
      <c r="BE1092" s="11">
        <v>498568.7</v>
      </c>
      <c r="BF1092" s="11">
        <v>0</v>
      </c>
      <c r="BG1092" s="11">
        <v>52585.4</v>
      </c>
      <c r="BH1092" s="11">
        <v>263103.90000000002</v>
      </c>
      <c r="BI1092" s="11">
        <v>106663.8</v>
      </c>
      <c r="BJ1092" s="11">
        <v>273443.3</v>
      </c>
      <c r="BK1092" s="11">
        <v>0</v>
      </c>
      <c r="BL1092" s="11">
        <v>0</v>
      </c>
      <c r="BM1092" s="11">
        <v>0</v>
      </c>
      <c r="BN1092" s="11">
        <v>89699.1</v>
      </c>
      <c r="BO1092" s="11">
        <v>2904877.7</v>
      </c>
      <c r="BP1092" s="11">
        <v>3000000</v>
      </c>
      <c r="BQ1092" s="11">
        <v>95122.3</v>
      </c>
      <c r="BR1092" s="11">
        <v>3.17</v>
      </c>
    </row>
    <row r="1093" spans="48:70" ht="15" thickBot="1" x14ac:dyDescent="0.35">
      <c r="AV1093" s="10" t="s">
        <v>1097</v>
      </c>
      <c r="AW1093" s="11">
        <v>87944.6</v>
      </c>
      <c r="AX1093" s="11">
        <v>47202.5</v>
      </c>
      <c r="AY1093" s="11">
        <v>276683.40000000002</v>
      </c>
      <c r="AZ1093" s="11">
        <v>28463.5</v>
      </c>
      <c r="BA1093" s="11">
        <v>231123.3</v>
      </c>
      <c r="BB1093" s="11">
        <v>0</v>
      </c>
      <c r="BC1093" s="11">
        <v>201965</v>
      </c>
      <c r="BD1093" s="11">
        <v>132272.70000000001</v>
      </c>
      <c r="BE1093" s="11">
        <v>498568.7</v>
      </c>
      <c r="BF1093" s="11">
        <v>0</v>
      </c>
      <c r="BG1093" s="11">
        <v>52585.4</v>
      </c>
      <c r="BH1093" s="11">
        <v>263103.90000000002</v>
      </c>
      <c r="BI1093" s="11">
        <v>106663.8</v>
      </c>
      <c r="BJ1093" s="11">
        <v>45711.8</v>
      </c>
      <c r="BK1093" s="11">
        <v>214557.3</v>
      </c>
      <c r="BL1093" s="11">
        <v>161613.5</v>
      </c>
      <c r="BM1093" s="11">
        <v>396149</v>
      </c>
      <c r="BN1093" s="11">
        <v>129372.7</v>
      </c>
      <c r="BO1093" s="11">
        <v>2873981</v>
      </c>
      <c r="BP1093" s="11">
        <v>2000000</v>
      </c>
      <c r="BQ1093" s="11">
        <v>-873981</v>
      </c>
      <c r="BR1093" s="11">
        <v>-43.7</v>
      </c>
    </row>
    <row r="1094" spans="48:70" ht="15" thickBot="1" x14ac:dyDescent="0.35">
      <c r="AV1094" s="10" t="s">
        <v>1098</v>
      </c>
      <c r="AW1094" s="11">
        <v>0</v>
      </c>
      <c r="AX1094" s="11">
        <v>0</v>
      </c>
      <c r="AY1094" s="11">
        <v>76515.399999999994</v>
      </c>
      <c r="AZ1094" s="11">
        <v>0</v>
      </c>
      <c r="BA1094" s="11">
        <v>90083.9</v>
      </c>
      <c r="BB1094" s="11">
        <v>0</v>
      </c>
      <c r="BC1094" s="11">
        <v>383162.4</v>
      </c>
      <c r="BD1094" s="11">
        <v>0</v>
      </c>
      <c r="BE1094" s="11">
        <v>0</v>
      </c>
      <c r="BF1094" s="11">
        <v>21689.5</v>
      </c>
      <c r="BG1094" s="11">
        <v>64594.400000000001</v>
      </c>
      <c r="BH1094" s="11">
        <v>606168.4</v>
      </c>
      <c r="BI1094" s="11">
        <v>139386</v>
      </c>
      <c r="BJ1094" s="11">
        <v>273443.3</v>
      </c>
      <c r="BK1094" s="11">
        <v>0</v>
      </c>
      <c r="BL1094" s="11">
        <v>38080.300000000003</v>
      </c>
      <c r="BM1094" s="11">
        <v>396149</v>
      </c>
      <c r="BN1094" s="11">
        <v>188027.9</v>
      </c>
      <c r="BO1094" s="11">
        <v>2277300.5</v>
      </c>
      <c r="BP1094" s="11">
        <v>3000000</v>
      </c>
      <c r="BQ1094" s="11">
        <v>722699.5</v>
      </c>
      <c r="BR1094" s="11">
        <v>24.09</v>
      </c>
    </row>
    <row r="1095" spans="48:70" ht="15" thickBot="1" x14ac:dyDescent="0.35">
      <c r="AV1095" s="10" t="s">
        <v>1099</v>
      </c>
      <c r="AW1095" s="11">
        <v>0</v>
      </c>
      <c r="AX1095" s="11">
        <v>157156.9</v>
      </c>
      <c r="AY1095" s="11">
        <v>386733.8</v>
      </c>
      <c r="AZ1095" s="11">
        <v>40163.9</v>
      </c>
      <c r="BA1095" s="11">
        <v>258776.2</v>
      </c>
      <c r="BB1095" s="11">
        <v>0</v>
      </c>
      <c r="BC1095" s="11">
        <v>201965</v>
      </c>
      <c r="BD1095" s="11">
        <v>132272.70000000001</v>
      </c>
      <c r="BE1095" s="11">
        <v>579949.69999999995</v>
      </c>
      <c r="BF1095" s="11">
        <v>21689.5</v>
      </c>
      <c r="BG1095" s="11">
        <v>38495.1</v>
      </c>
      <c r="BH1095" s="11">
        <v>263103.90000000002</v>
      </c>
      <c r="BI1095" s="11">
        <v>0</v>
      </c>
      <c r="BJ1095" s="11">
        <v>0</v>
      </c>
      <c r="BK1095" s="11">
        <v>214557.3</v>
      </c>
      <c r="BL1095" s="11">
        <v>161613.5</v>
      </c>
      <c r="BM1095" s="11">
        <v>315622.59999999998</v>
      </c>
      <c r="BN1095" s="11">
        <v>89699.1</v>
      </c>
      <c r="BO1095" s="11">
        <v>2861799.1</v>
      </c>
      <c r="BP1095" s="11">
        <v>2000000</v>
      </c>
      <c r="BQ1095" s="11">
        <v>-861799.1</v>
      </c>
      <c r="BR1095" s="11">
        <v>-43.09</v>
      </c>
    </row>
    <row r="1096" spans="48:70" ht="15" thickBot="1" x14ac:dyDescent="0.35">
      <c r="AV1096" s="10" t="s">
        <v>1100</v>
      </c>
      <c r="AW1096" s="11">
        <v>0</v>
      </c>
      <c r="AX1096" s="11">
        <v>0</v>
      </c>
      <c r="AY1096" s="11">
        <v>736527.5</v>
      </c>
      <c r="AZ1096" s="11">
        <v>0</v>
      </c>
      <c r="BA1096" s="11">
        <v>0</v>
      </c>
      <c r="BB1096" s="11">
        <v>537911.1</v>
      </c>
      <c r="BC1096" s="11">
        <v>0</v>
      </c>
      <c r="BD1096" s="11">
        <v>179355</v>
      </c>
      <c r="BE1096" s="11">
        <v>880362.1</v>
      </c>
      <c r="BF1096" s="11">
        <v>21689.5</v>
      </c>
      <c r="BG1096" s="11">
        <v>78744.100000000006</v>
      </c>
      <c r="BH1096" s="11">
        <v>0</v>
      </c>
      <c r="BI1096" s="11">
        <v>139386</v>
      </c>
      <c r="BJ1096" s="11">
        <v>311523.59999999998</v>
      </c>
      <c r="BK1096" s="11">
        <v>0</v>
      </c>
      <c r="BL1096" s="11">
        <v>161613.5</v>
      </c>
      <c r="BM1096" s="11">
        <v>0</v>
      </c>
      <c r="BN1096" s="11">
        <v>0</v>
      </c>
      <c r="BO1096" s="11">
        <v>3047112.4</v>
      </c>
      <c r="BP1096" s="11">
        <v>4000000</v>
      </c>
      <c r="BQ1096" s="11">
        <v>952887.6</v>
      </c>
      <c r="BR1096" s="11">
        <v>23.82</v>
      </c>
    </row>
    <row r="1097" spans="48:70" ht="15" thickBot="1" x14ac:dyDescent="0.35">
      <c r="AV1097" s="10" t="s">
        <v>1101</v>
      </c>
      <c r="AW1097" s="11">
        <v>87944.6</v>
      </c>
      <c r="AX1097" s="11">
        <v>0</v>
      </c>
      <c r="AY1097" s="11">
        <v>253900.4</v>
      </c>
      <c r="AZ1097" s="11">
        <v>0</v>
      </c>
      <c r="BA1097" s="11">
        <v>0</v>
      </c>
      <c r="BB1097" s="11">
        <v>214307.4</v>
      </c>
      <c r="BC1097" s="11">
        <v>383162.4</v>
      </c>
      <c r="BD1097" s="11">
        <v>65504.6</v>
      </c>
      <c r="BE1097" s="11">
        <v>190862.6</v>
      </c>
      <c r="BF1097" s="11">
        <v>0</v>
      </c>
      <c r="BG1097" s="11">
        <v>78744.100000000006</v>
      </c>
      <c r="BH1097" s="11">
        <v>606168.4</v>
      </c>
      <c r="BI1097" s="11">
        <v>139386</v>
      </c>
      <c r="BJ1097" s="11">
        <v>311523.59999999998</v>
      </c>
      <c r="BK1097" s="11">
        <v>0</v>
      </c>
      <c r="BL1097" s="11">
        <v>38080.300000000003</v>
      </c>
      <c r="BM1097" s="11">
        <v>396149</v>
      </c>
      <c r="BN1097" s="11">
        <v>188027.9</v>
      </c>
      <c r="BO1097" s="11">
        <v>2953761.4</v>
      </c>
      <c r="BP1097" s="11">
        <v>3000000</v>
      </c>
      <c r="BQ1097" s="11">
        <v>46238.6</v>
      </c>
      <c r="BR1097" s="11">
        <v>1.54</v>
      </c>
    </row>
    <row r="1098" spans="48:70" ht="15" thickBot="1" x14ac:dyDescent="0.35">
      <c r="AV1098" s="10" t="s">
        <v>1102</v>
      </c>
      <c r="AW1098" s="11">
        <v>0</v>
      </c>
      <c r="AX1098" s="11">
        <v>47202.5</v>
      </c>
      <c r="AY1098" s="11">
        <v>386733.8</v>
      </c>
      <c r="AZ1098" s="11">
        <v>40163.9</v>
      </c>
      <c r="BA1098" s="11">
        <v>231123.3</v>
      </c>
      <c r="BB1098" s="11">
        <v>0</v>
      </c>
      <c r="BC1098" s="11">
        <v>201965</v>
      </c>
      <c r="BD1098" s="11">
        <v>179355</v>
      </c>
      <c r="BE1098" s="11">
        <v>880362.1</v>
      </c>
      <c r="BF1098" s="11">
        <v>55086</v>
      </c>
      <c r="BG1098" s="11">
        <v>38495.1</v>
      </c>
      <c r="BH1098" s="11">
        <v>263103.90000000002</v>
      </c>
      <c r="BI1098" s="11">
        <v>0</v>
      </c>
      <c r="BJ1098" s="11">
        <v>0</v>
      </c>
      <c r="BK1098" s="11">
        <v>99905.9</v>
      </c>
      <c r="BL1098" s="11">
        <v>161613.5</v>
      </c>
      <c r="BM1098" s="11">
        <v>112972.4</v>
      </c>
      <c r="BN1098" s="11">
        <v>53919.3</v>
      </c>
      <c r="BO1098" s="11">
        <v>2752001.6</v>
      </c>
      <c r="BP1098" s="11">
        <v>3000000</v>
      </c>
      <c r="BQ1098" s="11">
        <v>247998.4</v>
      </c>
      <c r="BR1098" s="11">
        <v>8.27</v>
      </c>
    </row>
    <row r="1099" spans="48:70" ht="15" thickBot="1" x14ac:dyDescent="0.35">
      <c r="AV1099" s="10" t="s">
        <v>1103</v>
      </c>
      <c r="AW1099" s="11">
        <v>0</v>
      </c>
      <c r="AX1099" s="11">
        <v>0</v>
      </c>
      <c r="AY1099" s="11">
        <v>276683.40000000002</v>
      </c>
      <c r="AZ1099" s="11">
        <v>28463.5</v>
      </c>
      <c r="BA1099" s="11">
        <v>231123.3</v>
      </c>
      <c r="BB1099" s="11">
        <v>214307.4</v>
      </c>
      <c r="BC1099" s="11">
        <v>433983.1</v>
      </c>
      <c r="BD1099" s="11">
        <v>179355</v>
      </c>
      <c r="BE1099" s="11">
        <v>498568.7</v>
      </c>
      <c r="BF1099" s="11">
        <v>55086</v>
      </c>
      <c r="BG1099" s="11">
        <v>52585.4</v>
      </c>
      <c r="BH1099" s="11">
        <v>263103.90000000002</v>
      </c>
      <c r="BI1099" s="11">
        <v>106663.8</v>
      </c>
      <c r="BJ1099" s="11">
        <v>273443.3</v>
      </c>
      <c r="BK1099" s="11">
        <v>0</v>
      </c>
      <c r="BL1099" s="11">
        <v>38080.300000000003</v>
      </c>
      <c r="BM1099" s="11">
        <v>150691.4</v>
      </c>
      <c r="BN1099" s="11">
        <v>129372.7</v>
      </c>
      <c r="BO1099" s="11">
        <v>2931511.2</v>
      </c>
      <c r="BP1099" s="11">
        <v>4000000</v>
      </c>
      <c r="BQ1099" s="11">
        <v>1068488.8</v>
      </c>
      <c r="BR1099" s="11">
        <v>26.71</v>
      </c>
    </row>
    <row r="1100" spans="48:70" ht="15" thickBot="1" x14ac:dyDescent="0.35">
      <c r="AV1100" s="10" t="s">
        <v>1104</v>
      </c>
      <c r="AW1100" s="11">
        <v>87944.6</v>
      </c>
      <c r="AX1100" s="11">
        <v>47202.5</v>
      </c>
      <c r="AY1100" s="11">
        <v>370477.8</v>
      </c>
      <c r="AZ1100" s="11">
        <v>40163.9</v>
      </c>
      <c r="BA1100" s="11">
        <v>231123.3</v>
      </c>
      <c r="BB1100" s="11">
        <v>70315.199999999997</v>
      </c>
      <c r="BC1100" s="11">
        <v>433983.1</v>
      </c>
      <c r="BD1100" s="11">
        <v>132272.70000000001</v>
      </c>
      <c r="BE1100" s="11">
        <v>498568.7</v>
      </c>
      <c r="BF1100" s="11">
        <v>0</v>
      </c>
      <c r="BG1100" s="11">
        <v>38495.1</v>
      </c>
      <c r="BH1100" s="11">
        <v>263103.90000000002</v>
      </c>
      <c r="BI1100" s="11">
        <v>106663.8</v>
      </c>
      <c r="BJ1100" s="11">
        <v>101457.4</v>
      </c>
      <c r="BK1100" s="11">
        <v>0</v>
      </c>
      <c r="BL1100" s="11">
        <v>38080.300000000003</v>
      </c>
      <c r="BM1100" s="11">
        <v>315622.59999999998</v>
      </c>
      <c r="BN1100" s="11">
        <v>156037.70000000001</v>
      </c>
      <c r="BO1100" s="11">
        <v>2931512.7</v>
      </c>
      <c r="BP1100" s="11">
        <v>4000000</v>
      </c>
      <c r="BQ1100" s="11">
        <v>1068487.3</v>
      </c>
      <c r="BR1100" s="11">
        <v>26.71</v>
      </c>
    </row>
    <row r="1101" spans="48:70" ht="15" thickBot="1" x14ac:dyDescent="0.35">
      <c r="AV1101" s="10" t="s">
        <v>1105</v>
      </c>
      <c r="AW1101" s="11">
        <v>87944.6</v>
      </c>
      <c r="AX1101" s="11">
        <v>157156.9</v>
      </c>
      <c r="AY1101" s="11">
        <v>386733.8</v>
      </c>
      <c r="AZ1101" s="11">
        <v>40163.9</v>
      </c>
      <c r="BA1101" s="11">
        <v>231123.3</v>
      </c>
      <c r="BB1101" s="11">
        <v>0</v>
      </c>
      <c r="BC1101" s="11">
        <v>201965</v>
      </c>
      <c r="BD1101" s="11">
        <v>132272.70000000001</v>
      </c>
      <c r="BE1101" s="11">
        <v>579949.69999999995</v>
      </c>
      <c r="BF1101" s="11">
        <v>0</v>
      </c>
      <c r="BG1101" s="11">
        <v>38495.1</v>
      </c>
      <c r="BH1101" s="11">
        <v>263103.90000000002</v>
      </c>
      <c r="BI1101" s="11">
        <v>106663.8</v>
      </c>
      <c r="BJ1101" s="11">
        <v>0</v>
      </c>
      <c r="BK1101" s="11">
        <v>214557.3</v>
      </c>
      <c r="BL1101" s="11">
        <v>161613.5</v>
      </c>
      <c r="BM1101" s="11">
        <v>150691.4</v>
      </c>
      <c r="BN1101" s="11">
        <v>89699.1</v>
      </c>
      <c r="BO1101" s="11">
        <v>2842133.8</v>
      </c>
      <c r="BP1101" s="11">
        <v>2000000</v>
      </c>
      <c r="BQ1101" s="11">
        <v>-842133.8</v>
      </c>
      <c r="BR1101" s="11">
        <v>-42.11</v>
      </c>
    </row>
    <row r="1102" spans="48:70" ht="15" thickBot="1" x14ac:dyDescent="0.35">
      <c r="AV1102" s="10" t="s">
        <v>1106</v>
      </c>
      <c r="AW1102" s="11">
        <v>0</v>
      </c>
      <c r="AX1102" s="11">
        <v>157156.9</v>
      </c>
      <c r="AY1102" s="11">
        <v>386733.8</v>
      </c>
      <c r="AZ1102" s="11">
        <v>40163.9</v>
      </c>
      <c r="BA1102" s="11">
        <v>231123.3</v>
      </c>
      <c r="BB1102" s="11">
        <v>0</v>
      </c>
      <c r="BC1102" s="11">
        <v>383162.4</v>
      </c>
      <c r="BD1102" s="11">
        <v>179355</v>
      </c>
      <c r="BE1102" s="11">
        <v>880362.1</v>
      </c>
      <c r="BF1102" s="11">
        <v>0</v>
      </c>
      <c r="BG1102" s="11">
        <v>38495.1</v>
      </c>
      <c r="BH1102" s="11">
        <v>263103.90000000002</v>
      </c>
      <c r="BI1102" s="11">
        <v>0</v>
      </c>
      <c r="BJ1102" s="11">
        <v>0</v>
      </c>
      <c r="BK1102" s="11">
        <v>69441.600000000006</v>
      </c>
      <c r="BL1102" s="11">
        <v>99742.5</v>
      </c>
      <c r="BM1102" s="11">
        <v>112972.4</v>
      </c>
      <c r="BN1102" s="11">
        <v>89699.1</v>
      </c>
      <c r="BO1102" s="11">
        <v>2931511.9</v>
      </c>
      <c r="BP1102" s="11">
        <v>4000000</v>
      </c>
      <c r="BQ1102" s="11">
        <v>1068488.1000000001</v>
      </c>
      <c r="BR1102" s="11">
        <v>26.71</v>
      </c>
    </row>
    <row r="1103" spans="48:70" ht="15" thickBot="1" x14ac:dyDescent="0.35">
      <c r="AV1103" s="10" t="s">
        <v>1107</v>
      </c>
      <c r="AW1103" s="11">
        <v>87944.6</v>
      </c>
      <c r="AX1103" s="11">
        <v>0</v>
      </c>
      <c r="AY1103" s="11">
        <v>253900.4</v>
      </c>
      <c r="AZ1103" s="11">
        <v>28463.5</v>
      </c>
      <c r="BA1103" s="11">
        <v>231123.3</v>
      </c>
      <c r="BB1103" s="11">
        <v>70315.199999999997</v>
      </c>
      <c r="BC1103" s="11">
        <v>433983.1</v>
      </c>
      <c r="BD1103" s="11">
        <v>132272.70000000001</v>
      </c>
      <c r="BE1103" s="11">
        <v>190862.6</v>
      </c>
      <c r="BF1103" s="11">
        <v>0</v>
      </c>
      <c r="BG1103" s="11">
        <v>52585.4</v>
      </c>
      <c r="BH1103" s="11">
        <v>291524.90000000002</v>
      </c>
      <c r="BI1103" s="11">
        <v>139386</v>
      </c>
      <c r="BJ1103" s="11">
        <v>273443.3</v>
      </c>
      <c r="BK1103" s="11">
        <v>0</v>
      </c>
      <c r="BL1103" s="11">
        <v>38080.300000000003</v>
      </c>
      <c r="BM1103" s="11">
        <v>396149</v>
      </c>
      <c r="BN1103" s="11">
        <v>156037.70000000001</v>
      </c>
      <c r="BO1103" s="11">
        <v>2776072.2</v>
      </c>
      <c r="BP1103" s="11">
        <v>2000000</v>
      </c>
      <c r="BQ1103" s="11">
        <v>-776072.2</v>
      </c>
      <c r="BR1103" s="11">
        <v>-38.799999999999997</v>
      </c>
    </row>
    <row r="1104" spans="48:70" ht="15" thickBot="1" x14ac:dyDescent="0.35">
      <c r="AV1104" s="10" t="s">
        <v>1108</v>
      </c>
      <c r="AW1104" s="11">
        <v>87944.6</v>
      </c>
      <c r="AX1104" s="11">
        <v>403430.9</v>
      </c>
      <c r="AY1104" s="11">
        <v>89315.8</v>
      </c>
      <c r="AZ1104" s="11">
        <v>40163.9</v>
      </c>
      <c r="BA1104" s="11">
        <v>231123.3</v>
      </c>
      <c r="BB1104" s="11">
        <v>0</v>
      </c>
      <c r="BC1104" s="11">
        <v>433983.1</v>
      </c>
      <c r="BD1104" s="11">
        <v>132272.70000000001</v>
      </c>
      <c r="BE1104" s="11">
        <v>101114.4</v>
      </c>
      <c r="BF1104" s="11">
        <v>0</v>
      </c>
      <c r="BG1104" s="11">
        <v>0</v>
      </c>
      <c r="BH1104" s="11">
        <v>606168.4</v>
      </c>
      <c r="BI1104" s="11">
        <v>106663.8</v>
      </c>
      <c r="BJ1104" s="11">
        <v>45711.8</v>
      </c>
      <c r="BK1104" s="11">
        <v>69441.600000000006</v>
      </c>
      <c r="BL1104" s="11">
        <v>0</v>
      </c>
      <c r="BM1104" s="11">
        <v>396149</v>
      </c>
      <c r="BN1104" s="11">
        <v>188027.9</v>
      </c>
      <c r="BO1104" s="11">
        <v>2931511.2</v>
      </c>
      <c r="BP1104" s="11">
        <v>4000000</v>
      </c>
      <c r="BQ1104" s="11">
        <v>1068488.8</v>
      </c>
      <c r="BR1104" s="11">
        <v>26.71</v>
      </c>
    </row>
    <row r="1105" spans="48:70" ht="15" thickBot="1" x14ac:dyDescent="0.35">
      <c r="AV1105" s="10" t="s">
        <v>1109</v>
      </c>
      <c r="AW1105" s="11">
        <v>0</v>
      </c>
      <c r="AX1105" s="11">
        <v>47202.5</v>
      </c>
      <c r="AY1105" s="11">
        <v>253900.4</v>
      </c>
      <c r="AZ1105" s="11">
        <v>40163.9</v>
      </c>
      <c r="BA1105" s="11">
        <v>231123.3</v>
      </c>
      <c r="BB1105" s="11">
        <v>0</v>
      </c>
      <c r="BC1105" s="11">
        <v>383162.4</v>
      </c>
      <c r="BD1105" s="11">
        <v>132272.70000000001</v>
      </c>
      <c r="BE1105" s="11">
        <v>453070.2</v>
      </c>
      <c r="BF1105" s="11">
        <v>21689.5</v>
      </c>
      <c r="BG1105" s="11">
        <v>38495.1</v>
      </c>
      <c r="BH1105" s="11">
        <v>291524.90000000002</v>
      </c>
      <c r="BI1105" s="11">
        <v>106663.8</v>
      </c>
      <c r="BJ1105" s="11">
        <v>101457.4</v>
      </c>
      <c r="BK1105" s="11">
        <v>69441.600000000006</v>
      </c>
      <c r="BL1105" s="11">
        <v>38080.300000000003</v>
      </c>
      <c r="BM1105" s="11">
        <v>396149</v>
      </c>
      <c r="BN1105" s="11">
        <v>156037.70000000001</v>
      </c>
      <c r="BO1105" s="11">
        <v>2760434.8</v>
      </c>
      <c r="BP1105" s="11">
        <v>1000000</v>
      </c>
      <c r="BQ1105" s="11">
        <v>-1760434.8</v>
      </c>
      <c r="BR1105" s="11">
        <v>-176.04</v>
      </c>
    </row>
    <row r="1106" spans="48:70" ht="15" thickBot="1" x14ac:dyDescent="0.35">
      <c r="AV1106" s="10" t="s">
        <v>1110</v>
      </c>
      <c r="AW1106" s="11">
        <v>0</v>
      </c>
      <c r="AX1106" s="11">
        <v>38053.199999999997</v>
      </c>
      <c r="AY1106" s="11">
        <v>370477.8</v>
      </c>
      <c r="AZ1106" s="11">
        <v>28463.5</v>
      </c>
      <c r="BA1106" s="11">
        <v>231123.3</v>
      </c>
      <c r="BB1106" s="11">
        <v>0</v>
      </c>
      <c r="BC1106" s="11">
        <v>201965</v>
      </c>
      <c r="BD1106" s="11">
        <v>132272.70000000001</v>
      </c>
      <c r="BE1106" s="11">
        <v>534324.4</v>
      </c>
      <c r="BF1106" s="11">
        <v>21689.5</v>
      </c>
      <c r="BG1106" s="11">
        <v>52585.4</v>
      </c>
      <c r="BH1106" s="11">
        <v>263103.90000000002</v>
      </c>
      <c r="BI1106" s="11">
        <v>106663.8</v>
      </c>
      <c r="BJ1106" s="11">
        <v>101457.4</v>
      </c>
      <c r="BK1106" s="11">
        <v>69441.600000000006</v>
      </c>
      <c r="BL1106" s="11">
        <v>161613.5</v>
      </c>
      <c r="BM1106" s="11">
        <v>315622.59999999998</v>
      </c>
      <c r="BN1106" s="11">
        <v>89699.1</v>
      </c>
      <c r="BO1106" s="11">
        <v>2718556.7</v>
      </c>
      <c r="BP1106" s="11">
        <v>3000000</v>
      </c>
      <c r="BQ1106" s="11">
        <v>281443.3</v>
      </c>
      <c r="BR1106" s="11">
        <v>9.3800000000000008</v>
      </c>
    </row>
    <row r="1107" spans="48:70" ht="15" thickBot="1" x14ac:dyDescent="0.35">
      <c r="AV1107" s="10" t="s">
        <v>1111</v>
      </c>
      <c r="AW1107" s="11">
        <v>0</v>
      </c>
      <c r="AX1107" s="11">
        <v>0</v>
      </c>
      <c r="AY1107" s="11">
        <v>386733.8</v>
      </c>
      <c r="AZ1107" s="11">
        <v>0</v>
      </c>
      <c r="BA1107" s="11">
        <v>231123.3</v>
      </c>
      <c r="BB1107" s="11">
        <v>125497.3</v>
      </c>
      <c r="BC1107" s="11">
        <v>0</v>
      </c>
      <c r="BD1107" s="11">
        <v>179355</v>
      </c>
      <c r="BE1107" s="11">
        <v>880362.1</v>
      </c>
      <c r="BF1107" s="11">
        <v>21689.5</v>
      </c>
      <c r="BG1107" s="11">
        <v>64594.400000000001</v>
      </c>
      <c r="BH1107" s="11">
        <v>263103.90000000002</v>
      </c>
      <c r="BI1107" s="11">
        <v>139386</v>
      </c>
      <c r="BJ1107" s="11">
        <v>273443.3</v>
      </c>
      <c r="BK1107" s="11">
        <v>0</v>
      </c>
      <c r="BL1107" s="11">
        <v>161613.5</v>
      </c>
      <c r="BM1107" s="11">
        <v>150691.4</v>
      </c>
      <c r="BN1107" s="11">
        <v>53919.3</v>
      </c>
      <c r="BO1107" s="11">
        <v>2931512.7</v>
      </c>
      <c r="BP1107" s="11">
        <v>4000000</v>
      </c>
      <c r="BQ1107" s="11">
        <v>1068487.3</v>
      </c>
      <c r="BR1107" s="11">
        <v>26.71</v>
      </c>
    </row>
    <row r="1108" spans="48:70" ht="15" thickBot="1" x14ac:dyDescent="0.35">
      <c r="AV1108" s="10" t="s">
        <v>1112</v>
      </c>
      <c r="AW1108" s="11">
        <v>0</v>
      </c>
      <c r="AX1108" s="11">
        <v>157156.9</v>
      </c>
      <c r="AY1108" s="11">
        <v>253900.4</v>
      </c>
      <c r="AZ1108" s="11">
        <v>40163.9</v>
      </c>
      <c r="BA1108" s="11">
        <v>231123.3</v>
      </c>
      <c r="BB1108" s="11">
        <v>0</v>
      </c>
      <c r="BC1108" s="11">
        <v>433983.1</v>
      </c>
      <c r="BD1108" s="11">
        <v>132272.70000000001</v>
      </c>
      <c r="BE1108" s="11">
        <v>453070.2</v>
      </c>
      <c r="BF1108" s="11">
        <v>0</v>
      </c>
      <c r="BG1108" s="11">
        <v>38495.1</v>
      </c>
      <c r="BH1108" s="11">
        <v>263103.90000000002</v>
      </c>
      <c r="BI1108" s="11">
        <v>0</v>
      </c>
      <c r="BJ1108" s="11">
        <v>45711.8</v>
      </c>
      <c r="BK1108" s="11">
        <v>0</v>
      </c>
      <c r="BL1108" s="11">
        <v>0</v>
      </c>
      <c r="BM1108" s="11">
        <v>315622.59999999998</v>
      </c>
      <c r="BN1108" s="11">
        <v>156037.70000000001</v>
      </c>
      <c r="BO1108" s="11">
        <v>2520641.6</v>
      </c>
      <c r="BP1108" s="11">
        <v>3000000</v>
      </c>
      <c r="BQ1108" s="11">
        <v>479358.4</v>
      </c>
      <c r="BR1108" s="11">
        <v>15.98</v>
      </c>
    </row>
    <row r="1109" spans="48:70" ht="15" thickBot="1" x14ac:dyDescent="0.35">
      <c r="AV1109" s="10" t="s">
        <v>1113</v>
      </c>
      <c r="AW1109" s="11">
        <v>0</v>
      </c>
      <c r="AX1109" s="11">
        <v>403430.9</v>
      </c>
      <c r="AY1109" s="11">
        <v>386733.8</v>
      </c>
      <c r="AZ1109" s="11">
        <v>40163.9</v>
      </c>
      <c r="BA1109" s="11">
        <v>231123.3</v>
      </c>
      <c r="BB1109" s="11">
        <v>0</v>
      </c>
      <c r="BC1109" s="11">
        <v>383162.4</v>
      </c>
      <c r="BD1109" s="11">
        <v>179355</v>
      </c>
      <c r="BE1109" s="11">
        <v>580568.9</v>
      </c>
      <c r="BF1109" s="11">
        <v>55086</v>
      </c>
      <c r="BG1109" s="11">
        <v>0</v>
      </c>
      <c r="BH1109" s="11">
        <v>0</v>
      </c>
      <c r="BI1109" s="11">
        <v>0</v>
      </c>
      <c r="BJ1109" s="11">
        <v>0</v>
      </c>
      <c r="BK1109" s="11">
        <v>69441.600000000006</v>
      </c>
      <c r="BL1109" s="11">
        <v>38080.300000000003</v>
      </c>
      <c r="BM1109" s="11">
        <v>0</v>
      </c>
      <c r="BN1109" s="11">
        <v>89699.1</v>
      </c>
      <c r="BO1109" s="11">
        <v>2456845.2999999998</v>
      </c>
      <c r="BP1109" s="11">
        <v>1000000</v>
      </c>
      <c r="BQ1109" s="11">
        <v>-1456845.3</v>
      </c>
      <c r="BR1109" s="11">
        <v>-145.68</v>
      </c>
    </row>
    <row r="1110" spans="48:70" ht="15" thickBot="1" x14ac:dyDescent="0.35">
      <c r="AV1110" s="10" t="s">
        <v>1114</v>
      </c>
      <c r="AW1110" s="11">
        <v>0</v>
      </c>
      <c r="AX1110" s="11">
        <v>157156.9</v>
      </c>
      <c r="AY1110" s="11">
        <v>386733.8</v>
      </c>
      <c r="AZ1110" s="11">
        <v>40163.9</v>
      </c>
      <c r="BA1110" s="11">
        <v>258776.2</v>
      </c>
      <c r="BB1110" s="11">
        <v>0</v>
      </c>
      <c r="BC1110" s="11">
        <v>201965</v>
      </c>
      <c r="BD1110" s="11">
        <v>179355</v>
      </c>
      <c r="BE1110" s="11">
        <v>880362.1</v>
      </c>
      <c r="BF1110" s="11">
        <v>21689.5</v>
      </c>
      <c r="BG1110" s="11">
        <v>38495.1</v>
      </c>
      <c r="BH1110" s="11">
        <v>71685</v>
      </c>
      <c r="BI1110" s="11">
        <v>0</v>
      </c>
      <c r="BJ1110" s="11">
        <v>0</v>
      </c>
      <c r="BK1110" s="11">
        <v>214557.3</v>
      </c>
      <c r="BL1110" s="11">
        <v>161613.5</v>
      </c>
      <c r="BM1110" s="11">
        <v>112972.4</v>
      </c>
      <c r="BN1110" s="11">
        <v>53919.3</v>
      </c>
      <c r="BO1110" s="11">
        <v>2779444.9</v>
      </c>
      <c r="BP1110" s="11">
        <v>1000000</v>
      </c>
      <c r="BQ1110" s="11">
        <v>-1779444.9</v>
      </c>
      <c r="BR1110" s="11">
        <v>-177.94</v>
      </c>
    </row>
    <row r="1111" spans="48:70" ht="15" thickBot="1" x14ac:dyDescent="0.35">
      <c r="AV1111" s="10" t="s">
        <v>1115</v>
      </c>
      <c r="AW1111" s="11">
        <v>0</v>
      </c>
      <c r="AX1111" s="11">
        <v>0</v>
      </c>
      <c r="AY1111" s="11">
        <v>386733.8</v>
      </c>
      <c r="AZ1111" s="11">
        <v>28463.5</v>
      </c>
      <c r="BA1111" s="11">
        <v>231123.3</v>
      </c>
      <c r="BB1111" s="11">
        <v>70315.199999999997</v>
      </c>
      <c r="BC1111" s="11">
        <v>383162.4</v>
      </c>
      <c r="BD1111" s="11">
        <v>179355</v>
      </c>
      <c r="BE1111" s="11">
        <v>579949.69999999995</v>
      </c>
      <c r="BF1111" s="11">
        <v>55086</v>
      </c>
      <c r="BG1111" s="11">
        <v>52585.4</v>
      </c>
      <c r="BH1111" s="11">
        <v>70683.100000000006</v>
      </c>
      <c r="BI1111" s="11">
        <v>106663.8</v>
      </c>
      <c r="BJ1111" s="11">
        <v>273443.3</v>
      </c>
      <c r="BK1111" s="11">
        <v>0</v>
      </c>
      <c r="BL1111" s="11">
        <v>99742.5</v>
      </c>
      <c r="BM1111" s="11">
        <v>150691.4</v>
      </c>
      <c r="BN1111" s="11">
        <v>89699.1</v>
      </c>
      <c r="BO1111" s="11">
        <v>2757697.5</v>
      </c>
      <c r="BP1111" s="11">
        <v>2000000</v>
      </c>
      <c r="BQ1111" s="11">
        <v>-757697.5</v>
      </c>
      <c r="BR1111" s="11">
        <v>-37.880000000000003</v>
      </c>
    </row>
    <row r="1112" spans="48:70" ht="15" thickBot="1" x14ac:dyDescent="0.35">
      <c r="AV1112" s="10" t="s">
        <v>1116</v>
      </c>
      <c r="AW1112" s="11">
        <v>0</v>
      </c>
      <c r="AX1112" s="11">
        <v>403430.9</v>
      </c>
      <c r="AY1112" s="11">
        <v>253900.4</v>
      </c>
      <c r="AZ1112" s="11">
        <v>40163.9</v>
      </c>
      <c r="BA1112" s="11">
        <v>231123.3</v>
      </c>
      <c r="BB1112" s="11">
        <v>60017.599999999999</v>
      </c>
      <c r="BC1112" s="11">
        <v>433983.1</v>
      </c>
      <c r="BD1112" s="11">
        <v>179355</v>
      </c>
      <c r="BE1112" s="11">
        <v>498568.7</v>
      </c>
      <c r="BF1112" s="11">
        <v>21689.5</v>
      </c>
      <c r="BG1112" s="11">
        <v>0</v>
      </c>
      <c r="BH1112" s="11">
        <v>291524.90000000002</v>
      </c>
      <c r="BI1112" s="11">
        <v>0</v>
      </c>
      <c r="BJ1112" s="11">
        <v>0</v>
      </c>
      <c r="BK1112" s="11">
        <v>0</v>
      </c>
      <c r="BL1112" s="11">
        <v>0</v>
      </c>
      <c r="BM1112" s="11">
        <v>150691.4</v>
      </c>
      <c r="BN1112" s="11">
        <v>129372.7</v>
      </c>
      <c r="BO1112" s="11">
        <v>2693821.4</v>
      </c>
      <c r="BP1112" s="11">
        <v>3000000</v>
      </c>
      <c r="BQ1112" s="11">
        <v>306178.59999999998</v>
      </c>
      <c r="BR1112" s="11">
        <v>10.210000000000001</v>
      </c>
    </row>
    <row r="1113" spans="48:70" ht="15" thickBot="1" x14ac:dyDescent="0.35">
      <c r="AV1113" s="10" t="s">
        <v>1117</v>
      </c>
      <c r="AW1113" s="11">
        <v>0</v>
      </c>
      <c r="AX1113" s="11">
        <v>0</v>
      </c>
      <c r="AY1113" s="11">
        <v>386733.8</v>
      </c>
      <c r="AZ1113" s="11">
        <v>0</v>
      </c>
      <c r="BA1113" s="11">
        <v>0</v>
      </c>
      <c r="BB1113" s="11">
        <v>264430.40000000002</v>
      </c>
      <c r="BC1113" s="11">
        <v>383162.4</v>
      </c>
      <c r="BD1113" s="11">
        <v>179355</v>
      </c>
      <c r="BE1113" s="11">
        <v>880362.1</v>
      </c>
      <c r="BF1113" s="11">
        <v>21689.5</v>
      </c>
      <c r="BG1113" s="11">
        <v>78744.100000000006</v>
      </c>
      <c r="BH1113" s="11">
        <v>71685</v>
      </c>
      <c r="BI1113" s="11">
        <v>139386</v>
      </c>
      <c r="BJ1113" s="11">
        <v>311523.59999999998</v>
      </c>
      <c r="BK1113" s="11">
        <v>0</v>
      </c>
      <c r="BL1113" s="11">
        <v>99742.5</v>
      </c>
      <c r="BM1113" s="11">
        <v>0</v>
      </c>
      <c r="BN1113" s="11">
        <v>53919.3</v>
      </c>
      <c r="BO1113" s="11">
        <v>2870733.7</v>
      </c>
      <c r="BP1113" s="11">
        <v>2000000</v>
      </c>
      <c r="BQ1113" s="11">
        <v>-870733.7</v>
      </c>
      <c r="BR1113" s="11">
        <v>-43.54</v>
      </c>
    </row>
    <row r="1114" spans="48:70" ht="15" thickBot="1" x14ac:dyDescent="0.35">
      <c r="AV1114" s="10" t="s">
        <v>1118</v>
      </c>
      <c r="AW1114" s="11">
        <v>0</v>
      </c>
      <c r="AX1114" s="11">
        <v>47202.5</v>
      </c>
      <c r="AY1114" s="11">
        <v>386733.8</v>
      </c>
      <c r="AZ1114" s="11">
        <v>40163.9</v>
      </c>
      <c r="BA1114" s="11">
        <v>231123.3</v>
      </c>
      <c r="BB1114" s="11">
        <v>70315.199999999997</v>
      </c>
      <c r="BC1114" s="11">
        <v>433983.1</v>
      </c>
      <c r="BD1114" s="11">
        <v>179355</v>
      </c>
      <c r="BE1114" s="11">
        <v>498568.7</v>
      </c>
      <c r="BF1114" s="11">
        <v>21689.5</v>
      </c>
      <c r="BG1114" s="11">
        <v>38495.1</v>
      </c>
      <c r="BH1114" s="11">
        <v>263103.90000000002</v>
      </c>
      <c r="BI1114" s="11">
        <v>0</v>
      </c>
      <c r="BJ1114" s="11">
        <v>101457.4</v>
      </c>
      <c r="BK1114" s="11">
        <v>0</v>
      </c>
      <c r="BL1114" s="11">
        <v>0</v>
      </c>
      <c r="BM1114" s="11">
        <v>150691.4</v>
      </c>
      <c r="BN1114" s="11">
        <v>96040</v>
      </c>
      <c r="BO1114" s="11">
        <v>2558922.7000000002</v>
      </c>
      <c r="BP1114" s="11">
        <v>3000000</v>
      </c>
      <c r="BQ1114" s="11">
        <v>441077.3</v>
      </c>
      <c r="BR1114" s="11">
        <v>14.7</v>
      </c>
    </row>
    <row r="1115" spans="48:70" ht="15" thickBot="1" x14ac:dyDescent="0.35">
      <c r="AV1115" s="10" t="s">
        <v>1119</v>
      </c>
      <c r="AW1115" s="11">
        <v>0</v>
      </c>
      <c r="AX1115" s="11">
        <v>403430.9</v>
      </c>
      <c r="AY1115" s="11">
        <v>276683.40000000002</v>
      </c>
      <c r="AZ1115" s="11">
        <v>40163.9</v>
      </c>
      <c r="BA1115" s="11">
        <v>297569.59999999998</v>
      </c>
      <c r="BB1115" s="11">
        <v>0</v>
      </c>
      <c r="BC1115" s="11">
        <v>383162.4</v>
      </c>
      <c r="BD1115" s="11">
        <v>132272.70000000001</v>
      </c>
      <c r="BE1115" s="11">
        <v>453070.2</v>
      </c>
      <c r="BF1115" s="11">
        <v>0</v>
      </c>
      <c r="BG1115" s="11">
        <v>0</v>
      </c>
      <c r="BH1115" s="11">
        <v>263103.90000000002</v>
      </c>
      <c r="BI1115" s="11">
        <v>0</v>
      </c>
      <c r="BJ1115" s="11">
        <v>0</v>
      </c>
      <c r="BK1115" s="11">
        <v>214557.3</v>
      </c>
      <c r="BL1115" s="11">
        <v>38080.300000000003</v>
      </c>
      <c r="BM1115" s="11">
        <v>315622.59999999998</v>
      </c>
      <c r="BN1115" s="11">
        <v>156037.70000000001</v>
      </c>
      <c r="BO1115" s="11">
        <v>2973755</v>
      </c>
      <c r="BP1115" s="11">
        <v>3000000</v>
      </c>
      <c r="BQ1115" s="11">
        <v>26245</v>
      </c>
      <c r="BR1115" s="11">
        <v>0.87</v>
      </c>
    </row>
    <row r="1116" spans="48:70" ht="15" thickBot="1" x14ac:dyDescent="0.35">
      <c r="AV1116" s="10" t="s">
        <v>1120</v>
      </c>
      <c r="AW1116" s="11">
        <v>0</v>
      </c>
      <c r="AX1116" s="11">
        <v>403430.9</v>
      </c>
      <c r="AY1116" s="11">
        <v>253900.4</v>
      </c>
      <c r="AZ1116" s="11">
        <v>40163.9</v>
      </c>
      <c r="BA1116" s="11">
        <v>231123.3</v>
      </c>
      <c r="BB1116" s="11">
        <v>0</v>
      </c>
      <c r="BC1116" s="11">
        <v>433983.1</v>
      </c>
      <c r="BD1116" s="11">
        <v>132272.70000000001</v>
      </c>
      <c r="BE1116" s="11">
        <v>101114.4</v>
      </c>
      <c r="BF1116" s="11">
        <v>0</v>
      </c>
      <c r="BG1116" s="11">
        <v>0</v>
      </c>
      <c r="BH1116" s="11">
        <v>606168.4</v>
      </c>
      <c r="BI1116" s="11">
        <v>0</v>
      </c>
      <c r="BJ1116" s="11">
        <v>0</v>
      </c>
      <c r="BK1116" s="11">
        <v>69441.600000000006</v>
      </c>
      <c r="BL1116" s="11">
        <v>0</v>
      </c>
      <c r="BM1116" s="11">
        <v>396149</v>
      </c>
      <c r="BN1116" s="11">
        <v>188027.9</v>
      </c>
      <c r="BO1116" s="11">
        <v>2855775.6</v>
      </c>
      <c r="BP1116" s="11">
        <v>1000000</v>
      </c>
      <c r="BQ1116" s="11">
        <v>-1855775.6</v>
      </c>
      <c r="BR1116" s="11">
        <v>-185.58</v>
      </c>
    </row>
    <row r="1117" spans="48:70" ht="15" thickBot="1" x14ac:dyDescent="0.35">
      <c r="AV1117" s="10" t="s">
        <v>1121</v>
      </c>
      <c r="AW1117" s="11">
        <v>87944.6</v>
      </c>
      <c r="AX1117" s="11">
        <v>47202.5</v>
      </c>
      <c r="AY1117" s="11">
        <v>253900.4</v>
      </c>
      <c r="AZ1117" s="11">
        <v>40163.9</v>
      </c>
      <c r="BA1117" s="11">
        <v>231123.3</v>
      </c>
      <c r="BB1117" s="11">
        <v>214307.4</v>
      </c>
      <c r="BC1117" s="11">
        <v>433983.1</v>
      </c>
      <c r="BD1117" s="11">
        <v>179355</v>
      </c>
      <c r="BE1117" s="11">
        <v>453070.2</v>
      </c>
      <c r="BF1117" s="11">
        <v>0</v>
      </c>
      <c r="BG1117" s="11">
        <v>38495.1</v>
      </c>
      <c r="BH1117" s="11">
        <v>291524.90000000002</v>
      </c>
      <c r="BI1117" s="11">
        <v>106663.8</v>
      </c>
      <c r="BJ1117" s="11">
        <v>273443.3</v>
      </c>
      <c r="BK1117" s="11">
        <v>0</v>
      </c>
      <c r="BL1117" s="11">
        <v>0</v>
      </c>
      <c r="BM1117" s="11">
        <v>150691.4</v>
      </c>
      <c r="BN1117" s="11">
        <v>156037.70000000001</v>
      </c>
      <c r="BO1117" s="11">
        <v>2957906.5</v>
      </c>
      <c r="BP1117" s="11">
        <v>1000000</v>
      </c>
      <c r="BQ1117" s="11">
        <v>-1957906.5</v>
      </c>
      <c r="BR1117" s="11">
        <v>-195.79</v>
      </c>
    </row>
    <row r="1118" spans="48:70" ht="15" thickBot="1" x14ac:dyDescent="0.35">
      <c r="AV1118" s="10" t="s">
        <v>1122</v>
      </c>
      <c r="AW1118" s="11">
        <v>87944.6</v>
      </c>
      <c r="AX1118" s="11">
        <v>0</v>
      </c>
      <c r="AY1118" s="11">
        <v>386733.8</v>
      </c>
      <c r="AZ1118" s="11">
        <v>0</v>
      </c>
      <c r="BA1118" s="11">
        <v>0</v>
      </c>
      <c r="BB1118" s="11">
        <v>214307.4</v>
      </c>
      <c r="BC1118" s="11">
        <v>0</v>
      </c>
      <c r="BD1118" s="11">
        <v>132272.70000000001</v>
      </c>
      <c r="BE1118" s="11">
        <v>579949.69999999995</v>
      </c>
      <c r="BF1118" s="11">
        <v>0</v>
      </c>
      <c r="BG1118" s="11">
        <v>78744.100000000006</v>
      </c>
      <c r="BH1118" s="11">
        <v>263103.90000000002</v>
      </c>
      <c r="BI1118" s="11">
        <v>304510.7</v>
      </c>
      <c r="BJ1118" s="11">
        <v>311523.59999999998</v>
      </c>
      <c r="BK1118" s="11">
        <v>0</v>
      </c>
      <c r="BL1118" s="11">
        <v>161613.5</v>
      </c>
      <c r="BM1118" s="11">
        <v>315622.59999999998</v>
      </c>
      <c r="BN1118" s="11">
        <v>89699.1</v>
      </c>
      <c r="BO1118" s="11">
        <v>2926025.6</v>
      </c>
      <c r="BP1118" s="11">
        <v>1000000</v>
      </c>
      <c r="BQ1118" s="11">
        <v>-1926025.6</v>
      </c>
      <c r="BR1118" s="11">
        <v>-192.6</v>
      </c>
    </row>
    <row r="1119" spans="48:70" ht="15" thickBot="1" x14ac:dyDescent="0.35">
      <c r="AV1119" s="10" t="s">
        <v>1123</v>
      </c>
      <c r="AW1119" s="11">
        <v>0</v>
      </c>
      <c r="AX1119" s="11">
        <v>47202.5</v>
      </c>
      <c r="AY1119" s="11">
        <v>253900.4</v>
      </c>
      <c r="AZ1119" s="11">
        <v>40163.9</v>
      </c>
      <c r="BA1119" s="11">
        <v>231123.3</v>
      </c>
      <c r="BB1119" s="11">
        <v>227611.3</v>
      </c>
      <c r="BC1119" s="11">
        <v>685531</v>
      </c>
      <c r="BD1119" s="11">
        <v>179355</v>
      </c>
      <c r="BE1119" s="11">
        <v>190862.6</v>
      </c>
      <c r="BF1119" s="11">
        <v>55086</v>
      </c>
      <c r="BG1119" s="11">
        <v>38495.1</v>
      </c>
      <c r="BH1119" s="11">
        <v>291524.90000000002</v>
      </c>
      <c r="BI1119" s="11">
        <v>106663.8</v>
      </c>
      <c r="BJ1119" s="11">
        <v>273443.3</v>
      </c>
      <c r="BK1119" s="11">
        <v>0</v>
      </c>
      <c r="BL1119" s="11">
        <v>0</v>
      </c>
      <c r="BM1119" s="11">
        <v>143063.6</v>
      </c>
      <c r="BN1119" s="11">
        <v>167483.79999999999</v>
      </c>
      <c r="BO1119" s="11">
        <v>2931510.5</v>
      </c>
      <c r="BP1119" s="11">
        <v>4000000</v>
      </c>
      <c r="BQ1119" s="11">
        <v>1068489.5</v>
      </c>
      <c r="BR1119" s="11">
        <v>26.71</v>
      </c>
    </row>
    <row r="1120" spans="48:70" ht="15" thickBot="1" x14ac:dyDescent="0.35">
      <c r="AV1120" s="10" t="s">
        <v>1124</v>
      </c>
      <c r="AW1120" s="11">
        <v>0</v>
      </c>
      <c r="AX1120" s="11">
        <v>0</v>
      </c>
      <c r="AY1120" s="11">
        <v>386733.8</v>
      </c>
      <c r="AZ1120" s="11">
        <v>0</v>
      </c>
      <c r="BA1120" s="11">
        <v>90083.9</v>
      </c>
      <c r="BB1120" s="11">
        <v>180691</v>
      </c>
      <c r="BC1120" s="11">
        <v>0</v>
      </c>
      <c r="BD1120" s="11">
        <v>132272.70000000001</v>
      </c>
      <c r="BE1120" s="11">
        <v>579949.69999999995</v>
      </c>
      <c r="BF1120" s="11">
        <v>0</v>
      </c>
      <c r="BG1120" s="11">
        <v>64594.400000000001</v>
      </c>
      <c r="BH1120" s="11">
        <v>263103.90000000002</v>
      </c>
      <c r="BI1120" s="11">
        <v>139386</v>
      </c>
      <c r="BJ1120" s="11">
        <v>273443.3</v>
      </c>
      <c r="BK1120" s="11">
        <v>0</v>
      </c>
      <c r="BL1120" s="11">
        <v>161613.5</v>
      </c>
      <c r="BM1120" s="11">
        <v>315622.59999999998</v>
      </c>
      <c r="BN1120" s="11">
        <v>89699.1</v>
      </c>
      <c r="BO1120" s="11">
        <v>2677193.7999999998</v>
      </c>
      <c r="BP1120" s="11">
        <v>3000000</v>
      </c>
      <c r="BQ1120" s="11">
        <v>322806.2</v>
      </c>
      <c r="BR1120" s="11">
        <v>10.76</v>
      </c>
    </row>
    <row r="1121" spans="48:70" ht="15" thickBot="1" x14ac:dyDescent="0.35">
      <c r="AV1121" s="10" t="s">
        <v>1125</v>
      </c>
      <c r="AW1121" s="11">
        <v>0</v>
      </c>
      <c r="AX1121" s="11">
        <v>47202.5</v>
      </c>
      <c r="AY1121" s="11">
        <v>386733.8</v>
      </c>
      <c r="AZ1121" s="11">
        <v>40163.9</v>
      </c>
      <c r="BA1121" s="11">
        <v>231123.3</v>
      </c>
      <c r="BB1121" s="11">
        <v>125497.3</v>
      </c>
      <c r="BC1121" s="11">
        <v>383162.4</v>
      </c>
      <c r="BD1121" s="11">
        <v>219347.4</v>
      </c>
      <c r="BE1121" s="11">
        <v>579949.69999999995</v>
      </c>
      <c r="BF1121" s="11">
        <v>55086</v>
      </c>
      <c r="BG1121" s="11">
        <v>38495.1</v>
      </c>
      <c r="BH1121" s="11">
        <v>0</v>
      </c>
      <c r="BI1121" s="11">
        <v>0</v>
      </c>
      <c r="BJ1121" s="11">
        <v>101457.4</v>
      </c>
      <c r="BK1121" s="11">
        <v>0</v>
      </c>
      <c r="BL1121" s="11">
        <v>38080.300000000003</v>
      </c>
      <c r="BM1121" s="11">
        <v>0</v>
      </c>
      <c r="BN1121" s="11">
        <v>89699.1</v>
      </c>
      <c r="BO1121" s="11">
        <v>2335998.2000000002</v>
      </c>
      <c r="BP1121" s="11">
        <v>3000000</v>
      </c>
      <c r="BQ1121" s="11">
        <v>664001.80000000005</v>
      </c>
      <c r="BR1121" s="11">
        <v>22.13</v>
      </c>
    </row>
    <row r="1122" spans="48:70" ht="15" thickBot="1" x14ac:dyDescent="0.35">
      <c r="AV1122" s="10" t="s">
        <v>1126</v>
      </c>
      <c r="AW1122" s="11">
        <v>0</v>
      </c>
      <c r="AX1122" s="11">
        <v>0</v>
      </c>
      <c r="AY1122" s="11">
        <v>253900.4</v>
      </c>
      <c r="AZ1122" s="11">
        <v>0</v>
      </c>
      <c r="BA1122" s="11">
        <v>90083.9</v>
      </c>
      <c r="BB1122" s="11">
        <v>214307.4</v>
      </c>
      <c r="BC1122" s="11">
        <v>383162.4</v>
      </c>
      <c r="BD1122" s="11">
        <v>132272.70000000001</v>
      </c>
      <c r="BE1122" s="11">
        <v>190862.6</v>
      </c>
      <c r="BF1122" s="11">
        <v>55086</v>
      </c>
      <c r="BG1122" s="11">
        <v>64594.400000000001</v>
      </c>
      <c r="BH1122" s="11">
        <v>291524.90000000002</v>
      </c>
      <c r="BI1122" s="11">
        <v>139386</v>
      </c>
      <c r="BJ1122" s="11">
        <v>273443.3</v>
      </c>
      <c r="BK1122" s="11">
        <v>0</v>
      </c>
      <c r="BL1122" s="11">
        <v>38080.300000000003</v>
      </c>
      <c r="BM1122" s="11">
        <v>396149</v>
      </c>
      <c r="BN1122" s="11">
        <v>156037.70000000001</v>
      </c>
      <c r="BO1122" s="11">
        <v>2678891.2000000002</v>
      </c>
      <c r="BP1122" s="11">
        <v>3000000</v>
      </c>
      <c r="BQ1122" s="11">
        <v>321108.8</v>
      </c>
      <c r="BR1122" s="11">
        <v>10.7</v>
      </c>
    </row>
    <row r="1123" spans="48:70" ht="15" thickBot="1" x14ac:dyDescent="0.35">
      <c r="AV1123" s="10" t="s">
        <v>1127</v>
      </c>
      <c r="AW1123" s="11">
        <v>0</v>
      </c>
      <c r="AX1123" s="11">
        <v>420490.8</v>
      </c>
      <c r="AY1123" s="11">
        <v>253900.4</v>
      </c>
      <c r="AZ1123" s="11">
        <v>40163.9</v>
      </c>
      <c r="BA1123" s="11">
        <v>297569.59999999998</v>
      </c>
      <c r="BB1123" s="11">
        <v>0</v>
      </c>
      <c r="BC1123" s="11">
        <v>685531</v>
      </c>
      <c r="BD1123" s="11">
        <v>179355</v>
      </c>
      <c r="BE1123" s="11">
        <v>453070.2</v>
      </c>
      <c r="BF1123" s="11">
        <v>0</v>
      </c>
      <c r="BG1123" s="11">
        <v>0</v>
      </c>
      <c r="BH1123" s="11">
        <v>375950.9</v>
      </c>
      <c r="BI1123" s="11">
        <v>0</v>
      </c>
      <c r="BJ1123" s="11">
        <v>0</v>
      </c>
      <c r="BK1123" s="11">
        <v>69441.600000000006</v>
      </c>
      <c r="BL1123" s="11">
        <v>0</v>
      </c>
      <c r="BM1123" s="11">
        <v>0</v>
      </c>
      <c r="BN1123" s="11">
        <v>156037.70000000001</v>
      </c>
      <c r="BO1123" s="11">
        <v>2931511.2</v>
      </c>
      <c r="BP1123" s="11">
        <v>4000000</v>
      </c>
      <c r="BQ1123" s="11">
        <v>1068488.8</v>
      </c>
      <c r="BR1123" s="11">
        <v>26.71</v>
      </c>
    </row>
    <row r="1124" spans="48:70" ht="15" thickBot="1" x14ac:dyDescent="0.35">
      <c r="AV1124" s="10" t="s">
        <v>1128</v>
      </c>
      <c r="AW1124" s="11">
        <v>0</v>
      </c>
      <c r="AX1124" s="11">
        <v>0</v>
      </c>
      <c r="AY1124" s="11">
        <v>89315.8</v>
      </c>
      <c r="AZ1124" s="11">
        <v>0</v>
      </c>
      <c r="BA1124" s="11">
        <v>90083.9</v>
      </c>
      <c r="BB1124" s="11">
        <v>70315.199999999997</v>
      </c>
      <c r="BC1124" s="11">
        <v>383162.4</v>
      </c>
      <c r="BD1124" s="11">
        <v>0</v>
      </c>
      <c r="BE1124" s="11">
        <v>101114.4</v>
      </c>
      <c r="BF1124" s="11">
        <v>21689.5</v>
      </c>
      <c r="BG1124" s="11">
        <v>64594.400000000001</v>
      </c>
      <c r="BH1124" s="11">
        <v>606168.4</v>
      </c>
      <c r="BI1124" s="11">
        <v>139386</v>
      </c>
      <c r="BJ1124" s="11">
        <v>273443.3</v>
      </c>
      <c r="BK1124" s="11">
        <v>0</v>
      </c>
      <c r="BL1124" s="11">
        <v>38080.300000000003</v>
      </c>
      <c r="BM1124" s="11">
        <v>396149</v>
      </c>
      <c r="BN1124" s="11">
        <v>188027.9</v>
      </c>
      <c r="BO1124" s="11">
        <v>2461530.6</v>
      </c>
      <c r="BP1124" s="11">
        <v>1000000</v>
      </c>
      <c r="BQ1124" s="11">
        <v>-1461530.6</v>
      </c>
      <c r="BR1124" s="11">
        <v>-146.15</v>
      </c>
    </row>
    <row r="1125" spans="48:70" ht="15" thickBot="1" x14ac:dyDescent="0.35">
      <c r="AV1125" s="10" t="s">
        <v>1129</v>
      </c>
      <c r="AW1125" s="11">
        <v>87944.6</v>
      </c>
      <c r="AX1125" s="11">
        <v>0</v>
      </c>
      <c r="AY1125" s="11">
        <v>386733.8</v>
      </c>
      <c r="AZ1125" s="11">
        <v>28463.5</v>
      </c>
      <c r="BA1125" s="11">
        <v>231123.3</v>
      </c>
      <c r="BB1125" s="11">
        <v>214307.4</v>
      </c>
      <c r="BC1125" s="11">
        <v>201965</v>
      </c>
      <c r="BD1125" s="11">
        <v>179355</v>
      </c>
      <c r="BE1125" s="11">
        <v>880362.1</v>
      </c>
      <c r="BF1125" s="11">
        <v>0</v>
      </c>
      <c r="BG1125" s="11">
        <v>64594.400000000001</v>
      </c>
      <c r="BH1125" s="11">
        <v>0</v>
      </c>
      <c r="BI1125" s="11">
        <v>106663.8</v>
      </c>
      <c r="BJ1125" s="11">
        <v>273443.3</v>
      </c>
      <c r="BK1125" s="11">
        <v>0</v>
      </c>
      <c r="BL1125" s="11">
        <v>161613.5</v>
      </c>
      <c r="BM1125" s="11">
        <v>0</v>
      </c>
      <c r="BN1125" s="11">
        <v>0</v>
      </c>
      <c r="BO1125" s="11">
        <v>2816569.6</v>
      </c>
      <c r="BP1125" s="11">
        <v>2000000</v>
      </c>
      <c r="BQ1125" s="11">
        <v>-816569.6</v>
      </c>
      <c r="BR1125" s="11">
        <v>-40.83</v>
      </c>
    </row>
    <row r="1126" spans="48:70" ht="15" thickBot="1" x14ac:dyDescent="0.35">
      <c r="AV1126" s="10" t="s">
        <v>1130</v>
      </c>
      <c r="AW1126" s="11">
        <v>87944.6</v>
      </c>
      <c r="AX1126" s="11">
        <v>157156.9</v>
      </c>
      <c r="AY1126" s="11">
        <v>253900.4</v>
      </c>
      <c r="AZ1126" s="11">
        <v>40163.9</v>
      </c>
      <c r="BA1126" s="11">
        <v>231123.3</v>
      </c>
      <c r="BB1126" s="11">
        <v>214307.4</v>
      </c>
      <c r="BC1126" s="11">
        <v>550071</v>
      </c>
      <c r="BD1126" s="11">
        <v>132272.70000000001</v>
      </c>
      <c r="BE1126" s="11">
        <v>101114.4</v>
      </c>
      <c r="BF1126" s="11">
        <v>0</v>
      </c>
      <c r="BG1126" s="11">
        <v>38495.1</v>
      </c>
      <c r="BH1126" s="11">
        <v>606168.4</v>
      </c>
      <c r="BI1126" s="11">
        <v>106663.8</v>
      </c>
      <c r="BJ1126" s="11">
        <v>273443.3</v>
      </c>
      <c r="BK1126" s="11">
        <v>0</v>
      </c>
      <c r="BL1126" s="11">
        <v>0</v>
      </c>
      <c r="BM1126" s="11">
        <v>150691.4</v>
      </c>
      <c r="BN1126" s="11">
        <v>188027.9</v>
      </c>
      <c r="BO1126" s="11">
        <v>3131544.3</v>
      </c>
      <c r="BP1126" s="11">
        <v>1000000</v>
      </c>
      <c r="BQ1126" s="11">
        <v>-2131544.2999999998</v>
      </c>
      <c r="BR1126" s="11">
        <v>-213.15</v>
      </c>
    </row>
    <row r="1127" spans="48:70" ht="15" thickBot="1" x14ac:dyDescent="0.35">
      <c r="AV1127" s="10" t="s">
        <v>1131</v>
      </c>
      <c r="AW1127" s="11">
        <v>0</v>
      </c>
      <c r="AX1127" s="11">
        <v>403430.9</v>
      </c>
      <c r="AY1127" s="11">
        <v>0</v>
      </c>
      <c r="AZ1127" s="11">
        <v>40163.9</v>
      </c>
      <c r="BA1127" s="11">
        <v>231123.3</v>
      </c>
      <c r="BB1127" s="11">
        <v>0</v>
      </c>
      <c r="BC1127" s="11">
        <v>550071</v>
      </c>
      <c r="BD1127" s="11">
        <v>132272.70000000001</v>
      </c>
      <c r="BE1127" s="11">
        <v>101114.4</v>
      </c>
      <c r="BF1127" s="11">
        <v>55086</v>
      </c>
      <c r="BG1127" s="11">
        <v>0</v>
      </c>
      <c r="BH1127" s="11">
        <v>606168.4</v>
      </c>
      <c r="BI1127" s="11">
        <v>0</v>
      </c>
      <c r="BJ1127" s="11">
        <v>0</v>
      </c>
      <c r="BK1127" s="11">
        <v>0</v>
      </c>
      <c r="BL1127" s="11">
        <v>0</v>
      </c>
      <c r="BM1127" s="11">
        <v>396149</v>
      </c>
      <c r="BN1127" s="11">
        <v>188027.9</v>
      </c>
      <c r="BO1127" s="11">
        <v>2703607.5</v>
      </c>
      <c r="BP1127" s="11">
        <v>3000000</v>
      </c>
      <c r="BQ1127" s="11">
        <v>296392.5</v>
      </c>
      <c r="BR1127" s="11">
        <v>9.8800000000000008</v>
      </c>
    </row>
    <row r="1128" spans="48:70" ht="15" thickBot="1" x14ac:dyDescent="0.35">
      <c r="AV1128" s="10" t="s">
        <v>1132</v>
      </c>
      <c r="AW1128" s="11">
        <v>0</v>
      </c>
      <c r="AX1128" s="11">
        <v>157156.9</v>
      </c>
      <c r="AY1128" s="11">
        <v>253900.4</v>
      </c>
      <c r="AZ1128" s="11">
        <v>40163.9</v>
      </c>
      <c r="BA1128" s="11">
        <v>231123.3</v>
      </c>
      <c r="BB1128" s="11">
        <v>125497.3</v>
      </c>
      <c r="BC1128" s="11">
        <v>433983.1</v>
      </c>
      <c r="BD1128" s="11">
        <v>132272.70000000001</v>
      </c>
      <c r="BE1128" s="11">
        <v>190862.6</v>
      </c>
      <c r="BF1128" s="11">
        <v>55086</v>
      </c>
      <c r="BG1128" s="11">
        <v>38495.1</v>
      </c>
      <c r="BH1128" s="11">
        <v>375950.9</v>
      </c>
      <c r="BI1128" s="11">
        <v>0</v>
      </c>
      <c r="BJ1128" s="11">
        <v>101457.4</v>
      </c>
      <c r="BK1128" s="11">
        <v>0</v>
      </c>
      <c r="BL1128" s="11">
        <v>0</v>
      </c>
      <c r="BM1128" s="11">
        <v>150691.4</v>
      </c>
      <c r="BN1128" s="11">
        <v>156037.70000000001</v>
      </c>
      <c r="BO1128" s="11">
        <v>2442678.7999999998</v>
      </c>
      <c r="BP1128" s="11">
        <v>2000000</v>
      </c>
      <c r="BQ1128" s="11">
        <v>-442678.8</v>
      </c>
      <c r="BR1128" s="11">
        <v>-22.13</v>
      </c>
    </row>
    <row r="1129" spans="48:70" ht="15" thickBot="1" x14ac:dyDescent="0.35">
      <c r="AV1129" s="10" t="s">
        <v>1133</v>
      </c>
      <c r="AW1129" s="11">
        <v>0</v>
      </c>
      <c r="AX1129" s="11">
        <v>0</v>
      </c>
      <c r="AY1129" s="11">
        <v>253900.4</v>
      </c>
      <c r="AZ1129" s="11">
        <v>0</v>
      </c>
      <c r="BA1129" s="11">
        <v>0</v>
      </c>
      <c r="BB1129" s="11">
        <v>214307.4</v>
      </c>
      <c r="BC1129" s="11">
        <v>0</v>
      </c>
      <c r="BD1129" s="11">
        <v>132272.70000000001</v>
      </c>
      <c r="BE1129" s="11">
        <v>498568.7</v>
      </c>
      <c r="BF1129" s="11">
        <v>0</v>
      </c>
      <c r="BG1129" s="11">
        <v>78744.100000000006</v>
      </c>
      <c r="BH1129" s="11">
        <v>263103.90000000002</v>
      </c>
      <c r="BI1129" s="11">
        <v>304510.7</v>
      </c>
      <c r="BJ1129" s="11">
        <v>311523.59999999998</v>
      </c>
      <c r="BK1129" s="11">
        <v>0</v>
      </c>
      <c r="BL1129" s="11">
        <v>161613.5</v>
      </c>
      <c r="BM1129" s="11">
        <v>396149</v>
      </c>
      <c r="BN1129" s="11">
        <v>129372.7</v>
      </c>
      <c r="BO1129" s="11">
        <v>2744066.7</v>
      </c>
      <c r="BP1129" s="11">
        <v>1000000</v>
      </c>
      <c r="BQ1129" s="11">
        <v>-1744066.7</v>
      </c>
      <c r="BR1129" s="11">
        <v>-174.41</v>
      </c>
    </row>
    <row r="1130" spans="48:70" ht="15" thickBot="1" x14ac:dyDescent="0.35">
      <c r="AV1130" s="10" t="s">
        <v>1134</v>
      </c>
      <c r="AW1130" s="11">
        <v>87944.6</v>
      </c>
      <c r="AX1130" s="11">
        <v>0</v>
      </c>
      <c r="AY1130" s="11">
        <v>386733.8</v>
      </c>
      <c r="AZ1130" s="11">
        <v>28463.5</v>
      </c>
      <c r="BA1130" s="11">
        <v>231123.3</v>
      </c>
      <c r="BB1130" s="11">
        <v>214307.4</v>
      </c>
      <c r="BC1130" s="11">
        <v>383162.4</v>
      </c>
      <c r="BD1130" s="11">
        <v>179355</v>
      </c>
      <c r="BE1130" s="11">
        <v>534324.4</v>
      </c>
      <c r="BF1130" s="11">
        <v>0</v>
      </c>
      <c r="BG1130" s="11">
        <v>52585.4</v>
      </c>
      <c r="BH1130" s="11">
        <v>263103.90000000002</v>
      </c>
      <c r="BI1130" s="11">
        <v>106663.8</v>
      </c>
      <c r="BJ1130" s="11">
        <v>273443.3</v>
      </c>
      <c r="BK1130" s="11">
        <v>0</v>
      </c>
      <c r="BL1130" s="11">
        <v>38080.300000000003</v>
      </c>
      <c r="BM1130" s="11">
        <v>112972.4</v>
      </c>
      <c r="BN1130" s="11">
        <v>89699.1</v>
      </c>
      <c r="BO1130" s="11">
        <v>2981962.5</v>
      </c>
      <c r="BP1130" s="11">
        <v>1000000</v>
      </c>
      <c r="BQ1130" s="11">
        <v>-1981962.5</v>
      </c>
      <c r="BR1130" s="11">
        <v>-198.2</v>
      </c>
    </row>
    <row r="1131" spans="48:70" ht="15" thickBot="1" x14ac:dyDescent="0.35">
      <c r="AV1131" s="10" t="s">
        <v>1135</v>
      </c>
      <c r="AW1131" s="11">
        <v>87944.6</v>
      </c>
      <c r="AX1131" s="11">
        <v>47202.5</v>
      </c>
      <c r="AY1131" s="11">
        <v>386733.8</v>
      </c>
      <c r="AZ1131" s="11">
        <v>40163.9</v>
      </c>
      <c r="BA1131" s="11">
        <v>231123.3</v>
      </c>
      <c r="BB1131" s="11">
        <v>0</v>
      </c>
      <c r="BC1131" s="11">
        <v>383162.4</v>
      </c>
      <c r="BD1131" s="11">
        <v>179355</v>
      </c>
      <c r="BE1131" s="11">
        <v>580568.9</v>
      </c>
      <c r="BF1131" s="11">
        <v>0</v>
      </c>
      <c r="BG1131" s="11">
        <v>52585.4</v>
      </c>
      <c r="BH1131" s="11">
        <v>263103.90000000002</v>
      </c>
      <c r="BI1131" s="11">
        <v>106663.8</v>
      </c>
      <c r="BJ1131" s="11">
        <v>101457.4</v>
      </c>
      <c r="BK1131" s="11">
        <v>69441.600000000006</v>
      </c>
      <c r="BL1131" s="11">
        <v>161613.5</v>
      </c>
      <c r="BM1131" s="11">
        <v>150691.4</v>
      </c>
      <c r="BN1131" s="11">
        <v>89699.1</v>
      </c>
      <c r="BO1131" s="11">
        <v>2931510.5</v>
      </c>
      <c r="BP1131" s="11">
        <v>4000000</v>
      </c>
      <c r="BQ1131" s="11">
        <v>1068489.5</v>
      </c>
      <c r="BR1131" s="11">
        <v>26.71</v>
      </c>
    </row>
    <row r="1132" spans="48:70" ht="15" thickBot="1" x14ac:dyDescent="0.35">
      <c r="AV1132" s="10" t="s">
        <v>1136</v>
      </c>
      <c r="AW1132" s="11">
        <v>0</v>
      </c>
      <c r="AX1132" s="11">
        <v>0</v>
      </c>
      <c r="AY1132" s="11">
        <v>0</v>
      </c>
      <c r="AZ1132" s="11">
        <v>0</v>
      </c>
      <c r="BA1132" s="11">
        <v>0</v>
      </c>
      <c r="BB1132" s="11">
        <v>214307.4</v>
      </c>
      <c r="BC1132" s="11">
        <v>383162.4</v>
      </c>
      <c r="BD1132" s="11">
        <v>0</v>
      </c>
      <c r="BE1132" s="11">
        <v>0</v>
      </c>
      <c r="BF1132" s="11">
        <v>0</v>
      </c>
      <c r="BG1132" s="11">
        <v>78744.100000000006</v>
      </c>
      <c r="BH1132" s="11">
        <v>606168.4</v>
      </c>
      <c r="BI1132" s="11">
        <v>614639.69999999995</v>
      </c>
      <c r="BJ1132" s="11">
        <v>311523.59999999998</v>
      </c>
      <c r="BK1132" s="11">
        <v>0</v>
      </c>
      <c r="BL1132" s="11">
        <v>99742.5</v>
      </c>
      <c r="BM1132" s="11">
        <v>435195.3</v>
      </c>
      <c r="BN1132" s="11">
        <v>188027.9</v>
      </c>
      <c r="BO1132" s="11">
        <v>2931511.2</v>
      </c>
      <c r="BP1132" s="11">
        <v>4000000</v>
      </c>
      <c r="BQ1132" s="11">
        <v>1068488.8</v>
      </c>
      <c r="BR1132" s="11">
        <v>26.71</v>
      </c>
    </row>
    <row r="1133" spans="48:70" ht="15" thickBot="1" x14ac:dyDescent="0.35">
      <c r="AV1133" s="10" t="s">
        <v>1137</v>
      </c>
      <c r="AW1133" s="11">
        <v>87944.6</v>
      </c>
      <c r="AX1133" s="11">
        <v>157156.9</v>
      </c>
      <c r="AY1133" s="11">
        <v>76515.399999999994</v>
      </c>
      <c r="AZ1133" s="11">
        <v>40163.9</v>
      </c>
      <c r="BA1133" s="11">
        <v>231123.3</v>
      </c>
      <c r="BB1133" s="11">
        <v>125497.3</v>
      </c>
      <c r="BC1133" s="11">
        <v>550071</v>
      </c>
      <c r="BD1133" s="11">
        <v>132272.70000000001</v>
      </c>
      <c r="BE1133" s="11">
        <v>101114.4</v>
      </c>
      <c r="BF1133" s="11">
        <v>0</v>
      </c>
      <c r="BG1133" s="11">
        <v>38495.1</v>
      </c>
      <c r="BH1133" s="11">
        <v>606168.4</v>
      </c>
      <c r="BI1133" s="11">
        <v>106663.8</v>
      </c>
      <c r="BJ1133" s="11">
        <v>273443.3</v>
      </c>
      <c r="BK1133" s="11">
        <v>0</v>
      </c>
      <c r="BL1133" s="11">
        <v>0</v>
      </c>
      <c r="BM1133" s="11">
        <v>396149</v>
      </c>
      <c r="BN1133" s="11">
        <v>188027.9</v>
      </c>
      <c r="BO1133" s="11">
        <v>3110806.8</v>
      </c>
      <c r="BP1133" s="11">
        <v>3000000</v>
      </c>
      <c r="BQ1133" s="11">
        <v>-110806.8</v>
      </c>
      <c r="BR1133" s="11">
        <v>-3.69</v>
      </c>
    </row>
    <row r="1134" spans="48:70" ht="15" thickBot="1" x14ac:dyDescent="0.35">
      <c r="AV1134" s="10" t="s">
        <v>1138</v>
      </c>
      <c r="AW1134" s="11">
        <v>0</v>
      </c>
      <c r="AX1134" s="11">
        <v>0</v>
      </c>
      <c r="AY1134" s="11">
        <v>253900.4</v>
      </c>
      <c r="AZ1134" s="11">
        <v>0</v>
      </c>
      <c r="BA1134" s="11">
        <v>0</v>
      </c>
      <c r="BB1134" s="11">
        <v>180691</v>
      </c>
      <c r="BC1134" s="11">
        <v>383162.4</v>
      </c>
      <c r="BD1134" s="11">
        <v>65504.6</v>
      </c>
      <c r="BE1134" s="11">
        <v>190862.6</v>
      </c>
      <c r="BF1134" s="11">
        <v>21689.5</v>
      </c>
      <c r="BG1134" s="11">
        <v>78744.100000000006</v>
      </c>
      <c r="BH1134" s="11">
        <v>263103.90000000002</v>
      </c>
      <c r="BI1134" s="11">
        <v>139386</v>
      </c>
      <c r="BJ1134" s="11">
        <v>311523.59999999998</v>
      </c>
      <c r="BK1134" s="11">
        <v>0</v>
      </c>
      <c r="BL1134" s="11">
        <v>161613.5</v>
      </c>
      <c r="BM1134" s="11">
        <v>396149</v>
      </c>
      <c r="BN1134" s="11">
        <v>156037.70000000001</v>
      </c>
      <c r="BO1134" s="11">
        <v>2602368.5</v>
      </c>
      <c r="BP1134" s="11">
        <v>2000000</v>
      </c>
      <c r="BQ1134" s="11">
        <v>-602368.5</v>
      </c>
      <c r="BR1134" s="11">
        <v>-30.12</v>
      </c>
    </row>
    <row r="1135" spans="48:70" ht="15" thickBot="1" x14ac:dyDescent="0.35">
      <c r="AV1135" s="10" t="s">
        <v>1139</v>
      </c>
      <c r="AW1135" s="11">
        <v>0</v>
      </c>
      <c r="AX1135" s="11">
        <v>0</v>
      </c>
      <c r="AY1135" s="11">
        <v>253900.4</v>
      </c>
      <c r="AZ1135" s="11">
        <v>0</v>
      </c>
      <c r="BA1135" s="11">
        <v>231123.3</v>
      </c>
      <c r="BB1135" s="11">
        <v>214307.4</v>
      </c>
      <c r="BC1135" s="11">
        <v>383162.4</v>
      </c>
      <c r="BD1135" s="11">
        <v>132272.70000000001</v>
      </c>
      <c r="BE1135" s="11">
        <v>498568.7</v>
      </c>
      <c r="BF1135" s="11">
        <v>21689.5</v>
      </c>
      <c r="BG1135" s="11">
        <v>64594.400000000001</v>
      </c>
      <c r="BH1135" s="11">
        <v>263103.90000000002</v>
      </c>
      <c r="BI1135" s="11">
        <v>139386</v>
      </c>
      <c r="BJ1135" s="11">
        <v>273443.3</v>
      </c>
      <c r="BK1135" s="11">
        <v>0</v>
      </c>
      <c r="BL1135" s="11">
        <v>38080.300000000003</v>
      </c>
      <c r="BM1135" s="11">
        <v>315622.59999999998</v>
      </c>
      <c r="BN1135" s="11">
        <v>96040</v>
      </c>
      <c r="BO1135" s="11">
        <v>2925294.9</v>
      </c>
      <c r="BP1135" s="11">
        <v>3000000</v>
      </c>
      <c r="BQ1135" s="11">
        <v>74705.100000000006</v>
      </c>
      <c r="BR1135" s="11">
        <v>2.4900000000000002</v>
      </c>
    </row>
    <row r="1136" spans="48:70" ht="15" thickBot="1" x14ac:dyDescent="0.35">
      <c r="AV1136" s="10" t="s">
        <v>1140</v>
      </c>
      <c r="AW1136" s="11">
        <v>0</v>
      </c>
      <c r="AX1136" s="11">
        <v>0</v>
      </c>
      <c r="AY1136" s="11">
        <v>253900.4</v>
      </c>
      <c r="AZ1136" s="11">
        <v>28463.5</v>
      </c>
      <c r="BA1136" s="11">
        <v>231123.3</v>
      </c>
      <c r="BB1136" s="11">
        <v>70315.199999999997</v>
      </c>
      <c r="BC1136" s="11">
        <v>383162.4</v>
      </c>
      <c r="BD1136" s="11">
        <v>132272.70000000001</v>
      </c>
      <c r="BE1136" s="11">
        <v>498568.7</v>
      </c>
      <c r="BF1136" s="11">
        <v>55086</v>
      </c>
      <c r="BG1136" s="11">
        <v>52585.4</v>
      </c>
      <c r="BH1136" s="11">
        <v>291524.90000000002</v>
      </c>
      <c r="BI1136" s="11">
        <v>106663.8</v>
      </c>
      <c r="BJ1136" s="11">
        <v>273443.3</v>
      </c>
      <c r="BK1136" s="11">
        <v>0</v>
      </c>
      <c r="BL1136" s="11">
        <v>38080.300000000003</v>
      </c>
      <c r="BM1136" s="11">
        <v>315622.59999999998</v>
      </c>
      <c r="BN1136" s="11">
        <v>129372.7</v>
      </c>
      <c r="BO1136" s="11">
        <v>2860185.3</v>
      </c>
      <c r="BP1136" s="11">
        <v>1000000</v>
      </c>
      <c r="BQ1136" s="11">
        <v>-1860185.3</v>
      </c>
      <c r="BR1136" s="11">
        <v>-186.02</v>
      </c>
    </row>
    <row r="1137" spans="48:70" ht="15" thickBot="1" x14ac:dyDescent="0.35">
      <c r="AV1137" s="10" t="s">
        <v>1141</v>
      </c>
      <c r="AW1137" s="11">
        <v>87944.6</v>
      </c>
      <c r="AX1137" s="11">
        <v>420490.8</v>
      </c>
      <c r="AY1137" s="11">
        <v>216053.1</v>
      </c>
      <c r="AZ1137" s="11">
        <v>40163.9</v>
      </c>
      <c r="BA1137" s="11">
        <v>258776.2</v>
      </c>
      <c r="BB1137" s="11">
        <v>0</v>
      </c>
      <c r="BC1137" s="11">
        <v>685531</v>
      </c>
      <c r="BD1137" s="11">
        <v>132272.70000000001</v>
      </c>
      <c r="BE1137" s="11">
        <v>101114.4</v>
      </c>
      <c r="BF1137" s="11">
        <v>0</v>
      </c>
      <c r="BG1137" s="11">
        <v>0</v>
      </c>
      <c r="BH1137" s="11">
        <v>606168.4</v>
      </c>
      <c r="BI1137" s="11">
        <v>0</v>
      </c>
      <c r="BJ1137" s="11">
        <v>0</v>
      </c>
      <c r="BK1137" s="11">
        <v>69441.600000000006</v>
      </c>
      <c r="BL1137" s="11">
        <v>0</v>
      </c>
      <c r="BM1137" s="11">
        <v>150691.4</v>
      </c>
      <c r="BN1137" s="11">
        <v>188027.9</v>
      </c>
      <c r="BO1137" s="11">
        <v>2956676</v>
      </c>
      <c r="BP1137" s="11">
        <v>1000000</v>
      </c>
      <c r="BQ1137" s="11">
        <v>-1956676</v>
      </c>
      <c r="BR1137" s="11">
        <v>-195.67</v>
      </c>
    </row>
    <row r="1138" spans="48:70" ht="15" thickBot="1" x14ac:dyDescent="0.35">
      <c r="AV1138" s="10" t="s">
        <v>1142</v>
      </c>
      <c r="AW1138" s="11">
        <v>87944.6</v>
      </c>
      <c r="AX1138" s="11">
        <v>0</v>
      </c>
      <c r="AY1138" s="11">
        <v>386733.8</v>
      </c>
      <c r="AZ1138" s="11">
        <v>0</v>
      </c>
      <c r="BA1138" s="11">
        <v>90083.9</v>
      </c>
      <c r="BB1138" s="11">
        <v>70315.199999999997</v>
      </c>
      <c r="BC1138" s="11">
        <v>0</v>
      </c>
      <c r="BD1138" s="11">
        <v>132272.70000000001</v>
      </c>
      <c r="BE1138" s="11">
        <v>498568.7</v>
      </c>
      <c r="BF1138" s="11">
        <v>0</v>
      </c>
      <c r="BG1138" s="11">
        <v>64594.400000000001</v>
      </c>
      <c r="BH1138" s="11">
        <v>263103.90000000002</v>
      </c>
      <c r="BI1138" s="11">
        <v>139386</v>
      </c>
      <c r="BJ1138" s="11">
        <v>273443.3</v>
      </c>
      <c r="BK1138" s="11">
        <v>0</v>
      </c>
      <c r="BL1138" s="11">
        <v>161613.5</v>
      </c>
      <c r="BM1138" s="11">
        <v>396149</v>
      </c>
      <c r="BN1138" s="11">
        <v>89699.1</v>
      </c>
      <c r="BO1138" s="11">
        <v>2653908.1</v>
      </c>
      <c r="BP1138" s="11">
        <v>1000000</v>
      </c>
      <c r="BQ1138" s="11">
        <v>-1653908.1</v>
      </c>
      <c r="BR1138" s="11">
        <v>-165.39</v>
      </c>
    </row>
    <row r="1139" spans="48:70" ht="15" thickBot="1" x14ac:dyDescent="0.35">
      <c r="AV1139" s="10" t="s">
        <v>1143</v>
      </c>
      <c r="AW1139" s="11">
        <v>0</v>
      </c>
      <c r="AX1139" s="11">
        <v>157156.9</v>
      </c>
      <c r="AY1139" s="11">
        <v>276683.40000000002</v>
      </c>
      <c r="AZ1139" s="11">
        <v>40163.9</v>
      </c>
      <c r="BA1139" s="11">
        <v>231123.3</v>
      </c>
      <c r="BB1139" s="11">
        <v>214307.4</v>
      </c>
      <c r="BC1139" s="11">
        <v>433983.1</v>
      </c>
      <c r="BD1139" s="11">
        <v>179355</v>
      </c>
      <c r="BE1139" s="11">
        <v>498568.7</v>
      </c>
      <c r="BF1139" s="11">
        <v>55086</v>
      </c>
      <c r="BG1139" s="11">
        <v>38495.1</v>
      </c>
      <c r="BH1139" s="11">
        <v>263103.90000000002</v>
      </c>
      <c r="BI1139" s="11">
        <v>0</v>
      </c>
      <c r="BJ1139" s="11">
        <v>154286.9</v>
      </c>
      <c r="BK1139" s="11">
        <v>0</v>
      </c>
      <c r="BL1139" s="11">
        <v>0</v>
      </c>
      <c r="BM1139" s="11">
        <v>112972.4</v>
      </c>
      <c r="BN1139" s="11">
        <v>156037.70000000001</v>
      </c>
      <c r="BO1139" s="11">
        <v>2811323.7</v>
      </c>
      <c r="BP1139" s="11">
        <v>2000000</v>
      </c>
      <c r="BQ1139" s="11">
        <v>-811323.7</v>
      </c>
      <c r="BR1139" s="11">
        <v>-40.57</v>
      </c>
    </row>
    <row r="1140" spans="48:70" ht="15" thickBot="1" x14ac:dyDescent="0.35">
      <c r="AV1140" s="10" t="s">
        <v>1144</v>
      </c>
      <c r="AW1140" s="11">
        <v>87944.6</v>
      </c>
      <c r="AX1140" s="11">
        <v>157156.9</v>
      </c>
      <c r="AY1140" s="11">
        <v>0</v>
      </c>
      <c r="AZ1140" s="11">
        <v>28463.5</v>
      </c>
      <c r="BA1140" s="11">
        <v>231123.3</v>
      </c>
      <c r="BB1140" s="11">
        <v>70315.199999999997</v>
      </c>
      <c r="BC1140" s="11">
        <v>685531</v>
      </c>
      <c r="BD1140" s="11">
        <v>0</v>
      </c>
      <c r="BE1140" s="11">
        <v>0</v>
      </c>
      <c r="BF1140" s="11">
        <v>0</v>
      </c>
      <c r="BG1140" s="11">
        <v>38495.1</v>
      </c>
      <c r="BH1140" s="11">
        <v>606168.4</v>
      </c>
      <c r="BI1140" s="11">
        <v>106663.8</v>
      </c>
      <c r="BJ1140" s="11">
        <v>273443.3</v>
      </c>
      <c r="BK1140" s="11">
        <v>0</v>
      </c>
      <c r="BL1140" s="11">
        <v>0</v>
      </c>
      <c r="BM1140" s="11">
        <v>396149</v>
      </c>
      <c r="BN1140" s="11">
        <v>305737.59999999998</v>
      </c>
      <c r="BO1140" s="11">
        <v>2987191.6</v>
      </c>
      <c r="BP1140" s="11">
        <v>4000000</v>
      </c>
      <c r="BQ1140" s="11">
        <v>1012808.4</v>
      </c>
      <c r="BR1140" s="11">
        <v>25.32</v>
      </c>
    </row>
    <row r="1141" spans="48:70" ht="15" thickBot="1" x14ac:dyDescent="0.35">
      <c r="AV1141" s="10" t="s">
        <v>1145</v>
      </c>
      <c r="AW1141" s="11">
        <v>0</v>
      </c>
      <c r="AX1141" s="11">
        <v>0</v>
      </c>
      <c r="AY1141" s="11">
        <v>386733.8</v>
      </c>
      <c r="AZ1141" s="11">
        <v>28463.5</v>
      </c>
      <c r="BA1141" s="11">
        <v>231123.3</v>
      </c>
      <c r="BB1141" s="11">
        <v>0</v>
      </c>
      <c r="BC1141" s="11">
        <v>0</v>
      </c>
      <c r="BD1141" s="11">
        <v>132272.70000000001</v>
      </c>
      <c r="BE1141" s="11">
        <v>580568.9</v>
      </c>
      <c r="BF1141" s="11">
        <v>0</v>
      </c>
      <c r="BG1141" s="11">
        <v>64594.400000000001</v>
      </c>
      <c r="BH1141" s="11">
        <v>263103.90000000002</v>
      </c>
      <c r="BI1141" s="11">
        <v>139386</v>
      </c>
      <c r="BJ1141" s="11">
        <v>273443.3</v>
      </c>
      <c r="BK1141" s="11">
        <v>69441.600000000006</v>
      </c>
      <c r="BL1141" s="11">
        <v>161613.5</v>
      </c>
      <c r="BM1141" s="11">
        <v>315622.59999999998</v>
      </c>
      <c r="BN1141" s="11">
        <v>89699.1</v>
      </c>
      <c r="BO1141" s="11">
        <v>2736066.6</v>
      </c>
      <c r="BP1141" s="11">
        <v>1000000</v>
      </c>
      <c r="BQ1141" s="11">
        <v>-1736066.6</v>
      </c>
      <c r="BR1141" s="11">
        <v>-173.61</v>
      </c>
    </row>
    <row r="1142" spans="48:70" ht="15" thickBot="1" x14ac:dyDescent="0.35">
      <c r="AV1142" s="10" t="s">
        <v>1146</v>
      </c>
      <c r="AW1142" s="11">
        <v>0</v>
      </c>
      <c r="AX1142" s="11">
        <v>420490.8</v>
      </c>
      <c r="AY1142" s="11">
        <v>253900.4</v>
      </c>
      <c r="AZ1142" s="11">
        <v>40163.9</v>
      </c>
      <c r="BA1142" s="11">
        <v>297569.59999999998</v>
      </c>
      <c r="BB1142" s="11">
        <v>0</v>
      </c>
      <c r="BC1142" s="11">
        <v>433983.1</v>
      </c>
      <c r="BD1142" s="11">
        <v>179355</v>
      </c>
      <c r="BE1142" s="11">
        <v>453070.2</v>
      </c>
      <c r="BF1142" s="11">
        <v>21689.5</v>
      </c>
      <c r="BG1142" s="11">
        <v>0</v>
      </c>
      <c r="BH1142" s="11">
        <v>263103.90000000002</v>
      </c>
      <c r="BI1142" s="11">
        <v>0</v>
      </c>
      <c r="BJ1142" s="11">
        <v>0</v>
      </c>
      <c r="BK1142" s="11">
        <v>214557.3</v>
      </c>
      <c r="BL1142" s="11">
        <v>0</v>
      </c>
      <c r="BM1142" s="11">
        <v>112972.4</v>
      </c>
      <c r="BN1142" s="11">
        <v>156037.70000000001</v>
      </c>
      <c r="BO1142" s="11">
        <v>2846893.9</v>
      </c>
      <c r="BP1142" s="11">
        <v>2000000</v>
      </c>
      <c r="BQ1142" s="11">
        <v>-846893.9</v>
      </c>
      <c r="BR1142" s="11">
        <v>-42.34</v>
      </c>
    </row>
    <row r="1143" spans="48:70" ht="15" thickBot="1" x14ac:dyDescent="0.35">
      <c r="AV1143" s="10" t="s">
        <v>1147</v>
      </c>
      <c r="AW1143" s="11">
        <v>0</v>
      </c>
      <c r="AX1143" s="11">
        <v>0</v>
      </c>
      <c r="AY1143" s="11">
        <v>386733.8</v>
      </c>
      <c r="AZ1143" s="11">
        <v>28463.5</v>
      </c>
      <c r="BA1143" s="11">
        <v>231123.3</v>
      </c>
      <c r="BB1143" s="11">
        <v>125497.3</v>
      </c>
      <c r="BC1143" s="11">
        <v>201965</v>
      </c>
      <c r="BD1143" s="11">
        <v>179355</v>
      </c>
      <c r="BE1143" s="11">
        <v>580568.9</v>
      </c>
      <c r="BF1143" s="11">
        <v>0</v>
      </c>
      <c r="BG1143" s="11">
        <v>64594.400000000001</v>
      </c>
      <c r="BH1143" s="11">
        <v>0</v>
      </c>
      <c r="BI1143" s="11">
        <v>139386</v>
      </c>
      <c r="BJ1143" s="11">
        <v>273443.3</v>
      </c>
      <c r="BK1143" s="11">
        <v>0</v>
      </c>
      <c r="BL1143" s="11">
        <v>161613.5</v>
      </c>
      <c r="BM1143" s="11">
        <v>150691.4</v>
      </c>
      <c r="BN1143" s="11">
        <v>89699.1</v>
      </c>
      <c r="BO1143" s="11">
        <v>2613134.4</v>
      </c>
      <c r="BP1143" s="11">
        <v>3000000</v>
      </c>
      <c r="BQ1143" s="11">
        <v>386865.6</v>
      </c>
      <c r="BR1143" s="11">
        <v>12.9</v>
      </c>
    </row>
    <row r="1144" spans="48:70" ht="15" thickBot="1" x14ac:dyDescent="0.35">
      <c r="AV1144" s="10" t="s">
        <v>1148</v>
      </c>
      <c r="AW1144" s="11">
        <v>0</v>
      </c>
      <c r="AX1144" s="11">
        <v>0</v>
      </c>
      <c r="AY1144" s="11">
        <v>253900.4</v>
      </c>
      <c r="AZ1144" s="11">
        <v>0</v>
      </c>
      <c r="BA1144" s="11">
        <v>231123.3</v>
      </c>
      <c r="BB1144" s="11">
        <v>0</v>
      </c>
      <c r="BC1144" s="11">
        <v>383162.4</v>
      </c>
      <c r="BD1144" s="11">
        <v>65504.6</v>
      </c>
      <c r="BE1144" s="11">
        <v>190862.6</v>
      </c>
      <c r="BF1144" s="11">
        <v>0</v>
      </c>
      <c r="BG1144" s="11">
        <v>52585.4</v>
      </c>
      <c r="BH1144" s="11">
        <v>553733.19999999995</v>
      </c>
      <c r="BI1144" s="11">
        <v>139386</v>
      </c>
      <c r="BJ1144" s="11">
        <v>273443.3</v>
      </c>
      <c r="BK1144" s="11">
        <v>69441.600000000006</v>
      </c>
      <c r="BL1144" s="11">
        <v>38080.300000000003</v>
      </c>
      <c r="BM1144" s="11">
        <v>396149</v>
      </c>
      <c r="BN1144" s="11">
        <v>188027.9</v>
      </c>
      <c r="BO1144" s="11">
        <v>2835400.2</v>
      </c>
      <c r="BP1144" s="11">
        <v>3000000</v>
      </c>
      <c r="BQ1144" s="11">
        <v>164599.79999999999</v>
      </c>
      <c r="BR1144" s="11">
        <v>5.49</v>
      </c>
    </row>
    <row r="1145" spans="48:70" ht="15" thickBot="1" x14ac:dyDescent="0.35">
      <c r="AV1145" s="10" t="s">
        <v>1149</v>
      </c>
      <c r="AW1145" s="11">
        <v>0</v>
      </c>
      <c r="AX1145" s="11">
        <v>403430.9</v>
      </c>
      <c r="AY1145" s="11">
        <v>253900.4</v>
      </c>
      <c r="AZ1145" s="11">
        <v>40163.9</v>
      </c>
      <c r="BA1145" s="11">
        <v>231123.3</v>
      </c>
      <c r="BB1145" s="11">
        <v>70315.199999999997</v>
      </c>
      <c r="BC1145" s="11">
        <v>550071</v>
      </c>
      <c r="BD1145" s="11">
        <v>179355</v>
      </c>
      <c r="BE1145" s="11">
        <v>190862.6</v>
      </c>
      <c r="BF1145" s="11">
        <v>21689.5</v>
      </c>
      <c r="BG1145" s="11">
        <v>0</v>
      </c>
      <c r="BH1145" s="11">
        <v>606168.4</v>
      </c>
      <c r="BI1145" s="11">
        <v>0</v>
      </c>
      <c r="BJ1145" s="11">
        <v>45711.8</v>
      </c>
      <c r="BK1145" s="11">
        <v>0</v>
      </c>
      <c r="BL1145" s="11">
        <v>0</v>
      </c>
      <c r="BM1145" s="11">
        <v>150691.4</v>
      </c>
      <c r="BN1145" s="11">
        <v>188027.9</v>
      </c>
      <c r="BO1145" s="11">
        <v>2931511.2</v>
      </c>
      <c r="BP1145" s="11">
        <v>4000000</v>
      </c>
      <c r="BQ1145" s="11">
        <v>1068488.8</v>
      </c>
      <c r="BR1145" s="11">
        <v>26.71</v>
      </c>
    </row>
    <row r="1146" spans="48:70" ht="15" thickBot="1" x14ac:dyDescent="0.35">
      <c r="AV1146" s="10" t="s">
        <v>1150</v>
      </c>
      <c r="AW1146" s="11">
        <v>87944.6</v>
      </c>
      <c r="AX1146" s="11">
        <v>0</v>
      </c>
      <c r="AY1146" s="11">
        <v>89315.8</v>
      </c>
      <c r="AZ1146" s="11">
        <v>0</v>
      </c>
      <c r="BA1146" s="11">
        <v>0</v>
      </c>
      <c r="BB1146" s="11">
        <v>214307.4</v>
      </c>
      <c r="BC1146" s="11">
        <v>383162.4</v>
      </c>
      <c r="BD1146" s="11">
        <v>0</v>
      </c>
      <c r="BE1146" s="11">
        <v>101114.4</v>
      </c>
      <c r="BF1146" s="11">
        <v>0</v>
      </c>
      <c r="BG1146" s="11">
        <v>78744.100000000006</v>
      </c>
      <c r="BH1146" s="11">
        <v>606168.4</v>
      </c>
      <c r="BI1146" s="11">
        <v>614639.69999999995</v>
      </c>
      <c r="BJ1146" s="11">
        <v>311523.59999999998</v>
      </c>
      <c r="BK1146" s="11">
        <v>0</v>
      </c>
      <c r="BL1146" s="11">
        <v>38080.300000000003</v>
      </c>
      <c r="BM1146" s="11">
        <v>396149</v>
      </c>
      <c r="BN1146" s="11">
        <v>188027.9</v>
      </c>
      <c r="BO1146" s="11">
        <v>3109177.7</v>
      </c>
      <c r="BP1146" s="11">
        <v>4000000</v>
      </c>
      <c r="BQ1146" s="11">
        <v>890822.3</v>
      </c>
      <c r="BR1146" s="11">
        <v>22.27</v>
      </c>
    </row>
    <row r="1147" spans="48:70" ht="15" thickBot="1" x14ac:dyDescent="0.35">
      <c r="AV1147" s="10" t="s">
        <v>1151</v>
      </c>
      <c r="AW1147" s="11">
        <v>0</v>
      </c>
      <c r="AX1147" s="11">
        <v>0</v>
      </c>
      <c r="AY1147" s="11">
        <v>253900.4</v>
      </c>
      <c r="AZ1147" s="11">
        <v>0</v>
      </c>
      <c r="BA1147" s="11">
        <v>231123.3</v>
      </c>
      <c r="BB1147" s="11">
        <v>214307.4</v>
      </c>
      <c r="BC1147" s="11">
        <v>383162.4</v>
      </c>
      <c r="BD1147" s="11">
        <v>132272.70000000001</v>
      </c>
      <c r="BE1147" s="11">
        <v>498568.7</v>
      </c>
      <c r="BF1147" s="11">
        <v>21689.5</v>
      </c>
      <c r="BG1147" s="11">
        <v>64594.400000000001</v>
      </c>
      <c r="BH1147" s="11">
        <v>291524.90000000002</v>
      </c>
      <c r="BI1147" s="11">
        <v>139386</v>
      </c>
      <c r="BJ1147" s="11">
        <v>273443.3</v>
      </c>
      <c r="BK1147" s="11">
        <v>0</v>
      </c>
      <c r="BL1147" s="11">
        <v>38080.300000000003</v>
      </c>
      <c r="BM1147" s="11">
        <v>396149</v>
      </c>
      <c r="BN1147" s="11">
        <v>156037.70000000001</v>
      </c>
      <c r="BO1147" s="11">
        <v>3094240.1</v>
      </c>
      <c r="BP1147" s="11">
        <v>2000000</v>
      </c>
      <c r="BQ1147" s="11">
        <v>-1094240.1000000001</v>
      </c>
      <c r="BR1147" s="11">
        <v>-54.71</v>
      </c>
    </row>
    <row r="1148" spans="48:70" ht="15" thickBot="1" x14ac:dyDescent="0.35">
      <c r="AV1148" s="10" t="s">
        <v>1152</v>
      </c>
      <c r="AW1148" s="11">
        <v>0</v>
      </c>
      <c r="AX1148" s="11">
        <v>0</v>
      </c>
      <c r="AY1148" s="11">
        <v>386733.8</v>
      </c>
      <c r="AZ1148" s="11">
        <v>0</v>
      </c>
      <c r="BA1148" s="11">
        <v>0</v>
      </c>
      <c r="BB1148" s="11">
        <v>264430.40000000002</v>
      </c>
      <c r="BC1148" s="11">
        <v>0</v>
      </c>
      <c r="BD1148" s="11">
        <v>132272.70000000001</v>
      </c>
      <c r="BE1148" s="11">
        <v>579949.69999999995</v>
      </c>
      <c r="BF1148" s="11">
        <v>21689.5</v>
      </c>
      <c r="BG1148" s="11">
        <v>78744.100000000006</v>
      </c>
      <c r="BH1148" s="11">
        <v>263103.90000000002</v>
      </c>
      <c r="BI1148" s="11">
        <v>304510.7</v>
      </c>
      <c r="BJ1148" s="11">
        <v>311523.59999999998</v>
      </c>
      <c r="BK1148" s="11">
        <v>0</v>
      </c>
      <c r="BL1148" s="11">
        <v>161613.5</v>
      </c>
      <c r="BM1148" s="11">
        <v>315622.59999999998</v>
      </c>
      <c r="BN1148" s="11">
        <v>89699.1</v>
      </c>
      <c r="BO1148" s="11">
        <v>2909893.5</v>
      </c>
      <c r="BP1148" s="11">
        <v>2000000</v>
      </c>
      <c r="BQ1148" s="11">
        <v>-909893.5</v>
      </c>
      <c r="BR1148" s="11">
        <v>-45.49</v>
      </c>
    </row>
    <row r="1149" spans="48:70" ht="15" thickBot="1" x14ac:dyDescent="0.35">
      <c r="AV1149" s="10" t="s">
        <v>1153</v>
      </c>
      <c r="AW1149" s="11">
        <v>0</v>
      </c>
      <c r="AX1149" s="11">
        <v>47202.5</v>
      </c>
      <c r="AY1149" s="11">
        <v>253900.4</v>
      </c>
      <c r="AZ1149" s="11">
        <v>40163.9</v>
      </c>
      <c r="BA1149" s="11">
        <v>231123.3</v>
      </c>
      <c r="BB1149" s="11">
        <v>70315.199999999997</v>
      </c>
      <c r="BC1149" s="11">
        <v>433983.1</v>
      </c>
      <c r="BD1149" s="11">
        <v>132272.70000000001</v>
      </c>
      <c r="BE1149" s="11">
        <v>101114.4</v>
      </c>
      <c r="BF1149" s="11">
        <v>55086</v>
      </c>
      <c r="BG1149" s="11">
        <v>38495.1</v>
      </c>
      <c r="BH1149" s="11">
        <v>606168.4</v>
      </c>
      <c r="BI1149" s="11">
        <v>106663.8</v>
      </c>
      <c r="BJ1149" s="11">
        <v>230844.79999999999</v>
      </c>
      <c r="BK1149" s="11">
        <v>0</v>
      </c>
      <c r="BL1149" s="11">
        <v>0</v>
      </c>
      <c r="BM1149" s="11">
        <v>396149</v>
      </c>
      <c r="BN1149" s="11">
        <v>188027.9</v>
      </c>
      <c r="BO1149" s="11">
        <v>2931510.5</v>
      </c>
      <c r="BP1149" s="11">
        <v>4000000</v>
      </c>
      <c r="BQ1149" s="11">
        <v>1068489.5</v>
      </c>
      <c r="BR1149" s="11">
        <v>26.71</v>
      </c>
    </row>
    <row r="1150" spans="48:70" ht="15" thickBot="1" x14ac:dyDescent="0.35">
      <c r="AV1150" s="10" t="s">
        <v>1154</v>
      </c>
      <c r="AW1150" s="11">
        <v>0</v>
      </c>
      <c r="AX1150" s="11">
        <v>403430.9</v>
      </c>
      <c r="AY1150" s="11">
        <v>0</v>
      </c>
      <c r="AZ1150" s="11">
        <v>40163.9</v>
      </c>
      <c r="BA1150" s="11">
        <v>231123.3</v>
      </c>
      <c r="BB1150" s="11">
        <v>0</v>
      </c>
      <c r="BC1150" s="11">
        <v>550071</v>
      </c>
      <c r="BD1150" s="11">
        <v>0</v>
      </c>
      <c r="BE1150" s="11">
        <v>0</v>
      </c>
      <c r="BF1150" s="11">
        <v>0</v>
      </c>
      <c r="BG1150" s="11">
        <v>0</v>
      </c>
      <c r="BH1150" s="11">
        <v>606168.4</v>
      </c>
      <c r="BI1150" s="11">
        <v>106663.8</v>
      </c>
      <c r="BJ1150" s="11">
        <v>101457.4</v>
      </c>
      <c r="BK1150" s="11">
        <v>69441.600000000006</v>
      </c>
      <c r="BL1150" s="11">
        <v>0</v>
      </c>
      <c r="BM1150" s="11">
        <v>396149</v>
      </c>
      <c r="BN1150" s="11">
        <v>188027.9</v>
      </c>
      <c r="BO1150" s="11">
        <v>2692697.1</v>
      </c>
      <c r="BP1150" s="11">
        <v>3000000</v>
      </c>
      <c r="BQ1150" s="11">
        <v>307302.90000000002</v>
      </c>
      <c r="BR1150" s="11">
        <v>10.24</v>
      </c>
    </row>
    <row r="1151" spans="48:70" ht="15" thickBot="1" x14ac:dyDescent="0.35">
      <c r="AV1151" s="10" t="s">
        <v>1155</v>
      </c>
      <c r="AW1151" s="11">
        <v>0</v>
      </c>
      <c r="AX1151" s="11">
        <v>0</v>
      </c>
      <c r="AY1151" s="11">
        <v>253900.4</v>
      </c>
      <c r="AZ1151" s="11">
        <v>0</v>
      </c>
      <c r="BA1151" s="11">
        <v>231123.3</v>
      </c>
      <c r="BB1151" s="11">
        <v>0</v>
      </c>
      <c r="BC1151" s="11">
        <v>383162.4</v>
      </c>
      <c r="BD1151" s="11">
        <v>0</v>
      </c>
      <c r="BE1151" s="11">
        <v>158872.5</v>
      </c>
      <c r="BF1151" s="11">
        <v>0</v>
      </c>
      <c r="BG1151" s="11">
        <v>64594.400000000001</v>
      </c>
      <c r="BH1151" s="11">
        <v>606168.4</v>
      </c>
      <c r="BI1151" s="11">
        <v>139386</v>
      </c>
      <c r="BJ1151" s="11">
        <v>273443.3</v>
      </c>
      <c r="BK1151" s="11">
        <v>0</v>
      </c>
      <c r="BL1151" s="11">
        <v>38080.300000000003</v>
      </c>
      <c r="BM1151" s="11">
        <v>396149</v>
      </c>
      <c r="BN1151" s="11">
        <v>188027.9</v>
      </c>
      <c r="BO1151" s="11">
        <v>2732907.9</v>
      </c>
      <c r="BP1151" s="11">
        <v>3000000</v>
      </c>
      <c r="BQ1151" s="11">
        <v>267092.09999999998</v>
      </c>
      <c r="BR1151" s="11">
        <v>8.9</v>
      </c>
    </row>
    <row r="1152" spans="48:70" ht="15" thickBot="1" x14ac:dyDescent="0.35">
      <c r="AV1152" s="10" t="s">
        <v>1156</v>
      </c>
      <c r="AW1152" s="11">
        <v>0</v>
      </c>
      <c r="AX1152" s="11">
        <v>0</v>
      </c>
      <c r="AY1152" s="11">
        <v>386733.8</v>
      </c>
      <c r="AZ1152" s="11">
        <v>28463.5</v>
      </c>
      <c r="BA1152" s="11">
        <v>231123.3</v>
      </c>
      <c r="BB1152" s="11">
        <v>214307.4</v>
      </c>
      <c r="BC1152" s="11">
        <v>383162.4</v>
      </c>
      <c r="BD1152" s="11">
        <v>179355</v>
      </c>
      <c r="BE1152" s="11">
        <v>579949.69999999995</v>
      </c>
      <c r="BF1152" s="11">
        <v>21689.5</v>
      </c>
      <c r="BG1152" s="11">
        <v>64594.400000000001</v>
      </c>
      <c r="BH1152" s="11">
        <v>71685</v>
      </c>
      <c r="BI1152" s="11">
        <v>139386</v>
      </c>
      <c r="BJ1152" s="11">
        <v>273443.3</v>
      </c>
      <c r="BK1152" s="11">
        <v>0</v>
      </c>
      <c r="BL1152" s="11">
        <v>38080.300000000003</v>
      </c>
      <c r="BM1152" s="11">
        <v>150691.4</v>
      </c>
      <c r="BN1152" s="11">
        <v>89699.1</v>
      </c>
      <c r="BO1152" s="11">
        <v>2852364.1</v>
      </c>
      <c r="BP1152" s="11">
        <v>3000000</v>
      </c>
      <c r="BQ1152" s="11">
        <v>147635.9</v>
      </c>
      <c r="BR1152" s="11">
        <v>4.92</v>
      </c>
    </row>
    <row r="1153" spans="48:70" ht="15" thickBot="1" x14ac:dyDescent="0.35">
      <c r="AV1153" s="10" t="s">
        <v>1157</v>
      </c>
      <c r="AW1153" s="11">
        <v>0</v>
      </c>
      <c r="AX1153" s="11">
        <v>0</v>
      </c>
      <c r="AY1153" s="11">
        <v>386733.8</v>
      </c>
      <c r="AZ1153" s="11">
        <v>0</v>
      </c>
      <c r="BA1153" s="11">
        <v>0</v>
      </c>
      <c r="BB1153" s="11">
        <v>227611.3</v>
      </c>
      <c r="BC1153" s="11">
        <v>383162.4</v>
      </c>
      <c r="BD1153" s="11">
        <v>179355</v>
      </c>
      <c r="BE1153" s="11">
        <v>880362.1</v>
      </c>
      <c r="BF1153" s="11">
        <v>0</v>
      </c>
      <c r="BG1153" s="11">
        <v>78744.100000000006</v>
      </c>
      <c r="BH1153" s="11">
        <v>263103.90000000002</v>
      </c>
      <c r="BI1153" s="11">
        <v>139386</v>
      </c>
      <c r="BJ1153" s="11">
        <v>311523.59999999998</v>
      </c>
      <c r="BK1153" s="11">
        <v>0</v>
      </c>
      <c r="BL1153" s="11">
        <v>99742.5</v>
      </c>
      <c r="BM1153" s="11">
        <v>0</v>
      </c>
      <c r="BN1153" s="11">
        <v>89699.1</v>
      </c>
      <c r="BO1153" s="11">
        <v>3039423.8</v>
      </c>
      <c r="BP1153" s="11">
        <v>1000000</v>
      </c>
      <c r="BQ1153" s="11">
        <v>-2039423.8</v>
      </c>
      <c r="BR1153" s="11">
        <v>-203.94</v>
      </c>
    </row>
    <row r="1154" spans="48:70" ht="15" thickBot="1" x14ac:dyDescent="0.35">
      <c r="AV1154" s="10" t="s">
        <v>1158</v>
      </c>
      <c r="AW1154" s="11">
        <v>87944.6</v>
      </c>
      <c r="AX1154" s="11">
        <v>0</v>
      </c>
      <c r="AY1154" s="11">
        <v>253900.4</v>
      </c>
      <c r="AZ1154" s="11">
        <v>0</v>
      </c>
      <c r="BA1154" s="11">
        <v>231123.3</v>
      </c>
      <c r="BB1154" s="11">
        <v>0</v>
      </c>
      <c r="BC1154" s="11">
        <v>383162.4</v>
      </c>
      <c r="BD1154" s="11">
        <v>0</v>
      </c>
      <c r="BE1154" s="11">
        <v>190862.6</v>
      </c>
      <c r="BF1154" s="11">
        <v>0</v>
      </c>
      <c r="BG1154" s="11">
        <v>64594.400000000001</v>
      </c>
      <c r="BH1154" s="11">
        <v>553733.19999999995</v>
      </c>
      <c r="BI1154" s="11">
        <v>139386</v>
      </c>
      <c r="BJ1154" s="11">
        <v>273443.3</v>
      </c>
      <c r="BK1154" s="11">
        <v>69441.600000000006</v>
      </c>
      <c r="BL1154" s="11">
        <v>99742.5</v>
      </c>
      <c r="BM1154" s="11">
        <v>396149</v>
      </c>
      <c r="BN1154" s="11">
        <v>188027.9</v>
      </c>
      <c r="BO1154" s="11">
        <v>2931511.2</v>
      </c>
      <c r="BP1154" s="11">
        <v>4000000</v>
      </c>
      <c r="BQ1154" s="11">
        <v>1068488.8</v>
      </c>
      <c r="BR1154" s="11">
        <v>26.71</v>
      </c>
    </row>
    <row r="1155" spans="48:70" ht="15" thickBot="1" x14ac:dyDescent="0.35">
      <c r="AV1155" s="10" t="s">
        <v>1159</v>
      </c>
      <c r="AW1155" s="11">
        <v>0</v>
      </c>
      <c r="AX1155" s="11">
        <v>47202.5</v>
      </c>
      <c r="AY1155" s="11">
        <v>253900.4</v>
      </c>
      <c r="AZ1155" s="11">
        <v>28463.5</v>
      </c>
      <c r="BA1155" s="11">
        <v>231123.3</v>
      </c>
      <c r="BB1155" s="11">
        <v>0</v>
      </c>
      <c r="BC1155" s="11">
        <v>383162.4</v>
      </c>
      <c r="BD1155" s="11">
        <v>65504.6</v>
      </c>
      <c r="BE1155" s="11">
        <v>158872.5</v>
      </c>
      <c r="BF1155" s="11">
        <v>0</v>
      </c>
      <c r="BG1155" s="11">
        <v>52585.4</v>
      </c>
      <c r="BH1155" s="11">
        <v>606168.4</v>
      </c>
      <c r="BI1155" s="11">
        <v>139386</v>
      </c>
      <c r="BJ1155" s="11">
        <v>273443.3</v>
      </c>
      <c r="BK1155" s="11">
        <v>69441.600000000006</v>
      </c>
      <c r="BL1155" s="11">
        <v>38080.300000000003</v>
      </c>
      <c r="BM1155" s="11">
        <v>396149</v>
      </c>
      <c r="BN1155" s="11">
        <v>188027.9</v>
      </c>
      <c r="BO1155" s="11">
        <v>2931511.2</v>
      </c>
      <c r="BP1155" s="11">
        <v>4000000</v>
      </c>
      <c r="BQ1155" s="11">
        <v>1068488.8</v>
      </c>
      <c r="BR1155" s="11">
        <v>26.71</v>
      </c>
    </row>
    <row r="1156" spans="48:70" ht="15" thickBot="1" x14ac:dyDescent="0.35">
      <c r="AV1156" s="10" t="s">
        <v>1160</v>
      </c>
      <c r="AW1156" s="11">
        <v>0</v>
      </c>
      <c r="AX1156" s="11">
        <v>403430.9</v>
      </c>
      <c r="AY1156" s="11">
        <v>253900.4</v>
      </c>
      <c r="AZ1156" s="11">
        <v>40163.9</v>
      </c>
      <c r="BA1156" s="11">
        <v>231123.3</v>
      </c>
      <c r="BB1156" s="11">
        <v>60017.599999999999</v>
      </c>
      <c r="BC1156" s="11">
        <v>433983.1</v>
      </c>
      <c r="BD1156" s="11">
        <v>132272.70000000001</v>
      </c>
      <c r="BE1156" s="11">
        <v>453070.2</v>
      </c>
      <c r="BF1156" s="11">
        <v>55086</v>
      </c>
      <c r="BG1156" s="11">
        <v>0</v>
      </c>
      <c r="BH1156" s="11">
        <v>291524.90000000002</v>
      </c>
      <c r="BI1156" s="11">
        <v>0</v>
      </c>
      <c r="BJ1156" s="11">
        <v>45711.8</v>
      </c>
      <c r="BK1156" s="11">
        <v>0</v>
      </c>
      <c r="BL1156" s="11">
        <v>0</v>
      </c>
      <c r="BM1156" s="11">
        <v>150691.4</v>
      </c>
      <c r="BN1156" s="11">
        <v>156037.70000000001</v>
      </c>
      <c r="BO1156" s="11">
        <v>2707013.9</v>
      </c>
      <c r="BP1156" s="11">
        <v>2000000</v>
      </c>
      <c r="BQ1156" s="11">
        <v>-707013.9</v>
      </c>
      <c r="BR1156" s="11">
        <v>-35.35</v>
      </c>
    </row>
    <row r="1157" spans="48:70" ht="15" thickBot="1" x14ac:dyDescent="0.35">
      <c r="AV1157" s="10" t="s">
        <v>1161</v>
      </c>
      <c r="AW1157" s="11">
        <v>0</v>
      </c>
      <c r="AX1157" s="11">
        <v>47202.5</v>
      </c>
      <c r="AY1157" s="11">
        <v>386733.8</v>
      </c>
      <c r="AZ1157" s="11">
        <v>40163.9</v>
      </c>
      <c r="BA1157" s="11">
        <v>231123.3</v>
      </c>
      <c r="BB1157" s="11">
        <v>70315.199999999997</v>
      </c>
      <c r="BC1157" s="11">
        <v>383162.4</v>
      </c>
      <c r="BD1157" s="11">
        <v>179355</v>
      </c>
      <c r="BE1157" s="11">
        <v>579949.69999999995</v>
      </c>
      <c r="BF1157" s="11">
        <v>55086</v>
      </c>
      <c r="BG1157" s="11">
        <v>52585.4</v>
      </c>
      <c r="BH1157" s="11">
        <v>71685</v>
      </c>
      <c r="BI1157" s="11">
        <v>106663.8</v>
      </c>
      <c r="BJ1157" s="11">
        <v>101457.4</v>
      </c>
      <c r="BK1157" s="11">
        <v>0</v>
      </c>
      <c r="BL1157" s="11">
        <v>38080.300000000003</v>
      </c>
      <c r="BM1157" s="11">
        <v>0</v>
      </c>
      <c r="BN1157" s="11">
        <v>89699.1</v>
      </c>
      <c r="BO1157" s="11">
        <v>2433262.7999999998</v>
      </c>
      <c r="BP1157" s="11">
        <v>1000000</v>
      </c>
      <c r="BQ1157" s="11">
        <v>-1433262.8</v>
      </c>
      <c r="BR1157" s="11">
        <v>-143.33000000000001</v>
      </c>
    </row>
    <row r="1158" spans="48:70" ht="15" thickBot="1" x14ac:dyDescent="0.35">
      <c r="AV1158" s="10" t="s">
        <v>1162</v>
      </c>
      <c r="AW1158" s="11">
        <v>87944.6</v>
      </c>
      <c r="AX1158" s="11">
        <v>0</v>
      </c>
      <c r="AY1158" s="11">
        <v>386733.8</v>
      </c>
      <c r="AZ1158" s="11">
        <v>28463.5</v>
      </c>
      <c r="BA1158" s="11">
        <v>90083.9</v>
      </c>
      <c r="BB1158" s="11">
        <v>214307.4</v>
      </c>
      <c r="BC1158" s="11">
        <v>383162.4</v>
      </c>
      <c r="BD1158" s="11">
        <v>219347.4</v>
      </c>
      <c r="BE1158" s="11">
        <v>880362.1</v>
      </c>
      <c r="BF1158" s="11">
        <v>0</v>
      </c>
      <c r="BG1158" s="11">
        <v>64594.400000000001</v>
      </c>
      <c r="BH1158" s="11">
        <v>71685</v>
      </c>
      <c r="BI1158" s="11">
        <v>139386</v>
      </c>
      <c r="BJ1158" s="11">
        <v>273443.3</v>
      </c>
      <c r="BK1158" s="11">
        <v>0</v>
      </c>
      <c r="BL1158" s="11">
        <v>38080.300000000003</v>
      </c>
      <c r="BM1158" s="11">
        <v>0</v>
      </c>
      <c r="BN1158" s="11">
        <v>53919.3</v>
      </c>
      <c r="BO1158" s="11">
        <v>2931513.4</v>
      </c>
      <c r="BP1158" s="11">
        <v>4000000</v>
      </c>
      <c r="BQ1158" s="11">
        <v>1068486.6000000001</v>
      </c>
      <c r="BR1158" s="11">
        <v>26.71</v>
      </c>
    </row>
    <row r="1159" spans="48:70" ht="15" thickBot="1" x14ac:dyDescent="0.35">
      <c r="AV1159" s="10" t="s">
        <v>1163</v>
      </c>
      <c r="AW1159" s="11">
        <v>0</v>
      </c>
      <c r="AX1159" s="11">
        <v>403430.9</v>
      </c>
      <c r="AY1159" s="11">
        <v>386733.8</v>
      </c>
      <c r="AZ1159" s="11">
        <v>40163.9</v>
      </c>
      <c r="BA1159" s="11">
        <v>297569.59999999998</v>
      </c>
      <c r="BB1159" s="11">
        <v>0</v>
      </c>
      <c r="BC1159" s="11">
        <v>0</v>
      </c>
      <c r="BD1159" s="11">
        <v>132272.70000000001</v>
      </c>
      <c r="BE1159" s="11">
        <v>580568.9</v>
      </c>
      <c r="BF1159" s="11">
        <v>0</v>
      </c>
      <c r="BG1159" s="11">
        <v>0</v>
      </c>
      <c r="BH1159" s="11">
        <v>71685</v>
      </c>
      <c r="BI1159" s="11">
        <v>0</v>
      </c>
      <c r="BJ1159" s="11">
        <v>0</v>
      </c>
      <c r="BK1159" s="11">
        <v>214557.3</v>
      </c>
      <c r="BL1159" s="11">
        <v>161613.5</v>
      </c>
      <c r="BM1159" s="11">
        <v>150691.4</v>
      </c>
      <c r="BN1159" s="11">
        <v>89699.1</v>
      </c>
      <c r="BO1159" s="11">
        <v>2528986.1</v>
      </c>
      <c r="BP1159" s="11">
        <v>3000000</v>
      </c>
      <c r="BQ1159" s="11">
        <v>471013.9</v>
      </c>
      <c r="BR1159" s="11">
        <v>15.7</v>
      </c>
    </row>
    <row r="1160" spans="48:70" ht="15" thickBot="1" x14ac:dyDescent="0.35">
      <c r="AV1160" s="10" t="s">
        <v>1164</v>
      </c>
      <c r="AW1160" s="11">
        <v>0</v>
      </c>
      <c r="AX1160" s="11">
        <v>0</v>
      </c>
      <c r="AY1160" s="11">
        <v>253900.4</v>
      </c>
      <c r="AZ1160" s="11">
        <v>0</v>
      </c>
      <c r="BA1160" s="11">
        <v>0</v>
      </c>
      <c r="BB1160" s="11">
        <v>214307.4</v>
      </c>
      <c r="BC1160" s="11">
        <v>201965</v>
      </c>
      <c r="BD1160" s="11">
        <v>0</v>
      </c>
      <c r="BE1160" s="11">
        <v>158872.5</v>
      </c>
      <c r="BF1160" s="11">
        <v>55086</v>
      </c>
      <c r="BG1160" s="11">
        <v>78744.100000000006</v>
      </c>
      <c r="BH1160" s="11">
        <v>553733.19999999995</v>
      </c>
      <c r="BI1160" s="11">
        <v>614639.69999999995</v>
      </c>
      <c r="BJ1160" s="11">
        <v>311523.59999999998</v>
      </c>
      <c r="BK1160" s="11">
        <v>0</v>
      </c>
      <c r="BL1160" s="11">
        <v>161613.5</v>
      </c>
      <c r="BM1160" s="11">
        <v>396149</v>
      </c>
      <c r="BN1160" s="11">
        <v>188027.9</v>
      </c>
      <c r="BO1160" s="11">
        <v>3188562.2</v>
      </c>
      <c r="BP1160" s="11">
        <v>4000000</v>
      </c>
      <c r="BQ1160" s="11">
        <v>811437.8</v>
      </c>
      <c r="BR1160" s="11">
        <v>20.29</v>
      </c>
    </row>
    <row r="1161" spans="48:70" ht="15" thickBot="1" x14ac:dyDescent="0.35">
      <c r="AV1161" s="10" t="s">
        <v>1165</v>
      </c>
      <c r="AW1161" s="11">
        <v>0</v>
      </c>
      <c r="AX1161" s="11">
        <v>403430.9</v>
      </c>
      <c r="AY1161" s="11">
        <v>276683.40000000002</v>
      </c>
      <c r="AZ1161" s="11">
        <v>40163.9</v>
      </c>
      <c r="BA1161" s="11">
        <v>297569.59999999998</v>
      </c>
      <c r="BB1161" s="11">
        <v>0</v>
      </c>
      <c r="BC1161" s="11">
        <v>433983.1</v>
      </c>
      <c r="BD1161" s="11">
        <v>179355</v>
      </c>
      <c r="BE1161" s="11">
        <v>498568.7</v>
      </c>
      <c r="BF1161" s="11">
        <v>0</v>
      </c>
      <c r="BG1161" s="11">
        <v>0</v>
      </c>
      <c r="BH1161" s="11">
        <v>263103.90000000002</v>
      </c>
      <c r="BI1161" s="11">
        <v>0</v>
      </c>
      <c r="BJ1161" s="11">
        <v>0</v>
      </c>
      <c r="BK1161" s="11">
        <v>69441.600000000006</v>
      </c>
      <c r="BL1161" s="11">
        <v>0</v>
      </c>
      <c r="BM1161" s="11">
        <v>0</v>
      </c>
      <c r="BN1161" s="11">
        <v>89699.1</v>
      </c>
      <c r="BO1161" s="11">
        <v>2551999.2000000002</v>
      </c>
      <c r="BP1161" s="11">
        <v>2000000</v>
      </c>
      <c r="BQ1161" s="11">
        <v>-551999.19999999995</v>
      </c>
      <c r="BR1161" s="11">
        <v>-27.6</v>
      </c>
    </row>
    <row r="1162" spans="48:70" ht="15" thickBot="1" x14ac:dyDescent="0.35">
      <c r="AV1162" s="10" t="s">
        <v>1166</v>
      </c>
      <c r="AW1162" s="11">
        <v>0</v>
      </c>
      <c r="AX1162" s="11">
        <v>0</v>
      </c>
      <c r="AY1162" s="11">
        <v>0</v>
      </c>
      <c r="AZ1162" s="11">
        <v>0</v>
      </c>
      <c r="BA1162" s="11">
        <v>0</v>
      </c>
      <c r="BB1162" s="11">
        <v>60017.599999999999</v>
      </c>
      <c r="BC1162" s="11">
        <v>383162.4</v>
      </c>
      <c r="BD1162" s="11">
        <v>0</v>
      </c>
      <c r="BE1162" s="11">
        <v>0</v>
      </c>
      <c r="BF1162" s="11">
        <v>55086</v>
      </c>
      <c r="BG1162" s="11">
        <v>78744.100000000006</v>
      </c>
      <c r="BH1162" s="11">
        <v>606168.4</v>
      </c>
      <c r="BI1162" s="11">
        <v>379914.3</v>
      </c>
      <c r="BJ1162" s="11">
        <v>311523.59999999998</v>
      </c>
      <c r="BK1162" s="11">
        <v>0</v>
      </c>
      <c r="BL1162" s="11">
        <v>38080.300000000003</v>
      </c>
      <c r="BM1162" s="11">
        <v>435195.3</v>
      </c>
      <c r="BN1162" s="11">
        <v>188027.9</v>
      </c>
      <c r="BO1162" s="11">
        <v>2535919.9</v>
      </c>
      <c r="BP1162" s="11">
        <v>2000000</v>
      </c>
      <c r="BQ1162" s="11">
        <v>-535919.9</v>
      </c>
      <c r="BR1162" s="11">
        <v>-26.8</v>
      </c>
    </row>
    <row r="1163" spans="48:70" ht="15" thickBot="1" x14ac:dyDescent="0.35">
      <c r="AV1163" s="10" t="s">
        <v>1167</v>
      </c>
      <c r="AW1163" s="11">
        <v>87944.6</v>
      </c>
      <c r="AX1163" s="11">
        <v>420490.8</v>
      </c>
      <c r="AY1163" s="11">
        <v>253900.4</v>
      </c>
      <c r="AZ1163" s="11">
        <v>40163.9</v>
      </c>
      <c r="BA1163" s="11">
        <v>297569.59999999998</v>
      </c>
      <c r="BB1163" s="11">
        <v>70315.199999999997</v>
      </c>
      <c r="BC1163" s="11">
        <v>685531</v>
      </c>
      <c r="BD1163" s="11">
        <v>179355</v>
      </c>
      <c r="BE1163" s="11">
        <v>453070.2</v>
      </c>
      <c r="BF1163" s="11">
        <v>0</v>
      </c>
      <c r="BG1163" s="11">
        <v>0</v>
      </c>
      <c r="BH1163" s="11">
        <v>291524.90000000002</v>
      </c>
      <c r="BI1163" s="11">
        <v>0</v>
      </c>
      <c r="BJ1163" s="11">
        <v>0</v>
      </c>
      <c r="BK1163" s="11">
        <v>0</v>
      </c>
      <c r="BL1163" s="11">
        <v>0</v>
      </c>
      <c r="BM1163" s="11">
        <v>0</v>
      </c>
      <c r="BN1163" s="11">
        <v>156037.70000000001</v>
      </c>
      <c r="BO1163" s="11">
        <v>2935903.4</v>
      </c>
      <c r="BP1163" s="11">
        <v>1000000</v>
      </c>
      <c r="BQ1163" s="11">
        <v>-1935903.4</v>
      </c>
      <c r="BR1163" s="11">
        <v>-193.59</v>
      </c>
    </row>
    <row r="1164" spans="48:70" ht="15" thickBot="1" x14ac:dyDescent="0.35">
      <c r="AV1164" s="10" t="s">
        <v>1168</v>
      </c>
      <c r="AW1164" s="11">
        <v>87944.6</v>
      </c>
      <c r="AX1164" s="11">
        <v>403430.9</v>
      </c>
      <c r="AY1164" s="11">
        <v>253900.4</v>
      </c>
      <c r="AZ1164" s="11">
        <v>40163.9</v>
      </c>
      <c r="BA1164" s="11">
        <v>231123.3</v>
      </c>
      <c r="BB1164" s="11">
        <v>214307.4</v>
      </c>
      <c r="BC1164" s="11">
        <v>685531</v>
      </c>
      <c r="BD1164" s="11">
        <v>179355</v>
      </c>
      <c r="BE1164" s="11">
        <v>101114.4</v>
      </c>
      <c r="BF1164" s="11">
        <v>0</v>
      </c>
      <c r="BG1164" s="11">
        <v>0</v>
      </c>
      <c r="BH1164" s="11">
        <v>606168.4</v>
      </c>
      <c r="BI1164" s="11">
        <v>0</v>
      </c>
      <c r="BJ1164" s="11">
        <v>101457.4</v>
      </c>
      <c r="BK1164" s="11">
        <v>0</v>
      </c>
      <c r="BL1164" s="11">
        <v>0</v>
      </c>
      <c r="BM1164" s="11">
        <v>143063.6</v>
      </c>
      <c r="BN1164" s="11">
        <v>188027.9</v>
      </c>
      <c r="BO1164" s="11">
        <v>3235588.1</v>
      </c>
      <c r="BP1164" s="11">
        <v>4000000</v>
      </c>
      <c r="BQ1164" s="11">
        <v>764411.9</v>
      </c>
      <c r="BR1164" s="11">
        <v>19.11</v>
      </c>
    </row>
    <row r="1165" spans="48:70" ht="15" thickBot="1" x14ac:dyDescent="0.35">
      <c r="AV1165" s="10" t="s">
        <v>1169</v>
      </c>
      <c r="AW1165" s="11">
        <v>0</v>
      </c>
      <c r="AX1165" s="11">
        <v>403430.9</v>
      </c>
      <c r="AY1165" s="11">
        <v>370477.8</v>
      </c>
      <c r="AZ1165" s="11">
        <v>40163.9</v>
      </c>
      <c r="BA1165" s="11">
        <v>297569.59999999998</v>
      </c>
      <c r="BB1165" s="11">
        <v>0</v>
      </c>
      <c r="BC1165" s="11">
        <v>383162.4</v>
      </c>
      <c r="BD1165" s="11">
        <v>179355</v>
      </c>
      <c r="BE1165" s="11">
        <v>498568.7</v>
      </c>
      <c r="BF1165" s="11">
        <v>55086</v>
      </c>
      <c r="BG1165" s="11">
        <v>0</v>
      </c>
      <c r="BH1165" s="11">
        <v>263103.90000000002</v>
      </c>
      <c r="BI1165" s="11">
        <v>0</v>
      </c>
      <c r="BJ1165" s="11">
        <v>0</v>
      </c>
      <c r="BK1165" s="11">
        <v>214557.3</v>
      </c>
      <c r="BL1165" s="11">
        <v>38080.300000000003</v>
      </c>
      <c r="BM1165" s="11">
        <v>150691.4</v>
      </c>
      <c r="BN1165" s="11">
        <v>89699.1</v>
      </c>
      <c r="BO1165" s="11">
        <v>2983946.4</v>
      </c>
      <c r="BP1165" s="11">
        <v>1000000</v>
      </c>
      <c r="BQ1165" s="11">
        <v>-1983946.4</v>
      </c>
      <c r="BR1165" s="11">
        <v>-198.39</v>
      </c>
    </row>
    <row r="1166" spans="48:70" ht="15" thickBot="1" x14ac:dyDescent="0.35">
      <c r="AV1166" s="10" t="s">
        <v>1170</v>
      </c>
      <c r="AW1166" s="11">
        <v>0</v>
      </c>
      <c r="AX1166" s="11">
        <v>0</v>
      </c>
      <c r="AY1166" s="11">
        <v>370477.8</v>
      </c>
      <c r="AZ1166" s="11">
        <v>0</v>
      </c>
      <c r="BA1166" s="11">
        <v>231123.3</v>
      </c>
      <c r="BB1166" s="11">
        <v>70315.199999999997</v>
      </c>
      <c r="BC1166" s="11">
        <v>0</v>
      </c>
      <c r="BD1166" s="11">
        <v>132272.70000000001</v>
      </c>
      <c r="BE1166" s="11">
        <v>498568.7</v>
      </c>
      <c r="BF1166" s="11">
        <v>0</v>
      </c>
      <c r="BG1166" s="11">
        <v>64594.400000000001</v>
      </c>
      <c r="BH1166" s="11">
        <v>263103.90000000002</v>
      </c>
      <c r="BI1166" s="11">
        <v>139386</v>
      </c>
      <c r="BJ1166" s="11">
        <v>273443.3</v>
      </c>
      <c r="BK1166" s="11">
        <v>0</v>
      </c>
      <c r="BL1166" s="11">
        <v>161613.5</v>
      </c>
      <c r="BM1166" s="11">
        <v>396149</v>
      </c>
      <c r="BN1166" s="11">
        <v>89699.1</v>
      </c>
      <c r="BO1166" s="11">
        <v>2690746.9</v>
      </c>
      <c r="BP1166" s="11">
        <v>1000000</v>
      </c>
      <c r="BQ1166" s="11">
        <v>-1690746.9</v>
      </c>
      <c r="BR1166" s="11">
        <v>-169.07</v>
      </c>
    </row>
    <row r="1167" spans="48:70" ht="15" thickBot="1" x14ac:dyDescent="0.35">
      <c r="AV1167" s="10" t="s">
        <v>1171</v>
      </c>
      <c r="AW1167" s="11">
        <v>0</v>
      </c>
      <c r="AX1167" s="11">
        <v>0</v>
      </c>
      <c r="AY1167" s="11">
        <v>253900.4</v>
      </c>
      <c r="AZ1167" s="11">
        <v>0</v>
      </c>
      <c r="BA1167" s="11">
        <v>0</v>
      </c>
      <c r="BB1167" s="11">
        <v>227611.3</v>
      </c>
      <c r="BC1167" s="11">
        <v>0</v>
      </c>
      <c r="BD1167" s="11">
        <v>65504.6</v>
      </c>
      <c r="BE1167" s="11">
        <v>453070.2</v>
      </c>
      <c r="BF1167" s="11">
        <v>55086</v>
      </c>
      <c r="BG1167" s="11">
        <v>78744.100000000006</v>
      </c>
      <c r="BH1167" s="11">
        <v>263103.90000000002</v>
      </c>
      <c r="BI1167" s="11">
        <v>614639.69999999995</v>
      </c>
      <c r="BJ1167" s="11">
        <v>311523.59999999998</v>
      </c>
      <c r="BK1167" s="11">
        <v>0</v>
      </c>
      <c r="BL1167" s="11">
        <v>161613.5</v>
      </c>
      <c r="BM1167" s="11">
        <v>396149</v>
      </c>
      <c r="BN1167" s="11">
        <v>156037.70000000001</v>
      </c>
      <c r="BO1167" s="11">
        <v>3036984.1</v>
      </c>
      <c r="BP1167" s="11">
        <v>2000000</v>
      </c>
      <c r="BQ1167" s="11">
        <v>-1036984.1</v>
      </c>
      <c r="BR1167" s="11">
        <v>-51.85</v>
      </c>
    </row>
    <row r="1168" spans="48:70" ht="15" thickBot="1" x14ac:dyDescent="0.35">
      <c r="AV1168" s="10" t="s">
        <v>1172</v>
      </c>
      <c r="AW1168" s="11">
        <v>0</v>
      </c>
      <c r="AX1168" s="11">
        <v>0</v>
      </c>
      <c r="AY1168" s="11">
        <v>0</v>
      </c>
      <c r="AZ1168" s="11">
        <v>0</v>
      </c>
      <c r="BA1168" s="11">
        <v>90083.9</v>
      </c>
      <c r="BB1168" s="11">
        <v>70315.199999999997</v>
      </c>
      <c r="BC1168" s="11">
        <v>433983.1</v>
      </c>
      <c r="BD1168" s="11">
        <v>0</v>
      </c>
      <c r="BE1168" s="11">
        <v>0</v>
      </c>
      <c r="BF1168" s="11">
        <v>21689.5</v>
      </c>
      <c r="BG1168" s="11">
        <v>52585.4</v>
      </c>
      <c r="BH1168" s="11">
        <v>606168.4</v>
      </c>
      <c r="BI1168" s="11">
        <v>139386</v>
      </c>
      <c r="BJ1168" s="11">
        <v>273443.3</v>
      </c>
      <c r="BK1168" s="11">
        <v>0</v>
      </c>
      <c r="BL1168" s="11">
        <v>0</v>
      </c>
      <c r="BM1168" s="11">
        <v>396149</v>
      </c>
      <c r="BN1168" s="11">
        <v>305737.59999999998</v>
      </c>
      <c r="BO1168" s="11">
        <v>2389541.5</v>
      </c>
      <c r="BP1168" s="11">
        <v>3000000</v>
      </c>
      <c r="BQ1168" s="11">
        <v>610458.5</v>
      </c>
      <c r="BR1168" s="11">
        <v>20.350000000000001</v>
      </c>
    </row>
    <row r="1169" spans="48:70" ht="15" thickBot="1" x14ac:dyDescent="0.35">
      <c r="AV1169" s="10" t="s">
        <v>1173</v>
      </c>
      <c r="AW1169" s="11">
        <v>87944.6</v>
      </c>
      <c r="AX1169" s="11">
        <v>0</v>
      </c>
      <c r="AY1169" s="11">
        <v>370477.8</v>
      </c>
      <c r="AZ1169" s="11">
        <v>0</v>
      </c>
      <c r="BA1169" s="11">
        <v>90083.9</v>
      </c>
      <c r="BB1169" s="11">
        <v>214307.4</v>
      </c>
      <c r="BC1169" s="11">
        <v>0</v>
      </c>
      <c r="BD1169" s="11">
        <v>132272.70000000001</v>
      </c>
      <c r="BE1169" s="11">
        <v>534324.4</v>
      </c>
      <c r="BF1169" s="11">
        <v>0</v>
      </c>
      <c r="BG1169" s="11">
        <v>78744.100000000006</v>
      </c>
      <c r="BH1169" s="11">
        <v>263103.90000000002</v>
      </c>
      <c r="BI1169" s="11">
        <v>139386</v>
      </c>
      <c r="BJ1169" s="11">
        <v>311523.59999999998</v>
      </c>
      <c r="BK1169" s="11">
        <v>0</v>
      </c>
      <c r="BL1169" s="11">
        <v>161613.5</v>
      </c>
      <c r="BM1169" s="11">
        <v>396149</v>
      </c>
      <c r="BN1169" s="11">
        <v>89699.1</v>
      </c>
      <c r="BO1169" s="11">
        <v>2869629.9</v>
      </c>
      <c r="BP1169" s="11">
        <v>1000000</v>
      </c>
      <c r="BQ1169" s="11">
        <v>-1869629.9</v>
      </c>
      <c r="BR1169" s="11">
        <v>-186.96</v>
      </c>
    </row>
    <row r="1170" spans="48:70" ht="15" thickBot="1" x14ac:dyDescent="0.35">
      <c r="AV1170" s="10" t="s">
        <v>1174</v>
      </c>
      <c r="AW1170" s="11">
        <v>0</v>
      </c>
      <c r="AX1170" s="11">
        <v>0</v>
      </c>
      <c r="AY1170" s="11">
        <v>89315.8</v>
      </c>
      <c r="AZ1170" s="11">
        <v>0</v>
      </c>
      <c r="BA1170" s="11">
        <v>90083.9</v>
      </c>
      <c r="BB1170" s="11">
        <v>180691</v>
      </c>
      <c r="BC1170" s="11">
        <v>433983.1</v>
      </c>
      <c r="BD1170" s="11">
        <v>0</v>
      </c>
      <c r="BE1170" s="11">
        <v>101114.4</v>
      </c>
      <c r="BF1170" s="11">
        <v>0</v>
      </c>
      <c r="BG1170" s="11">
        <v>64594.400000000001</v>
      </c>
      <c r="BH1170" s="11">
        <v>606168.4</v>
      </c>
      <c r="BI1170" s="11">
        <v>139386</v>
      </c>
      <c r="BJ1170" s="11">
        <v>273443.3</v>
      </c>
      <c r="BK1170" s="11">
        <v>0</v>
      </c>
      <c r="BL1170" s="11">
        <v>38080.300000000003</v>
      </c>
      <c r="BM1170" s="11">
        <v>396149</v>
      </c>
      <c r="BN1170" s="11">
        <v>188027.9</v>
      </c>
      <c r="BO1170" s="11">
        <v>2601037.6</v>
      </c>
      <c r="BP1170" s="11">
        <v>2000000</v>
      </c>
      <c r="BQ1170" s="11">
        <v>-601037.6</v>
      </c>
      <c r="BR1170" s="11">
        <v>-30.05</v>
      </c>
    </row>
    <row r="1171" spans="48:70" ht="15" thickBot="1" x14ac:dyDescent="0.35">
      <c r="AV1171" s="10" t="s">
        <v>1175</v>
      </c>
      <c r="AW1171" s="11">
        <v>0</v>
      </c>
      <c r="AX1171" s="11">
        <v>420490.8</v>
      </c>
      <c r="AY1171" s="11">
        <v>0</v>
      </c>
      <c r="AZ1171" s="11">
        <v>40163.9</v>
      </c>
      <c r="BA1171" s="11">
        <v>297569.59999999998</v>
      </c>
      <c r="BB1171" s="11">
        <v>0</v>
      </c>
      <c r="BC1171" s="11">
        <v>901857.4</v>
      </c>
      <c r="BD1171" s="11">
        <v>179355</v>
      </c>
      <c r="BE1171" s="11">
        <v>0</v>
      </c>
      <c r="BF1171" s="11">
        <v>21689.5</v>
      </c>
      <c r="BG1171" s="11">
        <v>0</v>
      </c>
      <c r="BH1171" s="11">
        <v>606168.4</v>
      </c>
      <c r="BI1171" s="11">
        <v>0</v>
      </c>
      <c r="BJ1171" s="11">
        <v>0</v>
      </c>
      <c r="BK1171" s="11">
        <v>0</v>
      </c>
      <c r="BL1171" s="11">
        <v>0</v>
      </c>
      <c r="BM1171" s="11">
        <v>150691.4</v>
      </c>
      <c r="BN1171" s="11">
        <v>188027.9</v>
      </c>
      <c r="BO1171" s="11">
        <v>2806014</v>
      </c>
      <c r="BP1171" s="11">
        <v>2000000</v>
      </c>
      <c r="BQ1171" s="11">
        <v>-806014</v>
      </c>
      <c r="BR1171" s="11">
        <v>-40.299999999999997</v>
      </c>
    </row>
    <row r="1172" spans="48:70" ht="15" thickBot="1" x14ac:dyDescent="0.35">
      <c r="AV1172" s="10" t="s">
        <v>1176</v>
      </c>
      <c r="AW1172" s="11">
        <v>87944.6</v>
      </c>
      <c r="AX1172" s="11">
        <v>420490.8</v>
      </c>
      <c r="AY1172" s="11">
        <v>253900.4</v>
      </c>
      <c r="AZ1172" s="11">
        <v>40163.9</v>
      </c>
      <c r="BA1172" s="11">
        <v>297569.59999999998</v>
      </c>
      <c r="BB1172" s="11">
        <v>0</v>
      </c>
      <c r="BC1172" s="11">
        <v>685531</v>
      </c>
      <c r="BD1172" s="11">
        <v>179355</v>
      </c>
      <c r="BE1172" s="11">
        <v>101114.4</v>
      </c>
      <c r="BF1172" s="11">
        <v>0</v>
      </c>
      <c r="BG1172" s="11">
        <v>0</v>
      </c>
      <c r="BH1172" s="11">
        <v>606168.4</v>
      </c>
      <c r="BI1172" s="11">
        <v>0</v>
      </c>
      <c r="BJ1172" s="11">
        <v>0</v>
      </c>
      <c r="BK1172" s="11">
        <v>99905.9</v>
      </c>
      <c r="BL1172" s="11">
        <v>0</v>
      </c>
      <c r="BM1172" s="11">
        <v>150691.4</v>
      </c>
      <c r="BN1172" s="11">
        <v>188027.9</v>
      </c>
      <c r="BO1172" s="11">
        <v>3110863.3</v>
      </c>
      <c r="BP1172" s="11">
        <v>1000000</v>
      </c>
      <c r="BQ1172" s="11">
        <v>-2110863.2999999998</v>
      </c>
      <c r="BR1172" s="11">
        <v>-211.09</v>
      </c>
    </row>
    <row r="1173" spans="48:70" ht="15" thickBot="1" x14ac:dyDescent="0.35">
      <c r="AV1173" s="10" t="s">
        <v>1177</v>
      </c>
      <c r="AW1173" s="11">
        <v>0</v>
      </c>
      <c r="AX1173" s="11">
        <v>403430.9</v>
      </c>
      <c r="AY1173" s="11">
        <v>253900.4</v>
      </c>
      <c r="AZ1173" s="11">
        <v>40163.9</v>
      </c>
      <c r="BA1173" s="11">
        <v>258776.2</v>
      </c>
      <c r="BB1173" s="11">
        <v>0</v>
      </c>
      <c r="BC1173" s="11">
        <v>433983.1</v>
      </c>
      <c r="BD1173" s="11">
        <v>179355</v>
      </c>
      <c r="BE1173" s="11">
        <v>498568.7</v>
      </c>
      <c r="BF1173" s="11">
        <v>55086</v>
      </c>
      <c r="BG1173" s="11">
        <v>0</v>
      </c>
      <c r="BH1173" s="11">
        <v>263103.90000000002</v>
      </c>
      <c r="BI1173" s="11">
        <v>0</v>
      </c>
      <c r="BJ1173" s="11">
        <v>0</v>
      </c>
      <c r="BK1173" s="11">
        <v>69441.600000000006</v>
      </c>
      <c r="BL1173" s="11">
        <v>0</v>
      </c>
      <c r="BM1173" s="11">
        <v>0</v>
      </c>
      <c r="BN1173" s="11">
        <v>89699.1</v>
      </c>
      <c r="BO1173" s="11">
        <v>2545508.9</v>
      </c>
      <c r="BP1173" s="11">
        <v>1000000</v>
      </c>
      <c r="BQ1173" s="11">
        <v>-1545508.9</v>
      </c>
      <c r="BR1173" s="11">
        <v>-154.55000000000001</v>
      </c>
    </row>
    <row r="1174" spans="48:70" ht="15" thickBot="1" x14ac:dyDescent="0.35">
      <c r="AV1174" s="10" t="s">
        <v>1178</v>
      </c>
      <c r="AW1174" s="11">
        <v>0</v>
      </c>
      <c r="AX1174" s="11">
        <v>403430.9</v>
      </c>
      <c r="AY1174" s="11">
        <v>253900.4</v>
      </c>
      <c r="AZ1174" s="11">
        <v>40163.9</v>
      </c>
      <c r="BA1174" s="11">
        <v>297569.59999999998</v>
      </c>
      <c r="BB1174" s="11">
        <v>0</v>
      </c>
      <c r="BC1174" s="11">
        <v>550071</v>
      </c>
      <c r="BD1174" s="11">
        <v>132272.70000000001</v>
      </c>
      <c r="BE1174" s="11">
        <v>190862.6</v>
      </c>
      <c r="BF1174" s="11">
        <v>21689.5</v>
      </c>
      <c r="BG1174" s="11">
        <v>0</v>
      </c>
      <c r="BH1174" s="11">
        <v>606168.4</v>
      </c>
      <c r="BI1174" s="11">
        <v>0</v>
      </c>
      <c r="BJ1174" s="11">
        <v>0</v>
      </c>
      <c r="BK1174" s="11">
        <v>69441.600000000006</v>
      </c>
      <c r="BL1174" s="11">
        <v>0</v>
      </c>
      <c r="BM1174" s="11">
        <v>150691.4</v>
      </c>
      <c r="BN1174" s="11">
        <v>188027.9</v>
      </c>
      <c r="BO1174" s="11">
        <v>2904289.9</v>
      </c>
      <c r="BP1174" s="11">
        <v>3000000</v>
      </c>
      <c r="BQ1174" s="11">
        <v>95710.1</v>
      </c>
      <c r="BR1174" s="11">
        <v>3.19</v>
      </c>
    </row>
    <row r="1175" spans="48:70" ht="15" thickBot="1" x14ac:dyDescent="0.35">
      <c r="AV1175" s="10" t="s">
        <v>1179</v>
      </c>
      <c r="AW1175" s="11">
        <v>0</v>
      </c>
      <c r="AX1175" s="11">
        <v>420490.8</v>
      </c>
      <c r="AY1175" s="11">
        <v>0</v>
      </c>
      <c r="AZ1175" s="11">
        <v>40163.9</v>
      </c>
      <c r="BA1175" s="11">
        <v>258776.2</v>
      </c>
      <c r="BB1175" s="11">
        <v>70315.199999999997</v>
      </c>
      <c r="BC1175" s="11">
        <v>778704.7</v>
      </c>
      <c r="BD1175" s="11">
        <v>132272.70000000001</v>
      </c>
      <c r="BE1175" s="11">
        <v>0</v>
      </c>
      <c r="BF1175" s="11">
        <v>55086</v>
      </c>
      <c r="BG1175" s="11">
        <v>0</v>
      </c>
      <c r="BH1175" s="11">
        <v>606168.4</v>
      </c>
      <c r="BI1175" s="11">
        <v>0</v>
      </c>
      <c r="BJ1175" s="11">
        <v>0</v>
      </c>
      <c r="BK1175" s="11">
        <v>0</v>
      </c>
      <c r="BL1175" s="11">
        <v>0</v>
      </c>
      <c r="BM1175" s="11">
        <v>315622.59999999998</v>
      </c>
      <c r="BN1175" s="11">
        <v>188027.9</v>
      </c>
      <c r="BO1175" s="11">
        <v>2865628.4</v>
      </c>
      <c r="BP1175" s="11">
        <v>3000000</v>
      </c>
      <c r="BQ1175" s="11">
        <v>134371.6</v>
      </c>
      <c r="BR1175" s="11">
        <v>4.4800000000000004</v>
      </c>
    </row>
    <row r="1176" spans="48:70" ht="15" thickBot="1" x14ac:dyDescent="0.35">
      <c r="AV1176" s="10" t="s">
        <v>1180</v>
      </c>
      <c r="AW1176" s="11">
        <v>87944.6</v>
      </c>
      <c r="AX1176" s="11">
        <v>0</v>
      </c>
      <c r="AY1176" s="11">
        <v>386733.8</v>
      </c>
      <c r="AZ1176" s="11">
        <v>40163.9</v>
      </c>
      <c r="BA1176" s="11">
        <v>231123.3</v>
      </c>
      <c r="BB1176" s="11">
        <v>214307.4</v>
      </c>
      <c r="BC1176" s="11">
        <v>433983.1</v>
      </c>
      <c r="BD1176" s="11">
        <v>179355</v>
      </c>
      <c r="BE1176" s="11">
        <v>534324.4</v>
      </c>
      <c r="BF1176" s="11">
        <v>0</v>
      </c>
      <c r="BG1176" s="11">
        <v>52585.4</v>
      </c>
      <c r="BH1176" s="11">
        <v>263103.90000000002</v>
      </c>
      <c r="BI1176" s="11">
        <v>106663.8</v>
      </c>
      <c r="BJ1176" s="11">
        <v>273443.3</v>
      </c>
      <c r="BK1176" s="11">
        <v>0</v>
      </c>
      <c r="BL1176" s="11">
        <v>38080.300000000003</v>
      </c>
      <c r="BM1176" s="11">
        <v>0</v>
      </c>
      <c r="BN1176" s="11">
        <v>89699.1</v>
      </c>
      <c r="BO1176" s="11">
        <v>2931511.2</v>
      </c>
      <c r="BP1176" s="11">
        <v>4000000</v>
      </c>
      <c r="BQ1176" s="11">
        <v>1068488.8</v>
      </c>
      <c r="BR1176" s="11">
        <v>26.71</v>
      </c>
    </row>
    <row r="1177" spans="48:70" ht="15" thickBot="1" x14ac:dyDescent="0.35">
      <c r="AV1177" s="10" t="s">
        <v>1181</v>
      </c>
      <c r="AW1177" s="11">
        <v>87944.6</v>
      </c>
      <c r="AX1177" s="11">
        <v>157156.9</v>
      </c>
      <c r="AY1177" s="11">
        <v>386733.8</v>
      </c>
      <c r="AZ1177" s="11">
        <v>40163.9</v>
      </c>
      <c r="BA1177" s="11">
        <v>231123.3</v>
      </c>
      <c r="BB1177" s="11">
        <v>70315.199999999997</v>
      </c>
      <c r="BC1177" s="11">
        <v>433983.1</v>
      </c>
      <c r="BD1177" s="11">
        <v>179355</v>
      </c>
      <c r="BE1177" s="11">
        <v>498568.7</v>
      </c>
      <c r="BF1177" s="11">
        <v>0</v>
      </c>
      <c r="BG1177" s="11">
        <v>38495.1</v>
      </c>
      <c r="BH1177" s="11">
        <v>0</v>
      </c>
      <c r="BI1177" s="11">
        <v>0</v>
      </c>
      <c r="BJ1177" s="11">
        <v>45711.8</v>
      </c>
      <c r="BK1177" s="11">
        <v>0</v>
      </c>
      <c r="BL1177" s="11">
        <v>0</v>
      </c>
      <c r="BM1177" s="11">
        <v>0</v>
      </c>
      <c r="BN1177" s="11">
        <v>89699.1</v>
      </c>
      <c r="BO1177" s="11">
        <v>2259250.5</v>
      </c>
      <c r="BP1177" s="11">
        <v>2000000</v>
      </c>
      <c r="BQ1177" s="11">
        <v>-259250.5</v>
      </c>
      <c r="BR1177" s="11">
        <v>-12.96</v>
      </c>
    </row>
    <row r="1178" spans="48:70" ht="15" thickBot="1" x14ac:dyDescent="0.35">
      <c r="AV1178" s="10" t="s">
        <v>1182</v>
      </c>
      <c r="AW1178" s="11">
        <v>0</v>
      </c>
      <c r="AX1178" s="11">
        <v>0</v>
      </c>
      <c r="AY1178" s="11">
        <v>253900.4</v>
      </c>
      <c r="AZ1178" s="11">
        <v>0</v>
      </c>
      <c r="BA1178" s="11">
        <v>231123.3</v>
      </c>
      <c r="BB1178" s="11">
        <v>0</v>
      </c>
      <c r="BC1178" s="11">
        <v>383162.4</v>
      </c>
      <c r="BD1178" s="11">
        <v>0</v>
      </c>
      <c r="BE1178" s="11">
        <v>101114.4</v>
      </c>
      <c r="BF1178" s="11">
        <v>21689.5</v>
      </c>
      <c r="BG1178" s="11">
        <v>64594.400000000001</v>
      </c>
      <c r="BH1178" s="11">
        <v>606168.4</v>
      </c>
      <c r="BI1178" s="11">
        <v>139386</v>
      </c>
      <c r="BJ1178" s="11">
        <v>273443.3</v>
      </c>
      <c r="BK1178" s="11">
        <v>69441.600000000006</v>
      </c>
      <c r="BL1178" s="11">
        <v>38080.300000000003</v>
      </c>
      <c r="BM1178" s="11">
        <v>396149</v>
      </c>
      <c r="BN1178" s="11">
        <v>188027.9</v>
      </c>
      <c r="BO1178" s="11">
        <v>2766281</v>
      </c>
      <c r="BP1178" s="11">
        <v>1000000</v>
      </c>
      <c r="BQ1178" s="11">
        <v>-1766281</v>
      </c>
      <c r="BR1178" s="11">
        <v>-176.63</v>
      </c>
    </row>
    <row r="1179" spans="48:70" ht="15" thickBot="1" x14ac:dyDescent="0.35">
      <c r="AV1179" s="10" t="s">
        <v>1183</v>
      </c>
      <c r="AW1179" s="11">
        <v>0</v>
      </c>
      <c r="AX1179" s="11">
        <v>403430.9</v>
      </c>
      <c r="AY1179" s="11">
        <v>0</v>
      </c>
      <c r="AZ1179" s="11">
        <v>40163.9</v>
      </c>
      <c r="BA1179" s="11">
        <v>231123.3</v>
      </c>
      <c r="BB1179" s="11">
        <v>125497.3</v>
      </c>
      <c r="BC1179" s="11">
        <v>685531</v>
      </c>
      <c r="BD1179" s="11">
        <v>132272.70000000001</v>
      </c>
      <c r="BE1179" s="11">
        <v>0</v>
      </c>
      <c r="BF1179" s="11">
        <v>21689.5</v>
      </c>
      <c r="BG1179" s="11">
        <v>0</v>
      </c>
      <c r="BH1179" s="11">
        <v>606168.4</v>
      </c>
      <c r="BI1179" s="11">
        <v>0</v>
      </c>
      <c r="BJ1179" s="11">
        <v>101457.4</v>
      </c>
      <c r="BK1179" s="11">
        <v>0</v>
      </c>
      <c r="BL1179" s="11">
        <v>0</v>
      </c>
      <c r="BM1179" s="11">
        <v>396149</v>
      </c>
      <c r="BN1179" s="11">
        <v>188027.9</v>
      </c>
      <c r="BO1179" s="11">
        <v>2931511.2</v>
      </c>
      <c r="BP1179" s="11">
        <v>4000000</v>
      </c>
      <c r="BQ1179" s="11">
        <v>1068488.8</v>
      </c>
      <c r="BR1179" s="11">
        <v>26.71</v>
      </c>
    </row>
    <row r="1180" spans="48:70" ht="15" thickBot="1" x14ac:dyDescent="0.35">
      <c r="AV1180" s="10" t="s">
        <v>1184</v>
      </c>
      <c r="AW1180" s="11">
        <v>0</v>
      </c>
      <c r="AX1180" s="11">
        <v>0</v>
      </c>
      <c r="AY1180" s="11">
        <v>253900.4</v>
      </c>
      <c r="AZ1180" s="11">
        <v>40163.9</v>
      </c>
      <c r="BA1180" s="11">
        <v>231123.3</v>
      </c>
      <c r="BB1180" s="11">
        <v>214307.4</v>
      </c>
      <c r="BC1180" s="11">
        <v>433983.1</v>
      </c>
      <c r="BD1180" s="11">
        <v>179355</v>
      </c>
      <c r="BE1180" s="11">
        <v>498568.7</v>
      </c>
      <c r="BF1180" s="11">
        <v>21689.5</v>
      </c>
      <c r="BG1180" s="11">
        <v>52585.4</v>
      </c>
      <c r="BH1180" s="11">
        <v>263103.90000000002</v>
      </c>
      <c r="BI1180" s="11">
        <v>106663.8</v>
      </c>
      <c r="BJ1180" s="11">
        <v>273443.3</v>
      </c>
      <c r="BK1180" s="11">
        <v>0</v>
      </c>
      <c r="BL1180" s="11">
        <v>0</v>
      </c>
      <c r="BM1180" s="11">
        <v>150691.4</v>
      </c>
      <c r="BN1180" s="11">
        <v>156037.70000000001</v>
      </c>
      <c r="BO1180" s="11">
        <v>2875616.8</v>
      </c>
      <c r="BP1180" s="11">
        <v>3000000</v>
      </c>
      <c r="BQ1180" s="11">
        <v>124383.2</v>
      </c>
      <c r="BR1180" s="11">
        <v>4.1500000000000004</v>
      </c>
    </row>
    <row r="1181" spans="48:70" ht="15" thickBot="1" x14ac:dyDescent="0.35">
      <c r="AV1181" s="10" t="s">
        <v>1185</v>
      </c>
      <c r="AW1181" s="11">
        <v>0</v>
      </c>
      <c r="AX1181" s="11">
        <v>157156.9</v>
      </c>
      <c r="AY1181" s="11">
        <v>253900.4</v>
      </c>
      <c r="AZ1181" s="11">
        <v>40163.9</v>
      </c>
      <c r="BA1181" s="11">
        <v>231123.3</v>
      </c>
      <c r="BB1181" s="11">
        <v>214307.4</v>
      </c>
      <c r="BC1181" s="11">
        <v>433983.1</v>
      </c>
      <c r="BD1181" s="11">
        <v>179355</v>
      </c>
      <c r="BE1181" s="11">
        <v>453070.2</v>
      </c>
      <c r="BF1181" s="11">
        <v>55086</v>
      </c>
      <c r="BG1181" s="11">
        <v>38495.1</v>
      </c>
      <c r="BH1181" s="11">
        <v>263103.90000000002</v>
      </c>
      <c r="BI1181" s="11">
        <v>0</v>
      </c>
      <c r="BJ1181" s="11">
        <v>154286.9</v>
      </c>
      <c r="BK1181" s="11">
        <v>0</v>
      </c>
      <c r="BL1181" s="11">
        <v>0</v>
      </c>
      <c r="BM1181" s="11">
        <v>0</v>
      </c>
      <c r="BN1181" s="11">
        <v>156037.70000000001</v>
      </c>
      <c r="BO1181" s="11">
        <v>2630069.7999999998</v>
      </c>
      <c r="BP1181" s="11">
        <v>3000000</v>
      </c>
      <c r="BQ1181" s="11">
        <v>369930.2</v>
      </c>
      <c r="BR1181" s="11">
        <v>12.33</v>
      </c>
    </row>
    <row r="1182" spans="48:70" ht="15" thickBot="1" x14ac:dyDescent="0.35">
      <c r="AV1182" s="10" t="s">
        <v>1186</v>
      </c>
      <c r="AW1182" s="11">
        <v>0</v>
      </c>
      <c r="AX1182" s="11">
        <v>47202.5</v>
      </c>
      <c r="AY1182" s="11">
        <v>253900.4</v>
      </c>
      <c r="AZ1182" s="11">
        <v>40163.9</v>
      </c>
      <c r="BA1182" s="11">
        <v>231123.3</v>
      </c>
      <c r="BB1182" s="11">
        <v>70315.199999999997</v>
      </c>
      <c r="BC1182" s="11">
        <v>383162.4</v>
      </c>
      <c r="BD1182" s="11">
        <v>132272.70000000001</v>
      </c>
      <c r="BE1182" s="11">
        <v>498568.7</v>
      </c>
      <c r="BF1182" s="11">
        <v>55086</v>
      </c>
      <c r="BG1182" s="11">
        <v>38495.1</v>
      </c>
      <c r="BH1182" s="11">
        <v>263103.90000000002</v>
      </c>
      <c r="BI1182" s="11">
        <v>106663.8</v>
      </c>
      <c r="BJ1182" s="11">
        <v>101457.4</v>
      </c>
      <c r="BK1182" s="11">
        <v>0</v>
      </c>
      <c r="BL1182" s="11">
        <v>38080.300000000003</v>
      </c>
      <c r="BM1182" s="11">
        <v>150691.4</v>
      </c>
      <c r="BN1182" s="11">
        <v>129372.7</v>
      </c>
      <c r="BO1182" s="11">
        <v>2539659.7999999998</v>
      </c>
      <c r="BP1182" s="11">
        <v>2000000</v>
      </c>
      <c r="BQ1182" s="11">
        <v>-539659.80000000005</v>
      </c>
      <c r="BR1182" s="11">
        <v>-26.98</v>
      </c>
    </row>
    <row r="1183" spans="48:70" ht="15" thickBot="1" x14ac:dyDescent="0.35">
      <c r="AV1183" s="10" t="s">
        <v>1187</v>
      </c>
      <c r="AW1183" s="11">
        <v>87944.6</v>
      </c>
      <c r="AX1183" s="11">
        <v>0</v>
      </c>
      <c r="AY1183" s="11">
        <v>386733.8</v>
      </c>
      <c r="AZ1183" s="11">
        <v>0</v>
      </c>
      <c r="BA1183" s="11">
        <v>0</v>
      </c>
      <c r="BB1183" s="11">
        <v>214307.4</v>
      </c>
      <c r="BC1183" s="11">
        <v>0</v>
      </c>
      <c r="BD1183" s="11">
        <v>179355</v>
      </c>
      <c r="BE1183" s="11">
        <v>880362.1</v>
      </c>
      <c r="BF1183" s="11">
        <v>0</v>
      </c>
      <c r="BG1183" s="11">
        <v>78744.100000000006</v>
      </c>
      <c r="BH1183" s="11">
        <v>0</v>
      </c>
      <c r="BI1183" s="11">
        <v>139386</v>
      </c>
      <c r="BJ1183" s="11">
        <v>311523.59999999998</v>
      </c>
      <c r="BK1183" s="11">
        <v>0</v>
      </c>
      <c r="BL1183" s="11">
        <v>161613.5</v>
      </c>
      <c r="BM1183" s="11">
        <v>0</v>
      </c>
      <c r="BN1183" s="11">
        <v>0</v>
      </c>
      <c r="BO1183" s="11">
        <v>2439970.1</v>
      </c>
      <c r="BP1183" s="11">
        <v>3000000</v>
      </c>
      <c r="BQ1183" s="11">
        <v>560029.9</v>
      </c>
      <c r="BR1183" s="11">
        <v>18.670000000000002</v>
      </c>
    </row>
    <row r="1184" spans="48:70" ht="15" thickBot="1" x14ac:dyDescent="0.35">
      <c r="AV1184" s="10" t="s">
        <v>1188</v>
      </c>
      <c r="AW1184" s="11">
        <v>0</v>
      </c>
      <c r="AX1184" s="11">
        <v>0</v>
      </c>
      <c r="AY1184" s="11">
        <v>253900.4</v>
      </c>
      <c r="AZ1184" s="11">
        <v>0</v>
      </c>
      <c r="BA1184" s="11">
        <v>0</v>
      </c>
      <c r="BB1184" s="11">
        <v>125497.3</v>
      </c>
      <c r="BC1184" s="11">
        <v>0</v>
      </c>
      <c r="BD1184" s="11">
        <v>0</v>
      </c>
      <c r="BE1184" s="11">
        <v>190862.6</v>
      </c>
      <c r="BF1184" s="11">
        <v>55086</v>
      </c>
      <c r="BG1184" s="11">
        <v>78744.100000000006</v>
      </c>
      <c r="BH1184" s="11">
        <v>263103.90000000002</v>
      </c>
      <c r="BI1184" s="11">
        <v>379914.3</v>
      </c>
      <c r="BJ1184" s="11">
        <v>311523.59999999998</v>
      </c>
      <c r="BK1184" s="11">
        <v>0</v>
      </c>
      <c r="BL1184" s="11">
        <v>161613.5</v>
      </c>
      <c r="BM1184" s="11">
        <v>396149</v>
      </c>
      <c r="BN1184" s="11">
        <v>156037.70000000001</v>
      </c>
      <c r="BO1184" s="11">
        <v>2372432.5</v>
      </c>
      <c r="BP1184" s="11">
        <v>2000000</v>
      </c>
      <c r="BQ1184" s="11">
        <v>-372432.5</v>
      </c>
      <c r="BR1184" s="11">
        <v>-18.62</v>
      </c>
    </row>
    <row r="1185" spans="48:70" ht="15" thickBot="1" x14ac:dyDescent="0.35">
      <c r="AV1185" s="10" t="s">
        <v>1189</v>
      </c>
      <c r="AW1185" s="11">
        <v>0</v>
      </c>
      <c r="AX1185" s="11">
        <v>157156.9</v>
      </c>
      <c r="AY1185" s="11">
        <v>0</v>
      </c>
      <c r="AZ1185" s="11">
        <v>28463.5</v>
      </c>
      <c r="BA1185" s="11">
        <v>231123.3</v>
      </c>
      <c r="BB1185" s="11">
        <v>70315.199999999997</v>
      </c>
      <c r="BC1185" s="11">
        <v>685531</v>
      </c>
      <c r="BD1185" s="11">
        <v>0</v>
      </c>
      <c r="BE1185" s="11">
        <v>0</v>
      </c>
      <c r="BF1185" s="11">
        <v>0</v>
      </c>
      <c r="BG1185" s="11">
        <v>38495.1</v>
      </c>
      <c r="BH1185" s="11">
        <v>606168.4</v>
      </c>
      <c r="BI1185" s="11">
        <v>106663.8</v>
      </c>
      <c r="BJ1185" s="11">
        <v>273443.3</v>
      </c>
      <c r="BK1185" s="11">
        <v>0</v>
      </c>
      <c r="BL1185" s="11">
        <v>0</v>
      </c>
      <c r="BM1185" s="11">
        <v>396149</v>
      </c>
      <c r="BN1185" s="11">
        <v>305737.59999999998</v>
      </c>
      <c r="BO1185" s="11">
        <v>2899247</v>
      </c>
      <c r="BP1185" s="11">
        <v>3000000</v>
      </c>
      <c r="BQ1185" s="11">
        <v>100753</v>
      </c>
      <c r="BR1185" s="11">
        <v>3.36</v>
      </c>
    </row>
    <row r="1186" spans="48:70" ht="15" thickBot="1" x14ac:dyDescent="0.35">
      <c r="AV1186" s="10" t="s">
        <v>1190</v>
      </c>
      <c r="AW1186" s="11">
        <v>0</v>
      </c>
      <c r="AX1186" s="11">
        <v>0</v>
      </c>
      <c r="AY1186" s="11">
        <v>386733.8</v>
      </c>
      <c r="AZ1186" s="11">
        <v>28463.5</v>
      </c>
      <c r="BA1186" s="11">
        <v>231123.3</v>
      </c>
      <c r="BB1186" s="11">
        <v>70315.199999999997</v>
      </c>
      <c r="BC1186" s="11">
        <v>201965</v>
      </c>
      <c r="BD1186" s="11">
        <v>179355</v>
      </c>
      <c r="BE1186" s="11">
        <v>580568.9</v>
      </c>
      <c r="BF1186" s="11">
        <v>0</v>
      </c>
      <c r="BG1186" s="11">
        <v>64594.400000000001</v>
      </c>
      <c r="BH1186" s="11">
        <v>0</v>
      </c>
      <c r="BI1186" s="11">
        <v>106663.8</v>
      </c>
      <c r="BJ1186" s="11">
        <v>273443.3</v>
      </c>
      <c r="BK1186" s="11">
        <v>0</v>
      </c>
      <c r="BL1186" s="11">
        <v>161613.5</v>
      </c>
      <c r="BM1186" s="11">
        <v>150691.4</v>
      </c>
      <c r="BN1186" s="11">
        <v>89699.1</v>
      </c>
      <c r="BO1186" s="11">
        <v>2525230.1</v>
      </c>
      <c r="BP1186" s="11">
        <v>3000000</v>
      </c>
      <c r="BQ1186" s="11">
        <v>474769.9</v>
      </c>
      <c r="BR1186" s="11">
        <v>15.83</v>
      </c>
    </row>
    <row r="1187" spans="48:70" ht="15" thickBot="1" x14ac:dyDescent="0.35">
      <c r="AV1187" s="10" t="s">
        <v>1191</v>
      </c>
      <c r="AW1187" s="11">
        <v>0</v>
      </c>
      <c r="AX1187" s="11">
        <v>420490.8</v>
      </c>
      <c r="AY1187" s="11">
        <v>89315.8</v>
      </c>
      <c r="AZ1187" s="11">
        <v>40163.9</v>
      </c>
      <c r="BA1187" s="11">
        <v>297569.59999999998</v>
      </c>
      <c r="BB1187" s="11">
        <v>125497.3</v>
      </c>
      <c r="BC1187" s="11">
        <v>901857.4</v>
      </c>
      <c r="BD1187" s="11">
        <v>219347.4</v>
      </c>
      <c r="BE1187" s="11">
        <v>101114.4</v>
      </c>
      <c r="BF1187" s="11">
        <v>55086</v>
      </c>
      <c r="BG1187" s="11">
        <v>0</v>
      </c>
      <c r="BH1187" s="11">
        <v>606168.4</v>
      </c>
      <c r="BI1187" s="11">
        <v>0</v>
      </c>
      <c r="BJ1187" s="11">
        <v>0</v>
      </c>
      <c r="BK1187" s="11">
        <v>0</v>
      </c>
      <c r="BL1187" s="11">
        <v>0</v>
      </c>
      <c r="BM1187" s="11">
        <v>0</v>
      </c>
      <c r="BN1187" s="11">
        <v>188027.9</v>
      </c>
      <c r="BO1187" s="11">
        <v>3044639</v>
      </c>
      <c r="BP1187" s="11">
        <v>2000000</v>
      </c>
      <c r="BQ1187" s="11">
        <v>-1044639</v>
      </c>
      <c r="BR1187" s="11">
        <v>-52.23</v>
      </c>
    </row>
    <row r="1188" spans="48:70" ht="15" thickBot="1" x14ac:dyDescent="0.35">
      <c r="AV1188" s="10" t="s">
        <v>1192</v>
      </c>
      <c r="AW1188" s="11">
        <v>0</v>
      </c>
      <c r="AX1188" s="11">
        <v>0</v>
      </c>
      <c r="AY1188" s="11">
        <v>386733.8</v>
      </c>
      <c r="AZ1188" s="11">
        <v>0</v>
      </c>
      <c r="BA1188" s="11">
        <v>90083.9</v>
      </c>
      <c r="BB1188" s="11">
        <v>214307.4</v>
      </c>
      <c r="BC1188" s="11">
        <v>201965</v>
      </c>
      <c r="BD1188" s="11">
        <v>179355</v>
      </c>
      <c r="BE1188" s="11">
        <v>580568.9</v>
      </c>
      <c r="BF1188" s="11">
        <v>0</v>
      </c>
      <c r="BG1188" s="11">
        <v>64594.400000000001</v>
      </c>
      <c r="BH1188" s="11">
        <v>263103.90000000002</v>
      </c>
      <c r="BI1188" s="11">
        <v>139386</v>
      </c>
      <c r="BJ1188" s="11">
        <v>273443.3</v>
      </c>
      <c r="BK1188" s="11">
        <v>0</v>
      </c>
      <c r="BL1188" s="11">
        <v>161613.5</v>
      </c>
      <c r="BM1188" s="11">
        <v>150691.4</v>
      </c>
      <c r="BN1188" s="11">
        <v>89699.1</v>
      </c>
      <c r="BO1188" s="11">
        <v>2795545.5</v>
      </c>
      <c r="BP1188" s="11">
        <v>1000000</v>
      </c>
      <c r="BQ1188" s="11">
        <v>-1795545.5</v>
      </c>
      <c r="BR1188" s="11">
        <v>-179.55</v>
      </c>
    </row>
    <row r="1189" spans="48:70" ht="15" thickBot="1" x14ac:dyDescent="0.35">
      <c r="AV1189" s="10" t="s">
        <v>1193</v>
      </c>
      <c r="AW1189" s="11">
        <v>87944.6</v>
      </c>
      <c r="AX1189" s="11">
        <v>0</v>
      </c>
      <c r="AY1189" s="11">
        <v>253900.4</v>
      </c>
      <c r="AZ1189" s="11">
        <v>0</v>
      </c>
      <c r="BA1189" s="11">
        <v>90083.9</v>
      </c>
      <c r="BB1189" s="11">
        <v>214307.4</v>
      </c>
      <c r="BC1189" s="11">
        <v>383162.4</v>
      </c>
      <c r="BD1189" s="11">
        <v>132272.70000000001</v>
      </c>
      <c r="BE1189" s="11">
        <v>453070.2</v>
      </c>
      <c r="BF1189" s="11">
        <v>0</v>
      </c>
      <c r="BG1189" s="11">
        <v>64594.400000000001</v>
      </c>
      <c r="BH1189" s="11">
        <v>291524.90000000002</v>
      </c>
      <c r="BI1189" s="11">
        <v>139386</v>
      </c>
      <c r="BJ1189" s="11">
        <v>311523.59999999998</v>
      </c>
      <c r="BK1189" s="11">
        <v>0</v>
      </c>
      <c r="BL1189" s="11">
        <v>38080.300000000003</v>
      </c>
      <c r="BM1189" s="11">
        <v>315622.59999999998</v>
      </c>
      <c r="BN1189" s="11">
        <v>156037.70000000001</v>
      </c>
      <c r="BO1189" s="11">
        <v>2931511.2</v>
      </c>
      <c r="BP1189" s="11">
        <v>4000000</v>
      </c>
      <c r="BQ1189" s="11">
        <v>1068488.8</v>
      </c>
      <c r="BR1189" s="11">
        <v>26.71</v>
      </c>
    </row>
    <row r="1190" spans="48:70" ht="15" thickBot="1" x14ac:dyDescent="0.35">
      <c r="AV1190" s="10" t="s">
        <v>1194</v>
      </c>
      <c r="AW1190" s="11">
        <v>87944.6</v>
      </c>
      <c r="AX1190" s="11">
        <v>0</v>
      </c>
      <c r="AY1190" s="11">
        <v>253900.4</v>
      </c>
      <c r="AZ1190" s="11">
        <v>0</v>
      </c>
      <c r="BA1190" s="11">
        <v>0</v>
      </c>
      <c r="BB1190" s="11">
        <v>214307.4</v>
      </c>
      <c r="BC1190" s="11">
        <v>383162.4</v>
      </c>
      <c r="BD1190" s="11">
        <v>132272.70000000001</v>
      </c>
      <c r="BE1190" s="11">
        <v>498568.7</v>
      </c>
      <c r="BF1190" s="11">
        <v>0</v>
      </c>
      <c r="BG1190" s="11">
        <v>78744.100000000006</v>
      </c>
      <c r="BH1190" s="11">
        <v>263103.90000000002</v>
      </c>
      <c r="BI1190" s="11">
        <v>139386</v>
      </c>
      <c r="BJ1190" s="11">
        <v>311523.59999999998</v>
      </c>
      <c r="BK1190" s="11">
        <v>0</v>
      </c>
      <c r="BL1190" s="11">
        <v>38080.300000000003</v>
      </c>
      <c r="BM1190" s="11">
        <v>396149</v>
      </c>
      <c r="BN1190" s="11">
        <v>156037.70000000001</v>
      </c>
      <c r="BO1190" s="11">
        <v>2953180.9</v>
      </c>
      <c r="BP1190" s="11">
        <v>1000000</v>
      </c>
      <c r="BQ1190" s="11">
        <v>-1953180.9</v>
      </c>
      <c r="BR1190" s="11">
        <v>-195.32</v>
      </c>
    </row>
    <row r="1191" spans="48:70" ht="15" thickBot="1" x14ac:dyDescent="0.35">
      <c r="AV1191" s="10" t="s">
        <v>1195</v>
      </c>
      <c r="AW1191" s="11">
        <v>0</v>
      </c>
      <c r="AX1191" s="11">
        <v>0</v>
      </c>
      <c r="AY1191" s="11">
        <v>370477.8</v>
      </c>
      <c r="AZ1191" s="11">
        <v>28463.5</v>
      </c>
      <c r="BA1191" s="11">
        <v>231123.3</v>
      </c>
      <c r="BB1191" s="11">
        <v>70315.199999999997</v>
      </c>
      <c r="BC1191" s="11">
        <v>383162.4</v>
      </c>
      <c r="BD1191" s="11">
        <v>132272.70000000001</v>
      </c>
      <c r="BE1191" s="11">
        <v>534324.4</v>
      </c>
      <c r="BF1191" s="11">
        <v>21689.5</v>
      </c>
      <c r="BG1191" s="11">
        <v>52585.4</v>
      </c>
      <c r="BH1191" s="11">
        <v>263103.90000000002</v>
      </c>
      <c r="BI1191" s="11">
        <v>139386</v>
      </c>
      <c r="BJ1191" s="11">
        <v>273443.3</v>
      </c>
      <c r="BK1191" s="11">
        <v>0</v>
      </c>
      <c r="BL1191" s="11">
        <v>99742.5</v>
      </c>
      <c r="BM1191" s="11">
        <v>315622.59999999998</v>
      </c>
      <c r="BN1191" s="11">
        <v>89699.1</v>
      </c>
      <c r="BO1191" s="11">
        <v>3005411.7</v>
      </c>
      <c r="BP1191" s="11">
        <v>4000000</v>
      </c>
      <c r="BQ1191" s="11">
        <v>994588.3</v>
      </c>
      <c r="BR1191" s="11">
        <v>24.86</v>
      </c>
    </row>
    <row r="1192" spans="48:70" ht="15" thickBot="1" x14ac:dyDescent="0.35">
      <c r="AV1192" s="10" t="s">
        <v>1196</v>
      </c>
      <c r="AW1192" s="11">
        <v>0</v>
      </c>
      <c r="AX1192" s="11">
        <v>0</v>
      </c>
      <c r="AY1192" s="11">
        <v>370477.8</v>
      </c>
      <c r="AZ1192" s="11">
        <v>0</v>
      </c>
      <c r="BA1192" s="11">
        <v>0</v>
      </c>
      <c r="BB1192" s="11">
        <v>227611.3</v>
      </c>
      <c r="BC1192" s="11">
        <v>201965</v>
      </c>
      <c r="BD1192" s="11">
        <v>132272.70000000001</v>
      </c>
      <c r="BE1192" s="11">
        <v>498568.7</v>
      </c>
      <c r="BF1192" s="11">
        <v>21689.5</v>
      </c>
      <c r="BG1192" s="11">
        <v>78744.100000000006</v>
      </c>
      <c r="BH1192" s="11">
        <v>263103.90000000002</v>
      </c>
      <c r="BI1192" s="11">
        <v>304510.7</v>
      </c>
      <c r="BJ1192" s="11">
        <v>311523.59999999998</v>
      </c>
      <c r="BK1192" s="11">
        <v>0</v>
      </c>
      <c r="BL1192" s="11">
        <v>161613.5</v>
      </c>
      <c r="BM1192" s="11">
        <v>396149</v>
      </c>
      <c r="BN1192" s="11">
        <v>89699.1</v>
      </c>
      <c r="BO1192" s="11">
        <v>3057929</v>
      </c>
      <c r="BP1192" s="11">
        <v>2000000</v>
      </c>
      <c r="BQ1192" s="11">
        <v>-1057929</v>
      </c>
      <c r="BR1192" s="11">
        <v>-52.9</v>
      </c>
    </row>
    <row r="1193" spans="48:70" ht="15" thickBot="1" x14ac:dyDescent="0.35">
      <c r="AV1193" s="10" t="s">
        <v>1197</v>
      </c>
      <c r="AW1193" s="11">
        <v>0</v>
      </c>
      <c r="AX1193" s="11">
        <v>0</v>
      </c>
      <c r="AY1193" s="11">
        <v>253900.4</v>
      </c>
      <c r="AZ1193" s="11">
        <v>0</v>
      </c>
      <c r="BA1193" s="11">
        <v>0</v>
      </c>
      <c r="BB1193" s="11">
        <v>214307.4</v>
      </c>
      <c r="BC1193" s="11">
        <v>383162.4</v>
      </c>
      <c r="BD1193" s="11">
        <v>132272.70000000001</v>
      </c>
      <c r="BE1193" s="11">
        <v>190862.6</v>
      </c>
      <c r="BF1193" s="11">
        <v>21689.5</v>
      </c>
      <c r="BG1193" s="11">
        <v>78744.100000000006</v>
      </c>
      <c r="BH1193" s="11">
        <v>553733.19999999995</v>
      </c>
      <c r="BI1193" s="11">
        <v>139386</v>
      </c>
      <c r="BJ1193" s="11">
        <v>311523.59999999998</v>
      </c>
      <c r="BK1193" s="11">
        <v>0</v>
      </c>
      <c r="BL1193" s="11">
        <v>99742.5</v>
      </c>
      <c r="BM1193" s="11">
        <v>396149</v>
      </c>
      <c r="BN1193" s="11">
        <v>156037.70000000001</v>
      </c>
      <c r="BO1193" s="11">
        <v>2931511.2</v>
      </c>
      <c r="BP1193" s="11">
        <v>4000000</v>
      </c>
      <c r="BQ1193" s="11">
        <v>1068488.8</v>
      </c>
      <c r="BR1193" s="11">
        <v>26.71</v>
      </c>
    </row>
    <row r="1194" spans="48:70" ht="15" thickBot="1" x14ac:dyDescent="0.35">
      <c r="AV1194" s="10" t="s">
        <v>1198</v>
      </c>
      <c r="AW1194" s="11">
        <v>0</v>
      </c>
      <c r="AX1194" s="11">
        <v>47202.5</v>
      </c>
      <c r="AY1194" s="11">
        <v>386733.8</v>
      </c>
      <c r="AZ1194" s="11">
        <v>40163.9</v>
      </c>
      <c r="BA1194" s="11">
        <v>231123.3</v>
      </c>
      <c r="BB1194" s="11">
        <v>0</v>
      </c>
      <c r="BC1194" s="11">
        <v>0</v>
      </c>
      <c r="BD1194" s="11">
        <v>132272.70000000001</v>
      </c>
      <c r="BE1194" s="11">
        <v>580568.9</v>
      </c>
      <c r="BF1194" s="11">
        <v>55086</v>
      </c>
      <c r="BG1194" s="11">
        <v>38495.1</v>
      </c>
      <c r="BH1194" s="11">
        <v>263103.90000000002</v>
      </c>
      <c r="BI1194" s="11">
        <v>106663.8</v>
      </c>
      <c r="BJ1194" s="11">
        <v>0</v>
      </c>
      <c r="BK1194" s="11">
        <v>214557.3</v>
      </c>
      <c r="BL1194" s="11">
        <v>161613.5</v>
      </c>
      <c r="BM1194" s="11">
        <v>315622.59999999998</v>
      </c>
      <c r="BN1194" s="11">
        <v>89699.1</v>
      </c>
      <c r="BO1194" s="11">
        <v>2662906.4</v>
      </c>
      <c r="BP1194" s="11">
        <v>2000000</v>
      </c>
      <c r="BQ1194" s="11">
        <v>-662906.4</v>
      </c>
      <c r="BR1194" s="11">
        <v>-33.15</v>
      </c>
    </row>
    <row r="1195" spans="48:70" ht="15" thickBot="1" x14ac:dyDescent="0.35">
      <c r="AV1195" s="10" t="s">
        <v>1199</v>
      </c>
      <c r="AW1195" s="11">
        <v>0</v>
      </c>
      <c r="AX1195" s="11">
        <v>157156.9</v>
      </c>
      <c r="AY1195" s="11">
        <v>253900.4</v>
      </c>
      <c r="AZ1195" s="11">
        <v>40163.9</v>
      </c>
      <c r="BA1195" s="11">
        <v>231123.3</v>
      </c>
      <c r="BB1195" s="11">
        <v>0</v>
      </c>
      <c r="BC1195" s="11">
        <v>433983.1</v>
      </c>
      <c r="BD1195" s="11">
        <v>132272.70000000001</v>
      </c>
      <c r="BE1195" s="11">
        <v>453070.2</v>
      </c>
      <c r="BF1195" s="11">
        <v>0</v>
      </c>
      <c r="BG1195" s="11">
        <v>38495.1</v>
      </c>
      <c r="BH1195" s="11">
        <v>291524.90000000002</v>
      </c>
      <c r="BI1195" s="11">
        <v>0</v>
      </c>
      <c r="BJ1195" s="11">
        <v>45711.8</v>
      </c>
      <c r="BK1195" s="11">
        <v>69441.600000000006</v>
      </c>
      <c r="BL1195" s="11">
        <v>38080.300000000003</v>
      </c>
      <c r="BM1195" s="11">
        <v>315622.59999999998</v>
      </c>
      <c r="BN1195" s="11">
        <v>156037.70000000001</v>
      </c>
      <c r="BO1195" s="11">
        <v>2656584.6</v>
      </c>
      <c r="BP1195" s="11">
        <v>3000000</v>
      </c>
      <c r="BQ1195" s="11">
        <v>343415.4</v>
      </c>
      <c r="BR1195" s="11">
        <v>11.45</v>
      </c>
    </row>
    <row r="1196" spans="48:70" ht="15" thickBot="1" x14ac:dyDescent="0.35">
      <c r="AV1196" s="10" t="s">
        <v>1200</v>
      </c>
      <c r="AW1196" s="11">
        <v>0</v>
      </c>
      <c r="AX1196" s="11">
        <v>0</v>
      </c>
      <c r="AY1196" s="11">
        <v>253900.4</v>
      </c>
      <c r="AZ1196" s="11">
        <v>0</v>
      </c>
      <c r="BA1196" s="11">
        <v>90083.9</v>
      </c>
      <c r="BB1196" s="11">
        <v>214307.4</v>
      </c>
      <c r="BC1196" s="11">
        <v>433983.1</v>
      </c>
      <c r="BD1196" s="11">
        <v>132272.70000000001</v>
      </c>
      <c r="BE1196" s="11">
        <v>101114.4</v>
      </c>
      <c r="BF1196" s="11">
        <v>0</v>
      </c>
      <c r="BG1196" s="11">
        <v>64594.400000000001</v>
      </c>
      <c r="BH1196" s="11">
        <v>606168.4</v>
      </c>
      <c r="BI1196" s="11">
        <v>139386</v>
      </c>
      <c r="BJ1196" s="11">
        <v>273443.3</v>
      </c>
      <c r="BK1196" s="11">
        <v>0</v>
      </c>
      <c r="BL1196" s="11">
        <v>38080.300000000003</v>
      </c>
      <c r="BM1196" s="11">
        <v>396149</v>
      </c>
      <c r="BN1196" s="11">
        <v>188027.9</v>
      </c>
      <c r="BO1196" s="11">
        <v>2931511.2</v>
      </c>
      <c r="BP1196" s="11">
        <v>4000000</v>
      </c>
      <c r="BQ1196" s="11">
        <v>1068488.8</v>
      </c>
      <c r="BR1196" s="11">
        <v>26.71</v>
      </c>
    </row>
    <row r="1197" spans="48:70" ht="15" thickBot="1" x14ac:dyDescent="0.35">
      <c r="AV1197" s="10" t="s">
        <v>1201</v>
      </c>
      <c r="AW1197" s="11">
        <v>87944.6</v>
      </c>
      <c r="AX1197" s="11">
        <v>157156.9</v>
      </c>
      <c r="AY1197" s="11">
        <v>0</v>
      </c>
      <c r="AZ1197" s="11">
        <v>40163.9</v>
      </c>
      <c r="BA1197" s="11">
        <v>231123.3</v>
      </c>
      <c r="BB1197" s="11">
        <v>214307.4</v>
      </c>
      <c r="BC1197" s="11">
        <v>685531</v>
      </c>
      <c r="BD1197" s="11">
        <v>132272.70000000001</v>
      </c>
      <c r="BE1197" s="11">
        <v>0</v>
      </c>
      <c r="BF1197" s="11">
        <v>0</v>
      </c>
      <c r="BG1197" s="11">
        <v>38495.1</v>
      </c>
      <c r="BH1197" s="11">
        <v>606168.4</v>
      </c>
      <c r="BI1197" s="11">
        <v>106663.8</v>
      </c>
      <c r="BJ1197" s="11">
        <v>273443.3</v>
      </c>
      <c r="BK1197" s="11">
        <v>0</v>
      </c>
      <c r="BL1197" s="11">
        <v>0</v>
      </c>
      <c r="BM1197" s="11">
        <v>396149</v>
      </c>
      <c r="BN1197" s="11">
        <v>188027.9</v>
      </c>
      <c r="BO1197" s="11">
        <v>3157447.2</v>
      </c>
      <c r="BP1197" s="11">
        <v>4000000</v>
      </c>
      <c r="BQ1197" s="11">
        <v>842552.8</v>
      </c>
      <c r="BR1197" s="11">
        <v>21.06</v>
      </c>
    </row>
    <row r="1198" spans="48:70" ht="15" thickBot="1" x14ac:dyDescent="0.35">
      <c r="AV1198" s="10" t="s">
        <v>1202</v>
      </c>
      <c r="AW1198" s="11">
        <v>0</v>
      </c>
      <c r="AX1198" s="11">
        <v>403430.9</v>
      </c>
      <c r="AY1198" s="11">
        <v>0</v>
      </c>
      <c r="AZ1198" s="11">
        <v>40163.9</v>
      </c>
      <c r="BA1198" s="11">
        <v>231123.3</v>
      </c>
      <c r="BB1198" s="11">
        <v>0</v>
      </c>
      <c r="BC1198" s="11">
        <v>685531</v>
      </c>
      <c r="BD1198" s="11">
        <v>132272.70000000001</v>
      </c>
      <c r="BE1198" s="11">
        <v>0</v>
      </c>
      <c r="BF1198" s="11">
        <v>0</v>
      </c>
      <c r="BG1198" s="11">
        <v>0</v>
      </c>
      <c r="BH1198" s="11">
        <v>606168.4</v>
      </c>
      <c r="BI1198" s="11">
        <v>0</v>
      </c>
      <c r="BJ1198" s="11">
        <v>0</v>
      </c>
      <c r="BK1198" s="11">
        <v>0</v>
      </c>
      <c r="BL1198" s="11">
        <v>0</v>
      </c>
      <c r="BM1198" s="11">
        <v>396149</v>
      </c>
      <c r="BN1198" s="11">
        <v>188027.9</v>
      </c>
      <c r="BO1198" s="11">
        <v>2682867</v>
      </c>
      <c r="BP1198" s="11">
        <v>3000000</v>
      </c>
      <c r="BQ1198" s="11">
        <v>317133</v>
      </c>
      <c r="BR1198" s="11">
        <v>10.57</v>
      </c>
    </row>
    <row r="1199" spans="48:70" ht="15" thickBot="1" x14ac:dyDescent="0.35">
      <c r="AV1199" s="10" t="s">
        <v>1203</v>
      </c>
      <c r="AW1199" s="11">
        <v>0</v>
      </c>
      <c r="AX1199" s="11">
        <v>0</v>
      </c>
      <c r="AY1199" s="11">
        <v>370477.8</v>
      </c>
      <c r="AZ1199" s="11">
        <v>28463.5</v>
      </c>
      <c r="BA1199" s="11">
        <v>231123.3</v>
      </c>
      <c r="BB1199" s="11">
        <v>214307.4</v>
      </c>
      <c r="BC1199" s="11">
        <v>383162.4</v>
      </c>
      <c r="BD1199" s="11">
        <v>179355</v>
      </c>
      <c r="BE1199" s="11">
        <v>498568.7</v>
      </c>
      <c r="BF1199" s="11">
        <v>0</v>
      </c>
      <c r="BG1199" s="11">
        <v>64594.400000000001</v>
      </c>
      <c r="BH1199" s="11">
        <v>263103.90000000002</v>
      </c>
      <c r="BI1199" s="11">
        <v>106663.8</v>
      </c>
      <c r="BJ1199" s="11">
        <v>273443.3</v>
      </c>
      <c r="BK1199" s="11">
        <v>0</v>
      </c>
      <c r="BL1199" s="11">
        <v>38080.300000000003</v>
      </c>
      <c r="BM1199" s="11">
        <v>150691.4</v>
      </c>
      <c r="BN1199" s="11">
        <v>89699.1</v>
      </c>
      <c r="BO1199" s="11">
        <v>2891734.3</v>
      </c>
      <c r="BP1199" s="11">
        <v>3000000</v>
      </c>
      <c r="BQ1199" s="11">
        <v>108265.7</v>
      </c>
      <c r="BR1199" s="11">
        <v>3.61</v>
      </c>
    </row>
    <row r="1200" spans="48:70" ht="15" thickBot="1" x14ac:dyDescent="0.35">
      <c r="AV1200" s="10" t="s">
        <v>1204</v>
      </c>
      <c r="AW1200" s="11">
        <v>0</v>
      </c>
      <c r="AX1200" s="11">
        <v>0</v>
      </c>
      <c r="AY1200" s="11">
        <v>253900.4</v>
      </c>
      <c r="AZ1200" s="11">
        <v>28463.5</v>
      </c>
      <c r="BA1200" s="11">
        <v>90083.9</v>
      </c>
      <c r="BB1200" s="11">
        <v>214307.4</v>
      </c>
      <c r="BC1200" s="11">
        <v>433983.1</v>
      </c>
      <c r="BD1200" s="11">
        <v>132272.70000000001</v>
      </c>
      <c r="BE1200" s="11">
        <v>190862.6</v>
      </c>
      <c r="BF1200" s="11">
        <v>21689.5</v>
      </c>
      <c r="BG1200" s="11">
        <v>52585.4</v>
      </c>
      <c r="BH1200" s="11">
        <v>291524.90000000002</v>
      </c>
      <c r="BI1200" s="11">
        <v>106663.8</v>
      </c>
      <c r="BJ1200" s="11">
        <v>273443.3</v>
      </c>
      <c r="BK1200" s="11">
        <v>0</v>
      </c>
      <c r="BL1200" s="11">
        <v>0</v>
      </c>
      <c r="BM1200" s="11">
        <v>150691.4</v>
      </c>
      <c r="BN1200" s="11">
        <v>156037.70000000001</v>
      </c>
      <c r="BO1200" s="11">
        <v>2396509.7000000002</v>
      </c>
      <c r="BP1200" s="11">
        <v>3000000</v>
      </c>
      <c r="BQ1200" s="11">
        <v>603490.30000000005</v>
      </c>
      <c r="BR1200" s="11">
        <v>20.12</v>
      </c>
    </row>
    <row r="1201" spans="48:70" ht="15" thickBot="1" x14ac:dyDescent="0.35">
      <c r="AV1201" s="10" t="s">
        <v>1205</v>
      </c>
      <c r="AW1201" s="11">
        <v>0</v>
      </c>
      <c r="AX1201" s="11">
        <v>0</v>
      </c>
      <c r="AY1201" s="11">
        <v>253900.4</v>
      </c>
      <c r="AZ1201" s="11">
        <v>0</v>
      </c>
      <c r="BA1201" s="11">
        <v>0</v>
      </c>
      <c r="BB1201" s="11">
        <v>125497.3</v>
      </c>
      <c r="BC1201" s="11">
        <v>0</v>
      </c>
      <c r="BD1201" s="11">
        <v>0</v>
      </c>
      <c r="BE1201" s="11">
        <v>101114.4</v>
      </c>
      <c r="BF1201" s="11">
        <v>55086</v>
      </c>
      <c r="BG1201" s="11">
        <v>78744.100000000006</v>
      </c>
      <c r="BH1201" s="11">
        <v>606168.4</v>
      </c>
      <c r="BI1201" s="11">
        <v>614639.69999999995</v>
      </c>
      <c r="BJ1201" s="11">
        <v>311523.59999999998</v>
      </c>
      <c r="BK1201" s="11">
        <v>0</v>
      </c>
      <c r="BL1201" s="11">
        <v>161613.5</v>
      </c>
      <c r="BM1201" s="11">
        <v>435195.3</v>
      </c>
      <c r="BN1201" s="11">
        <v>188027.9</v>
      </c>
      <c r="BO1201" s="11">
        <v>2931510.5</v>
      </c>
      <c r="BP1201" s="11">
        <v>4000000</v>
      </c>
      <c r="BQ1201" s="11">
        <v>1068489.5</v>
      </c>
      <c r="BR1201" s="11">
        <v>26.71</v>
      </c>
    </row>
    <row r="1202" spans="48:70" ht="15" thickBot="1" x14ac:dyDescent="0.35">
      <c r="AV1202" s="10" t="s">
        <v>1206</v>
      </c>
      <c r="AW1202" s="11">
        <v>0</v>
      </c>
      <c r="AX1202" s="11">
        <v>157156.9</v>
      </c>
      <c r="AY1202" s="11">
        <v>253900.4</v>
      </c>
      <c r="AZ1202" s="11">
        <v>40163.9</v>
      </c>
      <c r="BA1202" s="11">
        <v>231123.3</v>
      </c>
      <c r="BB1202" s="11">
        <v>214307.4</v>
      </c>
      <c r="BC1202" s="11">
        <v>685531</v>
      </c>
      <c r="BD1202" s="11">
        <v>179355</v>
      </c>
      <c r="BE1202" s="11">
        <v>190862.6</v>
      </c>
      <c r="BF1202" s="11">
        <v>0</v>
      </c>
      <c r="BG1202" s="11">
        <v>38495.1</v>
      </c>
      <c r="BH1202" s="11">
        <v>375950.9</v>
      </c>
      <c r="BI1202" s="11">
        <v>0</v>
      </c>
      <c r="BJ1202" s="11">
        <v>273443.3</v>
      </c>
      <c r="BK1202" s="11">
        <v>0</v>
      </c>
      <c r="BL1202" s="11">
        <v>0</v>
      </c>
      <c r="BM1202" s="11">
        <v>0</v>
      </c>
      <c r="BN1202" s="11">
        <v>156037.70000000001</v>
      </c>
      <c r="BO1202" s="11">
        <v>2796327.5</v>
      </c>
      <c r="BP1202" s="11">
        <v>1000000</v>
      </c>
      <c r="BQ1202" s="11">
        <v>-1796327.5</v>
      </c>
      <c r="BR1202" s="11">
        <v>-179.63</v>
      </c>
    </row>
    <row r="1203" spans="48:70" ht="15" thickBot="1" x14ac:dyDescent="0.35">
      <c r="AV1203" s="10" t="s">
        <v>1207</v>
      </c>
      <c r="AW1203" s="11">
        <v>0</v>
      </c>
      <c r="AX1203" s="11">
        <v>403430.9</v>
      </c>
      <c r="AY1203" s="11">
        <v>253900.4</v>
      </c>
      <c r="AZ1203" s="11">
        <v>40163.9</v>
      </c>
      <c r="BA1203" s="11">
        <v>258776.2</v>
      </c>
      <c r="BB1203" s="11">
        <v>0</v>
      </c>
      <c r="BC1203" s="11">
        <v>550071</v>
      </c>
      <c r="BD1203" s="11">
        <v>179355</v>
      </c>
      <c r="BE1203" s="11">
        <v>190862.6</v>
      </c>
      <c r="BF1203" s="11">
        <v>55086</v>
      </c>
      <c r="BG1203" s="11">
        <v>0</v>
      </c>
      <c r="BH1203" s="11">
        <v>375950.9</v>
      </c>
      <c r="BI1203" s="11">
        <v>0</v>
      </c>
      <c r="BJ1203" s="11">
        <v>0</v>
      </c>
      <c r="BK1203" s="11">
        <v>69441.600000000006</v>
      </c>
      <c r="BL1203" s="11">
        <v>0</v>
      </c>
      <c r="BM1203" s="11">
        <v>150691.4</v>
      </c>
      <c r="BN1203" s="11">
        <v>167483.79999999999</v>
      </c>
      <c r="BO1203" s="11">
        <v>2695213.8</v>
      </c>
      <c r="BP1203" s="11">
        <v>3000000</v>
      </c>
      <c r="BQ1203" s="11">
        <v>304786.2</v>
      </c>
      <c r="BR1203" s="11">
        <v>10.16</v>
      </c>
    </row>
    <row r="1204" spans="48:70" ht="15" thickBot="1" x14ac:dyDescent="0.35"/>
    <row r="1205" spans="48:70" ht="15" thickBot="1" x14ac:dyDescent="0.35">
      <c r="AV1205" s="12" t="s">
        <v>1271</v>
      </c>
      <c r="AW1205" s="13">
        <v>6910762</v>
      </c>
    </row>
    <row r="1206" spans="48:70" ht="15" thickBot="1" x14ac:dyDescent="0.35">
      <c r="AV1206" s="12" t="s">
        <v>1272</v>
      </c>
      <c r="AW1206" s="13">
        <v>0</v>
      </c>
    </row>
    <row r="1207" spans="48:70" ht="15" thickBot="1" x14ac:dyDescent="0.35">
      <c r="AV1207" s="12" t="s">
        <v>1273</v>
      </c>
      <c r="AW1207" s="13">
        <v>1523378641.0999999</v>
      </c>
    </row>
    <row r="1208" spans="48:70" ht="15" thickBot="1" x14ac:dyDescent="0.35">
      <c r="AV1208" s="12" t="s">
        <v>1274</v>
      </c>
      <c r="AW1208" s="13">
        <v>1321000000</v>
      </c>
    </row>
    <row r="1209" spans="48:70" ht="15" thickBot="1" x14ac:dyDescent="0.35">
      <c r="AV1209" s="12" t="s">
        <v>1275</v>
      </c>
      <c r="AW1209" s="13">
        <v>202378641.09999999</v>
      </c>
    </row>
    <row r="1210" spans="48:70" ht="15" thickBot="1" x14ac:dyDescent="0.35">
      <c r="AV1210" s="12" t="s">
        <v>1276</v>
      </c>
      <c r="AW1210" s="13"/>
    </row>
    <row r="1211" spans="48:70" ht="15" thickBot="1" x14ac:dyDescent="0.35">
      <c r="AV1211" s="12" t="s">
        <v>1277</v>
      </c>
      <c r="AW1211" s="13"/>
    </row>
    <row r="1212" spans="48:70" ht="15" thickBot="1" x14ac:dyDescent="0.35">
      <c r="AV1212" s="12" t="s">
        <v>1278</v>
      </c>
      <c r="AW1212" s="13">
        <v>0</v>
      </c>
    </row>
    <row r="1214" spans="48:70" x14ac:dyDescent="0.3">
      <c r="AV1214" s="14" t="s">
        <v>1279</v>
      </c>
    </row>
    <row r="1216" spans="48:70" x14ac:dyDescent="0.3">
      <c r="AV1216" s="15" t="s">
        <v>1923</v>
      </c>
    </row>
    <row r="1217" spans="48:48" x14ac:dyDescent="0.3">
      <c r="AV1217" s="15" t="s">
        <v>1924</v>
      </c>
    </row>
  </sheetData>
  <phoneticPr fontId="4" type="noConversion"/>
  <conditionalFormatting sqref="X1:AO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V1214" r:id="rId1" display="https://miau.my-x.hu/myx-free/coco/test/933430420211121163102.html" xr:uid="{9274186E-0B43-4627-9825-77A088C895BF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1A9A0-15FB-440E-9FE2-DA7C2B49A5D2}">
  <dimension ref="A1:BD2187"/>
  <sheetViews>
    <sheetView zoomScale="55" zoomScaleNormal="55" workbookViewId="0"/>
  </sheetViews>
  <sheetFormatPr defaultRowHeight="14.4" x14ac:dyDescent="0.3"/>
  <cols>
    <col min="1" max="1" width="21.109375" bestFit="1" customWidth="1"/>
    <col min="2" max="2" width="14.77734375" bestFit="1" customWidth="1"/>
    <col min="3" max="5" width="8" bestFit="1" customWidth="1"/>
    <col min="6" max="6" width="9.6640625" bestFit="1" customWidth="1"/>
    <col min="7" max="7" width="9.6640625" customWidth="1"/>
    <col min="24" max="24" width="11.21875" bestFit="1" customWidth="1"/>
    <col min="25" max="25" width="14.33203125" bestFit="1" customWidth="1"/>
    <col min="26" max="26" width="14.33203125" customWidth="1"/>
    <col min="27" max="27" width="12.88671875" bestFit="1" customWidth="1"/>
  </cols>
  <sheetData>
    <row r="1" spans="1:56" ht="18" x14ac:dyDescent="0.3">
      <c r="J1" s="21">
        <f>CORREL(J3:J542,I3:I542)</f>
        <v>0.10140598954194177</v>
      </c>
      <c r="L1" s="1"/>
      <c r="M1" s="1"/>
      <c r="N1" s="1"/>
      <c r="O1" s="1"/>
      <c r="P1" s="1"/>
      <c r="Q1" s="1"/>
      <c r="R1" s="1"/>
      <c r="S1" s="1"/>
      <c r="T1" s="1"/>
      <c r="U1" s="1"/>
      <c r="W1" s="21">
        <f>CORREL(X3:X542,J3:J542)</f>
        <v>0.25368613034062698</v>
      </c>
      <c r="X1">
        <f>CORREL($I$3:$I$542,X3:X542)</f>
        <v>0.65024274732128251</v>
      </c>
      <c r="AC1" s="21">
        <f>CORREL($J$3:$J$542,AC3:AC542)</f>
        <v>0.49637782330210145</v>
      </c>
      <c r="AS1" s="6"/>
    </row>
    <row r="2" spans="1:56" x14ac:dyDescent="0.3">
      <c r="I2" t="str">
        <f>fix1_oam1!AQ3</f>
        <v>Estimation1</v>
      </c>
      <c r="J2" t="str">
        <f>fix1_oam1!AR3</f>
        <v>Y</v>
      </c>
      <c r="K2" t="str">
        <f>rnd_fix1!K2</f>
        <v>Y&amp;Y'</v>
      </c>
      <c r="L2" s="1"/>
      <c r="M2" s="1" t="s">
        <v>615</v>
      </c>
      <c r="N2" s="1">
        <v>1</v>
      </c>
      <c r="O2" s="1">
        <v>2</v>
      </c>
      <c r="P2" s="1">
        <v>3</v>
      </c>
      <c r="Q2" s="1">
        <v>4</v>
      </c>
      <c r="R2" s="1" t="s">
        <v>616</v>
      </c>
      <c r="S2" s="1"/>
      <c r="T2" s="1"/>
      <c r="U2" s="1"/>
      <c r="X2" t="str">
        <f>fix1_oam1!AS3</f>
        <v>Estimation</v>
      </c>
      <c r="Y2" t="s">
        <v>1285</v>
      </c>
      <c r="Z2" t="s">
        <v>1286</v>
      </c>
      <c r="AA2" t="str">
        <f>fix1_oam1!AP3</f>
        <v>Y'=1000000*Y</v>
      </c>
      <c r="AB2" t="s">
        <v>1775</v>
      </c>
      <c r="AC2" t="s">
        <v>1776</v>
      </c>
      <c r="AD2" t="str">
        <f>J2</f>
        <v>Y</v>
      </c>
      <c r="AE2" t="str">
        <f t="shared" ref="AE2" si="0">K2</f>
        <v>Y&amp;Y'</v>
      </c>
      <c r="AG2" s="1" t="s">
        <v>615</v>
      </c>
      <c r="AH2" s="1">
        <v>1</v>
      </c>
      <c r="AI2" s="1">
        <v>2</v>
      </c>
      <c r="AJ2" s="1">
        <v>3</v>
      </c>
      <c r="AK2" s="1">
        <v>4</v>
      </c>
      <c r="AL2" s="1" t="s">
        <v>616</v>
      </c>
      <c r="AM2" s="1"/>
      <c r="AN2" s="1"/>
      <c r="AO2" s="1"/>
      <c r="AS2" s="7"/>
    </row>
    <row r="3" spans="1:56" x14ac:dyDescent="0.3">
      <c r="A3" s="16" t="s">
        <v>1284</v>
      </c>
      <c r="B3" s="16" t="s">
        <v>1281</v>
      </c>
      <c r="I3">
        <f>fix1_oam1!AQ4</f>
        <v>3</v>
      </c>
      <c r="J3">
        <f>fix1_oam1!AR4</f>
        <v>4</v>
      </c>
      <c r="K3" t="str">
        <f t="shared" ref="K3:K65" si="1">J3&amp;I3</f>
        <v>43</v>
      </c>
      <c r="L3" s="1"/>
      <c r="M3" s="1">
        <v>1</v>
      </c>
      <c r="N3" s="1">
        <f>COUNTIF($K$3:$K$602,N$2&amp;$M3)</f>
        <v>0</v>
      </c>
      <c r="O3" s="1">
        <f t="shared" ref="O3:Q6" si="2">COUNTIF($K$3:$K$602,O$2&amp;$M3)</f>
        <v>0</v>
      </c>
      <c r="P3" s="1">
        <f t="shared" si="2"/>
        <v>0</v>
      </c>
      <c r="Q3" s="1">
        <f t="shared" si="2"/>
        <v>0</v>
      </c>
      <c r="R3" s="1">
        <f>SUM(N3:Q3)</f>
        <v>0</v>
      </c>
      <c r="S3" s="1"/>
      <c r="T3" s="1"/>
      <c r="U3" s="1"/>
      <c r="X3">
        <f>fix1_oam1!AS4</f>
        <v>2931511.9</v>
      </c>
      <c r="Y3">
        <f>RANK(X3,X$3:X$542,0)</f>
        <v>125</v>
      </c>
      <c r="Z3">
        <f>541-Y3</f>
        <v>416</v>
      </c>
      <c r="AA3">
        <f>fix1_oam1!AP4</f>
        <v>4000000</v>
      </c>
      <c r="AB3">
        <f>AV1634</f>
        <v>2781052.6</v>
      </c>
      <c r="AC3">
        <f>IF(LEFT(AB3,2)="16",1,IF(LEFT(AB3,2)="22",1,IF(LEFT(AB3,2)="27",4,4)))</f>
        <v>4</v>
      </c>
      <c r="AD3">
        <f t="shared" ref="AD3:AD66" si="3">J3</f>
        <v>4</v>
      </c>
      <c r="AE3" t="str">
        <f>AD3&amp;AC3</f>
        <v>44</v>
      </c>
      <c r="AG3" s="1">
        <v>1</v>
      </c>
      <c r="AH3" s="19">
        <f>COUNTIF($AE$3:$AE$602,AH$2&amp;$M3)</f>
        <v>139</v>
      </c>
      <c r="AI3" s="1">
        <f t="shared" ref="AI3:AK6" si="4">COUNTIF($AE$3:$AE$602,AI$2&amp;$M3)</f>
        <v>93</v>
      </c>
      <c r="AJ3" s="1">
        <f t="shared" si="4"/>
        <v>144</v>
      </c>
      <c r="AK3" s="1">
        <f t="shared" si="4"/>
        <v>10</v>
      </c>
      <c r="AL3" s="1">
        <f>SUM(AH3:AK3)</f>
        <v>386</v>
      </c>
      <c r="AM3" s="1"/>
      <c r="AN3" s="1"/>
      <c r="AO3" s="1"/>
    </row>
    <row r="4" spans="1:56" x14ac:dyDescent="0.3">
      <c r="A4" s="16" t="s">
        <v>1283</v>
      </c>
      <c r="B4">
        <v>1000000</v>
      </c>
      <c r="C4">
        <v>2000000</v>
      </c>
      <c r="D4">
        <v>3000000</v>
      </c>
      <c r="E4">
        <v>4000000</v>
      </c>
      <c r="F4" t="s">
        <v>1282</v>
      </c>
      <c r="I4">
        <f>fix1_oam1!AQ5</f>
        <v>3</v>
      </c>
      <c r="J4">
        <f>fix1_oam1!AR5</f>
        <v>4</v>
      </c>
      <c r="K4" t="str">
        <f t="shared" si="1"/>
        <v>43</v>
      </c>
      <c r="L4" s="1"/>
      <c r="M4" s="1">
        <v>2</v>
      </c>
      <c r="N4" s="1">
        <f t="shared" ref="N4:N6" si="5">COUNTIF($K$3:$K$602,N$2&amp;$M4)</f>
        <v>14</v>
      </c>
      <c r="O4" s="1">
        <f t="shared" si="2"/>
        <v>12</v>
      </c>
      <c r="P4" s="1">
        <f t="shared" si="2"/>
        <v>15</v>
      </c>
      <c r="Q4" s="1">
        <f t="shared" si="2"/>
        <v>0</v>
      </c>
      <c r="R4" s="1">
        <f t="shared" ref="R4:R6" si="6">SUM(N4:Q4)</f>
        <v>41</v>
      </c>
      <c r="S4" s="1"/>
      <c r="T4" s="1"/>
      <c r="U4" s="1"/>
      <c r="X4">
        <f>fix1_oam1!AS5</f>
        <v>2931510.5</v>
      </c>
      <c r="Y4">
        <f t="shared" ref="Y4:Y67" si="7">RANK(X4,X$3:X$542,0)</f>
        <v>186</v>
      </c>
      <c r="Z4">
        <f t="shared" ref="Z4:Z67" si="8">541-Y4</f>
        <v>355</v>
      </c>
      <c r="AA4">
        <f>fix1_oam1!AP5</f>
        <v>4000000</v>
      </c>
      <c r="AB4">
        <f t="shared" ref="AB4:AB67" si="9">AV1635</f>
        <v>3337263.2</v>
      </c>
      <c r="AC4">
        <f t="shared" ref="AC4:AC67" si="10">IF(LEFT(AB4,2)="16",1,IF(LEFT(AB4,2)="22",1,IF(LEFT(AB4,2)="27",4,4)))</f>
        <v>4</v>
      </c>
      <c r="AD4">
        <f t="shared" si="3"/>
        <v>4</v>
      </c>
      <c r="AE4" t="str">
        <f t="shared" ref="AE4:AE67" si="11">AD4&amp;AC4</f>
        <v>44</v>
      </c>
      <c r="AG4" s="1">
        <v>2</v>
      </c>
      <c r="AH4" s="1">
        <f t="shared" ref="AH4:AH6" si="12">COUNTIF($AE$3:$AE$602,AH$2&amp;$M4)</f>
        <v>0</v>
      </c>
      <c r="AI4" s="19">
        <f t="shared" si="4"/>
        <v>0</v>
      </c>
      <c r="AJ4" s="1">
        <f t="shared" si="4"/>
        <v>0</v>
      </c>
      <c r="AK4" s="1">
        <f t="shared" si="4"/>
        <v>0</v>
      </c>
      <c r="AL4" s="1">
        <f t="shared" ref="AL4:AL6" si="13">SUM(AH4:AK4)</f>
        <v>0</v>
      </c>
      <c r="AM4" s="1"/>
      <c r="AN4" s="1"/>
      <c r="AO4" s="1"/>
    </row>
    <row r="5" spans="1:56" ht="18" x14ac:dyDescent="0.3">
      <c r="A5" s="17">
        <v>2152780.9</v>
      </c>
      <c r="B5" s="18"/>
      <c r="C5" s="18">
        <v>1</v>
      </c>
      <c r="D5" s="18"/>
      <c r="E5" s="18"/>
      <c r="F5" s="18">
        <v>1</v>
      </c>
      <c r="G5" s="18"/>
      <c r="I5">
        <f>fix1_oam1!AQ6</f>
        <v>3</v>
      </c>
      <c r="J5">
        <f>fix1_oam1!AR6</f>
        <v>4</v>
      </c>
      <c r="K5" t="str">
        <f t="shared" si="1"/>
        <v>43</v>
      </c>
      <c r="L5" s="1"/>
      <c r="M5" s="1">
        <v>3</v>
      </c>
      <c r="N5" s="1">
        <f t="shared" si="5"/>
        <v>145</v>
      </c>
      <c r="O5" s="1">
        <f t="shared" si="2"/>
        <v>96</v>
      </c>
      <c r="P5" s="1">
        <f t="shared" si="2"/>
        <v>129</v>
      </c>
      <c r="Q5" s="1">
        <f t="shared" si="2"/>
        <v>128</v>
      </c>
      <c r="R5" s="1">
        <f t="shared" si="6"/>
        <v>498</v>
      </c>
      <c r="S5" s="1"/>
      <c r="T5" s="1"/>
      <c r="U5" s="1"/>
      <c r="X5">
        <f>fix1_oam1!AS6</f>
        <v>2931513.4</v>
      </c>
      <c r="Y5">
        <f t="shared" si="7"/>
        <v>116</v>
      </c>
      <c r="Z5">
        <f t="shared" si="8"/>
        <v>425</v>
      </c>
      <c r="AA5">
        <f>fix1_oam1!AP6</f>
        <v>4000000</v>
      </c>
      <c r="AB5">
        <f t="shared" si="9"/>
        <v>2781052.6</v>
      </c>
      <c r="AC5">
        <f t="shared" si="10"/>
        <v>4</v>
      </c>
      <c r="AD5">
        <f t="shared" si="3"/>
        <v>4</v>
      </c>
      <c r="AE5" t="str">
        <f t="shared" si="11"/>
        <v>44</v>
      </c>
      <c r="AG5" s="1">
        <v>3</v>
      </c>
      <c r="AH5" s="1">
        <f t="shared" si="12"/>
        <v>0</v>
      </c>
      <c r="AI5" s="1">
        <f t="shared" si="4"/>
        <v>0</v>
      </c>
      <c r="AJ5" s="19">
        <f t="shared" si="4"/>
        <v>0</v>
      </c>
      <c r="AK5" s="1">
        <f t="shared" si="4"/>
        <v>0</v>
      </c>
      <c r="AL5" s="1">
        <f t="shared" si="13"/>
        <v>0</v>
      </c>
      <c r="AM5" s="1"/>
      <c r="AN5" s="1"/>
      <c r="AO5" s="1"/>
      <c r="AS5" s="8" t="s">
        <v>642</v>
      </c>
      <c r="AT5" s="9">
        <v>1611225</v>
      </c>
      <c r="AU5" s="8" t="s">
        <v>643</v>
      </c>
      <c r="AV5" s="9">
        <v>540</v>
      </c>
      <c r="AW5" s="8" t="s">
        <v>644</v>
      </c>
      <c r="AX5" s="9">
        <v>2</v>
      </c>
      <c r="AY5" s="8" t="s">
        <v>645</v>
      </c>
      <c r="AZ5" s="9">
        <v>540</v>
      </c>
      <c r="BA5" s="8" t="s">
        <v>646</v>
      </c>
      <c r="BB5" s="9">
        <v>0</v>
      </c>
      <c r="BC5" s="8" t="s">
        <v>647</v>
      </c>
      <c r="BD5" s="9" t="s">
        <v>1925</v>
      </c>
    </row>
    <row r="6" spans="1:56" ht="18.600000000000001" thickBot="1" x14ac:dyDescent="0.35">
      <c r="A6" s="17">
        <v>2163163.5</v>
      </c>
      <c r="B6" s="18">
        <v>1</v>
      </c>
      <c r="C6" s="18"/>
      <c r="D6" s="18"/>
      <c r="E6" s="18"/>
      <c r="F6" s="18">
        <v>1</v>
      </c>
      <c r="G6" s="18"/>
      <c r="I6">
        <f>fix1_oam1!AQ7</f>
        <v>2</v>
      </c>
      <c r="J6">
        <f>fix1_oam1!AR7</f>
        <v>1</v>
      </c>
      <c r="K6" t="str">
        <f t="shared" si="1"/>
        <v>12</v>
      </c>
      <c r="L6" s="1"/>
      <c r="M6" s="1">
        <v>4</v>
      </c>
      <c r="N6" s="1">
        <f t="shared" si="5"/>
        <v>0</v>
      </c>
      <c r="O6" s="1">
        <f t="shared" si="2"/>
        <v>1</v>
      </c>
      <c r="P6" s="1">
        <f t="shared" si="2"/>
        <v>0</v>
      </c>
      <c r="Q6" s="1">
        <f t="shared" si="2"/>
        <v>0</v>
      </c>
      <c r="R6" s="1">
        <f t="shared" si="6"/>
        <v>1</v>
      </c>
      <c r="S6" s="1"/>
      <c r="T6" s="1"/>
      <c r="U6" s="1"/>
      <c r="X6">
        <f>fix1_oam1!AS7</f>
        <v>2408518.6</v>
      </c>
      <c r="Y6">
        <f t="shared" si="7"/>
        <v>522</v>
      </c>
      <c r="Z6">
        <f t="shared" si="8"/>
        <v>19</v>
      </c>
      <c r="AA6">
        <f>fix1_oam1!AP7</f>
        <v>1000000</v>
      </c>
      <c r="AB6">
        <f t="shared" si="9"/>
        <v>2224842.1</v>
      </c>
      <c r="AC6">
        <f t="shared" si="10"/>
        <v>1</v>
      </c>
      <c r="AD6">
        <f t="shared" si="3"/>
        <v>1</v>
      </c>
      <c r="AE6" t="str">
        <f t="shared" si="11"/>
        <v>11</v>
      </c>
      <c r="AG6" s="1">
        <v>4</v>
      </c>
      <c r="AH6" s="1">
        <f t="shared" si="12"/>
        <v>35</v>
      </c>
      <c r="AI6" s="1">
        <f t="shared" si="4"/>
        <v>28</v>
      </c>
      <c r="AJ6" s="1">
        <f t="shared" si="4"/>
        <v>16</v>
      </c>
      <c r="AK6" s="19">
        <f t="shared" si="4"/>
        <v>135</v>
      </c>
      <c r="AL6" s="1">
        <f t="shared" si="13"/>
        <v>214</v>
      </c>
      <c r="AM6" s="1"/>
      <c r="AN6" s="1"/>
      <c r="AO6" s="1"/>
      <c r="AS6" s="6"/>
    </row>
    <row r="7" spans="1:56" ht="15" thickBot="1" x14ac:dyDescent="0.35">
      <c r="A7" s="17">
        <v>2197683.2000000002</v>
      </c>
      <c r="B7" s="18"/>
      <c r="C7" s="18"/>
      <c r="D7" s="18">
        <v>1</v>
      </c>
      <c r="E7" s="18"/>
      <c r="F7" s="18">
        <v>1</v>
      </c>
      <c r="G7" s="18"/>
      <c r="I7">
        <f>fix1_oam1!AQ8</f>
        <v>3</v>
      </c>
      <c r="J7">
        <f>fix1_oam1!AR8</f>
        <v>3</v>
      </c>
      <c r="K7" t="str">
        <f t="shared" si="1"/>
        <v>33</v>
      </c>
      <c r="L7" s="1"/>
      <c r="M7" s="1" t="s">
        <v>616</v>
      </c>
      <c r="N7" s="1">
        <f>SUM(N3:N6)</f>
        <v>159</v>
      </c>
      <c r="O7" s="1">
        <f t="shared" ref="O7:Q7" si="14">SUM(O3:O6)</f>
        <v>109</v>
      </c>
      <c r="P7" s="1">
        <f t="shared" si="14"/>
        <v>144</v>
      </c>
      <c r="Q7" s="1">
        <f t="shared" si="14"/>
        <v>128</v>
      </c>
      <c r="R7" s="1">
        <f>Q6+P5+O4+N3</f>
        <v>141</v>
      </c>
      <c r="S7" s="1"/>
      <c r="T7" s="1"/>
      <c r="U7" s="1"/>
      <c r="X7">
        <f>fix1_oam1!AS8</f>
        <v>2912721.7</v>
      </c>
      <c r="Y7">
        <f t="shared" si="7"/>
        <v>229</v>
      </c>
      <c r="Z7">
        <f t="shared" si="8"/>
        <v>312</v>
      </c>
      <c r="AA7">
        <f>fix1_oam1!AP8</f>
        <v>3000000</v>
      </c>
      <c r="AB7">
        <f t="shared" si="9"/>
        <v>2224842.1</v>
      </c>
      <c r="AC7">
        <f t="shared" si="10"/>
        <v>1</v>
      </c>
      <c r="AD7">
        <f t="shared" si="3"/>
        <v>3</v>
      </c>
      <c r="AE7" t="str">
        <f t="shared" si="11"/>
        <v>31</v>
      </c>
      <c r="AG7" s="1" t="s">
        <v>616</v>
      </c>
      <c r="AH7" s="1">
        <f>SUM(AH3:AH6)</f>
        <v>174</v>
      </c>
      <c r="AI7" s="1">
        <f t="shared" ref="AI7" si="15">SUM(AI3:AI6)</f>
        <v>121</v>
      </c>
      <c r="AJ7" s="1">
        <f t="shared" ref="AJ7" si="16">SUM(AJ3:AJ6)</f>
        <v>160</v>
      </c>
      <c r="AK7" s="1">
        <f t="shared" ref="AK7" si="17">SUM(AK3:AK6)</f>
        <v>145</v>
      </c>
      <c r="AL7" s="1">
        <f>AK6+AJ5+AI4+AH3</f>
        <v>274</v>
      </c>
      <c r="AM7" s="1"/>
      <c r="AN7" s="1"/>
      <c r="AO7" s="1"/>
      <c r="AS7" s="10" t="s">
        <v>648</v>
      </c>
      <c r="AT7" s="10" t="s">
        <v>649</v>
      </c>
      <c r="AU7" s="10" t="s">
        <v>650</v>
      </c>
      <c r="AV7" s="10" t="s">
        <v>1287</v>
      </c>
    </row>
    <row r="8" spans="1:56" ht="15" thickBot="1" x14ac:dyDescent="0.35">
      <c r="A8" s="17">
        <v>2236563.2000000002</v>
      </c>
      <c r="B8" s="18"/>
      <c r="C8" s="18">
        <v>1</v>
      </c>
      <c r="D8" s="18"/>
      <c r="E8" s="18"/>
      <c r="F8" s="18">
        <v>1</v>
      </c>
      <c r="G8" s="18"/>
      <c r="I8">
        <f>fix1_oam1!AQ9</f>
        <v>3</v>
      </c>
      <c r="J8">
        <f>fix1_oam1!AR9</f>
        <v>2</v>
      </c>
      <c r="K8" t="str">
        <f t="shared" si="1"/>
        <v>23</v>
      </c>
      <c r="L8" s="1"/>
      <c r="M8" s="1"/>
      <c r="N8" s="1"/>
      <c r="O8" s="1"/>
      <c r="P8" s="1"/>
      <c r="Q8" s="1"/>
      <c r="R8" s="1"/>
      <c r="S8" s="1">
        <f>SUM(N3:Q6)</f>
        <v>540</v>
      </c>
      <c r="T8" s="1"/>
      <c r="U8" s="1"/>
      <c r="X8">
        <f>fix1_oam1!AS9</f>
        <v>2913033.9</v>
      </c>
      <c r="Y8">
        <f t="shared" si="7"/>
        <v>228</v>
      </c>
      <c r="Z8">
        <f t="shared" si="8"/>
        <v>313</v>
      </c>
      <c r="AA8">
        <f>fix1_oam1!AP9</f>
        <v>2000000</v>
      </c>
      <c r="AB8">
        <f t="shared" si="9"/>
        <v>2224842.1</v>
      </c>
      <c r="AC8">
        <f t="shared" si="10"/>
        <v>1</v>
      </c>
      <c r="AD8">
        <f t="shared" si="3"/>
        <v>2</v>
      </c>
      <c r="AE8" t="str">
        <f t="shared" si="11"/>
        <v>21</v>
      </c>
      <c r="AG8" s="1"/>
      <c r="AH8" s="1"/>
      <c r="AI8" s="1"/>
      <c r="AJ8" s="1"/>
      <c r="AK8" s="1"/>
      <c r="AL8" s="1"/>
      <c r="AM8" s="1">
        <f>SUM(AH3:AK6)</f>
        <v>600</v>
      </c>
      <c r="AN8" s="1"/>
      <c r="AO8" s="1"/>
      <c r="AS8" s="10" t="s">
        <v>668</v>
      </c>
      <c r="AT8" s="11">
        <v>125</v>
      </c>
      <c r="AU8" s="11">
        <v>416</v>
      </c>
      <c r="AV8" s="11">
        <v>4000000</v>
      </c>
    </row>
    <row r="9" spans="1:56" ht="15" thickBot="1" x14ac:dyDescent="0.35">
      <c r="A9" s="17">
        <v>2239661.2000000002</v>
      </c>
      <c r="B9" s="18"/>
      <c r="C9" s="18"/>
      <c r="D9" s="18">
        <v>1</v>
      </c>
      <c r="E9" s="18"/>
      <c r="F9" s="18">
        <v>1</v>
      </c>
      <c r="G9" s="18"/>
      <c r="I9">
        <f>fix1_oam1!AQ10</f>
        <v>2</v>
      </c>
      <c r="J9">
        <f>fix1_oam1!AR10</f>
        <v>3</v>
      </c>
      <c r="K9" t="str">
        <f t="shared" si="1"/>
        <v>32</v>
      </c>
      <c r="L9" s="1"/>
      <c r="M9" s="1"/>
      <c r="N9" s="1"/>
      <c r="O9" s="1"/>
      <c r="P9" s="1"/>
      <c r="Q9" s="1"/>
      <c r="R9" s="1"/>
      <c r="S9" s="1"/>
      <c r="T9" s="24">
        <f>R7/S8</f>
        <v>0.26111111111111113</v>
      </c>
      <c r="U9" s="1" t="e">
        <f>T18*0.9+T27*0.1</f>
        <v>#DIV/0!</v>
      </c>
      <c r="X9">
        <f>fix1_oam1!AS10</f>
        <v>2299607.7999999998</v>
      </c>
      <c r="Y9">
        <f t="shared" si="7"/>
        <v>532</v>
      </c>
      <c r="Z9">
        <f t="shared" si="8"/>
        <v>9</v>
      </c>
      <c r="AA9">
        <f>fix1_oam1!AP10</f>
        <v>3000000</v>
      </c>
      <c r="AB9">
        <f t="shared" si="9"/>
        <v>2224842.1</v>
      </c>
      <c r="AC9">
        <f t="shared" si="10"/>
        <v>1</v>
      </c>
      <c r="AD9">
        <f t="shared" si="3"/>
        <v>3</v>
      </c>
      <c r="AE9" t="str">
        <f t="shared" si="11"/>
        <v>31</v>
      </c>
      <c r="AG9" s="1"/>
      <c r="AH9" s="1"/>
      <c r="AI9" s="1"/>
      <c r="AJ9" s="1"/>
      <c r="AK9" s="1"/>
      <c r="AL9" s="1"/>
      <c r="AM9" s="1"/>
      <c r="AN9" s="24">
        <f>AL7/AM8</f>
        <v>0.45666666666666667</v>
      </c>
      <c r="AO9" s="1" t="e">
        <f>AN18*0.9+AN27*0.1</f>
        <v>#DIV/0!</v>
      </c>
      <c r="AS9" s="10" t="s">
        <v>669</v>
      </c>
      <c r="AT9" s="11">
        <v>186</v>
      </c>
      <c r="AU9" s="11">
        <v>355</v>
      </c>
      <c r="AV9" s="11">
        <v>4000000</v>
      </c>
    </row>
    <row r="10" spans="1:56" ht="15" thickBot="1" x14ac:dyDescent="0.35">
      <c r="A10" s="17">
        <v>2252125</v>
      </c>
      <c r="B10" s="18"/>
      <c r="C10" s="18">
        <v>1</v>
      </c>
      <c r="D10" s="18"/>
      <c r="E10" s="18"/>
      <c r="F10" s="18">
        <v>1</v>
      </c>
      <c r="G10" s="18"/>
      <c r="I10">
        <f>fix1_oam1!AQ11</f>
        <v>3</v>
      </c>
      <c r="J10">
        <f>fix1_oam1!AR11</f>
        <v>4</v>
      </c>
      <c r="K10" t="str">
        <f t="shared" si="1"/>
        <v>43</v>
      </c>
      <c r="L10" s="1"/>
      <c r="M10" s="1"/>
      <c r="N10" s="1"/>
      <c r="O10" s="1"/>
      <c r="P10" s="1"/>
      <c r="Q10" s="1"/>
      <c r="R10" s="1"/>
      <c r="S10" s="1"/>
      <c r="T10" s="1"/>
      <c r="U10" s="1"/>
      <c r="X10">
        <f>fix1_oam1!AS11</f>
        <v>2931511.2</v>
      </c>
      <c r="Y10">
        <f t="shared" si="7"/>
        <v>140</v>
      </c>
      <c r="Z10">
        <f t="shared" si="8"/>
        <v>401</v>
      </c>
      <c r="AA10">
        <f>fix1_oam1!AP11</f>
        <v>4000000</v>
      </c>
      <c r="AB10">
        <f t="shared" si="9"/>
        <v>2781052.6</v>
      </c>
      <c r="AC10">
        <f t="shared" si="10"/>
        <v>4</v>
      </c>
      <c r="AD10">
        <f t="shared" si="3"/>
        <v>4</v>
      </c>
      <c r="AE10" t="str">
        <f t="shared" si="11"/>
        <v>44</v>
      </c>
      <c r="AG10" s="1"/>
      <c r="AH10" s="1"/>
      <c r="AI10" s="1"/>
      <c r="AJ10" s="1"/>
      <c r="AK10" s="1"/>
      <c r="AL10" s="1"/>
      <c r="AM10" s="1"/>
      <c r="AN10" s="1"/>
      <c r="AO10" s="1"/>
      <c r="AS10" s="10" t="s">
        <v>670</v>
      </c>
      <c r="AT10" s="11">
        <v>116</v>
      </c>
      <c r="AU10" s="11">
        <v>425</v>
      </c>
      <c r="AV10" s="11">
        <v>4000000</v>
      </c>
    </row>
    <row r="11" spans="1:56" ht="15" thickBot="1" x14ac:dyDescent="0.35">
      <c r="A11" s="17">
        <v>2258265.2999999998</v>
      </c>
      <c r="B11" s="18"/>
      <c r="C11" s="18"/>
      <c r="D11" s="18">
        <v>1</v>
      </c>
      <c r="E11" s="18"/>
      <c r="F11" s="18">
        <v>1</v>
      </c>
      <c r="G11" s="18"/>
      <c r="I11">
        <f>fix1_oam1!AQ12</f>
        <v>3</v>
      </c>
      <c r="J11">
        <f>fix1_oam1!AR12</f>
        <v>2</v>
      </c>
      <c r="K11" t="str">
        <f t="shared" si="1"/>
        <v>23</v>
      </c>
      <c r="L11" s="1"/>
      <c r="M11" s="1" t="s">
        <v>602</v>
      </c>
      <c r="N11" s="1">
        <v>1</v>
      </c>
      <c r="O11" s="1">
        <v>2</v>
      </c>
      <c r="P11" s="1">
        <v>3</v>
      </c>
      <c r="Q11" s="1">
        <v>4</v>
      </c>
      <c r="R11" s="1" t="s">
        <v>616</v>
      </c>
      <c r="S11" s="1"/>
      <c r="T11" s="1"/>
      <c r="U11" s="1"/>
      <c r="X11">
        <f>fix1_oam1!AS12</f>
        <v>2878257.4</v>
      </c>
      <c r="Y11">
        <f t="shared" si="7"/>
        <v>262</v>
      </c>
      <c r="Z11">
        <f t="shared" si="8"/>
        <v>279</v>
      </c>
      <c r="AA11">
        <f>fix1_oam1!AP12</f>
        <v>2000000</v>
      </c>
      <c r="AB11">
        <f t="shared" si="9"/>
        <v>2224842.1</v>
      </c>
      <c r="AC11">
        <f t="shared" si="10"/>
        <v>1</v>
      </c>
      <c r="AD11">
        <f t="shared" si="3"/>
        <v>2</v>
      </c>
      <c r="AE11" t="str">
        <f t="shared" si="11"/>
        <v>21</v>
      </c>
      <c r="AG11" s="1" t="s">
        <v>602</v>
      </c>
      <c r="AH11" s="1">
        <v>1</v>
      </c>
      <c r="AI11" s="1">
        <v>2</v>
      </c>
      <c r="AJ11" s="1">
        <v>3</v>
      </c>
      <c r="AK11" s="1">
        <v>4</v>
      </c>
      <c r="AL11" s="1" t="s">
        <v>616</v>
      </c>
      <c r="AM11" s="1"/>
      <c r="AN11" s="1"/>
      <c r="AO11" s="1"/>
      <c r="AS11" s="10" t="s">
        <v>671</v>
      </c>
      <c r="AT11" s="11">
        <v>522</v>
      </c>
      <c r="AU11" s="11">
        <v>19</v>
      </c>
      <c r="AV11" s="11">
        <v>1000000</v>
      </c>
    </row>
    <row r="12" spans="1:56" ht="15" thickBot="1" x14ac:dyDescent="0.35">
      <c r="A12" s="17">
        <v>2262935.4</v>
      </c>
      <c r="B12" s="18"/>
      <c r="C12" s="18"/>
      <c r="D12" s="18">
        <v>1</v>
      </c>
      <c r="E12" s="18"/>
      <c r="F12" s="18">
        <v>1</v>
      </c>
      <c r="G12" s="18"/>
      <c r="I12">
        <f>fix1_oam1!AQ13</f>
        <v>3</v>
      </c>
      <c r="J12">
        <f>fix1_oam1!AR13</f>
        <v>1</v>
      </c>
      <c r="K12" t="str">
        <f t="shared" si="1"/>
        <v>13</v>
      </c>
      <c r="L12" s="1"/>
      <c r="M12" s="1">
        <v>1</v>
      </c>
      <c r="N12" s="1">
        <f>COUNTIF($K$3:$K$542,N$2&amp;$M12)</f>
        <v>0</v>
      </c>
      <c r="O12" s="1">
        <f t="shared" ref="O12:Q15" si="18">COUNTIF($K$3:$K$542,O$2&amp;$M12)</f>
        <v>0</v>
      </c>
      <c r="P12" s="1">
        <f t="shared" si="18"/>
        <v>0</v>
      </c>
      <c r="Q12" s="1">
        <f t="shared" si="18"/>
        <v>0</v>
      </c>
      <c r="R12" s="1">
        <f>SUM(N12:Q12)</f>
        <v>0</v>
      </c>
      <c r="S12" s="1"/>
      <c r="T12" s="1"/>
      <c r="U12" s="1"/>
      <c r="X12">
        <f>fix1_oam1!AS13</f>
        <v>2855464.9</v>
      </c>
      <c r="Y12">
        <f t="shared" si="7"/>
        <v>287</v>
      </c>
      <c r="Z12">
        <f t="shared" si="8"/>
        <v>254</v>
      </c>
      <c r="AA12">
        <f>fix1_oam1!AP13</f>
        <v>1000000</v>
      </c>
      <c r="AB12">
        <f t="shared" si="9"/>
        <v>2224842.1</v>
      </c>
      <c r="AC12">
        <f t="shared" si="10"/>
        <v>1</v>
      </c>
      <c r="AD12">
        <f t="shared" si="3"/>
        <v>1</v>
      </c>
      <c r="AE12" t="str">
        <f t="shared" si="11"/>
        <v>11</v>
      </c>
      <c r="AG12" s="1">
        <v>1</v>
      </c>
      <c r="AH12" s="1">
        <f>COUNTIF($AE$3:$AE$542,AH$2&amp;$M12)</f>
        <v>127</v>
      </c>
      <c r="AI12" s="1">
        <f t="shared" ref="AI12:AK15" si="19">COUNTIF($AE$3:$AE$542,AI$2&amp;$M12)</f>
        <v>84</v>
      </c>
      <c r="AJ12" s="1">
        <f t="shared" si="19"/>
        <v>133</v>
      </c>
      <c r="AK12" s="1">
        <f t="shared" si="19"/>
        <v>0</v>
      </c>
      <c r="AL12" s="1">
        <f>SUM(AH12:AK12)</f>
        <v>344</v>
      </c>
      <c r="AM12" s="1"/>
      <c r="AN12" s="1"/>
      <c r="AO12" s="1"/>
      <c r="AS12" s="10" t="s">
        <v>672</v>
      </c>
      <c r="AT12" s="11">
        <v>229</v>
      </c>
      <c r="AU12" s="11">
        <v>312</v>
      </c>
      <c r="AV12" s="11">
        <v>3000000</v>
      </c>
    </row>
    <row r="13" spans="1:56" ht="15" thickBot="1" x14ac:dyDescent="0.35">
      <c r="A13" s="17">
        <v>2266028.2999999998</v>
      </c>
      <c r="B13" s="18"/>
      <c r="C13" s="18">
        <v>1</v>
      </c>
      <c r="D13" s="18"/>
      <c r="E13" s="18"/>
      <c r="F13" s="18">
        <v>1</v>
      </c>
      <c r="G13" s="18"/>
      <c r="I13">
        <f>fix1_oam1!AQ14</f>
        <v>3</v>
      </c>
      <c r="J13">
        <f>fix1_oam1!AR14</f>
        <v>1</v>
      </c>
      <c r="K13" t="str">
        <f t="shared" si="1"/>
        <v>13</v>
      </c>
      <c r="L13" s="1"/>
      <c r="M13" s="1">
        <v>2</v>
      </c>
      <c r="N13" s="1">
        <f t="shared" ref="N13:N15" si="20">COUNTIF($K$3:$K$542,N$2&amp;$M13)</f>
        <v>14</v>
      </c>
      <c r="O13" s="1">
        <f t="shared" si="18"/>
        <v>12</v>
      </c>
      <c r="P13" s="1">
        <f t="shared" si="18"/>
        <v>15</v>
      </c>
      <c r="Q13" s="1">
        <f t="shared" si="18"/>
        <v>0</v>
      </c>
      <c r="R13" s="1">
        <f t="shared" ref="R13:R15" si="21">SUM(N13:Q13)</f>
        <v>41</v>
      </c>
      <c r="S13" s="1"/>
      <c r="T13" s="1"/>
      <c r="U13" s="1"/>
      <c r="X13">
        <f>fix1_oam1!AS14</f>
        <v>2696786.6</v>
      </c>
      <c r="Y13">
        <f t="shared" si="7"/>
        <v>406</v>
      </c>
      <c r="Z13">
        <f t="shared" si="8"/>
        <v>135</v>
      </c>
      <c r="AA13">
        <f>fix1_oam1!AP14</f>
        <v>1000000</v>
      </c>
      <c r="AB13">
        <f t="shared" si="9"/>
        <v>2224842.1</v>
      </c>
      <c r="AC13">
        <f t="shared" si="10"/>
        <v>1</v>
      </c>
      <c r="AD13">
        <f t="shared" si="3"/>
        <v>1</v>
      </c>
      <c r="AE13" t="str">
        <f t="shared" si="11"/>
        <v>11</v>
      </c>
      <c r="AG13" s="1">
        <v>2</v>
      </c>
      <c r="AH13" s="1">
        <f t="shared" ref="AH13:AH15" si="22">COUNTIF($AE$3:$AE$542,AH$2&amp;$M13)</f>
        <v>0</v>
      </c>
      <c r="AI13" s="1">
        <f t="shared" si="19"/>
        <v>0</v>
      </c>
      <c r="AJ13" s="1">
        <f t="shared" si="19"/>
        <v>0</v>
      </c>
      <c r="AK13" s="1">
        <f t="shared" si="19"/>
        <v>0</v>
      </c>
      <c r="AL13" s="1">
        <f t="shared" ref="AL13:AL15" si="23">SUM(AH13:AK13)</f>
        <v>0</v>
      </c>
      <c r="AM13" s="1"/>
      <c r="AN13" s="1"/>
      <c r="AO13" s="1"/>
      <c r="AS13" s="10" t="s">
        <v>673</v>
      </c>
      <c r="AT13" s="11">
        <v>228</v>
      </c>
      <c r="AU13" s="11">
        <v>313</v>
      </c>
      <c r="AV13" s="11">
        <v>2000000</v>
      </c>
    </row>
    <row r="14" spans="1:56" ht="15" thickBot="1" x14ac:dyDescent="0.35">
      <c r="A14" s="17">
        <v>2270138.7000000002</v>
      </c>
      <c r="B14" s="18"/>
      <c r="C14" s="18">
        <v>1</v>
      </c>
      <c r="D14" s="18"/>
      <c r="E14" s="18"/>
      <c r="F14" s="18">
        <v>1</v>
      </c>
      <c r="G14" s="18"/>
      <c r="I14">
        <f>fix1_oam1!AQ15</f>
        <v>3</v>
      </c>
      <c r="J14">
        <f>fix1_oam1!AR15</f>
        <v>3</v>
      </c>
      <c r="K14" t="str">
        <f t="shared" si="1"/>
        <v>33</v>
      </c>
      <c r="L14" s="1"/>
      <c r="M14" s="1">
        <v>3</v>
      </c>
      <c r="N14" s="1">
        <f t="shared" si="20"/>
        <v>145</v>
      </c>
      <c r="O14" s="1">
        <f t="shared" si="18"/>
        <v>96</v>
      </c>
      <c r="P14" s="1">
        <f t="shared" si="18"/>
        <v>129</v>
      </c>
      <c r="Q14" s="1">
        <f t="shared" si="18"/>
        <v>128</v>
      </c>
      <c r="R14" s="1">
        <f t="shared" si="21"/>
        <v>498</v>
      </c>
      <c r="S14" s="1"/>
      <c r="T14" s="1"/>
      <c r="U14" s="1"/>
      <c r="X14">
        <f>fix1_oam1!AS15</f>
        <v>2753881.4</v>
      </c>
      <c r="Y14">
        <f t="shared" si="7"/>
        <v>361</v>
      </c>
      <c r="Z14">
        <f t="shared" si="8"/>
        <v>180</v>
      </c>
      <c r="AA14">
        <f>fix1_oam1!AP15</f>
        <v>3000000</v>
      </c>
      <c r="AB14">
        <f t="shared" si="9"/>
        <v>2224842.1</v>
      </c>
      <c r="AC14">
        <f t="shared" si="10"/>
        <v>1</v>
      </c>
      <c r="AD14">
        <f t="shared" si="3"/>
        <v>3</v>
      </c>
      <c r="AE14" t="str">
        <f t="shared" si="11"/>
        <v>31</v>
      </c>
      <c r="AG14" s="1">
        <v>3</v>
      </c>
      <c r="AH14" s="1">
        <f t="shared" si="22"/>
        <v>0</v>
      </c>
      <c r="AI14" s="1">
        <f t="shared" si="19"/>
        <v>0</v>
      </c>
      <c r="AJ14" s="1">
        <f t="shared" si="19"/>
        <v>0</v>
      </c>
      <c r="AK14" s="1">
        <f t="shared" si="19"/>
        <v>0</v>
      </c>
      <c r="AL14" s="1">
        <f t="shared" si="23"/>
        <v>0</v>
      </c>
      <c r="AM14" s="1"/>
      <c r="AN14" s="1"/>
      <c r="AO14" s="1"/>
      <c r="AS14" s="10" t="s">
        <v>674</v>
      </c>
      <c r="AT14" s="11">
        <v>532</v>
      </c>
      <c r="AU14" s="11">
        <v>9</v>
      </c>
      <c r="AV14" s="11">
        <v>3000000</v>
      </c>
    </row>
    <row r="15" spans="1:56" ht="15" thickBot="1" x14ac:dyDescent="0.35">
      <c r="A15" s="17">
        <v>2272314.4</v>
      </c>
      <c r="B15" s="18">
        <v>1</v>
      </c>
      <c r="C15" s="18"/>
      <c r="D15" s="18"/>
      <c r="E15" s="18"/>
      <c r="F15" s="18">
        <v>1</v>
      </c>
      <c r="G15" s="18"/>
      <c r="I15">
        <f>fix1_oam1!AQ16</f>
        <v>3</v>
      </c>
      <c r="J15">
        <f>fix1_oam1!AR16</f>
        <v>3</v>
      </c>
      <c r="K15" t="str">
        <f t="shared" si="1"/>
        <v>33</v>
      </c>
      <c r="L15" s="1"/>
      <c r="M15" s="1">
        <v>4</v>
      </c>
      <c r="N15" s="1">
        <f t="shared" si="20"/>
        <v>0</v>
      </c>
      <c r="O15" s="1">
        <f t="shared" si="18"/>
        <v>1</v>
      </c>
      <c r="P15" s="1">
        <f t="shared" si="18"/>
        <v>0</v>
      </c>
      <c r="Q15" s="1">
        <f t="shared" si="18"/>
        <v>0</v>
      </c>
      <c r="R15" s="1">
        <f t="shared" si="21"/>
        <v>1</v>
      </c>
      <c r="S15" s="1"/>
      <c r="T15" s="1"/>
      <c r="U15" s="1"/>
      <c r="X15">
        <f>fix1_oam1!AS16</f>
        <v>2897922.7</v>
      </c>
      <c r="Y15">
        <f t="shared" si="7"/>
        <v>242</v>
      </c>
      <c r="Z15">
        <f t="shared" si="8"/>
        <v>299</v>
      </c>
      <c r="AA15">
        <f>fix1_oam1!AP16</f>
        <v>3000000</v>
      </c>
      <c r="AB15">
        <f t="shared" si="9"/>
        <v>2224842.1</v>
      </c>
      <c r="AC15">
        <f t="shared" si="10"/>
        <v>1</v>
      </c>
      <c r="AD15">
        <f t="shared" si="3"/>
        <v>3</v>
      </c>
      <c r="AE15" t="str">
        <f t="shared" si="11"/>
        <v>31</v>
      </c>
      <c r="AG15" s="1">
        <v>4</v>
      </c>
      <c r="AH15" s="1">
        <f t="shared" si="22"/>
        <v>32</v>
      </c>
      <c r="AI15" s="1">
        <f t="shared" si="19"/>
        <v>25</v>
      </c>
      <c r="AJ15" s="1">
        <f t="shared" si="19"/>
        <v>11</v>
      </c>
      <c r="AK15" s="1">
        <f t="shared" si="19"/>
        <v>128</v>
      </c>
      <c r="AL15" s="1">
        <f t="shared" si="23"/>
        <v>196</v>
      </c>
      <c r="AM15" s="1"/>
      <c r="AN15" s="1"/>
      <c r="AO15" s="1"/>
      <c r="AS15" s="10" t="s">
        <v>675</v>
      </c>
      <c r="AT15" s="11">
        <v>140</v>
      </c>
      <c r="AU15" s="11">
        <v>401</v>
      </c>
      <c r="AV15" s="11">
        <v>4000000</v>
      </c>
    </row>
    <row r="16" spans="1:56" ht="15" thickBot="1" x14ac:dyDescent="0.35">
      <c r="A16" s="17">
        <v>2284873.4</v>
      </c>
      <c r="B16" s="18"/>
      <c r="C16" s="18">
        <v>1</v>
      </c>
      <c r="D16" s="18"/>
      <c r="E16" s="18"/>
      <c r="F16" s="18">
        <v>1</v>
      </c>
      <c r="G16" s="18"/>
      <c r="I16">
        <f>fix1_oam1!AQ17</f>
        <v>4</v>
      </c>
      <c r="J16">
        <f>fix1_oam1!AR17</f>
        <v>2</v>
      </c>
      <c r="K16" t="str">
        <f t="shared" si="1"/>
        <v>24</v>
      </c>
      <c r="L16" s="1"/>
      <c r="M16" s="1" t="s">
        <v>616</v>
      </c>
      <c r="N16" s="1">
        <f>SUM(N12:N15)</f>
        <v>159</v>
      </c>
      <c r="O16" s="1">
        <f t="shared" ref="O16:Q16" si="24">SUM(O12:O15)</f>
        <v>109</v>
      </c>
      <c r="P16" s="1">
        <f t="shared" si="24"/>
        <v>144</v>
      </c>
      <c r="Q16" s="1">
        <f t="shared" si="24"/>
        <v>128</v>
      </c>
      <c r="R16" s="1">
        <f>Q15+P14+O13+N12</f>
        <v>141</v>
      </c>
      <c r="S16" s="1"/>
      <c r="T16" s="1"/>
      <c r="U16" s="1"/>
      <c r="X16">
        <f>fix1_oam1!AS17</f>
        <v>3593483.8</v>
      </c>
      <c r="Y16">
        <f t="shared" si="7"/>
        <v>1</v>
      </c>
      <c r="Z16">
        <f t="shared" si="8"/>
        <v>540</v>
      </c>
      <c r="AA16">
        <f>fix1_oam1!AP17</f>
        <v>2000000</v>
      </c>
      <c r="AB16">
        <f t="shared" si="9"/>
        <v>3337263.2</v>
      </c>
      <c r="AC16">
        <f t="shared" si="10"/>
        <v>4</v>
      </c>
      <c r="AD16">
        <f t="shared" si="3"/>
        <v>2</v>
      </c>
      <c r="AE16" t="str">
        <f t="shared" si="11"/>
        <v>24</v>
      </c>
      <c r="AG16" s="1" t="s">
        <v>616</v>
      </c>
      <c r="AH16" s="1">
        <f>SUM(AH12:AH15)</f>
        <v>159</v>
      </c>
      <c r="AI16" s="1">
        <f t="shared" ref="AI16" si="25">SUM(AI12:AI15)</f>
        <v>109</v>
      </c>
      <c r="AJ16" s="1">
        <f t="shared" ref="AJ16" si="26">SUM(AJ12:AJ15)</f>
        <v>144</v>
      </c>
      <c r="AK16" s="1">
        <f t="shared" ref="AK16" si="27">SUM(AK12:AK15)</f>
        <v>128</v>
      </c>
      <c r="AL16" s="1">
        <f>AK15+AJ14+AI13+AH12</f>
        <v>255</v>
      </c>
      <c r="AM16" s="1"/>
      <c r="AN16" s="1"/>
      <c r="AO16" s="1"/>
      <c r="AS16" s="10" t="s">
        <v>676</v>
      </c>
      <c r="AT16" s="11">
        <v>262</v>
      </c>
      <c r="AU16" s="11">
        <v>279</v>
      </c>
      <c r="AV16" s="11">
        <v>2000000</v>
      </c>
    </row>
    <row r="17" spans="1:48" ht="15" thickBot="1" x14ac:dyDescent="0.35">
      <c r="A17" s="17">
        <v>2303607.2000000002</v>
      </c>
      <c r="B17" s="18"/>
      <c r="C17" s="18">
        <v>1</v>
      </c>
      <c r="D17" s="18"/>
      <c r="E17" s="18"/>
      <c r="F17" s="18">
        <v>1</v>
      </c>
      <c r="G17" s="18"/>
      <c r="I17">
        <f>fix1_oam1!AQ18</f>
        <v>3</v>
      </c>
      <c r="J17">
        <f>fix1_oam1!AR18</f>
        <v>1</v>
      </c>
      <c r="K17" t="str">
        <f t="shared" si="1"/>
        <v>13</v>
      </c>
      <c r="L17" s="1"/>
      <c r="M17" s="1"/>
      <c r="N17" s="1"/>
      <c r="O17" s="1"/>
      <c r="P17" s="1"/>
      <c r="Q17" s="1"/>
      <c r="R17" s="1"/>
      <c r="S17" s="1">
        <f>SUM(N12:Q15)</f>
        <v>540</v>
      </c>
      <c r="T17" s="1"/>
      <c r="U17" s="1"/>
      <c r="X17">
        <f>fix1_oam1!AS18</f>
        <v>2869629.9</v>
      </c>
      <c r="Y17">
        <f t="shared" si="7"/>
        <v>272</v>
      </c>
      <c r="Z17">
        <f t="shared" si="8"/>
        <v>269</v>
      </c>
      <c r="AA17">
        <f>fix1_oam1!AP18</f>
        <v>1000000</v>
      </c>
      <c r="AB17">
        <f t="shared" si="9"/>
        <v>2224842.1</v>
      </c>
      <c r="AC17">
        <f t="shared" si="10"/>
        <v>1</v>
      </c>
      <c r="AD17">
        <f t="shared" si="3"/>
        <v>1</v>
      </c>
      <c r="AE17" t="str">
        <f t="shared" si="11"/>
        <v>11</v>
      </c>
      <c r="AG17" s="1"/>
      <c r="AH17" s="1"/>
      <c r="AI17" s="1"/>
      <c r="AJ17" s="1"/>
      <c r="AK17" s="1"/>
      <c r="AL17" s="1"/>
      <c r="AM17" s="1">
        <f>SUM(AH12:AK15)</f>
        <v>540</v>
      </c>
      <c r="AN17" s="1"/>
      <c r="AO17" s="1"/>
      <c r="AS17" s="10" t="s">
        <v>677</v>
      </c>
      <c r="AT17" s="11">
        <v>287</v>
      </c>
      <c r="AU17" s="11">
        <v>254</v>
      </c>
      <c r="AV17" s="11">
        <v>1000000</v>
      </c>
    </row>
    <row r="18" spans="1:48" ht="15" thickBot="1" x14ac:dyDescent="0.35">
      <c r="A18" s="17">
        <v>2329989.6</v>
      </c>
      <c r="B18" s="18"/>
      <c r="C18" s="18"/>
      <c r="D18" s="18">
        <v>1</v>
      </c>
      <c r="E18" s="18"/>
      <c r="F18" s="18">
        <v>1</v>
      </c>
      <c r="G18" s="18"/>
      <c r="I18">
        <f>fix1_oam1!AQ19</f>
        <v>3</v>
      </c>
      <c r="J18">
        <f>fix1_oam1!AR19</f>
        <v>4</v>
      </c>
      <c r="K18" t="str">
        <f t="shared" si="1"/>
        <v>43</v>
      </c>
      <c r="L18" s="1"/>
      <c r="M18" s="1"/>
      <c r="N18" s="1"/>
      <c r="O18" s="1"/>
      <c r="P18" s="1"/>
      <c r="Q18" s="1"/>
      <c r="R18" s="1"/>
      <c r="S18" s="1"/>
      <c r="T18" s="24">
        <f>R16/S17</f>
        <v>0.26111111111111113</v>
      </c>
      <c r="U18" s="1"/>
      <c r="X18">
        <f>fix1_oam1!AS19</f>
        <v>2931510.5</v>
      </c>
      <c r="Y18">
        <f t="shared" si="7"/>
        <v>186</v>
      </c>
      <c r="Z18">
        <f t="shared" si="8"/>
        <v>355</v>
      </c>
      <c r="AA18">
        <f>fix1_oam1!AP19</f>
        <v>4000000</v>
      </c>
      <c r="AB18">
        <f t="shared" si="9"/>
        <v>3337263.2</v>
      </c>
      <c r="AC18">
        <f t="shared" si="10"/>
        <v>4</v>
      </c>
      <c r="AD18">
        <f t="shared" si="3"/>
        <v>4</v>
      </c>
      <c r="AE18" t="str">
        <f t="shared" si="11"/>
        <v>44</v>
      </c>
      <c r="AG18" s="1"/>
      <c r="AH18" s="1"/>
      <c r="AI18" s="1"/>
      <c r="AJ18" s="1"/>
      <c r="AK18" s="1"/>
      <c r="AL18" s="1"/>
      <c r="AM18" s="1"/>
      <c r="AN18" s="24">
        <f>AL16/AM17</f>
        <v>0.47222222222222221</v>
      </c>
      <c r="AO18" s="1"/>
      <c r="AS18" s="10" t="s">
        <v>678</v>
      </c>
      <c r="AT18" s="11">
        <v>406</v>
      </c>
      <c r="AU18" s="11">
        <v>135</v>
      </c>
      <c r="AV18" s="11">
        <v>1000000</v>
      </c>
    </row>
    <row r="19" spans="1:48" ht="15" thickBot="1" x14ac:dyDescent="0.35">
      <c r="A19" s="17">
        <v>2354628.6</v>
      </c>
      <c r="B19" s="18"/>
      <c r="C19" s="18"/>
      <c r="D19" s="18">
        <v>1</v>
      </c>
      <c r="E19" s="18"/>
      <c r="F19" s="18">
        <v>1</v>
      </c>
      <c r="G19" s="18"/>
      <c r="I19">
        <f>fix1_oam1!AQ20</f>
        <v>3</v>
      </c>
      <c r="J19">
        <f>fix1_oam1!AR20</f>
        <v>3</v>
      </c>
      <c r="K19" t="str">
        <f t="shared" si="1"/>
        <v>33</v>
      </c>
      <c r="L19" s="1"/>
      <c r="M19" s="1"/>
      <c r="N19" s="1"/>
      <c r="O19" s="1"/>
      <c r="P19" s="1"/>
      <c r="Q19" s="1"/>
      <c r="R19" s="1"/>
      <c r="S19" s="1"/>
      <c r="T19" s="1"/>
      <c r="U19" s="1"/>
      <c r="X19">
        <f>fix1_oam1!AS20</f>
        <v>2791439.9</v>
      </c>
      <c r="Y19">
        <f t="shared" si="7"/>
        <v>337</v>
      </c>
      <c r="Z19">
        <f t="shared" si="8"/>
        <v>204</v>
      </c>
      <c r="AA19">
        <f>fix1_oam1!AP20</f>
        <v>3000000</v>
      </c>
      <c r="AB19">
        <f t="shared" si="9"/>
        <v>2224842.1</v>
      </c>
      <c r="AC19">
        <f t="shared" si="10"/>
        <v>1</v>
      </c>
      <c r="AD19">
        <f t="shared" si="3"/>
        <v>3</v>
      </c>
      <c r="AE19" t="str">
        <f t="shared" si="11"/>
        <v>31</v>
      </c>
      <c r="AG19" s="1"/>
      <c r="AH19" s="1"/>
      <c r="AI19" s="1"/>
      <c r="AJ19" s="1"/>
      <c r="AK19" s="1"/>
      <c r="AL19" s="1"/>
      <c r="AM19" s="1"/>
      <c r="AN19" s="1"/>
      <c r="AO19" s="1"/>
      <c r="AS19" s="10" t="s">
        <v>679</v>
      </c>
      <c r="AT19" s="11">
        <v>361</v>
      </c>
      <c r="AU19" s="11">
        <v>180</v>
      </c>
      <c r="AV19" s="11">
        <v>3000000</v>
      </c>
    </row>
    <row r="20" spans="1:48" ht="15" thickBot="1" x14ac:dyDescent="0.35">
      <c r="A20" s="17">
        <v>2357158.9</v>
      </c>
      <c r="B20" s="18">
        <v>1</v>
      </c>
      <c r="C20" s="18"/>
      <c r="D20" s="18"/>
      <c r="E20" s="18"/>
      <c r="F20" s="18">
        <v>1</v>
      </c>
      <c r="G20" s="18"/>
      <c r="I20">
        <f>fix1_oam1!AQ21</f>
        <v>3</v>
      </c>
      <c r="J20">
        <f>fix1_oam1!AR21</f>
        <v>2</v>
      </c>
      <c r="K20" t="str">
        <f t="shared" si="1"/>
        <v>23</v>
      </c>
      <c r="L20" s="1"/>
      <c r="M20" s="1" t="s">
        <v>617</v>
      </c>
      <c r="N20" s="1">
        <v>1</v>
      </c>
      <c r="O20" s="1">
        <v>2</v>
      </c>
      <c r="P20" s="1">
        <v>3</v>
      </c>
      <c r="Q20" s="1">
        <v>4</v>
      </c>
      <c r="R20" s="1" t="s">
        <v>616</v>
      </c>
      <c r="S20" s="1"/>
      <c r="T20" s="1"/>
      <c r="U20" s="1"/>
      <c r="X20">
        <f>fix1_oam1!AS21</f>
        <v>3027099</v>
      </c>
      <c r="Y20">
        <f t="shared" si="7"/>
        <v>56</v>
      </c>
      <c r="Z20">
        <f t="shared" si="8"/>
        <v>485</v>
      </c>
      <c r="AA20">
        <f>fix1_oam1!AP21</f>
        <v>2000000</v>
      </c>
      <c r="AB20">
        <f t="shared" si="9"/>
        <v>2224842.1</v>
      </c>
      <c r="AC20">
        <f t="shared" si="10"/>
        <v>1</v>
      </c>
      <c r="AD20">
        <f t="shared" si="3"/>
        <v>2</v>
      </c>
      <c r="AE20" t="str">
        <f t="shared" si="11"/>
        <v>21</v>
      </c>
      <c r="AG20" s="1" t="s">
        <v>617</v>
      </c>
      <c r="AH20" s="1">
        <v>1</v>
      </c>
      <c r="AI20" s="1">
        <v>2</v>
      </c>
      <c r="AJ20" s="1">
        <v>3</v>
      </c>
      <c r="AK20" s="1">
        <v>4</v>
      </c>
      <c r="AL20" s="1" t="s">
        <v>616</v>
      </c>
      <c r="AM20" s="1"/>
      <c r="AN20" s="1"/>
      <c r="AO20" s="1"/>
      <c r="AS20" s="10" t="s">
        <v>680</v>
      </c>
      <c r="AT20" s="11">
        <v>242</v>
      </c>
      <c r="AU20" s="11">
        <v>299</v>
      </c>
      <c r="AV20" s="11">
        <v>3000000</v>
      </c>
    </row>
    <row r="21" spans="1:48" ht="15" thickBot="1" x14ac:dyDescent="0.35">
      <c r="A21" s="17">
        <v>2366348.7999999998</v>
      </c>
      <c r="B21" s="18">
        <v>1</v>
      </c>
      <c r="C21" s="18"/>
      <c r="D21" s="18"/>
      <c r="E21" s="18"/>
      <c r="F21" s="18">
        <v>1</v>
      </c>
      <c r="G21" s="18"/>
      <c r="I21">
        <f>fix1_oam1!AQ22</f>
        <v>3</v>
      </c>
      <c r="J21">
        <f>fix1_oam1!AR22</f>
        <v>4</v>
      </c>
      <c r="K21" t="str">
        <f t="shared" si="1"/>
        <v>43</v>
      </c>
      <c r="L21" s="1"/>
      <c r="M21" s="1">
        <v>1</v>
      </c>
      <c r="N21" s="1">
        <f>COUNTIF($K$543:$K$602,N$2&amp;$M21)</f>
        <v>0</v>
      </c>
      <c r="O21" s="1">
        <f t="shared" ref="O21:Q24" si="28">COUNTIF($K$543:$K$602,O$2&amp;$M21)</f>
        <v>0</v>
      </c>
      <c r="P21" s="1">
        <f t="shared" si="28"/>
        <v>0</v>
      </c>
      <c r="Q21" s="1">
        <f t="shared" si="28"/>
        <v>0</v>
      </c>
      <c r="R21" s="1">
        <f>SUM(N21:Q21)</f>
        <v>0</v>
      </c>
      <c r="S21" s="1"/>
      <c r="T21" s="1"/>
      <c r="U21" s="1"/>
      <c r="X21">
        <f>fix1_oam1!AS22</f>
        <v>2931511.2</v>
      </c>
      <c r="Y21">
        <f t="shared" si="7"/>
        <v>140</v>
      </c>
      <c r="Z21">
        <f t="shared" si="8"/>
        <v>401</v>
      </c>
      <c r="AA21">
        <f>fix1_oam1!AP22</f>
        <v>4000000</v>
      </c>
      <c r="AB21">
        <f t="shared" si="9"/>
        <v>2781052.6</v>
      </c>
      <c r="AC21">
        <f t="shared" si="10"/>
        <v>4</v>
      </c>
      <c r="AD21">
        <f t="shared" si="3"/>
        <v>4</v>
      </c>
      <c r="AE21" t="str">
        <f t="shared" si="11"/>
        <v>44</v>
      </c>
      <c r="AG21" s="1">
        <v>1</v>
      </c>
      <c r="AH21" s="1">
        <f>COUNTIF($K$543:$K$602,AH$2&amp;$M21)</f>
        <v>0</v>
      </c>
      <c r="AI21" s="1">
        <f t="shared" ref="AI21:AK24" si="29">COUNTIF($K$543:$K$602,AI$2&amp;$M21)</f>
        <v>0</v>
      </c>
      <c r="AJ21" s="1">
        <f t="shared" si="29"/>
        <v>0</v>
      </c>
      <c r="AK21" s="1">
        <f t="shared" si="29"/>
        <v>0</v>
      </c>
      <c r="AL21" s="1">
        <f>SUM(AH21:AK21)</f>
        <v>0</v>
      </c>
      <c r="AM21" s="1"/>
      <c r="AN21" s="1"/>
      <c r="AO21" s="1"/>
      <c r="AS21" s="10" t="s">
        <v>681</v>
      </c>
      <c r="AT21" s="11">
        <v>1</v>
      </c>
      <c r="AU21" s="11">
        <v>540</v>
      </c>
      <c r="AV21" s="11">
        <v>2000000</v>
      </c>
    </row>
    <row r="22" spans="1:48" ht="15" thickBot="1" x14ac:dyDescent="0.35">
      <c r="A22" s="17">
        <v>2368406.6</v>
      </c>
      <c r="B22" s="18"/>
      <c r="C22" s="18">
        <v>1</v>
      </c>
      <c r="D22" s="18"/>
      <c r="E22" s="18"/>
      <c r="F22" s="18">
        <v>1</v>
      </c>
      <c r="G22" s="18"/>
      <c r="I22">
        <f>fix1_oam1!AQ23</f>
        <v>3</v>
      </c>
      <c r="J22">
        <f>fix1_oam1!AR23</f>
        <v>1</v>
      </c>
      <c r="K22" t="str">
        <f t="shared" si="1"/>
        <v>13</v>
      </c>
      <c r="L22" s="1"/>
      <c r="M22" s="1">
        <v>2</v>
      </c>
      <c r="N22" s="1">
        <f t="shared" ref="N22:N24" si="30">COUNTIF($K$543:$K$602,N$2&amp;$M22)</f>
        <v>0</v>
      </c>
      <c r="O22" s="1">
        <f t="shared" si="28"/>
        <v>0</v>
      </c>
      <c r="P22" s="1">
        <f t="shared" si="28"/>
        <v>0</v>
      </c>
      <c r="Q22" s="1">
        <f t="shared" si="28"/>
        <v>0</v>
      </c>
      <c r="R22" s="1">
        <f t="shared" ref="R22:R24" si="31">SUM(N22:Q22)</f>
        <v>0</v>
      </c>
      <c r="S22" s="1"/>
      <c r="T22" s="1"/>
      <c r="U22" s="1"/>
      <c r="X22">
        <f>fix1_oam1!AS23</f>
        <v>2942033.1</v>
      </c>
      <c r="Y22">
        <f t="shared" si="7"/>
        <v>108</v>
      </c>
      <c r="Z22">
        <f t="shared" si="8"/>
        <v>433</v>
      </c>
      <c r="AA22">
        <f>fix1_oam1!AP23</f>
        <v>1000000</v>
      </c>
      <c r="AB22">
        <f t="shared" si="9"/>
        <v>2781052.6</v>
      </c>
      <c r="AC22">
        <f t="shared" si="10"/>
        <v>4</v>
      </c>
      <c r="AD22">
        <f t="shared" si="3"/>
        <v>1</v>
      </c>
      <c r="AE22" t="str">
        <f t="shared" si="11"/>
        <v>14</v>
      </c>
      <c r="AG22" s="1">
        <v>2</v>
      </c>
      <c r="AH22" s="1">
        <f t="shared" ref="AH22:AH24" si="32">COUNTIF($K$543:$K$602,AH$2&amp;$M22)</f>
        <v>0</v>
      </c>
      <c r="AI22" s="1">
        <f t="shared" si="29"/>
        <v>0</v>
      </c>
      <c r="AJ22" s="1">
        <f t="shared" si="29"/>
        <v>0</v>
      </c>
      <c r="AK22" s="1">
        <f t="shared" si="29"/>
        <v>0</v>
      </c>
      <c r="AL22" s="1">
        <f t="shared" ref="AL22:AL24" si="33">SUM(AH22:AK22)</f>
        <v>0</v>
      </c>
      <c r="AM22" s="1"/>
      <c r="AN22" s="1"/>
      <c r="AO22" s="1"/>
      <c r="AS22" s="10" t="s">
        <v>682</v>
      </c>
      <c r="AT22" s="11">
        <v>272</v>
      </c>
      <c r="AU22" s="11">
        <v>269</v>
      </c>
      <c r="AV22" s="11">
        <v>1000000</v>
      </c>
    </row>
    <row r="23" spans="1:48" ht="15" thickBot="1" x14ac:dyDescent="0.35">
      <c r="A23" s="17">
        <v>2373667.9</v>
      </c>
      <c r="B23" s="18"/>
      <c r="C23" s="18"/>
      <c r="D23" s="18">
        <v>1</v>
      </c>
      <c r="E23" s="18"/>
      <c r="F23" s="18">
        <v>1</v>
      </c>
      <c r="G23" s="18"/>
      <c r="I23">
        <f>fix1_oam1!AQ24</f>
        <v>3</v>
      </c>
      <c r="J23">
        <f>fix1_oam1!AR24</f>
        <v>1</v>
      </c>
      <c r="K23" t="str">
        <f t="shared" si="1"/>
        <v>13</v>
      </c>
      <c r="L23" s="1"/>
      <c r="M23" s="1">
        <v>3</v>
      </c>
      <c r="N23" s="1">
        <f t="shared" si="30"/>
        <v>0</v>
      </c>
      <c r="O23" s="1">
        <f t="shared" si="28"/>
        <v>0</v>
      </c>
      <c r="P23" s="1">
        <f t="shared" si="28"/>
        <v>0</v>
      </c>
      <c r="Q23" s="1">
        <f t="shared" si="28"/>
        <v>0</v>
      </c>
      <c r="R23" s="1">
        <f t="shared" si="31"/>
        <v>0</v>
      </c>
      <c r="S23" s="1"/>
      <c r="T23" s="1"/>
      <c r="U23" s="1"/>
      <c r="X23">
        <f>fix1_oam1!AS24</f>
        <v>2868727.8</v>
      </c>
      <c r="Y23">
        <f t="shared" si="7"/>
        <v>274</v>
      </c>
      <c r="Z23">
        <f t="shared" si="8"/>
        <v>267</v>
      </c>
      <c r="AA23">
        <f>fix1_oam1!AP24</f>
        <v>1000000</v>
      </c>
      <c r="AB23">
        <f t="shared" si="9"/>
        <v>2224842.1</v>
      </c>
      <c r="AC23">
        <f t="shared" si="10"/>
        <v>1</v>
      </c>
      <c r="AD23">
        <f t="shared" si="3"/>
        <v>1</v>
      </c>
      <c r="AE23" t="str">
        <f t="shared" si="11"/>
        <v>11</v>
      </c>
      <c r="AG23" s="1">
        <v>3</v>
      </c>
      <c r="AH23" s="1">
        <f t="shared" si="32"/>
        <v>0</v>
      </c>
      <c r="AI23" s="1">
        <f t="shared" si="29"/>
        <v>0</v>
      </c>
      <c r="AJ23" s="1">
        <f t="shared" si="29"/>
        <v>0</v>
      </c>
      <c r="AK23" s="1">
        <f t="shared" si="29"/>
        <v>0</v>
      </c>
      <c r="AL23" s="1">
        <f t="shared" si="33"/>
        <v>0</v>
      </c>
      <c r="AM23" s="1"/>
      <c r="AN23" s="1"/>
      <c r="AO23" s="1"/>
      <c r="AS23" s="10" t="s">
        <v>683</v>
      </c>
      <c r="AT23" s="11">
        <v>186</v>
      </c>
      <c r="AU23" s="11">
        <v>355</v>
      </c>
      <c r="AV23" s="11">
        <v>4000000</v>
      </c>
    </row>
    <row r="24" spans="1:48" ht="15" thickBot="1" x14ac:dyDescent="0.35">
      <c r="A24" s="17">
        <v>2397578.6</v>
      </c>
      <c r="B24" s="18"/>
      <c r="C24" s="18"/>
      <c r="D24" s="18">
        <v>1</v>
      </c>
      <c r="E24" s="18"/>
      <c r="F24" s="18">
        <v>1</v>
      </c>
      <c r="G24" s="18"/>
      <c r="I24">
        <f>fix1_oam1!AQ25</f>
        <v>3</v>
      </c>
      <c r="J24">
        <f>fix1_oam1!AR25</f>
        <v>2</v>
      </c>
      <c r="K24" t="str">
        <f t="shared" si="1"/>
        <v>23</v>
      </c>
      <c r="L24" s="1"/>
      <c r="M24" s="1">
        <v>4</v>
      </c>
      <c r="N24" s="1">
        <f t="shared" si="30"/>
        <v>0</v>
      </c>
      <c r="O24" s="1">
        <f t="shared" si="28"/>
        <v>0</v>
      </c>
      <c r="P24" s="1">
        <f t="shared" si="28"/>
        <v>0</v>
      </c>
      <c r="Q24" s="1">
        <f t="shared" si="28"/>
        <v>0</v>
      </c>
      <c r="R24" s="1">
        <f t="shared" si="31"/>
        <v>0</v>
      </c>
      <c r="S24" s="1"/>
      <c r="T24" s="1"/>
      <c r="U24" s="1"/>
      <c r="X24">
        <f>fix1_oam1!AS25</f>
        <v>2836931.9</v>
      </c>
      <c r="Y24">
        <f t="shared" si="7"/>
        <v>302</v>
      </c>
      <c r="Z24">
        <f t="shared" si="8"/>
        <v>239</v>
      </c>
      <c r="AA24">
        <f>fix1_oam1!AP25</f>
        <v>2000000</v>
      </c>
      <c r="AB24">
        <f t="shared" si="9"/>
        <v>2224842.1</v>
      </c>
      <c r="AC24">
        <f t="shared" si="10"/>
        <v>1</v>
      </c>
      <c r="AD24">
        <f t="shared" si="3"/>
        <v>2</v>
      </c>
      <c r="AE24" t="str">
        <f t="shared" si="11"/>
        <v>21</v>
      </c>
      <c r="AG24" s="1">
        <v>4</v>
      </c>
      <c r="AH24" s="1">
        <f t="shared" si="32"/>
        <v>0</v>
      </c>
      <c r="AI24" s="1">
        <f t="shared" si="29"/>
        <v>0</v>
      </c>
      <c r="AJ24" s="1">
        <f t="shared" si="29"/>
        <v>0</v>
      </c>
      <c r="AK24" s="1">
        <f t="shared" si="29"/>
        <v>0</v>
      </c>
      <c r="AL24" s="1">
        <f t="shared" si="33"/>
        <v>0</v>
      </c>
      <c r="AM24" s="1"/>
      <c r="AN24" s="1"/>
      <c r="AO24" s="1"/>
      <c r="AS24" s="10" t="s">
        <v>684</v>
      </c>
      <c r="AT24" s="11">
        <v>337</v>
      </c>
      <c r="AU24" s="11">
        <v>204</v>
      </c>
      <c r="AV24" s="11">
        <v>3000000</v>
      </c>
    </row>
    <row r="25" spans="1:48" ht="15" thickBot="1" x14ac:dyDescent="0.35">
      <c r="A25" s="17">
        <v>2398177.9</v>
      </c>
      <c r="B25" s="18"/>
      <c r="C25" s="18">
        <v>1</v>
      </c>
      <c r="D25" s="18"/>
      <c r="E25" s="18"/>
      <c r="F25" s="18">
        <v>1</v>
      </c>
      <c r="G25" s="18"/>
      <c r="I25">
        <f>fix1_oam1!AQ26</f>
        <v>3</v>
      </c>
      <c r="J25">
        <f>fix1_oam1!AR26</f>
        <v>4</v>
      </c>
      <c r="K25" t="str">
        <f t="shared" si="1"/>
        <v>43</v>
      </c>
      <c r="L25" s="1"/>
      <c r="M25" s="1" t="s">
        <v>616</v>
      </c>
      <c r="N25" s="1">
        <f>SUM(N21:N24)</f>
        <v>0</v>
      </c>
      <c r="O25" s="1">
        <f t="shared" ref="O25:Q25" si="34">SUM(O21:O24)</f>
        <v>0</v>
      </c>
      <c r="P25" s="1">
        <f t="shared" si="34"/>
        <v>0</v>
      </c>
      <c r="Q25" s="1">
        <f t="shared" si="34"/>
        <v>0</v>
      </c>
      <c r="R25" s="1">
        <f>Q24+P23+O22+N21</f>
        <v>0</v>
      </c>
      <c r="S25" s="1"/>
      <c r="T25" s="1"/>
      <c r="U25" s="1"/>
      <c r="X25">
        <f>fix1_oam1!AS26</f>
        <v>2931510.5</v>
      </c>
      <c r="Y25">
        <f t="shared" si="7"/>
        <v>186</v>
      </c>
      <c r="Z25">
        <f t="shared" si="8"/>
        <v>355</v>
      </c>
      <c r="AA25">
        <f>fix1_oam1!AP26</f>
        <v>4000000</v>
      </c>
      <c r="AB25">
        <f t="shared" si="9"/>
        <v>3337263.2</v>
      </c>
      <c r="AC25">
        <f t="shared" si="10"/>
        <v>4</v>
      </c>
      <c r="AD25">
        <f t="shared" si="3"/>
        <v>4</v>
      </c>
      <c r="AE25" t="str">
        <f t="shared" si="11"/>
        <v>44</v>
      </c>
      <c r="AG25" s="1" t="s">
        <v>616</v>
      </c>
      <c r="AH25" s="1">
        <f>SUM(AH21:AH24)</f>
        <v>0</v>
      </c>
      <c r="AI25" s="1">
        <f t="shared" ref="AI25" si="35">SUM(AI21:AI24)</f>
        <v>0</v>
      </c>
      <c r="AJ25" s="1">
        <f t="shared" ref="AJ25" si="36">SUM(AJ21:AJ24)</f>
        <v>0</v>
      </c>
      <c r="AK25" s="1">
        <f t="shared" ref="AK25" si="37">SUM(AK21:AK24)</f>
        <v>0</v>
      </c>
      <c r="AL25" s="1">
        <f>AK24+AJ23+AI22+AH21</f>
        <v>0</v>
      </c>
      <c r="AM25" s="1"/>
      <c r="AN25" s="1"/>
      <c r="AO25" s="1"/>
      <c r="AS25" s="10" t="s">
        <v>685</v>
      </c>
      <c r="AT25" s="11">
        <v>56</v>
      </c>
      <c r="AU25" s="11">
        <v>485</v>
      </c>
      <c r="AV25" s="11">
        <v>2000000</v>
      </c>
    </row>
    <row r="26" spans="1:48" ht="15" thickBot="1" x14ac:dyDescent="0.35">
      <c r="A26" s="17">
        <v>2402328.6</v>
      </c>
      <c r="B26" s="18">
        <v>1</v>
      </c>
      <c r="C26" s="18"/>
      <c r="D26" s="18"/>
      <c r="E26" s="18"/>
      <c r="F26" s="18">
        <v>1</v>
      </c>
      <c r="G26" s="18"/>
      <c r="I26">
        <f>fix1_oam1!AQ27</f>
        <v>3</v>
      </c>
      <c r="J26">
        <f>fix1_oam1!AR27</f>
        <v>4</v>
      </c>
      <c r="K26" t="str">
        <f t="shared" si="1"/>
        <v>43</v>
      </c>
      <c r="L26" s="1"/>
      <c r="M26" s="1"/>
      <c r="N26" s="1"/>
      <c r="O26" s="1"/>
      <c r="P26" s="1"/>
      <c r="Q26" s="1"/>
      <c r="R26" s="1"/>
      <c r="S26" s="1">
        <f>SUM(N21:Q24)</f>
        <v>0</v>
      </c>
      <c r="T26" s="1"/>
      <c r="U26" s="1"/>
      <c r="X26">
        <f>fix1_oam1!AS27</f>
        <v>2931511.9</v>
      </c>
      <c r="Y26">
        <f t="shared" si="7"/>
        <v>125</v>
      </c>
      <c r="Z26">
        <f t="shared" si="8"/>
        <v>416</v>
      </c>
      <c r="AA26">
        <f>fix1_oam1!AP27</f>
        <v>4000000</v>
      </c>
      <c r="AB26">
        <f t="shared" si="9"/>
        <v>2781052.6</v>
      </c>
      <c r="AC26">
        <f t="shared" si="10"/>
        <v>4</v>
      </c>
      <c r="AD26">
        <f t="shared" si="3"/>
        <v>4</v>
      </c>
      <c r="AE26" t="str">
        <f t="shared" si="11"/>
        <v>44</v>
      </c>
      <c r="AG26" s="1"/>
      <c r="AH26" s="1"/>
      <c r="AI26" s="1"/>
      <c r="AJ26" s="1"/>
      <c r="AK26" s="1"/>
      <c r="AL26" s="1"/>
      <c r="AM26" s="1">
        <f>SUM(AH21:AK24)</f>
        <v>0</v>
      </c>
      <c r="AN26" s="1"/>
      <c r="AO26" s="1"/>
      <c r="AS26" s="10" t="s">
        <v>686</v>
      </c>
      <c r="AT26" s="11">
        <v>140</v>
      </c>
      <c r="AU26" s="11">
        <v>401</v>
      </c>
      <c r="AV26" s="11">
        <v>4000000</v>
      </c>
    </row>
    <row r="27" spans="1:48" ht="15" thickBot="1" x14ac:dyDescent="0.35">
      <c r="A27" s="17">
        <v>2407297.5</v>
      </c>
      <c r="B27" s="18"/>
      <c r="C27" s="18"/>
      <c r="D27" s="18">
        <v>1</v>
      </c>
      <c r="E27" s="18"/>
      <c r="F27" s="18">
        <v>1</v>
      </c>
      <c r="G27" s="18"/>
      <c r="I27">
        <f>fix1_oam1!AQ28</f>
        <v>3</v>
      </c>
      <c r="J27">
        <f>fix1_oam1!AR28</f>
        <v>2</v>
      </c>
      <c r="K27" t="str">
        <f t="shared" si="1"/>
        <v>23</v>
      </c>
      <c r="L27" s="1"/>
      <c r="M27" s="1"/>
      <c r="N27" s="1"/>
      <c r="O27" s="1"/>
      <c r="P27" s="1"/>
      <c r="Q27" s="1"/>
      <c r="R27" s="1"/>
      <c r="S27" s="1"/>
      <c r="T27" s="1" t="e">
        <f>R25/S26</f>
        <v>#DIV/0!</v>
      </c>
      <c r="U27" s="1"/>
      <c r="X27">
        <f>fix1_oam1!AS28</f>
        <v>3090625.6</v>
      </c>
      <c r="Y27">
        <f t="shared" si="7"/>
        <v>32</v>
      </c>
      <c r="Z27">
        <f t="shared" si="8"/>
        <v>509</v>
      </c>
      <c r="AA27">
        <f>fix1_oam1!AP28</f>
        <v>2000000</v>
      </c>
      <c r="AB27">
        <f t="shared" si="9"/>
        <v>2781052.6</v>
      </c>
      <c r="AC27">
        <f t="shared" si="10"/>
        <v>4</v>
      </c>
      <c r="AD27">
        <f t="shared" si="3"/>
        <v>2</v>
      </c>
      <c r="AE27" t="str">
        <f t="shared" si="11"/>
        <v>24</v>
      </c>
      <c r="AG27" s="1"/>
      <c r="AH27" s="1"/>
      <c r="AI27" s="1"/>
      <c r="AJ27" s="1"/>
      <c r="AK27" s="1"/>
      <c r="AL27" s="1"/>
      <c r="AM27" s="1"/>
      <c r="AN27" s="1" t="e">
        <f>AL25/AM26</f>
        <v>#DIV/0!</v>
      </c>
      <c r="AO27" s="1"/>
      <c r="AS27" s="10" t="s">
        <v>687</v>
      </c>
      <c r="AT27" s="11">
        <v>108</v>
      </c>
      <c r="AU27" s="11">
        <v>433</v>
      </c>
      <c r="AV27" s="11">
        <v>1000000</v>
      </c>
    </row>
    <row r="28" spans="1:48" ht="15" thickBot="1" x14ac:dyDescent="0.35">
      <c r="A28" s="17">
        <v>2410394.7999999998</v>
      </c>
      <c r="B28" s="18"/>
      <c r="C28" s="18"/>
      <c r="D28" s="18">
        <v>1</v>
      </c>
      <c r="E28" s="18"/>
      <c r="F28" s="18">
        <v>1</v>
      </c>
      <c r="G28" s="18"/>
      <c r="I28">
        <f>fix1_oam1!AQ29</f>
        <v>3</v>
      </c>
      <c r="J28">
        <f>fix1_oam1!AR29</f>
        <v>3</v>
      </c>
      <c r="K28" t="str">
        <f t="shared" si="1"/>
        <v>33</v>
      </c>
      <c r="X28">
        <f>fix1_oam1!AS29</f>
        <v>3037574.8</v>
      </c>
      <c r="Y28">
        <f t="shared" si="7"/>
        <v>51</v>
      </c>
      <c r="Z28">
        <f t="shared" si="8"/>
        <v>490</v>
      </c>
      <c r="AA28">
        <f>fix1_oam1!AP29</f>
        <v>3000000</v>
      </c>
      <c r="AB28">
        <f t="shared" si="9"/>
        <v>2224842.1</v>
      </c>
      <c r="AC28">
        <f t="shared" si="10"/>
        <v>1</v>
      </c>
      <c r="AD28">
        <f t="shared" si="3"/>
        <v>3</v>
      </c>
      <c r="AE28" t="str">
        <f t="shared" si="11"/>
        <v>31</v>
      </c>
      <c r="AS28" s="10" t="s">
        <v>688</v>
      </c>
      <c r="AT28" s="11">
        <v>274</v>
      </c>
      <c r="AU28" s="11">
        <v>267</v>
      </c>
      <c r="AV28" s="11">
        <v>1000000</v>
      </c>
    </row>
    <row r="29" spans="1:48" ht="15" thickBot="1" x14ac:dyDescent="0.35">
      <c r="A29" s="17">
        <v>2422715</v>
      </c>
      <c r="B29" s="18"/>
      <c r="C29" s="18">
        <v>1</v>
      </c>
      <c r="D29" s="18"/>
      <c r="E29" s="18"/>
      <c r="F29" s="18">
        <v>1</v>
      </c>
      <c r="G29" s="18"/>
      <c r="I29">
        <f>fix1_oam1!AQ30</f>
        <v>3</v>
      </c>
      <c r="J29">
        <f>fix1_oam1!AR30</f>
        <v>3</v>
      </c>
      <c r="K29" t="str">
        <f t="shared" si="1"/>
        <v>33</v>
      </c>
      <c r="X29">
        <f>fix1_oam1!AS30</f>
        <v>2635282</v>
      </c>
      <c r="Y29">
        <f t="shared" si="7"/>
        <v>449</v>
      </c>
      <c r="Z29">
        <f t="shared" si="8"/>
        <v>92</v>
      </c>
      <c r="AA29">
        <f>fix1_oam1!AP30</f>
        <v>3000000</v>
      </c>
      <c r="AB29">
        <f t="shared" si="9"/>
        <v>2224842.1</v>
      </c>
      <c r="AC29">
        <f t="shared" si="10"/>
        <v>1</v>
      </c>
      <c r="AD29">
        <f t="shared" si="3"/>
        <v>3</v>
      </c>
      <c r="AE29" t="str">
        <f t="shared" si="11"/>
        <v>31</v>
      </c>
      <c r="AS29" s="10" t="s">
        <v>689</v>
      </c>
      <c r="AT29" s="11">
        <v>302</v>
      </c>
      <c r="AU29" s="11">
        <v>239</v>
      </c>
      <c r="AV29" s="11">
        <v>2000000</v>
      </c>
    </row>
    <row r="30" spans="1:48" ht="15" thickBot="1" x14ac:dyDescent="0.35">
      <c r="A30" s="17">
        <v>2427378.5</v>
      </c>
      <c r="B30" s="18">
        <v>1</v>
      </c>
      <c r="C30" s="18"/>
      <c r="D30" s="18"/>
      <c r="E30" s="18"/>
      <c r="F30" s="18">
        <v>1</v>
      </c>
      <c r="G30" s="18"/>
      <c r="I30">
        <f>fix1_oam1!AQ31</f>
        <v>3</v>
      </c>
      <c r="J30">
        <f>fix1_oam1!AR31</f>
        <v>2</v>
      </c>
      <c r="K30" t="str">
        <f t="shared" si="1"/>
        <v>23</v>
      </c>
      <c r="X30">
        <f>fix1_oam1!AS31</f>
        <v>2984801</v>
      </c>
      <c r="Y30">
        <f t="shared" si="7"/>
        <v>77</v>
      </c>
      <c r="Z30">
        <f t="shared" si="8"/>
        <v>464</v>
      </c>
      <c r="AA30">
        <f>fix1_oam1!AP31</f>
        <v>2000000</v>
      </c>
      <c r="AB30">
        <f t="shared" si="9"/>
        <v>2781052.6</v>
      </c>
      <c r="AC30">
        <f t="shared" si="10"/>
        <v>4</v>
      </c>
      <c r="AD30">
        <f t="shared" si="3"/>
        <v>2</v>
      </c>
      <c r="AE30" t="str">
        <f t="shared" si="11"/>
        <v>24</v>
      </c>
      <c r="AS30" s="10" t="s">
        <v>690</v>
      </c>
      <c r="AT30" s="11">
        <v>186</v>
      </c>
      <c r="AU30" s="11">
        <v>355</v>
      </c>
      <c r="AV30" s="11">
        <v>4000000</v>
      </c>
    </row>
    <row r="31" spans="1:48" ht="15" thickBot="1" x14ac:dyDescent="0.35">
      <c r="A31" s="17">
        <v>2434373.7000000002</v>
      </c>
      <c r="B31" s="18">
        <v>1</v>
      </c>
      <c r="C31" s="18"/>
      <c r="D31" s="18"/>
      <c r="E31" s="18"/>
      <c r="F31" s="18">
        <v>1</v>
      </c>
      <c r="G31" s="18"/>
      <c r="I31">
        <f>fix1_oam1!AQ32</f>
        <v>3</v>
      </c>
      <c r="J31">
        <f>fix1_oam1!AR32</f>
        <v>2</v>
      </c>
      <c r="K31" t="str">
        <f t="shared" si="1"/>
        <v>23</v>
      </c>
      <c r="X31">
        <f>fix1_oam1!AS32</f>
        <v>2731547.7</v>
      </c>
      <c r="Y31">
        <f t="shared" si="7"/>
        <v>381</v>
      </c>
      <c r="Z31">
        <f t="shared" si="8"/>
        <v>160</v>
      </c>
      <c r="AA31">
        <f>fix1_oam1!AP32</f>
        <v>2000000</v>
      </c>
      <c r="AB31">
        <f t="shared" si="9"/>
        <v>2224842.1</v>
      </c>
      <c r="AC31">
        <f t="shared" si="10"/>
        <v>1</v>
      </c>
      <c r="AD31">
        <f t="shared" si="3"/>
        <v>2</v>
      </c>
      <c r="AE31" t="str">
        <f t="shared" si="11"/>
        <v>21</v>
      </c>
      <c r="AS31" s="10" t="s">
        <v>691</v>
      </c>
      <c r="AT31" s="11">
        <v>125</v>
      </c>
      <c r="AU31" s="11">
        <v>416</v>
      </c>
      <c r="AV31" s="11">
        <v>4000000</v>
      </c>
    </row>
    <row r="32" spans="1:48" ht="15" thickBot="1" x14ac:dyDescent="0.35">
      <c r="A32" s="17">
        <v>2437453.4</v>
      </c>
      <c r="B32" s="18"/>
      <c r="C32" s="18"/>
      <c r="D32" s="18">
        <v>1</v>
      </c>
      <c r="E32" s="18"/>
      <c r="F32" s="18">
        <v>1</v>
      </c>
      <c r="G32" s="18"/>
      <c r="I32">
        <f>fix1_oam1!AQ33</f>
        <v>3</v>
      </c>
      <c r="J32">
        <f>fix1_oam1!AR33</f>
        <v>3</v>
      </c>
      <c r="K32" t="str">
        <f t="shared" si="1"/>
        <v>33</v>
      </c>
      <c r="X32">
        <f>fix1_oam1!AS33</f>
        <v>2822910.5</v>
      </c>
      <c r="Y32">
        <f t="shared" si="7"/>
        <v>311</v>
      </c>
      <c r="Z32">
        <f t="shared" si="8"/>
        <v>230</v>
      </c>
      <c r="AA32">
        <f>fix1_oam1!AP33</f>
        <v>3000000</v>
      </c>
      <c r="AB32">
        <f t="shared" si="9"/>
        <v>2224842.1</v>
      </c>
      <c r="AC32">
        <f t="shared" si="10"/>
        <v>1</v>
      </c>
      <c r="AD32">
        <f t="shared" si="3"/>
        <v>3</v>
      </c>
      <c r="AE32" t="str">
        <f t="shared" si="11"/>
        <v>31</v>
      </c>
      <c r="AS32" s="10" t="s">
        <v>692</v>
      </c>
      <c r="AT32" s="11">
        <v>32</v>
      </c>
      <c r="AU32" s="11">
        <v>509</v>
      </c>
      <c r="AV32" s="11">
        <v>2000000</v>
      </c>
    </row>
    <row r="33" spans="1:48" ht="15" thickBot="1" x14ac:dyDescent="0.35">
      <c r="A33" s="17">
        <v>2446924</v>
      </c>
      <c r="B33" s="18">
        <v>1</v>
      </c>
      <c r="C33" s="18"/>
      <c r="D33" s="18"/>
      <c r="E33" s="18"/>
      <c r="F33" s="18">
        <v>1</v>
      </c>
      <c r="G33" s="18"/>
      <c r="I33">
        <f>fix1_oam1!AQ34</f>
        <v>3</v>
      </c>
      <c r="J33">
        <f>fix1_oam1!AR34</f>
        <v>4</v>
      </c>
      <c r="K33" t="str">
        <f t="shared" si="1"/>
        <v>43</v>
      </c>
      <c r="X33">
        <f>fix1_oam1!AS34</f>
        <v>2931511.2</v>
      </c>
      <c r="Y33">
        <f t="shared" si="7"/>
        <v>140</v>
      </c>
      <c r="Z33">
        <f t="shared" si="8"/>
        <v>401</v>
      </c>
      <c r="AA33">
        <f>fix1_oam1!AP34</f>
        <v>4000000</v>
      </c>
      <c r="AB33">
        <f t="shared" si="9"/>
        <v>2781052.6</v>
      </c>
      <c r="AC33">
        <f t="shared" si="10"/>
        <v>4</v>
      </c>
      <c r="AD33">
        <f t="shared" si="3"/>
        <v>4</v>
      </c>
      <c r="AE33" t="str">
        <f t="shared" si="11"/>
        <v>44</v>
      </c>
      <c r="AS33" s="10" t="s">
        <v>693</v>
      </c>
      <c r="AT33" s="11">
        <v>51</v>
      </c>
      <c r="AU33" s="11">
        <v>490</v>
      </c>
      <c r="AV33" s="11">
        <v>3000000</v>
      </c>
    </row>
    <row r="34" spans="1:48" ht="15" thickBot="1" x14ac:dyDescent="0.35">
      <c r="A34" s="17">
        <v>2452219.6</v>
      </c>
      <c r="B34" s="18">
        <v>1</v>
      </c>
      <c r="C34" s="18"/>
      <c r="D34" s="18"/>
      <c r="E34" s="18"/>
      <c r="F34" s="18">
        <v>1</v>
      </c>
      <c r="G34" s="18"/>
      <c r="I34">
        <f>fix1_oam1!AQ35</f>
        <v>3</v>
      </c>
      <c r="J34">
        <f>fix1_oam1!AR35</f>
        <v>4</v>
      </c>
      <c r="K34" t="str">
        <f t="shared" si="1"/>
        <v>43</v>
      </c>
      <c r="X34">
        <f>fix1_oam1!AS35</f>
        <v>3153894.2</v>
      </c>
      <c r="Y34">
        <f t="shared" si="7"/>
        <v>15</v>
      </c>
      <c r="Z34">
        <f t="shared" si="8"/>
        <v>526</v>
      </c>
      <c r="AA34">
        <f>fix1_oam1!AP35</f>
        <v>4000000</v>
      </c>
      <c r="AB34">
        <f t="shared" si="9"/>
        <v>2781052.6</v>
      </c>
      <c r="AC34">
        <f t="shared" si="10"/>
        <v>4</v>
      </c>
      <c r="AD34">
        <f t="shared" si="3"/>
        <v>4</v>
      </c>
      <c r="AE34" t="str">
        <f t="shared" si="11"/>
        <v>44</v>
      </c>
      <c r="AS34" s="10" t="s">
        <v>694</v>
      </c>
      <c r="AT34" s="11">
        <v>449</v>
      </c>
      <c r="AU34" s="11">
        <v>92</v>
      </c>
      <c r="AV34" s="11">
        <v>3000000</v>
      </c>
    </row>
    <row r="35" spans="1:48" ht="15" thickBot="1" x14ac:dyDescent="0.35">
      <c r="A35" s="17">
        <v>2455278.7999999998</v>
      </c>
      <c r="B35" s="18">
        <v>1</v>
      </c>
      <c r="C35" s="18"/>
      <c r="D35" s="18"/>
      <c r="E35" s="18"/>
      <c r="F35" s="18">
        <v>1</v>
      </c>
      <c r="G35" s="18"/>
      <c r="I35">
        <f>fix1_oam1!AQ36</f>
        <v>3</v>
      </c>
      <c r="J35">
        <f>fix1_oam1!AR36</f>
        <v>4</v>
      </c>
      <c r="K35" t="str">
        <f t="shared" si="1"/>
        <v>43</v>
      </c>
      <c r="X35">
        <f>fix1_oam1!AS36</f>
        <v>3055524.4</v>
      </c>
      <c r="Y35">
        <f t="shared" si="7"/>
        <v>42</v>
      </c>
      <c r="Z35">
        <f t="shared" si="8"/>
        <v>499</v>
      </c>
      <c r="AA35">
        <f>fix1_oam1!AP36</f>
        <v>4000000</v>
      </c>
      <c r="AB35">
        <f t="shared" si="9"/>
        <v>2781052.6</v>
      </c>
      <c r="AC35">
        <f t="shared" si="10"/>
        <v>4</v>
      </c>
      <c r="AD35">
        <f t="shared" si="3"/>
        <v>4</v>
      </c>
      <c r="AE35" t="str">
        <f t="shared" si="11"/>
        <v>44</v>
      </c>
      <c r="AS35" s="10" t="s">
        <v>695</v>
      </c>
      <c r="AT35" s="11">
        <v>77</v>
      </c>
      <c r="AU35" s="11">
        <v>464</v>
      </c>
      <c r="AV35" s="11">
        <v>2000000</v>
      </c>
    </row>
    <row r="36" spans="1:48" ht="15" thickBot="1" x14ac:dyDescent="0.35">
      <c r="A36" s="17">
        <v>2465160.2999999998</v>
      </c>
      <c r="B36" s="18">
        <v>1</v>
      </c>
      <c r="C36" s="18"/>
      <c r="D36" s="18"/>
      <c r="E36" s="18"/>
      <c r="F36" s="18">
        <v>1</v>
      </c>
      <c r="G36" s="18"/>
      <c r="I36">
        <f>fix1_oam1!AQ37</f>
        <v>3</v>
      </c>
      <c r="J36">
        <f>fix1_oam1!AR37</f>
        <v>1</v>
      </c>
      <c r="K36" t="str">
        <f t="shared" si="1"/>
        <v>13</v>
      </c>
      <c r="X36">
        <f>fix1_oam1!AS37</f>
        <v>2879076</v>
      </c>
      <c r="Y36">
        <f t="shared" si="7"/>
        <v>259</v>
      </c>
      <c r="Z36">
        <f t="shared" si="8"/>
        <v>282</v>
      </c>
      <c r="AA36">
        <f>fix1_oam1!AP37</f>
        <v>1000000</v>
      </c>
      <c r="AB36">
        <f t="shared" si="9"/>
        <v>2224842.1</v>
      </c>
      <c r="AC36">
        <f t="shared" si="10"/>
        <v>1</v>
      </c>
      <c r="AD36">
        <f t="shared" si="3"/>
        <v>1</v>
      </c>
      <c r="AE36" t="str">
        <f t="shared" si="11"/>
        <v>11</v>
      </c>
      <c r="AS36" s="10" t="s">
        <v>696</v>
      </c>
      <c r="AT36" s="11">
        <v>381</v>
      </c>
      <c r="AU36" s="11">
        <v>160</v>
      </c>
      <c r="AV36" s="11">
        <v>2000000</v>
      </c>
    </row>
    <row r="37" spans="1:48" ht="15" thickBot="1" x14ac:dyDescent="0.35">
      <c r="A37" s="17">
        <v>2468547</v>
      </c>
      <c r="B37" s="18">
        <v>1</v>
      </c>
      <c r="C37" s="18"/>
      <c r="D37" s="18">
        <v>1</v>
      </c>
      <c r="E37" s="18"/>
      <c r="F37" s="18">
        <v>2</v>
      </c>
      <c r="G37" s="18"/>
      <c r="I37">
        <f>fix1_oam1!AQ38</f>
        <v>3</v>
      </c>
      <c r="J37">
        <f>fix1_oam1!AR38</f>
        <v>3</v>
      </c>
      <c r="K37" t="str">
        <f t="shared" si="1"/>
        <v>33</v>
      </c>
      <c r="X37">
        <f>fix1_oam1!AS38</f>
        <v>2854639.7</v>
      </c>
      <c r="Y37">
        <f t="shared" si="7"/>
        <v>288</v>
      </c>
      <c r="Z37">
        <f t="shared" si="8"/>
        <v>253</v>
      </c>
      <c r="AA37">
        <f>fix1_oam1!AP38</f>
        <v>3000000</v>
      </c>
      <c r="AB37">
        <f t="shared" si="9"/>
        <v>2224842.1</v>
      </c>
      <c r="AC37">
        <f t="shared" si="10"/>
        <v>1</v>
      </c>
      <c r="AD37">
        <f t="shared" si="3"/>
        <v>3</v>
      </c>
      <c r="AE37" t="str">
        <f t="shared" si="11"/>
        <v>31</v>
      </c>
      <c r="AS37" s="10" t="s">
        <v>697</v>
      </c>
      <c r="AT37" s="11">
        <v>311</v>
      </c>
      <c r="AU37" s="11">
        <v>230</v>
      </c>
      <c r="AV37" s="11">
        <v>3000000</v>
      </c>
    </row>
    <row r="38" spans="1:48" ht="15" thickBot="1" x14ac:dyDescent="0.35">
      <c r="A38" s="17">
        <v>2478268.1</v>
      </c>
      <c r="B38" s="18">
        <v>1</v>
      </c>
      <c r="C38" s="18"/>
      <c r="D38" s="18"/>
      <c r="E38" s="18"/>
      <c r="F38" s="18">
        <v>1</v>
      </c>
      <c r="G38" s="18"/>
      <c r="I38">
        <f>fix1_oam1!AQ39</f>
        <v>3</v>
      </c>
      <c r="J38">
        <f>fix1_oam1!AR39</f>
        <v>1</v>
      </c>
      <c r="K38" t="str">
        <f t="shared" si="1"/>
        <v>13</v>
      </c>
      <c r="X38">
        <f>fix1_oam1!AS39</f>
        <v>2655007.4</v>
      </c>
      <c r="Y38">
        <f t="shared" si="7"/>
        <v>437</v>
      </c>
      <c r="Z38">
        <f t="shared" si="8"/>
        <v>104</v>
      </c>
      <c r="AA38">
        <f>fix1_oam1!AP39</f>
        <v>1000000</v>
      </c>
      <c r="AB38">
        <f t="shared" si="9"/>
        <v>2224842.1</v>
      </c>
      <c r="AC38">
        <f t="shared" si="10"/>
        <v>1</v>
      </c>
      <c r="AD38">
        <f t="shared" si="3"/>
        <v>1</v>
      </c>
      <c r="AE38" t="str">
        <f t="shared" si="11"/>
        <v>11</v>
      </c>
      <c r="AS38" s="10" t="s">
        <v>698</v>
      </c>
      <c r="AT38" s="11">
        <v>140</v>
      </c>
      <c r="AU38" s="11">
        <v>401</v>
      </c>
      <c r="AV38" s="11">
        <v>4000000</v>
      </c>
    </row>
    <row r="39" spans="1:48" ht="15" thickBot="1" x14ac:dyDescent="0.35">
      <c r="A39" s="17">
        <v>2480056.2000000002</v>
      </c>
      <c r="B39" s="18"/>
      <c r="C39" s="18">
        <v>1</v>
      </c>
      <c r="D39" s="18"/>
      <c r="E39" s="18"/>
      <c r="F39" s="18">
        <v>1</v>
      </c>
      <c r="G39" s="18"/>
      <c r="I39">
        <f>fix1_oam1!AQ40</f>
        <v>3</v>
      </c>
      <c r="J39">
        <f>fix1_oam1!AR40</f>
        <v>3</v>
      </c>
      <c r="K39" t="str">
        <f t="shared" si="1"/>
        <v>33</v>
      </c>
      <c r="X39">
        <f>fix1_oam1!AS40</f>
        <v>2814617.2</v>
      </c>
      <c r="Y39">
        <f t="shared" si="7"/>
        <v>322</v>
      </c>
      <c r="Z39">
        <f t="shared" si="8"/>
        <v>219</v>
      </c>
      <c r="AA39">
        <f>fix1_oam1!AP40</f>
        <v>3000000</v>
      </c>
      <c r="AB39">
        <f t="shared" si="9"/>
        <v>2224842.1</v>
      </c>
      <c r="AC39">
        <f t="shared" si="10"/>
        <v>1</v>
      </c>
      <c r="AD39">
        <f t="shared" si="3"/>
        <v>3</v>
      </c>
      <c r="AE39" t="str">
        <f t="shared" si="11"/>
        <v>31</v>
      </c>
      <c r="AS39" s="10" t="s">
        <v>699</v>
      </c>
      <c r="AT39" s="11">
        <v>15</v>
      </c>
      <c r="AU39" s="11">
        <v>526</v>
      </c>
      <c r="AV39" s="11">
        <v>4000000</v>
      </c>
    </row>
    <row r="40" spans="1:48" ht="15" thickBot="1" x14ac:dyDescent="0.35">
      <c r="A40" s="17">
        <v>2488345.2000000002</v>
      </c>
      <c r="B40" s="18"/>
      <c r="C40" s="18">
        <v>1</v>
      </c>
      <c r="D40" s="18"/>
      <c r="E40" s="18"/>
      <c r="F40" s="18">
        <v>1</v>
      </c>
      <c r="G40" s="18"/>
      <c r="I40">
        <f>fix1_oam1!AQ41</f>
        <v>3</v>
      </c>
      <c r="J40">
        <f>fix1_oam1!AR41</f>
        <v>2</v>
      </c>
      <c r="K40" t="str">
        <f t="shared" si="1"/>
        <v>23</v>
      </c>
      <c r="X40">
        <f>fix1_oam1!AS41</f>
        <v>2681028.2000000002</v>
      </c>
      <c r="Y40">
        <f t="shared" si="7"/>
        <v>416</v>
      </c>
      <c r="Z40">
        <f t="shared" si="8"/>
        <v>125</v>
      </c>
      <c r="AA40">
        <f>fix1_oam1!AP41</f>
        <v>2000000</v>
      </c>
      <c r="AB40">
        <f t="shared" si="9"/>
        <v>2224842.1</v>
      </c>
      <c r="AC40">
        <f t="shared" si="10"/>
        <v>1</v>
      </c>
      <c r="AD40">
        <f t="shared" si="3"/>
        <v>2</v>
      </c>
      <c r="AE40" t="str">
        <f t="shared" si="11"/>
        <v>21</v>
      </c>
      <c r="AS40" s="10" t="s">
        <v>700</v>
      </c>
      <c r="AT40" s="11">
        <v>42</v>
      </c>
      <c r="AU40" s="11">
        <v>499</v>
      </c>
      <c r="AV40" s="11">
        <v>4000000</v>
      </c>
    </row>
    <row r="41" spans="1:48" ht="15" thickBot="1" x14ac:dyDescent="0.35">
      <c r="A41" s="17">
        <v>2488475.6</v>
      </c>
      <c r="B41" s="18">
        <v>1</v>
      </c>
      <c r="C41" s="18"/>
      <c r="D41" s="18"/>
      <c r="E41" s="18"/>
      <c r="F41" s="18">
        <v>1</v>
      </c>
      <c r="G41" s="18"/>
      <c r="I41">
        <f>fix1_oam1!AQ42</f>
        <v>3</v>
      </c>
      <c r="J41">
        <f>fix1_oam1!AR42</f>
        <v>3</v>
      </c>
      <c r="K41" t="str">
        <f t="shared" si="1"/>
        <v>33</v>
      </c>
      <c r="X41">
        <f>fix1_oam1!AS42</f>
        <v>2802976.9</v>
      </c>
      <c r="Y41">
        <f t="shared" si="7"/>
        <v>330</v>
      </c>
      <c r="Z41">
        <f t="shared" si="8"/>
        <v>211</v>
      </c>
      <c r="AA41">
        <f>fix1_oam1!AP42</f>
        <v>3000000</v>
      </c>
      <c r="AB41">
        <f t="shared" si="9"/>
        <v>2224842.1</v>
      </c>
      <c r="AC41">
        <f t="shared" si="10"/>
        <v>1</v>
      </c>
      <c r="AD41">
        <f t="shared" si="3"/>
        <v>3</v>
      </c>
      <c r="AE41" t="str">
        <f t="shared" si="11"/>
        <v>31</v>
      </c>
      <c r="AS41" s="10" t="s">
        <v>701</v>
      </c>
      <c r="AT41" s="11">
        <v>259</v>
      </c>
      <c r="AU41" s="11">
        <v>282</v>
      </c>
      <c r="AV41" s="11">
        <v>1000000</v>
      </c>
    </row>
    <row r="42" spans="1:48" ht="15" thickBot="1" x14ac:dyDescent="0.35">
      <c r="A42" s="17">
        <v>2489581.7000000002</v>
      </c>
      <c r="B42" s="18"/>
      <c r="C42" s="18"/>
      <c r="D42" s="18">
        <v>1</v>
      </c>
      <c r="E42" s="18"/>
      <c r="F42" s="18">
        <v>1</v>
      </c>
      <c r="G42" s="18"/>
      <c r="I42">
        <f>fix1_oam1!AQ43</f>
        <v>3</v>
      </c>
      <c r="J42">
        <f>fix1_oam1!AR43</f>
        <v>1</v>
      </c>
      <c r="K42" t="str">
        <f t="shared" si="1"/>
        <v>13</v>
      </c>
      <c r="X42">
        <f>fix1_oam1!AS43</f>
        <v>2812718.3</v>
      </c>
      <c r="Y42">
        <f t="shared" si="7"/>
        <v>323</v>
      </c>
      <c r="Z42">
        <f t="shared" si="8"/>
        <v>218</v>
      </c>
      <c r="AA42">
        <f>fix1_oam1!AP43</f>
        <v>1000000</v>
      </c>
      <c r="AB42">
        <f t="shared" si="9"/>
        <v>2224842.1</v>
      </c>
      <c r="AC42">
        <f t="shared" si="10"/>
        <v>1</v>
      </c>
      <c r="AD42">
        <f t="shared" si="3"/>
        <v>1</v>
      </c>
      <c r="AE42" t="str">
        <f t="shared" si="11"/>
        <v>11</v>
      </c>
      <c r="AS42" s="10" t="s">
        <v>702</v>
      </c>
      <c r="AT42" s="11">
        <v>288</v>
      </c>
      <c r="AU42" s="11">
        <v>253</v>
      </c>
      <c r="AV42" s="11">
        <v>3000000</v>
      </c>
    </row>
    <row r="43" spans="1:48" ht="15" thickBot="1" x14ac:dyDescent="0.35">
      <c r="A43" s="17">
        <v>2490265.2000000002</v>
      </c>
      <c r="B43" s="18"/>
      <c r="C43" s="18"/>
      <c r="D43" s="18">
        <v>1</v>
      </c>
      <c r="E43" s="18"/>
      <c r="F43" s="18">
        <v>1</v>
      </c>
      <c r="G43" s="18"/>
      <c r="I43">
        <f>fix1_oam1!AQ44</f>
        <v>3</v>
      </c>
      <c r="J43">
        <f>fix1_oam1!AR44</f>
        <v>4</v>
      </c>
      <c r="K43" t="str">
        <f t="shared" si="1"/>
        <v>43</v>
      </c>
      <c r="X43">
        <f>fix1_oam1!AS44</f>
        <v>2931511.9</v>
      </c>
      <c r="Y43">
        <f t="shared" si="7"/>
        <v>125</v>
      </c>
      <c r="Z43">
        <f t="shared" si="8"/>
        <v>416</v>
      </c>
      <c r="AA43">
        <f>fix1_oam1!AP44</f>
        <v>4000000</v>
      </c>
      <c r="AB43">
        <f t="shared" si="9"/>
        <v>2781052.6</v>
      </c>
      <c r="AC43">
        <f t="shared" si="10"/>
        <v>4</v>
      </c>
      <c r="AD43">
        <f t="shared" si="3"/>
        <v>4</v>
      </c>
      <c r="AE43" t="str">
        <f t="shared" si="11"/>
        <v>44</v>
      </c>
      <c r="AS43" s="10" t="s">
        <v>703</v>
      </c>
      <c r="AT43" s="11">
        <v>437</v>
      </c>
      <c r="AU43" s="11">
        <v>104</v>
      </c>
      <c r="AV43" s="11">
        <v>1000000</v>
      </c>
    </row>
    <row r="44" spans="1:48" ht="15" thickBot="1" x14ac:dyDescent="0.35">
      <c r="A44" s="17">
        <v>2490383.9</v>
      </c>
      <c r="B44" s="18">
        <v>1</v>
      </c>
      <c r="C44" s="18"/>
      <c r="D44" s="18"/>
      <c r="E44" s="18"/>
      <c r="F44" s="18">
        <v>1</v>
      </c>
      <c r="G44" s="18"/>
      <c r="I44">
        <f>fix1_oam1!AQ45</f>
        <v>3</v>
      </c>
      <c r="J44">
        <f>fix1_oam1!AR45</f>
        <v>2</v>
      </c>
      <c r="K44" t="str">
        <f t="shared" si="1"/>
        <v>23</v>
      </c>
      <c r="X44">
        <f>fix1_oam1!AS45</f>
        <v>3040089.3</v>
      </c>
      <c r="Y44">
        <f t="shared" si="7"/>
        <v>49</v>
      </c>
      <c r="Z44">
        <f t="shared" si="8"/>
        <v>492</v>
      </c>
      <c r="AA44">
        <f>fix1_oam1!AP45</f>
        <v>2000000</v>
      </c>
      <c r="AB44">
        <f t="shared" si="9"/>
        <v>2224842.1</v>
      </c>
      <c r="AC44">
        <f t="shared" si="10"/>
        <v>1</v>
      </c>
      <c r="AD44">
        <f t="shared" si="3"/>
        <v>2</v>
      </c>
      <c r="AE44" t="str">
        <f t="shared" si="11"/>
        <v>21</v>
      </c>
      <c r="AS44" s="10" t="s">
        <v>704</v>
      </c>
      <c r="AT44" s="11">
        <v>322</v>
      </c>
      <c r="AU44" s="11">
        <v>219</v>
      </c>
      <c r="AV44" s="11">
        <v>3000000</v>
      </c>
    </row>
    <row r="45" spans="1:48" ht="15" thickBot="1" x14ac:dyDescent="0.35">
      <c r="A45" s="17">
        <v>2495464.9</v>
      </c>
      <c r="B45" s="18">
        <v>1</v>
      </c>
      <c r="C45" s="18"/>
      <c r="D45" s="18"/>
      <c r="E45" s="18"/>
      <c r="F45" s="18">
        <v>1</v>
      </c>
      <c r="G45" s="18"/>
      <c r="I45">
        <f>fix1_oam1!AQ46</f>
        <v>3</v>
      </c>
      <c r="J45">
        <f>fix1_oam1!AR46</f>
        <v>3</v>
      </c>
      <c r="K45" t="str">
        <f t="shared" si="1"/>
        <v>33</v>
      </c>
      <c r="X45">
        <f>fix1_oam1!AS46</f>
        <v>2750324.8</v>
      </c>
      <c r="Y45">
        <f t="shared" si="7"/>
        <v>367</v>
      </c>
      <c r="Z45">
        <f t="shared" si="8"/>
        <v>174</v>
      </c>
      <c r="AA45">
        <f>fix1_oam1!AP46</f>
        <v>3000000</v>
      </c>
      <c r="AB45">
        <f t="shared" si="9"/>
        <v>2224842.1</v>
      </c>
      <c r="AC45">
        <f t="shared" si="10"/>
        <v>1</v>
      </c>
      <c r="AD45">
        <f t="shared" si="3"/>
        <v>3</v>
      </c>
      <c r="AE45" t="str">
        <f t="shared" si="11"/>
        <v>31</v>
      </c>
      <c r="AS45" s="10" t="s">
        <v>705</v>
      </c>
      <c r="AT45" s="11">
        <v>416</v>
      </c>
      <c r="AU45" s="11">
        <v>125</v>
      </c>
      <c r="AV45" s="11">
        <v>2000000</v>
      </c>
    </row>
    <row r="46" spans="1:48" ht="15" thickBot="1" x14ac:dyDescent="0.35">
      <c r="A46" s="17">
        <v>2499049.2999999998</v>
      </c>
      <c r="B46" s="18">
        <v>1</v>
      </c>
      <c r="C46" s="18"/>
      <c r="D46" s="18"/>
      <c r="E46" s="18"/>
      <c r="F46" s="18">
        <v>1</v>
      </c>
      <c r="G46" s="18"/>
      <c r="I46">
        <f>fix1_oam1!AQ47</f>
        <v>3</v>
      </c>
      <c r="J46">
        <f>fix1_oam1!AR47</f>
        <v>2</v>
      </c>
      <c r="K46" t="str">
        <f t="shared" si="1"/>
        <v>23</v>
      </c>
      <c r="X46">
        <f>fix1_oam1!AS47</f>
        <v>2628558.6</v>
      </c>
      <c r="Y46">
        <f t="shared" si="7"/>
        <v>455</v>
      </c>
      <c r="Z46">
        <f t="shared" si="8"/>
        <v>86</v>
      </c>
      <c r="AA46">
        <f>fix1_oam1!AP47</f>
        <v>2000000</v>
      </c>
      <c r="AB46">
        <f t="shared" si="9"/>
        <v>2224842.1</v>
      </c>
      <c r="AC46">
        <f t="shared" si="10"/>
        <v>1</v>
      </c>
      <c r="AD46">
        <f t="shared" si="3"/>
        <v>2</v>
      </c>
      <c r="AE46" t="str">
        <f t="shared" si="11"/>
        <v>21</v>
      </c>
      <c r="AS46" s="10" t="s">
        <v>706</v>
      </c>
      <c r="AT46" s="11">
        <v>330</v>
      </c>
      <c r="AU46" s="11">
        <v>211</v>
      </c>
      <c r="AV46" s="11">
        <v>3000000</v>
      </c>
    </row>
    <row r="47" spans="1:48" ht="15" thickBot="1" x14ac:dyDescent="0.35">
      <c r="A47" s="17">
        <v>2505257.1</v>
      </c>
      <c r="B47" s="18">
        <v>1</v>
      </c>
      <c r="C47" s="18"/>
      <c r="D47" s="18"/>
      <c r="E47" s="18"/>
      <c r="F47" s="18">
        <v>1</v>
      </c>
      <c r="G47" s="18"/>
      <c r="I47">
        <f>fix1_oam1!AQ48</f>
        <v>2</v>
      </c>
      <c r="J47">
        <f>fix1_oam1!AR48</f>
        <v>1</v>
      </c>
      <c r="K47" t="str">
        <f t="shared" si="1"/>
        <v>12</v>
      </c>
      <c r="X47">
        <f>fix1_oam1!AS48</f>
        <v>2422687.2999999998</v>
      </c>
      <c r="Y47">
        <f t="shared" si="7"/>
        <v>520</v>
      </c>
      <c r="Z47">
        <f t="shared" si="8"/>
        <v>21</v>
      </c>
      <c r="AA47">
        <f>fix1_oam1!AP48</f>
        <v>1000000</v>
      </c>
      <c r="AB47">
        <f t="shared" si="9"/>
        <v>2224842.1</v>
      </c>
      <c r="AC47">
        <f t="shared" si="10"/>
        <v>1</v>
      </c>
      <c r="AD47">
        <f t="shared" si="3"/>
        <v>1</v>
      </c>
      <c r="AE47" t="str">
        <f t="shared" si="11"/>
        <v>11</v>
      </c>
      <c r="AS47" s="10" t="s">
        <v>707</v>
      </c>
      <c r="AT47" s="11">
        <v>323</v>
      </c>
      <c r="AU47" s="11">
        <v>218</v>
      </c>
      <c r="AV47" s="11">
        <v>1000000</v>
      </c>
    </row>
    <row r="48" spans="1:48" ht="15" thickBot="1" x14ac:dyDescent="0.35">
      <c r="A48" s="17">
        <v>2506511.9</v>
      </c>
      <c r="B48" s="18">
        <v>1</v>
      </c>
      <c r="C48" s="18"/>
      <c r="D48" s="18"/>
      <c r="E48" s="18"/>
      <c r="F48" s="18">
        <v>1</v>
      </c>
      <c r="G48" s="18"/>
      <c r="I48">
        <f>fix1_oam1!AQ49</f>
        <v>3</v>
      </c>
      <c r="J48">
        <f>fix1_oam1!AR49</f>
        <v>3</v>
      </c>
      <c r="K48" t="str">
        <f t="shared" si="1"/>
        <v>33</v>
      </c>
      <c r="X48">
        <f>fix1_oam1!AS49</f>
        <v>2873052.5</v>
      </c>
      <c r="Y48">
        <f t="shared" si="7"/>
        <v>269</v>
      </c>
      <c r="Z48">
        <f t="shared" si="8"/>
        <v>272</v>
      </c>
      <c r="AA48">
        <f>fix1_oam1!AP49</f>
        <v>3000000</v>
      </c>
      <c r="AB48">
        <f t="shared" si="9"/>
        <v>2224842.1</v>
      </c>
      <c r="AC48">
        <f t="shared" si="10"/>
        <v>1</v>
      </c>
      <c r="AD48">
        <f t="shared" si="3"/>
        <v>3</v>
      </c>
      <c r="AE48" t="str">
        <f t="shared" si="11"/>
        <v>31</v>
      </c>
      <c r="AS48" s="10" t="s">
        <v>708</v>
      </c>
      <c r="AT48" s="11">
        <v>125</v>
      </c>
      <c r="AU48" s="11">
        <v>416</v>
      </c>
      <c r="AV48" s="11">
        <v>4000000</v>
      </c>
    </row>
    <row r="49" spans="1:48" ht="15" thickBot="1" x14ac:dyDescent="0.35">
      <c r="A49" s="17">
        <v>2508467.2000000002</v>
      </c>
      <c r="B49" s="18"/>
      <c r="C49" s="18"/>
      <c r="D49" s="18">
        <v>1</v>
      </c>
      <c r="E49" s="18"/>
      <c r="F49" s="18">
        <v>1</v>
      </c>
      <c r="G49" s="18"/>
      <c r="I49">
        <f>fix1_oam1!AQ50</f>
        <v>3</v>
      </c>
      <c r="J49">
        <f>fix1_oam1!AR50</f>
        <v>4</v>
      </c>
      <c r="K49" t="str">
        <f t="shared" si="1"/>
        <v>43</v>
      </c>
      <c r="X49">
        <f>fix1_oam1!AS50</f>
        <v>2931511.2</v>
      </c>
      <c r="Y49">
        <f t="shared" si="7"/>
        <v>140</v>
      </c>
      <c r="Z49">
        <f t="shared" si="8"/>
        <v>401</v>
      </c>
      <c r="AA49">
        <f>fix1_oam1!AP50</f>
        <v>4000000</v>
      </c>
      <c r="AB49">
        <f t="shared" si="9"/>
        <v>2781052.6</v>
      </c>
      <c r="AC49">
        <f t="shared" si="10"/>
        <v>4</v>
      </c>
      <c r="AD49">
        <f t="shared" si="3"/>
        <v>4</v>
      </c>
      <c r="AE49" t="str">
        <f t="shared" si="11"/>
        <v>44</v>
      </c>
      <c r="AS49" s="10" t="s">
        <v>709</v>
      </c>
      <c r="AT49" s="11">
        <v>49</v>
      </c>
      <c r="AU49" s="11">
        <v>492</v>
      </c>
      <c r="AV49" s="11">
        <v>2000000</v>
      </c>
    </row>
    <row r="50" spans="1:48" ht="15" thickBot="1" x14ac:dyDescent="0.35">
      <c r="A50" s="17">
        <v>2509541.1</v>
      </c>
      <c r="B50" s="18"/>
      <c r="C50" s="18"/>
      <c r="D50" s="18">
        <v>1</v>
      </c>
      <c r="E50" s="18"/>
      <c r="F50" s="18">
        <v>1</v>
      </c>
      <c r="G50" s="18"/>
      <c r="I50">
        <f>fix1_oam1!AQ51</f>
        <v>3</v>
      </c>
      <c r="J50">
        <f>fix1_oam1!AR51</f>
        <v>1</v>
      </c>
      <c r="K50" t="str">
        <f t="shared" si="1"/>
        <v>13</v>
      </c>
      <c r="X50">
        <f>fix1_oam1!AS51</f>
        <v>2601399.6</v>
      </c>
      <c r="Y50">
        <f t="shared" si="7"/>
        <v>470</v>
      </c>
      <c r="Z50">
        <f t="shared" si="8"/>
        <v>71</v>
      </c>
      <c r="AA50">
        <f>fix1_oam1!AP51</f>
        <v>1000000</v>
      </c>
      <c r="AB50">
        <f t="shared" si="9"/>
        <v>2224842.1</v>
      </c>
      <c r="AC50">
        <f t="shared" si="10"/>
        <v>1</v>
      </c>
      <c r="AD50">
        <f t="shared" si="3"/>
        <v>1</v>
      </c>
      <c r="AE50" t="str">
        <f t="shared" si="11"/>
        <v>11</v>
      </c>
      <c r="AS50" s="10" t="s">
        <v>710</v>
      </c>
      <c r="AT50" s="11">
        <v>367</v>
      </c>
      <c r="AU50" s="11">
        <v>174</v>
      </c>
      <c r="AV50" s="11">
        <v>3000000</v>
      </c>
    </row>
    <row r="51" spans="1:48" ht="15" thickBot="1" x14ac:dyDescent="0.35">
      <c r="A51" s="17">
        <v>2511153.5</v>
      </c>
      <c r="B51" s="18"/>
      <c r="C51" s="18"/>
      <c r="D51" s="18">
        <v>1</v>
      </c>
      <c r="E51" s="18"/>
      <c r="F51" s="18">
        <v>1</v>
      </c>
      <c r="G51" s="18"/>
      <c r="I51">
        <f>fix1_oam1!AQ52</f>
        <v>3</v>
      </c>
      <c r="J51">
        <f>fix1_oam1!AR52</f>
        <v>1</v>
      </c>
      <c r="K51" t="str">
        <f t="shared" si="1"/>
        <v>13</v>
      </c>
      <c r="X51">
        <f>fix1_oam1!AS52</f>
        <v>2996458.1</v>
      </c>
      <c r="Y51">
        <f t="shared" si="7"/>
        <v>69</v>
      </c>
      <c r="Z51">
        <f t="shared" si="8"/>
        <v>472</v>
      </c>
      <c r="AA51">
        <f>fix1_oam1!AP52</f>
        <v>1000000</v>
      </c>
      <c r="AB51">
        <f t="shared" si="9"/>
        <v>2781052.6</v>
      </c>
      <c r="AC51">
        <f t="shared" si="10"/>
        <v>4</v>
      </c>
      <c r="AD51">
        <f t="shared" si="3"/>
        <v>1</v>
      </c>
      <c r="AE51" t="str">
        <f t="shared" si="11"/>
        <v>14</v>
      </c>
      <c r="AS51" s="10" t="s">
        <v>711</v>
      </c>
      <c r="AT51" s="11">
        <v>455</v>
      </c>
      <c r="AU51" s="11">
        <v>86</v>
      </c>
      <c r="AV51" s="11">
        <v>2000000</v>
      </c>
    </row>
    <row r="52" spans="1:48" ht="15" thickBot="1" x14ac:dyDescent="0.35">
      <c r="A52" s="17">
        <v>2512357.1</v>
      </c>
      <c r="B52" s="18"/>
      <c r="C52" s="18">
        <v>1</v>
      </c>
      <c r="D52" s="18"/>
      <c r="E52" s="18"/>
      <c r="F52" s="18">
        <v>1</v>
      </c>
      <c r="G52" s="18"/>
      <c r="I52">
        <f>fix1_oam1!AQ53</f>
        <v>3</v>
      </c>
      <c r="J52">
        <f>fix1_oam1!AR53</f>
        <v>1</v>
      </c>
      <c r="K52" t="str">
        <f t="shared" si="1"/>
        <v>13</v>
      </c>
      <c r="X52">
        <f>fix1_oam1!AS53</f>
        <v>2972349.4</v>
      </c>
      <c r="Y52">
        <f t="shared" si="7"/>
        <v>87</v>
      </c>
      <c r="Z52">
        <f t="shared" si="8"/>
        <v>454</v>
      </c>
      <c r="AA52">
        <f>fix1_oam1!AP53</f>
        <v>1000000</v>
      </c>
      <c r="AB52">
        <f t="shared" si="9"/>
        <v>2781052.6</v>
      </c>
      <c r="AC52">
        <f t="shared" si="10"/>
        <v>4</v>
      </c>
      <c r="AD52">
        <f t="shared" si="3"/>
        <v>1</v>
      </c>
      <c r="AE52" t="str">
        <f t="shared" si="11"/>
        <v>14</v>
      </c>
      <c r="AS52" s="10" t="s">
        <v>712</v>
      </c>
      <c r="AT52" s="11">
        <v>520</v>
      </c>
      <c r="AU52" s="11">
        <v>21</v>
      </c>
      <c r="AV52" s="11">
        <v>1000000</v>
      </c>
    </row>
    <row r="53" spans="1:48" ht="15" thickBot="1" x14ac:dyDescent="0.35">
      <c r="A53" s="17">
        <v>2515895.2999999998</v>
      </c>
      <c r="B53" s="18"/>
      <c r="C53" s="18"/>
      <c r="D53" s="18">
        <v>1</v>
      </c>
      <c r="E53" s="18"/>
      <c r="F53" s="18">
        <v>1</v>
      </c>
      <c r="G53" s="18"/>
      <c r="I53">
        <f>fix1_oam1!AQ54</f>
        <v>3</v>
      </c>
      <c r="J53">
        <f>fix1_oam1!AR54</f>
        <v>3</v>
      </c>
      <c r="K53" t="str">
        <f t="shared" si="1"/>
        <v>33</v>
      </c>
      <c r="X53">
        <f>fix1_oam1!AS54</f>
        <v>2954066.3</v>
      </c>
      <c r="Y53">
        <f t="shared" si="7"/>
        <v>99</v>
      </c>
      <c r="Z53">
        <f t="shared" si="8"/>
        <v>442</v>
      </c>
      <c r="AA53">
        <f>fix1_oam1!AP54</f>
        <v>3000000</v>
      </c>
      <c r="AB53">
        <f t="shared" si="9"/>
        <v>2224842.1</v>
      </c>
      <c r="AC53">
        <f t="shared" si="10"/>
        <v>1</v>
      </c>
      <c r="AD53">
        <f t="shared" si="3"/>
        <v>3</v>
      </c>
      <c r="AE53" t="str">
        <f t="shared" si="11"/>
        <v>31</v>
      </c>
      <c r="AS53" s="10" t="s">
        <v>713</v>
      </c>
      <c r="AT53" s="11">
        <v>269</v>
      </c>
      <c r="AU53" s="11">
        <v>272</v>
      </c>
      <c r="AV53" s="11">
        <v>3000000</v>
      </c>
    </row>
    <row r="54" spans="1:48" ht="15" thickBot="1" x14ac:dyDescent="0.35">
      <c r="A54" s="17">
        <v>2528696.1</v>
      </c>
      <c r="B54" s="18">
        <v>1</v>
      </c>
      <c r="C54" s="18"/>
      <c r="D54" s="18"/>
      <c r="E54" s="18"/>
      <c r="F54" s="18">
        <v>1</v>
      </c>
      <c r="G54" s="18"/>
      <c r="I54">
        <f>fix1_oam1!AQ55</f>
        <v>3</v>
      </c>
      <c r="J54">
        <f>fix1_oam1!AR55</f>
        <v>4</v>
      </c>
      <c r="K54" t="str">
        <f t="shared" si="1"/>
        <v>43</v>
      </c>
      <c r="X54">
        <f>fix1_oam1!AS55</f>
        <v>2931510.5</v>
      </c>
      <c r="Y54">
        <f t="shared" si="7"/>
        <v>186</v>
      </c>
      <c r="Z54">
        <f t="shared" si="8"/>
        <v>355</v>
      </c>
      <c r="AA54">
        <f>fix1_oam1!AP55</f>
        <v>4000000</v>
      </c>
      <c r="AB54">
        <f t="shared" si="9"/>
        <v>3337263.2</v>
      </c>
      <c r="AC54">
        <f t="shared" si="10"/>
        <v>4</v>
      </c>
      <c r="AD54">
        <f t="shared" si="3"/>
        <v>4</v>
      </c>
      <c r="AE54" t="str">
        <f t="shared" si="11"/>
        <v>44</v>
      </c>
      <c r="AS54" s="10" t="s">
        <v>714</v>
      </c>
      <c r="AT54" s="11">
        <v>140</v>
      </c>
      <c r="AU54" s="11">
        <v>401</v>
      </c>
      <c r="AV54" s="11">
        <v>4000000</v>
      </c>
    </row>
    <row r="55" spans="1:48" ht="15" thickBot="1" x14ac:dyDescent="0.35">
      <c r="A55" s="17">
        <v>2529260.9</v>
      </c>
      <c r="B55" s="18">
        <v>1</v>
      </c>
      <c r="C55" s="18"/>
      <c r="D55" s="18"/>
      <c r="E55" s="18"/>
      <c r="F55" s="18">
        <v>1</v>
      </c>
      <c r="G55" s="18"/>
      <c r="I55">
        <f>fix1_oam1!AQ56</f>
        <v>3</v>
      </c>
      <c r="J55">
        <f>fix1_oam1!AR56</f>
        <v>1</v>
      </c>
      <c r="K55" t="str">
        <f t="shared" si="1"/>
        <v>13</v>
      </c>
      <c r="X55">
        <f>fix1_oam1!AS56</f>
        <v>3142696.6</v>
      </c>
      <c r="Y55">
        <f t="shared" si="7"/>
        <v>18</v>
      </c>
      <c r="Z55">
        <f t="shared" si="8"/>
        <v>523</v>
      </c>
      <c r="AA55">
        <f>fix1_oam1!AP56</f>
        <v>1000000</v>
      </c>
      <c r="AB55">
        <f t="shared" si="9"/>
        <v>2781052.6</v>
      </c>
      <c r="AC55">
        <f t="shared" si="10"/>
        <v>4</v>
      </c>
      <c r="AD55">
        <f t="shared" si="3"/>
        <v>1</v>
      </c>
      <c r="AE55" t="str">
        <f t="shared" si="11"/>
        <v>14</v>
      </c>
      <c r="AS55" s="10" t="s">
        <v>715</v>
      </c>
      <c r="AT55" s="11">
        <v>470</v>
      </c>
      <c r="AU55" s="11">
        <v>71</v>
      </c>
      <c r="AV55" s="11">
        <v>1000000</v>
      </c>
    </row>
    <row r="56" spans="1:48" ht="15" thickBot="1" x14ac:dyDescent="0.35">
      <c r="A56" s="17">
        <v>2532226.2999999998</v>
      </c>
      <c r="B56" s="18"/>
      <c r="C56" s="18"/>
      <c r="D56" s="18">
        <v>1</v>
      </c>
      <c r="E56" s="18"/>
      <c r="F56" s="18">
        <v>1</v>
      </c>
      <c r="G56" s="18"/>
      <c r="I56">
        <f>fix1_oam1!AQ57</f>
        <v>3</v>
      </c>
      <c r="J56">
        <f>fix1_oam1!AR57</f>
        <v>2</v>
      </c>
      <c r="K56" t="str">
        <f t="shared" si="1"/>
        <v>23</v>
      </c>
      <c r="X56">
        <f>fix1_oam1!AS57</f>
        <v>2795802</v>
      </c>
      <c r="Y56">
        <f t="shared" si="7"/>
        <v>334</v>
      </c>
      <c r="Z56">
        <f t="shared" si="8"/>
        <v>207</v>
      </c>
      <c r="AA56">
        <f>fix1_oam1!AP57</f>
        <v>2000000</v>
      </c>
      <c r="AB56">
        <f t="shared" si="9"/>
        <v>2224842.1</v>
      </c>
      <c r="AC56">
        <f t="shared" si="10"/>
        <v>1</v>
      </c>
      <c r="AD56">
        <f t="shared" si="3"/>
        <v>2</v>
      </c>
      <c r="AE56" t="str">
        <f t="shared" si="11"/>
        <v>21</v>
      </c>
      <c r="AS56" s="10" t="s">
        <v>716</v>
      </c>
      <c r="AT56" s="11">
        <v>69</v>
      </c>
      <c r="AU56" s="11">
        <v>472</v>
      </c>
      <c r="AV56" s="11">
        <v>1000000</v>
      </c>
    </row>
    <row r="57" spans="1:48" ht="15" thickBot="1" x14ac:dyDescent="0.35">
      <c r="A57" s="17">
        <v>2536012.9</v>
      </c>
      <c r="B57" s="18"/>
      <c r="C57" s="18"/>
      <c r="D57" s="18">
        <v>1</v>
      </c>
      <c r="E57" s="18"/>
      <c r="F57" s="18">
        <v>1</v>
      </c>
      <c r="G57" s="18"/>
      <c r="I57">
        <f>fix1_oam1!AQ58</f>
        <v>3</v>
      </c>
      <c r="J57">
        <f>fix1_oam1!AR58</f>
        <v>3</v>
      </c>
      <c r="K57" t="str">
        <f t="shared" si="1"/>
        <v>33</v>
      </c>
      <c r="X57">
        <f>fix1_oam1!AS58</f>
        <v>2798917.5</v>
      </c>
      <c r="Y57">
        <f t="shared" si="7"/>
        <v>331</v>
      </c>
      <c r="Z57">
        <f t="shared" si="8"/>
        <v>210</v>
      </c>
      <c r="AA57">
        <f>fix1_oam1!AP58</f>
        <v>3000000</v>
      </c>
      <c r="AB57">
        <f t="shared" si="9"/>
        <v>2224842.1</v>
      </c>
      <c r="AC57">
        <f t="shared" si="10"/>
        <v>1</v>
      </c>
      <c r="AD57">
        <f t="shared" si="3"/>
        <v>3</v>
      </c>
      <c r="AE57" t="str">
        <f t="shared" si="11"/>
        <v>31</v>
      </c>
      <c r="AS57" s="10" t="s">
        <v>717</v>
      </c>
      <c r="AT57" s="11">
        <v>87</v>
      </c>
      <c r="AU57" s="11">
        <v>454</v>
      </c>
      <c r="AV57" s="11">
        <v>1000000</v>
      </c>
    </row>
    <row r="58" spans="1:48" ht="15" thickBot="1" x14ac:dyDescent="0.35">
      <c r="A58" s="17">
        <v>2541710.7999999998</v>
      </c>
      <c r="B58" s="18">
        <v>1</v>
      </c>
      <c r="C58" s="18"/>
      <c r="D58" s="18"/>
      <c r="E58" s="18"/>
      <c r="F58" s="18">
        <v>1</v>
      </c>
      <c r="G58" s="18"/>
      <c r="I58">
        <f>fix1_oam1!AQ59</f>
        <v>3</v>
      </c>
      <c r="J58">
        <f>fix1_oam1!AR59</f>
        <v>2</v>
      </c>
      <c r="K58" t="str">
        <f t="shared" si="1"/>
        <v>23</v>
      </c>
      <c r="X58">
        <f>fix1_oam1!AS59</f>
        <v>3016986</v>
      </c>
      <c r="Y58">
        <f t="shared" si="7"/>
        <v>61</v>
      </c>
      <c r="Z58">
        <f t="shared" si="8"/>
        <v>480</v>
      </c>
      <c r="AA58">
        <f>fix1_oam1!AP59</f>
        <v>2000000</v>
      </c>
      <c r="AB58">
        <f t="shared" si="9"/>
        <v>2781052.6</v>
      </c>
      <c r="AC58">
        <f t="shared" si="10"/>
        <v>4</v>
      </c>
      <c r="AD58">
        <f t="shared" si="3"/>
        <v>2</v>
      </c>
      <c r="AE58" t="str">
        <f t="shared" si="11"/>
        <v>24</v>
      </c>
      <c r="AS58" s="10" t="s">
        <v>718</v>
      </c>
      <c r="AT58" s="11">
        <v>99</v>
      </c>
      <c r="AU58" s="11">
        <v>442</v>
      </c>
      <c r="AV58" s="11">
        <v>3000000</v>
      </c>
    </row>
    <row r="59" spans="1:48" ht="15" thickBot="1" x14ac:dyDescent="0.35">
      <c r="A59" s="17">
        <v>2541919.6</v>
      </c>
      <c r="B59" s="18">
        <v>1</v>
      </c>
      <c r="C59" s="18"/>
      <c r="D59" s="18"/>
      <c r="E59" s="18"/>
      <c r="F59" s="18">
        <v>1</v>
      </c>
      <c r="G59" s="18"/>
      <c r="I59">
        <f>fix1_oam1!AQ60</f>
        <v>3</v>
      </c>
      <c r="J59">
        <f>fix1_oam1!AR60</f>
        <v>3</v>
      </c>
      <c r="K59" t="str">
        <f t="shared" si="1"/>
        <v>33</v>
      </c>
      <c r="X59">
        <f>fix1_oam1!AS60</f>
        <v>2731790.3</v>
      </c>
      <c r="Y59">
        <f t="shared" si="7"/>
        <v>380</v>
      </c>
      <c r="Z59">
        <f t="shared" si="8"/>
        <v>161</v>
      </c>
      <c r="AA59">
        <f>fix1_oam1!AP60</f>
        <v>3000000</v>
      </c>
      <c r="AB59">
        <f t="shared" si="9"/>
        <v>2224842.1</v>
      </c>
      <c r="AC59">
        <f t="shared" si="10"/>
        <v>1</v>
      </c>
      <c r="AD59">
        <f t="shared" si="3"/>
        <v>3</v>
      </c>
      <c r="AE59" t="str">
        <f t="shared" si="11"/>
        <v>31</v>
      </c>
      <c r="AS59" s="10" t="s">
        <v>719</v>
      </c>
      <c r="AT59" s="11">
        <v>186</v>
      </c>
      <c r="AU59" s="11">
        <v>355</v>
      </c>
      <c r="AV59" s="11">
        <v>4000000</v>
      </c>
    </row>
    <row r="60" spans="1:48" ht="15" thickBot="1" x14ac:dyDescent="0.35">
      <c r="A60" s="17">
        <v>2542739.2999999998</v>
      </c>
      <c r="B60" s="18"/>
      <c r="C60" s="18"/>
      <c r="D60" s="18">
        <v>2</v>
      </c>
      <c r="E60" s="18"/>
      <c r="F60" s="18">
        <v>2</v>
      </c>
      <c r="G60" s="18"/>
      <c r="I60">
        <f>fix1_oam1!AQ61</f>
        <v>3</v>
      </c>
      <c r="J60">
        <f>fix1_oam1!AR61</f>
        <v>3</v>
      </c>
      <c r="K60" t="str">
        <f t="shared" si="1"/>
        <v>33</v>
      </c>
      <c r="X60">
        <f>fix1_oam1!AS61</f>
        <v>2855845.2</v>
      </c>
      <c r="Y60">
        <f t="shared" si="7"/>
        <v>285</v>
      </c>
      <c r="Z60">
        <f t="shared" si="8"/>
        <v>256</v>
      </c>
      <c r="AA60">
        <f>fix1_oam1!AP61</f>
        <v>3000000</v>
      </c>
      <c r="AB60">
        <f t="shared" si="9"/>
        <v>2224842.1</v>
      </c>
      <c r="AC60">
        <f t="shared" si="10"/>
        <v>1</v>
      </c>
      <c r="AD60">
        <f t="shared" si="3"/>
        <v>3</v>
      </c>
      <c r="AE60" t="str">
        <f t="shared" si="11"/>
        <v>31</v>
      </c>
      <c r="AS60" s="10" t="s">
        <v>720</v>
      </c>
      <c r="AT60" s="11">
        <v>18</v>
      </c>
      <c r="AU60" s="11">
        <v>523</v>
      </c>
      <c r="AV60" s="11">
        <v>1000000</v>
      </c>
    </row>
    <row r="61" spans="1:48" ht="15" thickBot="1" x14ac:dyDescent="0.35">
      <c r="A61" s="17">
        <v>2549103.7999999998</v>
      </c>
      <c r="B61" s="18"/>
      <c r="C61" s="18"/>
      <c r="D61" s="18">
        <v>1</v>
      </c>
      <c r="E61" s="18"/>
      <c r="F61" s="18">
        <v>1</v>
      </c>
      <c r="G61" s="18"/>
      <c r="I61">
        <f>fix1_oam1!AQ62</f>
        <v>3</v>
      </c>
      <c r="J61">
        <f>fix1_oam1!AR62</f>
        <v>3</v>
      </c>
      <c r="K61" t="str">
        <f t="shared" si="1"/>
        <v>33</v>
      </c>
      <c r="X61">
        <f>fix1_oam1!AS62</f>
        <v>2915085.2</v>
      </c>
      <c r="Y61">
        <f t="shared" si="7"/>
        <v>227</v>
      </c>
      <c r="Z61">
        <f t="shared" si="8"/>
        <v>314</v>
      </c>
      <c r="AA61">
        <f>fix1_oam1!AP62</f>
        <v>3000000</v>
      </c>
      <c r="AB61">
        <f t="shared" si="9"/>
        <v>2224842.1</v>
      </c>
      <c r="AC61">
        <f t="shared" si="10"/>
        <v>1</v>
      </c>
      <c r="AD61">
        <f t="shared" si="3"/>
        <v>3</v>
      </c>
      <c r="AE61" t="str">
        <f t="shared" si="11"/>
        <v>31</v>
      </c>
      <c r="AS61" s="10" t="s">
        <v>721</v>
      </c>
      <c r="AT61" s="11">
        <v>334</v>
      </c>
      <c r="AU61" s="11">
        <v>207</v>
      </c>
      <c r="AV61" s="11">
        <v>2000000</v>
      </c>
    </row>
    <row r="62" spans="1:48" ht="15" thickBot="1" x14ac:dyDescent="0.35">
      <c r="A62" s="17">
        <v>2549286.2000000002</v>
      </c>
      <c r="B62" s="18"/>
      <c r="C62" s="18"/>
      <c r="D62" s="18">
        <v>1</v>
      </c>
      <c r="E62" s="18"/>
      <c r="F62" s="18">
        <v>1</v>
      </c>
      <c r="G62" s="18"/>
      <c r="I62">
        <f>fix1_oam1!AQ63</f>
        <v>3</v>
      </c>
      <c r="J62">
        <f>fix1_oam1!AR63</f>
        <v>2</v>
      </c>
      <c r="K62" t="str">
        <f t="shared" si="1"/>
        <v>23</v>
      </c>
      <c r="X62">
        <f>fix1_oam1!AS63</f>
        <v>2937375.7</v>
      </c>
      <c r="Y62">
        <f t="shared" si="7"/>
        <v>112</v>
      </c>
      <c r="Z62">
        <f t="shared" si="8"/>
        <v>429</v>
      </c>
      <c r="AA62">
        <f>fix1_oam1!AP63</f>
        <v>2000000</v>
      </c>
      <c r="AB62">
        <f t="shared" si="9"/>
        <v>2781052.6</v>
      </c>
      <c r="AC62">
        <f t="shared" si="10"/>
        <v>4</v>
      </c>
      <c r="AD62">
        <f t="shared" si="3"/>
        <v>2</v>
      </c>
      <c r="AE62" t="str">
        <f t="shared" si="11"/>
        <v>24</v>
      </c>
      <c r="AS62" s="10" t="s">
        <v>722</v>
      </c>
      <c r="AT62" s="11">
        <v>331</v>
      </c>
      <c r="AU62" s="11">
        <v>210</v>
      </c>
      <c r="AV62" s="11">
        <v>3000000</v>
      </c>
    </row>
    <row r="63" spans="1:48" ht="15" thickBot="1" x14ac:dyDescent="0.35">
      <c r="A63" s="17">
        <v>2550375.5</v>
      </c>
      <c r="B63" s="18"/>
      <c r="C63" s="18">
        <v>1</v>
      </c>
      <c r="D63" s="18"/>
      <c r="E63" s="18"/>
      <c r="F63" s="18">
        <v>1</v>
      </c>
      <c r="G63" s="18"/>
      <c r="I63">
        <f>fix1_oam1!AQ64</f>
        <v>3</v>
      </c>
      <c r="J63">
        <f>fix1_oam1!AR64</f>
        <v>4</v>
      </c>
      <c r="K63" t="str">
        <f t="shared" si="1"/>
        <v>43</v>
      </c>
      <c r="X63">
        <f>fix1_oam1!AS64</f>
        <v>2931510.5</v>
      </c>
      <c r="Y63">
        <f t="shared" si="7"/>
        <v>186</v>
      </c>
      <c r="Z63">
        <f t="shared" si="8"/>
        <v>355</v>
      </c>
      <c r="AA63">
        <f>fix1_oam1!AP64</f>
        <v>4000000</v>
      </c>
      <c r="AB63">
        <f t="shared" si="9"/>
        <v>3337263.2</v>
      </c>
      <c r="AC63">
        <f t="shared" si="10"/>
        <v>4</v>
      </c>
      <c r="AD63">
        <f t="shared" si="3"/>
        <v>4</v>
      </c>
      <c r="AE63" t="str">
        <f t="shared" si="11"/>
        <v>44</v>
      </c>
      <c r="AS63" s="10" t="s">
        <v>723</v>
      </c>
      <c r="AT63" s="11">
        <v>61</v>
      </c>
      <c r="AU63" s="11">
        <v>480</v>
      </c>
      <c r="AV63" s="11">
        <v>2000000</v>
      </c>
    </row>
    <row r="64" spans="1:48" ht="15" thickBot="1" x14ac:dyDescent="0.35">
      <c r="A64" s="17">
        <v>2550906.6</v>
      </c>
      <c r="B64" s="18">
        <v>1</v>
      </c>
      <c r="C64" s="18"/>
      <c r="D64" s="18"/>
      <c r="E64" s="18"/>
      <c r="F64" s="18">
        <v>1</v>
      </c>
      <c r="G64" s="18"/>
      <c r="I64">
        <f>fix1_oam1!AQ65</f>
        <v>3</v>
      </c>
      <c r="J64">
        <f>fix1_oam1!AR65</f>
        <v>4</v>
      </c>
      <c r="K64" t="str">
        <f t="shared" si="1"/>
        <v>43</v>
      </c>
      <c r="X64">
        <f>fix1_oam1!AS65</f>
        <v>2931511.2</v>
      </c>
      <c r="Y64">
        <f t="shared" si="7"/>
        <v>140</v>
      </c>
      <c r="Z64">
        <f t="shared" si="8"/>
        <v>401</v>
      </c>
      <c r="AA64">
        <f>fix1_oam1!AP65</f>
        <v>4000000</v>
      </c>
      <c r="AB64">
        <f t="shared" si="9"/>
        <v>2781052.6</v>
      </c>
      <c r="AC64">
        <f t="shared" si="10"/>
        <v>4</v>
      </c>
      <c r="AD64">
        <f t="shared" si="3"/>
        <v>4</v>
      </c>
      <c r="AE64" t="str">
        <f t="shared" si="11"/>
        <v>44</v>
      </c>
      <c r="AS64" s="10" t="s">
        <v>724</v>
      </c>
      <c r="AT64" s="11">
        <v>380</v>
      </c>
      <c r="AU64" s="11">
        <v>161</v>
      </c>
      <c r="AV64" s="11">
        <v>3000000</v>
      </c>
    </row>
    <row r="65" spans="1:48" ht="15" thickBot="1" x14ac:dyDescent="0.35">
      <c r="A65" s="17">
        <v>2552666.2000000002</v>
      </c>
      <c r="B65" s="18">
        <v>1</v>
      </c>
      <c r="C65" s="18"/>
      <c r="D65" s="18"/>
      <c r="E65" s="18"/>
      <c r="F65" s="18">
        <v>1</v>
      </c>
      <c r="G65" s="18"/>
      <c r="I65">
        <f>fix1_oam1!AQ66</f>
        <v>3</v>
      </c>
      <c r="J65">
        <f>fix1_oam1!AR66</f>
        <v>3</v>
      </c>
      <c r="K65" t="str">
        <f t="shared" si="1"/>
        <v>33</v>
      </c>
      <c r="X65">
        <f>fix1_oam1!AS66</f>
        <v>2775933.7</v>
      </c>
      <c r="Y65">
        <f t="shared" si="7"/>
        <v>349</v>
      </c>
      <c r="Z65">
        <f t="shared" si="8"/>
        <v>192</v>
      </c>
      <c r="AA65">
        <f>fix1_oam1!AP66</f>
        <v>3000000</v>
      </c>
      <c r="AB65">
        <f t="shared" si="9"/>
        <v>2224842.1</v>
      </c>
      <c r="AC65">
        <f t="shared" si="10"/>
        <v>1</v>
      </c>
      <c r="AD65">
        <f t="shared" si="3"/>
        <v>3</v>
      </c>
      <c r="AE65" t="str">
        <f t="shared" si="11"/>
        <v>31</v>
      </c>
      <c r="AS65" s="10" t="s">
        <v>725</v>
      </c>
      <c r="AT65" s="11">
        <v>285</v>
      </c>
      <c r="AU65" s="11">
        <v>256</v>
      </c>
      <c r="AV65" s="11">
        <v>3000000</v>
      </c>
    </row>
    <row r="66" spans="1:48" ht="15" thickBot="1" x14ac:dyDescent="0.35">
      <c r="A66" s="17">
        <v>2554751.1</v>
      </c>
      <c r="B66" s="18"/>
      <c r="C66" s="18">
        <v>1</v>
      </c>
      <c r="D66" s="18"/>
      <c r="E66" s="18"/>
      <c r="F66" s="18">
        <v>1</v>
      </c>
      <c r="G66" s="18"/>
      <c r="I66">
        <f>fix1_oam1!AQ67</f>
        <v>2</v>
      </c>
      <c r="J66">
        <f>fix1_oam1!AR67</f>
        <v>3</v>
      </c>
      <c r="K66" t="str">
        <f t="shared" ref="K66:K129" si="38">J66&amp;I66</f>
        <v>32</v>
      </c>
      <c r="X66">
        <f>fix1_oam1!AS67</f>
        <v>2287545.4</v>
      </c>
      <c r="Y66">
        <f t="shared" si="7"/>
        <v>533</v>
      </c>
      <c r="Z66">
        <f t="shared" si="8"/>
        <v>8</v>
      </c>
      <c r="AA66">
        <f>fix1_oam1!AP67</f>
        <v>3000000</v>
      </c>
      <c r="AB66">
        <f t="shared" si="9"/>
        <v>2224842.1</v>
      </c>
      <c r="AC66">
        <f t="shared" si="10"/>
        <v>1</v>
      </c>
      <c r="AD66">
        <f t="shared" si="3"/>
        <v>3</v>
      </c>
      <c r="AE66" t="str">
        <f t="shared" si="11"/>
        <v>31</v>
      </c>
      <c r="AS66" s="10" t="s">
        <v>726</v>
      </c>
      <c r="AT66" s="11">
        <v>227</v>
      </c>
      <c r="AU66" s="11">
        <v>314</v>
      </c>
      <c r="AV66" s="11">
        <v>3000000</v>
      </c>
    </row>
    <row r="67" spans="1:48" ht="15" thickBot="1" x14ac:dyDescent="0.35">
      <c r="A67" s="17">
        <v>2559414.6</v>
      </c>
      <c r="B67" s="18"/>
      <c r="C67" s="18">
        <v>1</v>
      </c>
      <c r="D67" s="18"/>
      <c r="E67" s="18"/>
      <c r="F67" s="18">
        <v>1</v>
      </c>
      <c r="G67" s="18"/>
      <c r="I67">
        <f>fix1_oam1!AQ68</f>
        <v>3</v>
      </c>
      <c r="J67">
        <f>fix1_oam1!AR68</f>
        <v>3</v>
      </c>
      <c r="K67" t="str">
        <f t="shared" si="38"/>
        <v>33</v>
      </c>
      <c r="X67">
        <f>fix1_oam1!AS68</f>
        <v>2557370.5</v>
      </c>
      <c r="Y67">
        <f t="shared" si="7"/>
        <v>485</v>
      </c>
      <c r="Z67">
        <f t="shared" si="8"/>
        <v>56</v>
      </c>
      <c r="AA67">
        <f>fix1_oam1!AP68</f>
        <v>3000000</v>
      </c>
      <c r="AB67">
        <f t="shared" si="9"/>
        <v>2224842.1</v>
      </c>
      <c r="AC67">
        <f t="shared" si="10"/>
        <v>1</v>
      </c>
      <c r="AD67">
        <f t="shared" ref="AD67:AD130" si="39">J67</f>
        <v>3</v>
      </c>
      <c r="AE67" t="str">
        <f t="shared" si="11"/>
        <v>31</v>
      </c>
      <c r="AS67" s="10" t="s">
        <v>727</v>
      </c>
      <c r="AT67" s="11">
        <v>112</v>
      </c>
      <c r="AU67" s="11">
        <v>429</v>
      </c>
      <c r="AV67" s="11">
        <v>2000000</v>
      </c>
    </row>
    <row r="68" spans="1:48" ht="15" thickBot="1" x14ac:dyDescent="0.35">
      <c r="A68" s="17">
        <v>2560954.4</v>
      </c>
      <c r="B68" s="18">
        <v>1</v>
      </c>
      <c r="C68" s="18"/>
      <c r="D68" s="18"/>
      <c r="E68" s="18"/>
      <c r="F68" s="18">
        <v>1</v>
      </c>
      <c r="G68" s="18"/>
      <c r="I68">
        <f>fix1_oam1!AQ69</f>
        <v>3</v>
      </c>
      <c r="J68">
        <f>fix1_oam1!AR69</f>
        <v>4</v>
      </c>
      <c r="K68" t="str">
        <f t="shared" si="38"/>
        <v>43</v>
      </c>
      <c r="X68">
        <f>fix1_oam1!AS69</f>
        <v>2931513.4</v>
      </c>
      <c r="Y68">
        <f t="shared" ref="Y68:Y131" si="40">RANK(X68,X$3:X$542,0)</f>
        <v>116</v>
      </c>
      <c r="Z68">
        <f t="shared" ref="Z68:Z131" si="41">541-Y68</f>
        <v>425</v>
      </c>
      <c r="AA68">
        <f>fix1_oam1!AP69</f>
        <v>4000000</v>
      </c>
      <c r="AB68">
        <f t="shared" ref="AB68:AB131" si="42">AV1699</f>
        <v>2781052.6</v>
      </c>
      <c r="AC68">
        <f t="shared" ref="AC68:AC131" si="43">IF(LEFT(AB68,2)="16",1,IF(LEFT(AB68,2)="22",1,IF(LEFT(AB68,2)="27",4,4)))</f>
        <v>4</v>
      </c>
      <c r="AD68">
        <f t="shared" si="39"/>
        <v>4</v>
      </c>
      <c r="AE68" t="str">
        <f t="shared" ref="AE68:AE131" si="44">AD68&amp;AC68</f>
        <v>44</v>
      </c>
      <c r="AS68" s="10" t="s">
        <v>728</v>
      </c>
      <c r="AT68" s="11">
        <v>186</v>
      </c>
      <c r="AU68" s="11">
        <v>355</v>
      </c>
      <c r="AV68" s="11">
        <v>4000000</v>
      </c>
    </row>
    <row r="69" spans="1:48" ht="15" thickBot="1" x14ac:dyDescent="0.35">
      <c r="A69" s="17">
        <v>2569425.7999999998</v>
      </c>
      <c r="B69" s="18"/>
      <c r="C69" s="18"/>
      <c r="D69" s="18">
        <v>1</v>
      </c>
      <c r="E69" s="18"/>
      <c r="F69" s="18">
        <v>1</v>
      </c>
      <c r="G69" s="18"/>
      <c r="I69">
        <f>fix1_oam1!AQ70</f>
        <v>3</v>
      </c>
      <c r="J69">
        <f>fix1_oam1!AR70</f>
        <v>1</v>
      </c>
      <c r="K69" t="str">
        <f t="shared" si="38"/>
        <v>13</v>
      </c>
      <c r="X69">
        <f>fix1_oam1!AS70</f>
        <v>2622782.7999999998</v>
      </c>
      <c r="Y69">
        <f t="shared" si="40"/>
        <v>458</v>
      </c>
      <c r="Z69">
        <f t="shared" si="41"/>
        <v>83</v>
      </c>
      <c r="AA69">
        <f>fix1_oam1!AP70</f>
        <v>1000000</v>
      </c>
      <c r="AB69">
        <f t="shared" si="42"/>
        <v>2224842.1</v>
      </c>
      <c r="AC69">
        <f t="shared" si="43"/>
        <v>1</v>
      </c>
      <c r="AD69">
        <f t="shared" si="39"/>
        <v>1</v>
      </c>
      <c r="AE69" t="str">
        <f t="shared" si="44"/>
        <v>11</v>
      </c>
      <c r="AS69" s="10" t="s">
        <v>729</v>
      </c>
      <c r="AT69" s="11">
        <v>140</v>
      </c>
      <c r="AU69" s="11">
        <v>401</v>
      </c>
      <c r="AV69" s="11">
        <v>4000000</v>
      </c>
    </row>
    <row r="70" spans="1:48" ht="15" thickBot="1" x14ac:dyDescent="0.35">
      <c r="A70" s="17">
        <v>2574268.7000000002</v>
      </c>
      <c r="B70" s="18"/>
      <c r="C70" s="18">
        <v>1</v>
      </c>
      <c r="D70" s="18"/>
      <c r="E70" s="18"/>
      <c r="F70" s="18">
        <v>1</v>
      </c>
      <c r="G70" s="18"/>
      <c r="I70">
        <f>fix1_oam1!AQ71</f>
        <v>3</v>
      </c>
      <c r="J70">
        <f>fix1_oam1!AR71</f>
        <v>3</v>
      </c>
      <c r="K70" t="str">
        <f t="shared" si="38"/>
        <v>33</v>
      </c>
      <c r="X70">
        <f>fix1_oam1!AS71</f>
        <v>2920322.4</v>
      </c>
      <c r="Y70">
        <f t="shared" si="40"/>
        <v>223</v>
      </c>
      <c r="Z70">
        <f t="shared" si="41"/>
        <v>318</v>
      </c>
      <c r="AA70">
        <f>fix1_oam1!AP71</f>
        <v>3000000</v>
      </c>
      <c r="AB70">
        <f t="shared" si="42"/>
        <v>2224842.1</v>
      </c>
      <c r="AC70">
        <f t="shared" si="43"/>
        <v>1</v>
      </c>
      <c r="AD70">
        <f t="shared" si="39"/>
        <v>3</v>
      </c>
      <c r="AE70" t="str">
        <f t="shared" si="44"/>
        <v>31</v>
      </c>
      <c r="AS70" s="10" t="s">
        <v>730</v>
      </c>
      <c r="AT70" s="11">
        <v>349</v>
      </c>
      <c r="AU70" s="11">
        <v>192</v>
      </c>
      <c r="AV70" s="11">
        <v>3000000</v>
      </c>
    </row>
    <row r="71" spans="1:48" ht="15" thickBot="1" x14ac:dyDescent="0.35">
      <c r="A71" s="17">
        <v>2577470</v>
      </c>
      <c r="B71" s="18"/>
      <c r="C71" s="18"/>
      <c r="D71" s="18">
        <v>1</v>
      </c>
      <c r="E71" s="18"/>
      <c r="F71" s="18">
        <v>1</v>
      </c>
      <c r="G71" s="18"/>
      <c r="I71">
        <f>fix1_oam1!AQ72</f>
        <v>3</v>
      </c>
      <c r="J71">
        <f>fix1_oam1!AR72</f>
        <v>3</v>
      </c>
      <c r="K71" t="str">
        <f t="shared" si="38"/>
        <v>33</v>
      </c>
      <c r="X71">
        <f>fix1_oam1!AS72</f>
        <v>2873657.1</v>
      </c>
      <c r="Y71">
        <f t="shared" si="40"/>
        <v>268</v>
      </c>
      <c r="Z71">
        <f t="shared" si="41"/>
        <v>273</v>
      </c>
      <c r="AA71">
        <f>fix1_oam1!AP72</f>
        <v>3000000</v>
      </c>
      <c r="AB71">
        <f t="shared" si="42"/>
        <v>2224842.1</v>
      </c>
      <c r="AC71">
        <f t="shared" si="43"/>
        <v>1</v>
      </c>
      <c r="AD71">
        <f t="shared" si="39"/>
        <v>3</v>
      </c>
      <c r="AE71" t="str">
        <f t="shared" si="44"/>
        <v>31</v>
      </c>
      <c r="AS71" s="10" t="s">
        <v>731</v>
      </c>
      <c r="AT71" s="11">
        <v>533</v>
      </c>
      <c r="AU71" s="11">
        <v>8</v>
      </c>
      <c r="AV71" s="11">
        <v>3000000</v>
      </c>
    </row>
    <row r="72" spans="1:48" ht="15" thickBot="1" x14ac:dyDescent="0.35">
      <c r="A72" s="17">
        <v>2582041.2000000002</v>
      </c>
      <c r="B72" s="18"/>
      <c r="C72" s="18">
        <v>1</v>
      </c>
      <c r="D72" s="18"/>
      <c r="E72" s="18"/>
      <c r="F72" s="18">
        <v>1</v>
      </c>
      <c r="G72" s="18"/>
      <c r="I72">
        <f>fix1_oam1!AQ73</f>
        <v>3</v>
      </c>
      <c r="J72">
        <f>fix1_oam1!AR73</f>
        <v>2</v>
      </c>
      <c r="K72" t="str">
        <f t="shared" si="38"/>
        <v>23</v>
      </c>
      <c r="X72">
        <f>fix1_oam1!AS73</f>
        <v>2753240.9</v>
      </c>
      <c r="Y72">
        <f t="shared" si="40"/>
        <v>362</v>
      </c>
      <c r="Z72">
        <f t="shared" si="41"/>
        <v>179</v>
      </c>
      <c r="AA72">
        <f>fix1_oam1!AP73</f>
        <v>2000000</v>
      </c>
      <c r="AB72">
        <f t="shared" si="42"/>
        <v>2224842.1</v>
      </c>
      <c r="AC72">
        <f t="shared" si="43"/>
        <v>1</v>
      </c>
      <c r="AD72">
        <f t="shared" si="39"/>
        <v>2</v>
      </c>
      <c r="AE72" t="str">
        <f t="shared" si="44"/>
        <v>21</v>
      </c>
      <c r="AS72" s="10" t="s">
        <v>732</v>
      </c>
      <c r="AT72" s="11">
        <v>485</v>
      </c>
      <c r="AU72" s="11">
        <v>56</v>
      </c>
      <c r="AV72" s="11">
        <v>3000000</v>
      </c>
    </row>
    <row r="73" spans="1:48" ht="15" thickBot="1" x14ac:dyDescent="0.35">
      <c r="A73" s="17">
        <v>2583926.1</v>
      </c>
      <c r="B73" s="18"/>
      <c r="C73" s="18">
        <v>1</v>
      </c>
      <c r="D73" s="18"/>
      <c r="E73" s="18"/>
      <c r="F73" s="18">
        <v>1</v>
      </c>
      <c r="G73" s="18"/>
      <c r="I73">
        <f>fix1_oam1!AQ74</f>
        <v>3</v>
      </c>
      <c r="J73">
        <f>fix1_oam1!AR74</f>
        <v>1</v>
      </c>
      <c r="K73" t="str">
        <f t="shared" si="38"/>
        <v>13</v>
      </c>
      <c r="X73">
        <f>fix1_oam1!AS74</f>
        <v>3137929.9</v>
      </c>
      <c r="Y73">
        <f t="shared" si="40"/>
        <v>20</v>
      </c>
      <c r="Z73">
        <f t="shared" si="41"/>
        <v>521</v>
      </c>
      <c r="AA73">
        <f>fix1_oam1!AP74</f>
        <v>1000000</v>
      </c>
      <c r="AB73">
        <f t="shared" si="42"/>
        <v>2781052.6</v>
      </c>
      <c r="AC73">
        <f t="shared" si="43"/>
        <v>4</v>
      </c>
      <c r="AD73">
        <f t="shared" si="39"/>
        <v>1</v>
      </c>
      <c r="AE73" t="str">
        <f t="shared" si="44"/>
        <v>14</v>
      </c>
      <c r="AS73" s="10" t="s">
        <v>733</v>
      </c>
      <c r="AT73" s="11">
        <v>116</v>
      </c>
      <c r="AU73" s="11">
        <v>425</v>
      </c>
      <c r="AV73" s="11">
        <v>4000000</v>
      </c>
    </row>
    <row r="74" spans="1:48" ht="15" thickBot="1" x14ac:dyDescent="0.35">
      <c r="A74" s="17">
        <v>2590686.1</v>
      </c>
      <c r="B74" s="18">
        <v>1</v>
      </c>
      <c r="C74" s="18"/>
      <c r="D74" s="18"/>
      <c r="E74" s="18"/>
      <c r="F74" s="18">
        <v>1</v>
      </c>
      <c r="G74" s="18"/>
      <c r="I74">
        <f>fix1_oam1!AQ75</f>
        <v>3</v>
      </c>
      <c r="J74">
        <f>fix1_oam1!AR75</f>
        <v>2</v>
      </c>
      <c r="K74" t="str">
        <f t="shared" si="38"/>
        <v>23</v>
      </c>
      <c r="X74">
        <f>fix1_oam1!AS75</f>
        <v>2818738.9</v>
      </c>
      <c r="Y74">
        <f t="shared" si="40"/>
        <v>315</v>
      </c>
      <c r="Z74">
        <f t="shared" si="41"/>
        <v>226</v>
      </c>
      <c r="AA74">
        <f>fix1_oam1!AP75</f>
        <v>2000000</v>
      </c>
      <c r="AB74">
        <f t="shared" si="42"/>
        <v>2224842.1</v>
      </c>
      <c r="AC74">
        <f t="shared" si="43"/>
        <v>1</v>
      </c>
      <c r="AD74">
        <f t="shared" si="39"/>
        <v>2</v>
      </c>
      <c r="AE74" t="str">
        <f t="shared" si="44"/>
        <v>21</v>
      </c>
      <c r="AS74" s="10" t="s">
        <v>734</v>
      </c>
      <c r="AT74" s="11">
        <v>458</v>
      </c>
      <c r="AU74" s="11">
        <v>83</v>
      </c>
      <c r="AV74" s="11">
        <v>1000000</v>
      </c>
    </row>
    <row r="75" spans="1:48" ht="15" thickBot="1" x14ac:dyDescent="0.35">
      <c r="A75" s="17">
        <v>2595162.1</v>
      </c>
      <c r="B75" s="18"/>
      <c r="C75" s="18"/>
      <c r="D75" s="18">
        <v>1</v>
      </c>
      <c r="E75" s="18"/>
      <c r="F75" s="18">
        <v>1</v>
      </c>
      <c r="G75" s="18"/>
      <c r="I75">
        <f>fix1_oam1!AQ76</f>
        <v>3</v>
      </c>
      <c r="J75">
        <f>fix1_oam1!AR76</f>
        <v>4</v>
      </c>
      <c r="K75" t="str">
        <f t="shared" si="38"/>
        <v>43</v>
      </c>
      <c r="X75">
        <f>fix1_oam1!AS76</f>
        <v>2931511.2</v>
      </c>
      <c r="Y75">
        <f t="shared" si="40"/>
        <v>140</v>
      </c>
      <c r="Z75">
        <f t="shared" si="41"/>
        <v>401</v>
      </c>
      <c r="AA75">
        <f>fix1_oam1!AP76</f>
        <v>4000000</v>
      </c>
      <c r="AB75">
        <f t="shared" si="42"/>
        <v>2781052.6</v>
      </c>
      <c r="AC75">
        <f t="shared" si="43"/>
        <v>4</v>
      </c>
      <c r="AD75">
        <f t="shared" si="39"/>
        <v>4</v>
      </c>
      <c r="AE75" t="str">
        <f t="shared" si="44"/>
        <v>44</v>
      </c>
      <c r="AS75" s="10" t="s">
        <v>735</v>
      </c>
      <c r="AT75" s="11">
        <v>223</v>
      </c>
      <c r="AU75" s="11">
        <v>318</v>
      </c>
      <c r="AV75" s="11">
        <v>3000000</v>
      </c>
    </row>
    <row r="76" spans="1:48" ht="15" thickBot="1" x14ac:dyDescent="0.35">
      <c r="A76" s="17">
        <v>2595229.5</v>
      </c>
      <c r="B76" s="18"/>
      <c r="C76" s="18">
        <v>1</v>
      </c>
      <c r="D76" s="18"/>
      <c r="E76" s="18"/>
      <c r="F76" s="18">
        <v>1</v>
      </c>
      <c r="G76" s="18"/>
      <c r="I76">
        <f>fix1_oam1!AQ77</f>
        <v>3</v>
      </c>
      <c r="J76">
        <f>fix1_oam1!AR77</f>
        <v>1</v>
      </c>
      <c r="K76" t="str">
        <f t="shared" si="38"/>
        <v>13</v>
      </c>
      <c r="X76">
        <f>fix1_oam1!AS77</f>
        <v>2878273.5</v>
      </c>
      <c r="Y76">
        <f t="shared" si="40"/>
        <v>261</v>
      </c>
      <c r="Z76">
        <f t="shared" si="41"/>
        <v>280</v>
      </c>
      <c r="AA76">
        <f>fix1_oam1!AP77</f>
        <v>1000000</v>
      </c>
      <c r="AB76">
        <f t="shared" si="42"/>
        <v>2224842.1</v>
      </c>
      <c r="AC76">
        <f t="shared" si="43"/>
        <v>1</v>
      </c>
      <c r="AD76">
        <f t="shared" si="39"/>
        <v>1</v>
      </c>
      <c r="AE76" t="str">
        <f t="shared" si="44"/>
        <v>11</v>
      </c>
      <c r="AS76" s="10" t="s">
        <v>736</v>
      </c>
      <c r="AT76" s="11">
        <v>268</v>
      </c>
      <c r="AU76" s="11">
        <v>273</v>
      </c>
      <c r="AV76" s="11">
        <v>3000000</v>
      </c>
    </row>
    <row r="77" spans="1:48" ht="15" thickBot="1" x14ac:dyDescent="0.35">
      <c r="A77" s="17">
        <v>2595404.6</v>
      </c>
      <c r="B77" s="18"/>
      <c r="C77" s="18"/>
      <c r="D77" s="18">
        <v>1</v>
      </c>
      <c r="E77" s="18"/>
      <c r="F77" s="18">
        <v>1</v>
      </c>
      <c r="G77" s="18"/>
      <c r="I77">
        <f>fix1_oam1!AQ78</f>
        <v>3</v>
      </c>
      <c r="J77">
        <f>fix1_oam1!AR78</f>
        <v>4</v>
      </c>
      <c r="K77" t="str">
        <f t="shared" si="38"/>
        <v>43</v>
      </c>
      <c r="X77">
        <f>fix1_oam1!AS78</f>
        <v>2931511.9</v>
      </c>
      <c r="Y77">
        <f t="shared" si="40"/>
        <v>125</v>
      </c>
      <c r="Z77">
        <f t="shared" si="41"/>
        <v>416</v>
      </c>
      <c r="AA77">
        <f>fix1_oam1!AP78</f>
        <v>4000000</v>
      </c>
      <c r="AB77">
        <f t="shared" si="42"/>
        <v>2781052.6</v>
      </c>
      <c r="AC77">
        <f t="shared" si="43"/>
        <v>4</v>
      </c>
      <c r="AD77">
        <f t="shared" si="39"/>
        <v>4</v>
      </c>
      <c r="AE77" t="str">
        <f t="shared" si="44"/>
        <v>44</v>
      </c>
      <c r="AS77" s="10" t="s">
        <v>737</v>
      </c>
      <c r="AT77" s="11">
        <v>362</v>
      </c>
      <c r="AU77" s="11">
        <v>179</v>
      </c>
      <c r="AV77" s="11">
        <v>2000000</v>
      </c>
    </row>
    <row r="78" spans="1:48" ht="15" thickBot="1" x14ac:dyDescent="0.35">
      <c r="A78" s="17">
        <v>2596082.9</v>
      </c>
      <c r="B78" s="18">
        <v>1</v>
      </c>
      <c r="C78" s="18"/>
      <c r="D78" s="18"/>
      <c r="E78" s="18"/>
      <c r="F78" s="18">
        <v>1</v>
      </c>
      <c r="G78" s="18"/>
      <c r="I78">
        <f>fix1_oam1!AQ79</f>
        <v>3</v>
      </c>
      <c r="J78">
        <f>fix1_oam1!AR79</f>
        <v>1</v>
      </c>
      <c r="K78" t="str">
        <f t="shared" si="38"/>
        <v>13</v>
      </c>
      <c r="X78">
        <f>fix1_oam1!AS79</f>
        <v>3143476.3</v>
      </c>
      <c r="Y78">
        <f t="shared" si="40"/>
        <v>16</v>
      </c>
      <c r="Z78">
        <f t="shared" si="41"/>
        <v>525</v>
      </c>
      <c r="AA78">
        <f>fix1_oam1!AP79</f>
        <v>1000000</v>
      </c>
      <c r="AB78">
        <f t="shared" si="42"/>
        <v>2781052.6</v>
      </c>
      <c r="AC78">
        <f t="shared" si="43"/>
        <v>4</v>
      </c>
      <c r="AD78">
        <f t="shared" si="39"/>
        <v>1</v>
      </c>
      <c r="AE78" t="str">
        <f t="shared" si="44"/>
        <v>14</v>
      </c>
      <c r="AS78" s="10" t="s">
        <v>738</v>
      </c>
      <c r="AT78" s="11">
        <v>20</v>
      </c>
      <c r="AU78" s="11">
        <v>521</v>
      </c>
      <c r="AV78" s="11">
        <v>1000000</v>
      </c>
    </row>
    <row r="79" spans="1:48" ht="15" thickBot="1" x14ac:dyDescent="0.35">
      <c r="A79" s="17">
        <v>2597322.4</v>
      </c>
      <c r="B79" s="18"/>
      <c r="C79" s="18">
        <v>1</v>
      </c>
      <c r="D79" s="18"/>
      <c r="E79" s="18"/>
      <c r="F79" s="18">
        <v>1</v>
      </c>
      <c r="G79" s="18"/>
      <c r="I79">
        <f>fix1_oam1!AQ80</f>
        <v>2</v>
      </c>
      <c r="J79">
        <f>fix1_oam1!AR80</f>
        <v>1</v>
      </c>
      <c r="K79" t="str">
        <f t="shared" si="38"/>
        <v>12</v>
      </c>
      <c r="X79">
        <f>fix1_oam1!AS80</f>
        <v>2262151.2000000002</v>
      </c>
      <c r="Y79">
        <f t="shared" si="40"/>
        <v>535</v>
      </c>
      <c r="Z79">
        <f t="shared" si="41"/>
        <v>6</v>
      </c>
      <c r="AA79">
        <f>fix1_oam1!AP80</f>
        <v>1000000</v>
      </c>
      <c r="AB79">
        <f t="shared" si="42"/>
        <v>2224842.1</v>
      </c>
      <c r="AC79">
        <f t="shared" si="43"/>
        <v>1</v>
      </c>
      <c r="AD79">
        <f t="shared" si="39"/>
        <v>1</v>
      </c>
      <c r="AE79" t="str">
        <f t="shared" si="44"/>
        <v>11</v>
      </c>
      <c r="AS79" s="10" t="s">
        <v>739</v>
      </c>
      <c r="AT79" s="11">
        <v>315</v>
      </c>
      <c r="AU79" s="11">
        <v>226</v>
      </c>
      <c r="AV79" s="11">
        <v>2000000</v>
      </c>
    </row>
    <row r="80" spans="1:48" ht="15" thickBot="1" x14ac:dyDescent="0.35">
      <c r="A80" s="17">
        <v>2603347</v>
      </c>
      <c r="B80" s="18">
        <v>1</v>
      </c>
      <c r="C80" s="18"/>
      <c r="D80" s="18"/>
      <c r="E80" s="18"/>
      <c r="F80" s="18">
        <v>1</v>
      </c>
      <c r="G80" s="18"/>
      <c r="I80">
        <f>fix1_oam1!AQ81</f>
        <v>3</v>
      </c>
      <c r="J80">
        <f>fix1_oam1!AR81</f>
        <v>4</v>
      </c>
      <c r="K80" t="str">
        <f t="shared" si="38"/>
        <v>43</v>
      </c>
      <c r="X80">
        <f>fix1_oam1!AS81</f>
        <v>2947296.7</v>
      </c>
      <c r="Y80">
        <f t="shared" si="40"/>
        <v>102</v>
      </c>
      <c r="Z80">
        <f t="shared" si="41"/>
        <v>439</v>
      </c>
      <c r="AA80">
        <f>fix1_oam1!AP81</f>
        <v>4000000</v>
      </c>
      <c r="AB80">
        <f t="shared" si="42"/>
        <v>2781052.6</v>
      </c>
      <c r="AC80">
        <f t="shared" si="43"/>
        <v>4</v>
      </c>
      <c r="AD80">
        <f t="shared" si="39"/>
        <v>4</v>
      </c>
      <c r="AE80" t="str">
        <f t="shared" si="44"/>
        <v>44</v>
      </c>
      <c r="AS80" s="10" t="s">
        <v>740</v>
      </c>
      <c r="AT80" s="11">
        <v>140</v>
      </c>
      <c r="AU80" s="11">
        <v>401</v>
      </c>
      <c r="AV80" s="11">
        <v>4000000</v>
      </c>
    </row>
    <row r="81" spans="1:48" ht="15" thickBot="1" x14ac:dyDescent="0.35">
      <c r="A81" s="17">
        <v>2605182.7999999998</v>
      </c>
      <c r="B81" s="18"/>
      <c r="C81" s="18"/>
      <c r="D81" s="18">
        <v>1</v>
      </c>
      <c r="E81" s="18"/>
      <c r="F81" s="18">
        <v>1</v>
      </c>
      <c r="G81" s="18"/>
      <c r="I81">
        <f>fix1_oam1!AQ82</f>
        <v>3</v>
      </c>
      <c r="J81">
        <f>fix1_oam1!AR82</f>
        <v>4</v>
      </c>
      <c r="K81" t="str">
        <f t="shared" si="38"/>
        <v>43</v>
      </c>
      <c r="X81">
        <f>fix1_oam1!AS82</f>
        <v>2931511.9</v>
      </c>
      <c r="Y81">
        <f t="shared" si="40"/>
        <v>125</v>
      </c>
      <c r="Z81">
        <f t="shared" si="41"/>
        <v>416</v>
      </c>
      <c r="AA81">
        <f>fix1_oam1!AP82</f>
        <v>4000000</v>
      </c>
      <c r="AB81">
        <f t="shared" si="42"/>
        <v>2781052.6</v>
      </c>
      <c r="AC81">
        <f t="shared" si="43"/>
        <v>4</v>
      </c>
      <c r="AD81">
        <f t="shared" si="39"/>
        <v>4</v>
      </c>
      <c r="AE81" t="str">
        <f t="shared" si="44"/>
        <v>44</v>
      </c>
      <c r="AS81" s="10" t="s">
        <v>741</v>
      </c>
      <c r="AT81" s="11">
        <v>261</v>
      </c>
      <c r="AU81" s="11">
        <v>280</v>
      </c>
      <c r="AV81" s="11">
        <v>1000000</v>
      </c>
    </row>
    <row r="82" spans="1:48" ht="15" thickBot="1" x14ac:dyDescent="0.35">
      <c r="A82" s="17">
        <v>2605638.4</v>
      </c>
      <c r="B82" s="18">
        <v>1</v>
      </c>
      <c r="C82" s="18"/>
      <c r="D82" s="18"/>
      <c r="E82" s="18"/>
      <c r="F82" s="18">
        <v>1</v>
      </c>
      <c r="G82" s="18"/>
      <c r="I82">
        <f>fix1_oam1!AQ83</f>
        <v>3</v>
      </c>
      <c r="J82">
        <f>fix1_oam1!AR83</f>
        <v>1</v>
      </c>
      <c r="K82" t="str">
        <f t="shared" si="38"/>
        <v>13</v>
      </c>
      <c r="X82">
        <f>fix1_oam1!AS83</f>
        <v>2946274.3</v>
      </c>
      <c r="Y82">
        <f t="shared" si="40"/>
        <v>103</v>
      </c>
      <c r="Z82">
        <f t="shared" si="41"/>
        <v>438</v>
      </c>
      <c r="AA82">
        <f>fix1_oam1!AP83</f>
        <v>1000000</v>
      </c>
      <c r="AB82">
        <f t="shared" si="42"/>
        <v>2781052.6</v>
      </c>
      <c r="AC82">
        <f t="shared" si="43"/>
        <v>4</v>
      </c>
      <c r="AD82">
        <f t="shared" si="39"/>
        <v>1</v>
      </c>
      <c r="AE82" t="str">
        <f t="shared" si="44"/>
        <v>14</v>
      </c>
      <c r="AS82" s="10" t="s">
        <v>742</v>
      </c>
      <c r="AT82" s="11">
        <v>125</v>
      </c>
      <c r="AU82" s="11">
        <v>416</v>
      </c>
      <c r="AV82" s="11">
        <v>4000000</v>
      </c>
    </row>
    <row r="83" spans="1:48" ht="15" thickBot="1" x14ac:dyDescent="0.35">
      <c r="A83" s="17">
        <v>2613928.7999999998</v>
      </c>
      <c r="B83" s="18">
        <v>1</v>
      </c>
      <c r="C83" s="18"/>
      <c r="D83" s="18"/>
      <c r="E83" s="18"/>
      <c r="F83" s="18">
        <v>1</v>
      </c>
      <c r="G83" s="18"/>
      <c r="I83">
        <f>fix1_oam1!AQ84</f>
        <v>3</v>
      </c>
      <c r="J83">
        <f>fix1_oam1!AR84</f>
        <v>4</v>
      </c>
      <c r="K83" t="str">
        <f t="shared" si="38"/>
        <v>43</v>
      </c>
      <c r="X83">
        <f>fix1_oam1!AS84</f>
        <v>2931511.2</v>
      </c>
      <c r="Y83">
        <f t="shared" si="40"/>
        <v>140</v>
      </c>
      <c r="Z83">
        <f t="shared" si="41"/>
        <v>401</v>
      </c>
      <c r="AA83">
        <f>fix1_oam1!AP84</f>
        <v>4000000</v>
      </c>
      <c r="AB83">
        <f t="shared" si="42"/>
        <v>2781052.6</v>
      </c>
      <c r="AC83">
        <f t="shared" si="43"/>
        <v>4</v>
      </c>
      <c r="AD83">
        <f t="shared" si="39"/>
        <v>4</v>
      </c>
      <c r="AE83" t="str">
        <f t="shared" si="44"/>
        <v>44</v>
      </c>
      <c r="AS83" s="10" t="s">
        <v>743</v>
      </c>
      <c r="AT83" s="11">
        <v>16</v>
      </c>
      <c r="AU83" s="11">
        <v>525</v>
      </c>
      <c r="AV83" s="11">
        <v>1000000</v>
      </c>
    </row>
    <row r="84" spans="1:48" ht="15" thickBot="1" x14ac:dyDescent="0.35">
      <c r="A84" s="17">
        <v>2617336</v>
      </c>
      <c r="B84" s="18">
        <v>1</v>
      </c>
      <c r="C84" s="18"/>
      <c r="D84" s="18"/>
      <c r="E84" s="18"/>
      <c r="F84" s="18">
        <v>1</v>
      </c>
      <c r="G84" s="18"/>
      <c r="I84">
        <f>fix1_oam1!AQ85</f>
        <v>3</v>
      </c>
      <c r="J84">
        <f>fix1_oam1!AR85</f>
        <v>3</v>
      </c>
      <c r="K84" t="str">
        <f t="shared" si="38"/>
        <v>33</v>
      </c>
      <c r="X84">
        <f>fix1_oam1!AS85</f>
        <v>2739510.4</v>
      </c>
      <c r="Y84">
        <f t="shared" si="40"/>
        <v>371</v>
      </c>
      <c r="Z84">
        <f t="shared" si="41"/>
        <v>170</v>
      </c>
      <c r="AA84">
        <f>fix1_oam1!AP85</f>
        <v>3000000</v>
      </c>
      <c r="AB84">
        <f t="shared" si="42"/>
        <v>2224842.1</v>
      </c>
      <c r="AC84">
        <f t="shared" si="43"/>
        <v>1</v>
      </c>
      <c r="AD84">
        <f t="shared" si="39"/>
        <v>3</v>
      </c>
      <c r="AE84" t="str">
        <f t="shared" si="44"/>
        <v>31</v>
      </c>
      <c r="AS84" s="10" t="s">
        <v>744</v>
      </c>
      <c r="AT84" s="11">
        <v>535</v>
      </c>
      <c r="AU84" s="11">
        <v>6</v>
      </c>
      <c r="AV84" s="11">
        <v>1000000</v>
      </c>
    </row>
    <row r="85" spans="1:48" ht="15" thickBot="1" x14ac:dyDescent="0.35">
      <c r="A85" s="17">
        <v>2618576.2000000002</v>
      </c>
      <c r="B85" s="18"/>
      <c r="C85" s="18"/>
      <c r="D85" s="18">
        <v>1</v>
      </c>
      <c r="E85" s="18"/>
      <c r="F85" s="18">
        <v>1</v>
      </c>
      <c r="G85" s="18"/>
      <c r="I85">
        <f>fix1_oam1!AQ86</f>
        <v>3</v>
      </c>
      <c r="J85">
        <f>fix1_oam1!AR86</f>
        <v>3</v>
      </c>
      <c r="K85" t="str">
        <f t="shared" si="38"/>
        <v>33</v>
      </c>
      <c r="X85">
        <f>fix1_oam1!AS86</f>
        <v>2653318.9</v>
      </c>
      <c r="Y85">
        <f t="shared" si="40"/>
        <v>440</v>
      </c>
      <c r="Z85">
        <f t="shared" si="41"/>
        <v>101</v>
      </c>
      <c r="AA85">
        <f>fix1_oam1!AP86</f>
        <v>3000000</v>
      </c>
      <c r="AB85">
        <f t="shared" si="42"/>
        <v>2224842.1</v>
      </c>
      <c r="AC85">
        <f t="shared" si="43"/>
        <v>1</v>
      </c>
      <c r="AD85">
        <f t="shared" si="39"/>
        <v>3</v>
      </c>
      <c r="AE85" t="str">
        <f t="shared" si="44"/>
        <v>31</v>
      </c>
      <c r="AS85" s="10" t="s">
        <v>745</v>
      </c>
      <c r="AT85" s="11">
        <v>102</v>
      </c>
      <c r="AU85" s="11">
        <v>439</v>
      </c>
      <c r="AV85" s="11">
        <v>4000000</v>
      </c>
    </row>
    <row r="86" spans="1:48" ht="15" thickBot="1" x14ac:dyDescent="0.35">
      <c r="A86" s="17">
        <v>2624857.9</v>
      </c>
      <c r="B86" s="18">
        <v>1</v>
      </c>
      <c r="C86" s="18"/>
      <c r="D86" s="18"/>
      <c r="E86" s="18"/>
      <c r="F86" s="18">
        <v>1</v>
      </c>
      <c r="G86" s="18"/>
      <c r="I86">
        <f>fix1_oam1!AQ87</f>
        <v>3</v>
      </c>
      <c r="J86">
        <f>fix1_oam1!AR87</f>
        <v>2</v>
      </c>
      <c r="K86" t="str">
        <f t="shared" si="38"/>
        <v>23</v>
      </c>
      <c r="X86">
        <f>fix1_oam1!AS87</f>
        <v>2808410.5</v>
      </c>
      <c r="Y86">
        <f t="shared" si="40"/>
        <v>327</v>
      </c>
      <c r="Z86">
        <f t="shared" si="41"/>
        <v>214</v>
      </c>
      <c r="AA86">
        <f>fix1_oam1!AP87</f>
        <v>2000000</v>
      </c>
      <c r="AB86">
        <f t="shared" si="42"/>
        <v>2224842.1</v>
      </c>
      <c r="AC86">
        <f t="shared" si="43"/>
        <v>1</v>
      </c>
      <c r="AD86">
        <f t="shared" si="39"/>
        <v>2</v>
      </c>
      <c r="AE86" t="str">
        <f t="shared" si="44"/>
        <v>21</v>
      </c>
      <c r="AS86" s="10" t="s">
        <v>746</v>
      </c>
      <c r="AT86" s="11">
        <v>125</v>
      </c>
      <c r="AU86" s="11">
        <v>416</v>
      </c>
      <c r="AV86" s="11">
        <v>4000000</v>
      </c>
    </row>
    <row r="87" spans="1:48" ht="15" thickBot="1" x14ac:dyDescent="0.35">
      <c r="A87" s="17">
        <v>2625408.7999999998</v>
      </c>
      <c r="B87" s="18">
        <v>1</v>
      </c>
      <c r="C87" s="18"/>
      <c r="D87" s="18"/>
      <c r="E87" s="18"/>
      <c r="F87" s="18">
        <v>1</v>
      </c>
      <c r="G87" s="18"/>
      <c r="I87">
        <f>fix1_oam1!AQ88</f>
        <v>3</v>
      </c>
      <c r="J87">
        <f>fix1_oam1!AR88</f>
        <v>1</v>
      </c>
      <c r="K87" t="str">
        <f t="shared" si="38"/>
        <v>13</v>
      </c>
      <c r="X87">
        <f>fix1_oam1!AS88</f>
        <v>2721541.7</v>
      </c>
      <c r="Y87">
        <f t="shared" si="40"/>
        <v>388</v>
      </c>
      <c r="Z87">
        <f t="shared" si="41"/>
        <v>153</v>
      </c>
      <c r="AA87">
        <f>fix1_oam1!AP88</f>
        <v>1000000</v>
      </c>
      <c r="AB87">
        <f t="shared" si="42"/>
        <v>2224842.1</v>
      </c>
      <c r="AC87">
        <f t="shared" si="43"/>
        <v>1</v>
      </c>
      <c r="AD87">
        <f t="shared" si="39"/>
        <v>1</v>
      </c>
      <c r="AE87" t="str">
        <f t="shared" si="44"/>
        <v>11</v>
      </c>
      <c r="AS87" s="10" t="s">
        <v>747</v>
      </c>
      <c r="AT87" s="11">
        <v>103</v>
      </c>
      <c r="AU87" s="11">
        <v>438</v>
      </c>
      <c r="AV87" s="11">
        <v>1000000</v>
      </c>
    </row>
    <row r="88" spans="1:48" ht="15" thickBot="1" x14ac:dyDescent="0.35">
      <c r="A88" s="17">
        <v>2625818.2999999998</v>
      </c>
      <c r="B88" s="18"/>
      <c r="C88" s="18"/>
      <c r="D88" s="18">
        <v>1</v>
      </c>
      <c r="E88" s="18"/>
      <c r="F88" s="18">
        <v>1</v>
      </c>
      <c r="G88" s="18"/>
      <c r="I88">
        <f>fix1_oam1!AQ89</f>
        <v>3</v>
      </c>
      <c r="J88">
        <f>fix1_oam1!AR89</f>
        <v>4</v>
      </c>
      <c r="K88" t="str">
        <f t="shared" si="38"/>
        <v>43</v>
      </c>
      <c r="X88">
        <f>fix1_oam1!AS89</f>
        <v>2931510.5</v>
      </c>
      <c r="Y88">
        <f t="shared" si="40"/>
        <v>186</v>
      </c>
      <c r="Z88">
        <f t="shared" si="41"/>
        <v>355</v>
      </c>
      <c r="AA88">
        <f>fix1_oam1!AP89</f>
        <v>4000000</v>
      </c>
      <c r="AB88">
        <f t="shared" si="42"/>
        <v>3337263.2</v>
      </c>
      <c r="AC88">
        <f t="shared" si="43"/>
        <v>4</v>
      </c>
      <c r="AD88">
        <f t="shared" si="39"/>
        <v>4</v>
      </c>
      <c r="AE88" t="str">
        <f t="shared" si="44"/>
        <v>44</v>
      </c>
      <c r="AS88" s="10" t="s">
        <v>748</v>
      </c>
      <c r="AT88" s="11">
        <v>140</v>
      </c>
      <c r="AU88" s="11">
        <v>401</v>
      </c>
      <c r="AV88" s="11">
        <v>4000000</v>
      </c>
    </row>
    <row r="89" spans="1:48" ht="15" thickBot="1" x14ac:dyDescent="0.35">
      <c r="A89" s="17">
        <v>2626806.5</v>
      </c>
      <c r="B89" s="18"/>
      <c r="C89" s="18"/>
      <c r="D89" s="18">
        <v>1</v>
      </c>
      <c r="E89" s="18"/>
      <c r="F89" s="18">
        <v>1</v>
      </c>
      <c r="G89" s="18"/>
      <c r="I89">
        <f>fix1_oam1!AQ90</f>
        <v>3</v>
      </c>
      <c r="J89">
        <f>fix1_oam1!AR90</f>
        <v>1</v>
      </c>
      <c r="K89" t="str">
        <f t="shared" si="38"/>
        <v>13</v>
      </c>
      <c r="X89">
        <f>fix1_oam1!AS90</f>
        <v>2983925.9</v>
      </c>
      <c r="Y89">
        <f t="shared" si="40"/>
        <v>80</v>
      </c>
      <c r="Z89">
        <f t="shared" si="41"/>
        <v>461</v>
      </c>
      <c r="AA89">
        <f>fix1_oam1!AP90</f>
        <v>1000000</v>
      </c>
      <c r="AB89">
        <f t="shared" si="42"/>
        <v>2781052.6</v>
      </c>
      <c r="AC89">
        <f t="shared" si="43"/>
        <v>4</v>
      </c>
      <c r="AD89">
        <f t="shared" si="39"/>
        <v>1</v>
      </c>
      <c r="AE89" t="str">
        <f t="shared" si="44"/>
        <v>14</v>
      </c>
      <c r="AS89" s="10" t="s">
        <v>749</v>
      </c>
      <c r="AT89" s="11">
        <v>371</v>
      </c>
      <c r="AU89" s="11">
        <v>170</v>
      </c>
      <c r="AV89" s="11">
        <v>3000000</v>
      </c>
    </row>
    <row r="90" spans="1:48" ht="15" thickBot="1" x14ac:dyDescent="0.35">
      <c r="A90" s="17">
        <v>2628577.9</v>
      </c>
      <c r="B90" s="18"/>
      <c r="C90" s="18"/>
      <c r="D90" s="18">
        <v>1</v>
      </c>
      <c r="E90" s="18"/>
      <c r="F90" s="18">
        <v>1</v>
      </c>
      <c r="G90" s="18"/>
      <c r="I90">
        <f>fix1_oam1!AQ91</f>
        <v>3</v>
      </c>
      <c r="J90">
        <f>fix1_oam1!AR91</f>
        <v>1</v>
      </c>
      <c r="K90" t="str">
        <f t="shared" si="38"/>
        <v>13</v>
      </c>
      <c r="X90">
        <f>fix1_oam1!AS91</f>
        <v>2845698.6</v>
      </c>
      <c r="Y90">
        <f t="shared" si="40"/>
        <v>297</v>
      </c>
      <c r="Z90">
        <f t="shared" si="41"/>
        <v>244</v>
      </c>
      <c r="AA90">
        <f>fix1_oam1!AP91</f>
        <v>1000000</v>
      </c>
      <c r="AB90">
        <f t="shared" si="42"/>
        <v>2224842.1</v>
      </c>
      <c r="AC90">
        <f t="shared" si="43"/>
        <v>1</v>
      </c>
      <c r="AD90">
        <f t="shared" si="39"/>
        <v>1</v>
      </c>
      <c r="AE90" t="str">
        <f t="shared" si="44"/>
        <v>11</v>
      </c>
      <c r="AS90" s="10" t="s">
        <v>750</v>
      </c>
      <c r="AT90" s="11">
        <v>440</v>
      </c>
      <c r="AU90" s="11">
        <v>101</v>
      </c>
      <c r="AV90" s="11">
        <v>3000000</v>
      </c>
    </row>
    <row r="91" spans="1:48" ht="15" thickBot="1" x14ac:dyDescent="0.35">
      <c r="A91" s="17">
        <v>2630094.2999999998</v>
      </c>
      <c r="B91" s="18">
        <v>1</v>
      </c>
      <c r="C91" s="18"/>
      <c r="D91" s="18"/>
      <c r="E91" s="18"/>
      <c r="F91" s="18">
        <v>1</v>
      </c>
      <c r="G91" s="18"/>
      <c r="I91">
        <f>fix1_oam1!AQ92</f>
        <v>3</v>
      </c>
      <c r="J91">
        <f>fix1_oam1!AR92</f>
        <v>2</v>
      </c>
      <c r="K91" t="str">
        <f t="shared" si="38"/>
        <v>23</v>
      </c>
      <c r="X91">
        <f>fix1_oam1!AS92</f>
        <v>2647015.4</v>
      </c>
      <c r="Y91">
        <f t="shared" si="40"/>
        <v>444</v>
      </c>
      <c r="Z91">
        <f t="shared" si="41"/>
        <v>97</v>
      </c>
      <c r="AA91">
        <f>fix1_oam1!AP92</f>
        <v>2000000</v>
      </c>
      <c r="AB91">
        <f t="shared" si="42"/>
        <v>2224842.1</v>
      </c>
      <c r="AC91">
        <f t="shared" si="43"/>
        <v>1</v>
      </c>
      <c r="AD91">
        <f t="shared" si="39"/>
        <v>2</v>
      </c>
      <c r="AE91" t="str">
        <f t="shared" si="44"/>
        <v>21</v>
      </c>
      <c r="AS91" s="10" t="s">
        <v>751</v>
      </c>
      <c r="AT91" s="11">
        <v>327</v>
      </c>
      <c r="AU91" s="11">
        <v>214</v>
      </c>
      <c r="AV91" s="11">
        <v>2000000</v>
      </c>
    </row>
    <row r="92" spans="1:48" ht="15" thickBot="1" x14ac:dyDescent="0.35">
      <c r="A92" s="17">
        <v>2630941.1</v>
      </c>
      <c r="B92" s="18"/>
      <c r="C92" s="18">
        <v>1</v>
      </c>
      <c r="D92" s="18"/>
      <c r="E92" s="18"/>
      <c r="F92" s="18">
        <v>1</v>
      </c>
      <c r="G92" s="18"/>
      <c r="I92">
        <f>fix1_oam1!AQ93</f>
        <v>3</v>
      </c>
      <c r="J92">
        <f>fix1_oam1!AR93</f>
        <v>4</v>
      </c>
      <c r="K92" t="str">
        <f t="shared" si="38"/>
        <v>43</v>
      </c>
      <c r="X92">
        <f>fix1_oam1!AS93</f>
        <v>2931511.2</v>
      </c>
      <c r="Y92">
        <f t="shared" si="40"/>
        <v>140</v>
      </c>
      <c r="Z92">
        <f t="shared" si="41"/>
        <v>401</v>
      </c>
      <c r="AA92">
        <f>fix1_oam1!AP93</f>
        <v>4000000</v>
      </c>
      <c r="AB92">
        <f t="shared" si="42"/>
        <v>2781052.6</v>
      </c>
      <c r="AC92">
        <f t="shared" si="43"/>
        <v>4</v>
      </c>
      <c r="AD92">
        <f t="shared" si="39"/>
        <v>4</v>
      </c>
      <c r="AE92" t="str">
        <f t="shared" si="44"/>
        <v>44</v>
      </c>
      <c r="AS92" s="10" t="s">
        <v>752</v>
      </c>
      <c r="AT92" s="11">
        <v>388</v>
      </c>
      <c r="AU92" s="11">
        <v>153</v>
      </c>
      <c r="AV92" s="11">
        <v>1000000</v>
      </c>
    </row>
    <row r="93" spans="1:48" ht="15" thickBot="1" x14ac:dyDescent="0.35">
      <c r="A93" s="17">
        <v>2631201.9</v>
      </c>
      <c r="B93" s="18"/>
      <c r="C93" s="18">
        <v>1</v>
      </c>
      <c r="D93" s="18"/>
      <c r="E93" s="18"/>
      <c r="F93" s="18">
        <v>1</v>
      </c>
      <c r="G93" s="18"/>
      <c r="I93">
        <f>fix1_oam1!AQ94</f>
        <v>3</v>
      </c>
      <c r="J93">
        <f>fix1_oam1!AR94</f>
        <v>1</v>
      </c>
      <c r="K93" t="str">
        <f t="shared" si="38"/>
        <v>13</v>
      </c>
      <c r="X93">
        <f>fix1_oam1!AS94</f>
        <v>2879075.3</v>
      </c>
      <c r="Y93">
        <f t="shared" si="40"/>
        <v>260</v>
      </c>
      <c r="Z93">
        <f t="shared" si="41"/>
        <v>281</v>
      </c>
      <c r="AA93">
        <f>fix1_oam1!AP94</f>
        <v>1000000</v>
      </c>
      <c r="AB93">
        <f t="shared" si="42"/>
        <v>2224842.1</v>
      </c>
      <c r="AC93">
        <f t="shared" si="43"/>
        <v>1</v>
      </c>
      <c r="AD93">
        <f t="shared" si="39"/>
        <v>1</v>
      </c>
      <c r="AE93" t="str">
        <f t="shared" si="44"/>
        <v>11</v>
      </c>
      <c r="AS93" s="10" t="s">
        <v>753</v>
      </c>
      <c r="AT93" s="11">
        <v>186</v>
      </c>
      <c r="AU93" s="11">
        <v>355</v>
      </c>
      <c r="AV93" s="11">
        <v>4000000</v>
      </c>
    </row>
    <row r="94" spans="1:48" ht="15" thickBot="1" x14ac:dyDescent="0.35">
      <c r="A94" s="17">
        <v>2632736.6</v>
      </c>
      <c r="B94" s="18">
        <v>1</v>
      </c>
      <c r="C94" s="18"/>
      <c r="D94" s="18"/>
      <c r="E94" s="18"/>
      <c r="F94" s="18">
        <v>1</v>
      </c>
      <c r="G94" s="18"/>
      <c r="I94">
        <f>fix1_oam1!AQ95</f>
        <v>3</v>
      </c>
      <c r="J94">
        <f>fix1_oam1!AR95</f>
        <v>4</v>
      </c>
      <c r="K94" t="str">
        <f t="shared" si="38"/>
        <v>43</v>
      </c>
      <c r="X94">
        <f>fix1_oam1!AS95</f>
        <v>2980541.5</v>
      </c>
      <c r="Y94">
        <f t="shared" si="40"/>
        <v>83</v>
      </c>
      <c r="Z94">
        <f t="shared" si="41"/>
        <v>458</v>
      </c>
      <c r="AA94">
        <f>fix1_oam1!AP95</f>
        <v>4000000</v>
      </c>
      <c r="AB94">
        <f t="shared" si="42"/>
        <v>2781052.6</v>
      </c>
      <c r="AC94">
        <f t="shared" si="43"/>
        <v>4</v>
      </c>
      <c r="AD94">
        <f t="shared" si="39"/>
        <v>4</v>
      </c>
      <c r="AE94" t="str">
        <f t="shared" si="44"/>
        <v>44</v>
      </c>
      <c r="AS94" s="10" t="s">
        <v>754</v>
      </c>
      <c r="AT94" s="11">
        <v>80</v>
      </c>
      <c r="AU94" s="11">
        <v>461</v>
      </c>
      <c r="AV94" s="11">
        <v>1000000</v>
      </c>
    </row>
    <row r="95" spans="1:48" ht="15" thickBot="1" x14ac:dyDescent="0.35">
      <c r="A95" s="17">
        <v>2634845.7000000002</v>
      </c>
      <c r="B95" s="18"/>
      <c r="C95" s="18">
        <v>1</v>
      </c>
      <c r="D95" s="18"/>
      <c r="E95" s="18"/>
      <c r="F95" s="18">
        <v>1</v>
      </c>
      <c r="G95" s="18"/>
      <c r="I95">
        <f>fix1_oam1!AQ96</f>
        <v>3</v>
      </c>
      <c r="J95">
        <f>fix1_oam1!AR96</f>
        <v>4</v>
      </c>
      <c r="K95" t="str">
        <f t="shared" si="38"/>
        <v>43</v>
      </c>
      <c r="X95">
        <f>fix1_oam1!AS96</f>
        <v>2931510.5</v>
      </c>
      <c r="Y95">
        <f t="shared" si="40"/>
        <v>186</v>
      </c>
      <c r="Z95">
        <f t="shared" si="41"/>
        <v>355</v>
      </c>
      <c r="AA95">
        <f>fix1_oam1!AP96</f>
        <v>4000000</v>
      </c>
      <c r="AB95">
        <f t="shared" si="42"/>
        <v>3337263.2</v>
      </c>
      <c r="AC95">
        <f t="shared" si="43"/>
        <v>4</v>
      </c>
      <c r="AD95">
        <f t="shared" si="39"/>
        <v>4</v>
      </c>
      <c r="AE95" t="str">
        <f t="shared" si="44"/>
        <v>44</v>
      </c>
      <c r="AS95" s="10" t="s">
        <v>755</v>
      </c>
      <c r="AT95" s="11">
        <v>297</v>
      </c>
      <c r="AU95" s="11">
        <v>244</v>
      </c>
      <c r="AV95" s="11">
        <v>1000000</v>
      </c>
    </row>
    <row r="96" spans="1:48" ht="15" thickBot="1" x14ac:dyDescent="0.35">
      <c r="A96" s="17">
        <v>2635053.7000000002</v>
      </c>
      <c r="B96" s="18">
        <v>1</v>
      </c>
      <c r="C96" s="18"/>
      <c r="D96" s="18"/>
      <c r="E96" s="18"/>
      <c r="F96" s="18">
        <v>1</v>
      </c>
      <c r="G96" s="18"/>
      <c r="I96">
        <f>fix1_oam1!AQ97</f>
        <v>3</v>
      </c>
      <c r="J96">
        <f>fix1_oam1!AR97</f>
        <v>3</v>
      </c>
      <c r="K96" t="str">
        <f t="shared" si="38"/>
        <v>33</v>
      </c>
      <c r="X96">
        <f>fix1_oam1!AS97</f>
        <v>2615253.2000000002</v>
      </c>
      <c r="Y96">
        <f t="shared" si="40"/>
        <v>461</v>
      </c>
      <c r="Z96">
        <f t="shared" si="41"/>
        <v>80</v>
      </c>
      <c r="AA96">
        <f>fix1_oam1!AP97</f>
        <v>3000000</v>
      </c>
      <c r="AB96">
        <f t="shared" si="42"/>
        <v>2224842.1</v>
      </c>
      <c r="AC96">
        <f t="shared" si="43"/>
        <v>1</v>
      </c>
      <c r="AD96">
        <f t="shared" si="39"/>
        <v>3</v>
      </c>
      <c r="AE96" t="str">
        <f t="shared" si="44"/>
        <v>31</v>
      </c>
      <c r="AS96" s="10" t="s">
        <v>756</v>
      </c>
      <c r="AT96" s="11">
        <v>444</v>
      </c>
      <c r="AU96" s="11">
        <v>97</v>
      </c>
      <c r="AV96" s="11">
        <v>2000000</v>
      </c>
    </row>
    <row r="97" spans="1:48" ht="15" thickBot="1" x14ac:dyDescent="0.35">
      <c r="A97" s="17">
        <v>2637130.5</v>
      </c>
      <c r="B97" s="18"/>
      <c r="C97" s="18">
        <v>1</v>
      </c>
      <c r="D97" s="18"/>
      <c r="E97" s="18"/>
      <c r="F97" s="18">
        <v>1</v>
      </c>
      <c r="G97" s="18"/>
      <c r="I97">
        <f>fix1_oam1!AQ98</f>
        <v>3</v>
      </c>
      <c r="J97">
        <f>fix1_oam1!AR98</f>
        <v>4</v>
      </c>
      <c r="K97" t="str">
        <f t="shared" si="38"/>
        <v>43</v>
      </c>
      <c r="X97">
        <f>fix1_oam1!AS98</f>
        <v>3043864.3</v>
      </c>
      <c r="Y97">
        <f t="shared" si="40"/>
        <v>48</v>
      </c>
      <c r="Z97">
        <f t="shared" si="41"/>
        <v>493</v>
      </c>
      <c r="AA97">
        <f>fix1_oam1!AP98</f>
        <v>4000000</v>
      </c>
      <c r="AB97">
        <f t="shared" si="42"/>
        <v>2781052.6</v>
      </c>
      <c r="AC97">
        <f t="shared" si="43"/>
        <v>4</v>
      </c>
      <c r="AD97">
        <f t="shared" si="39"/>
        <v>4</v>
      </c>
      <c r="AE97" t="str">
        <f t="shared" si="44"/>
        <v>44</v>
      </c>
      <c r="AS97" s="10" t="s">
        <v>757</v>
      </c>
      <c r="AT97" s="11">
        <v>140</v>
      </c>
      <c r="AU97" s="11">
        <v>401</v>
      </c>
      <c r="AV97" s="11">
        <v>4000000</v>
      </c>
    </row>
    <row r="98" spans="1:48" ht="15" thickBot="1" x14ac:dyDescent="0.35">
      <c r="A98" s="17">
        <v>2638265.2999999998</v>
      </c>
      <c r="B98" s="18"/>
      <c r="C98" s="18">
        <v>1</v>
      </c>
      <c r="D98" s="18"/>
      <c r="E98" s="18"/>
      <c r="F98" s="18">
        <v>1</v>
      </c>
      <c r="G98" s="18"/>
      <c r="I98">
        <f>fix1_oam1!AQ99</f>
        <v>3</v>
      </c>
      <c r="J98">
        <f>fix1_oam1!AR99</f>
        <v>4</v>
      </c>
      <c r="K98" t="str">
        <f t="shared" si="38"/>
        <v>43</v>
      </c>
      <c r="X98">
        <f>fix1_oam1!AS99</f>
        <v>2931511.9</v>
      </c>
      <c r="Y98">
        <f t="shared" si="40"/>
        <v>125</v>
      </c>
      <c r="Z98">
        <f t="shared" si="41"/>
        <v>416</v>
      </c>
      <c r="AA98">
        <f>fix1_oam1!AP99</f>
        <v>4000000</v>
      </c>
      <c r="AB98">
        <f t="shared" si="42"/>
        <v>2781052.6</v>
      </c>
      <c r="AC98">
        <f t="shared" si="43"/>
        <v>4</v>
      </c>
      <c r="AD98">
        <f t="shared" si="39"/>
        <v>4</v>
      </c>
      <c r="AE98" t="str">
        <f t="shared" si="44"/>
        <v>44</v>
      </c>
      <c r="AS98" s="10" t="s">
        <v>758</v>
      </c>
      <c r="AT98" s="11">
        <v>260</v>
      </c>
      <c r="AU98" s="11">
        <v>281</v>
      </c>
      <c r="AV98" s="11">
        <v>1000000</v>
      </c>
    </row>
    <row r="99" spans="1:48" ht="15" thickBot="1" x14ac:dyDescent="0.35">
      <c r="A99" s="17">
        <v>2639090.9</v>
      </c>
      <c r="B99" s="18"/>
      <c r="C99" s="18"/>
      <c r="D99" s="18">
        <v>1</v>
      </c>
      <c r="E99" s="18"/>
      <c r="F99" s="18">
        <v>1</v>
      </c>
      <c r="G99" s="18"/>
      <c r="I99">
        <f>fix1_oam1!AQ100</f>
        <v>3</v>
      </c>
      <c r="J99">
        <f>fix1_oam1!AR100</f>
        <v>2</v>
      </c>
      <c r="K99" t="str">
        <f t="shared" si="38"/>
        <v>23</v>
      </c>
      <c r="X99">
        <f>fix1_oam1!AS100</f>
        <v>2980632.4</v>
      </c>
      <c r="Y99">
        <f t="shared" si="40"/>
        <v>82</v>
      </c>
      <c r="Z99">
        <f t="shared" si="41"/>
        <v>459</v>
      </c>
      <c r="AA99">
        <f>fix1_oam1!AP100</f>
        <v>2000000</v>
      </c>
      <c r="AB99">
        <f t="shared" si="42"/>
        <v>2781052.6</v>
      </c>
      <c r="AC99">
        <f t="shared" si="43"/>
        <v>4</v>
      </c>
      <c r="AD99">
        <f t="shared" si="39"/>
        <v>2</v>
      </c>
      <c r="AE99" t="str">
        <f t="shared" si="44"/>
        <v>24</v>
      </c>
      <c r="AS99" s="10" t="s">
        <v>759</v>
      </c>
      <c r="AT99" s="11">
        <v>83</v>
      </c>
      <c r="AU99" s="11">
        <v>458</v>
      </c>
      <c r="AV99" s="11">
        <v>4000000</v>
      </c>
    </row>
    <row r="100" spans="1:48" ht="15" thickBot="1" x14ac:dyDescent="0.35">
      <c r="A100" s="17">
        <v>2640158.2000000002</v>
      </c>
      <c r="B100" s="18">
        <v>1</v>
      </c>
      <c r="C100" s="18"/>
      <c r="D100" s="18"/>
      <c r="E100" s="18"/>
      <c r="F100" s="18">
        <v>1</v>
      </c>
      <c r="G100" s="18"/>
      <c r="I100">
        <f>fix1_oam1!AQ101</f>
        <v>3</v>
      </c>
      <c r="J100">
        <f>fix1_oam1!AR101</f>
        <v>2</v>
      </c>
      <c r="K100" t="str">
        <f t="shared" si="38"/>
        <v>23</v>
      </c>
      <c r="X100">
        <f>fix1_oam1!AS101</f>
        <v>3056979.9</v>
      </c>
      <c r="Y100">
        <f t="shared" si="40"/>
        <v>41</v>
      </c>
      <c r="Z100">
        <f t="shared" si="41"/>
        <v>500</v>
      </c>
      <c r="AA100">
        <f>fix1_oam1!AP101</f>
        <v>2000000</v>
      </c>
      <c r="AB100">
        <f t="shared" si="42"/>
        <v>2781052.6</v>
      </c>
      <c r="AC100">
        <f t="shared" si="43"/>
        <v>4</v>
      </c>
      <c r="AD100">
        <f t="shared" si="39"/>
        <v>2</v>
      </c>
      <c r="AE100" t="str">
        <f t="shared" si="44"/>
        <v>24</v>
      </c>
      <c r="AS100" s="10" t="s">
        <v>760</v>
      </c>
      <c r="AT100" s="11">
        <v>186</v>
      </c>
      <c r="AU100" s="11">
        <v>355</v>
      </c>
      <c r="AV100" s="11">
        <v>4000000</v>
      </c>
    </row>
    <row r="101" spans="1:48" ht="15" thickBot="1" x14ac:dyDescent="0.35">
      <c r="A101" s="17">
        <v>2642955.7999999998</v>
      </c>
      <c r="B101" s="18">
        <v>1</v>
      </c>
      <c r="C101" s="18"/>
      <c r="D101" s="18"/>
      <c r="E101" s="18"/>
      <c r="F101" s="18">
        <v>1</v>
      </c>
      <c r="G101" s="18"/>
      <c r="I101">
        <f>fix1_oam1!AQ102</f>
        <v>3</v>
      </c>
      <c r="J101">
        <f>fix1_oam1!AR102</f>
        <v>2</v>
      </c>
      <c r="K101" t="str">
        <f t="shared" si="38"/>
        <v>23</v>
      </c>
      <c r="X101">
        <f>fix1_oam1!AS102</f>
        <v>2785119.6</v>
      </c>
      <c r="Y101">
        <f t="shared" si="40"/>
        <v>341</v>
      </c>
      <c r="Z101">
        <f t="shared" si="41"/>
        <v>200</v>
      </c>
      <c r="AA101">
        <f>fix1_oam1!AP102</f>
        <v>2000000</v>
      </c>
      <c r="AB101">
        <f t="shared" si="42"/>
        <v>2224842.1</v>
      </c>
      <c r="AC101">
        <f t="shared" si="43"/>
        <v>1</v>
      </c>
      <c r="AD101">
        <f t="shared" si="39"/>
        <v>2</v>
      </c>
      <c r="AE101" t="str">
        <f t="shared" si="44"/>
        <v>21</v>
      </c>
      <c r="AS101" s="10" t="s">
        <v>761</v>
      </c>
      <c r="AT101" s="11">
        <v>461</v>
      </c>
      <c r="AU101" s="11">
        <v>80</v>
      </c>
      <c r="AV101" s="11">
        <v>3000000</v>
      </c>
    </row>
    <row r="102" spans="1:48" ht="15" thickBot="1" x14ac:dyDescent="0.35">
      <c r="A102" s="17">
        <v>2643601.2000000002</v>
      </c>
      <c r="B102" s="18"/>
      <c r="C102" s="18"/>
      <c r="D102" s="18">
        <v>1</v>
      </c>
      <c r="E102" s="18"/>
      <c r="F102" s="18">
        <v>1</v>
      </c>
      <c r="G102" s="18"/>
      <c r="I102">
        <f>fix1_oam1!AQ103</f>
        <v>2</v>
      </c>
      <c r="J102">
        <f>fix1_oam1!AR103</f>
        <v>2</v>
      </c>
      <c r="K102" t="str">
        <f t="shared" si="38"/>
        <v>22</v>
      </c>
      <c r="X102">
        <f>fix1_oam1!AS103</f>
        <v>2488856.7000000002</v>
      </c>
      <c r="Y102">
        <f t="shared" si="40"/>
        <v>502</v>
      </c>
      <c r="Z102">
        <f t="shared" si="41"/>
        <v>39</v>
      </c>
      <c r="AA102">
        <f>fix1_oam1!AP103</f>
        <v>2000000</v>
      </c>
      <c r="AB102">
        <f t="shared" si="42"/>
        <v>2224842.1</v>
      </c>
      <c r="AC102">
        <f t="shared" si="43"/>
        <v>1</v>
      </c>
      <c r="AD102">
        <f t="shared" si="39"/>
        <v>2</v>
      </c>
      <c r="AE102" t="str">
        <f t="shared" si="44"/>
        <v>21</v>
      </c>
      <c r="AS102" s="10" t="s">
        <v>762</v>
      </c>
      <c r="AT102" s="11">
        <v>48</v>
      </c>
      <c r="AU102" s="11">
        <v>493</v>
      </c>
      <c r="AV102" s="11">
        <v>4000000</v>
      </c>
    </row>
    <row r="103" spans="1:48" ht="15" thickBot="1" x14ac:dyDescent="0.35">
      <c r="A103" s="17">
        <v>2645021.7000000002</v>
      </c>
      <c r="B103" s="18"/>
      <c r="C103" s="18">
        <v>1</v>
      </c>
      <c r="D103" s="18"/>
      <c r="E103" s="18"/>
      <c r="F103" s="18">
        <v>1</v>
      </c>
      <c r="G103" s="18"/>
      <c r="I103">
        <f>fix1_oam1!AQ104</f>
        <v>3</v>
      </c>
      <c r="J103">
        <f>fix1_oam1!AR104</f>
        <v>1</v>
      </c>
      <c r="K103" t="str">
        <f t="shared" si="38"/>
        <v>13</v>
      </c>
      <c r="X103">
        <f>fix1_oam1!AS104</f>
        <v>2579871.2999999998</v>
      </c>
      <c r="Y103">
        <f t="shared" si="40"/>
        <v>480</v>
      </c>
      <c r="Z103">
        <f t="shared" si="41"/>
        <v>61</v>
      </c>
      <c r="AA103">
        <f>fix1_oam1!AP104</f>
        <v>1000000</v>
      </c>
      <c r="AB103">
        <f t="shared" si="42"/>
        <v>2224842.1</v>
      </c>
      <c r="AC103">
        <f t="shared" si="43"/>
        <v>1</v>
      </c>
      <c r="AD103">
        <f t="shared" si="39"/>
        <v>1</v>
      </c>
      <c r="AE103" t="str">
        <f t="shared" si="44"/>
        <v>11</v>
      </c>
      <c r="AS103" s="10" t="s">
        <v>763</v>
      </c>
      <c r="AT103" s="11">
        <v>125</v>
      </c>
      <c r="AU103" s="11">
        <v>416</v>
      </c>
      <c r="AV103" s="11">
        <v>4000000</v>
      </c>
    </row>
    <row r="104" spans="1:48" ht="15" thickBot="1" x14ac:dyDescent="0.35">
      <c r="A104" s="17">
        <v>2649004.6</v>
      </c>
      <c r="B104" s="18">
        <v>1</v>
      </c>
      <c r="C104" s="18"/>
      <c r="D104" s="18"/>
      <c r="E104" s="18"/>
      <c r="F104" s="18">
        <v>1</v>
      </c>
      <c r="G104" s="18"/>
      <c r="I104">
        <f>fix1_oam1!AQ105</f>
        <v>3</v>
      </c>
      <c r="J104">
        <f>fix1_oam1!AR105</f>
        <v>2</v>
      </c>
      <c r="K104" t="str">
        <f t="shared" si="38"/>
        <v>23</v>
      </c>
      <c r="X104">
        <f>fix1_oam1!AS105</f>
        <v>2833370.1</v>
      </c>
      <c r="Y104">
        <f t="shared" si="40"/>
        <v>305</v>
      </c>
      <c r="Z104">
        <f t="shared" si="41"/>
        <v>236</v>
      </c>
      <c r="AA104">
        <f>fix1_oam1!AP105</f>
        <v>2000000</v>
      </c>
      <c r="AB104">
        <f t="shared" si="42"/>
        <v>2224842.1</v>
      </c>
      <c r="AC104">
        <f t="shared" si="43"/>
        <v>1</v>
      </c>
      <c r="AD104">
        <f t="shared" si="39"/>
        <v>2</v>
      </c>
      <c r="AE104" t="str">
        <f t="shared" si="44"/>
        <v>21</v>
      </c>
      <c r="AS104" s="10" t="s">
        <v>764</v>
      </c>
      <c r="AT104" s="11">
        <v>82</v>
      </c>
      <c r="AU104" s="11">
        <v>459</v>
      </c>
      <c r="AV104" s="11">
        <v>2000000</v>
      </c>
    </row>
    <row r="105" spans="1:48" ht="15" thickBot="1" x14ac:dyDescent="0.35">
      <c r="A105" s="17">
        <v>2650630.9</v>
      </c>
      <c r="B105" s="18"/>
      <c r="C105" s="18">
        <v>1</v>
      </c>
      <c r="D105" s="18"/>
      <c r="E105" s="18"/>
      <c r="F105" s="18">
        <v>1</v>
      </c>
      <c r="G105" s="18"/>
      <c r="I105">
        <f>fix1_oam1!AQ106</f>
        <v>3</v>
      </c>
      <c r="J105">
        <f>fix1_oam1!AR106</f>
        <v>1</v>
      </c>
      <c r="K105" t="str">
        <f t="shared" si="38"/>
        <v>13</v>
      </c>
      <c r="X105">
        <f>fix1_oam1!AS106</f>
        <v>2817036.4</v>
      </c>
      <c r="Y105">
        <f t="shared" si="40"/>
        <v>318</v>
      </c>
      <c r="Z105">
        <f t="shared" si="41"/>
        <v>223</v>
      </c>
      <c r="AA105">
        <f>fix1_oam1!AP106</f>
        <v>1000000</v>
      </c>
      <c r="AB105">
        <f t="shared" si="42"/>
        <v>2224842.1</v>
      </c>
      <c r="AC105">
        <f t="shared" si="43"/>
        <v>1</v>
      </c>
      <c r="AD105">
        <f t="shared" si="39"/>
        <v>1</v>
      </c>
      <c r="AE105" t="str">
        <f t="shared" si="44"/>
        <v>11</v>
      </c>
      <c r="AS105" s="10" t="s">
        <v>765</v>
      </c>
      <c r="AT105" s="11">
        <v>41</v>
      </c>
      <c r="AU105" s="11">
        <v>500</v>
      </c>
      <c r="AV105" s="11">
        <v>2000000</v>
      </c>
    </row>
    <row r="106" spans="1:48" ht="15" thickBot="1" x14ac:dyDescent="0.35">
      <c r="A106" s="17">
        <v>2651247.7000000002</v>
      </c>
      <c r="B106" s="18"/>
      <c r="C106" s="18"/>
      <c r="D106" s="18">
        <v>1</v>
      </c>
      <c r="E106" s="18"/>
      <c r="F106" s="18">
        <v>1</v>
      </c>
      <c r="G106" s="18"/>
      <c r="I106">
        <f>fix1_oam1!AQ107</f>
        <v>3</v>
      </c>
      <c r="J106">
        <f>fix1_oam1!AR107</f>
        <v>1</v>
      </c>
      <c r="K106" t="str">
        <f t="shared" si="38"/>
        <v>13</v>
      </c>
      <c r="X106">
        <f>fix1_oam1!AS107</f>
        <v>2529765.9</v>
      </c>
      <c r="Y106">
        <f t="shared" si="40"/>
        <v>494</v>
      </c>
      <c r="Z106">
        <f t="shared" si="41"/>
        <v>47</v>
      </c>
      <c r="AA106">
        <f>fix1_oam1!AP107</f>
        <v>1000000</v>
      </c>
      <c r="AB106">
        <f t="shared" si="42"/>
        <v>2224842.1</v>
      </c>
      <c r="AC106">
        <f t="shared" si="43"/>
        <v>1</v>
      </c>
      <c r="AD106">
        <f t="shared" si="39"/>
        <v>1</v>
      </c>
      <c r="AE106" t="str">
        <f t="shared" si="44"/>
        <v>11</v>
      </c>
      <c r="AS106" s="10" t="s">
        <v>766</v>
      </c>
      <c r="AT106" s="11">
        <v>341</v>
      </c>
      <c r="AU106" s="11">
        <v>200</v>
      </c>
      <c r="AV106" s="11">
        <v>2000000</v>
      </c>
    </row>
    <row r="107" spans="1:48" ht="15" thickBot="1" x14ac:dyDescent="0.35">
      <c r="A107" s="17">
        <v>2651702.6</v>
      </c>
      <c r="B107" s="18">
        <v>1</v>
      </c>
      <c r="C107" s="18"/>
      <c r="D107" s="18"/>
      <c r="E107" s="18"/>
      <c r="F107" s="18">
        <v>1</v>
      </c>
      <c r="G107" s="18"/>
      <c r="I107">
        <f>fix1_oam1!AQ108</f>
        <v>3</v>
      </c>
      <c r="J107">
        <f>fix1_oam1!AR108</f>
        <v>4</v>
      </c>
      <c r="K107" t="str">
        <f t="shared" si="38"/>
        <v>43</v>
      </c>
      <c r="X107">
        <f>fix1_oam1!AS108</f>
        <v>3019455.8</v>
      </c>
      <c r="Y107">
        <f t="shared" si="40"/>
        <v>59</v>
      </c>
      <c r="Z107">
        <f t="shared" si="41"/>
        <v>482</v>
      </c>
      <c r="AA107">
        <f>fix1_oam1!AP108</f>
        <v>4000000</v>
      </c>
      <c r="AB107">
        <f t="shared" si="42"/>
        <v>2781052.6</v>
      </c>
      <c r="AC107">
        <f t="shared" si="43"/>
        <v>4</v>
      </c>
      <c r="AD107">
        <f t="shared" si="39"/>
        <v>4</v>
      </c>
      <c r="AE107" t="str">
        <f t="shared" si="44"/>
        <v>44</v>
      </c>
      <c r="AS107" s="10" t="s">
        <v>767</v>
      </c>
      <c r="AT107" s="11">
        <v>502</v>
      </c>
      <c r="AU107" s="11">
        <v>39</v>
      </c>
      <c r="AV107" s="11">
        <v>2000000</v>
      </c>
    </row>
    <row r="108" spans="1:48" ht="15" thickBot="1" x14ac:dyDescent="0.35">
      <c r="A108" s="17">
        <v>2652729.7000000002</v>
      </c>
      <c r="B108" s="18"/>
      <c r="C108" s="18">
        <v>1</v>
      </c>
      <c r="D108" s="18"/>
      <c r="E108" s="18"/>
      <c r="F108" s="18">
        <v>1</v>
      </c>
      <c r="G108" s="18"/>
      <c r="I108">
        <f>fix1_oam1!AQ109</f>
        <v>3</v>
      </c>
      <c r="J108">
        <f>fix1_oam1!AR109</f>
        <v>4</v>
      </c>
      <c r="K108" t="str">
        <f t="shared" si="38"/>
        <v>43</v>
      </c>
      <c r="X108">
        <f>fix1_oam1!AS109</f>
        <v>2999767.1</v>
      </c>
      <c r="Y108">
        <f t="shared" si="40"/>
        <v>68</v>
      </c>
      <c r="Z108">
        <f t="shared" si="41"/>
        <v>473</v>
      </c>
      <c r="AA108">
        <f>fix1_oam1!AP109</f>
        <v>4000000</v>
      </c>
      <c r="AB108">
        <f t="shared" si="42"/>
        <v>2781052.6</v>
      </c>
      <c r="AC108">
        <f t="shared" si="43"/>
        <v>4</v>
      </c>
      <c r="AD108">
        <f t="shared" si="39"/>
        <v>4</v>
      </c>
      <c r="AE108" t="str">
        <f t="shared" si="44"/>
        <v>44</v>
      </c>
      <c r="AS108" s="10" t="s">
        <v>768</v>
      </c>
      <c r="AT108" s="11">
        <v>480</v>
      </c>
      <c r="AU108" s="11">
        <v>61</v>
      </c>
      <c r="AV108" s="11">
        <v>1000000</v>
      </c>
    </row>
    <row r="109" spans="1:48" ht="15" thickBot="1" x14ac:dyDescent="0.35">
      <c r="A109" s="17">
        <v>2653004.4</v>
      </c>
      <c r="B109" s="18"/>
      <c r="C109" s="18"/>
      <c r="D109" s="18">
        <v>1</v>
      </c>
      <c r="E109" s="18"/>
      <c r="F109" s="18">
        <v>1</v>
      </c>
      <c r="G109" s="18"/>
      <c r="I109">
        <f>fix1_oam1!AQ110</f>
        <v>3</v>
      </c>
      <c r="J109">
        <f>fix1_oam1!AR110</f>
        <v>4</v>
      </c>
      <c r="K109" t="str">
        <f t="shared" si="38"/>
        <v>43</v>
      </c>
      <c r="X109">
        <f>fix1_oam1!AS110</f>
        <v>2931511.2</v>
      </c>
      <c r="Y109">
        <f t="shared" si="40"/>
        <v>140</v>
      </c>
      <c r="Z109">
        <f t="shared" si="41"/>
        <v>401</v>
      </c>
      <c r="AA109">
        <f>fix1_oam1!AP110</f>
        <v>4000000</v>
      </c>
      <c r="AB109">
        <f t="shared" si="42"/>
        <v>2781052.6</v>
      </c>
      <c r="AC109">
        <f t="shared" si="43"/>
        <v>4</v>
      </c>
      <c r="AD109">
        <f t="shared" si="39"/>
        <v>4</v>
      </c>
      <c r="AE109" t="str">
        <f t="shared" si="44"/>
        <v>44</v>
      </c>
      <c r="AS109" s="10" t="s">
        <v>769</v>
      </c>
      <c r="AT109" s="11">
        <v>305</v>
      </c>
      <c r="AU109" s="11">
        <v>236</v>
      </c>
      <c r="AV109" s="11">
        <v>2000000</v>
      </c>
    </row>
    <row r="110" spans="1:48" ht="15" thickBot="1" x14ac:dyDescent="0.35">
      <c r="A110" s="17">
        <v>2654015.2999999998</v>
      </c>
      <c r="B110" s="18"/>
      <c r="C110" s="18"/>
      <c r="D110" s="18">
        <v>1</v>
      </c>
      <c r="E110" s="18"/>
      <c r="F110" s="18">
        <v>1</v>
      </c>
      <c r="G110" s="18"/>
      <c r="I110">
        <f>fix1_oam1!AQ111</f>
        <v>3</v>
      </c>
      <c r="J110">
        <f>fix1_oam1!AR111</f>
        <v>4</v>
      </c>
      <c r="K110" t="str">
        <f t="shared" si="38"/>
        <v>43</v>
      </c>
      <c r="X110">
        <f>fix1_oam1!AS111</f>
        <v>2931510.5</v>
      </c>
      <c r="Y110">
        <f t="shared" si="40"/>
        <v>186</v>
      </c>
      <c r="Z110">
        <f t="shared" si="41"/>
        <v>355</v>
      </c>
      <c r="AA110">
        <f>fix1_oam1!AP111</f>
        <v>4000000</v>
      </c>
      <c r="AB110">
        <f t="shared" si="42"/>
        <v>3337263.2</v>
      </c>
      <c r="AC110">
        <f t="shared" si="43"/>
        <v>4</v>
      </c>
      <c r="AD110">
        <f t="shared" si="39"/>
        <v>4</v>
      </c>
      <c r="AE110" t="str">
        <f t="shared" si="44"/>
        <v>44</v>
      </c>
      <c r="AS110" s="10" t="s">
        <v>770</v>
      </c>
      <c r="AT110" s="11">
        <v>318</v>
      </c>
      <c r="AU110" s="11">
        <v>223</v>
      </c>
      <c r="AV110" s="11">
        <v>1000000</v>
      </c>
    </row>
    <row r="111" spans="1:48" ht="15" thickBot="1" x14ac:dyDescent="0.35">
      <c r="A111" s="17">
        <v>2655199.1</v>
      </c>
      <c r="B111" s="18">
        <v>1</v>
      </c>
      <c r="C111" s="18"/>
      <c r="D111" s="18"/>
      <c r="E111" s="18"/>
      <c r="F111" s="18">
        <v>1</v>
      </c>
      <c r="G111" s="18"/>
      <c r="I111">
        <f>fix1_oam1!AQ112</f>
        <v>3</v>
      </c>
      <c r="J111">
        <f>fix1_oam1!AR112</f>
        <v>4</v>
      </c>
      <c r="K111" t="str">
        <f t="shared" si="38"/>
        <v>43</v>
      </c>
      <c r="X111">
        <f>fix1_oam1!AS112</f>
        <v>2984348</v>
      </c>
      <c r="Y111">
        <f t="shared" si="40"/>
        <v>78</v>
      </c>
      <c r="Z111">
        <f t="shared" si="41"/>
        <v>463</v>
      </c>
      <c r="AA111">
        <f>fix1_oam1!AP112</f>
        <v>4000000</v>
      </c>
      <c r="AB111">
        <f t="shared" si="42"/>
        <v>2781052.6</v>
      </c>
      <c r="AC111">
        <f t="shared" si="43"/>
        <v>4</v>
      </c>
      <c r="AD111">
        <f t="shared" si="39"/>
        <v>4</v>
      </c>
      <c r="AE111" t="str">
        <f t="shared" si="44"/>
        <v>44</v>
      </c>
      <c r="AS111" s="10" t="s">
        <v>771</v>
      </c>
      <c r="AT111" s="11">
        <v>494</v>
      </c>
      <c r="AU111" s="11">
        <v>47</v>
      </c>
      <c r="AV111" s="11">
        <v>1000000</v>
      </c>
    </row>
    <row r="112" spans="1:48" ht="15" thickBot="1" x14ac:dyDescent="0.35">
      <c r="A112" s="17">
        <v>2656163.9</v>
      </c>
      <c r="B112" s="18"/>
      <c r="C112" s="18"/>
      <c r="D112" s="18">
        <v>1</v>
      </c>
      <c r="E112" s="18"/>
      <c r="F112" s="18">
        <v>1</v>
      </c>
      <c r="G112" s="18"/>
      <c r="I112">
        <f>fix1_oam1!AQ113</f>
        <v>3</v>
      </c>
      <c r="J112">
        <f>fix1_oam1!AR113</f>
        <v>2</v>
      </c>
      <c r="K112" t="str">
        <f t="shared" si="38"/>
        <v>23</v>
      </c>
      <c r="X112">
        <f>fix1_oam1!AS113</f>
        <v>3190547.6</v>
      </c>
      <c r="Y112">
        <f t="shared" si="40"/>
        <v>7</v>
      </c>
      <c r="Z112">
        <f t="shared" si="41"/>
        <v>534</v>
      </c>
      <c r="AA112">
        <f>fix1_oam1!AP113</f>
        <v>2000000</v>
      </c>
      <c r="AB112">
        <f t="shared" si="42"/>
        <v>2781052.6</v>
      </c>
      <c r="AC112">
        <f t="shared" si="43"/>
        <v>4</v>
      </c>
      <c r="AD112">
        <f t="shared" si="39"/>
        <v>2</v>
      </c>
      <c r="AE112" t="str">
        <f t="shared" si="44"/>
        <v>24</v>
      </c>
      <c r="AS112" s="10" t="s">
        <v>772</v>
      </c>
      <c r="AT112" s="11">
        <v>59</v>
      </c>
      <c r="AU112" s="11">
        <v>482</v>
      </c>
      <c r="AV112" s="11">
        <v>4000000</v>
      </c>
    </row>
    <row r="113" spans="1:48" ht="15" thickBot="1" x14ac:dyDescent="0.35">
      <c r="A113" s="17">
        <v>2656785.9</v>
      </c>
      <c r="B113" s="18"/>
      <c r="C113" s="18"/>
      <c r="D113" s="18">
        <v>1</v>
      </c>
      <c r="E113" s="18"/>
      <c r="F113" s="18">
        <v>1</v>
      </c>
      <c r="G113" s="18"/>
      <c r="I113">
        <f>fix1_oam1!AQ114</f>
        <v>3</v>
      </c>
      <c r="J113">
        <f>fix1_oam1!AR114</f>
        <v>3</v>
      </c>
      <c r="K113" t="str">
        <f t="shared" si="38"/>
        <v>33</v>
      </c>
      <c r="X113">
        <f>fix1_oam1!AS114</f>
        <v>3020197.5</v>
      </c>
      <c r="Y113">
        <f t="shared" si="40"/>
        <v>58</v>
      </c>
      <c r="Z113">
        <f t="shared" si="41"/>
        <v>483</v>
      </c>
      <c r="AA113">
        <f>fix1_oam1!AP114</f>
        <v>3000000</v>
      </c>
      <c r="AB113">
        <f t="shared" si="42"/>
        <v>2224842.1</v>
      </c>
      <c r="AC113">
        <f t="shared" si="43"/>
        <v>1</v>
      </c>
      <c r="AD113">
        <f t="shared" si="39"/>
        <v>3</v>
      </c>
      <c r="AE113" t="str">
        <f t="shared" si="44"/>
        <v>31</v>
      </c>
      <c r="AS113" s="10" t="s">
        <v>773</v>
      </c>
      <c r="AT113" s="11">
        <v>68</v>
      </c>
      <c r="AU113" s="11">
        <v>473</v>
      </c>
      <c r="AV113" s="11">
        <v>4000000</v>
      </c>
    </row>
    <row r="114" spans="1:48" ht="15" thickBot="1" x14ac:dyDescent="0.35">
      <c r="A114" s="17">
        <v>2657757.2000000002</v>
      </c>
      <c r="B114" s="18"/>
      <c r="C114" s="18">
        <v>1</v>
      </c>
      <c r="D114" s="18"/>
      <c r="E114" s="18"/>
      <c r="F114" s="18">
        <v>1</v>
      </c>
      <c r="G114" s="18"/>
      <c r="I114">
        <f>fix1_oam1!AQ115</f>
        <v>3</v>
      </c>
      <c r="J114">
        <f>fix1_oam1!AR115</f>
        <v>3</v>
      </c>
      <c r="K114" t="str">
        <f t="shared" si="38"/>
        <v>33</v>
      </c>
      <c r="X114">
        <f>fix1_oam1!AS115</f>
        <v>2613533.9</v>
      </c>
      <c r="Y114">
        <f t="shared" si="40"/>
        <v>463</v>
      </c>
      <c r="Z114">
        <f t="shared" si="41"/>
        <v>78</v>
      </c>
      <c r="AA114">
        <f>fix1_oam1!AP115</f>
        <v>3000000</v>
      </c>
      <c r="AB114">
        <f t="shared" si="42"/>
        <v>2224842.1</v>
      </c>
      <c r="AC114">
        <f t="shared" si="43"/>
        <v>1</v>
      </c>
      <c r="AD114">
        <f t="shared" si="39"/>
        <v>3</v>
      </c>
      <c r="AE114" t="str">
        <f t="shared" si="44"/>
        <v>31</v>
      </c>
      <c r="AS114" s="10" t="s">
        <v>774</v>
      </c>
      <c r="AT114" s="11">
        <v>140</v>
      </c>
      <c r="AU114" s="11">
        <v>401</v>
      </c>
      <c r="AV114" s="11">
        <v>4000000</v>
      </c>
    </row>
    <row r="115" spans="1:48" ht="15" thickBot="1" x14ac:dyDescent="0.35">
      <c r="A115" s="17">
        <v>2662513</v>
      </c>
      <c r="B115" s="18">
        <v>1</v>
      </c>
      <c r="C115" s="18"/>
      <c r="D115" s="18"/>
      <c r="E115" s="18"/>
      <c r="F115" s="18">
        <v>1</v>
      </c>
      <c r="G115" s="18"/>
      <c r="I115">
        <f>fix1_oam1!AQ116</f>
        <v>3</v>
      </c>
      <c r="J115">
        <f>fix1_oam1!AR116</f>
        <v>1</v>
      </c>
      <c r="K115" t="str">
        <f t="shared" si="38"/>
        <v>13</v>
      </c>
      <c r="X115">
        <f>fix1_oam1!AS116</f>
        <v>2734877.2</v>
      </c>
      <c r="Y115">
        <f t="shared" si="40"/>
        <v>378</v>
      </c>
      <c r="Z115">
        <f t="shared" si="41"/>
        <v>163</v>
      </c>
      <c r="AA115">
        <f>fix1_oam1!AP116</f>
        <v>1000000</v>
      </c>
      <c r="AB115">
        <f t="shared" si="42"/>
        <v>2224842.1</v>
      </c>
      <c r="AC115">
        <f t="shared" si="43"/>
        <v>1</v>
      </c>
      <c r="AD115">
        <f t="shared" si="39"/>
        <v>1</v>
      </c>
      <c r="AE115" t="str">
        <f t="shared" si="44"/>
        <v>11</v>
      </c>
      <c r="AS115" s="10" t="s">
        <v>775</v>
      </c>
      <c r="AT115" s="11">
        <v>186</v>
      </c>
      <c r="AU115" s="11">
        <v>355</v>
      </c>
      <c r="AV115" s="11">
        <v>4000000</v>
      </c>
    </row>
    <row r="116" spans="1:48" ht="15" thickBot="1" x14ac:dyDescent="0.35">
      <c r="A116" s="17">
        <v>2664123.2000000002</v>
      </c>
      <c r="B116" s="18"/>
      <c r="C116" s="18"/>
      <c r="D116" s="18">
        <v>1</v>
      </c>
      <c r="E116" s="18"/>
      <c r="F116" s="18">
        <v>1</v>
      </c>
      <c r="G116" s="18"/>
      <c r="I116">
        <f>fix1_oam1!AQ117</f>
        <v>3</v>
      </c>
      <c r="J116">
        <f>fix1_oam1!AR117</f>
        <v>1</v>
      </c>
      <c r="K116" t="str">
        <f t="shared" si="38"/>
        <v>13</v>
      </c>
      <c r="X116">
        <f>fix1_oam1!AS117</f>
        <v>3155912.5</v>
      </c>
      <c r="Y116">
        <f t="shared" si="40"/>
        <v>13</v>
      </c>
      <c r="Z116">
        <f t="shared" si="41"/>
        <v>528</v>
      </c>
      <c r="AA116">
        <f>fix1_oam1!AP117</f>
        <v>1000000</v>
      </c>
      <c r="AB116">
        <f t="shared" si="42"/>
        <v>2781052.6</v>
      </c>
      <c r="AC116">
        <f t="shared" si="43"/>
        <v>4</v>
      </c>
      <c r="AD116">
        <f t="shared" si="39"/>
        <v>1</v>
      </c>
      <c r="AE116" t="str">
        <f t="shared" si="44"/>
        <v>14</v>
      </c>
      <c r="AS116" s="10" t="s">
        <v>776</v>
      </c>
      <c r="AT116" s="11">
        <v>78</v>
      </c>
      <c r="AU116" s="11">
        <v>463</v>
      </c>
      <c r="AV116" s="11">
        <v>4000000</v>
      </c>
    </row>
    <row r="117" spans="1:48" ht="15" thickBot="1" x14ac:dyDescent="0.35">
      <c r="A117" s="17">
        <v>2665313.6</v>
      </c>
      <c r="B117" s="18">
        <v>1</v>
      </c>
      <c r="C117" s="18"/>
      <c r="D117" s="18"/>
      <c r="E117" s="18"/>
      <c r="F117" s="18">
        <v>1</v>
      </c>
      <c r="G117" s="18"/>
      <c r="I117">
        <f>fix1_oam1!AQ118</f>
        <v>3</v>
      </c>
      <c r="J117">
        <f>fix1_oam1!AR118</f>
        <v>1</v>
      </c>
      <c r="K117" t="str">
        <f t="shared" si="38"/>
        <v>13</v>
      </c>
      <c r="X117">
        <f>fix1_oam1!AS118</f>
        <v>3017839.1</v>
      </c>
      <c r="Y117">
        <f t="shared" si="40"/>
        <v>60</v>
      </c>
      <c r="Z117">
        <f t="shared" si="41"/>
        <v>481</v>
      </c>
      <c r="AA117">
        <f>fix1_oam1!AP118</f>
        <v>1000000</v>
      </c>
      <c r="AB117">
        <f t="shared" si="42"/>
        <v>2781052.6</v>
      </c>
      <c r="AC117">
        <f t="shared" si="43"/>
        <v>4</v>
      </c>
      <c r="AD117">
        <f t="shared" si="39"/>
        <v>1</v>
      </c>
      <c r="AE117" t="str">
        <f t="shared" si="44"/>
        <v>14</v>
      </c>
      <c r="AS117" s="10" t="s">
        <v>777</v>
      </c>
      <c r="AT117" s="11">
        <v>7</v>
      </c>
      <c r="AU117" s="11">
        <v>534</v>
      </c>
      <c r="AV117" s="11">
        <v>2000000</v>
      </c>
    </row>
    <row r="118" spans="1:48" ht="15" thickBot="1" x14ac:dyDescent="0.35">
      <c r="A118" s="17">
        <v>2667010.2000000002</v>
      </c>
      <c r="B118" s="18">
        <v>1</v>
      </c>
      <c r="C118" s="18"/>
      <c r="D118" s="18"/>
      <c r="E118" s="18"/>
      <c r="F118" s="18">
        <v>1</v>
      </c>
      <c r="G118" s="18"/>
      <c r="I118">
        <f>fix1_oam1!AQ119</f>
        <v>3</v>
      </c>
      <c r="J118">
        <f>fix1_oam1!AR119</f>
        <v>2</v>
      </c>
      <c r="K118" t="str">
        <f t="shared" si="38"/>
        <v>23</v>
      </c>
      <c r="X118">
        <f>fix1_oam1!AS119</f>
        <v>2636374.7000000002</v>
      </c>
      <c r="Y118">
        <f t="shared" si="40"/>
        <v>448</v>
      </c>
      <c r="Z118">
        <f t="shared" si="41"/>
        <v>93</v>
      </c>
      <c r="AA118">
        <f>fix1_oam1!AP119</f>
        <v>2000000</v>
      </c>
      <c r="AB118">
        <f t="shared" si="42"/>
        <v>2224842.1</v>
      </c>
      <c r="AC118">
        <f t="shared" si="43"/>
        <v>1</v>
      </c>
      <c r="AD118">
        <f t="shared" si="39"/>
        <v>2</v>
      </c>
      <c r="AE118" t="str">
        <f t="shared" si="44"/>
        <v>21</v>
      </c>
      <c r="AS118" s="10" t="s">
        <v>778</v>
      </c>
      <c r="AT118" s="11">
        <v>58</v>
      </c>
      <c r="AU118" s="11">
        <v>483</v>
      </c>
      <c r="AV118" s="11">
        <v>3000000</v>
      </c>
    </row>
    <row r="119" spans="1:48" ht="15" thickBot="1" x14ac:dyDescent="0.35">
      <c r="A119" s="17">
        <v>2669047.5</v>
      </c>
      <c r="B119" s="18"/>
      <c r="C119" s="18">
        <v>1</v>
      </c>
      <c r="D119" s="18"/>
      <c r="E119" s="18"/>
      <c r="F119" s="18">
        <v>1</v>
      </c>
      <c r="G119" s="18"/>
      <c r="I119">
        <f>fix1_oam1!AQ120</f>
        <v>3</v>
      </c>
      <c r="J119">
        <f>fix1_oam1!AR120</f>
        <v>3</v>
      </c>
      <c r="K119" t="str">
        <f t="shared" si="38"/>
        <v>33</v>
      </c>
      <c r="X119">
        <f>fix1_oam1!AS120</f>
        <v>2559971.5</v>
      </c>
      <c r="Y119">
        <f t="shared" si="40"/>
        <v>483</v>
      </c>
      <c r="Z119">
        <f t="shared" si="41"/>
        <v>58</v>
      </c>
      <c r="AA119">
        <f>fix1_oam1!AP120</f>
        <v>3000000</v>
      </c>
      <c r="AB119">
        <f t="shared" si="42"/>
        <v>2224842.1</v>
      </c>
      <c r="AC119">
        <f t="shared" si="43"/>
        <v>1</v>
      </c>
      <c r="AD119">
        <f t="shared" si="39"/>
        <v>3</v>
      </c>
      <c r="AE119" t="str">
        <f t="shared" si="44"/>
        <v>31</v>
      </c>
      <c r="AS119" s="10" t="s">
        <v>779</v>
      </c>
      <c r="AT119" s="11">
        <v>463</v>
      </c>
      <c r="AU119" s="11">
        <v>78</v>
      </c>
      <c r="AV119" s="11">
        <v>3000000</v>
      </c>
    </row>
    <row r="120" spans="1:48" ht="15" thickBot="1" x14ac:dyDescent="0.35">
      <c r="A120" s="17">
        <v>2673390.1</v>
      </c>
      <c r="B120" s="18">
        <v>1</v>
      </c>
      <c r="C120" s="18">
        <v>1</v>
      </c>
      <c r="D120" s="18"/>
      <c r="E120" s="18"/>
      <c r="F120" s="18">
        <v>2</v>
      </c>
      <c r="G120" s="18"/>
      <c r="I120">
        <f>fix1_oam1!AQ121</f>
        <v>2</v>
      </c>
      <c r="J120">
        <f>fix1_oam1!AR121</f>
        <v>1</v>
      </c>
      <c r="K120" t="str">
        <f t="shared" si="38"/>
        <v>12</v>
      </c>
      <c r="X120">
        <f>fix1_oam1!AS121</f>
        <v>2487687</v>
      </c>
      <c r="Y120">
        <f t="shared" si="40"/>
        <v>503</v>
      </c>
      <c r="Z120">
        <f t="shared" si="41"/>
        <v>38</v>
      </c>
      <c r="AA120">
        <f>fix1_oam1!AP121</f>
        <v>1000000</v>
      </c>
      <c r="AB120">
        <f t="shared" si="42"/>
        <v>2224842.1</v>
      </c>
      <c r="AC120">
        <f t="shared" si="43"/>
        <v>1</v>
      </c>
      <c r="AD120">
        <f t="shared" si="39"/>
        <v>1</v>
      </c>
      <c r="AE120" t="str">
        <f t="shared" si="44"/>
        <v>11</v>
      </c>
      <c r="AS120" s="10" t="s">
        <v>780</v>
      </c>
      <c r="AT120" s="11">
        <v>378</v>
      </c>
      <c r="AU120" s="11">
        <v>163</v>
      </c>
      <c r="AV120" s="11">
        <v>1000000</v>
      </c>
    </row>
    <row r="121" spans="1:48" ht="15" thickBot="1" x14ac:dyDescent="0.35">
      <c r="A121" s="17">
        <v>2675620</v>
      </c>
      <c r="B121" s="18">
        <v>1</v>
      </c>
      <c r="C121" s="18"/>
      <c r="D121" s="18"/>
      <c r="E121" s="18"/>
      <c r="F121" s="18">
        <v>1</v>
      </c>
      <c r="G121" s="18"/>
      <c r="I121">
        <f>fix1_oam1!AQ122</f>
        <v>3</v>
      </c>
      <c r="J121">
        <f>fix1_oam1!AR122</f>
        <v>1</v>
      </c>
      <c r="K121" t="str">
        <f t="shared" si="38"/>
        <v>13</v>
      </c>
      <c r="X121">
        <f>fix1_oam1!AS122</f>
        <v>2784655</v>
      </c>
      <c r="Y121">
        <f t="shared" si="40"/>
        <v>342</v>
      </c>
      <c r="Z121">
        <f t="shared" si="41"/>
        <v>199</v>
      </c>
      <c r="AA121">
        <f>fix1_oam1!AP122</f>
        <v>1000000</v>
      </c>
      <c r="AB121">
        <f t="shared" si="42"/>
        <v>2224842.1</v>
      </c>
      <c r="AC121">
        <f t="shared" si="43"/>
        <v>1</v>
      </c>
      <c r="AD121">
        <f t="shared" si="39"/>
        <v>1</v>
      </c>
      <c r="AE121" t="str">
        <f t="shared" si="44"/>
        <v>11</v>
      </c>
      <c r="AS121" s="10" t="s">
        <v>781</v>
      </c>
      <c r="AT121" s="11">
        <v>13</v>
      </c>
      <c r="AU121" s="11">
        <v>528</v>
      </c>
      <c r="AV121" s="11">
        <v>1000000</v>
      </c>
    </row>
    <row r="122" spans="1:48" ht="15" thickBot="1" x14ac:dyDescent="0.35">
      <c r="A122" s="17">
        <v>2676132.1</v>
      </c>
      <c r="B122" s="18">
        <v>1</v>
      </c>
      <c r="C122" s="18"/>
      <c r="D122" s="18"/>
      <c r="E122" s="18"/>
      <c r="F122" s="18">
        <v>1</v>
      </c>
      <c r="G122" s="18"/>
      <c r="I122">
        <f>fix1_oam1!AQ123</f>
        <v>2</v>
      </c>
      <c r="J122">
        <f>fix1_oam1!AR123</f>
        <v>3</v>
      </c>
      <c r="K122" t="str">
        <f t="shared" si="38"/>
        <v>32</v>
      </c>
      <c r="X122">
        <f>fix1_oam1!AS123</f>
        <v>2442728.6</v>
      </c>
      <c r="Y122">
        <f t="shared" si="40"/>
        <v>514</v>
      </c>
      <c r="Z122">
        <f t="shared" si="41"/>
        <v>27</v>
      </c>
      <c r="AA122">
        <f>fix1_oam1!AP123</f>
        <v>3000000</v>
      </c>
      <c r="AB122">
        <f t="shared" si="42"/>
        <v>2224842.1</v>
      </c>
      <c r="AC122">
        <f t="shared" si="43"/>
        <v>1</v>
      </c>
      <c r="AD122">
        <f t="shared" si="39"/>
        <v>3</v>
      </c>
      <c r="AE122" t="str">
        <f t="shared" si="44"/>
        <v>31</v>
      </c>
      <c r="AS122" s="10" t="s">
        <v>782</v>
      </c>
      <c r="AT122" s="11">
        <v>60</v>
      </c>
      <c r="AU122" s="11">
        <v>481</v>
      </c>
      <c r="AV122" s="11">
        <v>1000000</v>
      </c>
    </row>
    <row r="123" spans="1:48" ht="15" thickBot="1" x14ac:dyDescent="0.35">
      <c r="A123" s="17">
        <v>2677497.6</v>
      </c>
      <c r="B123" s="18"/>
      <c r="C123" s="18"/>
      <c r="D123" s="18">
        <v>1</v>
      </c>
      <c r="E123" s="18"/>
      <c r="F123" s="18">
        <v>1</v>
      </c>
      <c r="G123" s="18"/>
      <c r="I123">
        <f>fix1_oam1!AQ124</f>
        <v>3</v>
      </c>
      <c r="J123">
        <f>fix1_oam1!AR124</f>
        <v>1</v>
      </c>
      <c r="K123" t="str">
        <f t="shared" si="38"/>
        <v>13</v>
      </c>
      <c r="X123">
        <f>fix1_oam1!AS124</f>
        <v>2568307.2000000002</v>
      </c>
      <c r="Y123">
        <f t="shared" si="40"/>
        <v>481</v>
      </c>
      <c r="Z123">
        <f t="shared" si="41"/>
        <v>60</v>
      </c>
      <c r="AA123">
        <f>fix1_oam1!AP124</f>
        <v>1000000</v>
      </c>
      <c r="AB123">
        <f t="shared" si="42"/>
        <v>2224842.1</v>
      </c>
      <c r="AC123">
        <f t="shared" si="43"/>
        <v>1</v>
      </c>
      <c r="AD123">
        <f t="shared" si="39"/>
        <v>1</v>
      </c>
      <c r="AE123" t="str">
        <f t="shared" si="44"/>
        <v>11</v>
      </c>
      <c r="AS123" s="10" t="s">
        <v>783</v>
      </c>
      <c r="AT123" s="11">
        <v>448</v>
      </c>
      <c r="AU123" s="11">
        <v>93</v>
      </c>
      <c r="AV123" s="11">
        <v>2000000</v>
      </c>
    </row>
    <row r="124" spans="1:48" ht="15" thickBot="1" x14ac:dyDescent="0.35">
      <c r="A124" s="17">
        <v>2679064.5</v>
      </c>
      <c r="B124" s="18"/>
      <c r="C124" s="18"/>
      <c r="D124" s="18">
        <v>1</v>
      </c>
      <c r="E124" s="18"/>
      <c r="F124" s="18">
        <v>1</v>
      </c>
      <c r="G124" s="18"/>
      <c r="I124">
        <f>fix1_oam1!AQ125</f>
        <v>3</v>
      </c>
      <c r="J124">
        <f>fix1_oam1!AR125</f>
        <v>1</v>
      </c>
      <c r="K124" t="str">
        <f t="shared" si="38"/>
        <v>13</v>
      </c>
      <c r="X124">
        <f>fix1_oam1!AS125</f>
        <v>2729157.8</v>
      </c>
      <c r="Y124">
        <f t="shared" si="40"/>
        <v>385</v>
      </c>
      <c r="Z124">
        <f t="shared" si="41"/>
        <v>156</v>
      </c>
      <c r="AA124">
        <f>fix1_oam1!AP125</f>
        <v>1000000</v>
      </c>
      <c r="AB124">
        <f t="shared" si="42"/>
        <v>2224842.1</v>
      </c>
      <c r="AC124">
        <f t="shared" si="43"/>
        <v>1</v>
      </c>
      <c r="AD124">
        <f t="shared" si="39"/>
        <v>1</v>
      </c>
      <c r="AE124" t="str">
        <f t="shared" si="44"/>
        <v>11</v>
      </c>
      <c r="AS124" s="10" t="s">
        <v>784</v>
      </c>
      <c r="AT124" s="11">
        <v>483</v>
      </c>
      <c r="AU124" s="11">
        <v>58</v>
      </c>
      <c r="AV124" s="11">
        <v>3000000</v>
      </c>
    </row>
    <row r="125" spans="1:48" ht="15" thickBot="1" x14ac:dyDescent="0.35">
      <c r="A125" s="17">
        <v>2679146.6</v>
      </c>
      <c r="B125" s="18">
        <v>1</v>
      </c>
      <c r="C125" s="18"/>
      <c r="D125" s="18"/>
      <c r="E125" s="18"/>
      <c r="F125" s="18">
        <v>1</v>
      </c>
      <c r="G125" s="18"/>
      <c r="I125">
        <f>fix1_oam1!AQ126</f>
        <v>3</v>
      </c>
      <c r="J125">
        <f>fix1_oam1!AR126</f>
        <v>4</v>
      </c>
      <c r="K125" t="str">
        <f t="shared" si="38"/>
        <v>43</v>
      </c>
      <c r="X125">
        <f>fix1_oam1!AS126</f>
        <v>2931511.2</v>
      </c>
      <c r="Y125">
        <f t="shared" si="40"/>
        <v>140</v>
      </c>
      <c r="Z125">
        <f t="shared" si="41"/>
        <v>401</v>
      </c>
      <c r="AA125">
        <f>fix1_oam1!AP126</f>
        <v>4000000</v>
      </c>
      <c r="AB125">
        <f t="shared" si="42"/>
        <v>2781052.6</v>
      </c>
      <c r="AC125">
        <f t="shared" si="43"/>
        <v>4</v>
      </c>
      <c r="AD125">
        <f t="shared" si="39"/>
        <v>4</v>
      </c>
      <c r="AE125" t="str">
        <f t="shared" si="44"/>
        <v>44</v>
      </c>
      <c r="AS125" s="10" t="s">
        <v>785</v>
      </c>
      <c r="AT125" s="11">
        <v>503</v>
      </c>
      <c r="AU125" s="11">
        <v>38</v>
      </c>
      <c r="AV125" s="11">
        <v>1000000</v>
      </c>
    </row>
    <row r="126" spans="1:48" ht="15" thickBot="1" x14ac:dyDescent="0.35">
      <c r="A126" s="17">
        <v>2679292.2999999998</v>
      </c>
      <c r="B126" s="18"/>
      <c r="C126" s="18"/>
      <c r="D126" s="18">
        <v>1</v>
      </c>
      <c r="E126" s="18"/>
      <c r="F126" s="18">
        <v>1</v>
      </c>
      <c r="G126" s="18"/>
      <c r="I126">
        <f>fix1_oam1!AQ127</f>
        <v>3</v>
      </c>
      <c r="J126">
        <f>fix1_oam1!AR127</f>
        <v>2</v>
      </c>
      <c r="K126" t="str">
        <f t="shared" si="38"/>
        <v>23</v>
      </c>
      <c r="X126">
        <f>fix1_oam1!AS127</f>
        <v>3097624.6</v>
      </c>
      <c r="Y126">
        <f t="shared" si="40"/>
        <v>30</v>
      </c>
      <c r="Z126">
        <f t="shared" si="41"/>
        <v>511</v>
      </c>
      <c r="AA126">
        <f>fix1_oam1!AP127</f>
        <v>2000000</v>
      </c>
      <c r="AB126">
        <f t="shared" si="42"/>
        <v>2781052.6</v>
      </c>
      <c r="AC126">
        <f t="shared" si="43"/>
        <v>4</v>
      </c>
      <c r="AD126">
        <f t="shared" si="39"/>
        <v>2</v>
      </c>
      <c r="AE126" t="str">
        <f t="shared" si="44"/>
        <v>24</v>
      </c>
      <c r="AS126" s="10" t="s">
        <v>786</v>
      </c>
      <c r="AT126" s="11">
        <v>342</v>
      </c>
      <c r="AU126" s="11">
        <v>199</v>
      </c>
      <c r="AV126" s="11">
        <v>1000000</v>
      </c>
    </row>
    <row r="127" spans="1:48" ht="15" thickBot="1" x14ac:dyDescent="0.35">
      <c r="A127" s="17">
        <v>2679372.2000000002</v>
      </c>
      <c r="B127" s="18"/>
      <c r="C127" s="18"/>
      <c r="D127" s="18">
        <v>1</v>
      </c>
      <c r="E127" s="18"/>
      <c r="F127" s="18">
        <v>1</v>
      </c>
      <c r="G127" s="18"/>
      <c r="I127">
        <f>fix1_oam1!AQ128</f>
        <v>3</v>
      </c>
      <c r="J127">
        <f>fix1_oam1!AR128</f>
        <v>4</v>
      </c>
      <c r="K127" t="str">
        <f t="shared" si="38"/>
        <v>43</v>
      </c>
      <c r="X127">
        <f>fix1_oam1!AS128</f>
        <v>2931510.5</v>
      </c>
      <c r="Y127">
        <f t="shared" si="40"/>
        <v>186</v>
      </c>
      <c r="Z127">
        <f t="shared" si="41"/>
        <v>355</v>
      </c>
      <c r="AA127">
        <f>fix1_oam1!AP128</f>
        <v>4000000</v>
      </c>
      <c r="AB127">
        <f t="shared" si="42"/>
        <v>3337263.2</v>
      </c>
      <c r="AC127">
        <f t="shared" si="43"/>
        <v>4</v>
      </c>
      <c r="AD127">
        <f t="shared" si="39"/>
        <v>4</v>
      </c>
      <c r="AE127" t="str">
        <f t="shared" si="44"/>
        <v>44</v>
      </c>
      <c r="AS127" s="10" t="s">
        <v>787</v>
      </c>
      <c r="AT127" s="11">
        <v>514</v>
      </c>
      <c r="AU127" s="11">
        <v>27</v>
      </c>
      <c r="AV127" s="11">
        <v>3000000</v>
      </c>
    </row>
    <row r="128" spans="1:48" ht="15" thickBot="1" x14ac:dyDescent="0.35">
      <c r="A128" s="17">
        <v>2679802.9</v>
      </c>
      <c r="B128" s="18">
        <v>1</v>
      </c>
      <c r="C128" s="18"/>
      <c r="D128" s="18"/>
      <c r="E128" s="18"/>
      <c r="F128" s="18">
        <v>1</v>
      </c>
      <c r="G128" s="18"/>
      <c r="I128">
        <f>fix1_oam1!AQ129</f>
        <v>3</v>
      </c>
      <c r="J128">
        <f>fix1_oam1!AR129</f>
        <v>3</v>
      </c>
      <c r="K128" t="str">
        <f t="shared" si="38"/>
        <v>33</v>
      </c>
      <c r="X128">
        <f>fix1_oam1!AS129</f>
        <v>2894387.3</v>
      </c>
      <c r="Y128">
        <f t="shared" si="40"/>
        <v>245</v>
      </c>
      <c r="Z128">
        <f t="shared" si="41"/>
        <v>296</v>
      </c>
      <c r="AA128">
        <f>fix1_oam1!AP129</f>
        <v>3000000</v>
      </c>
      <c r="AB128">
        <f t="shared" si="42"/>
        <v>2224842.1</v>
      </c>
      <c r="AC128">
        <f t="shared" si="43"/>
        <v>1</v>
      </c>
      <c r="AD128">
        <f t="shared" si="39"/>
        <v>3</v>
      </c>
      <c r="AE128" t="str">
        <f t="shared" si="44"/>
        <v>31</v>
      </c>
      <c r="AS128" s="10" t="s">
        <v>788</v>
      </c>
      <c r="AT128" s="11">
        <v>481</v>
      </c>
      <c r="AU128" s="11">
        <v>60</v>
      </c>
      <c r="AV128" s="11">
        <v>1000000</v>
      </c>
    </row>
    <row r="129" spans="1:48" ht="15" thickBot="1" x14ac:dyDescent="0.35">
      <c r="A129" s="17">
        <v>2680419</v>
      </c>
      <c r="B129" s="18"/>
      <c r="C129" s="18">
        <v>1</v>
      </c>
      <c r="D129" s="18"/>
      <c r="E129" s="18"/>
      <c r="F129" s="18">
        <v>1</v>
      </c>
      <c r="G129" s="18"/>
      <c r="I129">
        <f>fix1_oam1!AQ130</f>
        <v>3</v>
      </c>
      <c r="J129">
        <f>fix1_oam1!AR130</f>
        <v>1</v>
      </c>
      <c r="K129" t="str">
        <f t="shared" si="38"/>
        <v>13</v>
      </c>
      <c r="X129">
        <f>fix1_oam1!AS130</f>
        <v>2839598.1</v>
      </c>
      <c r="Y129">
        <f t="shared" si="40"/>
        <v>300</v>
      </c>
      <c r="Z129">
        <f t="shared" si="41"/>
        <v>241</v>
      </c>
      <c r="AA129">
        <f>fix1_oam1!AP130</f>
        <v>1000000</v>
      </c>
      <c r="AB129">
        <f t="shared" si="42"/>
        <v>2224842.1</v>
      </c>
      <c r="AC129">
        <f t="shared" si="43"/>
        <v>1</v>
      </c>
      <c r="AD129">
        <f t="shared" si="39"/>
        <v>1</v>
      </c>
      <c r="AE129" t="str">
        <f t="shared" si="44"/>
        <v>11</v>
      </c>
      <c r="AS129" s="10" t="s">
        <v>789</v>
      </c>
      <c r="AT129" s="11">
        <v>385</v>
      </c>
      <c r="AU129" s="11">
        <v>156</v>
      </c>
      <c r="AV129" s="11">
        <v>1000000</v>
      </c>
    </row>
    <row r="130" spans="1:48" ht="15" thickBot="1" x14ac:dyDescent="0.35">
      <c r="A130" s="17">
        <v>2681671</v>
      </c>
      <c r="B130" s="18">
        <v>1</v>
      </c>
      <c r="C130" s="18"/>
      <c r="D130" s="18"/>
      <c r="E130" s="18"/>
      <c r="F130" s="18">
        <v>1</v>
      </c>
      <c r="G130" s="18"/>
      <c r="I130">
        <f>fix1_oam1!AQ131</f>
        <v>3</v>
      </c>
      <c r="J130">
        <f>fix1_oam1!AR131</f>
        <v>3</v>
      </c>
      <c r="K130" t="str">
        <f t="shared" ref="K130:K193" si="45">J130&amp;I130</f>
        <v>33</v>
      </c>
      <c r="X130">
        <f>fix1_oam1!AS131</f>
        <v>2876328.4</v>
      </c>
      <c r="Y130">
        <f t="shared" si="40"/>
        <v>263</v>
      </c>
      <c r="Z130">
        <f t="shared" si="41"/>
        <v>278</v>
      </c>
      <c r="AA130">
        <f>fix1_oam1!AP131</f>
        <v>3000000</v>
      </c>
      <c r="AB130">
        <f t="shared" si="42"/>
        <v>2224842.1</v>
      </c>
      <c r="AC130">
        <f t="shared" si="43"/>
        <v>1</v>
      </c>
      <c r="AD130">
        <f t="shared" si="39"/>
        <v>3</v>
      </c>
      <c r="AE130" t="str">
        <f t="shared" si="44"/>
        <v>31</v>
      </c>
      <c r="AS130" s="10" t="s">
        <v>790</v>
      </c>
      <c r="AT130" s="11">
        <v>140</v>
      </c>
      <c r="AU130" s="11">
        <v>401</v>
      </c>
      <c r="AV130" s="11">
        <v>4000000</v>
      </c>
    </row>
    <row r="131" spans="1:48" ht="15" thickBot="1" x14ac:dyDescent="0.35">
      <c r="A131" s="17">
        <v>2682779.2999999998</v>
      </c>
      <c r="B131" s="18"/>
      <c r="C131" s="18">
        <v>1</v>
      </c>
      <c r="D131" s="18"/>
      <c r="E131" s="18"/>
      <c r="F131" s="18">
        <v>1</v>
      </c>
      <c r="G131" s="18"/>
      <c r="I131">
        <f>fix1_oam1!AQ132</f>
        <v>3</v>
      </c>
      <c r="J131">
        <f>fix1_oam1!AR132</f>
        <v>1</v>
      </c>
      <c r="K131" t="str">
        <f t="shared" si="45"/>
        <v>13</v>
      </c>
      <c r="X131">
        <f>fix1_oam1!AS132</f>
        <v>2931511.2</v>
      </c>
      <c r="Y131">
        <f t="shared" si="40"/>
        <v>140</v>
      </c>
      <c r="Z131">
        <f t="shared" si="41"/>
        <v>401</v>
      </c>
      <c r="AA131">
        <f>fix1_oam1!AP132</f>
        <v>1000000</v>
      </c>
      <c r="AB131">
        <f t="shared" si="42"/>
        <v>2781052.6</v>
      </c>
      <c r="AC131">
        <f t="shared" si="43"/>
        <v>4</v>
      </c>
      <c r="AD131">
        <f t="shared" ref="AD131:AD194" si="46">J131</f>
        <v>1</v>
      </c>
      <c r="AE131" t="str">
        <f t="shared" si="44"/>
        <v>14</v>
      </c>
      <c r="AS131" s="10" t="s">
        <v>791</v>
      </c>
      <c r="AT131" s="11">
        <v>30</v>
      </c>
      <c r="AU131" s="11">
        <v>511</v>
      </c>
      <c r="AV131" s="11">
        <v>2000000</v>
      </c>
    </row>
    <row r="132" spans="1:48" ht="15" thickBot="1" x14ac:dyDescent="0.35">
      <c r="A132" s="17">
        <v>2683804.9</v>
      </c>
      <c r="B132" s="18">
        <v>1</v>
      </c>
      <c r="C132" s="18"/>
      <c r="D132" s="18"/>
      <c r="E132" s="18"/>
      <c r="F132" s="18">
        <v>1</v>
      </c>
      <c r="G132" s="18"/>
      <c r="I132">
        <f>fix1_oam1!AQ133</f>
        <v>3</v>
      </c>
      <c r="J132">
        <f>fix1_oam1!AR133</f>
        <v>1</v>
      </c>
      <c r="K132" t="str">
        <f t="shared" si="45"/>
        <v>13</v>
      </c>
      <c r="X132">
        <f>fix1_oam1!AS133</f>
        <v>2927629.2</v>
      </c>
      <c r="Y132">
        <f t="shared" ref="Y132:Y195" si="47">RANK(X132,X$3:X$542,0)</f>
        <v>216</v>
      </c>
      <c r="Z132">
        <f t="shared" ref="Z132:Z195" si="48">541-Y132</f>
        <v>325</v>
      </c>
      <c r="AA132">
        <f>fix1_oam1!AP133</f>
        <v>1000000</v>
      </c>
      <c r="AB132">
        <f t="shared" ref="AB132:AB195" si="49">AV1763</f>
        <v>2224842.1</v>
      </c>
      <c r="AC132">
        <f t="shared" ref="AC132:AC195" si="50">IF(LEFT(AB132,2)="16",1,IF(LEFT(AB132,2)="22",1,IF(LEFT(AB132,2)="27",4,4)))</f>
        <v>1</v>
      </c>
      <c r="AD132">
        <f t="shared" si="46"/>
        <v>1</v>
      </c>
      <c r="AE132" t="str">
        <f t="shared" ref="AE132:AE195" si="51">AD132&amp;AC132</f>
        <v>11</v>
      </c>
      <c r="AS132" s="10" t="s">
        <v>792</v>
      </c>
      <c r="AT132" s="11">
        <v>186</v>
      </c>
      <c r="AU132" s="11">
        <v>355</v>
      </c>
      <c r="AV132" s="11">
        <v>4000000</v>
      </c>
    </row>
    <row r="133" spans="1:48" ht="15" thickBot="1" x14ac:dyDescent="0.35">
      <c r="A133" s="17">
        <v>2694503.2</v>
      </c>
      <c r="B133" s="18"/>
      <c r="C133" s="18"/>
      <c r="D133" s="18">
        <v>1</v>
      </c>
      <c r="E133" s="18"/>
      <c r="F133" s="18">
        <v>1</v>
      </c>
      <c r="G133" s="18"/>
      <c r="I133">
        <f>fix1_oam1!AQ134</f>
        <v>3</v>
      </c>
      <c r="J133">
        <f>fix1_oam1!AR134</f>
        <v>1</v>
      </c>
      <c r="K133" t="str">
        <f t="shared" si="45"/>
        <v>13</v>
      </c>
      <c r="X133">
        <f>fix1_oam1!AS134</f>
        <v>3056988</v>
      </c>
      <c r="Y133">
        <f t="shared" si="47"/>
        <v>40</v>
      </c>
      <c r="Z133">
        <f t="shared" si="48"/>
        <v>501</v>
      </c>
      <c r="AA133">
        <f>fix1_oam1!AP134</f>
        <v>1000000</v>
      </c>
      <c r="AB133">
        <f t="shared" si="49"/>
        <v>2781052.6</v>
      </c>
      <c r="AC133">
        <f t="shared" si="50"/>
        <v>4</v>
      </c>
      <c r="AD133">
        <f t="shared" si="46"/>
        <v>1</v>
      </c>
      <c r="AE133" t="str">
        <f t="shared" si="51"/>
        <v>14</v>
      </c>
      <c r="AS133" s="10" t="s">
        <v>793</v>
      </c>
      <c r="AT133" s="11">
        <v>245</v>
      </c>
      <c r="AU133" s="11">
        <v>296</v>
      </c>
      <c r="AV133" s="11">
        <v>3000000</v>
      </c>
    </row>
    <row r="134" spans="1:48" ht="15" thickBot="1" x14ac:dyDescent="0.35">
      <c r="A134" s="17">
        <v>2695651.2</v>
      </c>
      <c r="B134" s="18"/>
      <c r="C134" s="18">
        <v>1</v>
      </c>
      <c r="D134" s="18"/>
      <c r="E134" s="18"/>
      <c r="F134" s="18">
        <v>1</v>
      </c>
      <c r="G134" s="18"/>
      <c r="I134">
        <f>fix1_oam1!AQ135</f>
        <v>3</v>
      </c>
      <c r="J134">
        <f>fix1_oam1!AR135</f>
        <v>2</v>
      </c>
      <c r="K134" t="str">
        <f t="shared" si="45"/>
        <v>23</v>
      </c>
      <c r="X134">
        <f>fix1_oam1!AS135</f>
        <v>2662272.4</v>
      </c>
      <c r="Y134">
        <f t="shared" si="47"/>
        <v>431</v>
      </c>
      <c r="Z134">
        <f t="shared" si="48"/>
        <v>110</v>
      </c>
      <c r="AA134">
        <f>fix1_oam1!AP135</f>
        <v>2000000</v>
      </c>
      <c r="AB134">
        <f t="shared" si="49"/>
        <v>1668631.6</v>
      </c>
      <c r="AC134">
        <f t="shared" si="50"/>
        <v>1</v>
      </c>
      <c r="AD134">
        <f t="shared" si="46"/>
        <v>2</v>
      </c>
      <c r="AE134" t="str">
        <f t="shared" si="51"/>
        <v>21</v>
      </c>
      <c r="AS134" s="10" t="s">
        <v>794</v>
      </c>
      <c r="AT134" s="11">
        <v>300</v>
      </c>
      <c r="AU134" s="11">
        <v>241</v>
      </c>
      <c r="AV134" s="11">
        <v>1000000</v>
      </c>
    </row>
    <row r="135" spans="1:48" ht="15" thickBot="1" x14ac:dyDescent="0.35">
      <c r="A135" s="17">
        <v>2696679.7</v>
      </c>
      <c r="B135" s="18"/>
      <c r="C135" s="18">
        <v>1</v>
      </c>
      <c r="D135" s="18"/>
      <c r="E135" s="18"/>
      <c r="F135" s="18">
        <v>1</v>
      </c>
      <c r="G135" s="18"/>
      <c r="I135">
        <f>fix1_oam1!AQ136</f>
        <v>3</v>
      </c>
      <c r="J135">
        <f>fix1_oam1!AR136</f>
        <v>1</v>
      </c>
      <c r="K135" t="str">
        <f t="shared" si="45"/>
        <v>13</v>
      </c>
      <c r="X135">
        <f>fix1_oam1!AS136</f>
        <v>3069339.1</v>
      </c>
      <c r="Y135">
        <f t="shared" si="47"/>
        <v>37</v>
      </c>
      <c r="Z135">
        <f t="shared" si="48"/>
        <v>504</v>
      </c>
      <c r="AA135">
        <f>fix1_oam1!AP136</f>
        <v>1000000</v>
      </c>
      <c r="AB135">
        <f t="shared" si="49"/>
        <v>2781052.6</v>
      </c>
      <c r="AC135">
        <f t="shared" si="50"/>
        <v>4</v>
      </c>
      <c r="AD135">
        <f t="shared" si="46"/>
        <v>1</v>
      </c>
      <c r="AE135" t="str">
        <f t="shared" si="51"/>
        <v>14</v>
      </c>
      <c r="AS135" s="10" t="s">
        <v>795</v>
      </c>
      <c r="AT135" s="11">
        <v>263</v>
      </c>
      <c r="AU135" s="11">
        <v>278</v>
      </c>
      <c r="AV135" s="11">
        <v>3000000</v>
      </c>
    </row>
    <row r="136" spans="1:48" ht="15" thickBot="1" x14ac:dyDescent="0.35">
      <c r="A136" s="17">
        <v>2698720.6</v>
      </c>
      <c r="B136" s="18"/>
      <c r="C136" s="18">
        <v>1</v>
      </c>
      <c r="D136" s="18"/>
      <c r="E136" s="18"/>
      <c r="F136" s="18">
        <v>1</v>
      </c>
      <c r="G136" s="18"/>
      <c r="I136">
        <f>fix1_oam1!AQ137</f>
        <v>3</v>
      </c>
      <c r="J136">
        <f>fix1_oam1!AR137</f>
        <v>4</v>
      </c>
      <c r="K136" t="str">
        <f t="shared" si="45"/>
        <v>43</v>
      </c>
      <c r="X136">
        <f>fix1_oam1!AS137</f>
        <v>3138869.5</v>
      </c>
      <c r="Y136">
        <f t="shared" si="47"/>
        <v>19</v>
      </c>
      <c r="Z136">
        <f t="shared" si="48"/>
        <v>522</v>
      </c>
      <c r="AA136">
        <f>fix1_oam1!AP137</f>
        <v>4000000</v>
      </c>
      <c r="AB136">
        <f t="shared" si="49"/>
        <v>2781052.6</v>
      </c>
      <c r="AC136">
        <f t="shared" si="50"/>
        <v>4</v>
      </c>
      <c r="AD136">
        <f t="shared" si="46"/>
        <v>4</v>
      </c>
      <c r="AE136" t="str">
        <f t="shared" si="51"/>
        <v>44</v>
      </c>
      <c r="AS136" s="10" t="s">
        <v>796</v>
      </c>
      <c r="AT136" s="11">
        <v>140</v>
      </c>
      <c r="AU136" s="11">
        <v>401</v>
      </c>
      <c r="AV136" s="11">
        <v>1000000</v>
      </c>
    </row>
    <row r="137" spans="1:48" ht="15" thickBot="1" x14ac:dyDescent="0.35">
      <c r="A137" s="17">
        <v>2699235.6</v>
      </c>
      <c r="B137" s="18">
        <v>1</v>
      </c>
      <c r="C137" s="18"/>
      <c r="D137" s="18"/>
      <c r="E137" s="18"/>
      <c r="F137" s="18">
        <v>1</v>
      </c>
      <c r="G137" s="18"/>
      <c r="I137">
        <f>fix1_oam1!AQ138</f>
        <v>3</v>
      </c>
      <c r="J137">
        <f>fix1_oam1!AR138</f>
        <v>3</v>
      </c>
      <c r="K137" t="str">
        <f t="shared" si="45"/>
        <v>33</v>
      </c>
      <c r="X137">
        <f>fix1_oam1!AS138</f>
        <v>2861650.4</v>
      </c>
      <c r="Y137">
        <f t="shared" si="47"/>
        <v>279</v>
      </c>
      <c r="Z137">
        <f t="shared" si="48"/>
        <v>262</v>
      </c>
      <c r="AA137">
        <f>fix1_oam1!AP138</f>
        <v>3000000</v>
      </c>
      <c r="AB137">
        <f t="shared" si="49"/>
        <v>2224842.1</v>
      </c>
      <c r="AC137">
        <f t="shared" si="50"/>
        <v>1</v>
      </c>
      <c r="AD137">
        <f t="shared" si="46"/>
        <v>3</v>
      </c>
      <c r="AE137" t="str">
        <f t="shared" si="51"/>
        <v>31</v>
      </c>
      <c r="AS137" s="10" t="s">
        <v>797</v>
      </c>
      <c r="AT137" s="11">
        <v>216</v>
      </c>
      <c r="AU137" s="11">
        <v>325</v>
      </c>
      <c r="AV137" s="11">
        <v>1000000</v>
      </c>
    </row>
    <row r="138" spans="1:48" ht="15" thickBot="1" x14ac:dyDescent="0.35">
      <c r="A138" s="17">
        <v>2702632.5</v>
      </c>
      <c r="B138" s="18"/>
      <c r="C138" s="18"/>
      <c r="D138" s="18">
        <v>1</v>
      </c>
      <c r="E138" s="18"/>
      <c r="F138" s="18">
        <v>1</v>
      </c>
      <c r="G138" s="18"/>
      <c r="I138">
        <f>fix1_oam1!AQ139</f>
        <v>3</v>
      </c>
      <c r="J138">
        <f>fix1_oam1!AR139</f>
        <v>1</v>
      </c>
      <c r="K138" t="str">
        <f t="shared" si="45"/>
        <v>13</v>
      </c>
      <c r="X138">
        <f>fix1_oam1!AS139</f>
        <v>2591012.5</v>
      </c>
      <c r="Y138">
        <f t="shared" si="47"/>
        <v>475</v>
      </c>
      <c r="Z138">
        <f t="shared" si="48"/>
        <v>66</v>
      </c>
      <c r="AA138">
        <f>fix1_oam1!AP139</f>
        <v>1000000</v>
      </c>
      <c r="AB138">
        <f t="shared" si="49"/>
        <v>2224842.1</v>
      </c>
      <c r="AC138">
        <f t="shared" si="50"/>
        <v>1</v>
      </c>
      <c r="AD138">
        <f t="shared" si="46"/>
        <v>1</v>
      </c>
      <c r="AE138" t="str">
        <f t="shared" si="51"/>
        <v>11</v>
      </c>
      <c r="AS138" s="10" t="s">
        <v>798</v>
      </c>
      <c r="AT138" s="11">
        <v>40</v>
      </c>
      <c r="AU138" s="11">
        <v>501</v>
      </c>
      <c r="AV138" s="11">
        <v>1000000</v>
      </c>
    </row>
    <row r="139" spans="1:48" ht="15" thickBot="1" x14ac:dyDescent="0.35">
      <c r="A139" s="17">
        <v>2706098.9</v>
      </c>
      <c r="B139" s="18">
        <v>1</v>
      </c>
      <c r="C139" s="18"/>
      <c r="D139" s="18"/>
      <c r="E139" s="18"/>
      <c r="F139" s="18">
        <v>1</v>
      </c>
      <c r="G139" s="18"/>
      <c r="I139">
        <f>fix1_oam1!AQ140</f>
        <v>3</v>
      </c>
      <c r="J139">
        <f>fix1_oam1!AR140</f>
        <v>2</v>
      </c>
      <c r="K139" t="str">
        <f t="shared" si="45"/>
        <v>23</v>
      </c>
      <c r="X139">
        <f>fix1_oam1!AS140</f>
        <v>2669135.1</v>
      </c>
      <c r="Y139">
        <f t="shared" si="47"/>
        <v>424</v>
      </c>
      <c r="Z139">
        <f t="shared" si="48"/>
        <v>117</v>
      </c>
      <c r="AA139">
        <f>fix1_oam1!AP140</f>
        <v>2000000</v>
      </c>
      <c r="AB139">
        <f t="shared" si="49"/>
        <v>1668631.6</v>
      </c>
      <c r="AC139">
        <f t="shared" si="50"/>
        <v>1</v>
      </c>
      <c r="AD139">
        <f t="shared" si="46"/>
        <v>2</v>
      </c>
      <c r="AE139" t="str">
        <f t="shared" si="51"/>
        <v>21</v>
      </c>
      <c r="AS139" s="10" t="s">
        <v>799</v>
      </c>
      <c r="AT139" s="11">
        <v>431</v>
      </c>
      <c r="AU139" s="11">
        <v>110</v>
      </c>
      <c r="AV139" s="11">
        <v>2000000</v>
      </c>
    </row>
    <row r="140" spans="1:48" ht="15" thickBot="1" x14ac:dyDescent="0.35">
      <c r="A140" s="17">
        <v>2706663.7</v>
      </c>
      <c r="B140" s="18"/>
      <c r="C140" s="18">
        <v>1</v>
      </c>
      <c r="D140" s="18"/>
      <c r="E140" s="18"/>
      <c r="F140" s="18">
        <v>1</v>
      </c>
      <c r="G140" s="18"/>
      <c r="I140">
        <f>fix1_oam1!AQ141</f>
        <v>3</v>
      </c>
      <c r="J140">
        <f>fix1_oam1!AR141</f>
        <v>1</v>
      </c>
      <c r="K140" t="str">
        <f t="shared" si="45"/>
        <v>13</v>
      </c>
      <c r="X140">
        <f>fix1_oam1!AS141</f>
        <v>3106393.4</v>
      </c>
      <c r="Y140">
        <f t="shared" si="47"/>
        <v>27</v>
      </c>
      <c r="Z140">
        <f t="shared" si="48"/>
        <v>514</v>
      </c>
      <c r="AA140">
        <f>fix1_oam1!AP141</f>
        <v>1000000</v>
      </c>
      <c r="AB140">
        <f t="shared" si="49"/>
        <v>2781052.6</v>
      </c>
      <c r="AC140">
        <f t="shared" si="50"/>
        <v>4</v>
      </c>
      <c r="AD140">
        <f t="shared" si="46"/>
        <v>1</v>
      </c>
      <c r="AE140" t="str">
        <f t="shared" si="51"/>
        <v>14</v>
      </c>
      <c r="AS140" s="10" t="s">
        <v>800</v>
      </c>
      <c r="AT140" s="11">
        <v>37</v>
      </c>
      <c r="AU140" s="11">
        <v>504</v>
      </c>
      <c r="AV140" s="11">
        <v>1000000</v>
      </c>
    </row>
    <row r="141" spans="1:48" ht="15" thickBot="1" x14ac:dyDescent="0.35">
      <c r="A141" s="17">
        <v>2707005.9</v>
      </c>
      <c r="B141" s="18"/>
      <c r="C141" s="18"/>
      <c r="D141" s="18">
        <v>1</v>
      </c>
      <c r="E141" s="18"/>
      <c r="F141" s="18">
        <v>1</v>
      </c>
      <c r="G141" s="18"/>
      <c r="I141">
        <f>fix1_oam1!AQ142</f>
        <v>3</v>
      </c>
      <c r="J141">
        <f>fix1_oam1!AR142</f>
        <v>1</v>
      </c>
      <c r="K141" t="str">
        <f t="shared" si="45"/>
        <v>13</v>
      </c>
      <c r="X141">
        <f>fix1_oam1!AS142</f>
        <v>2611179.9</v>
      </c>
      <c r="Y141">
        <f t="shared" si="47"/>
        <v>466</v>
      </c>
      <c r="Z141">
        <f t="shared" si="48"/>
        <v>75</v>
      </c>
      <c r="AA141">
        <f>fix1_oam1!AP142</f>
        <v>1000000</v>
      </c>
      <c r="AB141">
        <f t="shared" si="49"/>
        <v>2224842.1</v>
      </c>
      <c r="AC141">
        <f t="shared" si="50"/>
        <v>1</v>
      </c>
      <c r="AD141">
        <f t="shared" si="46"/>
        <v>1</v>
      </c>
      <c r="AE141" t="str">
        <f t="shared" si="51"/>
        <v>11</v>
      </c>
      <c r="AS141" s="10" t="s">
        <v>801</v>
      </c>
      <c r="AT141" s="11">
        <v>19</v>
      </c>
      <c r="AU141" s="11">
        <v>522</v>
      </c>
      <c r="AV141" s="11">
        <v>4000000</v>
      </c>
    </row>
    <row r="142" spans="1:48" ht="15" thickBot="1" x14ac:dyDescent="0.35">
      <c r="A142" s="17">
        <v>2707693.7</v>
      </c>
      <c r="B142" s="18"/>
      <c r="C142" s="18"/>
      <c r="D142" s="18">
        <v>1</v>
      </c>
      <c r="E142" s="18"/>
      <c r="F142" s="18">
        <v>1</v>
      </c>
      <c r="G142" s="18"/>
      <c r="I142">
        <f>fix1_oam1!AQ143</f>
        <v>3</v>
      </c>
      <c r="J142">
        <f>fix1_oam1!AR143</f>
        <v>4</v>
      </c>
      <c r="K142" t="str">
        <f t="shared" si="45"/>
        <v>43</v>
      </c>
      <c r="X142">
        <f>fix1_oam1!AS143</f>
        <v>2931511.2</v>
      </c>
      <c r="Y142">
        <f t="shared" si="47"/>
        <v>140</v>
      </c>
      <c r="Z142">
        <f t="shared" si="48"/>
        <v>401</v>
      </c>
      <c r="AA142">
        <f>fix1_oam1!AP143</f>
        <v>4000000</v>
      </c>
      <c r="AB142">
        <f t="shared" si="49"/>
        <v>2781052.6</v>
      </c>
      <c r="AC142">
        <f t="shared" si="50"/>
        <v>4</v>
      </c>
      <c r="AD142">
        <f t="shared" si="46"/>
        <v>4</v>
      </c>
      <c r="AE142" t="str">
        <f t="shared" si="51"/>
        <v>44</v>
      </c>
      <c r="AS142" s="10" t="s">
        <v>802</v>
      </c>
      <c r="AT142" s="11">
        <v>279</v>
      </c>
      <c r="AU142" s="11">
        <v>262</v>
      </c>
      <c r="AV142" s="11">
        <v>3000000</v>
      </c>
    </row>
    <row r="143" spans="1:48" ht="15" thickBot="1" x14ac:dyDescent="0.35">
      <c r="A143" s="17">
        <v>2707810.9</v>
      </c>
      <c r="B143" s="18">
        <v>1</v>
      </c>
      <c r="C143" s="18"/>
      <c r="D143" s="18"/>
      <c r="E143" s="18"/>
      <c r="F143" s="18">
        <v>1</v>
      </c>
      <c r="G143" s="18"/>
      <c r="I143">
        <f>fix1_oam1!AQ144</f>
        <v>2</v>
      </c>
      <c r="J143">
        <f>fix1_oam1!AR144</f>
        <v>2</v>
      </c>
      <c r="K143" t="str">
        <f t="shared" si="45"/>
        <v>22</v>
      </c>
      <c r="X143">
        <f>fix1_oam1!AS144</f>
        <v>2239831.4</v>
      </c>
      <c r="Y143">
        <f t="shared" si="47"/>
        <v>539</v>
      </c>
      <c r="Z143">
        <f t="shared" si="48"/>
        <v>2</v>
      </c>
      <c r="AA143">
        <f>fix1_oam1!AP144</f>
        <v>2000000</v>
      </c>
      <c r="AB143">
        <f t="shared" si="49"/>
        <v>2224842.1</v>
      </c>
      <c r="AC143">
        <f t="shared" si="50"/>
        <v>1</v>
      </c>
      <c r="AD143">
        <f t="shared" si="46"/>
        <v>2</v>
      </c>
      <c r="AE143" t="str">
        <f t="shared" si="51"/>
        <v>21</v>
      </c>
      <c r="AS143" s="10" t="s">
        <v>803</v>
      </c>
      <c r="AT143" s="11">
        <v>475</v>
      </c>
      <c r="AU143" s="11">
        <v>66</v>
      </c>
      <c r="AV143" s="11">
        <v>1000000</v>
      </c>
    </row>
    <row r="144" spans="1:48" ht="15" thickBot="1" x14ac:dyDescent="0.35">
      <c r="A144" s="17">
        <v>2708761.1</v>
      </c>
      <c r="B144" s="18"/>
      <c r="C144" s="18"/>
      <c r="D144" s="18">
        <v>1</v>
      </c>
      <c r="E144" s="18"/>
      <c r="F144" s="18">
        <v>1</v>
      </c>
      <c r="G144" s="18"/>
      <c r="I144">
        <f>fix1_oam1!AQ145</f>
        <v>2</v>
      </c>
      <c r="J144">
        <f>fix1_oam1!AR145</f>
        <v>2</v>
      </c>
      <c r="K144" t="str">
        <f t="shared" si="45"/>
        <v>22</v>
      </c>
      <c r="X144">
        <f>fix1_oam1!AS145</f>
        <v>2262151.2000000002</v>
      </c>
      <c r="Y144">
        <f t="shared" si="47"/>
        <v>535</v>
      </c>
      <c r="Z144">
        <f t="shared" si="48"/>
        <v>6</v>
      </c>
      <c r="AA144">
        <f>fix1_oam1!AP145</f>
        <v>2000000</v>
      </c>
      <c r="AB144">
        <f t="shared" si="49"/>
        <v>2224842.1</v>
      </c>
      <c r="AC144">
        <f t="shared" si="50"/>
        <v>1</v>
      </c>
      <c r="AD144">
        <f t="shared" si="46"/>
        <v>2</v>
      </c>
      <c r="AE144" t="str">
        <f t="shared" si="51"/>
        <v>21</v>
      </c>
      <c r="AS144" s="10" t="s">
        <v>804</v>
      </c>
      <c r="AT144" s="11">
        <v>424</v>
      </c>
      <c r="AU144" s="11">
        <v>117</v>
      </c>
      <c r="AV144" s="11">
        <v>2000000</v>
      </c>
    </row>
    <row r="145" spans="1:48" ht="15" thickBot="1" x14ac:dyDescent="0.35">
      <c r="A145" s="17">
        <v>2713249.5</v>
      </c>
      <c r="B145" s="18"/>
      <c r="C145" s="18"/>
      <c r="D145" s="18">
        <v>1</v>
      </c>
      <c r="E145" s="18"/>
      <c r="F145" s="18">
        <v>1</v>
      </c>
      <c r="G145" s="18"/>
      <c r="I145">
        <f>fix1_oam1!AQ146</f>
        <v>3</v>
      </c>
      <c r="J145">
        <f>fix1_oam1!AR146</f>
        <v>4</v>
      </c>
      <c r="K145" t="str">
        <f t="shared" si="45"/>
        <v>43</v>
      </c>
      <c r="X145">
        <f>fix1_oam1!AS146</f>
        <v>2931511.2</v>
      </c>
      <c r="Y145">
        <f t="shared" si="47"/>
        <v>140</v>
      </c>
      <c r="Z145">
        <f t="shared" si="48"/>
        <v>401</v>
      </c>
      <c r="AA145">
        <f>fix1_oam1!AP146</f>
        <v>4000000</v>
      </c>
      <c r="AB145">
        <f t="shared" si="49"/>
        <v>2781052.6</v>
      </c>
      <c r="AC145">
        <f t="shared" si="50"/>
        <v>4</v>
      </c>
      <c r="AD145">
        <f t="shared" si="46"/>
        <v>4</v>
      </c>
      <c r="AE145" t="str">
        <f t="shared" si="51"/>
        <v>44</v>
      </c>
      <c r="AS145" s="10" t="s">
        <v>805</v>
      </c>
      <c r="AT145" s="11">
        <v>27</v>
      </c>
      <c r="AU145" s="11">
        <v>514</v>
      </c>
      <c r="AV145" s="11">
        <v>1000000</v>
      </c>
    </row>
    <row r="146" spans="1:48" ht="15" thickBot="1" x14ac:dyDescent="0.35">
      <c r="A146" s="17">
        <v>2716838.3</v>
      </c>
      <c r="B146" s="18"/>
      <c r="C146" s="18">
        <v>1</v>
      </c>
      <c r="D146" s="18"/>
      <c r="E146" s="18"/>
      <c r="F146" s="18">
        <v>1</v>
      </c>
      <c r="G146" s="18"/>
      <c r="I146">
        <f>fix1_oam1!AQ147</f>
        <v>3</v>
      </c>
      <c r="J146">
        <f>fix1_oam1!AR147</f>
        <v>1</v>
      </c>
      <c r="K146" t="str">
        <f t="shared" si="45"/>
        <v>13</v>
      </c>
      <c r="X146">
        <f>fix1_oam1!AS147</f>
        <v>2891412.5</v>
      </c>
      <c r="Y146">
        <f t="shared" si="47"/>
        <v>249</v>
      </c>
      <c r="Z146">
        <f t="shared" si="48"/>
        <v>292</v>
      </c>
      <c r="AA146">
        <f>fix1_oam1!AP147</f>
        <v>1000000</v>
      </c>
      <c r="AB146">
        <f t="shared" si="49"/>
        <v>2224842.1</v>
      </c>
      <c r="AC146">
        <f t="shared" si="50"/>
        <v>1</v>
      </c>
      <c r="AD146">
        <f t="shared" si="46"/>
        <v>1</v>
      </c>
      <c r="AE146" t="str">
        <f t="shared" si="51"/>
        <v>11</v>
      </c>
      <c r="AS146" s="10" t="s">
        <v>806</v>
      </c>
      <c r="AT146" s="11">
        <v>466</v>
      </c>
      <c r="AU146" s="11">
        <v>75</v>
      </c>
      <c r="AV146" s="11">
        <v>1000000</v>
      </c>
    </row>
    <row r="147" spans="1:48" ht="15" thickBot="1" x14ac:dyDescent="0.35">
      <c r="A147" s="17">
        <v>2718351</v>
      </c>
      <c r="B147" s="18">
        <v>1</v>
      </c>
      <c r="C147" s="18"/>
      <c r="D147" s="18"/>
      <c r="E147" s="18"/>
      <c r="F147" s="18">
        <v>1</v>
      </c>
      <c r="G147" s="18"/>
      <c r="I147">
        <f>fix1_oam1!AQ148</f>
        <v>3</v>
      </c>
      <c r="J147">
        <f>fix1_oam1!AR148</f>
        <v>3</v>
      </c>
      <c r="K147" t="str">
        <f t="shared" si="45"/>
        <v>33</v>
      </c>
      <c r="X147">
        <f>fix1_oam1!AS148</f>
        <v>2860673.4</v>
      </c>
      <c r="Y147">
        <f t="shared" si="47"/>
        <v>280</v>
      </c>
      <c r="Z147">
        <f t="shared" si="48"/>
        <v>261</v>
      </c>
      <c r="AA147">
        <f>fix1_oam1!AP148</f>
        <v>3000000</v>
      </c>
      <c r="AB147">
        <f t="shared" si="49"/>
        <v>2224842.1</v>
      </c>
      <c r="AC147">
        <f t="shared" si="50"/>
        <v>1</v>
      </c>
      <c r="AD147">
        <f t="shared" si="46"/>
        <v>3</v>
      </c>
      <c r="AE147" t="str">
        <f t="shared" si="51"/>
        <v>31</v>
      </c>
      <c r="AS147" s="10" t="s">
        <v>807</v>
      </c>
      <c r="AT147" s="11">
        <v>140</v>
      </c>
      <c r="AU147" s="11">
        <v>401</v>
      </c>
      <c r="AV147" s="11">
        <v>4000000</v>
      </c>
    </row>
    <row r="148" spans="1:48" ht="15" thickBot="1" x14ac:dyDescent="0.35">
      <c r="A148" s="17">
        <v>2719355.4</v>
      </c>
      <c r="B148" s="18">
        <v>1</v>
      </c>
      <c r="C148" s="18"/>
      <c r="D148" s="18"/>
      <c r="E148" s="18"/>
      <c r="F148" s="18">
        <v>1</v>
      </c>
      <c r="G148" s="18"/>
      <c r="I148">
        <f>fix1_oam1!AQ149</f>
        <v>3</v>
      </c>
      <c r="J148">
        <f>fix1_oam1!AR149</f>
        <v>1</v>
      </c>
      <c r="K148" t="str">
        <f t="shared" si="45"/>
        <v>13</v>
      </c>
      <c r="X148">
        <f>fix1_oam1!AS149</f>
        <v>2931511.2</v>
      </c>
      <c r="Y148">
        <f t="shared" si="47"/>
        <v>140</v>
      </c>
      <c r="Z148">
        <f t="shared" si="48"/>
        <v>401</v>
      </c>
      <c r="AA148">
        <f>fix1_oam1!AP149</f>
        <v>1000000</v>
      </c>
      <c r="AB148">
        <f t="shared" si="49"/>
        <v>2781052.6</v>
      </c>
      <c r="AC148">
        <f t="shared" si="50"/>
        <v>4</v>
      </c>
      <c r="AD148">
        <f t="shared" si="46"/>
        <v>1</v>
      </c>
      <c r="AE148" t="str">
        <f t="shared" si="51"/>
        <v>14</v>
      </c>
      <c r="AS148" s="10" t="s">
        <v>808</v>
      </c>
      <c r="AT148" s="11">
        <v>539</v>
      </c>
      <c r="AU148" s="11">
        <v>2</v>
      </c>
      <c r="AV148" s="11">
        <v>2000000</v>
      </c>
    </row>
    <row r="149" spans="1:48" ht="15" thickBot="1" x14ac:dyDescent="0.35">
      <c r="A149" s="17">
        <v>2720367.8</v>
      </c>
      <c r="B149" s="18"/>
      <c r="C149" s="18"/>
      <c r="D149" s="18">
        <v>1</v>
      </c>
      <c r="E149" s="18"/>
      <c r="F149" s="18">
        <v>1</v>
      </c>
      <c r="G149" s="18"/>
      <c r="I149">
        <f>fix1_oam1!AQ150</f>
        <v>3</v>
      </c>
      <c r="J149">
        <f>fix1_oam1!AR150</f>
        <v>3</v>
      </c>
      <c r="K149" t="str">
        <f t="shared" si="45"/>
        <v>33</v>
      </c>
      <c r="X149">
        <f>fix1_oam1!AS150</f>
        <v>2939947.4</v>
      </c>
      <c r="Y149">
        <f t="shared" si="47"/>
        <v>111</v>
      </c>
      <c r="Z149">
        <f t="shared" si="48"/>
        <v>430</v>
      </c>
      <c r="AA149">
        <f>fix1_oam1!AP150</f>
        <v>3000000</v>
      </c>
      <c r="AB149">
        <f t="shared" si="49"/>
        <v>2781052.6</v>
      </c>
      <c r="AC149">
        <f t="shared" si="50"/>
        <v>4</v>
      </c>
      <c r="AD149">
        <f t="shared" si="46"/>
        <v>3</v>
      </c>
      <c r="AE149" t="str">
        <f t="shared" si="51"/>
        <v>34</v>
      </c>
      <c r="AS149" s="10" t="s">
        <v>809</v>
      </c>
      <c r="AT149" s="11">
        <v>535</v>
      </c>
      <c r="AU149" s="11">
        <v>6</v>
      </c>
      <c r="AV149" s="11">
        <v>2000000</v>
      </c>
    </row>
    <row r="150" spans="1:48" ht="15" thickBot="1" x14ac:dyDescent="0.35">
      <c r="A150" s="17">
        <v>2721479.8</v>
      </c>
      <c r="B150" s="18">
        <v>1</v>
      </c>
      <c r="C150" s="18"/>
      <c r="D150" s="18"/>
      <c r="E150" s="18"/>
      <c r="F150" s="18">
        <v>1</v>
      </c>
      <c r="G150" s="18"/>
      <c r="I150">
        <f>fix1_oam1!AQ151</f>
        <v>3</v>
      </c>
      <c r="J150">
        <f>fix1_oam1!AR151</f>
        <v>3</v>
      </c>
      <c r="K150" t="str">
        <f t="shared" si="45"/>
        <v>33</v>
      </c>
      <c r="X150">
        <f>fix1_oam1!AS151</f>
        <v>2513932.7999999998</v>
      </c>
      <c r="Y150">
        <f t="shared" si="47"/>
        <v>499</v>
      </c>
      <c r="Z150">
        <f t="shared" si="48"/>
        <v>42</v>
      </c>
      <c r="AA150">
        <f>fix1_oam1!AP151</f>
        <v>3000000</v>
      </c>
      <c r="AB150">
        <f t="shared" si="49"/>
        <v>2224842.1</v>
      </c>
      <c r="AC150">
        <f t="shared" si="50"/>
        <v>1</v>
      </c>
      <c r="AD150">
        <f t="shared" si="46"/>
        <v>3</v>
      </c>
      <c r="AE150" t="str">
        <f t="shared" si="51"/>
        <v>31</v>
      </c>
      <c r="AS150" s="10" t="s">
        <v>810</v>
      </c>
      <c r="AT150" s="11">
        <v>140</v>
      </c>
      <c r="AU150" s="11">
        <v>401</v>
      </c>
      <c r="AV150" s="11">
        <v>4000000</v>
      </c>
    </row>
    <row r="151" spans="1:48" ht="15" thickBot="1" x14ac:dyDescent="0.35">
      <c r="A151" s="17">
        <v>2722996.2</v>
      </c>
      <c r="B151" s="18">
        <v>1</v>
      </c>
      <c r="C151" s="18"/>
      <c r="D151" s="18"/>
      <c r="E151" s="18"/>
      <c r="F151" s="18">
        <v>1</v>
      </c>
      <c r="G151" s="18"/>
      <c r="I151">
        <f>fix1_oam1!AQ152</f>
        <v>3</v>
      </c>
      <c r="J151">
        <f>fix1_oam1!AR152</f>
        <v>3</v>
      </c>
      <c r="K151" t="str">
        <f t="shared" si="45"/>
        <v>33</v>
      </c>
      <c r="X151">
        <f>fix1_oam1!AS152</f>
        <v>3066613.6</v>
      </c>
      <c r="Y151">
        <f t="shared" si="47"/>
        <v>38</v>
      </c>
      <c r="Z151">
        <f t="shared" si="48"/>
        <v>503</v>
      </c>
      <c r="AA151">
        <f>fix1_oam1!AP152</f>
        <v>3000000</v>
      </c>
      <c r="AB151">
        <f t="shared" si="49"/>
        <v>2781052.6</v>
      </c>
      <c r="AC151">
        <f t="shared" si="50"/>
        <v>4</v>
      </c>
      <c r="AD151">
        <f t="shared" si="46"/>
        <v>3</v>
      </c>
      <c r="AE151" t="str">
        <f t="shared" si="51"/>
        <v>34</v>
      </c>
      <c r="AS151" s="10" t="s">
        <v>811</v>
      </c>
      <c r="AT151" s="11">
        <v>249</v>
      </c>
      <c r="AU151" s="11">
        <v>292</v>
      </c>
      <c r="AV151" s="11">
        <v>1000000</v>
      </c>
    </row>
    <row r="152" spans="1:48" ht="15" thickBot="1" x14ac:dyDescent="0.35">
      <c r="A152" s="17">
        <v>2725346.3</v>
      </c>
      <c r="B152" s="18"/>
      <c r="C152" s="18"/>
      <c r="D152" s="18">
        <v>1</v>
      </c>
      <c r="E152" s="18"/>
      <c r="F152" s="18">
        <v>1</v>
      </c>
      <c r="G152" s="18"/>
      <c r="I152">
        <f>fix1_oam1!AQ153</f>
        <v>3</v>
      </c>
      <c r="J152">
        <f>fix1_oam1!AR153</f>
        <v>1</v>
      </c>
      <c r="K152" t="str">
        <f t="shared" si="45"/>
        <v>13</v>
      </c>
      <c r="X152">
        <f>fix1_oam1!AS153</f>
        <v>2822715.5</v>
      </c>
      <c r="Y152">
        <f t="shared" si="47"/>
        <v>312</v>
      </c>
      <c r="Z152">
        <f t="shared" si="48"/>
        <v>229</v>
      </c>
      <c r="AA152">
        <f>fix1_oam1!AP153</f>
        <v>1000000</v>
      </c>
      <c r="AB152">
        <f t="shared" si="49"/>
        <v>2224842.1</v>
      </c>
      <c r="AC152">
        <f t="shared" si="50"/>
        <v>1</v>
      </c>
      <c r="AD152">
        <f t="shared" si="46"/>
        <v>1</v>
      </c>
      <c r="AE152" t="str">
        <f t="shared" si="51"/>
        <v>11</v>
      </c>
      <c r="AS152" s="10" t="s">
        <v>812</v>
      </c>
      <c r="AT152" s="11">
        <v>280</v>
      </c>
      <c r="AU152" s="11">
        <v>261</v>
      </c>
      <c r="AV152" s="11">
        <v>3000000</v>
      </c>
    </row>
    <row r="153" spans="1:48" ht="15" thickBot="1" x14ac:dyDescent="0.35">
      <c r="A153" s="17">
        <v>2725896.4</v>
      </c>
      <c r="B153" s="18">
        <v>1</v>
      </c>
      <c r="C153" s="18"/>
      <c r="D153" s="18"/>
      <c r="E153" s="18"/>
      <c r="F153" s="18">
        <v>1</v>
      </c>
      <c r="G153" s="18"/>
      <c r="I153">
        <f>fix1_oam1!AQ154</f>
        <v>3</v>
      </c>
      <c r="J153">
        <f>fix1_oam1!AR154</f>
        <v>4</v>
      </c>
      <c r="K153" t="str">
        <f t="shared" si="45"/>
        <v>43</v>
      </c>
      <c r="X153">
        <f>fix1_oam1!AS154</f>
        <v>2931512.7</v>
      </c>
      <c r="Y153">
        <f t="shared" si="47"/>
        <v>121</v>
      </c>
      <c r="Z153">
        <f t="shared" si="48"/>
        <v>420</v>
      </c>
      <c r="AA153">
        <f>fix1_oam1!AP154</f>
        <v>4000000</v>
      </c>
      <c r="AB153">
        <f t="shared" si="49"/>
        <v>2781052.6</v>
      </c>
      <c r="AC153">
        <f t="shared" si="50"/>
        <v>4</v>
      </c>
      <c r="AD153">
        <f t="shared" si="46"/>
        <v>4</v>
      </c>
      <c r="AE153" t="str">
        <f t="shared" si="51"/>
        <v>44</v>
      </c>
      <c r="AS153" s="10" t="s">
        <v>813</v>
      </c>
      <c r="AT153" s="11">
        <v>140</v>
      </c>
      <c r="AU153" s="11">
        <v>401</v>
      </c>
      <c r="AV153" s="11">
        <v>1000000</v>
      </c>
    </row>
    <row r="154" spans="1:48" ht="15" thickBot="1" x14ac:dyDescent="0.35">
      <c r="A154" s="17">
        <v>2726161.6</v>
      </c>
      <c r="B154" s="18"/>
      <c r="C154" s="18"/>
      <c r="D154" s="18">
        <v>1</v>
      </c>
      <c r="E154" s="18"/>
      <c r="F154" s="18">
        <v>1</v>
      </c>
      <c r="G154" s="18"/>
      <c r="I154">
        <f>fix1_oam1!AQ155</f>
        <v>3</v>
      </c>
      <c r="J154">
        <f>fix1_oam1!AR155</f>
        <v>2</v>
      </c>
      <c r="K154" t="str">
        <f t="shared" si="45"/>
        <v>23</v>
      </c>
      <c r="X154">
        <f>fix1_oam1!AS155</f>
        <v>3010405.5</v>
      </c>
      <c r="Y154">
        <f t="shared" si="47"/>
        <v>63</v>
      </c>
      <c r="Z154">
        <f t="shared" si="48"/>
        <v>478</v>
      </c>
      <c r="AA154">
        <f>fix1_oam1!AP155</f>
        <v>2000000</v>
      </c>
      <c r="AB154">
        <f t="shared" si="49"/>
        <v>2781052.6</v>
      </c>
      <c r="AC154">
        <f t="shared" si="50"/>
        <v>4</v>
      </c>
      <c r="AD154">
        <f t="shared" si="46"/>
        <v>2</v>
      </c>
      <c r="AE154" t="str">
        <f t="shared" si="51"/>
        <v>24</v>
      </c>
      <c r="AS154" s="10" t="s">
        <v>814</v>
      </c>
      <c r="AT154" s="11">
        <v>111</v>
      </c>
      <c r="AU154" s="11">
        <v>430</v>
      </c>
      <c r="AV154" s="11">
        <v>3000000</v>
      </c>
    </row>
    <row r="155" spans="1:48" ht="15" thickBot="1" x14ac:dyDescent="0.35">
      <c r="A155" s="17">
        <v>2728050.1</v>
      </c>
      <c r="B155" s="18">
        <v>1</v>
      </c>
      <c r="C155" s="18"/>
      <c r="D155" s="18"/>
      <c r="E155" s="18"/>
      <c r="F155" s="18">
        <v>1</v>
      </c>
      <c r="G155" s="18"/>
      <c r="I155">
        <f>fix1_oam1!AQ156</f>
        <v>3</v>
      </c>
      <c r="J155">
        <f>fix1_oam1!AR156</f>
        <v>3</v>
      </c>
      <c r="K155" t="str">
        <f t="shared" si="45"/>
        <v>33</v>
      </c>
      <c r="X155">
        <f>fix1_oam1!AS156</f>
        <v>2702734.6</v>
      </c>
      <c r="Y155">
        <f t="shared" si="47"/>
        <v>402</v>
      </c>
      <c r="Z155">
        <f t="shared" si="48"/>
        <v>139</v>
      </c>
      <c r="AA155">
        <f>fix1_oam1!AP156</f>
        <v>3000000</v>
      </c>
      <c r="AB155">
        <f t="shared" si="49"/>
        <v>2224842.1</v>
      </c>
      <c r="AC155">
        <f t="shared" si="50"/>
        <v>1</v>
      </c>
      <c r="AD155">
        <f t="shared" si="46"/>
        <v>3</v>
      </c>
      <c r="AE155" t="str">
        <f t="shared" si="51"/>
        <v>31</v>
      </c>
      <c r="AS155" s="10" t="s">
        <v>815</v>
      </c>
      <c r="AT155" s="11">
        <v>499</v>
      </c>
      <c r="AU155" s="11">
        <v>42</v>
      </c>
      <c r="AV155" s="11">
        <v>3000000</v>
      </c>
    </row>
    <row r="156" spans="1:48" ht="15" thickBot="1" x14ac:dyDescent="0.35">
      <c r="A156" s="17">
        <v>2729995.8</v>
      </c>
      <c r="B156" s="18"/>
      <c r="C156" s="18"/>
      <c r="D156" s="18">
        <v>1</v>
      </c>
      <c r="E156" s="18"/>
      <c r="F156" s="18">
        <v>1</v>
      </c>
      <c r="G156" s="18"/>
      <c r="I156">
        <f>fix1_oam1!AQ157</f>
        <v>3</v>
      </c>
      <c r="J156">
        <f>fix1_oam1!AR157</f>
        <v>2</v>
      </c>
      <c r="K156" t="str">
        <f t="shared" si="45"/>
        <v>23</v>
      </c>
      <c r="X156">
        <f>fix1_oam1!AS157</f>
        <v>2729332.9</v>
      </c>
      <c r="Y156">
        <f t="shared" si="47"/>
        <v>384</v>
      </c>
      <c r="Z156">
        <f t="shared" si="48"/>
        <v>157</v>
      </c>
      <c r="AA156">
        <f>fix1_oam1!AP157</f>
        <v>2000000</v>
      </c>
      <c r="AB156">
        <f t="shared" si="49"/>
        <v>2224842.1</v>
      </c>
      <c r="AC156">
        <f t="shared" si="50"/>
        <v>1</v>
      </c>
      <c r="AD156">
        <f t="shared" si="46"/>
        <v>2</v>
      </c>
      <c r="AE156" t="str">
        <f t="shared" si="51"/>
        <v>21</v>
      </c>
      <c r="AS156" s="10" t="s">
        <v>816</v>
      </c>
      <c r="AT156" s="11">
        <v>38</v>
      </c>
      <c r="AU156" s="11">
        <v>503</v>
      </c>
      <c r="AV156" s="11">
        <v>3000000</v>
      </c>
    </row>
    <row r="157" spans="1:48" ht="15" thickBot="1" x14ac:dyDescent="0.35">
      <c r="A157" s="17">
        <v>2731106.4</v>
      </c>
      <c r="B157" s="18">
        <v>1</v>
      </c>
      <c r="C157" s="18"/>
      <c r="D157" s="18"/>
      <c r="E157" s="18"/>
      <c r="F157" s="18">
        <v>1</v>
      </c>
      <c r="G157" s="18"/>
      <c r="I157">
        <f>fix1_oam1!AQ158</f>
        <v>3</v>
      </c>
      <c r="J157">
        <f>fix1_oam1!AR158</f>
        <v>1</v>
      </c>
      <c r="K157" t="str">
        <f t="shared" si="45"/>
        <v>13</v>
      </c>
      <c r="X157">
        <f>fix1_oam1!AS158</f>
        <v>2605593.9</v>
      </c>
      <c r="Y157">
        <f t="shared" si="47"/>
        <v>468</v>
      </c>
      <c r="Z157">
        <f t="shared" si="48"/>
        <v>73</v>
      </c>
      <c r="AA157">
        <f>fix1_oam1!AP158</f>
        <v>1000000</v>
      </c>
      <c r="AB157">
        <f t="shared" si="49"/>
        <v>2224842.1</v>
      </c>
      <c r="AC157">
        <f t="shared" si="50"/>
        <v>1</v>
      </c>
      <c r="AD157">
        <f t="shared" si="46"/>
        <v>1</v>
      </c>
      <c r="AE157" t="str">
        <f t="shared" si="51"/>
        <v>11</v>
      </c>
      <c r="AS157" s="10" t="s">
        <v>817</v>
      </c>
      <c r="AT157" s="11">
        <v>312</v>
      </c>
      <c r="AU157" s="11">
        <v>229</v>
      </c>
      <c r="AV157" s="11">
        <v>1000000</v>
      </c>
    </row>
    <row r="158" spans="1:48" ht="15" thickBot="1" x14ac:dyDescent="0.35">
      <c r="A158" s="17">
        <v>2731893.2</v>
      </c>
      <c r="B158" s="18"/>
      <c r="C158" s="18">
        <v>1</v>
      </c>
      <c r="D158" s="18"/>
      <c r="E158" s="18"/>
      <c r="F158" s="18">
        <v>1</v>
      </c>
      <c r="G158" s="18"/>
      <c r="I158">
        <f>fix1_oam1!AQ159</f>
        <v>3</v>
      </c>
      <c r="J158">
        <f>fix1_oam1!AR159</f>
        <v>3</v>
      </c>
      <c r="K158" t="str">
        <f t="shared" si="45"/>
        <v>33</v>
      </c>
      <c r="X158">
        <f>fix1_oam1!AS159</f>
        <v>2736150.2</v>
      </c>
      <c r="Y158">
        <f t="shared" si="47"/>
        <v>375</v>
      </c>
      <c r="Z158">
        <f t="shared" si="48"/>
        <v>166</v>
      </c>
      <c r="AA158">
        <f>fix1_oam1!AP159</f>
        <v>3000000</v>
      </c>
      <c r="AB158">
        <f t="shared" si="49"/>
        <v>2224842.1</v>
      </c>
      <c r="AC158">
        <f t="shared" si="50"/>
        <v>1</v>
      </c>
      <c r="AD158">
        <f t="shared" si="46"/>
        <v>3</v>
      </c>
      <c r="AE158" t="str">
        <f t="shared" si="51"/>
        <v>31</v>
      </c>
      <c r="AS158" s="10" t="s">
        <v>818</v>
      </c>
      <c r="AT158" s="11">
        <v>121</v>
      </c>
      <c r="AU158" s="11">
        <v>420</v>
      </c>
      <c r="AV158" s="11">
        <v>4000000</v>
      </c>
    </row>
    <row r="159" spans="1:48" ht="15" thickBot="1" x14ac:dyDescent="0.35">
      <c r="A159" s="17">
        <v>2733509.9</v>
      </c>
      <c r="B159" s="18"/>
      <c r="C159" s="18"/>
      <c r="D159" s="18">
        <v>1</v>
      </c>
      <c r="E159" s="18"/>
      <c r="F159" s="18">
        <v>1</v>
      </c>
      <c r="G159" s="18"/>
      <c r="I159">
        <f>fix1_oam1!AQ160</f>
        <v>3</v>
      </c>
      <c r="J159">
        <f>fix1_oam1!AR160</f>
        <v>1</v>
      </c>
      <c r="K159" t="str">
        <f t="shared" si="45"/>
        <v>13</v>
      </c>
      <c r="X159">
        <f>fix1_oam1!AS160</f>
        <v>2923278.1</v>
      </c>
      <c r="Y159">
        <f t="shared" si="47"/>
        <v>222</v>
      </c>
      <c r="Z159">
        <f t="shared" si="48"/>
        <v>319</v>
      </c>
      <c r="AA159">
        <f>fix1_oam1!AP160</f>
        <v>1000000</v>
      </c>
      <c r="AB159">
        <f t="shared" si="49"/>
        <v>2224842.1</v>
      </c>
      <c r="AC159">
        <f t="shared" si="50"/>
        <v>1</v>
      </c>
      <c r="AD159">
        <f t="shared" si="46"/>
        <v>1</v>
      </c>
      <c r="AE159" t="str">
        <f t="shared" si="51"/>
        <v>11</v>
      </c>
      <c r="AS159" s="10" t="s">
        <v>819</v>
      </c>
      <c r="AT159" s="11">
        <v>63</v>
      </c>
      <c r="AU159" s="11">
        <v>478</v>
      </c>
      <c r="AV159" s="11">
        <v>2000000</v>
      </c>
    </row>
    <row r="160" spans="1:48" ht="15" thickBot="1" x14ac:dyDescent="0.35">
      <c r="A160" s="17">
        <v>2735662.2</v>
      </c>
      <c r="B160" s="18"/>
      <c r="C160" s="18"/>
      <c r="D160" s="18">
        <v>1</v>
      </c>
      <c r="E160" s="18"/>
      <c r="F160" s="18">
        <v>1</v>
      </c>
      <c r="G160" s="18"/>
      <c r="I160">
        <f>fix1_oam1!AQ161</f>
        <v>3</v>
      </c>
      <c r="J160">
        <f>fix1_oam1!AR161</f>
        <v>1</v>
      </c>
      <c r="K160" t="str">
        <f t="shared" si="45"/>
        <v>13</v>
      </c>
      <c r="X160">
        <f>fix1_oam1!AS161</f>
        <v>2903548.3</v>
      </c>
      <c r="Y160">
        <f t="shared" si="47"/>
        <v>235</v>
      </c>
      <c r="Z160">
        <f t="shared" si="48"/>
        <v>306</v>
      </c>
      <c r="AA160">
        <f>fix1_oam1!AP161</f>
        <v>1000000</v>
      </c>
      <c r="AB160">
        <f t="shared" si="49"/>
        <v>2224842.1</v>
      </c>
      <c r="AC160">
        <f t="shared" si="50"/>
        <v>1</v>
      </c>
      <c r="AD160">
        <f t="shared" si="46"/>
        <v>1</v>
      </c>
      <c r="AE160" t="str">
        <f t="shared" si="51"/>
        <v>11</v>
      </c>
      <c r="AS160" s="10" t="s">
        <v>820</v>
      </c>
      <c r="AT160" s="11">
        <v>402</v>
      </c>
      <c r="AU160" s="11">
        <v>139</v>
      </c>
      <c r="AV160" s="11">
        <v>3000000</v>
      </c>
    </row>
    <row r="161" spans="1:48" ht="15" thickBot="1" x14ac:dyDescent="0.35">
      <c r="A161" s="17">
        <v>2736820.4</v>
      </c>
      <c r="B161" s="18"/>
      <c r="C161" s="18"/>
      <c r="D161" s="18">
        <v>1</v>
      </c>
      <c r="E161" s="18"/>
      <c r="F161" s="18">
        <v>1</v>
      </c>
      <c r="G161" s="18"/>
      <c r="I161">
        <f>fix1_oam1!AQ162</f>
        <v>3</v>
      </c>
      <c r="J161">
        <f>fix1_oam1!AR162</f>
        <v>1</v>
      </c>
      <c r="K161" t="str">
        <f t="shared" si="45"/>
        <v>13</v>
      </c>
      <c r="X161">
        <f>fix1_oam1!AS162</f>
        <v>2675709.7000000002</v>
      </c>
      <c r="Y161">
        <f t="shared" si="47"/>
        <v>421</v>
      </c>
      <c r="Z161">
        <f t="shared" si="48"/>
        <v>120</v>
      </c>
      <c r="AA161">
        <f>fix1_oam1!AP162</f>
        <v>1000000</v>
      </c>
      <c r="AB161">
        <f t="shared" si="49"/>
        <v>1668631.6</v>
      </c>
      <c r="AC161">
        <f t="shared" si="50"/>
        <v>1</v>
      </c>
      <c r="AD161">
        <f t="shared" si="46"/>
        <v>1</v>
      </c>
      <c r="AE161" t="str">
        <f t="shared" si="51"/>
        <v>11</v>
      </c>
      <c r="AS161" s="10" t="s">
        <v>821</v>
      </c>
      <c r="AT161" s="11">
        <v>384</v>
      </c>
      <c r="AU161" s="11">
        <v>157</v>
      </c>
      <c r="AV161" s="11">
        <v>2000000</v>
      </c>
    </row>
    <row r="162" spans="1:48" ht="15" thickBot="1" x14ac:dyDescent="0.35">
      <c r="A162" s="17">
        <v>2736899.5</v>
      </c>
      <c r="B162" s="18"/>
      <c r="C162" s="18"/>
      <c r="D162" s="18">
        <v>1</v>
      </c>
      <c r="E162" s="18"/>
      <c r="F162" s="18">
        <v>1</v>
      </c>
      <c r="G162" s="18"/>
      <c r="I162">
        <f>fix1_oam1!AQ163</f>
        <v>3</v>
      </c>
      <c r="J162">
        <f>fix1_oam1!AR163</f>
        <v>1</v>
      </c>
      <c r="K162" t="str">
        <f t="shared" si="45"/>
        <v>13</v>
      </c>
      <c r="X162">
        <f>fix1_oam1!AS163</f>
        <v>3174327.6</v>
      </c>
      <c r="Y162">
        <f t="shared" si="47"/>
        <v>10</v>
      </c>
      <c r="Z162">
        <f t="shared" si="48"/>
        <v>531</v>
      </c>
      <c r="AA162">
        <f>fix1_oam1!AP163</f>
        <v>1000000</v>
      </c>
      <c r="AB162">
        <f t="shared" si="49"/>
        <v>2781052.6</v>
      </c>
      <c r="AC162">
        <f t="shared" si="50"/>
        <v>4</v>
      </c>
      <c r="AD162">
        <f t="shared" si="46"/>
        <v>1</v>
      </c>
      <c r="AE162" t="str">
        <f t="shared" si="51"/>
        <v>14</v>
      </c>
      <c r="AS162" s="10" t="s">
        <v>822</v>
      </c>
      <c r="AT162" s="11">
        <v>468</v>
      </c>
      <c r="AU162" s="11">
        <v>73</v>
      </c>
      <c r="AV162" s="11">
        <v>1000000</v>
      </c>
    </row>
    <row r="163" spans="1:48" ht="15" thickBot="1" x14ac:dyDescent="0.35">
      <c r="A163" s="17">
        <v>2740508.1</v>
      </c>
      <c r="B163" s="18"/>
      <c r="C163" s="18">
        <v>1</v>
      </c>
      <c r="D163" s="18"/>
      <c r="E163" s="18"/>
      <c r="F163" s="18">
        <v>1</v>
      </c>
      <c r="G163" s="18"/>
      <c r="I163">
        <f>fix1_oam1!AQ164</f>
        <v>3</v>
      </c>
      <c r="J163">
        <f>fix1_oam1!AR164</f>
        <v>1</v>
      </c>
      <c r="K163" t="str">
        <f t="shared" si="45"/>
        <v>13</v>
      </c>
      <c r="X163">
        <f>fix1_oam1!AS164</f>
        <v>2664548</v>
      </c>
      <c r="Y163">
        <f t="shared" si="47"/>
        <v>429</v>
      </c>
      <c r="Z163">
        <f t="shared" si="48"/>
        <v>112</v>
      </c>
      <c r="AA163">
        <f>fix1_oam1!AP164</f>
        <v>1000000</v>
      </c>
      <c r="AB163">
        <f t="shared" si="49"/>
        <v>1668631.6</v>
      </c>
      <c r="AC163">
        <f t="shared" si="50"/>
        <v>1</v>
      </c>
      <c r="AD163">
        <f t="shared" si="46"/>
        <v>1</v>
      </c>
      <c r="AE163" t="str">
        <f t="shared" si="51"/>
        <v>11</v>
      </c>
      <c r="AS163" s="10" t="s">
        <v>823</v>
      </c>
      <c r="AT163" s="11">
        <v>375</v>
      </c>
      <c r="AU163" s="11">
        <v>166</v>
      </c>
      <c r="AV163" s="11">
        <v>3000000</v>
      </c>
    </row>
    <row r="164" spans="1:48" ht="15" thickBot="1" x14ac:dyDescent="0.35">
      <c r="A164" s="17">
        <v>2742323.4</v>
      </c>
      <c r="B164" s="18">
        <v>1</v>
      </c>
      <c r="C164" s="18"/>
      <c r="D164" s="18"/>
      <c r="E164" s="18"/>
      <c r="F164" s="18">
        <v>1</v>
      </c>
      <c r="G164" s="18"/>
      <c r="I164">
        <f>fix1_oam1!AQ165</f>
        <v>3</v>
      </c>
      <c r="J164">
        <f>fix1_oam1!AR165</f>
        <v>1</v>
      </c>
      <c r="K164" t="str">
        <f t="shared" si="45"/>
        <v>13</v>
      </c>
      <c r="X164">
        <f>fix1_oam1!AS165</f>
        <v>2628558.6</v>
      </c>
      <c r="Y164">
        <f t="shared" si="47"/>
        <v>455</v>
      </c>
      <c r="Z164">
        <f t="shared" si="48"/>
        <v>86</v>
      </c>
      <c r="AA164">
        <f>fix1_oam1!AP165</f>
        <v>1000000</v>
      </c>
      <c r="AB164">
        <f t="shared" si="49"/>
        <v>2224842.1</v>
      </c>
      <c r="AC164">
        <f t="shared" si="50"/>
        <v>1</v>
      </c>
      <c r="AD164">
        <f t="shared" si="46"/>
        <v>1</v>
      </c>
      <c r="AE164" t="str">
        <f t="shared" si="51"/>
        <v>11</v>
      </c>
      <c r="AS164" s="10" t="s">
        <v>824</v>
      </c>
      <c r="AT164" s="11">
        <v>222</v>
      </c>
      <c r="AU164" s="11">
        <v>319</v>
      </c>
      <c r="AV164" s="11">
        <v>1000000</v>
      </c>
    </row>
    <row r="165" spans="1:48" ht="15" thickBot="1" x14ac:dyDescent="0.35">
      <c r="A165" s="17">
        <v>2743869.1</v>
      </c>
      <c r="B165" s="18"/>
      <c r="C165" s="18"/>
      <c r="D165" s="18">
        <v>1</v>
      </c>
      <c r="E165" s="18"/>
      <c r="F165" s="18">
        <v>1</v>
      </c>
      <c r="G165" s="18"/>
      <c r="I165">
        <f>fix1_oam1!AQ166</f>
        <v>3</v>
      </c>
      <c r="J165">
        <f>fix1_oam1!AR166</f>
        <v>4</v>
      </c>
      <c r="K165" t="str">
        <f t="shared" si="45"/>
        <v>43</v>
      </c>
      <c r="X165">
        <f>fix1_oam1!AS166</f>
        <v>2931511.9</v>
      </c>
      <c r="Y165">
        <f t="shared" si="47"/>
        <v>125</v>
      </c>
      <c r="Z165">
        <f t="shared" si="48"/>
        <v>416</v>
      </c>
      <c r="AA165">
        <f>fix1_oam1!AP166</f>
        <v>4000000</v>
      </c>
      <c r="AB165">
        <f t="shared" si="49"/>
        <v>2781052.6</v>
      </c>
      <c r="AC165">
        <f t="shared" si="50"/>
        <v>4</v>
      </c>
      <c r="AD165">
        <f t="shared" si="46"/>
        <v>4</v>
      </c>
      <c r="AE165" t="str">
        <f t="shared" si="51"/>
        <v>44</v>
      </c>
      <c r="AS165" s="10" t="s">
        <v>825</v>
      </c>
      <c r="AT165" s="11">
        <v>235</v>
      </c>
      <c r="AU165" s="11">
        <v>306</v>
      </c>
      <c r="AV165" s="11">
        <v>1000000</v>
      </c>
    </row>
    <row r="166" spans="1:48" ht="15" thickBot="1" x14ac:dyDescent="0.35">
      <c r="A166" s="17">
        <v>2744463.2</v>
      </c>
      <c r="B166" s="18">
        <v>2</v>
      </c>
      <c r="C166" s="18"/>
      <c r="D166" s="18"/>
      <c r="E166" s="18"/>
      <c r="F166" s="18">
        <v>2</v>
      </c>
      <c r="G166" s="18"/>
      <c r="I166">
        <f>fix1_oam1!AQ167</f>
        <v>3</v>
      </c>
      <c r="J166">
        <f>fix1_oam1!AR167</f>
        <v>1</v>
      </c>
      <c r="K166" t="str">
        <f t="shared" si="45"/>
        <v>13</v>
      </c>
      <c r="X166">
        <f>fix1_oam1!AS167</f>
        <v>2530333.9</v>
      </c>
      <c r="Y166">
        <f t="shared" si="47"/>
        <v>493</v>
      </c>
      <c r="Z166">
        <f t="shared" si="48"/>
        <v>48</v>
      </c>
      <c r="AA166">
        <f>fix1_oam1!AP167</f>
        <v>1000000</v>
      </c>
      <c r="AB166">
        <f t="shared" si="49"/>
        <v>2224842.1</v>
      </c>
      <c r="AC166">
        <f t="shared" si="50"/>
        <v>1</v>
      </c>
      <c r="AD166">
        <f t="shared" si="46"/>
        <v>1</v>
      </c>
      <c r="AE166" t="str">
        <f t="shared" si="51"/>
        <v>11</v>
      </c>
      <c r="AS166" s="10" t="s">
        <v>826</v>
      </c>
      <c r="AT166" s="11">
        <v>421</v>
      </c>
      <c r="AU166" s="11">
        <v>120</v>
      </c>
      <c r="AV166" s="11">
        <v>1000000</v>
      </c>
    </row>
    <row r="167" spans="1:48" ht="15" thickBot="1" x14ac:dyDescent="0.35">
      <c r="A167" s="17">
        <v>2744591.4</v>
      </c>
      <c r="B167" s="18"/>
      <c r="C167" s="18"/>
      <c r="D167" s="18">
        <v>1</v>
      </c>
      <c r="E167" s="18"/>
      <c r="F167" s="18">
        <v>1</v>
      </c>
      <c r="G167" s="18"/>
      <c r="I167">
        <f>fix1_oam1!AQ168</f>
        <v>3</v>
      </c>
      <c r="J167">
        <f>fix1_oam1!AR168</f>
        <v>1</v>
      </c>
      <c r="K167" t="str">
        <f t="shared" si="45"/>
        <v>13</v>
      </c>
      <c r="X167">
        <f>fix1_oam1!AS168</f>
        <v>2834094.2</v>
      </c>
      <c r="Y167">
        <f t="shared" si="47"/>
        <v>304</v>
      </c>
      <c r="Z167">
        <f t="shared" si="48"/>
        <v>237</v>
      </c>
      <c r="AA167">
        <f>fix1_oam1!AP168</f>
        <v>1000000</v>
      </c>
      <c r="AB167">
        <f t="shared" si="49"/>
        <v>2224842.1</v>
      </c>
      <c r="AC167">
        <f t="shared" si="50"/>
        <v>1</v>
      </c>
      <c r="AD167">
        <f t="shared" si="46"/>
        <v>1</v>
      </c>
      <c r="AE167" t="str">
        <f t="shared" si="51"/>
        <v>11</v>
      </c>
      <c r="AS167" s="10" t="s">
        <v>827</v>
      </c>
      <c r="AT167" s="11">
        <v>10</v>
      </c>
      <c r="AU167" s="11">
        <v>531</v>
      </c>
      <c r="AV167" s="11">
        <v>1000000</v>
      </c>
    </row>
    <row r="168" spans="1:48" ht="15" thickBot="1" x14ac:dyDescent="0.35">
      <c r="A168" s="17">
        <v>2745947.3</v>
      </c>
      <c r="B168" s="18"/>
      <c r="C168" s="18">
        <v>1</v>
      </c>
      <c r="D168" s="18"/>
      <c r="E168" s="18"/>
      <c r="F168" s="18">
        <v>1</v>
      </c>
      <c r="G168" s="18"/>
      <c r="I168">
        <f>fix1_oam1!AQ169</f>
        <v>3</v>
      </c>
      <c r="J168">
        <f>fix1_oam1!AR169</f>
        <v>4</v>
      </c>
      <c r="K168" t="str">
        <f t="shared" si="45"/>
        <v>43</v>
      </c>
      <c r="X168">
        <f>fix1_oam1!AS169</f>
        <v>2931511.2</v>
      </c>
      <c r="Y168">
        <f t="shared" si="47"/>
        <v>140</v>
      </c>
      <c r="Z168">
        <f t="shared" si="48"/>
        <v>401</v>
      </c>
      <c r="AA168">
        <f>fix1_oam1!AP169</f>
        <v>4000000</v>
      </c>
      <c r="AB168">
        <f t="shared" si="49"/>
        <v>2781052.6</v>
      </c>
      <c r="AC168">
        <f t="shared" si="50"/>
        <v>4</v>
      </c>
      <c r="AD168">
        <f t="shared" si="46"/>
        <v>4</v>
      </c>
      <c r="AE168" t="str">
        <f t="shared" si="51"/>
        <v>44</v>
      </c>
      <c r="AS168" s="10" t="s">
        <v>828</v>
      </c>
      <c r="AT168" s="11">
        <v>429</v>
      </c>
      <c r="AU168" s="11">
        <v>112</v>
      </c>
      <c r="AV168" s="11">
        <v>1000000</v>
      </c>
    </row>
    <row r="169" spans="1:48" ht="15" thickBot="1" x14ac:dyDescent="0.35">
      <c r="A169" s="17">
        <v>2747359</v>
      </c>
      <c r="B169" s="18"/>
      <c r="C169" s="18"/>
      <c r="D169" s="18">
        <v>1</v>
      </c>
      <c r="E169" s="18"/>
      <c r="F169" s="18">
        <v>1</v>
      </c>
      <c r="G169" s="18"/>
      <c r="I169">
        <f>fix1_oam1!AQ170</f>
        <v>3</v>
      </c>
      <c r="J169">
        <f>fix1_oam1!AR170</f>
        <v>4</v>
      </c>
      <c r="K169" t="str">
        <f t="shared" si="45"/>
        <v>43</v>
      </c>
      <c r="X169">
        <f>fix1_oam1!AS170</f>
        <v>2931510.5</v>
      </c>
      <c r="Y169">
        <f t="shared" si="47"/>
        <v>186</v>
      </c>
      <c r="Z169">
        <f t="shared" si="48"/>
        <v>355</v>
      </c>
      <c r="AA169">
        <f>fix1_oam1!AP170</f>
        <v>4000000</v>
      </c>
      <c r="AB169">
        <f t="shared" si="49"/>
        <v>3337263.2</v>
      </c>
      <c r="AC169">
        <f t="shared" si="50"/>
        <v>4</v>
      </c>
      <c r="AD169">
        <f t="shared" si="46"/>
        <v>4</v>
      </c>
      <c r="AE169" t="str">
        <f t="shared" si="51"/>
        <v>44</v>
      </c>
      <c r="AS169" s="10" t="s">
        <v>829</v>
      </c>
      <c r="AT169" s="11">
        <v>455</v>
      </c>
      <c r="AU169" s="11">
        <v>86</v>
      </c>
      <c r="AV169" s="11">
        <v>1000000</v>
      </c>
    </row>
    <row r="170" spans="1:48" ht="15" thickBot="1" x14ac:dyDescent="0.35">
      <c r="A170" s="17">
        <v>2747974.3</v>
      </c>
      <c r="B170" s="18"/>
      <c r="C170" s="18"/>
      <c r="D170" s="18">
        <v>1</v>
      </c>
      <c r="E170" s="18"/>
      <c r="F170" s="18">
        <v>1</v>
      </c>
      <c r="G170" s="18"/>
      <c r="I170">
        <f>fix1_oam1!AQ171</f>
        <v>3</v>
      </c>
      <c r="J170">
        <f>fix1_oam1!AR171</f>
        <v>2</v>
      </c>
      <c r="K170" t="str">
        <f t="shared" si="45"/>
        <v>23</v>
      </c>
      <c r="X170">
        <f>fix1_oam1!AS171</f>
        <v>2647571.6</v>
      </c>
      <c r="Y170">
        <f t="shared" si="47"/>
        <v>442</v>
      </c>
      <c r="Z170">
        <f t="shared" si="48"/>
        <v>99</v>
      </c>
      <c r="AA170">
        <f>fix1_oam1!AP171</f>
        <v>2000000</v>
      </c>
      <c r="AB170">
        <f t="shared" si="49"/>
        <v>2224842.1</v>
      </c>
      <c r="AC170">
        <f t="shared" si="50"/>
        <v>1</v>
      </c>
      <c r="AD170">
        <f t="shared" si="46"/>
        <v>2</v>
      </c>
      <c r="AE170" t="str">
        <f t="shared" si="51"/>
        <v>21</v>
      </c>
      <c r="AS170" s="10" t="s">
        <v>830</v>
      </c>
      <c r="AT170" s="11">
        <v>125</v>
      </c>
      <c r="AU170" s="11">
        <v>416</v>
      </c>
      <c r="AV170" s="11">
        <v>4000000</v>
      </c>
    </row>
    <row r="171" spans="1:48" ht="15" thickBot="1" x14ac:dyDescent="0.35">
      <c r="A171" s="17">
        <v>2748472.5</v>
      </c>
      <c r="B171" s="18">
        <v>1</v>
      </c>
      <c r="C171" s="18"/>
      <c r="D171" s="18"/>
      <c r="E171" s="18"/>
      <c r="F171" s="18">
        <v>1</v>
      </c>
      <c r="G171" s="18"/>
      <c r="I171">
        <f>fix1_oam1!AQ172</f>
        <v>3</v>
      </c>
      <c r="J171">
        <f>fix1_oam1!AR172</f>
        <v>1</v>
      </c>
      <c r="K171" t="str">
        <f t="shared" si="45"/>
        <v>13</v>
      </c>
      <c r="X171">
        <f>fix1_oam1!AS172</f>
        <v>2927424.7</v>
      </c>
      <c r="Y171">
        <f t="shared" si="47"/>
        <v>217</v>
      </c>
      <c r="Z171">
        <f t="shared" si="48"/>
        <v>324</v>
      </c>
      <c r="AA171">
        <f>fix1_oam1!AP172</f>
        <v>1000000</v>
      </c>
      <c r="AB171">
        <f t="shared" si="49"/>
        <v>2224842.1</v>
      </c>
      <c r="AC171">
        <f t="shared" si="50"/>
        <v>1</v>
      </c>
      <c r="AD171">
        <f t="shared" si="46"/>
        <v>1</v>
      </c>
      <c r="AE171" t="str">
        <f t="shared" si="51"/>
        <v>11</v>
      </c>
      <c r="AS171" s="10" t="s">
        <v>831</v>
      </c>
      <c r="AT171" s="11">
        <v>493</v>
      </c>
      <c r="AU171" s="11">
        <v>48</v>
      </c>
      <c r="AV171" s="11">
        <v>1000000</v>
      </c>
    </row>
    <row r="172" spans="1:48" ht="15" thickBot="1" x14ac:dyDescent="0.35">
      <c r="A172" s="17">
        <v>2749040.9</v>
      </c>
      <c r="B172" s="18">
        <v>1</v>
      </c>
      <c r="C172" s="18"/>
      <c r="D172" s="18"/>
      <c r="E172" s="18"/>
      <c r="F172" s="18">
        <v>1</v>
      </c>
      <c r="G172" s="18"/>
      <c r="I172">
        <f>fix1_oam1!AQ173</f>
        <v>3</v>
      </c>
      <c r="J172">
        <f>fix1_oam1!AR173</f>
        <v>2</v>
      </c>
      <c r="K172" t="str">
        <f t="shared" si="45"/>
        <v>23</v>
      </c>
      <c r="X172">
        <f>fix1_oam1!AS173</f>
        <v>3020873.2</v>
      </c>
      <c r="Y172">
        <f t="shared" si="47"/>
        <v>57</v>
      </c>
      <c r="Z172">
        <f t="shared" si="48"/>
        <v>484</v>
      </c>
      <c r="AA172">
        <f>fix1_oam1!AP173</f>
        <v>2000000</v>
      </c>
      <c r="AB172">
        <f t="shared" si="49"/>
        <v>2224842.1</v>
      </c>
      <c r="AC172">
        <f t="shared" si="50"/>
        <v>1</v>
      </c>
      <c r="AD172">
        <f t="shared" si="46"/>
        <v>2</v>
      </c>
      <c r="AE172" t="str">
        <f t="shared" si="51"/>
        <v>21</v>
      </c>
      <c r="AS172" s="10" t="s">
        <v>832</v>
      </c>
      <c r="AT172" s="11">
        <v>304</v>
      </c>
      <c r="AU172" s="11">
        <v>237</v>
      </c>
      <c r="AV172" s="11">
        <v>1000000</v>
      </c>
    </row>
    <row r="173" spans="1:48" ht="15" thickBot="1" x14ac:dyDescent="0.35">
      <c r="A173" s="17">
        <v>2750643.8</v>
      </c>
      <c r="B173" s="18">
        <v>1</v>
      </c>
      <c r="C173" s="18"/>
      <c r="D173" s="18"/>
      <c r="E173" s="18"/>
      <c r="F173" s="18">
        <v>1</v>
      </c>
      <c r="G173" s="18"/>
      <c r="I173">
        <f>fix1_oam1!AQ174</f>
        <v>2</v>
      </c>
      <c r="J173">
        <f>fix1_oam1!AR174</f>
        <v>2</v>
      </c>
      <c r="K173" t="str">
        <f t="shared" si="45"/>
        <v>22</v>
      </c>
      <c r="X173">
        <f>fix1_oam1!AS174</f>
        <v>2439403.6</v>
      </c>
      <c r="Y173">
        <f t="shared" si="47"/>
        <v>517</v>
      </c>
      <c r="Z173">
        <f t="shared" si="48"/>
        <v>24</v>
      </c>
      <c r="AA173">
        <f>fix1_oam1!AP174</f>
        <v>2000000</v>
      </c>
      <c r="AB173">
        <f t="shared" si="49"/>
        <v>2224842.1</v>
      </c>
      <c r="AC173">
        <f t="shared" si="50"/>
        <v>1</v>
      </c>
      <c r="AD173">
        <f t="shared" si="46"/>
        <v>2</v>
      </c>
      <c r="AE173" t="str">
        <f t="shared" si="51"/>
        <v>21</v>
      </c>
      <c r="AS173" s="10" t="s">
        <v>833</v>
      </c>
      <c r="AT173" s="11">
        <v>140</v>
      </c>
      <c r="AU173" s="11">
        <v>401</v>
      </c>
      <c r="AV173" s="11">
        <v>4000000</v>
      </c>
    </row>
    <row r="174" spans="1:48" ht="15" thickBot="1" x14ac:dyDescent="0.35">
      <c r="A174" s="17">
        <v>2750908.2</v>
      </c>
      <c r="B174" s="18"/>
      <c r="C174" s="18">
        <v>1</v>
      </c>
      <c r="D174" s="18"/>
      <c r="E174" s="18"/>
      <c r="F174" s="18">
        <v>1</v>
      </c>
      <c r="G174" s="18"/>
      <c r="I174">
        <f>fix1_oam1!AQ175</f>
        <v>3</v>
      </c>
      <c r="J174">
        <f>fix1_oam1!AR175</f>
        <v>4</v>
      </c>
      <c r="K174" t="str">
        <f t="shared" si="45"/>
        <v>43</v>
      </c>
      <c r="X174">
        <f>fix1_oam1!AS175</f>
        <v>2931511.2</v>
      </c>
      <c r="Y174">
        <f t="shared" si="47"/>
        <v>140</v>
      </c>
      <c r="Z174">
        <f t="shared" si="48"/>
        <v>401</v>
      </c>
      <c r="AA174">
        <f>fix1_oam1!AP175</f>
        <v>4000000</v>
      </c>
      <c r="AB174">
        <f t="shared" si="49"/>
        <v>2781052.6</v>
      </c>
      <c r="AC174">
        <f t="shared" si="50"/>
        <v>4</v>
      </c>
      <c r="AD174">
        <f t="shared" si="46"/>
        <v>4</v>
      </c>
      <c r="AE174" t="str">
        <f t="shared" si="51"/>
        <v>44</v>
      </c>
      <c r="AS174" s="10" t="s">
        <v>834</v>
      </c>
      <c r="AT174" s="11">
        <v>186</v>
      </c>
      <c r="AU174" s="11">
        <v>355</v>
      </c>
      <c r="AV174" s="11">
        <v>4000000</v>
      </c>
    </row>
    <row r="175" spans="1:48" ht="15" thickBot="1" x14ac:dyDescent="0.35">
      <c r="A175" s="17">
        <v>2753447.3</v>
      </c>
      <c r="B175" s="18"/>
      <c r="C175" s="18">
        <v>1</v>
      </c>
      <c r="D175" s="18"/>
      <c r="E175" s="18"/>
      <c r="F175" s="18">
        <v>1</v>
      </c>
      <c r="G175" s="18"/>
      <c r="I175">
        <f>fix1_oam1!AQ176</f>
        <v>3</v>
      </c>
      <c r="J175">
        <f>fix1_oam1!AR176</f>
        <v>4</v>
      </c>
      <c r="K175" t="str">
        <f t="shared" si="45"/>
        <v>43</v>
      </c>
      <c r="X175">
        <f>fix1_oam1!AS176</f>
        <v>2931510.5</v>
      </c>
      <c r="Y175">
        <f t="shared" si="47"/>
        <v>186</v>
      </c>
      <c r="Z175">
        <f t="shared" si="48"/>
        <v>355</v>
      </c>
      <c r="AA175">
        <f>fix1_oam1!AP176</f>
        <v>4000000</v>
      </c>
      <c r="AB175">
        <f t="shared" si="49"/>
        <v>3337263.2</v>
      </c>
      <c r="AC175">
        <f t="shared" si="50"/>
        <v>4</v>
      </c>
      <c r="AD175">
        <f t="shared" si="46"/>
        <v>4</v>
      </c>
      <c r="AE175" t="str">
        <f t="shared" si="51"/>
        <v>44</v>
      </c>
      <c r="AS175" s="10" t="s">
        <v>835</v>
      </c>
      <c r="AT175" s="11">
        <v>442</v>
      </c>
      <c r="AU175" s="11">
        <v>99</v>
      </c>
      <c r="AV175" s="11">
        <v>2000000</v>
      </c>
    </row>
    <row r="176" spans="1:48" ht="15" thickBot="1" x14ac:dyDescent="0.35">
      <c r="A176" s="17">
        <v>2754393.8</v>
      </c>
      <c r="B176" s="18"/>
      <c r="C176" s="18">
        <v>1</v>
      </c>
      <c r="D176" s="18"/>
      <c r="E176" s="18"/>
      <c r="F176" s="18">
        <v>1</v>
      </c>
      <c r="G176" s="18"/>
      <c r="I176">
        <f>fix1_oam1!AQ177</f>
        <v>3</v>
      </c>
      <c r="J176">
        <f>fix1_oam1!AR177</f>
        <v>3</v>
      </c>
      <c r="K176" t="str">
        <f t="shared" si="45"/>
        <v>33</v>
      </c>
      <c r="X176">
        <f>fix1_oam1!AS177</f>
        <v>2884793.9</v>
      </c>
      <c r="Y176">
        <f t="shared" si="47"/>
        <v>252</v>
      </c>
      <c r="Z176">
        <f t="shared" si="48"/>
        <v>289</v>
      </c>
      <c r="AA176">
        <f>fix1_oam1!AP177</f>
        <v>3000000</v>
      </c>
      <c r="AB176">
        <f t="shared" si="49"/>
        <v>2224842.1</v>
      </c>
      <c r="AC176">
        <f t="shared" si="50"/>
        <v>1</v>
      </c>
      <c r="AD176">
        <f t="shared" si="46"/>
        <v>3</v>
      </c>
      <c r="AE176" t="str">
        <f t="shared" si="51"/>
        <v>31</v>
      </c>
      <c r="AS176" s="10" t="s">
        <v>836</v>
      </c>
      <c r="AT176" s="11">
        <v>217</v>
      </c>
      <c r="AU176" s="11">
        <v>324</v>
      </c>
      <c r="AV176" s="11">
        <v>1000000</v>
      </c>
    </row>
    <row r="177" spans="1:48" ht="15" thickBot="1" x14ac:dyDescent="0.35">
      <c r="A177" s="17">
        <v>2754783.5</v>
      </c>
      <c r="B177" s="18"/>
      <c r="C177" s="18">
        <v>1</v>
      </c>
      <c r="D177" s="18"/>
      <c r="E177" s="18"/>
      <c r="F177" s="18">
        <v>1</v>
      </c>
      <c r="G177" s="18"/>
      <c r="I177">
        <f>fix1_oam1!AQ178</f>
        <v>3</v>
      </c>
      <c r="J177">
        <f>fix1_oam1!AR178</f>
        <v>1</v>
      </c>
      <c r="K177" t="str">
        <f t="shared" si="45"/>
        <v>13</v>
      </c>
      <c r="X177">
        <f>fix1_oam1!AS178</f>
        <v>2704491.3</v>
      </c>
      <c r="Y177">
        <f t="shared" si="47"/>
        <v>398</v>
      </c>
      <c r="Z177">
        <f t="shared" si="48"/>
        <v>143</v>
      </c>
      <c r="AA177">
        <f>fix1_oam1!AP178</f>
        <v>1000000</v>
      </c>
      <c r="AB177">
        <f t="shared" si="49"/>
        <v>2224842.1</v>
      </c>
      <c r="AC177">
        <f t="shared" si="50"/>
        <v>1</v>
      </c>
      <c r="AD177">
        <f t="shared" si="46"/>
        <v>1</v>
      </c>
      <c r="AE177" t="str">
        <f t="shared" si="51"/>
        <v>11</v>
      </c>
      <c r="AS177" s="10" t="s">
        <v>837</v>
      </c>
      <c r="AT177" s="11">
        <v>57</v>
      </c>
      <c r="AU177" s="11">
        <v>484</v>
      </c>
      <c r="AV177" s="11">
        <v>2000000</v>
      </c>
    </row>
    <row r="178" spans="1:48" ht="15" thickBot="1" x14ac:dyDescent="0.35">
      <c r="A178" s="17">
        <v>2755223.8</v>
      </c>
      <c r="B178" s="18"/>
      <c r="C178" s="18">
        <v>1</v>
      </c>
      <c r="D178" s="18"/>
      <c r="E178" s="18"/>
      <c r="F178" s="18">
        <v>1</v>
      </c>
      <c r="G178" s="18"/>
      <c r="I178">
        <f>fix1_oam1!AQ179</f>
        <v>3</v>
      </c>
      <c r="J178">
        <f>fix1_oam1!AR179</f>
        <v>2</v>
      </c>
      <c r="K178" t="str">
        <f t="shared" si="45"/>
        <v>23</v>
      </c>
      <c r="X178">
        <f>fix1_oam1!AS179</f>
        <v>2809435.8</v>
      </c>
      <c r="Y178">
        <f t="shared" si="47"/>
        <v>326</v>
      </c>
      <c r="Z178">
        <f t="shared" si="48"/>
        <v>215</v>
      </c>
      <c r="AA178">
        <f>fix1_oam1!AP179</f>
        <v>2000000</v>
      </c>
      <c r="AB178">
        <f t="shared" si="49"/>
        <v>2224842.1</v>
      </c>
      <c r="AC178">
        <f t="shared" si="50"/>
        <v>1</v>
      </c>
      <c r="AD178">
        <f t="shared" si="46"/>
        <v>2</v>
      </c>
      <c r="AE178" t="str">
        <f t="shared" si="51"/>
        <v>21</v>
      </c>
      <c r="AS178" s="10" t="s">
        <v>838</v>
      </c>
      <c r="AT178" s="11">
        <v>517</v>
      </c>
      <c r="AU178" s="11">
        <v>24</v>
      </c>
      <c r="AV178" s="11">
        <v>2000000</v>
      </c>
    </row>
    <row r="179" spans="1:48" ht="15" thickBot="1" x14ac:dyDescent="0.35">
      <c r="A179" s="17">
        <v>2755708.7</v>
      </c>
      <c r="B179" s="18"/>
      <c r="C179" s="18">
        <v>1</v>
      </c>
      <c r="D179" s="18"/>
      <c r="E179" s="18"/>
      <c r="F179" s="18">
        <v>1</v>
      </c>
      <c r="G179" s="18"/>
      <c r="I179">
        <f>fix1_oam1!AQ180</f>
        <v>3</v>
      </c>
      <c r="J179">
        <f>fix1_oam1!AR180</f>
        <v>4</v>
      </c>
      <c r="K179" t="str">
        <f t="shared" si="45"/>
        <v>43</v>
      </c>
      <c r="X179">
        <f>fix1_oam1!AS180</f>
        <v>2931511.2</v>
      </c>
      <c r="Y179">
        <f t="shared" si="47"/>
        <v>140</v>
      </c>
      <c r="Z179">
        <f t="shared" si="48"/>
        <v>401</v>
      </c>
      <c r="AA179">
        <f>fix1_oam1!AP180</f>
        <v>4000000</v>
      </c>
      <c r="AB179">
        <f t="shared" si="49"/>
        <v>2781052.6</v>
      </c>
      <c r="AC179">
        <f t="shared" si="50"/>
        <v>4</v>
      </c>
      <c r="AD179">
        <f t="shared" si="46"/>
        <v>4</v>
      </c>
      <c r="AE179" t="str">
        <f t="shared" si="51"/>
        <v>44</v>
      </c>
      <c r="AS179" s="10" t="s">
        <v>839</v>
      </c>
      <c r="AT179" s="11">
        <v>140</v>
      </c>
      <c r="AU179" s="11">
        <v>401</v>
      </c>
      <c r="AV179" s="11">
        <v>4000000</v>
      </c>
    </row>
    <row r="180" spans="1:48" ht="15" thickBot="1" x14ac:dyDescent="0.35">
      <c r="A180" s="17">
        <v>2756598.8</v>
      </c>
      <c r="B180" s="18"/>
      <c r="C180" s="18">
        <v>1</v>
      </c>
      <c r="D180" s="18"/>
      <c r="E180" s="18"/>
      <c r="F180" s="18">
        <v>1</v>
      </c>
      <c r="G180" s="18"/>
      <c r="I180">
        <f>fix1_oam1!AQ181</f>
        <v>3</v>
      </c>
      <c r="J180">
        <f>fix1_oam1!AR181</f>
        <v>4</v>
      </c>
      <c r="K180" t="str">
        <f t="shared" si="45"/>
        <v>43</v>
      </c>
      <c r="X180">
        <f>fix1_oam1!AS181</f>
        <v>2931510.5</v>
      </c>
      <c r="Y180">
        <f t="shared" si="47"/>
        <v>186</v>
      </c>
      <c r="Z180">
        <f t="shared" si="48"/>
        <v>355</v>
      </c>
      <c r="AA180">
        <f>fix1_oam1!AP181</f>
        <v>4000000</v>
      </c>
      <c r="AB180">
        <f t="shared" si="49"/>
        <v>3337263.2</v>
      </c>
      <c r="AC180">
        <f t="shared" si="50"/>
        <v>4</v>
      </c>
      <c r="AD180">
        <f t="shared" si="46"/>
        <v>4</v>
      </c>
      <c r="AE180" t="str">
        <f t="shared" si="51"/>
        <v>44</v>
      </c>
      <c r="AS180" s="10" t="s">
        <v>840</v>
      </c>
      <c r="AT180" s="11">
        <v>186</v>
      </c>
      <c r="AU180" s="11">
        <v>355</v>
      </c>
      <c r="AV180" s="11">
        <v>4000000</v>
      </c>
    </row>
    <row r="181" spans="1:48" ht="15" thickBot="1" x14ac:dyDescent="0.35">
      <c r="A181" s="17">
        <v>2757096.2</v>
      </c>
      <c r="B181" s="18"/>
      <c r="C181" s="18"/>
      <c r="D181" s="18">
        <v>1</v>
      </c>
      <c r="E181" s="18"/>
      <c r="F181" s="18">
        <v>1</v>
      </c>
      <c r="G181" s="18"/>
      <c r="I181">
        <f>fix1_oam1!AQ182</f>
        <v>3</v>
      </c>
      <c r="J181">
        <f>fix1_oam1!AR182</f>
        <v>2</v>
      </c>
      <c r="K181" t="str">
        <f t="shared" si="45"/>
        <v>23</v>
      </c>
      <c r="X181">
        <f>fix1_oam1!AS182</f>
        <v>2798425.7</v>
      </c>
      <c r="Y181">
        <f t="shared" si="47"/>
        <v>332</v>
      </c>
      <c r="Z181">
        <f t="shared" si="48"/>
        <v>209</v>
      </c>
      <c r="AA181">
        <f>fix1_oam1!AP182</f>
        <v>2000000</v>
      </c>
      <c r="AB181">
        <f t="shared" si="49"/>
        <v>2224842.1</v>
      </c>
      <c r="AC181">
        <f t="shared" si="50"/>
        <v>1</v>
      </c>
      <c r="AD181">
        <f t="shared" si="46"/>
        <v>2</v>
      </c>
      <c r="AE181" t="str">
        <f t="shared" si="51"/>
        <v>21</v>
      </c>
      <c r="AS181" s="10" t="s">
        <v>841</v>
      </c>
      <c r="AT181" s="11">
        <v>252</v>
      </c>
      <c r="AU181" s="11">
        <v>289</v>
      </c>
      <c r="AV181" s="11">
        <v>3000000</v>
      </c>
    </row>
    <row r="182" spans="1:48" ht="15" thickBot="1" x14ac:dyDescent="0.35">
      <c r="A182" s="17">
        <v>2757715.9</v>
      </c>
      <c r="B182" s="18">
        <v>1</v>
      </c>
      <c r="C182" s="18"/>
      <c r="D182" s="18"/>
      <c r="E182" s="18"/>
      <c r="F182" s="18">
        <v>1</v>
      </c>
      <c r="G182" s="18"/>
      <c r="I182">
        <f>fix1_oam1!AQ183</f>
        <v>3</v>
      </c>
      <c r="J182">
        <f>fix1_oam1!AR183</f>
        <v>4</v>
      </c>
      <c r="K182" t="str">
        <f t="shared" si="45"/>
        <v>43</v>
      </c>
      <c r="X182">
        <f>fix1_oam1!AS183</f>
        <v>2931511.2</v>
      </c>
      <c r="Y182">
        <f t="shared" si="47"/>
        <v>140</v>
      </c>
      <c r="Z182">
        <f t="shared" si="48"/>
        <v>401</v>
      </c>
      <c r="AA182">
        <f>fix1_oam1!AP183</f>
        <v>4000000</v>
      </c>
      <c r="AB182">
        <f t="shared" si="49"/>
        <v>2781052.6</v>
      </c>
      <c r="AC182">
        <f t="shared" si="50"/>
        <v>4</v>
      </c>
      <c r="AD182">
        <f t="shared" si="46"/>
        <v>4</v>
      </c>
      <c r="AE182" t="str">
        <f t="shared" si="51"/>
        <v>44</v>
      </c>
      <c r="AS182" s="10" t="s">
        <v>842</v>
      </c>
      <c r="AT182" s="11">
        <v>398</v>
      </c>
      <c r="AU182" s="11">
        <v>143</v>
      </c>
      <c r="AV182" s="11">
        <v>1000000</v>
      </c>
    </row>
    <row r="183" spans="1:48" ht="15" thickBot="1" x14ac:dyDescent="0.35">
      <c r="A183" s="17">
        <v>2758786.9</v>
      </c>
      <c r="B183" s="18"/>
      <c r="C183" s="18"/>
      <c r="D183" s="18">
        <v>1</v>
      </c>
      <c r="E183" s="18"/>
      <c r="F183" s="18">
        <v>1</v>
      </c>
      <c r="G183" s="18"/>
      <c r="I183">
        <f>fix1_oam1!AQ184</f>
        <v>3</v>
      </c>
      <c r="J183">
        <f>fix1_oam1!AR184</f>
        <v>1</v>
      </c>
      <c r="K183" t="str">
        <f t="shared" si="45"/>
        <v>13</v>
      </c>
      <c r="X183">
        <f>fix1_oam1!AS184</f>
        <v>2838990.5</v>
      </c>
      <c r="Y183">
        <f t="shared" si="47"/>
        <v>301</v>
      </c>
      <c r="Z183">
        <f t="shared" si="48"/>
        <v>240</v>
      </c>
      <c r="AA183">
        <f>fix1_oam1!AP184</f>
        <v>1000000</v>
      </c>
      <c r="AB183">
        <f t="shared" si="49"/>
        <v>2224842.1</v>
      </c>
      <c r="AC183">
        <f t="shared" si="50"/>
        <v>1</v>
      </c>
      <c r="AD183">
        <f t="shared" si="46"/>
        <v>1</v>
      </c>
      <c r="AE183" t="str">
        <f t="shared" si="51"/>
        <v>11</v>
      </c>
      <c r="AS183" s="10" t="s">
        <v>843</v>
      </c>
      <c r="AT183" s="11">
        <v>326</v>
      </c>
      <c r="AU183" s="11">
        <v>215</v>
      </c>
      <c r="AV183" s="11">
        <v>2000000</v>
      </c>
    </row>
    <row r="184" spans="1:48" ht="15" thickBot="1" x14ac:dyDescent="0.35">
      <c r="A184" s="17">
        <v>2758807.4</v>
      </c>
      <c r="B184" s="18">
        <v>1</v>
      </c>
      <c r="C184" s="18"/>
      <c r="D184" s="18"/>
      <c r="E184" s="18"/>
      <c r="F184" s="18">
        <v>1</v>
      </c>
      <c r="G184" s="18"/>
      <c r="I184">
        <f>fix1_oam1!AQ185</f>
        <v>3</v>
      </c>
      <c r="J184">
        <f>fix1_oam1!AR185</f>
        <v>2</v>
      </c>
      <c r="K184" t="str">
        <f t="shared" si="45"/>
        <v>23</v>
      </c>
      <c r="X184">
        <f>fix1_oam1!AS185</f>
        <v>2787123.3</v>
      </c>
      <c r="Y184">
        <f t="shared" si="47"/>
        <v>339</v>
      </c>
      <c r="Z184">
        <f t="shared" si="48"/>
        <v>202</v>
      </c>
      <c r="AA184">
        <f>fix1_oam1!AP185</f>
        <v>2000000</v>
      </c>
      <c r="AB184">
        <f t="shared" si="49"/>
        <v>2224842.1</v>
      </c>
      <c r="AC184">
        <f t="shared" si="50"/>
        <v>1</v>
      </c>
      <c r="AD184">
        <f t="shared" si="46"/>
        <v>2</v>
      </c>
      <c r="AE184" t="str">
        <f t="shared" si="51"/>
        <v>21</v>
      </c>
      <c r="AS184" s="10" t="s">
        <v>844</v>
      </c>
      <c r="AT184" s="11">
        <v>140</v>
      </c>
      <c r="AU184" s="11">
        <v>401</v>
      </c>
      <c r="AV184" s="11">
        <v>4000000</v>
      </c>
    </row>
    <row r="185" spans="1:48" ht="15" thickBot="1" x14ac:dyDescent="0.35">
      <c r="A185" s="17">
        <v>2759676.3</v>
      </c>
      <c r="B185" s="18"/>
      <c r="C185" s="18">
        <v>1</v>
      </c>
      <c r="D185" s="18"/>
      <c r="E185" s="18"/>
      <c r="F185" s="18">
        <v>1</v>
      </c>
      <c r="G185" s="18"/>
      <c r="I185">
        <f>fix1_oam1!AQ186</f>
        <v>3</v>
      </c>
      <c r="J185">
        <f>fix1_oam1!AR186</f>
        <v>1</v>
      </c>
      <c r="K185" t="str">
        <f t="shared" si="45"/>
        <v>13</v>
      </c>
      <c r="X185">
        <f>fix1_oam1!AS186</f>
        <v>2519718.9</v>
      </c>
      <c r="Y185">
        <f t="shared" si="47"/>
        <v>498</v>
      </c>
      <c r="Z185">
        <f t="shared" si="48"/>
        <v>43</v>
      </c>
      <c r="AA185">
        <f>fix1_oam1!AP186</f>
        <v>1000000</v>
      </c>
      <c r="AB185">
        <f t="shared" si="49"/>
        <v>2224842.1</v>
      </c>
      <c r="AC185">
        <f t="shared" si="50"/>
        <v>1</v>
      </c>
      <c r="AD185">
        <f t="shared" si="46"/>
        <v>1</v>
      </c>
      <c r="AE185" t="str">
        <f t="shared" si="51"/>
        <v>11</v>
      </c>
      <c r="AS185" s="10" t="s">
        <v>845</v>
      </c>
      <c r="AT185" s="11">
        <v>186</v>
      </c>
      <c r="AU185" s="11">
        <v>355</v>
      </c>
      <c r="AV185" s="11">
        <v>4000000</v>
      </c>
    </row>
    <row r="186" spans="1:48" ht="15" thickBot="1" x14ac:dyDescent="0.35">
      <c r="A186" s="17">
        <v>2760136.3</v>
      </c>
      <c r="B186" s="18">
        <v>1</v>
      </c>
      <c r="C186" s="18"/>
      <c r="D186" s="18"/>
      <c r="E186" s="18"/>
      <c r="F186" s="18">
        <v>1</v>
      </c>
      <c r="G186" s="18"/>
      <c r="I186">
        <f>fix1_oam1!AQ187</f>
        <v>3</v>
      </c>
      <c r="J186">
        <f>fix1_oam1!AR187</f>
        <v>3</v>
      </c>
      <c r="K186" t="str">
        <f t="shared" si="45"/>
        <v>33</v>
      </c>
      <c r="X186">
        <f>fix1_oam1!AS187</f>
        <v>2868562.1</v>
      </c>
      <c r="Y186">
        <f t="shared" si="47"/>
        <v>275</v>
      </c>
      <c r="Z186">
        <f t="shared" si="48"/>
        <v>266</v>
      </c>
      <c r="AA186">
        <f>fix1_oam1!AP187</f>
        <v>3000000</v>
      </c>
      <c r="AB186">
        <f t="shared" si="49"/>
        <v>2224842.1</v>
      </c>
      <c r="AC186">
        <f t="shared" si="50"/>
        <v>1</v>
      </c>
      <c r="AD186">
        <f t="shared" si="46"/>
        <v>3</v>
      </c>
      <c r="AE186" t="str">
        <f t="shared" si="51"/>
        <v>31</v>
      </c>
      <c r="AS186" s="10" t="s">
        <v>846</v>
      </c>
      <c r="AT186" s="11">
        <v>332</v>
      </c>
      <c r="AU186" s="11">
        <v>209</v>
      </c>
      <c r="AV186" s="11">
        <v>2000000</v>
      </c>
    </row>
    <row r="187" spans="1:48" ht="15" thickBot="1" x14ac:dyDescent="0.35">
      <c r="A187" s="17">
        <v>2761968.4</v>
      </c>
      <c r="B187" s="18"/>
      <c r="C187" s="18"/>
      <c r="D187" s="18">
        <v>1</v>
      </c>
      <c r="E187" s="18"/>
      <c r="F187" s="18">
        <v>1</v>
      </c>
      <c r="G187" s="18"/>
      <c r="I187">
        <f>fix1_oam1!AQ188</f>
        <v>3</v>
      </c>
      <c r="J187">
        <f>fix1_oam1!AR188</f>
        <v>1</v>
      </c>
      <c r="K187" t="str">
        <f t="shared" si="45"/>
        <v>13</v>
      </c>
      <c r="X187">
        <f>fix1_oam1!AS188</f>
        <v>2858499</v>
      </c>
      <c r="Y187">
        <f t="shared" si="47"/>
        <v>283</v>
      </c>
      <c r="Z187">
        <f t="shared" si="48"/>
        <v>258</v>
      </c>
      <c r="AA187">
        <f>fix1_oam1!AP188</f>
        <v>1000000</v>
      </c>
      <c r="AB187">
        <f t="shared" si="49"/>
        <v>2224842.1</v>
      </c>
      <c r="AC187">
        <f t="shared" si="50"/>
        <v>1</v>
      </c>
      <c r="AD187">
        <f t="shared" si="46"/>
        <v>1</v>
      </c>
      <c r="AE187" t="str">
        <f t="shared" si="51"/>
        <v>11</v>
      </c>
      <c r="AS187" s="10" t="s">
        <v>847</v>
      </c>
      <c r="AT187" s="11">
        <v>140</v>
      </c>
      <c r="AU187" s="11">
        <v>401</v>
      </c>
      <c r="AV187" s="11">
        <v>4000000</v>
      </c>
    </row>
    <row r="188" spans="1:48" ht="15" thickBot="1" x14ac:dyDescent="0.35">
      <c r="A188" s="17">
        <v>2763274.6</v>
      </c>
      <c r="B188" s="18"/>
      <c r="C188" s="18"/>
      <c r="D188" s="18">
        <v>1</v>
      </c>
      <c r="E188" s="18"/>
      <c r="F188" s="18">
        <v>1</v>
      </c>
      <c r="G188" s="18"/>
      <c r="I188">
        <f>fix1_oam1!AQ189</f>
        <v>3</v>
      </c>
      <c r="J188">
        <f>fix1_oam1!AR189</f>
        <v>3</v>
      </c>
      <c r="K188" t="str">
        <f t="shared" si="45"/>
        <v>33</v>
      </c>
      <c r="X188">
        <f>fix1_oam1!AS189</f>
        <v>2879500.3</v>
      </c>
      <c r="Y188">
        <f t="shared" si="47"/>
        <v>257</v>
      </c>
      <c r="Z188">
        <f t="shared" si="48"/>
        <v>284</v>
      </c>
      <c r="AA188">
        <f>fix1_oam1!AP189</f>
        <v>3000000</v>
      </c>
      <c r="AB188">
        <f t="shared" si="49"/>
        <v>2224842.1</v>
      </c>
      <c r="AC188">
        <f t="shared" si="50"/>
        <v>1</v>
      </c>
      <c r="AD188">
        <f t="shared" si="46"/>
        <v>3</v>
      </c>
      <c r="AE188" t="str">
        <f t="shared" si="51"/>
        <v>31</v>
      </c>
      <c r="AS188" s="10" t="s">
        <v>848</v>
      </c>
      <c r="AT188" s="11">
        <v>301</v>
      </c>
      <c r="AU188" s="11">
        <v>240</v>
      </c>
      <c r="AV188" s="11">
        <v>1000000</v>
      </c>
    </row>
    <row r="189" spans="1:48" ht="15" thickBot="1" x14ac:dyDescent="0.35">
      <c r="A189" s="17">
        <v>2766147</v>
      </c>
      <c r="B189" s="18">
        <v>1</v>
      </c>
      <c r="C189" s="18"/>
      <c r="D189" s="18"/>
      <c r="E189" s="18"/>
      <c r="F189" s="18">
        <v>1</v>
      </c>
      <c r="G189" s="18"/>
      <c r="I189">
        <f>fix1_oam1!AQ190</f>
        <v>3</v>
      </c>
      <c r="J189">
        <f>fix1_oam1!AR190</f>
        <v>3</v>
      </c>
      <c r="K189" t="str">
        <f t="shared" si="45"/>
        <v>33</v>
      </c>
      <c r="X189">
        <f>fix1_oam1!AS190</f>
        <v>2897779</v>
      </c>
      <c r="Y189">
        <f t="shared" si="47"/>
        <v>243</v>
      </c>
      <c r="Z189">
        <f t="shared" si="48"/>
        <v>298</v>
      </c>
      <c r="AA189">
        <f>fix1_oam1!AP190</f>
        <v>3000000</v>
      </c>
      <c r="AB189">
        <f t="shared" si="49"/>
        <v>2224842.1</v>
      </c>
      <c r="AC189">
        <f t="shared" si="50"/>
        <v>1</v>
      </c>
      <c r="AD189">
        <f t="shared" si="46"/>
        <v>3</v>
      </c>
      <c r="AE189" t="str">
        <f t="shared" si="51"/>
        <v>31</v>
      </c>
      <c r="AS189" s="10" t="s">
        <v>849</v>
      </c>
      <c r="AT189" s="11">
        <v>339</v>
      </c>
      <c r="AU189" s="11">
        <v>202</v>
      </c>
      <c r="AV189" s="11">
        <v>2000000</v>
      </c>
    </row>
    <row r="190" spans="1:48" ht="15" thickBot="1" x14ac:dyDescent="0.35">
      <c r="A190" s="17">
        <v>2770565.1</v>
      </c>
      <c r="B190" s="18"/>
      <c r="C190" s="18">
        <v>1</v>
      </c>
      <c r="D190" s="18"/>
      <c r="E190" s="18"/>
      <c r="F190" s="18">
        <v>1</v>
      </c>
      <c r="G190" s="18"/>
      <c r="I190">
        <f>fix1_oam1!AQ191</f>
        <v>3</v>
      </c>
      <c r="J190">
        <f>fix1_oam1!AR191</f>
        <v>4</v>
      </c>
      <c r="K190" t="str">
        <f t="shared" si="45"/>
        <v>43</v>
      </c>
      <c r="X190">
        <f>fix1_oam1!AS191</f>
        <v>2942044.9</v>
      </c>
      <c r="Y190">
        <f t="shared" si="47"/>
        <v>107</v>
      </c>
      <c r="Z190">
        <f t="shared" si="48"/>
        <v>434</v>
      </c>
      <c r="AA190">
        <f>fix1_oam1!AP191</f>
        <v>4000000</v>
      </c>
      <c r="AB190">
        <f t="shared" si="49"/>
        <v>2781052.6</v>
      </c>
      <c r="AC190">
        <f t="shared" si="50"/>
        <v>4</v>
      </c>
      <c r="AD190">
        <f t="shared" si="46"/>
        <v>4</v>
      </c>
      <c r="AE190" t="str">
        <f t="shared" si="51"/>
        <v>44</v>
      </c>
      <c r="AS190" s="10" t="s">
        <v>850</v>
      </c>
      <c r="AT190" s="11">
        <v>498</v>
      </c>
      <c r="AU190" s="11">
        <v>43</v>
      </c>
      <c r="AV190" s="11">
        <v>1000000</v>
      </c>
    </row>
    <row r="191" spans="1:48" ht="15" thickBot="1" x14ac:dyDescent="0.35">
      <c r="A191" s="17">
        <v>2771212.6</v>
      </c>
      <c r="B191" s="18"/>
      <c r="C191" s="18"/>
      <c r="D191" s="18">
        <v>1</v>
      </c>
      <c r="E191" s="18"/>
      <c r="F191" s="18">
        <v>1</v>
      </c>
      <c r="G191" s="18"/>
      <c r="I191">
        <f>fix1_oam1!AQ192</f>
        <v>3</v>
      </c>
      <c r="J191">
        <f>fix1_oam1!AR192</f>
        <v>3</v>
      </c>
      <c r="K191" t="str">
        <f t="shared" si="45"/>
        <v>33</v>
      </c>
      <c r="X191">
        <f>fix1_oam1!AS192</f>
        <v>2817895.4</v>
      </c>
      <c r="Y191">
        <f t="shared" si="47"/>
        <v>317</v>
      </c>
      <c r="Z191">
        <f t="shared" si="48"/>
        <v>224</v>
      </c>
      <c r="AA191">
        <f>fix1_oam1!AP192</f>
        <v>3000000</v>
      </c>
      <c r="AB191">
        <f t="shared" si="49"/>
        <v>2224842.1</v>
      </c>
      <c r="AC191">
        <f t="shared" si="50"/>
        <v>1</v>
      </c>
      <c r="AD191">
        <f t="shared" si="46"/>
        <v>3</v>
      </c>
      <c r="AE191" t="str">
        <f t="shared" si="51"/>
        <v>31</v>
      </c>
      <c r="AS191" s="10" t="s">
        <v>851</v>
      </c>
      <c r="AT191" s="11">
        <v>275</v>
      </c>
      <c r="AU191" s="11">
        <v>266</v>
      </c>
      <c r="AV191" s="11">
        <v>3000000</v>
      </c>
    </row>
    <row r="192" spans="1:48" ht="15" thickBot="1" x14ac:dyDescent="0.35">
      <c r="A192" s="17">
        <v>2771225.8</v>
      </c>
      <c r="B192" s="18"/>
      <c r="C192" s="18">
        <v>1</v>
      </c>
      <c r="D192" s="18"/>
      <c r="E192" s="18"/>
      <c r="F192" s="18">
        <v>1</v>
      </c>
      <c r="G192" s="18"/>
      <c r="I192">
        <f>fix1_oam1!AQ193</f>
        <v>3</v>
      </c>
      <c r="J192">
        <f>fix1_oam1!AR193</f>
        <v>3</v>
      </c>
      <c r="K192" t="str">
        <f t="shared" si="45"/>
        <v>33</v>
      </c>
      <c r="X192">
        <f>fix1_oam1!AS193</f>
        <v>2892918.6</v>
      </c>
      <c r="Y192">
        <f t="shared" si="47"/>
        <v>247</v>
      </c>
      <c r="Z192">
        <f t="shared" si="48"/>
        <v>294</v>
      </c>
      <c r="AA192">
        <f>fix1_oam1!AP193</f>
        <v>3000000</v>
      </c>
      <c r="AB192">
        <f t="shared" si="49"/>
        <v>2224842.1</v>
      </c>
      <c r="AC192">
        <f t="shared" si="50"/>
        <v>1</v>
      </c>
      <c r="AD192">
        <f t="shared" si="46"/>
        <v>3</v>
      </c>
      <c r="AE192" t="str">
        <f t="shared" si="51"/>
        <v>31</v>
      </c>
      <c r="AS192" s="10" t="s">
        <v>852</v>
      </c>
      <c r="AT192" s="11">
        <v>283</v>
      </c>
      <c r="AU192" s="11">
        <v>258</v>
      </c>
      <c r="AV192" s="11">
        <v>1000000</v>
      </c>
    </row>
    <row r="193" spans="1:48" ht="15" thickBot="1" x14ac:dyDescent="0.35">
      <c r="A193" s="17">
        <v>2771513.7</v>
      </c>
      <c r="B193" s="18">
        <v>1</v>
      </c>
      <c r="C193" s="18"/>
      <c r="D193" s="18"/>
      <c r="E193" s="18"/>
      <c r="F193" s="18">
        <v>1</v>
      </c>
      <c r="G193" s="18"/>
      <c r="I193">
        <f>fix1_oam1!AQ194</f>
        <v>3</v>
      </c>
      <c r="J193">
        <f>fix1_oam1!AR194</f>
        <v>1</v>
      </c>
      <c r="K193" t="str">
        <f t="shared" si="45"/>
        <v>13</v>
      </c>
      <c r="X193">
        <f>fix1_oam1!AS194</f>
        <v>2849968.3</v>
      </c>
      <c r="Y193">
        <f t="shared" si="47"/>
        <v>293</v>
      </c>
      <c r="Z193">
        <f t="shared" si="48"/>
        <v>248</v>
      </c>
      <c r="AA193">
        <f>fix1_oam1!AP194</f>
        <v>1000000</v>
      </c>
      <c r="AB193">
        <f t="shared" si="49"/>
        <v>2224842.1</v>
      </c>
      <c r="AC193">
        <f t="shared" si="50"/>
        <v>1</v>
      </c>
      <c r="AD193">
        <f t="shared" si="46"/>
        <v>1</v>
      </c>
      <c r="AE193" t="str">
        <f t="shared" si="51"/>
        <v>11</v>
      </c>
      <c r="AS193" s="10" t="s">
        <v>853</v>
      </c>
      <c r="AT193" s="11">
        <v>257</v>
      </c>
      <c r="AU193" s="11">
        <v>284</v>
      </c>
      <c r="AV193" s="11">
        <v>3000000</v>
      </c>
    </row>
    <row r="194" spans="1:48" ht="15" thickBot="1" x14ac:dyDescent="0.35">
      <c r="A194" s="17">
        <v>2773400.8</v>
      </c>
      <c r="B194" s="18"/>
      <c r="C194" s="18"/>
      <c r="D194" s="18">
        <v>1</v>
      </c>
      <c r="E194" s="18"/>
      <c r="F194" s="18">
        <v>1</v>
      </c>
      <c r="G194" s="18"/>
      <c r="I194">
        <f>fix1_oam1!AQ195</f>
        <v>3</v>
      </c>
      <c r="J194">
        <f>fix1_oam1!AR195</f>
        <v>1</v>
      </c>
      <c r="K194" t="str">
        <f t="shared" ref="K194:K257" si="52">J194&amp;I194</f>
        <v>13</v>
      </c>
      <c r="X194">
        <f>fix1_oam1!AS195</f>
        <v>2601360</v>
      </c>
      <c r="Y194">
        <f t="shared" si="47"/>
        <v>471</v>
      </c>
      <c r="Z194">
        <f t="shared" si="48"/>
        <v>70</v>
      </c>
      <c r="AA194">
        <f>fix1_oam1!AP195</f>
        <v>1000000</v>
      </c>
      <c r="AB194">
        <f t="shared" si="49"/>
        <v>2224842.1</v>
      </c>
      <c r="AC194">
        <f t="shared" si="50"/>
        <v>1</v>
      </c>
      <c r="AD194">
        <f t="shared" si="46"/>
        <v>1</v>
      </c>
      <c r="AE194" t="str">
        <f t="shared" si="51"/>
        <v>11</v>
      </c>
      <c r="AS194" s="10" t="s">
        <v>854</v>
      </c>
      <c r="AT194" s="11">
        <v>243</v>
      </c>
      <c r="AU194" s="11">
        <v>298</v>
      </c>
      <c r="AV194" s="11">
        <v>3000000</v>
      </c>
    </row>
    <row r="195" spans="1:48" ht="15" thickBot="1" x14ac:dyDescent="0.35">
      <c r="A195" s="17">
        <v>2774932.6</v>
      </c>
      <c r="B195" s="18"/>
      <c r="C195" s="18"/>
      <c r="D195" s="18">
        <v>1</v>
      </c>
      <c r="E195" s="18"/>
      <c r="F195" s="18">
        <v>1</v>
      </c>
      <c r="G195" s="18"/>
      <c r="I195">
        <f>fix1_oam1!AQ196</f>
        <v>3</v>
      </c>
      <c r="J195">
        <f>fix1_oam1!AR196</f>
        <v>1</v>
      </c>
      <c r="K195" t="str">
        <f t="shared" si="52"/>
        <v>13</v>
      </c>
      <c r="X195">
        <f>fix1_oam1!AS196</f>
        <v>2898652.6</v>
      </c>
      <c r="Y195">
        <f t="shared" si="47"/>
        <v>241</v>
      </c>
      <c r="Z195">
        <f t="shared" si="48"/>
        <v>300</v>
      </c>
      <c r="AA195">
        <f>fix1_oam1!AP196</f>
        <v>1000000</v>
      </c>
      <c r="AB195">
        <f t="shared" si="49"/>
        <v>2224842.1</v>
      </c>
      <c r="AC195">
        <f t="shared" si="50"/>
        <v>1</v>
      </c>
      <c r="AD195">
        <f t="shared" ref="AD195:AD258" si="53">J195</f>
        <v>1</v>
      </c>
      <c r="AE195" t="str">
        <f t="shared" si="51"/>
        <v>11</v>
      </c>
      <c r="AS195" s="10" t="s">
        <v>855</v>
      </c>
      <c r="AT195" s="11">
        <v>107</v>
      </c>
      <c r="AU195" s="11">
        <v>434</v>
      </c>
      <c r="AV195" s="11">
        <v>4000000</v>
      </c>
    </row>
    <row r="196" spans="1:48" ht="15" thickBot="1" x14ac:dyDescent="0.35">
      <c r="A196" s="17">
        <v>2775812.4</v>
      </c>
      <c r="B196" s="18">
        <v>1</v>
      </c>
      <c r="C196" s="18"/>
      <c r="D196" s="18"/>
      <c r="E196" s="18"/>
      <c r="F196" s="18">
        <v>1</v>
      </c>
      <c r="G196" s="18"/>
      <c r="I196">
        <f>fix1_oam1!AQ197</f>
        <v>3</v>
      </c>
      <c r="J196">
        <f>fix1_oam1!AR197</f>
        <v>4</v>
      </c>
      <c r="K196" t="str">
        <f t="shared" si="52"/>
        <v>43</v>
      </c>
      <c r="X196">
        <f>fix1_oam1!AS197</f>
        <v>2931511.9</v>
      </c>
      <c r="Y196">
        <f t="shared" ref="Y196:Y259" si="54">RANK(X196,X$3:X$542,0)</f>
        <v>125</v>
      </c>
      <c r="Z196">
        <f t="shared" ref="Z196:Z259" si="55">541-Y196</f>
        <v>416</v>
      </c>
      <c r="AA196">
        <f>fix1_oam1!AP197</f>
        <v>4000000</v>
      </c>
      <c r="AB196">
        <f t="shared" ref="AB196:AB259" si="56">AV1827</f>
        <v>2781052.6</v>
      </c>
      <c r="AC196">
        <f t="shared" ref="AC196:AC259" si="57">IF(LEFT(AB196,2)="16",1,IF(LEFT(AB196,2)="22",1,IF(LEFT(AB196,2)="27",4,4)))</f>
        <v>4</v>
      </c>
      <c r="AD196">
        <f t="shared" si="53"/>
        <v>4</v>
      </c>
      <c r="AE196" t="str">
        <f t="shared" ref="AE196:AE259" si="58">AD196&amp;AC196</f>
        <v>44</v>
      </c>
      <c r="AS196" s="10" t="s">
        <v>856</v>
      </c>
      <c r="AT196" s="11">
        <v>317</v>
      </c>
      <c r="AU196" s="11">
        <v>224</v>
      </c>
      <c r="AV196" s="11">
        <v>3000000</v>
      </c>
    </row>
    <row r="197" spans="1:48" ht="15" thickBot="1" x14ac:dyDescent="0.35">
      <c r="A197" s="17">
        <v>2778136.8</v>
      </c>
      <c r="B197" s="18"/>
      <c r="C197" s="18"/>
      <c r="D197" s="18">
        <v>1</v>
      </c>
      <c r="E197" s="18"/>
      <c r="F197" s="18">
        <v>1</v>
      </c>
      <c r="G197" s="18"/>
      <c r="I197">
        <f>fix1_oam1!AQ198</f>
        <v>3</v>
      </c>
      <c r="J197">
        <f>fix1_oam1!AR198</f>
        <v>2</v>
      </c>
      <c r="K197" t="str">
        <f t="shared" si="52"/>
        <v>23</v>
      </c>
      <c r="X197">
        <f>fix1_oam1!AS198</f>
        <v>2675434.2000000002</v>
      </c>
      <c r="Y197">
        <f t="shared" si="54"/>
        <v>422</v>
      </c>
      <c r="Z197">
        <f t="shared" si="55"/>
        <v>119</v>
      </c>
      <c r="AA197">
        <f>fix1_oam1!AP198</f>
        <v>2000000</v>
      </c>
      <c r="AB197">
        <f t="shared" si="56"/>
        <v>1668631.6</v>
      </c>
      <c r="AC197">
        <f t="shared" si="57"/>
        <v>1</v>
      </c>
      <c r="AD197">
        <f t="shared" si="53"/>
        <v>2</v>
      </c>
      <c r="AE197" t="str">
        <f t="shared" si="58"/>
        <v>21</v>
      </c>
      <c r="AS197" s="10" t="s">
        <v>857</v>
      </c>
      <c r="AT197" s="11">
        <v>247</v>
      </c>
      <c r="AU197" s="11">
        <v>294</v>
      </c>
      <c r="AV197" s="11">
        <v>3000000</v>
      </c>
    </row>
    <row r="198" spans="1:48" ht="15" thickBot="1" x14ac:dyDescent="0.35">
      <c r="A198" s="17">
        <v>2780423.1</v>
      </c>
      <c r="B198" s="18"/>
      <c r="C198" s="18">
        <v>1</v>
      </c>
      <c r="D198" s="18"/>
      <c r="E198" s="18"/>
      <c r="F198" s="18">
        <v>1</v>
      </c>
      <c r="G198" s="18"/>
      <c r="I198">
        <f>fix1_oam1!AQ199</f>
        <v>3</v>
      </c>
      <c r="J198">
        <f>fix1_oam1!AR199</f>
        <v>3</v>
      </c>
      <c r="K198" t="str">
        <f t="shared" si="52"/>
        <v>33</v>
      </c>
      <c r="X198">
        <f>fix1_oam1!AS199</f>
        <v>2715335</v>
      </c>
      <c r="Y198">
        <f t="shared" si="54"/>
        <v>391</v>
      </c>
      <c r="Z198">
        <f t="shared" si="55"/>
        <v>150</v>
      </c>
      <c r="AA198">
        <f>fix1_oam1!AP199</f>
        <v>3000000</v>
      </c>
      <c r="AB198">
        <f t="shared" si="56"/>
        <v>2224842.1</v>
      </c>
      <c r="AC198">
        <f t="shared" si="57"/>
        <v>1</v>
      </c>
      <c r="AD198">
        <f t="shared" si="53"/>
        <v>3</v>
      </c>
      <c r="AE198" t="str">
        <f t="shared" si="58"/>
        <v>31</v>
      </c>
      <c r="AS198" s="10" t="s">
        <v>858</v>
      </c>
      <c r="AT198" s="11">
        <v>293</v>
      </c>
      <c r="AU198" s="11">
        <v>248</v>
      </c>
      <c r="AV198" s="11">
        <v>1000000</v>
      </c>
    </row>
    <row r="199" spans="1:48" ht="15" thickBot="1" x14ac:dyDescent="0.35">
      <c r="A199" s="17">
        <v>2781119.1</v>
      </c>
      <c r="B199" s="18">
        <v>1</v>
      </c>
      <c r="C199" s="18"/>
      <c r="D199" s="18"/>
      <c r="E199" s="18"/>
      <c r="F199" s="18">
        <v>1</v>
      </c>
      <c r="G199" s="18"/>
      <c r="I199">
        <f>fix1_oam1!AQ200</f>
        <v>3</v>
      </c>
      <c r="J199">
        <f>fix1_oam1!AR200</f>
        <v>2</v>
      </c>
      <c r="K199" t="str">
        <f t="shared" si="52"/>
        <v>23</v>
      </c>
      <c r="X199">
        <f>fix1_oam1!AS200</f>
        <v>2738556.2</v>
      </c>
      <c r="Y199">
        <f t="shared" si="54"/>
        <v>373</v>
      </c>
      <c r="Z199">
        <f t="shared" si="55"/>
        <v>168</v>
      </c>
      <c r="AA199">
        <f>fix1_oam1!AP200</f>
        <v>2000000</v>
      </c>
      <c r="AB199">
        <f t="shared" si="56"/>
        <v>2224842.1</v>
      </c>
      <c r="AC199">
        <f t="shared" si="57"/>
        <v>1</v>
      </c>
      <c r="AD199">
        <f t="shared" si="53"/>
        <v>2</v>
      </c>
      <c r="AE199" t="str">
        <f t="shared" si="58"/>
        <v>21</v>
      </c>
      <c r="AS199" s="10" t="s">
        <v>859</v>
      </c>
      <c r="AT199" s="11">
        <v>471</v>
      </c>
      <c r="AU199" s="11">
        <v>70</v>
      </c>
      <c r="AV199" s="11">
        <v>1000000</v>
      </c>
    </row>
    <row r="200" spans="1:48" ht="15" thickBot="1" x14ac:dyDescent="0.35">
      <c r="A200" s="17">
        <v>2781488.3</v>
      </c>
      <c r="B200" s="18"/>
      <c r="C200" s="18"/>
      <c r="D200" s="18">
        <v>1</v>
      </c>
      <c r="E200" s="18"/>
      <c r="F200" s="18">
        <v>1</v>
      </c>
      <c r="G200" s="18"/>
      <c r="I200">
        <f>fix1_oam1!AQ201</f>
        <v>3</v>
      </c>
      <c r="J200">
        <f>fix1_oam1!AR201</f>
        <v>1</v>
      </c>
      <c r="K200" t="str">
        <f t="shared" si="52"/>
        <v>13</v>
      </c>
      <c r="X200">
        <f>fix1_oam1!AS201</f>
        <v>2751541.3</v>
      </c>
      <c r="Y200">
        <f t="shared" si="54"/>
        <v>365</v>
      </c>
      <c r="Z200">
        <f t="shared" si="55"/>
        <v>176</v>
      </c>
      <c r="AA200">
        <f>fix1_oam1!AP201</f>
        <v>1000000</v>
      </c>
      <c r="AB200">
        <f t="shared" si="56"/>
        <v>2224842.1</v>
      </c>
      <c r="AC200">
        <f t="shared" si="57"/>
        <v>1</v>
      </c>
      <c r="AD200">
        <f t="shared" si="53"/>
        <v>1</v>
      </c>
      <c r="AE200" t="str">
        <f t="shared" si="58"/>
        <v>11</v>
      </c>
      <c r="AS200" s="10" t="s">
        <v>860</v>
      </c>
      <c r="AT200" s="11">
        <v>241</v>
      </c>
      <c r="AU200" s="11">
        <v>300</v>
      </c>
      <c r="AV200" s="11">
        <v>1000000</v>
      </c>
    </row>
    <row r="201" spans="1:48" ht="15" thickBot="1" x14ac:dyDescent="0.35">
      <c r="A201" s="17">
        <v>2782089.7</v>
      </c>
      <c r="B201" s="18"/>
      <c r="C201" s="18">
        <v>1</v>
      </c>
      <c r="D201" s="18"/>
      <c r="E201" s="18"/>
      <c r="F201" s="18">
        <v>1</v>
      </c>
      <c r="G201" s="18"/>
      <c r="I201">
        <f>fix1_oam1!AQ202</f>
        <v>3</v>
      </c>
      <c r="J201">
        <f>fix1_oam1!AR202</f>
        <v>3</v>
      </c>
      <c r="K201" t="str">
        <f t="shared" si="52"/>
        <v>33</v>
      </c>
      <c r="X201">
        <f>fix1_oam1!AS202</f>
        <v>2697841.9</v>
      </c>
      <c r="Y201">
        <f t="shared" si="54"/>
        <v>405</v>
      </c>
      <c r="Z201">
        <f t="shared" si="55"/>
        <v>136</v>
      </c>
      <c r="AA201">
        <f>fix1_oam1!AP202</f>
        <v>3000000</v>
      </c>
      <c r="AB201">
        <f t="shared" si="56"/>
        <v>2224842.1</v>
      </c>
      <c r="AC201">
        <f t="shared" si="57"/>
        <v>1</v>
      </c>
      <c r="AD201">
        <f t="shared" si="53"/>
        <v>3</v>
      </c>
      <c r="AE201" t="str">
        <f t="shared" si="58"/>
        <v>31</v>
      </c>
      <c r="AS201" s="10" t="s">
        <v>861</v>
      </c>
      <c r="AT201" s="11">
        <v>125</v>
      </c>
      <c r="AU201" s="11">
        <v>416</v>
      </c>
      <c r="AV201" s="11">
        <v>4000000</v>
      </c>
    </row>
    <row r="202" spans="1:48" ht="15" thickBot="1" x14ac:dyDescent="0.35">
      <c r="A202" s="17">
        <v>2786177.4</v>
      </c>
      <c r="B202" s="18"/>
      <c r="C202" s="18">
        <v>1</v>
      </c>
      <c r="D202" s="18"/>
      <c r="E202" s="18"/>
      <c r="F202" s="18">
        <v>1</v>
      </c>
      <c r="G202" s="18"/>
      <c r="I202">
        <f>fix1_oam1!AQ203</f>
        <v>3</v>
      </c>
      <c r="J202">
        <f>fix1_oam1!AR203</f>
        <v>4</v>
      </c>
      <c r="K202" t="str">
        <f t="shared" si="52"/>
        <v>43</v>
      </c>
      <c r="X202">
        <f>fix1_oam1!AS203</f>
        <v>2931511.9</v>
      </c>
      <c r="Y202">
        <f t="shared" si="54"/>
        <v>125</v>
      </c>
      <c r="Z202">
        <f t="shared" si="55"/>
        <v>416</v>
      </c>
      <c r="AA202">
        <f>fix1_oam1!AP203</f>
        <v>4000000</v>
      </c>
      <c r="AB202">
        <f t="shared" si="56"/>
        <v>2781052.6</v>
      </c>
      <c r="AC202">
        <f t="shared" si="57"/>
        <v>4</v>
      </c>
      <c r="AD202">
        <f t="shared" si="53"/>
        <v>4</v>
      </c>
      <c r="AE202" t="str">
        <f t="shared" si="58"/>
        <v>44</v>
      </c>
      <c r="AS202" s="10" t="s">
        <v>862</v>
      </c>
      <c r="AT202" s="11">
        <v>422</v>
      </c>
      <c r="AU202" s="11">
        <v>119</v>
      </c>
      <c r="AV202" s="11">
        <v>2000000</v>
      </c>
    </row>
    <row r="203" spans="1:48" ht="15" thickBot="1" x14ac:dyDescent="0.35">
      <c r="A203" s="17">
        <v>2787100.4</v>
      </c>
      <c r="B203" s="18"/>
      <c r="C203" s="18"/>
      <c r="D203" s="18">
        <v>1</v>
      </c>
      <c r="E203" s="18"/>
      <c r="F203" s="18">
        <v>1</v>
      </c>
      <c r="G203" s="18"/>
      <c r="I203">
        <f>fix1_oam1!AQ204</f>
        <v>3</v>
      </c>
      <c r="J203">
        <f>fix1_oam1!AR204</f>
        <v>2</v>
      </c>
      <c r="K203" t="str">
        <f t="shared" si="52"/>
        <v>23</v>
      </c>
      <c r="X203">
        <f>fix1_oam1!AS204</f>
        <v>3142940.6</v>
      </c>
      <c r="Y203">
        <f t="shared" si="54"/>
        <v>17</v>
      </c>
      <c r="Z203">
        <f t="shared" si="55"/>
        <v>524</v>
      </c>
      <c r="AA203">
        <f>fix1_oam1!AP204</f>
        <v>2000000</v>
      </c>
      <c r="AB203">
        <f t="shared" si="56"/>
        <v>2781052.6</v>
      </c>
      <c r="AC203">
        <f t="shared" si="57"/>
        <v>4</v>
      </c>
      <c r="AD203">
        <f t="shared" si="53"/>
        <v>2</v>
      </c>
      <c r="AE203" t="str">
        <f t="shared" si="58"/>
        <v>24</v>
      </c>
      <c r="AS203" s="10" t="s">
        <v>863</v>
      </c>
      <c r="AT203" s="11">
        <v>391</v>
      </c>
      <c r="AU203" s="11">
        <v>150</v>
      </c>
      <c r="AV203" s="11">
        <v>3000000</v>
      </c>
    </row>
    <row r="204" spans="1:48" ht="15" thickBot="1" x14ac:dyDescent="0.35">
      <c r="A204" s="17">
        <v>2787767.8</v>
      </c>
      <c r="B204" s="18">
        <v>1</v>
      </c>
      <c r="C204" s="18"/>
      <c r="D204" s="18"/>
      <c r="E204" s="18"/>
      <c r="F204" s="18">
        <v>1</v>
      </c>
      <c r="G204" s="18"/>
      <c r="I204">
        <f>fix1_oam1!AQ205</f>
        <v>3</v>
      </c>
      <c r="J204">
        <f>fix1_oam1!AR205</f>
        <v>2</v>
      </c>
      <c r="K204" t="str">
        <f t="shared" si="52"/>
        <v>23</v>
      </c>
      <c r="X204">
        <f>fix1_oam1!AS205</f>
        <v>2647631.7000000002</v>
      </c>
      <c r="Y204">
        <f t="shared" si="54"/>
        <v>441</v>
      </c>
      <c r="Z204">
        <f t="shared" si="55"/>
        <v>100</v>
      </c>
      <c r="AA204">
        <f>fix1_oam1!AP205</f>
        <v>2000000</v>
      </c>
      <c r="AB204">
        <f t="shared" si="56"/>
        <v>2224842.1</v>
      </c>
      <c r="AC204">
        <f t="shared" si="57"/>
        <v>1</v>
      </c>
      <c r="AD204">
        <f t="shared" si="53"/>
        <v>2</v>
      </c>
      <c r="AE204" t="str">
        <f t="shared" si="58"/>
        <v>21</v>
      </c>
      <c r="AS204" s="10" t="s">
        <v>864</v>
      </c>
      <c r="AT204" s="11">
        <v>373</v>
      </c>
      <c r="AU204" s="11">
        <v>168</v>
      </c>
      <c r="AV204" s="11">
        <v>2000000</v>
      </c>
    </row>
    <row r="205" spans="1:48" ht="15" thickBot="1" x14ac:dyDescent="0.35">
      <c r="A205" s="17">
        <v>2789371.4</v>
      </c>
      <c r="B205" s="18"/>
      <c r="C205" s="18">
        <v>1</v>
      </c>
      <c r="D205" s="18"/>
      <c r="E205" s="18"/>
      <c r="F205" s="18">
        <v>1</v>
      </c>
      <c r="G205" s="18"/>
      <c r="I205">
        <f>fix1_oam1!AQ206</f>
        <v>3</v>
      </c>
      <c r="J205">
        <f>fix1_oam1!AR206</f>
        <v>1</v>
      </c>
      <c r="K205" t="str">
        <f t="shared" si="52"/>
        <v>13</v>
      </c>
      <c r="X205">
        <f>fix1_oam1!AS206</f>
        <v>2657540.2000000002</v>
      </c>
      <c r="Y205">
        <f t="shared" si="54"/>
        <v>435</v>
      </c>
      <c r="Z205">
        <f t="shared" si="55"/>
        <v>106</v>
      </c>
      <c r="AA205">
        <f>fix1_oam1!AP206</f>
        <v>1000000</v>
      </c>
      <c r="AB205">
        <f t="shared" si="56"/>
        <v>2224842.1</v>
      </c>
      <c r="AC205">
        <f t="shared" si="57"/>
        <v>1</v>
      </c>
      <c r="AD205">
        <f t="shared" si="53"/>
        <v>1</v>
      </c>
      <c r="AE205" t="str">
        <f t="shared" si="58"/>
        <v>11</v>
      </c>
      <c r="AS205" s="10" t="s">
        <v>865</v>
      </c>
      <c r="AT205" s="11">
        <v>365</v>
      </c>
      <c r="AU205" s="11">
        <v>176</v>
      </c>
      <c r="AV205" s="11">
        <v>1000000</v>
      </c>
    </row>
    <row r="206" spans="1:48" ht="15" thickBot="1" x14ac:dyDescent="0.35">
      <c r="A206" s="17">
        <v>2792580</v>
      </c>
      <c r="B206" s="18">
        <v>1</v>
      </c>
      <c r="C206" s="18"/>
      <c r="D206" s="18"/>
      <c r="E206" s="18"/>
      <c r="F206" s="18">
        <v>1</v>
      </c>
      <c r="G206" s="18"/>
      <c r="I206">
        <f>fix1_oam1!AQ207</f>
        <v>3</v>
      </c>
      <c r="J206">
        <f>fix1_oam1!AR207</f>
        <v>2</v>
      </c>
      <c r="K206" t="str">
        <f t="shared" si="52"/>
        <v>23</v>
      </c>
      <c r="X206">
        <f>fix1_oam1!AS207</f>
        <v>2894017.9</v>
      </c>
      <c r="Y206">
        <f t="shared" si="54"/>
        <v>246</v>
      </c>
      <c r="Z206">
        <f t="shared" si="55"/>
        <v>295</v>
      </c>
      <c r="AA206">
        <f>fix1_oam1!AP207</f>
        <v>2000000</v>
      </c>
      <c r="AB206">
        <f t="shared" si="56"/>
        <v>2224842.1</v>
      </c>
      <c r="AC206">
        <f t="shared" si="57"/>
        <v>1</v>
      </c>
      <c r="AD206">
        <f t="shared" si="53"/>
        <v>2</v>
      </c>
      <c r="AE206" t="str">
        <f t="shared" si="58"/>
        <v>21</v>
      </c>
      <c r="AS206" s="10" t="s">
        <v>866</v>
      </c>
      <c r="AT206" s="11">
        <v>405</v>
      </c>
      <c r="AU206" s="11">
        <v>136</v>
      </c>
      <c r="AV206" s="11">
        <v>3000000</v>
      </c>
    </row>
    <row r="207" spans="1:48" ht="15" thickBot="1" x14ac:dyDescent="0.35">
      <c r="A207" s="17">
        <v>2792626.1</v>
      </c>
      <c r="B207" s="18"/>
      <c r="C207" s="18"/>
      <c r="D207" s="18">
        <v>1</v>
      </c>
      <c r="E207" s="18"/>
      <c r="F207" s="18">
        <v>1</v>
      </c>
      <c r="G207" s="18"/>
      <c r="I207">
        <f>fix1_oam1!AQ208</f>
        <v>3</v>
      </c>
      <c r="J207">
        <f>fix1_oam1!AR208</f>
        <v>1</v>
      </c>
      <c r="K207" t="str">
        <f t="shared" si="52"/>
        <v>13</v>
      </c>
      <c r="X207">
        <f>fix1_oam1!AS208</f>
        <v>2891318.7</v>
      </c>
      <c r="Y207">
        <f t="shared" si="54"/>
        <v>250</v>
      </c>
      <c r="Z207">
        <f t="shared" si="55"/>
        <v>291</v>
      </c>
      <c r="AA207">
        <f>fix1_oam1!AP208</f>
        <v>1000000</v>
      </c>
      <c r="AB207">
        <f t="shared" si="56"/>
        <v>2224842.1</v>
      </c>
      <c r="AC207">
        <f t="shared" si="57"/>
        <v>1</v>
      </c>
      <c r="AD207">
        <f t="shared" si="53"/>
        <v>1</v>
      </c>
      <c r="AE207" t="str">
        <f t="shared" si="58"/>
        <v>11</v>
      </c>
      <c r="AS207" s="10" t="s">
        <v>867</v>
      </c>
      <c r="AT207" s="11">
        <v>125</v>
      </c>
      <c r="AU207" s="11">
        <v>416</v>
      </c>
      <c r="AV207" s="11">
        <v>4000000</v>
      </c>
    </row>
    <row r="208" spans="1:48" ht="15" thickBot="1" x14ac:dyDescent="0.35">
      <c r="A208" s="17">
        <v>2792673</v>
      </c>
      <c r="B208" s="18"/>
      <c r="C208" s="18"/>
      <c r="D208" s="18">
        <v>1</v>
      </c>
      <c r="E208" s="18"/>
      <c r="F208" s="18">
        <v>1</v>
      </c>
      <c r="G208" s="18"/>
      <c r="I208">
        <f>fix1_oam1!AQ209</f>
        <v>3</v>
      </c>
      <c r="J208">
        <f>fix1_oam1!AR209</f>
        <v>3</v>
      </c>
      <c r="K208" t="str">
        <f t="shared" si="52"/>
        <v>33</v>
      </c>
      <c r="X208">
        <f>fix1_oam1!AS209</f>
        <v>2748491.8</v>
      </c>
      <c r="Y208">
        <f t="shared" si="54"/>
        <v>369</v>
      </c>
      <c r="Z208">
        <f t="shared" si="55"/>
        <v>172</v>
      </c>
      <c r="AA208">
        <f>fix1_oam1!AP209</f>
        <v>3000000</v>
      </c>
      <c r="AB208">
        <f t="shared" si="56"/>
        <v>2224842.1</v>
      </c>
      <c r="AC208">
        <f t="shared" si="57"/>
        <v>1</v>
      </c>
      <c r="AD208">
        <f t="shared" si="53"/>
        <v>3</v>
      </c>
      <c r="AE208" t="str">
        <f t="shared" si="58"/>
        <v>31</v>
      </c>
      <c r="AS208" s="10" t="s">
        <v>868</v>
      </c>
      <c r="AT208" s="11">
        <v>17</v>
      </c>
      <c r="AU208" s="11">
        <v>524</v>
      </c>
      <c r="AV208" s="11">
        <v>2000000</v>
      </c>
    </row>
    <row r="209" spans="1:48" ht="15" thickBot="1" x14ac:dyDescent="0.35">
      <c r="A209" s="17">
        <v>2797089.6</v>
      </c>
      <c r="B209" s="18"/>
      <c r="C209" s="18"/>
      <c r="D209" s="18">
        <v>1</v>
      </c>
      <c r="E209" s="18"/>
      <c r="F209" s="18">
        <v>1</v>
      </c>
      <c r="G209" s="18"/>
      <c r="I209">
        <f>fix1_oam1!AQ210</f>
        <v>3</v>
      </c>
      <c r="J209">
        <f>fix1_oam1!AR210</f>
        <v>3</v>
      </c>
      <c r="K209" t="str">
        <f t="shared" si="52"/>
        <v>33</v>
      </c>
      <c r="X209">
        <f>fix1_oam1!AS210</f>
        <v>2881079.7</v>
      </c>
      <c r="Y209">
        <f t="shared" si="54"/>
        <v>254</v>
      </c>
      <c r="Z209">
        <f t="shared" si="55"/>
        <v>287</v>
      </c>
      <c r="AA209">
        <f>fix1_oam1!AP210</f>
        <v>3000000</v>
      </c>
      <c r="AB209">
        <f t="shared" si="56"/>
        <v>2224842.1</v>
      </c>
      <c r="AC209">
        <f t="shared" si="57"/>
        <v>1</v>
      </c>
      <c r="AD209">
        <f t="shared" si="53"/>
        <v>3</v>
      </c>
      <c r="AE209" t="str">
        <f t="shared" si="58"/>
        <v>31</v>
      </c>
      <c r="AS209" s="10" t="s">
        <v>869</v>
      </c>
      <c r="AT209" s="11">
        <v>441</v>
      </c>
      <c r="AU209" s="11">
        <v>100</v>
      </c>
      <c r="AV209" s="11">
        <v>2000000</v>
      </c>
    </row>
    <row r="210" spans="1:48" ht="15" thickBot="1" x14ac:dyDescent="0.35">
      <c r="A210" s="17">
        <v>2798771.6</v>
      </c>
      <c r="B210" s="18">
        <v>1</v>
      </c>
      <c r="C210" s="18"/>
      <c r="D210" s="18"/>
      <c r="E210" s="18"/>
      <c r="F210" s="18">
        <v>1</v>
      </c>
      <c r="G210" s="18"/>
      <c r="I210">
        <f>fix1_oam1!AQ211</f>
        <v>2</v>
      </c>
      <c r="J210">
        <f>fix1_oam1!AR211</f>
        <v>1</v>
      </c>
      <c r="K210" t="str">
        <f t="shared" si="52"/>
        <v>12</v>
      </c>
      <c r="X210">
        <f>fix1_oam1!AS211</f>
        <v>2472287.7999999998</v>
      </c>
      <c r="Y210">
        <f t="shared" si="54"/>
        <v>504</v>
      </c>
      <c r="Z210">
        <f t="shared" si="55"/>
        <v>37</v>
      </c>
      <c r="AA210">
        <f>fix1_oam1!AP211</f>
        <v>1000000</v>
      </c>
      <c r="AB210">
        <f t="shared" si="56"/>
        <v>2224842.1</v>
      </c>
      <c r="AC210">
        <f t="shared" si="57"/>
        <v>1</v>
      </c>
      <c r="AD210">
        <f t="shared" si="53"/>
        <v>1</v>
      </c>
      <c r="AE210" t="str">
        <f t="shared" si="58"/>
        <v>11</v>
      </c>
      <c r="AS210" s="10" t="s">
        <v>870</v>
      </c>
      <c r="AT210" s="11">
        <v>435</v>
      </c>
      <c r="AU210" s="11">
        <v>106</v>
      </c>
      <c r="AV210" s="11">
        <v>1000000</v>
      </c>
    </row>
    <row r="211" spans="1:48" ht="15" thickBot="1" x14ac:dyDescent="0.35">
      <c r="A211" s="17">
        <v>2799185.5</v>
      </c>
      <c r="B211" s="18">
        <v>1</v>
      </c>
      <c r="C211" s="18"/>
      <c r="D211" s="18"/>
      <c r="E211" s="18"/>
      <c r="F211" s="18">
        <v>1</v>
      </c>
      <c r="G211" s="18"/>
      <c r="I211">
        <f>fix1_oam1!AQ212</f>
        <v>3</v>
      </c>
      <c r="J211">
        <f>fix1_oam1!AR212</f>
        <v>2</v>
      </c>
      <c r="K211" t="str">
        <f t="shared" si="52"/>
        <v>23</v>
      </c>
      <c r="X211">
        <f>fix1_oam1!AS212</f>
        <v>2899645.7</v>
      </c>
      <c r="Y211">
        <f t="shared" si="54"/>
        <v>239</v>
      </c>
      <c r="Z211">
        <f t="shared" si="55"/>
        <v>302</v>
      </c>
      <c r="AA211">
        <f>fix1_oam1!AP212</f>
        <v>2000000</v>
      </c>
      <c r="AB211">
        <f t="shared" si="56"/>
        <v>2224842.1</v>
      </c>
      <c r="AC211">
        <f t="shared" si="57"/>
        <v>1</v>
      </c>
      <c r="AD211">
        <f t="shared" si="53"/>
        <v>2</v>
      </c>
      <c r="AE211" t="str">
        <f t="shared" si="58"/>
        <v>21</v>
      </c>
      <c r="AS211" s="10" t="s">
        <v>871</v>
      </c>
      <c r="AT211" s="11">
        <v>246</v>
      </c>
      <c r="AU211" s="11">
        <v>295</v>
      </c>
      <c r="AV211" s="11">
        <v>2000000</v>
      </c>
    </row>
    <row r="212" spans="1:48" ht="15" thickBot="1" x14ac:dyDescent="0.35">
      <c r="A212" s="17">
        <v>2799459.5</v>
      </c>
      <c r="B212" s="18"/>
      <c r="C212" s="18"/>
      <c r="D212" s="18">
        <v>1</v>
      </c>
      <c r="E212" s="18"/>
      <c r="F212" s="18">
        <v>1</v>
      </c>
      <c r="G212" s="18"/>
      <c r="I212">
        <f>fix1_oam1!AQ213</f>
        <v>3</v>
      </c>
      <c r="J212">
        <f>fix1_oam1!AR213</f>
        <v>3</v>
      </c>
      <c r="K212" t="str">
        <f t="shared" si="52"/>
        <v>33</v>
      </c>
      <c r="X212">
        <f>fix1_oam1!AS213</f>
        <v>2677698.7999999998</v>
      </c>
      <c r="Y212">
        <f t="shared" si="54"/>
        <v>419</v>
      </c>
      <c r="Z212">
        <f t="shared" si="55"/>
        <v>122</v>
      </c>
      <c r="AA212">
        <f>fix1_oam1!AP213</f>
        <v>3000000</v>
      </c>
      <c r="AB212">
        <f t="shared" si="56"/>
        <v>2224842.1</v>
      </c>
      <c r="AC212">
        <f t="shared" si="57"/>
        <v>1</v>
      </c>
      <c r="AD212">
        <f t="shared" si="53"/>
        <v>3</v>
      </c>
      <c r="AE212" t="str">
        <f t="shared" si="58"/>
        <v>31</v>
      </c>
      <c r="AS212" s="10" t="s">
        <v>872</v>
      </c>
      <c r="AT212" s="11">
        <v>250</v>
      </c>
      <c r="AU212" s="11">
        <v>291</v>
      </c>
      <c r="AV212" s="11">
        <v>1000000</v>
      </c>
    </row>
    <row r="213" spans="1:48" ht="15" thickBot="1" x14ac:dyDescent="0.35">
      <c r="A213" s="17">
        <v>2800713.6</v>
      </c>
      <c r="B213" s="18"/>
      <c r="C213" s="18"/>
      <c r="D213" s="18">
        <v>1</v>
      </c>
      <c r="E213" s="18"/>
      <c r="F213" s="18">
        <v>1</v>
      </c>
      <c r="G213" s="18"/>
      <c r="I213">
        <f>fix1_oam1!AQ214</f>
        <v>2</v>
      </c>
      <c r="J213">
        <f>fix1_oam1!AR214</f>
        <v>1</v>
      </c>
      <c r="K213" t="str">
        <f t="shared" si="52"/>
        <v>12</v>
      </c>
      <c r="X213">
        <f>fix1_oam1!AS214</f>
        <v>2448470</v>
      </c>
      <c r="Y213">
        <f t="shared" si="54"/>
        <v>513</v>
      </c>
      <c r="Z213">
        <f t="shared" si="55"/>
        <v>28</v>
      </c>
      <c r="AA213">
        <f>fix1_oam1!AP214</f>
        <v>1000000</v>
      </c>
      <c r="AB213">
        <f t="shared" si="56"/>
        <v>2224842.1</v>
      </c>
      <c r="AC213">
        <f t="shared" si="57"/>
        <v>1</v>
      </c>
      <c r="AD213">
        <f t="shared" si="53"/>
        <v>1</v>
      </c>
      <c r="AE213" t="str">
        <f t="shared" si="58"/>
        <v>11</v>
      </c>
      <c r="AS213" s="10" t="s">
        <v>873</v>
      </c>
      <c r="AT213" s="11">
        <v>369</v>
      </c>
      <c r="AU213" s="11">
        <v>172</v>
      </c>
      <c r="AV213" s="11">
        <v>3000000</v>
      </c>
    </row>
    <row r="214" spans="1:48" ht="15" thickBot="1" x14ac:dyDescent="0.35">
      <c r="A214" s="17">
        <v>2802507.6</v>
      </c>
      <c r="B214" s="18"/>
      <c r="C214" s="18">
        <v>1</v>
      </c>
      <c r="D214" s="18"/>
      <c r="E214" s="18"/>
      <c r="F214" s="18">
        <v>1</v>
      </c>
      <c r="G214" s="18"/>
      <c r="I214">
        <f>fix1_oam1!AQ215</f>
        <v>2</v>
      </c>
      <c r="J214">
        <f>fix1_oam1!AR215</f>
        <v>3</v>
      </c>
      <c r="K214" t="str">
        <f t="shared" si="52"/>
        <v>32</v>
      </c>
      <c r="X214">
        <f>fix1_oam1!AS215</f>
        <v>2494088</v>
      </c>
      <c r="Y214">
        <f t="shared" si="54"/>
        <v>500</v>
      </c>
      <c r="Z214">
        <f t="shared" si="55"/>
        <v>41</v>
      </c>
      <c r="AA214">
        <f>fix1_oam1!AP215</f>
        <v>3000000</v>
      </c>
      <c r="AB214">
        <f t="shared" si="56"/>
        <v>2224842.1</v>
      </c>
      <c r="AC214">
        <f t="shared" si="57"/>
        <v>1</v>
      </c>
      <c r="AD214">
        <f t="shared" si="53"/>
        <v>3</v>
      </c>
      <c r="AE214" t="str">
        <f t="shared" si="58"/>
        <v>31</v>
      </c>
      <c r="AS214" s="10" t="s">
        <v>874</v>
      </c>
      <c r="AT214" s="11">
        <v>254</v>
      </c>
      <c r="AU214" s="11">
        <v>287</v>
      </c>
      <c r="AV214" s="11">
        <v>3000000</v>
      </c>
    </row>
    <row r="215" spans="1:48" ht="15" thickBot="1" x14ac:dyDescent="0.35">
      <c r="A215" s="17">
        <v>2806448.1</v>
      </c>
      <c r="B215" s="18"/>
      <c r="C215" s="18">
        <v>1</v>
      </c>
      <c r="D215" s="18"/>
      <c r="E215" s="18"/>
      <c r="F215" s="18">
        <v>1</v>
      </c>
      <c r="G215" s="18"/>
      <c r="I215">
        <f>fix1_oam1!AQ216</f>
        <v>3</v>
      </c>
      <c r="J215">
        <f>fix1_oam1!AR216</f>
        <v>2</v>
      </c>
      <c r="K215" t="str">
        <f t="shared" si="52"/>
        <v>23</v>
      </c>
      <c r="X215">
        <f>fix1_oam1!AS216</f>
        <v>2858496.1</v>
      </c>
      <c r="Y215">
        <f t="shared" si="54"/>
        <v>284</v>
      </c>
      <c r="Z215">
        <f t="shared" si="55"/>
        <v>257</v>
      </c>
      <c r="AA215">
        <f>fix1_oam1!AP216</f>
        <v>2000000</v>
      </c>
      <c r="AB215">
        <f t="shared" si="56"/>
        <v>2224842.1</v>
      </c>
      <c r="AC215">
        <f t="shared" si="57"/>
        <v>1</v>
      </c>
      <c r="AD215">
        <f t="shared" si="53"/>
        <v>2</v>
      </c>
      <c r="AE215" t="str">
        <f t="shared" si="58"/>
        <v>21</v>
      </c>
      <c r="AS215" s="10" t="s">
        <v>875</v>
      </c>
      <c r="AT215" s="11">
        <v>504</v>
      </c>
      <c r="AU215" s="11">
        <v>37</v>
      </c>
      <c r="AV215" s="11">
        <v>1000000</v>
      </c>
    </row>
    <row r="216" spans="1:48" ht="15" thickBot="1" x14ac:dyDescent="0.35">
      <c r="A216" s="17">
        <v>2808065.6</v>
      </c>
      <c r="B216" s="18">
        <v>1</v>
      </c>
      <c r="C216" s="18"/>
      <c r="D216" s="18"/>
      <c r="E216" s="18"/>
      <c r="F216" s="18">
        <v>1</v>
      </c>
      <c r="G216" s="18"/>
      <c r="I216">
        <f>fix1_oam1!AQ217</f>
        <v>3</v>
      </c>
      <c r="J216">
        <f>fix1_oam1!AR217</f>
        <v>1</v>
      </c>
      <c r="K216" t="str">
        <f t="shared" si="52"/>
        <v>13</v>
      </c>
      <c r="X216">
        <f>fix1_oam1!AS217</f>
        <v>2946210.5</v>
      </c>
      <c r="Y216">
        <f t="shared" si="54"/>
        <v>104</v>
      </c>
      <c r="Z216">
        <f t="shared" si="55"/>
        <v>437</v>
      </c>
      <c r="AA216">
        <f>fix1_oam1!AP217</f>
        <v>1000000</v>
      </c>
      <c r="AB216">
        <f t="shared" si="56"/>
        <v>2781052.6</v>
      </c>
      <c r="AC216">
        <f t="shared" si="57"/>
        <v>4</v>
      </c>
      <c r="AD216">
        <f t="shared" si="53"/>
        <v>1</v>
      </c>
      <c r="AE216" t="str">
        <f t="shared" si="58"/>
        <v>14</v>
      </c>
      <c r="AS216" s="10" t="s">
        <v>876</v>
      </c>
      <c r="AT216" s="11">
        <v>239</v>
      </c>
      <c r="AU216" s="11">
        <v>302</v>
      </c>
      <c r="AV216" s="11">
        <v>2000000</v>
      </c>
    </row>
    <row r="217" spans="1:48" ht="15" thickBot="1" x14ac:dyDescent="0.35">
      <c r="A217" s="17">
        <v>2810365.1</v>
      </c>
      <c r="B217" s="18"/>
      <c r="C217" s="18">
        <v>1</v>
      </c>
      <c r="D217" s="18"/>
      <c r="E217" s="18"/>
      <c r="F217" s="18">
        <v>1</v>
      </c>
      <c r="G217" s="18"/>
      <c r="I217">
        <f>fix1_oam1!AQ218</f>
        <v>3</v>
      </c>
      <c r="J217">
        <f>fix1_oam1!AR218</f>
        <v>1</v>
      </c>
      <c r="K217" t="str">
        <f t="shared" si="52"/>
        <v>13</v>
      </c>
      <c r="X217">
        <f>fix1_oam1!AS218</f>
        <v>3012038.4</v>
      </c>
      <c r="Y217">
        <f t="shared" si="54"/>
        <v>62</v>
      </c>
      <c r="Z217">
        <f t="shared" si="55"/>
        <v>479</v>
      </c>
      <c r="AA217">
        <f>fix1_oam1!AP218</f>
        <v>1000000</v>
      </c>
      <c r="AB217">
        <f t="shared" si="56"/>
        <v>2781052.6</v>
      </c>
      <c r="AC217">
        <f t="shared" si="57"/>
        <v>4</v>
      </c>
      <c r="AD217">
        <f t="shared" si="53"/>
        <v>1</v>
      </c>
      <c r="AE217" t="str">
        <f t="shared" si="58"/>
        <v>14</v>
      </c>
      <c r="AS217" s="10" t="s">
        <v>877</v>
      </c>
      <c r="AT217" s="11">
        <v>419</v>
      </c>
      <c r="AU217" s="11">
        <v>122</v>
      </c>
      <c r="AV217" s="11">
        <v>3000000</v>
      </c>
    </row>
    <row r="218" spans="1:48" ht="15" thickBot="1" x14ac:dyDescent="0.35">
      <c r="A218" s="17">
        <v>2815023.5</v>
      </c>
      <c r="B218" s="18"/>
      <c r="C218" s="18">
        <v>1</v>
      </c>
      <c r="D218" s="18"/>
      <c r="E218" s="18"/>
      <c r="F218" s="18">
        <v>1</v>
      </c>
      <c r="G218" s="18"/>
      <c r="I218">
        <f>fix1_oam1!AQ219</f>
        <v>3</v>
      </c>
      <c r="J218">
        <f>fix1_oam1!AR219</f>
        <v>4</v>
      </c>
      <c r="K218" t="str">
        <f t="shared" si="52"/>
        <v>43</v>
      </c>
      <c r="X218">
        <f>fix1_oam1!AS219</f>
        <v>3270443.7</v>
      </c>
      <c r="Y218">
        <f t="shared" si="54"/>
        <v>2</v>
      </c>
      <c r="Z218">
        <f t="shared" si="55"/>
        <v>539</v>
      </c>
      <c r="AA218">
        <f>fix1_oam1!AP219</f>
        <v>4000000</v>
      </c>
      <c r="AB218">
        <f t="shared" si="56"/>
        <v>3337263.2</v>
      </c>
      <c r="AC218">
        <f t="shared" si="57"/>
        <v>4</v>
      </c>
      <c r="AD218">
        <f t="shared" si="53"/>
        <v>4</v>
      </c>
      <c r="AE218" t="str">
        <f t="shared" si="58"/>
        <v>44</v>
      </c>
      <c r="AS218" s="10" t="s">
        <v>878</v>
      </c>
      <c r="AT218" s="11">
        <v>513</v>
      </c>
      <c r="AU218" s="11">
        <v>28</v>
      </c>
      <c r="AV218" s="11">
        <v>1000000</v>
      </c>
    </row>
    <row r="219" spans="1:48" ht="15" thickBot="1" x14ac:dyDescent="0.35">
      <c r="A219" s="17">
        <v>2817830.6</v>
      </c>
      <c r="B219" s="18"/>
      <c r="C219" s="18"/>
      <c r="D219" s="18">
        <v>1</v>
      </c>
      <c r="E219" s="18"/>
      <c r="F219" s="18">
        <v>1</v>
      </c>
      <c r="G219" s="18"/>
      <c r="I219">
        <f>fix1_oam1!AQ220</f>
        <v>3</v>
      </c>
      <c r="J219">
        <f>fix1_oam1!AR220</f>
        <v>4</v>
      </c>
      <c r="K219" t="str">
        <f t="shared" si="52"/>
        <v>43</v>
      </c>
      <c r="X219">
        <f>fix1_oam1!AS220</f>
        <v>2931511.2</v>
      </c>
      <c r="Y219">
        <f t="shared" si="54"/>
        <v>140</v>
      </c>
      <c r="Z219">
        <f t="shared" si="55"/>
        <v>401</v>
      </c>
      <c r="AA219">
        <f>fix1_oam1!AP220</f>
        <v>4000000</v>
      </c>
      <c r="AB219">
        <f t="shared" si="56"/>
        <v>2781052.6</v>
      </c>
      <c r="AC219">
        <f t="shared" si="57"/>
        <v>4</v>
      </c>
      <c r="AD219">
        <f t="shared" si="53"/>
        <v>4</v>
      </c>
      <c r="AE219" t="str">
        <f t="shared" si="58"/>
        <v>44</v>
      </c>
      <c r="AS219" s="10" t="s">
        <v>879</v>
      </c>
      <c r="AT219" s="11">
        <v>500</v>
      </c>
      <c r="AU219" s="11">
        <v>41</v>
      </c>
      <c r="AV219" s="11">
        <v>3000000</v>
      </c>
    </row>
    <row r="220" spans="1:48" ht="15" thickBot="1" x14ac:dyDescent="0.35">
      <c r="A220" s="17">
        <v>2819982.9</v>
      </c>
      <c r="B220" s="18">
        <v>1</v>
      </c>
      <c r="C220" s="18"/>
      <c r="D220" s="18"/>
      <c r="E220" s="18"/>
      <c r="F220" s="18">
        <v>1</v>
      </c>
      <c r="G220" s="18"/>
      <c r="I220">
        <f>fix1_oam1!AQ221</f>
        <v>3</v>
      </c>
      <c r="J220">
        <f>fix1_oam1!AR221</f>
        <v>2</v>
      </c>
      <c r="K220" t="str">
        <f t="shared" si="52"/>
        <v>23</v>
      </c>
      <c r="X220">
        <f>fix1_oam1!AS221</f>
        <v>3034120.7</v>
      </c>
      <c r="Y220">
        <f t="shared" si="54"/>
        <v>54</v>
      </c>
      <c r="Z220">
        <f t="shared" si="55"/>
        <v>487</v>
      </c>
      <c r="AA220">
        <f>fix1_oam1!AP221</f>
        <v>2000000</v>
      </c>
      <c r="AB220">
        <f t="shared" si="56"/>
        <v>2224842.1</v>
      </c>
      <c r="AC220">
        <f t="shared" si="57"/>
        <v>1</v>
      </c>
      <c r="AD220">
        <f t="shared" si="53"/>
        <v>2</v>
      </c>
      <c r="AE220" t="str">
        <f t="shared" si="58"/>
        <v>21</v>
      </c>
      <c r="AS220" s="10" t="s">
        <v>880</v>
      </c>
      <c r="AT220" s="11">
        <v>284</v>
      </c>
      <c r="AU220" s="11">
        <v>257</v>
      </c>
      <c r="AV220" s="11">
        <v>2000000</v>
      </c>
    </row>
    <row r="221" spans="1:48" ht="15" thickBot="1" x14ac:dyDescent="0.35">
      <c r="A221" s="17">
        <v>2822096.3</v>
      </c>
      <c r="B221" s="18"/>
      <c r="C221" s="18">
        <v>1</v>
      </c>
      <c r="D221" s="18"/>
      <c r="E221" s="18"/>
      <c r="F221" s="18">
        <v>1</v>
      </c>
      <c r="G221" s="18"/>
      <c r="I221">
        <f>fix1_oam1!AQ222</f>
        <v>2</v>
      </c>
      <c r="J221">
        <f>fix1_oam1!AR222</f>
        <v>2</v>
      </c>
      <c r="K221" t="str">
        <f t="shared" si="52"/>
        <v>22</v>
      </c>
      <c r="X221">
        <f>fix1_oam1!AS222</f>
        <v>2338480.4</v>
      </c>
      <c r="Y221">
        <f t="shared" si="54"/>
        <v>527</v>
      </c>
      <c r="Z221">
        <f t="shared" si="55"/>
        <v>14</v>
      </c>
      <c r="AA221">
        <f>fix1_oam1!AP222</f>
        <v>2000000</v>
      </c>
      <c r="AB221">
        <f t="shared" si="56"/>
        <v>2224842.1</v>
      </c>
      <c r="AC221">
        <f t="shared" si="57"/>
        <v>1</v>
      </c>
      <c r="AD221">
        <f t="shared" si="53"/>
        <v>2</v>
      </c>
      <c r="AE221" t="str">
        <f t="shared" si="58"/>
        <v>21</v>
      </c>
      <c r="AS221" s="10" t="s">
        <v>881</v>
      </c>
      <c r="AT221" s="11">
        <v>104</v>
      </c>
      <c r="AU221" s="11">
        <v>437</v>
      </c>
      <c r="AV221" s="11">
        <v>1000000</v>
      </c>
    </row>
    <row r="222" spans="1:48" ht="15" thickBot="1" x14ac:dyDescent="0.35">
      <c r="A222" s="17">
        <v>2823082.4</v>
      </c>
      <c r="B222" s="18"/>
      <c r="C222" s="18">
        <v>1</v>
      </c>
      <c r="D222" s="18"/>
      <c r="E222" s="18"/>
      <c r="F222" s="18">
        <v>1</v>
      </c>
      <c r="G222" s="18"/>
      <c r="I222">
        <f>fix1_oam1!AQ223</f>
        <v>3</v>
      </c>
      <c r="J222">
        <f>fix1_oam1!AR223</f>
        <v>1</v>
      </c>
      <c r="K222" t="str">
        <f t="shared" si="52"/>
        <v>13</v>
      </c>
      <c r="X222">
        <f>fix1_oam1!AS223</f>
        <v>2668995.9</v>
      </c>
      <c r="Y222">
        <f t="shared" si="54"/>
        <v>425</v>
      </c>
      <c r="Z222">
        <f t="shared" si="55"/>
        <v>116</v>
      </c>
      <c r="AA222">
        <f>fix1_oam1!AP223</f>
        <v>1000000</v>
      </c>
      <c r="AB222">
        <f t="shared" si="56"/>
        <v>1668631.6</v>
      </c>
      <c r="AC222">
        <f t="shared" si="57"/>
        <v>1</v>
      </c>
      <c r="AD222">
        <f t="shared" si="53"/>
        <v>1</v>
      </c>
      <c r="AE222" t="str">
        <f t="shared" si="58"/>
        <v>11</v>
      </c>
      <c r="AS222" s="10" t="s">
        <v>882</v>
      </c>
      <c r="AT222" s="11">
        <v>62</v>
      </c>
      <c r="AU222" s="11">
        <v>479</v>
      </c>
      <c r="AV222" s="11">
        <v>1000000</v>
      </c>
    </row>
    <row r="223" spans="1:48" ht="15" thickBot="1" x14ac:dyDescent="0.35">
      <c r="A223" s="17">
        <v>2823944.6</v>
      </c>
      <c r="B223" s="18"/>
      <c r="C223" s="18">
        <v>1</v>
      </c>
      <c r="D223" s="18"/>
      <c r="E223" s="18"/>
      <c r="F223" s="18">
        <v>1</v>
      </c>
      <c r="G223" s="18"/>
      <c r="I223">
        <f>fix1_oam1!AQ224</f>
        <v>3</v>
      </c>
      <c r="J223">
        <f>fix1_oam1!AR224</f>
        <v>2</v>
      </c>
      <c r="K223" t="str">
        <f t="shared" si="52"/>
        <v>23</v>
      </c>
      <c r="X223">
        <f>fix1_oam1!AS224</f>
        <v>2739368.2</v>
      </c>
      <c r="Y223">
        <f t="shared" si="54"/>
        <v>372</v>
      </c>
      <c r="Z223">
        <f t="shared" si="55"/>
        <v>169</v>
      </c>
      <c r="AA223">
        <f>fix1_oam1!AP224</f>
        <v>2000000</v>
      </c>
      <c r="AB223">
        <f t="shared" si="56"/>
        <v>2224842.1</v>
      </c>
      <c r="AC223">
        <f t="shared" si="57"/>
        <v>1</v>
      </c>
      <c r="AD223">
        <f t="shared" si="53"/>
        <v>2</v>
      </c>
      <c r="AE223" t="str">
        <f t="shared" si="58"/>
        <v>21</v>
      </c>
      <c r="AS223" s="10" t="s">
        <v>883</v>
      </c>
      <c r="AT223" s="11">
        <v>2</v>
      </c>
      <c r="AU223" s="11">
        <v>539</v>
      </c>
      <c r="AV223" s="11">
        <v>4000000</v>
      </c>
    </row>
    <row r="224" spans="1:48" ht="15" thickBot="1" x14ac:dyDescent="0.35">
      <c r="A224" s="17">
        <v>2824482.3</v>
      </c>
      <c r="B224" s="18"/>
      <c r="C224" s="18"/>
      <c r="D224" s="18">
        <v>1</v>
      </c>
      <c r="E224" s="18"/>
      <c r="F224" s="18">
        <v>1</v>
      </c>
      <c r="G224" s="18"/>
      <c r="I224">
        <f>fix1_oam1!AQ225</f>
        <v>3</v>
      </c>
      <c r="J224">
        <f>fix1_oam1!AR225</f>
        <v>1</v>
      </c>
      <c r="K224" t="str">
        <f t="shared" si="52"/>
        <v>13</v>
      </c>
      <c r="X224">
        <f>fix1_oam1!AS225</f>
        <v>2936220.7</v>
      </c>
      <c r="Y224">
        <f t="shared" si="54"/>
        <v>113</v>
      </c>
      <c r="Z224">
        <f t="shared" si="55"/>
        <v>428</v>
      </c>
      <c r="AA224">
        <f>fix1_oam1!AP225</f>
        <v>1000000</v>
      </c>
      <c r="AB224">
        <f t="shared" si="56"/>
        <v>2781052.6</v>
      </c>
      <c r="AC224">
        <f t="shared" si="57"/>
        <v>4</v>
      </c>
      <c r="AD224">
        <f t="shared" si="53"/>
        <v>1</v>
      </c>
      <c r="AE224" t="str">
        <f t="shared" si="58"/>
        <v>14</v>
      </c>
      <c r="AS224" s="10" t="s">
        <v>884</v>
      </c>
      <c r="AT224" s="11">
        <v>140</v>
      </c>
      <c r="AU224" s="11">
        <v>401</v>
      </c>
      <c r="AV224" s="11">
        <v>4000000</v>
      </c>
    </row>
    <row r="225" spans="1:48" ht="15" thickBot="1" x14ac:dyDescent="0.35">
      <c r="A225" s="17">
        <v>2824960.6</v>
      </c>
      <c r="B225" s="18"/>
      <c r="C225" s="18"/>
      <c r="D225" s="18">
        <v>1</v>
      </c>
      <c r="E225" s="18"/>
      <c r="F225" s="18">
        <v>1</v>
      </c>
      <c r="G225" s="18"/>
      <c r="I225">
        <f>fix1_oam1!AQ226</f>
        <v>3</v>
      </c>
      <c r="J225">
        <f>fix1_oam1!AR226</f>
        <v>1</v>
      </c>
      <c r="K225" t="str">
        <f t="shared" si="52"/>
        <v>13</v>
      </c>
      <c r="X225">
        <f>fix1_oam1!AS226</f>
        <v>2874698.5</v>
      </c>
      <c r="Y225">
        <f t="shared" si="54"/>
        <v>265</v>
      </c>
      <c r="Z225">
        <f t="shared" si="55"/>
        <v>276</v>
      </c>
      <c r="AA225">
        <f>fix1_oam1!AP226</f>
        <v>1000000</v>
      </c>
      <c r="AB225">
        <f t="shared" si="56"/>
        <v>2224842.1</v>
      </c>
      <c r="AC225">
        <f t="shared" si="57"/>
        <v>1</v>
      </c>
      <c r="AD225">
        <f t="shared" si="53"/>
        <v>1</v>
      </c>
      <c r="AE225" t="str">
        <f t="shared" si="58"/>
        <v>11</v>
      </c>
      <c r="AS225" s="10" t="s">
        <v>885</v>
      </c>
      <c r="AT225" s="11">
        <v>54</v>
      </c>
      <c r="AU225" s="11">
        <v>487</v>
      </c>
      <c r="AV225" s="11">
        <v>2000000</v>
      </c>
    </row>
    <row r="226" spans="1:48" ht="15" thickBot="1" x14ac:dyDescent="0.35">
      <c r="A226" s="17">
        <v>2829636.6</v>
      </c>
      <c r="B226" s="18">
        <v>1</v>
      </c>
      <c r="C226" s="18"/>
      <c r="D226" s="18"/>
      <c r="E226" s="18"/>
      <c r="F226" s="18">
        <v>1</v>
      </c>
      <c r="G226" s="18"/>
      <c r="I226">
        <f>fix1_oam1!AQ227</f>
        <v>3</v>
      </c>
      <c r="J226">
        <f>fix1_oam1!AR227</f>
        <v>3</v>
      </c>
      <c r="K226" t="str">
        <f t="shared" si="52"/>
        <v>33</v>
      </c>
      <c r="X226">
        <f>fix1_oam1!AS227</f>
        <v>2737721.5</v>
      </c>
      <c r="Y226">
        <f t="shared" si="54"/>
        <v>374</v>
      </c>
      <c r="Z226">
        <f t="shared" si="55"/>
        <v>167</v>
      </c>
      <c r="AA226">
        <f>fix1_oam1!AP227</f>
        <v>3000000</v>
      </c>
      <c r="AB226">
        <f t="shared" si="56"/>
        <v>2224842.1</v>
      </c>
      <c r="AC226">
        <f t="shared" si="57"/>
        <v>1</v>
      </c>
      <c r="AD226">
        <f t="shared" si="53"/>
        <v>3</v>
      </c>
      <c r="AE226" t="str">
        <f t="shared" si="58"/>
        <v>31</v>
      </c>
      <c r="AS226" s="10" t="s">
        <v>886</v>
      </c>
      <c r="AT226" s="11">
        <v>527</v>
      </c>
      <c r="AU226" s="11">
        <v>14</v>
      </c>
      <c r="AV226" s="11">
        <v>2000000</v>
      </c>
    </row>
    <row r="227" spans="1:48" ht="15" thickBot="1" x14ac:dyDescent="0.35">
      <c r="A227" s="17">
        <v>2829989.7</v>
      </c>
      <c r="B227" s="18">
        <v>1</v>
      </c>
      <c r="C227" s="18"/>
      <c r="D227" s="18"/>
      <c r="E227" s="18"/>
      <c r="F227" s="18">
        <v>1</v>
      </c>
      <c r="G227" s="18"/>
      <c r="I227">
        <f>fix1_oam1!AQ228</f>
        <v>3</v>
      </c>
      <c r="J227">
        <f>fix1_oam1!AR228</f>
        <v>3</v>
      </c>
      <c r="K227" t="str">
        <f t="shared" si="52"/>
        <v>33</v>
      </c>
      <c r="X227">
        <f>fix1_oam1!AS228</f>
        <v>2926768</v>
      </c>
      <c r="Y227">
        <f t="shared" si="54"/>
        <v>219</v>
      </c>
      <c r="Z227">
        <f t="shared" si="55"/>
        <v>322</v>
      </c>
      <c r="AA227">
        <f>fix1_oam1!AP228</f>
        <v>3000000</v>
      </c>
      <c r="AB227">
        <f t="shared" si="56"/>
        <v>2224842.1</v>
      </c>
      <c r="AC227">
        <f t="shared" si="57"/>
        <v>1</v>
      </c>
      <c r="AD227">
        <f t="shared" si="53"/>
        <v>3</v>
      </c>
      <c r="AE227" t="str">
        <f t="shared" si="58"/>
        <v>31</v>
      </c>
      <c r="AS227" s="10" t="s">
        <v>887</v>
      </c>
      <c r="AT227" s="11">
        <v>425</v>
      </c>
      <c r="AU227" s="11">
        <v>116</v>
      </c>
      <c r="AV227" s="11">
        <v>1000000</v>
      </c>
    </row>
    <row r="228" spans="1:48" ht="15" thickBot="1" x14ac:dyDescent="0.35">
      <c r="A228" s="17">
        <v>2830832.9</v>
      </c>
      <c r="B228" s="18"/>
      <c r="C228" s="18">
        <v>1</v>
      </c>
      <c r="D228" s="18"/>
      <c r="E228" s="18"/>
      <c r="F228" s="18">
        <v>1</v>
      </c>
      <c r="G228" s="18"/>
      <c r="I228">
        <f>fix1_oam1!AQ229</f>
        <v>3</v>
      </c>
      <c r="J228">
        <f>fix1_oam1!AR229</f>
        <v>2</v>
      </c>
      <c r="K228" t="str">
        <f t="shared" si="52"/>
        <v>23</v>
      </c>
      <c r="X228">
        <f>fix1_oam1!AS229</f>
        <v>2586853.4</v>
      </c>
      <c r="Y228">
        <f t="shared" si="54"/>
        <v>477</v>
      </c>
      <c r="Z228">
        <f t="shared" si="55"/>
        <v>64</v>
      </c>
      <c r="AA228">
        <f>fix1_oam1!AP229</f>
        <v>2000000</v>
      </c>
      <c r="AB228">
        <f t="shared" si="56"/>
        <v>2224842.1</v>
      </c>
      <c r="AC228">
        <f t="shared" si="57"/>
        <v>1</v>
      </c>
      <c r="AD228">
        <f t="shared" si="53"/>
        <v>2</v>
      </c>
      <c r="AE228" t="str">
        <f t="shared" si="58"/>
        <v>21</v>
      </c>
      <c r="AS228" s="10" t="s">
        <v>888</v>
      </c>
      <c r="AT228" s="11">
        <v>372</v>
      </c>
      <c r="AU228" s="11">
        <v>169</v>
      </c>
      <c r="AV228" s="11">
        <v>2000000</v>
      </c>
    </row>
    <row r="229" spans="1:48" ht="15" thickBot="1" x14ac:dyDescent="0.35">
      <c r="A229" s="17">
        <v>2831335.4</v>
      </c>
      <c r="B229" s="18"/>
      <c r="C229" s="18">
        <v>1</v>
      </c>
      <c r="D229" s="18"/>
      <c r="E229" s="18"/>
      <c r="F229" s="18">
        <v>1</v>
      </c>
      <c r="G229" s="18"/>
      <c r="I229">
        <f>fix1_oam1!AQ230</f>
        <v>3</v>
      </c>
      <c r="J229">
        <f>fix1_oam1!AR230</f>
        <v>2</v>
      </c>
      <c r="K229" t="str">
        <f t="shared" si="52"/>
        <v>23</v>
      </c>
      <c r="X229">
        <f>fix1_oam1!AS230</f>
        <v>2778525.9</v>
      </c>
      <c r="Y229">
        <f t="shared" si="54"/>
        <v>346</v>
      </c>
      <c r="Z229">
        <f t="shared" si="55"/>
        <v>195</v>
      </c>
      <c r="AA229">
        <f>fix1_oam1!AP230</f>
        <v>2000000</v>
      </c>
      <c r="AB229">
        <f t="shared" si="56"/>
        <v>2224842.1</v>
      </c>
      <c r="AC229">
        <f t="shared" si="57"/>
        <v>1</v>
      </c>
      <c r="AD229">
        <f t="shared" si="53"/>
        <v>2</v>
      </c>
      <c r="AE229" t="str">
        <f t="shared" si="58"/>
        <v>21</v>
      </c>
      <c r="AS229" s="10" t="s">
        <v>889</v>
      </c>
      <c r="AT229" s="11">
        <v>113</v>
      </c>
      <c r="AU229" s="11">
        <v>428</v>
      </c>
      <c r="AV229" s="11">
        <v>1000000</v>
      </c>
    </row>
    <row r="230" spans="1:48" ht="15" thickBot="1" x14ac:dyDescent="0.35">
      <c r="A230" s="17">
        <v>2831693.6</v>
      </c>
      <c r="B230" s="18"/>
      <c r="C230" s="18"/>
      <c r="D230" s="18">
        <v>1</v>
      </c>
      <c r="E230" s="18"/>
      <c r="F230" s="18">
        <v>1</v>
      </c>
      <c r="G230" s="18"/>
      <c r="I230">
        <f>fix1_oam1!AQ231</f>
        <v>3</v>
      </c>
      <c r="J230">
        <f>fix1_oam1!AR231</f>
        <v>1</v>
      </c>
      <c r="K230" t="str">
        <f t="shared" si="52"/>
        <v>13</v>
      </c>
      <c r="X230">
        <f>fix1_oam1!AS231</f>
        <v>2620431.7000000002</v>
      </c>
      <c r="Y230">
        <f t="shared" si="54"/>
        <v>460</v>
      </c>
      <c r="Z230">
        <f t="shared" si="55"/>
        <v>81</v>
      </c>
      <c r="AA230">
        <f>fix1_oam1!AP231</f>
        <v>1000000</v>
      </c>
      <c r="AB230">
        <f t="shared" si="56"/>
        <v>2224842.1</v>
      </c>
      <c r="AC230">
        <f t="shared" si="57"/>
        <v>1</v>
      </c>
      <c r="AD230">
        <f t="shared" si="53"/>
        <v>1</v>
      </c>
      <c r="AE230" t="str">
        <f t="shared" si="58"/>
        <v>11</v>
      </c>
      <c r="AS230" s="10" t="s">
        <v>890</v>
      </c>
      <c r="AT230" s="11">
        <v>265</v>
      </c>
      <c r="AU230" s="11">
        <v>276</v>
      </c>
      <c r="AV230" s="11">
        <v>1000000</v>
      </c>
    </row>
    <row r="231" spans="1:48" ht="15" thickBot="1" x14ac:dyDescent="0.35">
      <c r="A231" s="17">
        <v>2834997.5</v>
      </c>
      <c r="B231" s="18"/>
      <c r="C231" s="18"/>
      <c r="D231" s="18">
        <v>1</v>
      </c>
      <c r="E231" s="18"/>
      <c r="F231" s="18">
        <v>1</v>
      </c>
      <c r="G231" s="18"/>
      <c r="I231">
        <f>fix1_oam1!AQ232</f>
        <v>3</v>
      </c>
      <c r="J231">
        <f>fix1_oam1!AR232</f>
        <v>1</v>
      </c>
      <c r="K231" t="str">
        <f t="shared" si="52"/>
        <v>13</v>
      </c>
      <c r="X231">
        <f>fix1_oam1!AS232</f>
        <v>2842701.1</v>
      </c>
      <c r="Y231">
        <f t="shared" si="54"/>
        <v>298</v>
      </c>
      <c r="Z231">
        <f t="shared" si="55"/>
        <v>243</v>
      </c>
      <c r="AA231">
        <f>fix1_oam1!AP232</f>
        <v>1000000</v>
      </c>
      <c r="AB231">
        <f t="shared" si="56"/>
        <v>2224842.1</v>
      </c>
      <c r="AC231">
        <f t="shared" si="57"/>
        <v>1</v>
      </c>
      <c r="AD231">
        <f t="shared" si="53"/>
        <v>1</v>
      </c>
      <c r="AE231" t="str">
        <f t="shared" si="58"/>
        <v>11</v>
      </c>
      <c r="AS231" s="10" t="s">
        <v>891</v>
      </c>
      <c r="AT231" s="11">
        <v>374</v>
      </c>
      <c r="AU231" s="11">
        <v>167</v>
      </c>
      <c r="AV231" s="11">
        <v>3000000</v>
      </c>
    </row>
    <row r="232" spans="1:48" ht="15" thickBot="1" x14ac:dyDescent="0.35">
      <c r="A232" s="17">
        <v>2837598.1</v>
      </c>
      <c r="B232" s="18"/>
      <c r="C232" s="18"/>
      <c r="D232" s="18">
        <v>1</v>
      </c>
      <c r="E232" s="18"/>
      <c r="F232" s="18">
        <v>1</v>
      </c>
      <c r="G232" s="18"/>
      <c r="I232">
        <f>fix1_oam1!AQ233</f>
        <v>3</v>
      </c>
      <c r="J232">
        <f>fix1_oam1!AR233</f>
        <v>3</v>
      </c>
      <c r="K232" t="str">
        <f t="shared" si="52"/>
        <v>33</v>
      </c>
      <c r="X232">
        <f>fix1_oam1!AS233</f>
        <v>2658908.5</v>
      </c>
      <c r="Y232">
        <f t="shared" si="54"/>
        <v>433</v>
      </c>
      <c r="Z232">
        <f t="shared" si="55"/>
        <v>108</v>
      </c>
      <c r="AA232">
        <f>fix1_oam1!AP233</f>
        <v>3000000</v>
      </c>
      <c r="AB232">
        <f t="shared" si="56"/>
        <v>2224842.1</v>
      </c>
      <c r="AC232">
        <f t="shared" si="57"/>
        <v>1</v>
      </c>
      <c r="AD232">
        <f t="shared" si="53"/>
        <v>3</v>
      </c>
      <c r="AE232" t="str">
        <f t="shared" si="58"/>
        <v>31</v>
      </c>
      <c r="AS232" s="10" t="s">
        <v>892</v>
      </c>
      <c r="AT232" s="11">
        <v>219</v>
      </c>
      <c r="AU232" s="11">
        <v>322</v>
      </c>
      <c r="AV232" s="11">
        <v>3000000</v>
      </c>
    </row>
    <row r="233" spans="1:48" ht="15" thickBot="1" x14ac:dyDescent="0.35">
      <c r="A233" s="17">
        <v>2839715.2</v>
      </c>
      <c r="B233" s="18">
        <v>1</v>
      </c>
      <c r="C233" s="18"/>
      <c r="D233" s="18"/>
      <c r="E233" s="18"/>
      <c r="F233" s="18">
        <v>1</v>
      </c>
      <c r="G233" s="18"/>
      <c r="I233">
        <f>fix1_oam1!AQ234</f>
        <v>3</v>
      </c>
      <c r="J233">
        <f>fix1_oam1!AR234</f>
        <v>3</v>
      </c>
      <c r="K233" t="str">
        <f t="shared" si="52"/>
        <v>33</v>
      </c>
      <c r="X233">
        <f>fix1_oam1!AS234</f>
        <v>2772823.4</v>
      </c>
      <c r="Y233">
        <f t="shared" si="54"/>
        <v>352</v>
      </c>
      <c r="Z233">
        <f t="shared" si="55"/>
        <v>189</v>
      </c>
      <c r="AA233">
        <f>fix1_oam1!AP234</f>
        <v>3000000</v>
      </c>
      <c r="AB233">
        <f t="shared" si="56"/>
        <v>2224842.1</v>
      </c>
      <c r="AC233">
        <f t="shared" si="57"/>
        <v>1</v>
      </c>
      <c r="AD233">
        <f t="shared" si="53"/>
        <v>3</v>
      </c>
      <c r="AE233" t="str">
        <f t="shared" si="58"/>
        <v>31</v>
      </c>
      <c r="AS233" s="10" t="s">
        <v>893</v>
      </c>
      <c r="AT233" s="11">
        <v>477</v>
      </c>
      <c r="AU233" s="11">
        <v>64</v>
      </c>
      <c r="AV233" s="11">
        <v>2000000</v>
      </c>
    </row>
    <row r="234" spans="1:48" ht="15" thickBot="1" x14ac:dyDescent="0.35">
      <c r="A234" s="17">
        <v>2841071.1</v>
      </c>
      <c r="B234" s="18">
        <v>1</v>
      </c>
      <c r="C234" s="18"/>
      <c r="D234" s="18"/>
      <c r="E234" s="18"/>
      <c r="F234" s="18">
        <v>1</v>
      </c>
      <c r="G234" s="18"/>
      <c r="I234">
        <f>fix1_oam1!AQ235</f>
        <v>2</v>
      </c>
      <c r="J234">
        <f>fix1_oam1!AR235</f>
        <v>2</v>
      </c>
      <c r="K234" t="str">
        <f t="shared" si="52"/>
        <v>22</v>
      </c>
      <c r="X234">
        <f>fix1_oam1!AS235</f>
        <v>2317225.5</v>
      </c>
      <c r="Y234">
        <f t="shared" si="54"/>
        <v>530</v>
      </c>
      <c r="Z234">
        <f t="shared" si="55"/>
        <v>11</v>
      </c>
      <c r="AA234">
        <f>fix1_oam1!AP235</f>
        <v>2000000</v>
      </c>
      <c r="AB234">
        <f t="shared" si="56"/>
        <v>2224842.1</v>
      </c>
      <c r="AC234">
        <f t="shared" si="57"/>
        <v>1</v>
      </c>
      <c r="AD234">
        <f t="shared" si="53"/>
        <v>2</v>
      </c>
      <c r="AE234" t="str">
        <f t="shared" si="58"/>
        <v>21</v>
      </c>
      <c r="AS234" s="10" t="s">
        <v>894</v>
      </c>
      <c r="AT234" s="11">
        <v>346</v>
      </c>
      <c r="AU234" s="11">
        <v>195</v>
      </c>
      <c r="AV234" s="11">
        <v>2000000</v>
      </c>
    </row>
    <row r="235" spans="1:48" ht="15" thickBot="1" x14ac:dyDescent="0.35">
      <c r="A235" s="17">
        <v>2842025.7</v>
      </c>
      <c r="B235" s="18"/>
      <c r="C235" s="18"/>
      <c r="D235" s="18">
        <v>1</v>
      </c>
      <c r="E235" s="18"/>
      <c r="F235" s="18">
        <v>1</v>
      </c>
      <c r="G235" s="18"/>
      <c r="I235">
        <f>fix1_oam1!AQ236</f>
        <v>3</v>
      </c>
      <c r="J235">
        <f>fix1_oam1!AR236</f>
        <v>3</v>
      </c>
      <c r="K235" t="str">
        <f t="shared" si="52"/>
        <v>33</v>
      </c>
      <c r="X235">
        <f>fix1_oam1!AS236</f>
        <v>2887400</v>
      </c>
      <c r="Y235">
        <f t="shared" si="54"/>
        <v>251</v>
      </c>
      <c r="Z235">
        <f t="shared" si="55"/>
        <v>290</v>
      </c>
      <c r="AA235">
        <f>fix1_oam1!AP236</f>
        <v>3000000</v>
      </c>
      <c r="AB235">
        <f t="shared" si="56"/>
        <v>2224842.1</v>
      </c>
      <c r="AC235">
        <f t="shared" si="57"/>
        <v>1</v>
      </c>
      <c r="AD235">
        <f t="shared" si="53"/>
        <v>3</v>
      </c>
      <c r="AE235" t="str">
        <f t="shared" si="58"/>
        <v>31</v>
      </c>
      <c r="AS235" s="10" t="s">
        <v>895</v>
      </c>
      <c r="AT235" s="11">
        <v>460</v>
      </c>
      <c r="AU235" s="11">
        <v>81</v>
      </c>
      <c r="AV235" s="11">
        <v>1000000</v>
      </c>
    </row>
    <row r="236" spans="1:48" ht="15" thickBot="1" x14ac:dyDescent="0.35">
      <c r="A236" s="17">
        <v>2843006.6</v>
      </c>
      <c r="B236" s="18"/>
      <c r="C236" s="18"/>
      <c r="D236" s="18">
        <v>1</v>
      </c>
      <c r="E236" s="18"/>
      <c r="F236" s="18">
        <v>1</v>
      </c>
      <c r="G236" s="18"/>
      <c r="I236">
        <f>fix1_oam1!AQ237</f>
        <v>3</v>
      </c>
      <c r="J236">
        <f>fix1_oam1!AR237</f>
        <v>4</v>
      </c>
      <c r="K236" t="str">
        <f t="shared" si="52"/>
        <v>43</v>
      </c>
      <c r="X236">
        <f>fix1_oam1!AS237</f>
        <v>3074489.1</v>
      </c>
      <c r="Y236">
        <f t="shared" si="54"/>
        <v>36</v>
      </c>
      <c r="Z236">
        <f t="shared" si="55"/>
        <v>505</v>
      </c>
      <c r="AA236">
        <f>fix1_oam1!AP237</f>
        <v>4000000</v>
      </c>
      <c r="AB236">
        <f t="shared" si="56"/>
        <v>2781052.6</v>
      </c>
      <c r="AC236">
        <f t="shared" si="57"/>
        <v>4</v>
      </c>
      <c r="AD236">
        <f t="shared" si="53"/>
        <v>4</v>
      </c>
      <c r="AE236" t="str">
        <f t="shared" si="58"/>
        <v>44</v>
      </c>
      <c r="AS236" s="10" t="s">
        <v>896</v>
      </c>
      <c r="AT236" s="11">
        <v>298</v>
      </c>
      <c r="AU236" s="11">
        <v>243</v>
      </c>
      <c r="AV236" s="11">
        <v>1000000</v>
      </c>
    </row>
    <row r="237" spans="1:48" ht="15" thickBot="1" x14ac:dyDescent="0.35">
      <c r="A237" s="17">
        <v>2847400.5</v>
      </c>
      <c r="B237" s="18">
        <v>1</v>
      </c>
      <c r="C237" s="18"/>
      <c r="D237" s="18"/>
      <c r="E237" s="18"/>
      <c r="F237" s="18">
        <v>1</v>
      </c>
      <c r="G237" s="18"/>
      <c r="I237">
        <f>fix1_oam1!AQ238</f>
        <v>3</v>
      </c>
      <c r="J237">
        <f>fix1_oam1!AR238</f>
        <v>2</v>
      </c>
      <c r="K237" t="str">
        <f t="shared" si="52"/>
        <v>23</v>
      </c>
      <c r="X237">
        <f>fix1_oam1!AS238</f>
        <v>2703599.4</v>
      </c>
      <c r="Y237">
        <f t="shared" si="54"/>
        <v>401</v>
      </c>
      <c r="Z237">
        <f t="shared" si="55"/>
        <v>140</v>
      </c>
      <c r="AA237">
        <f>fix1_oam1!AP238</f>
        <v>2000000</v>
      </c>
      <c r="AB237">
        <f t="shared" si="56"/>
        <v>2224842.1</v>
      </c>
      <c r="AC237">
        <f t="shared" si="57"/>
        <v>1</v>
      </c>
      <c r="AD237">
        <f t="shared" si="53"/>
        <v>2</v>
      </c>
      <c r="AE237" t="str">
        <f t="shared" si="58"/>
        <v>21</v>
      </c>
      <c r="AS237" s="10" t="s">
        <v>897</v>
      </c>
      <c r="AT237" s="11">
        <v>433</v>
      </c>
      <c r="AU237" s="11">
        <v>108</v>
      </c>
      <c r="AV237" s="11">
        <v>3000000</v>
      </c>
    </row>
    <row r="238" spans="1:48" ht="15" thickBot="1" x14ac:dyDescent="0.35">
      <c r="A238" s="17">
        <v>2848321.3</v>
      </c>
      <c r="B238" s="18"/>
      <c r="C238" s="18">
        <v>1</v>
      </c>
      <c r="D238" s="18"/>
      <c r="E238" s="18"/>
      <c r="F238" s="18">
        <v>1</v>
      </c>
      <c r="G238" s="18"/>
      <c r="I238">
        <f>fix1_oam1!AQ239</f>
        <v>3</v>
      </c>
      <c r="J238">
        <f>fix1_oam1!AR239</f>
        <v>3</v>
      </c>
      <c r="K238" t="str">
        <f t="shared" si="52"/>
        <v>33</v>
      </c>
      <c r="X238">
        <f>fix1_oam1!AS239</f>
        <v>2630760.9</v>
      </c>
      <c r="Y238">
        <f t="shared" si="54"/>
        <v>451</v>
      </c>
      <c r="Z238">
        <f t="shared" si="55"/>
        <v>90</v>
      </c>
      <c r="AA238">
        <f>fix1_oam1!AP239</f>
        <v>3000000</v>
      </c>
      <c r="AB238">
        <f t="shared" si="56"/>
        <v>2224842.1</v>
      </c>
      <c r="AC238">
        <f t="shared" si="57"/>
        <v>1</v>
      </c>
      <c r="AD238">
        <f t="shared" si="53"/>
        <v>3</v>
      </c>
      <c r="AE238" t="str">
        <f t="shared" si="58"/>
        <v>31</v>
      </c>
      <c r="AS238" s="10" t="s">
        <v>898</v>
      </c>
      <c r="AT238" s="11">
        <v>352</v>
      </c>
      <c r="AU238" s="11">
        <v>189</v>
      </c>
      <c r="AV238" s="11">
        <v>3000000</v>
      </c>
    </row>
    <row r="239" spans="1:48" ht="15" thickBot="1" x14ac:dyDescent="0.35">
      <c r="A239" s="17">
        <v>2849109.5</v>
      </c>
      <c r="B239" s="18">
        <v>1</v>
      </c>
      <c r="C239" s="18"/>
      <c r="D239" s="18"/>
      <c r="E239" s="18"/>
      <c r="F239" s="18">
        <v>1</v>
      </c>
      <c r="G239" s="18"/>
      <c r="I239">
        <f>fix1_oam1!AQ240</f>
        <v>3</v>
      </c>
      <c r="J239">
        <f>fix1_oam1!AR240</f>
        <v>1</v>
      </c>
      <c r="K239" t="str">
        <f t="shared" si="52"/>
        <v>13</v>
      </c>
      <c r="X239">
        <f>fix1_oam1!AS240</f>
        <v>2907702.2</v>
      </c>
      <c r="Y239">
        <f t="shared" si="54"/>
        <v>232</v>
      </c>
      <c r="Z239">
        <f t="shared" si="55"/>
        <v>309</v>
      </c>
      <c r="AA239">
        <f>fix1_oam1!AP240</f>
        <v>1000000</v>
      </c>
      <c r="AB239">
        <f t="shared" si="56"/>
        <v>2224842.1</v>
      </c>
      <c r="AC239">
        <f t="shared" si="57"/>
        <v>1</v>
      </c>
      <c r="AD239">
        <f t="shared" si="53"/>
        <v>1</v>
      </c>
      <c r="AE239" t="str">
        <f t="shared" si="58"/>
        <v>11</v>
      </c>
      <c r="AS239" s="10" t="s">
        <v>899</v>
      </c>
      <c r="AT239" s="11">
        <v>530</v>
      </c>
      <c r="AU239" s="11">
        <v>11</v>
      </c>
      <c r="AV239" s="11">
        <v>2000000</v>
      </c>
    </row>
    <row r="240" spans="1:48" ht="15" thickBot="1" x14ac:dyDescent="0.35">
      <c r="A240" s="17">
        <v>2850201</v>
      </c>
      <c r="B240" s="18"/>
      <c r="C240" s="18"/>
      <c r="D240" s="18">
        <v>1</v>
      </c>
      <c r="E240" s="18"/>
      <c r="F240" s="18">
        <v>1</v>
      </c>
      <c r="G240" s="18"/>
      <c r="I240">
        <f>fix1_oam1!AQ241</f>
        <v>3</v>
      </c>
      <c r="J240">
        <f>fix1_oam1!AR241</f>
        <v>4</v>
      </c>
      <c r="K240" t="str">
        <f t="shared" si="52"/>
        <v>43</v>
      </c>
      <c r="X240">
        <f>fix1_oam1!AS241</f>
        <v>2931511.2</v>
      </c>
      <c r="Y240">
        <f t="shared" si="54"/>
        <v>140</v>
      </c>
      <c r="Z240">
        <f t="shared" si="55"/>
        <v>401</v>
      </c>
      <c r="AA240">
        <f>fix1_oam1!AP241</f>
        <v>4000000</v>
      </c>
      <c r="AB240">
        <f t="shared" si="56"/>
        <v>2781052.6</v>
      </c>
      <c r="AC240">
        <f t="shared" si="57"/>
        <v>4</v>
      </c>
      <c r="AD240">
        <f t="shared" si="53"/>
        <v>4</v>
      </c>
      <c r="AE240" t="str">
        <f t="shared" si="58"/>
        <v>44</v>
      </c>
      <c r="AS240" s="10" t="s">
        <v>900</v>
      </c>
      <c r="AT240" s="11">
        <v>251</v>
      </c>
      <c r="AU240" s="11">
        <v>290</v>
      </c>
      <c r="AV240" s="11">
        <v>3000000</v>
      </c>
    </row>
    <row r="241" spans="1:48" ht="15" thickBot="1" x14ac:dyDescent="0.35">
      <c r="A241" s="17">
        <v>2850488.2</v>
      </c>
      <c r="B241" s="18"/>
      <c r="C241" s="18"/>
      <c r="D241" s="18">
        <v>1</v>
      </c>
      <c r="E241" s="18"/>
      <c r="F241" s="18">
        <v>1</v>
      </c>
      <c r="G241" s="18"/>
      <c r="I241">
        <f>fix1_oam1!AQ242</f>
        <v>3</v>
      </c>
      <c r="J241">
        <f>fix1_oam1!AR242</f>
        <v>4</v>
      </c>
      <c r="K241" t="str">
        <f t="shared" si="52"/>
        <v>43</v>
      </c>
      <c r="X241">
        <f>fix1_oam1!AS242</f>
        <v>2931511.2</v>
      </c>
      <c r="Y241">
        <f t="shared" si="54"/>
        <v>140</v>
      </c>
      <c r="Z241">
        <f t="shared" si="55"/>
        <v>401</v>
      </c>
      <c r="AA241">
        <f>fix1_oam1!AP242</f>
        <v>4000000</v>
      </c>
      <c r="AB241">
        <f t="shared" si="56"/>
        <v>2781052.6</v>
      </c>
      <c r="AC241">
        <f t="shared" si="57"/>
        <v>4</v>
      </c>
      <c r="AD241">
        <f t="shared" si="53"/>
        <v>4</v>
      </c>
      <c r="AE241" t="str">
        <f t="shared" si="58"/>
        <v>44</v>
      </c>
      <c r="AS241" s="10" t="s">
        <v>901</v>
      </c>
      <c r="AT241" s="11">
        <v>36</v>
      </c>
      <c r="AU241" s="11">
        <v>505</v>
      </c>
      <c r="AV241" s="11">
        <v>4000000</v>
      </c>
    </row>
    <row r="242" spans="1:48" ht="15" thickBot="1" x14ac:dyDescent="0.35">
      <c r="A242" s="17">
        <v>2851111.6</v>
      </c>
      <c r="B242" s="18"/>
      <c r="C242" s="18"/>
      <c r="D242" s="18">
        <v>1</v>
      </c>
      <c r="E242" s="18"/>
      <c r="F242" s="18">
        <v>1</v>
      </c>
      <c r="G242" s="18"/>
      <c r="I242">
        <f>fix1_oam1!AQ243</f>
        <v>2</v>
      </c>
      <c r="J242">
        <f>fix1_oam1!AR243</f>
        <v>3</v>
      </c>
      <c r="K242" t="str">
        <f t="shared" si="52"/>
        <v>32</v>
      </c>
      <c r="X242">
        <f>fix1_oam1!AS243</f>
        <v>2451875.7000000002</v>
      </c>
      <c r="Y242">
        <f t="shared" si="54"/>
        <v>512</v>
      </c>
      <c r="Z242">
        <f t="shared" si="55"/>
        <v>29</v>
      </c>
      <c r="AA242">
        <f>fix1_oam1!AP243</f>
        <v>3000000</v>
      </c>
      <c r="AB242">
        <f t="shared" si="56"/>
        <v>2224842.1</v>
      </c>
      <c r="AC242">
        <f t="shared" si="57"/>
        <v>1</v>
      </c>
      <c r="AD242">
        <f t="shared" si="53"/>
        <v>3</v>
      </c>
      <c r="AE242" t="str">
        <f t="shared" si="58"/>
        <v>31</v>
      </c>
      <c r="AS242" s="10" t="s">
        <v>902</v>
      </c>
      <c r="AT242" s="11">
        <v>401</v>
      </c>
      <c r="AU242" s="11">
        <v>140</v>
      </c>
      <c r="AV242" s="11">
        <v>2000000</v>
      </c>
    </row>
    <row r="243" spans="1:48" ht="15" thickBot="1" x14ac:dyDescent="0.35">
      <c r="A243" s="17">
        <v>2852095.4</v>
      </c>
      <c r="B243" s="18"/>
      <c r="C243" s="18"/>
      <c r="D243" s="18">
        <v>1</v>
      </c>
      <c r="E243" s="18"/>
      <c r="F243" s="18">
        <v>1</v>
      </c>
      <c r="G243" s="18"/>
      <c r="I243">
        <f>fix1_oam1!AQ244</f>
        <v>3</v>
      </c>
      <c r="J243">
        <f>fix1_oam1!AR244</f>
        <v>4</v>
      </c>
      <c r="K243" t="str">
        <f t="shared" si="52"/>
        <v>43</v>
      </c>
      <c r="X243">
        <f>fix1_oam1!AS244</f>
        <v>2931511.2</v>
      </c>
      <c r="Y243">
        <f t="shared" si="54"/>
        <v>140</v>
      </c>
      <c r="Z243">
        <f t="shared" si="55"/>
        <v>401</v>
      </c>
      <c r="AA243">
        <f>fix1_oam1!AP244</f>
        <v>4000000</v>
      </c>
      <c r="AB243">
        <f t="shared" si="56"/>
        <v>2781052.6</v>
      </c>
      <c r="AC243">
        <f t="shared" si="57"/>
        <v>4</v>
      </c>
      <c r="AD243">
        <f t="shared" si="53"/>
        <v>4</v>
      </c>
      <c r="AE243" t="str">
        <f t="shared" si="58"/>
        <v>44</v>
      </c>
      <c r="AS243" s="10" t="s">
        <v>903</v>
      </c>
      <c r="AT243" s="11">
        <v>451</v>
      </c>
      <c r="AU243" s="11">
        <v>90</v>
      </c>
      <c r="AV243" s="11">
        <v>3000000</v>
      </c>
    </row>
    <row r="244" spans="1:48" ht="15" thickBot="1" x14ac:dyDescent="0.35">
      <c r="A244" s="17">
        <v>2853602.3</v>
      </c>
      <c r="B244" s="18">
        <v>1</v>
      </c>
      <c r="C244" s="18"/>
      <c r="D244" s="18"/>
      <c r="E244" s="18"/>
      <c r="F244" s="18">
        <v>1</v>
      </c>
      <c r="G244" s="18"/>
      <c r="I244">
        <f>fix1_oam1!AQ245</f>
        <v>3</v>
      </c>
      <c r="J244">
        <f>fix1_oam1!AR245</f>
        <v>2</v>
      </c>
      <c r="K244" t="str">
        <f t="shared" si="52"/>
        <v>23</v>
      </c>
      <c r="X244">
        <f>fix1_oam1!AS245</f>
        <v>2860060.8</v>
      </c>
      <c r="Y244">
        <f t="shared" si="54"/>
        <v>282</v>
      </c>
      <c r="Z244">
        <f t="shared" si="55"/>
        <v>259</v>
      </c>
      <c r="AA244">
        <f>fix1_oam1!AP245</f>
        <v>2000000</v>
      </c>
      <c r="AB244">
        <f t="shared" si="56"/>
        <v>2224842.1</v>
      </c>
      <c r="AC244">
        <f t="shared" si="57"/>
        <v>1</v>
      </c>
      <c r="AD244">
        <f t="shared" si="53"/>
        <v>2</v>
      </c>
      <c r="AE244" t="str">
        <f t="shared" si="58"/>
        <v>21</v>
      </c>
      <c r="AS244" s="10" t="s">
        <v>904</v>
      </c>
      <c r="AT244" s="11">
        <v>232</v>
      </c>
      <c r="AU244" s="11">
        <v>309</v>
      </c>
      <c r="AV244" s="11">
        <v>1000000</v>
      </c>
    </row>
    <row r="245" spans="1:48" ht="15" thickBot="1" x14ac:dyDescent="0.35">
      <c r="A245" s="17">
        <v>2853603</v>
      </c>
      <c r="B245" s="18"/>
      <c r="C245" s="18">
        <v>1</v>
      </c>
      <c r="D245" s="18"/>
      <c r="E245" s="18"/>
      <c r="F245" s="18">
        <v>1</v>
      </c>
      <c r="G245" s="18"/>
      <c r="I245">
        <f>fix1_oam1!AQ246</f>
        <v>3</v>
      </c>
      <c r="J245">
        <f>fix1_oam1!AR246</f>
        <v>4</v>
      </c>
      <c r="K245" t="str">
        <f t="shared" si="52"/>
        <v>43</v>
      </c>
      <c r="X245">
        <f>fix1_oam1!AS246</f>
        <v>2931510.5</v>
      </c>
      <c r="Y245">
        <f t="shared" si="54"/>
        <v>186</v>
      </c>
      <c r="Z245">
        <f t="shared" si="55"/>
        <v>355</v>
      </c>
      <c r="AA245">
        <f>fix1_oam1!AP246</f>
        <v>4000000</v>
      </c>
      <c r="AB245">
        <f t="shared" si="56"/>
        <v>3337263.2</v>
      </c>
      <c r="AC245">
        <f t="shared" si="57"/>
        <v>4</v>
      </c>
      <c r="AD245">
        <f t="shared" si="53"/>
        <v>4</v>
      </c>
      <c r="AE245" t="str">
        <f t="shared" si="58"/>
        <v>44</v>
      </c>
      <c r="AS245" s="10" t="s">
        <v>905</v>
      </c>
      <c r="AT245" s="11">
        <v>140</v>
      </c>
      <c r="AU245" s="11">
        <v>401</v>
      </c>
      <c r="AV245" s="11">
        <v>4000000</v>
      </c>
    </row>
    <row r="246" spans="1:48" ht="15" thickBot="1" x14ac:dyDescent="0.35">
      <c r="A246" s="17">
        <v>2853688</v>
      </c>
      <c r="B246" s="18"/>
      <c r="C246" s="18"/>
      <c r="D246" s="18">
        <v>1</v>
      </c>
      <c r="E246" s="18"/>
      <c r="F246" s="18">
        <v>1</v>
      </c>
      <c r="G246" s="18"/>
      <c r="I246">
        <f>fix1_oam1!AQ247</f>
        <v>3</v>
      </c>
      <c r="J246">
        <f>fix1_oam1!AR247</f>
        <v>2</v>
      </c>
      <c r="K246" t="str">
        <f t="shared" si="52"/>
        <v>23</v>
      </c>
      <c r="X246">
        <f>fix1_oam1!AS247</f>
        <v>2665924.4</v>
      </c>
      <c r="Y246">
        <f t="shared" si="54"/>
        <v>427</v>
      </c>
      <c r="Z246">
        <f t="shared" si="55"/>
        <v>114</v>
      </c>
      <c r="AA246">
        <f>fix1_oam1!AP247</f>
        <v>2000000</v>
      </c>
      <c r="AB246">
        <f t="shared" si="56"/>
        <v>1668631.6</v>
      </c>
      <c r="AC246">
        <f t="shared" si="57"/>
        <v>1</v>
      </c>
      <c r="AD246">
        <f t="shared" si="53"/>
        <v>2</v>
      </c>
      <c r="AE246" t="str">
        <f t="shared" si="58"/>
        <v>21</v>
      </c>
      <c r="AS246" s="10" t="s">
        <v>906</v>
      </c>
      <c r="AT246" s="11">
        <v>140</v>
      </c>
      <c r="AU246" s="11">
        <v>401</v>
      </c>
      <c r="AV246" s="11">
        <v>4000000</v>
      </c>
    </row>
    <row r="247" spans="1:48" ht="15" thickBot="1" x14ac:dyDescent="0.35">
      <c r="A247" s="17">
        <v>2854017.7</v>
      </c>
      <c r="B247" s="18"/>
      <c r="C247" s="18"/>
      <c r="D247" s="18">
        <v>1</v>
      </c>
      <c r="E247" s="18"/>
      <c r="F247" s="18">
        <v>1</v>
      </c>
      <c r="G247" s="18"/>
      <c r="I247">
        <f>fix1_oam1!AQ248</f>
        <v>3</v>
      </c>
      <c r="J247">
        <f>fix1_oam1!AR248</f>
        <v>1</v>
      </c>
      <c r="K247" t="str">
        <f t="shared" si="52"/>
        <v>13</v>
      </c>
      <c r="X247">
        <f>fix1_oam1!AS248</f>
        <v>2591261.7000000002</v>
      </c>
      <c r="Y247">
        <f t="shared" si="54"/>
        <v>474</v>
      </c>
      <c r="Z247">
        <f t="shared" si="55"/>
        <v>67</v>
      </c>
      <c r="AA247">
        <f>fix1_oam1!AP248</f>
        <v>1000000</v>
      </c>
      <c r="AB247">
        <f t="shared" si="56"/>
        <v>2224842.1</v>
      </c>
      <c r="AC247">
        <f t="shared" si="57"/>
        <v>1</v>
      </c>
      <c r="AD247">
        <f t="shared" si="53"/>
        <v>1</v>
      </c>
      <c r="AE247" t="str">
        <f t="shared" si="58"/>
        <v>11</v>
      </c>
      <c r="AS247" s="10" t="s">
        <v>907</v>
      </c>
      <c r="AT247" s="11">
        <v>512</v>
      </c>
      <c r="AU247" s="11">
        <v>29</v>
      </c>
      <c r="AV247" s="11">
        <v>3000000</v>
      </c>
    </row>
    <row r="248" spans="1:48" ht="15" thickBot="1" x14ac:dyDescent="0.35">
      <c r="A248" s="17">
        <v>2855997.1</v>
      </c>
      <c r="B248" s="18">
        <v>1</v>
      </c>
      <c r="C248" s="18"/>
      <c r="D248" s="18"/>
      <c r="E248" s="18"/>
      <c r="F248" s="18">
        <v>1</v>
      </c>
      <c r="G248" s="18"/>
      <c r="I248">
        <f>fix1_oam1!AQ249</f>
        <v>3</v>
      </c>
      <c r="J248">
        <f>fix1_oam1!AR249</f>
        <v>1</v>
      </c>
      <c r="K248" t="str">
        <f t="shared" si="52"/>
        <v>13</v>
      </c>
      <c r="X248">
        <f>fix1_oam1!AS249</f>
        <v>3027670.6</v>
      </c>
      <c r="Y248">
        <f t="shared" si="54"/>
        <v>55</v>
      </c>
      <c r="Z248">
        <f t="shared" si="55"/>
        <v>486</v>
      </c>
      <c r="AA248">
        <f>fix1_oam1!AP249</f>
        <v>1000000</v>
      </c>
      <c r="AB248">
        <f t="shared" si="56"/>
        <v>2224842.1</v>
      </c>
      <c r="AC248">
        <f t="shared" si="57"/>
        <v>1</v>
      </c>
      <c r="AD248">
        <f t="shared" si="53"/>
        <v>1</v>
      </c>
      <c r="AE248" t="str">
        <f t="shared" si="58"/>
        <v>11</v>
      </c>
      <c r="AS248" s="10" t="s">
        <v>908</v>
      </c>
      <c r="AT248" s="11">
        <v>140</v>
      </c>
      <c r="AU248" s="11">
        <v>401</v>
      </c>
      <c r="AV248" s="11">
        <v>4000000</v>
      </c>
    </row>
    <row r="249" spans="1:48" ht="15" thickBot="1" x14ac:dyDescent="0.35">
      <c r="A249" s="17">
        <v>2855999.3</v>
      </c>
      <c r="B249" s="18">
        <v>1</v>
      </c>
      <c r="C249" s="18"/>
      <c r="D249" s="18"/>
      <c r="E249" s="18"/>
      <c r="F249" s="18">
        <v>1</v>
      </c>
      <c r="G249" s="18"/>
      <c r="I249">
        <f>fix1_oam1!AQ250</f>
        <v>3</v>
      </c>
      <c r="J249">
        <f>fix1_oam1!AR250</f>
        <v>1</v>
      </c>
      <c r="K249" t="str">
        <f t="shared" si="52"/>
        <v>13</v>
      </c>
      <c r="X249">
        <f>fix1_oam1!AS250</f>
        <v>2631909.2999999998</v>
      </c>
      <c r="Y249">
        <f t="shared" si="54"/>
        <v>450</v>
      </c>
      <c r="Z249">
        <f t="shared" si="55"/>
        <v>91</v>
      </c>
      <c r="AA249">
        <f>fix1_oam1!AP250</f>
        <v>1000000</v>
      </c>
      <c r="AB249">
        <f t="shared" si="56"/>
        <v>2224842.1</v>
      </c>
      <c r="AC249">
        <f t="shared" si="57"/>
        <v>1</v>
      </c>
      <c r="AD249">
        <f t="shared" si="53"/>
        <v>1</v>
      </c>
      <c r="AE249" t="str">
        <f t="shared" si="58"/>
        <v>11</v>
      </c>
      <c r="AS249" s="10" t="s">
        <v>909</v>
      </c>
      <c r="AT249" s="11">
        <v>282</v>
      </c>
      <c r="AU249" s="11">
        <v>259</v>
      </c>
      <c r="AV249" s="11">
        <v>2000000</v>
      </c>
    </row>
    <row r="250" spans="1:48" ht="15" thickBot="1" x14ac:dyDescent="0.35">
      <c r="A250" s="17">
        <v>2856032.2</v>
      </c>
      <c r="B250" s="18">
        <v>1</v>
      </c>
      <c r="C250" s="18"/>
      <c r="D250" s="18"/>
      <c r="E250" s="18"/>
      <c r="F250" s="18">
        <v>1</v>
      </c>
      <c r="G250" s="18"/>
      <c r="I250">
        <f>fix1_oam1!AQ251</f>
        <v>3</v>
      </c>
      <c r="J250">
        <f>fix1_oam1!AR251</f>
        <v>2</v>
      </c>
      <c r="K250" t="str">
        <f t="shared" si="52"/>
        <v>23</v>
      </c>
      <c r="X250">
        <f>fix1_oam1!AS251</f>
        <v>2630249.2999999998</v>
      </c>
      <c r="Y250">
        <f t="shared" si="54"/>
        <v>452</v>
      </c>
      <c r="Z250">
        <f t="shared" si="55"/>
        <v>89</v>
      </c>
      <c r="AA250">
        <f>fix1_oam1!AP251</f>
        <v>2000000</v>
      </c>
      <c r="AB250">
        <f t="shared" si="56"/>
        <v>2224842.1</v>
      </c>
      <c r="AC250">
        <f t="shared" si="57"/>
        <v>1</v>
      </c>
      <c r="AD250">
        <f t="shared" si="53"/>
        <v>2</v>
      </c>
      <c r="AE250" t="str">
        <f t="shared" si="58"/>
        <v>21</v>
      </c>
      <c r="AS250" s="10" t="s">
        <v>910</v>
      </c>
      <c r="AT250" s="11">
        <v>186</v>
      </c>
      <c r="AU250" s="11">
        <v>355</v>
      </c>
      <c r="AV250" s="11">
        <v>4000000</v>
      </c>
    </row>
    <row r="251" spans="1:48" ht="15" thickBot="1" x14ac:dyDescent="0.35">
      <c r="A251" s="17">
        <v>2856512.8</v>
      </c>
      <c r="B251" s="18"/>
      <c r="C251" s="18"/>
      <c r="D251" s="18">
        <v>1</v>
      </c>
      <c r="E251" s="18"/>
      <c r="F251" s="18">
        <v>1</v>
      </c>
      <c r="G251" s="18"/>
      <c r="I251">
        <f>fix1_oam1!AQ252</f>
        <v>3</v>
      </c>
      <c r="J251">
        <f>fix1_oam1!AR252</f>
        <v>1</v>
      </c>
      <c r="K251" t="str">
        <f t="shared" si="52"/>
        <v>13</v>
      </c>
      <c r="X251">
        <f>fix1_oam1!AS252</f>
        <v>2792108.3</v>
      </c>
      <c r="Y251">
        <f t="shared" si="54"/>
        <v>336</v>
      </c>
      <c r="Z251">
        <f t="shared" si="55"/>
        <v>205</v>
      </c>
      <c r="AA251">
        <f>fix1_oam1!AP252</f>
        <v>1000000</v>
      </c>
      <c r="AB251">
        <f t="shared" si="56"/>
        <v>2224842.1</v>
      </c>
      <c r="AC251">
        <f t="shared" si="57"/>
        <v>1</v>
      </c>
      <c r="AD251">
        <f t="shared" si="53"/>
        <v>1</v>
      </c>
      <c r="AE251" t="str">
        <f t="shared" si="58"/>
        <v>11</v>
      </c>
      <c r="AS251" s="10" t="s">
        <v>911</v>
      </c>
      <c r="AT251" s="11">
        <v>427</v>
      </c>
      <c r="AU251" s="11">
        <v>114</v>
      </c>
      <c r="AV251" s="11">
        <v>2000000</v>
      </c>
    </row>
    <row r="252" spans="1:48" ht="15" thickBot="1" x14ac:dyDescent="0.35">
      <c r="A252" s="17">
        <v>2857569.9</v>
      </c>
      <c r="B252" s="18">
        <v>1</v>
      </c>
      <c r="C252" s="18"/>
      <c r="D252" s="18"/>
      <c r="E252" s="18"/>
      <c r="F252" s="18">
        <v>1</v>
      </c>
      <c r="G252" s="18"/>
      <c r="I252">
        <f>fix1_oam1!AQ253</f>
        <v>3</v>
      </c>
      <c r="J252">
        <f>fix1_oam1!AR253</f>
        <v>4</v>
      </c>
      <c r="K252" t="str">
        <f t="shared" si="52"/>
        <v>43</v>
      </c>
      <c r="X252">
        <f>fix1_oam1!AS253</f>
        <v>2931510.5</v>
      </c>
      <c r="Y252">
        <f t="shared" si="54"/>
        <v>186</v>
      </c>
      <c r="Z252">
        <f t="shared" si="55"/>
        <v>355</v>
      </c>
      <c r="AA252">
        <f>fix1_oam1!AP253</f>
        <v>4000000</v>
      </c>
      <c r="AB252">
        <f t="shared" si="56"/>
        <v>3337263.2</v>
      </c>
      <c r="AC252">
        <f t="shared" si="57"/>
        <v>4</v>
      </c>
      <c r="AD252">
        <f t="shared" si="53"/>
        <v>4</v>
      </c>
      <c r="AE252" t="str">
        <f t="shared" si="58"/>
        <v>44</v>
      </c>
      <c r="AS252" s="10" t="s">
        <v>912</v>
      </c>
      <c r="AT252" s="11">
        <v>474</v>
      </c>
      <c r="AU252" s="11">
        <v>67</v>
      </c>
      <c r="AV252" s="11">
        <v>1000000</v>
      </c>
    </row>
    <row r="253" spans="1:48" ht="15" thickBot="1" x14ac:dyDescent="0.35">
      <c r="A253" s="17">
        <v>2858420.4</v>
      </c>
      <c r="B253" s="18"/>
      <c r="C253" s="18"/>
      <c r="D253" s="18">
        <v>1</v>
      </c>
      <c r="E253" s="18"/>
      <c r="F253" s="18">
        <v>1</v>
      </c>
      <c r="G253" s="18"/>
      <c r="I253">
        <f>fix1_oam1!AQ254</f>
        <v>3</v>
      </c>
      <c r="J253">
        <f>fix1_oam1!AR254</f>
        <v>1</v>
      </c>
      <c r="K253" t="str">
        <f t="shared" si="52"/>
        <v>13</v>
      </c>
      <c r="X253">
        <f>fix1_oam1!AS254</f>
        <v>2954156.4</v>
      </c>
      <c r="Y253">
        <f t="shared" si="54"/>
        <v>98</v>
      </c>
      <c r="Z253">
        <f t="shared" si="55"/>
        <v>443</v>
      </c>
      <c r="AA253">
        <f>fix1_oam1!AP254</f>
        <v>1000000</v>
      </c>
      <c r="AB253">
        <f t="shared" si="56"/>
        <v>2224842.1</v>
      </c>
      <c r="AC253">
        <f t="shared" si="57"/>
        <v>1</v>
      </c>
      <c r="AD253">
        <f t="shared" si="53"/>
        <v>1</v>
      </c>
      <c r="AE253" t="str">
        <f t="shared" si="58"/>
        <v>11</v>
      </c>
      <c r="AS253" s="10" t="s">
        <v>913</v>
      </c>
      <c r="AT253" s="11">
        <v>55</v>
      </c>
      <c r="AU253" s="11">
        <v>486</v>
      </c>
      <c r="AV253" s="11">
        <v>1000000</v>
      </c>
    </row>
    <row r="254" spans="1:48" ht="15" thickBot="1" x14ac:dyDescent="0.35">
      <c r="A254" s="17">
        <v>2859595.4</v>
      </c>
      <c r="B254" s="18">
        <v>2</v>
      </c>
      <c r="C254" s="18"/>
      <c r="D254" s="18"/>
      <c r="E254" s="18"/>
      <c r="F254" s="18">
        <v>2</v>
      </c>
      <c r="G254" s="18"/>
      <c r="I254">
        <f>fix1_oam1!AQ255</f>
        <v>2</v>
      </c>
      <c r="J254">
        <f>fix1_oam1!AR255</f>
        <v>3</v>
      </c>
      <c r="K254" t="str">
        <f t="shared" si="52"/>
        <v>32</v>
      </c>
      <c r="X254">
        <f>fix1_oam1!AS255</f>
        <v>2470764.1</v>
      </c>
      <c r="Y254">
        <f t="shared" si="54"/>
        <v>505</v>
      </c>
      <c r="Z254">
        <f t="shared" si="55"/>
        <v>36</v>
      </c>
      <c r="AA254">
        <f>fix1_oam1!AP255</f>
        <v>3000000</v>
      </c>
      <c r="AB254">
        <f t="shared" si="56"/>
        <v>2224842.1</v>
      </c>
      <c r="AC254">
        <f t="shared" si="57"/>
        <v>1</v>
      </c>
      <c r="AD254">
        <f t="shared" si="53"/>
        <v>3</v>
      </c>
      <c r="AE254" t="str">
        <f t="shared" si="58"/>
        <v>31</v>
      </c>
      <c r="AS254" s="10" t="s">
        <v>914</v>
      </c>
      <c r="AT254" s="11">
        <v>450</v>
      </c>
      <c r="AU254" s="11">
        <v>91</v>
      </c>
      <c r="AV254" s="11">
        <v>1000000</v>
      </c>
    </row>
    <row r="255" spans="1:48" ht="15" thickBot="1" x14ac:dyDescent="0.35">
      <c r="A255" s="17">
        <v>2859906</v>
      </c>
      <c r="B255" s="18"/>
      <c r="C255" s="18">
        <v>1</v>
      </c>
      <c r="D255" s="18"/>
      <c r="E255" s="18"/>
      <c r="F255" s="18">
        <v>1</v>
      </c>
      <c r="G255" s="18"/>
      <c r="I255">
        <f>fix1_oam1!AQ256</f>
        <v>3</v>
      </c>
      <c r="J255">
        <f>fix1_oam1!AR256</f>
        <v>4</v>
      </c>
      <c r="K255" t="str">
        <f t="shared" si="52"/>
        <v>43</v>
      </c>
      <c r="X255">
        <f>fix1_oam1!AS256</f>
        <v>2931510.5</v>
      </c>
      <c r="Y255">
        <f t="shared" si="54"/>
        <v>186</v>
      </c>
      <c r="Z255">
        <f t="shared" si="55"/>
        <v>355</v>
      </c>
      <c r="AA255">
        <f>fix1_oam1!AP256</f>
        <v>4000000</v>
      </c>
      <c r="AB255">
        <f t="shared" si="56"/>
        <v>3337263.2</v>
      </c>
      <c r="AC255">
        <f t="shared" si="57"/>
        <v>4</v>
      </c>
      <c r="AD255">
        <f t="shared" si="53"/>
        <v>4</v>
      </c>
      <c r="AE255" t="str">
        <f t="shared" si="58"/>
        <v>44</v>
      </c>
      <c r="AS255" s="10" t="s">
        <v>915</v>
      </c>
      <c r="AT255" s="11">
        <v>452</v>
      </c>
      <c r="AU255" s="11">
        <v>89</v>
      </c>
      <c r="AV255" s="11">
        <v>2000000</v>
      </c>
    </row>
    <row r="256" spans="1:48" ht="15" thickBot="1" x14ac:dyDescent="0.35">
      <c r="A256" s="17">
        <v>2860329.4</v>
      </c>
      <c r="B256" s="18">
        <v>1</v>
      </c>
      <c r="C256" s="18"/>
      <c r="D256" s="18"/>
      <c r="E256" s="18"/>
      <c r="F256" s="18">
        <v>1</v>
      </c>
      <c r="G256" s="18"/>
      <c r="I256">
        <f>fix1_oam1!AQ257</f>
        <v>3</v>
      </c>
      <c r="J256">
        <f>fix1_oam1!AR257</f>
        <v>2</v>
      </c>
      <c r="K256" t="str">
        <f t="shared" si="52"/>
        <v>23</v>
      </c>
      <c r="X256">
        <f>fix1_oam1!AS257</f>
        <v>2829246.9</v>
      </c>
      <c r="Y256">
        <f t="shared" si="54"/>
        <v>308</v>
      </c>
      <c r="Z256">
        <f t="shared" si="55"/>
        <v>233</v>
      </c>
      <c r="AA256">
        <f>fix1_oam1!AP257</f>
        <v>2000000</v>
      </c>
      <c r="AB256">
        <f t="shared" si="56"/>
        <v>2224842.1</v>
      </c>
      <c r="AC256">
        <f t="shared" si="57"/>
        <v>1</v>
      </c>
      <c r="AD256">
        <f t="shared" si="53"/>
        <v>2</v>
      </c>
      <c r="AE256" t="str">
        <f t="shared" si="58"/>
        <v>21</v>
      </c>
      <c r="AS256" s="10" t="s">
        <v>916</v>
      </c>
      <c r="AT256" s="11">
        <v>336</v>
      </c>
      <c r="AU256" s="11">
        <v>205</v>
      </c>
      <c r="AV256" s="11">
        <v>1000000</v>
      </c>
    </row>
    <row r="257" spans="1:48" ht="15" thickBot="1" x14ac:dyDescent="0.35">
      <c r="A257" s="17">
        <v>2861083.2</v>
      </c>
      <c r="B257" s="18"/>
      <c r="C257" s="18">
        <v>1</v>
      </c>
      <c r="D257" s="18"/>
      <c r="E257" s="18"/>
      <c r="F257" s="18">
        <v>1</v>
      </c>
      <c r="G257" s="18"/>
      <c r="I257">
        <f>fix1_oam1!AQ258</f>
        <v>3</v>
      </c>
      <c r="J257">
        <f>fix1_oam1!AR258</f>
        <v>3</v>
      </c>
      <c r="K257" t="str">
        <f t="shared" si="52"/>
        <v>33</v>
      </c>
      <c r="X257">
        <f>fix1_oam1!AS258</f>
        <v>2781851</v>
      </c>
      <c r="Y257">
        <f t="shared" si="54"/>
        <v>343</v>
      </c>
      <c r="Z257">
        <f t="shared" si="55"/>
        <v>198</v>
      </c>
      <c r="AA257">
        <f>fix1_oam1!AP258</f>
        <v>3000000</v>
      </c>
      <c r="AB257">
        <f t="shared" si="56"/>
        <v>2224842.1</v>
      </c>
      <c r="AC257">
        <f t="shared" si="57"/>
        <v>1</v>
      </c>
      <c r="AD257">
        <f t="shared" si="53"/>
        <v>3</v>
      </c>
      <c r="AE257" t="str">
        <f t="shared" si="58"/>
        <v>31</v>
      </c>
      <c r="AS257" s="10" t="s">
        <v>917</v>
      </c>
      <c r="AT257" s="11">
        <v>186</v>
      </c>
      <c r="AU257" s="11">
        <v>355</v>
      </c>
      <c r="AV257" s="11">
        <v>4000000</v>
      </c>
    </row>
    <row r="258" spans="1:48" ht="15" thickBot="1" x14ac:dyDescent="0.35">
      <c r="A258" s="17">
        <v>2861948.4</v>
      </c>
      <c r="B258" s="18"/>
      <c r="C258" s="18">
        <v>1</v>
      </c>
      <c r="D258" s="18"/>
      <c r="E258" s="18"/>
      <c r="F258" s="18">
        <v>1</v>
      </c>
      <c r="G258" s="18"/>
      <c r="I258">
        <f>fix1_oam1!AQ259</f>
        <v>3</v>
      </c>
      <c r="J258">
        <f>fix1_oam1!AR259</f>
        <v>4</v>
      </c>
      <c r="K258" t="str">
        <f t="shared" ref="K258:K321" si="59">J258&amp;I258</f>
        <v>43</v>
      </c>
      <c r="X258">
        <f>fix1_oam1!AS259</f>
        <v>2931510.5</v>
      </c>
      <c r="Y258">
        <f t="shared" si="54"/>
        <v>186</v>
      </c>
      <c r="Z258">
        <f t="shared" si="55"/>
        <v>355</v>
      </c>
      <c r="AA258">
        <f>fix1_oam1!AP259</f>
        <v>4000000</v>
      </c>
      <c r="AB258">
        <f t="shared" si="56"/>
        <v>3337263.2</v>
      </c>
      <c r="AC258">
        <f t="shared" si="57"/>
        <v>4</v>
      </c>
      <c r="AD258">
        <f t="shared" si="53"/>
        <v>4</v>
      </c>
      <c r="AE258" t="str">
        <f t="shared" si="58"/>
        <v>44</v>
      </c>
      <c r="AS258" s="10" t="s">
        <v>918</v>
      </c>
      <c r="AT258" s="11">
        <v>98</v>
      </c>
      <c r="AU258" s="11">
        <v>443</v>
      </c>
      <c r="AV258" s="11">
        <v>1000000</v>
      </c>
    </row>
    <row r="259" spans="1:48" ht="15" thickBot="1" x14ac:dyDescent="0.35">
      <c r="A259" s="17">
        <v>2862743.2</v>
      </c>
      <c r="B259" s="18"/>
      <c r="C259" s="18">
        <v>1</v>
      </c>
      <c r="D259" s="18"/>
      <c r="E259" s="18"/>
      <c r="F259" s="18">
        <v>1</v>
      </c>
      <c r="G259" s="18"/>
      <c r="I259">
        <f>fix1_oam1!AQ260</f>
        <v>3</v>
      </c>
      <c r="J259">
        <f>fix1_oam1!AR260</f>
        <v>1</v>
      </c>
      <c r="K259" t="str">
        <f t="shared" si="59"/>
        <v>13</v>
      </c>
      <c r="X259">
        <f>fix1_oam1!AS260</f>
        <v>2637736.4</v>
      </c>
      <c r="Y259">
        <f t="shared" si="54"/>
        <v>447</v>
      </c>
      <c r="Z259">
        <f t="shared" si="55"/>
        <v>94</v>
      </c>
      <c r="AA259">
        <f>fix1_oam1!AP260</f>
        <v>1000000</v>
      </c>
      <c r="AB259">
        <f t="shared" si="56"/>
        <v>2224842.1</v>
      </c>
      <c r="AC259">
        <f t="shared" si="57"/>
        <v>1</v>
      </c>
      <c r="AD259">
        <f t="shared" ref="AD259:AD322" si="60">J259</f>
        <v>1</v>
      </c>
      <c r="AE259" t="str">
        <f t="shared" si="58"/>
        <v>11</v>
      </c>
      <c r="AS259" s="10" t="s">
        <v>919</v>
      </c>
      <c r="AT259" s="11">
        <v>505</v>
      </c>
      <c r="AU259" s="11">
        <v>36</v>
      </c>
      <c r="AV259" s="11">
        <v>3000000</v>
      </c>
    </row>
    <row r="260" spans="1:48" ht="15" thickBot="1" x14ac:dyDescent="0.35">
      <c r="A260" s="17">
        <v>2864951.2</v>
      </c>
      <c r="B260" s="18"/>
      <c r="C260" s="18"/>
      <c r="D260" s="18">
        <v>1</v>
      </c>
      <c r="E260" s="18"/>
      <c r="F260" s="18">
        <v>1</v>
      </c>
      <c r="G260" s="18"/>
      <c r="I260">
        <f>fix1_oam1!AQ261</f>
        <v>3</v>
      </c>
      <c r="J260">
        <f>fix1_oam1!AR261</f>
        <v>1</v>
      </c>
      <c r="K260" t="str">
        <f t="shared" si="59"/>
        <v>13</v>
      </c>
      <c r="X260">
        <f>fix1_oam1!AS261</f>
        <v>2991953.8</v>
      </c>
      <c r="Y260">
        <f t="shared" ref="Y260:Y323" si="61">RANK(X260,X$3:X$542,0)</f>
        <v>72</v>
      </c>
      <c r="Z260">
        <f t="shared" ref="Z260:Z323" si="62">541-Y260</f>
        <v>469</v>
      </c>
      <c r="AA260">
        <f>fix1_oam1!AP261</f>
        <v>1000000</v>
      </c>
      <c r="AB260">
        <f t="shared" ref="AB260:AB323" si="63">AV1891</f>
        <v>2781052.6</v>
      </c>
      <c r="AC260">
        <f t="shared" ref="AC260:AC323" si="64">IF(LEFT(AB260,2)="16",1,IF(LEFT(AB260,2)="22",1,IF(LEFT(AB260,2)="27",4,4)))</f>
        <v>4</v>
      </c>
      <c r="AD260">
        <f t="shared" si="60"/>
        <v>1</v>
      </c>
      <c r="AE260" t="str">
        <f t="shared" ref="AE260:AE323" si="65">AD260&amp;AC260</f>
        <v>14</v>
      </c>
      <c r="AS260" s="10" t="s">
        <v>920</v>
      </c>
      <c r="AT260" s="11">
        <v>186</v>
      </c>
      <c r="AU260" s="11">
        <v>355</v>
      </c>
      <c r="AV260" s="11">
        <v>4000000</v>
      </c>
    </row>
    <row r="261" spans="1:48" ht="15" thickBot="1" x14ac:dyDescent="0.35">
      <c r="A261" s="17">
        <v>2865064.7</v>
      </c>
      <c r="B261" s="18"/>
      <c r="C261" s="18"/>
      <c r="D261" s="18">
        <v>1</v>
      </c>
      <c r="E261" s="18"/>
      <c r="F261" s="18">
        <v>1</v>
      </c>
      <c r="G261" s="18"/>
      <c r="I261">
        <f>fix1_oam1!AQ262</f>
        <v>3</v>
      </c>
      <c r="J261">
        <f>fix1_oam1!AR262</f>
        <v>3</v>
      </c>
      <c r="K261" t="str">
        <f t="shared" si="59"/>
        <v>33</v>
      </c>
      <c r="X261">
        <f>fix1_oam1!AS262</f>
        <v>3001524.5</v>
      </c>
      <c r="Y261">
        <f t="shared" si="61"/>
        <v>67</v>
      </c>
      <c r="Z261">
        <f t="shared" si="62"/>
        <v>474</v>
      </c>
      <c r="AA261">
        <f>fix1_oam1!AP262</f>
        <v>3000000</v>
      </c>
      <c r="AB261">
        <f t="shared" si="63"/>
        <v>2781052.6</v>
      </c>
      <c r="AC261">
        <f t="shared" si="64"/>
        <v>4</v>
      </c>
      <c r="AD261">
        <f t="shared" si="60"/>
        <v>3</v>
      </c>
      <c r="AE261" t="str">
        <f t="shared" si="65"/>
        <v>34</v>
      </c>
      <c r="AS261" s="10" t="s">
        <v>921</v>
      </c>
      <c r="AT261" s="11">
        <v>308</v>
      </c>
      <c r="AU261" s="11">
        <v>233</v>
      </c>
      <c r="AV261" s="11">
        <v>2000000</v>
      </c>
    </row>
    <row r="262" spans="1:48" ht="15" thickBot="1" x14ac:dyDescent="0.35">
      <c r="A262" s="17">
        <v>2866237.5</v>
      </c>
      <c r="B262" s="18">
        <v>1</v>
      </c>
      <c r="C262" s="18"/>
      <c r="D262" s="18"/>
      <c r="E262" s="18"/>
      <c r="F262" s="18">
        <v>1</v>
      </c>
      <c r="G262" s="18"/>
      <c r="I262">
        <f>fix1_oam1!AQ263</f>
        <v>3</v>
      </c>
      <c r="J262">
        <f>fix1_oam1!AR263</f>
        <v>1</v>
      </c>
      <c r="K262" t="str">
        <f t="shared" si="59"/>
        <v>13</v>
      </c>
      <c r="X262">
        <f>fix1_oam1!AS263</f>
        <v>2692875.2</v>
      </c>
      <c r="Y262">
        <f t="shared" si="61"/>
        <v>410</v>
      </c>
      <c r="Z262">
        <f t="shared" si="62"/>
        <v>131</v>
      </c>
      <c r="AA262">
        <f>fix1_oam1!AP263</f>
        <v>1000000</v>
      </c>
      <c r="AB262">
        <f t="shared" si="63"/>
        <v>2224842.1</v>
      </c>
      <c r="AC262">
        <f t="shared" si="64"/>
        <v>1</v>
      </c>
      <c r="AD262">
        <f t="shared" si="60"/>
        <v>1</v>
      </c>
      <c r="AE262" t="str">
        <f t="shared" si="65"/>
        <v>11</v>
      </c>
      <c r="AS262" s="10" t="s">
        <v>922</v>
      </c>
      <c r="AT262" s="11">
        <v>343</v>
      </c>
      <c r="AU262" s="11">
        <v>198</v>
      </c>
      <c r="AV262" s="11">
        <v>3000000</v>
      </c>
    </row>
    <row r="263" spans="1:48" ht="15" thickBot="1" x14ac:dyDescent="0.35">
      <c r="A263" s="17">
        <v>2866658.8</v>
      </c>
      <c r="B263" s="18"/>
      <c r="C263" s="18"/>
      <c r="D263" s="18">
        <v>1</v>
      </c>
      <c r="E263" s="18"/>
      <c r="F263" s="18">
        <v>1</v>
      </c>
      <c r="G263" s="18"/>
      <c r="I263">
        <f>fix1_oam1!AQ264</f>
        <v>3</v>
      </c>
      <c r="J263">
        <f>fix1_oam1!AR264</f>
        <v>4</v>
      </c>
      <c r="K263" t="str">
        <f t="shared" si="59"/>
        <v>43</v>
      </c>
      <c r="X263">
        <f>fix1_oam1!AS264</f>
        <v>2931511.2</v>
      </c>
      <c r="Y263">
        <f t="shared" si="61"/>
        <v>140</v>
      </c>
      <c r="Z263">
        <f t="shared" si="62"/>
        <v>401</v>
      </c>
      <c r="AA263">
        <f>fix1_oam1!AP264</f>
        <v>4000000</v>
      </c>
      <c r="AB263">
        <f t="shared" si="63"/>
        <v>2781052.6</v>
      </c>
      <c r="AC263">
        <f t="shared" si="64"/>
        <v>4</v>
      </c>
      <c r="AD263">
        <f t="shared" si="60"/>
        <v>4</v>
      </c>
      <c r="AE263" t="str">
        <f t="shared" si="65"/>
        <v>44</v>
      </c>
      <c r="AS263" s="10" t="s">
        <v>923</v>
      </c>
      <c r="AT263" s="11">
        <v>186</v>
      </c>
      <c r="AU263" s="11">
        <v>355</v>
      </c>
      <c r="AV263" s="11">
        <v>4000000</v>
      </c>
    </row>
    <row r="264" spans="1:48" ht="15" thickBot="1" x14ac:dyDescent="0.35">
      <c r="A264" s="17">
        <v>2867514.4</v>
      </c>
      <c r="B264" s="18">
        <v>1</v>
      </c>
      <c r="C264" s="18"/>
      <c r="D264" s="18"/>
      <c r="E264" s="18"/>
      <c r="F264" s="18">
        <v>1</v>
      </c>
      <c r="G264" s="18"/>
      <c r="I264">
        <f>fix1_oam1!AQ265</f>
        <v>3</v>
      </c>
      <c r="J264">
        <f>fix1_oam1!AR265</f>
        <v>3</v>
      </c>
      <c r="K264" t="str">
        <f t="shared" si="59"/>
        <v>33</v>
      </c>
      <c r="X264">
        <f>fix1_oam1!AS265</f>
        <v>2897378.2</v>
      </c>
      <c r="Y264">
        <f t="shared" si="61"/>
        <v>244</v>
      </c>
      <c r="Z264">
        <f t="shared" si="62"/>
        <v>297</v>
      </c>
      <c r="AA264">
        <f>fix1_oam1!AP265</f>
        <v>3000000</v>
      </c>
      <c r="AB264">
        <f t="shared" si="63"/>
        <v>2224842.1</v>
      </c>
      <c r="AC264">
        <f t="shared" si="64"/>
        <v>1</v>
      </c>
      <c r="AD264">
        <f t="shared" si="60"/>
        <v>3</v>
      </c>
      <c r="AE264" t="str">
        <f t="shared" si="65"/>
        <v>31</v>
      </c>
      <c r="AS264" s="10" t="s">
        <v>924</v>
      </c>
      <c r="AT264" s="11">
        <v>447</v>
      </c>
      <c r="AU264" s="11">
        <v>94</v>
      </c>
      <c r="AV264" s="11">
        <v>1000000</v>
      </c>
    </row>
    <row r="265" spans="1:48" ht="15" thickBot="1" x14ac:dyDescent="0.35">
      <c r="A265" s="17">
        <v>2867664.6</v>
      </c>
      <c r="B265" s="18"/>
      <c r="C265" s="18">
        <v>1</v>
      </c>
      <c r="D265" s="18"/>
      <c r="E265" s="18"/>
      <c r="F265" s="18">
        <v>1</v>
      </c>
      <c r="G265" s="18"/>
      <c r="I265">
        <f>fix1_oam1!AQ266</f>
        <v>3</v>
      </c>
      <c r="J265">
        <f>fix1_oam1!AR266</f>
        <v>3</v>
      </c>
      <c r="K265" t="str">
        <f t="shared" si="59"/>
        <v>33</v>
      </c>
      <c r="X265">
        <f>fix1_oam1!AS266</f>
        <v>2653526.2999999998</v>
      </c>
      <c r="Y265">
        <f t="shared" si="61"/>
        <v>439</v>
      </c>
      <c r="Z265">
        <f t="shared" si="62"/>
        <v>102</v>
      </c>
      <c r="AA265">
        <f>fix1_oam1!AP266</f>
        <v>3000000</v>
      </c>
      <c r="AB265">
        <f t="shared" si="63"/>
        <v>2224842.1</v>
      </c>
      <c r="AC265">
        <f t="shared" si="64"/>
        <v>1</v>
      </c>
      <c r="AD265">
        <f t="shared" si="60"/>
        <v>3</v>
      </c>
      <c r="AE265" t="str">
        <f t="shared" si="65"/>
        <v>31</v>
      </c>
      <c r="AS265" s="10" t="s">
        <v>925</v>
      </c>
      <c r="AT265" s="11">
        <v>72</v>
      </c>
      <c r="AU265" s="11">
        <v>469</v>
      </c>
      <c r="AV265" s="11">
        <v>1000000</v>
      </c>
    </row>
    <row r="266" spans="1:48" ht="15" thickBot="1" x14ac:dyDescent="0.35">
      <c r="A266" s="17">
        <v>2868104.1</v>
      </c>
      <c r="B266" s="18">
        <v>1</v>
      </c>
      <c r="C266" s="18"/>
      <c r="D266" s="18"/>
      <c r="E266" s="18"/>
      <c r="F266" s="18">
        <v>1</v>
      </c>
      <c r="G266" s="18"/>
      <c r="I266">
        <f>fix1_oam1!AQ267</f>
        <v>3</v>
      </c>
      <c r="J266">
        <f>fix1_oam1!AR267</f>
        <v>1</v>
      </c>
      <c r="K266" t="str">
        <f t="shared" si="59"/>
        <v>13</v>
      </c>
      <c r="X266">
        <f>fix1_oam1!AS267</f>
        <v>2620636.2000000002</v>
      </c>
      <c r="Y266">
        <f t="shared" si="61"/>
        <v>459</v>
      </c>
      <c r="Z266">
        <f t="shared" si="62"/>
        <v>82</v>
      </c>
      <c r="AA266">
        <f>fix1_oam1!AP267</f>
        <v>1000000</v>
      </c>
      <c r="AB266">
        <f t="shared" si="63"/>
        <v>2224842.1</v>
      </c>
      <c r="AC266">
        <f t="shared" si="64"/>
        <v>1</v>
      </c>
      <c r="AD266">
        <f t="shared" si="60"/>
        <v>1</v>
      </c>
      <c r="AE266" t="str">
        <f t="shared" si="65"/>
        <v>11</v>
      </c>
      <c r="AS266" s="10" t="s">
        <v>926</v>
      </c>
      <c r="AT266" s="11">
        <v>67</v>
      </c>
      <c r="AU266" s="11">
        <v>474</v>
      </c>
      <c r="AV266" s="11">
        <v>3000000</v>
      </c>
    </row>
    <row r="267" spans="1:48" ht="15" thickBot="1" x14ac:dyDescent="0.35">
      <c r="A267" s="17">
        <v>2868269.7</v>
      </c>
      <c r="B267" s="18">
        <v>1</v>
      </c>
      <c r="C267" s="18"/>
      <c r="D267" s="18"/>
      <c r="E267" s="18"/>
      <c r="F267" s="18">
        <v>1</v>
      </c>
      <c r="G267" s="18"/>
      <c r="I267">
        <f>fix1_oam1!AQ268</f>
        <v>3</v>
      </c>
      <c r="J267">
        <f>fix1_oam1!AR268</f>
        <v>4</v>
      </c>
      <c r="K267" t="str">
        <f t="shared" si="59"/>
        <v>43</v>
      </c>
      <c r="X267">
        <f>fix1_oam1!AS268</f>
        <v>2931513.4</v>
      </c>
      <c r="Y267">
        <f t="shared" si="61"/>
        <v>116</v>
      </c>
      <c r="Z267">
        <f t="shared" si="62"/>
        <v>425</v>
      </c>
      <c r="AA267">
        <f>fix1_oam1!AP268</f>
        <v>4000000</v>
      </c>
      <c r="AB267">
        <f t="shared" si="63"/>
        <v>2781052.6</v>
      </c>
      <c r="AC267">
        <f t="shared" si="64"/>
        <v>4</v>
      </c>
      <c r="AD267">
        <f t="shared" si="60"/>
        <v>4</v>
      </c>
      <c r="AE267" t="str">
        <f t="shared" si="65"/>
        <v>44</v>
      </c>
      <c r="AS267" s="10" t="s">
        <v>927</v>
      </c>
      <c r="AT267" s="11">
        <v>410</v>
      </c>
      <c r="AU267" s="11">
        <v>131</v>
      </c>
      <c r="AV267" s="11">
        <v>1000000</v>
      </c>
    </row>
    <row r="268" spans="1:48" ht="15" thickBot="1" x14ac:dyDescent="0.35">
      <c r="A268" s="17">
        <v>2870337.7</v>
      </c>
      <c r="B268" s="18"/>
      <c r="C268" s="18">
        <v>1</v>
      </c>
      <c r="D268" s="18"/>
      <c r="E268" s="18"/>
      <c r="F268" s="18">
        <v>1</v>
      </c>
      <c r="G268" s="18"/>
      <c r="I268">
        <f>fix1_oam1!AQ269</f>
        <v>3</v>
      </c>
      <c r="J268">
        <f>fix1_oam1!AR269</f>
        <v>3</v>
      </c>
      <c r="K268" t="str">
        <f t="shared" si="59"/>
        <v>33</v>
      </c>
      <c r="X268">
        <f>fix1_oam1!AS269</f>
        <v>2930634.7</v>
      </c>
      <c r="Y268">
        <f t="shared" si="61"/>
        <v>214</v>
      </c>
      <c r="Z268">
        <f t="shared" si="62"/>
        <v>327</v>
      </c>
      <c r="AA268">
        <f>fix1_oam1!AP269</f>
        <v>3000000</v>
      </c>
      <c r="AB268">
        <f t="shared" si="63"/>
        <v>2781052.6</v>
      </c>
      <c r="AC268">
        <f t="shared" si="64"/>
        <v>4</v>
      </c>
      <c r="AD268">
        <f t="shared" si="60"/>
        <v>3</v>
      </c>
      <c r="AE268" t="str">
        <f t="shared" si="65"/>
        <v>34</v>
      </c>
      <c r="AS268" s="10" t="s">
        <v>928</v>
      </c>
      <c r="AT268" s="11">
        <v>140</v>
      </c>
      <c r="AU268" s="11">
        <v>401</v>
      </c>
      <c r="AV268" s="11">
        <v>4000000</v>
      </c>
    </row>
    <row r="269" spans="1:48" ht="15" thickBot="1" x14ac:dyDescent="0.35">
      <c r="A269" s="17">
        <v>2872620.3</v>
      </c>
      <c r="B269" s="18">
        <v>1</v>
      </c>
      <c r="C269" s="18"/>
      <c r="D269" s="18"/>
      <c r="E269" s="18"/>
      <c r="F269" s="18">
        <v>1</v>
      </c>
      <c r="G269" s="18"/>
      <c r="I269">
        <f>fix1_oam1!AQ270</f>
        <v>3</v>
      </c>
      <c r="J269">
        <f>fix1_oam1!AR270</f>
        <v>3</v>
      </c>
      <c r="K269" t="str">
        <f t="shared" si="59"/>
        <v>33</v>
      </c>
      <c r="X269">
        <f>fix1_oam1!AS270</f>
        <v>2687114.8</v>
      </c>
      <c r="Y269">
        <f t="shared" si="61"/>
        <v>414</v>
      </c>
      <c r="Z269">
        <f t="shared" si="62"/>
        <v>127</v>
      </c>
      <c r="AA269">
        <f>fix1_oam1!AP270</f>
        <v>3000000</v>
      </c>
      <c r="AB269">
        <f t="shared" si="63"/>
        <v>2224842.1</v>
      </c>
      <c r="AC269">
        <f t="shared" si="64"/>
        <v>1</v>
      </c>
      <c r="AD269">
        <f t="shared" si="60"/>
        <v>3</v>
      </c>
      <c r="AE269" t="str">
        <f t="shared" si="65"/>
        <v>31</v>
      </c>
      <c r="AS269" s="10" t="s">
        <v>929</v>
      </c>
      <c r="AT269" s="11">
        <v>244</v>
      </c>
      <c r="AU269" s="11">
        <v>297</v>
      </c>
      <c r="AV269" s="11">
        <v>3000000</v>
      </c>
    </row>
    <row r="270" spans="1:48" ht="15" thickBot="1" x14ac:dyDescent="0.35">
      <c r="A270" s="17">
        <v>2876028.2</v>
      </c>
      <c r="B270" s="18"/>
      <c r="C270" s="18"/>
      <c r="D270" s="18">
        <v>1</v>
      </c>
      <c r="E270" s="18"/>
      <c r="F270" s="18">
        <v>1</v>
      </c>
      <c r="G270" s="18"/>
      <c r="I270">
        <f>fix1_oam1!AQ271</f>
        <v>3</v>
      </c>
      <c r="J270">
        <f>fix1_oam1!AR271</f>
        <v>1</v>
      </c>
      <c r="K270" t="str">
        <f t="shared" si="59"/>
        <v>13</v>
      </c>
      <c r="X270">
        <f>fix1_oam1!AS271</f>
        <v>3037231</v>
      </c>
      <c r="Y270">
        <f t="shared" si="61"/>
        <v>52</v>
      </c>
      <c r="Z270">
        <f t="shared" si="62"/>
        <v>489</v>
      </c>
      <c r="AA270">
        <f>fix1_oam1!AP271</f>
        <v>1000000</v>
      </c>
      <c r="AB270">
        <f t="shared" si="63"/>
        <v>2224842.1</v>
      </c>
      <c r="AC270">
        <f t="shared" si="64"/>
        <v>1</v>
      </c>
      <c r="AD270">
        <f t="shared" si="60"/>
        <v>1</v>
      </c>
      <c r="AE270" t="str">
        <f t="shared" si="65"/>
        <v>11</v>
      </c>
      <c r="AS270" s="10" t="s">
        <v>930</v>
      </c>
      <c r="AT270" s="11">
        <v>439</v>
      </c>
      <c r="AU270" s="11">
        <v>102</v>
      </c>
      <c r="AV270" s="11">
        <v>3000000</v>
      </c>
    </row>
    <row r="271" spans="1:48" ht="15" thickBot="1" x14ac:dyDescent="0.35">
      <c r="A271" s="17">
        <v>2876142.5</v>
      </c>
      <c r="B271" s="18">
        <v>1</v>
      </c>
      <c r="C271" s="18"/>
      <c r="D271" s="18"/>
      <c r="E271" s="18"/>
      <c r="F271" s="18">
        <v>1</v>
      </c>
      <c r="G271" s="18"/>
      <c r="I271">
        <f>fix1_oam1!AQ272</f>
        <v>3</v>
      </c>
      <c r="J271">
        <f>fix1_oam1!AR272</f>
        <v>3</v>
      </c>
      <c r="K271" t="str">
        <f t="shared" si="59"/>
        <v>33</v>
      </c>
      <c r="X271">
        <f>fix1_oam1!AS272</f>
        <v>2714729.6</v>
      </c>
      <c r="Y271">
        <f t="shared" si="61"/>
        <v>392</v>
      </c>
      <c r="Z271">
        <f t="shared" si="62"/>
        <v>149</v>
      </c>
      <c r="AA271">
        <f>fix1_oam1!AP272</f>
        <v>3000000</v>
      </c>
      <c r="AB271">
        <f t="shared" si="63"/>
        <v>2224842.1</v>
      </c>
      <c r="AC271">
        <f t="shared" si="64"/>
        <v>1</v>
      </c>
      <c r="AD271">
        <f t="shared" si="60"/>
        <v>3</v>
      </c>
      <c r="AE271" t="str">
        <f t="shared" si="65"/>
        <v>31</v>
      </c>
      <c r="AS271" s="10" t="s">
        <v>931</v>
      </c>
      <c r="AT271" s="11">
        <v>459</v>
      </c>
      <c r="AU271" s="11">
        <v>82</v>
      </c>
      <c r="AV271" s="11">
        <v>1000000</v>
      </c>
    </row>
    <row r="272" spans="1:48" ht="15" thickBot="1" x14ac:dyDescent="0.35">
      <c r="A272" s="17">
        <v>2876814.2</v>
      </c>
      <c r="B272" s="18"/>
      <c r="C272" s="18"/>
      <c r="D272" s="18">
        <v>1</v>
      </c>
      <c r="E272" s="18"/>
      <c r="F272" s="18">
        <v>1</v>
      </c>
      <c r="G272" s="18"/>
      <c r="I272">
        <f>fix1_oam1!AQ273</f>
        <v>3</v>
      </c>
      <c r="J272">
        <f>fix1_oam1!AR273</f>
        <v>3</v>
      </c>
      <c r="K272" t="str">
        <f t="shared" si="59"/>
        <v>33</v>
      </c>
      <c r="X272">
        <f>fix1_oam1!AS273</f>
        <v>2928208.1</v>
      </c>
      <c r="Y272">
        <f t="shared" si="61"/>
        <v>215</v>
      </c>
      <c r="Z272">
        <f t="shared" si="62"/>
        <v>326</v>
      </c>
      <c r="AA272">
        <f>fix1_oam1!AP273</f>
        <v>3000000</v>
      </c>
      <c r="AB272">
        <f t="shared" si="63"/>
        <v>2781052.6</v>
      </c>
      <c r="AC272">
        <f t="shared" si="64"/>
        <v>4</v>
      </c>
      <c r="AD272">
        <f t="shared" si="60"/>
        <v>3</v>
      </c>
      <c r="AE272" t="str">
        <f t="shared" si="65"/>
        <v>34</v>
      </c>
      <c r="AS272" s="10" t="s">
        <v>932</v>
      </c>
      <c r="AT272" s="11">
        <v>116</v>
      </c>
      <c r="AU272" s="11">
        <v>425</v>
      </c>
      <c r="AV272" s="11">
        <v>4000000</v>
      </c>
    </row>
    <row r="273" spans="1:48" ht="15" thickBot="1" x14ac:dyDescent="0.35">
      <c r="A273" s="17">
        <v>2876913.1</v>
      </c>
      <c r="B273" s="18"/>
      <c r="C273" s="18"/>
      <c r="D273" s="18">
        <v>1</v>
      </c>
      <c r="E273" s="18"/>
      <c r="F273" s="18">
        <v>1</v>
      </c>
      <c r="G273" s="18"/>
      <c r="I273">
        <f>fix1_oam1!AQ274</f>
        <v>3</v>
      </c>
      <c r="J273">
        <f>fix1_oam1!AR274</f>
        <v>1</v>
      </c>
      <c r="K273" t="str">
        <f t="shared" si="59"/>
        <v>13</v>
      </c>
      <c r="X273">
        <f>fix1_oam1!AS274</f>
        <v>2994939.6</v>
      </c>
      <c r="Y273">
        <f t="shared" si="61"/>
        <v>70</v>
      </c>
      <c r="Z273">
        <f t="shared" si="62"/>
        <v>471</v>
      </c>
      <c r="AA273">
        <f>fix1_oam1!AP274</f>
        <v>1000000</v>
      </c>
      <c r="AB273">
        <f t="shared" si="63"/>
        <v>2781052.6</v>
      </c>
      <c r="AC273">
        <f t="shared" si="64"/>
        <v>4</v>
      </c>
      <c r="AD273">
        <f t="shared" si="60"/>
        <v>1</v>
      </c>
      <c r="AE273" t="str">
        <f t="shared" si="65"/>
        <v>14</v>
      </c>
      <c r="AS273" s="10" t="s">
        <v>933</v>
      </c>
      <c r="AT273" s="11">
        <v>214</v>
      </c>
      <c r="AU273" s="11">
        <v>327</v>
      </c>
      <c r="AV273" s="11">
        <v>3000000</v>
      </c>
    </row>
    <row r="274" spans="1:48" ht="15" thickBot="1" x14ac:dyDescent="0.35">
      <c r="A274" s="17">
        <v>2877321.9</v>
      </c>
      <c r="B274" s="18"/>
      <c r="C274" s="18"/>
      <c r="D274" s="18">
        <v>1</v>
      </c>
      <c r="E274" s="18"/>
      <c r="F274" s="18">
        <v>1</v>
      </c>
      <c r="G274" s="18"/>
      <c r="I274">
        <f>fix1_oam1!AQ275</f>
        <v>3</v>
      </c>
      <c r="J274">
        <f>fix1_oam1!AR275</f>
        <v>2</v>
      </c>
      <c r="K274" t="str">
        <f t="shared" si="59"/>
        <v>23</v>
      </c>
      <c r="X274">
        <f>fix1_oam1!AS275</f>
        <v>2945213.8</v>
      </c>
      <c r="Y274">
        <f t="shared" si="61"/>
        <v>106</v>
      </c>
      <c r="Z274">
        <f t="shared" si="62"/>
        <v>435</v>
      </c>
      <c r="AA274">
        <f>fix1_oam1!AP275</f>
        <v>2000000</v>
      </c>
      <c r="AB274">
        <f t="shared" si="63"/>
        <v>2781052.6</v>
      </c>
      <c r="AC274">
        <f t="shared" si="64"/>
        <v>4</v>
      </c>
      <c r="AD274">
        <f t="shared" si="60"/>
        <v>2</v>
      </c>
      <c r="AE274" t="str">
        <f t="shared" si="65"/>
        <v>24</v>
      </c>
      <c r="AS274" s="10" t="s">
        <v>934</v>
      </c>
      <c r="AT274" s="11">
        <v>414</v>
      </c>
      <c r="AU274" s="11">
        <v>127</v>
      </c>
      <c r="AV274" s="11">
        <v>3000000</v>
      </c>
    </row>
    <row r="275" spans="1:48" ht="15" thickBot="1" x14ac:dyDescent="0.35">
      <c r="A275" s="17">
        <v>2877658.2</v>
      </c>
      <c r="B275" s="18"/>
      <c r="C275" s="18"/>
      <c r="D275" s="18">
        <v>1</v>
      </c>
      <c r="E275" s="18"/>
      <c r="F275" s="18">
        <v>1</v>
      </c>
      <c r="G275" s="18"/>
      <c r="I275">
        <f>fix1_oam1!AQ276</f>
        <v>3</v>
      </c>
      <c r="J275">
        <f>fix1_oam1!AR276</f>
        <v>4</v>
      </c>
      <c r="K275" t="str">
        <f t="shared" si="59"/>
        <v>43</v>
      </c>
      <c r="X275">
        <f>fix1_oam1!AS276</f>
        <v>2931510.5</v>
      </c>
      <c r="Y275">
        <f t="shared" si="61"/>
        <v>186</v>
      </c>
      <c r="Z275">
        <f t="shared" si="62"/>
        <v>355</v>
      </c>
      <c r="AA275">
        <f>fix1_oam1!AP276</f>
        <v>4000000</v>
      </c>
      <c r="AB275">
        <f t="shared" si="63"/>
        <v>3337263.2</v>
      </c>
      <c r="AC275">
        <f t="shared" si="64"/>
        <v>4</v>
      </c>
      <c r="AD275">
        <f t="shared" si="60"/>
        <v>4</v>
      </c>
      <c r="AE275" t="str">
        <f t="shared" si="65"/>
        <v>44</v>
      </c>
      <c r="AS275" s="10" t="s">
        <v>935</v>
      </c>
      <c r="AT275" s="11">
        <v>52</v>
      </c>
      <c r="AU275" s="11">
        <v>489</v>
      </c>
      <c r="AV275" s="11">
        <v>1000000</v>
      </c>
    </row>
    <row r="276" spans="1:48" ht="15" thickBot="1" x14ac:dyDescent="0.35">
      <c r="A276" s="17">
        <v>2878521.8</v>
      </c>
      <c r="B276" s="18"/>
      <c r="C276" s="18">
        <v>1</v>
      </c>
      <c r="D276" s="18"/>
      <c r="E276" s="18"/>
      <c r="F276" s="18">
        <v>1</v>
      </c>
      <c r="G276" s="18"/>
      <c r="I276">
        <f>fix1_oam1!AQ277</f>
        <v>3</v>
      </c>
      <c r="J276">
        <f>fix1_oam1!AR277</f>
        <v>1</v>
      </c>
      <c r="K276" t="str">
        <f t="shared" si="59"/>
        <v>13</v>
      </c>
      <c r="X276">
        <f>fix1_oam1!AS277</f>
        <v>2658218.9</v>
      </c>
      <c r="Y276">
        <f t="shared" si="61"/>
        <v>434</v>
      </c>
      <c r="Z276">
        <f t="shared" si="62"/>
        <v>107</v>
      </c>
      <c r="AA276">
        <f>fix1_oam1!AP277</f>
        <v>1000000</v>
      </c>
      <c r="AB276">
        <f t="shared" si="63"/>
        <v>2224842.1</v>
      </c>
      <c r="AC276">
        <f t="shared" si="64"/>
        <v>1</v>
      </c>
      <c r="AD276">
        <f t="shared" si="60"/>
        <v>1</v>
      </c>
      <c r="AE276" t="str">
        <f t="shared" si="65"/>
        <v>11</v>
      </c>
      <c r="AS276" s="10" t="s">
        <v>936</v>
      </c>
      <c r="AT276" s="11">
        <v>392</v>
      </c>
      <c r="AU276" s="11">
        <v>149</v>
      </c>
      <c r="AV276" s="11">
        <v>3000000</v>
      </c>
    </row>
    <row r="277" spans="1:48" ht="15" thickBot="1" x14ac:dyDescent="0.35">
      <c r="A277" s="17">
        <v>2879406</v>
      </c>
      <c r="B277" s="18"/>
      <c r="C277" s="18"/>
      <c r="D277" s="18">
        <v>1</v>
      </c>
      <c r="E277" s="18"/>
      <c r="F277" s="18">
        <v>1</v>
      </c>
      <c r="G277" s="18"/>
      <c r="I277">
        <f>fix1_oam1!AQ278</f>
        <v>3</v>
      </c>
      <c r="J277">
        <f>fix1_oam1!AR278</f>
        <v>2</v>
      </c>
      <c r="K277" t="str">
        <f t="shared" si="59"/>
        <v>23</v>
      </c>
      <c r="X277">
        <f>fix1_oam1!AS278</f>
        <v>2580092.6</v>
      </c>
      <c r="Y277">
        <f t="shared" si="61"/>
        <v>479</v>
      </c>
      <c r="Z277">
        <f t="shared" si="62"/>
        <v>62</v>
      </c>
      <c r="AA277">
        <f>fix1_oam1!AP278</f>
        <v>2000000</v>
      </c>
      <c r="AB277">
        <f t="shared" si="63"/>
        <v>2224842.1</v>
      </c>
      <c r="AC277">
        <f t="shared" si="64"/>
        <v>1</v>
      </c>
      <c r="AD277">
        <f t="shared" si="60"/>
        <v>2</v>
      </c>
      <c r="AE277" t="str">
        <f t="shared" si="65"/>
        <v>21</v>
      </c>
      <c r="AS277" s="10" t="s">
        <v>937</v>
      </c>
      <c r="AT277" s="11">
        <v>215</v>
      </c>
      <c r="AU277" s="11">
        <v>326</v>
      </c>
      <c r="AV277" s="11">
        <v>3000000</v>
      </c>
    </row>
    <row r="278" spans="1:48" ht="15" thickBot="1" x14ac:dyDescent="0.35">
      <c r="A278" s="17">
        <v>2879475.6</v>
      </c>
      <c r="B278" s="18">
        <v>1</v>
      </c>
      <c r="C278" s="18"/>
      <c r="D278" s="18"/>
      <c r="E278" s="18"/>
      <c r="F278" s="18">
        <v>1</v>
      </c>
      <c r="G278" s="18"/>
      <c r="I278">
        <f>fix1_oam1!AQ279</f>
        <v>3</v>
      </c>
      <c r="J278">
        <f>fix1_oam1!AR279</f>
        <v>3</v>
      </c>
      <c r="K278" t="str">
        <f t="shared" si="59"/>
        <v>33</v>
      </c>
      <c r="X278">
        <f>fix1_oam1!AS279</f>
        <v>2566872.2999999998</v>
      </c>
      <c r="Y278">
        <f t="shared" si="61"/>
        <v>482</v>
      </c>
      <c r="Z278">
        <f t="shared" si="62"/>
        <v>59</v>
      </c>
      <c r="AA278">
        <f>fix1_oam1!AP279</f>
        <v>3000000</v>
      </c>
      <c r="AB278">
        <f t="shared" si="63"/>
        <v>2224842.1</v>
      </c>
      <c r="AC278">
        <f t="shared" si="64"/>
        <v>1</v>
      </c>
      <c r="AD278">
        <f t="shared" si="60"/>
        <v>3</v>
      </c>
      <c r="AE278" t="str">
        <f t="shared" si="65"/>
        <v>31</v>
      </c>
      <c r="AS278" s="10" t="s">
        <v>938</v>
      </c>
      <c r="AT278" s="11">
        <v>70</v>
      </c>
      <c r="AU278" s="11">
        <v>471</v>
      </c>
      <c r="AV278" s="11">
        <v>1000000</v>
      </c>
    </row>
    <row r="279" spans="1:48" ht="15" thickBot="1" x14ac:dyDescent="0.35">
      <c r="A279" s="17">
        <v>2880192.8</v>
      </c>
      <c r="B279" s="18">
        <v>1</v>
      </c>
      <c r="C279" s="18"/>
      <c r="D279" s="18"/>
      <c r="E279" s="18"/>
      <c r="F279" s="18">
        <v>1</v>
      </c>
      <c r="G279" s="18"/>
      <c r="I279">
        <f>fix1_oam1!AQ280</f>
        <v>3</v>
      </c>
      <c r="J279">
        <f>fix1_oam1!AR280</f>
        <v>3</v>
      </c>
      <c r="K279" t="str">
        <f t="shared" si="59"/>
        <v>33</v>
      </c>
      <c r="X279">
        <f>fix1_oam1!AS280</f>
        <v>2596077.4</v>
      </c>
      <c r="Y279">
        <f t="shared" si="61"/>
        <v>473</v>
      </c>
      <c r="Z279">
        <f t="shared" si="62"/>
        <v>68</v>
      </c>
      <c r="AA279">
        <f>fix1_oam1!AP280</f>
        <v>3000000</v>
      </c>
      <c r="AB279">
        <f t="shared" si="63"/>
        <v>2224842.1</v>
      </c>
      <c r="AC279">
        <f t="shared" si="64"/>
        <v>1</v>
      </c>
      <c r="AD279">
        <f t="shared" si="60"/>
        <v>3</v>
      </c>
      <c r="AE279" t="str">
        <f t="shared" si="65"/>
        <v>31</v>
      </c>
      <c r="AS279" s="10" t="s">
        <v>939</v>
      </c>
      <c r="AT279" s="11">
        <v>106</v>
      </c>
      <c r="AU279" s="11">
        <v>435</v>
      </c>
      <c r="AV279" s="11">
        <v>2000000</v>
      </c>
    </row>
    <row r="280" spans="1:48" ht="15" thickBot="1" x14ac:dyDescent="0.35">
      <c r="A280" s="17">
        <v>2881416.2</v>
      </c>
      <c r="B280" s="18">
        <v>1</v>
      </c>
      <c r="C280" s="18"/>
      <c r="D280" s="18"/>
      <c r="E280" s="18"/>
      <c r="F280" s="18">
        <v>1</v>
      </c>
      <c r="G280" s="18"/>
      <c r="I280">
        <f>fix1_oam1!AQ281</f>
        <v>3</v>
      </c>
      <c r="J280">
        <f>fix1_oam1!AR281</f>
        <v>3</v>
      </c>
      <c r="K280" t="str">
        <f t="shared" si="59"/>
        <v>33</v>
      </c>
      <c r="X280">
        <f>fix1_oam1!AS281</f>
        <v>3084546.4</v>
      </c>
      <c r="Y280">
        <f t="shared" si="61"/>
        <v>33</v>
      </c>
      <c r="Z280">
        <f t="shared" si="62"/>
        <v>508</v>
      </c>
      <c r="AA280">
        <f>fix1_oam1!AP281</f>
        <v>3000000</v>
      </c>
      <c r="AB280">
        <f t="shared" si="63"/>
        <v>2781052.6</v>
      </c>
      <c r="AC280">
        <f t="shared" si="64"/>
        <v>4</v>
      </c>
      <c r="AD280">
        <f t="shared" si="60"/>
        <v>3</v>
      </c>
      <c r="AE280" t="str">
        <f t="shared" si="65"/>
        <v>34</v>
      </c>
      <c r="AS280" s="10" t="s">
        <v>940</v>
      </c>
      <c r="AT280" s="11">
        <v>186</v>
      </c>
      <c r="AU280" s="11">
        <v>355</v>
      </c>
      <c r="AV280" s="11">
        <v>4000000</v>
      </c>
    </row>
    <row r="281" spans="1:48" ht="15" thickBot="1" x14ac:dyDescent="0.35">
      <c r="A281" s="17">
        <v>2882560.5</v>
      </c>
      <c r="B281" s="18"/>
      <c r="C281" s="18"/>
      <c r="D281" s="18">
        <v>1</v>
      </c>
      <c r="E281" s="18"/>
      <c r="F281" s="18">
        <v>1</v>
      </c>
      <c r="G281" s="18"/>
      <c r="I281">
        <f>fix1_oam1!AQ282</f>
        <v>3</v>
      </c>
      <c r="J281">
        <f>fix1_oam1!AR282</f>
        <v>2</v>
      </c>
      <c r="K281" t="str">
        <f t="shared" si="59"/>
        <v>23</v>
      </c>
      <c r="X281">
        <f>fix1_oam1!AS282</f>
        <v>2766325.7</v>
      </c>
      <c r="Y281">
        <f t="shared" si="61"/>
        <v>353</v>
      </c>
      <c r="Z281">
        <f t="shared" si="62"/>
        <v>188</v>
      </c>
      <c r="AA281">
        <f>fix1_oam1!AP282</f>
        <v>2000000</v>
      </c>
      <c r="AB281">
        <f t="shared" si="63"/>
        <v>2224842.1</v>
      </c>
      <c r="AC281">
        <f t="shared" si="64"/>
        <v>1</v>
      </c>
      <c r="AD281">
        <f t="shared" si="60"/>
        <v>2</v>
      </c>
      <c r="AE281" t="str">
        <f t="shared" si="65"/>
        <v>21</v>
      </c>
      <c r="AS281" s="10" t="s">
        <v>941</v>
      </c>
      <c r="AT281" s="11">
        <v>434</v>
      </c>
      <c r="AU281" s="11">
        <v>107</v>
      </c>
      <c r="AV281" s="11">
        <v>1000000</v>
      </c>
    </row>
    <row r="282" spans="1:48" ht="15" thickBot="1" x14ac:dyDescent="0.35">
      <c r="A282" s="17">
        <v>2882799.3</v>
      </c>
      <c r="B282" s="18">
        <v>1</v>
      </c>
      <c r="C282" s="18"/>
      <c r="D282" s="18"/>
      <c r="E282" s="18"/>
      <c r="F282" s="18">
        <v>1</v>
      </c>
      <c r="G282" s="18"/>
      <c r="I282">
        <f>fix1_oam1!AQ283</f>
        <v>3</v>
      </c>
      <c r="J282">
        <f>fix1_oam1!AR283</f>
        <v>2</v>
      </c>
      <c r="K282" t="str">
        <f t="shared" si="59"/>
        <v>23</v>
      </c>
      <c r="X282">
        <f>fix1_oam1!AS283</f>
        <v>2712904.8</v>
      </c>
      <c r="Y282">
        <f t="shared" si="61"/>
        <v>393</v>
      </c>
      <c r="Z282">
        <f t="shared" si="62"/>
        <v>148</v>
      </c>
      <c r="AA282">
        <f>fix1_oam1!AP283</f>
        <v>2000000</v>
      </c>
      <c r="AB282">
        <f t="shared" si="63"/>
        <v>2224842.1</v>
      </c>
      <c r="AC282">
        <f t="shared" si="64"/>
        <v>1</v>
      </c>
      <c r="AD282">
        <f t="shared" si="60"/>
        <v>2</v>
      </c>
      <c r="AE282" t="str">
        <f t="shared" si="65"/>
        <v>21</v>
      </c>
      <c r="AS282" s="10" t="s">
        <v>942</v>
      </c>
      <c r="AT282" s="11">
        <v>479</v>
      </c>
      <c r="AU282" s="11">
        <v>62</v>
      </c>
      <c r="AV282" s="11">
        <v>2000000</v>
      </c>
    </row>
    <row r="283" spans="1:48" ht="15" thickBot="1" x14ac:dyDescent="0.35">
      <c r="A283" s="17">
        <v>2885983</v>
      </c>
      <c r="B283" s="18">
        <v>1</v>
      </c>
      <c r="C283" s="18"/>
      <c r="D283" s="18"/>
      <c r="E283" s="18"/>
      <c r="F283" s="18">
        <v>1</v>
      </c>
      <c r="G283" s="18"/>
      <c r="I283">
        <f>fix1_oam1!AQ284</f>
        <v>3</v>
      </c>
      <c r="J283">
        <f>fix1_oam1!AR284</f>
        <v>1</v>
      </c>
      <c r="K283" t="str">
        <f t="shared" si="59"/>
        <v>13</v>
      </c>
      <c r="X283">
        <f>fix1_oam1!AS284</f>
        <v>2918265.9</v>
      </c>
      <c r="Y283">
        <f t="shared" si="61"/>
        <v>224</v>
      </c>
      <c r="Z283">
        <f t="shared" si="62"/>
        <v>317</v>
      </c>
      <c r="AA283">
        <f>fix1_oam1!AP284</f>
        <v>1000000</v>
      </c>
      <c r="AB283">
        <f t="shared" si="63"/>
        <v>2224842.1</v>
      </c>
      <c r="AC283">
        <f t="shared" si="64"/>
        <v>1</v>
      </c>
      <c r="AD283">
        <f t="shared" si="60"/>
        <v>1</v>
      </c>
      <c r="AE283" t="str">
        <f t="shared" si="65"/>
        <v>11</v>
      </c>
      <c r="AS283" s="10" t="s">
        <v>943</v>
      </c>
      <c r="AT283" s="11">
        <v>482</v>
      </c>
      <c r="AU283" s="11">
        <v>59</v>
      </c>
      <c r="AV283" s="11">
        <v>3000000</v>
      </c>
    </row>
    <row r="284" spans="1:48" ht="15" thickBot="1" x14ac:dyDescent="0.35">
      <c r="A284" s="17">
        <v>2887544.8</v>
      </c>
      <c r="B284" s="18"/>
      <c r="C284" s="18"/>
      <c r="D284" s="18">
        <v>1</v>
      </c>
      <c r="E284" s="18"/>
      <c r="F284" s="18">
        <v>1</v>
      </c>
      <c r="G284" s="18"/>
      <c r="I284">
        <f>fix1_oam1!AQ285</f>
        <v>3</v>
      </c>
      <c r="J284">
        <f>fix1_oam1!AR285</f>
        <v>2</v>
      </c>
      <c r="K284" t="str">
        <f t="shared" si="59"/>
        <v>23</v>
      </c>
      <c r="X284">
        <f>fix1_oam1!AS285</f>
        <v>3257370.7</v>
      </c>
      <c r="Y284">
        <f t="shared" si="61"/>
        <v>3</v>
      </c>
      <c r="Z284">
        <f t="shared" si="62"/>
        <v>538</v>
      </c>
      <c r="AA284">
        <f>fix1_oam1!AP285</f>
        <v>2000000</v>
      </c>
      <c r="AB284">
        <f t="shared" si="63"/>
        <v>3337263.2</v>
      </c>
      <c r="AC284">
        <f t="shared" si="64"/>
        <v>4</v>
      </c>
      <c r="AD284">
        <f t="shared" si="60"/>
        <v>2</v>
      </c>
      <c r="AE284" t="str">
        <f t="shared" si="65"/>
        <v>24</v>
      </c>
      <c r="AS284" s="10" t="s">
        <v>944</v>
      </c>
      <c r="AT284" s="11">
        <v>473</v>
      </c>
      <c r="AU284" s="11">
        <v>68</v>
      </c>
      <c r="AV284" s="11">
        <v>3000000</v>
      </c>
    </row>
    <row r="285" spans="1:48" ht="15" thickBot="1" x14ac:dyDescent="0.35">
      <c r="A285" s="17">
        <v>2888935.9</v>
      </c>
      <c r="B285" s="18"/>
      <c r="C285" s="18"/>
      <c r="D285" s="18">
        <v>1</v>
      </c>
      <c r="E285" s="18"/>
      <c r="F285" s="18">
        <v>1</v>
      </c>
      <c r="G285" s="18"/>
      <c r="I285">
        <f>fix1_oam1!AQ286</f>
        <v>3</v>
      </c>
      <c r="J285">
        <f>fix1_oam1!AR286</f>
        <v>2</v>
      </c>
      <c r="K285" t="str">
        <f t="shared" si="59"/>
        <v>23</v>
      </c>
      <c r="X285">
        <f>fix1_oam1!AS286</f>
        <v>2727754.3</v>
      </c>
      <c r="Y285">
        <f t="shared" si="61"/>
        <v>387</v>
      </c>
      <c r="Z285">
        <f t="shared" si="62"/>
        <v>154</v>
      </c>
      <c r="AA285">
        <f>fix1_oam1!AP286</f>
        <v>2000000</v>
      </c>
      <c r="AB285">
        <f t="shared" si="63"/>
        <v>2224842.1</v>
      </c>
      <c r="AC285">
        <f t="shared" si="64"/>
        <v>1</v>
      </c>
      <c r="AD285">
        <f t="shared" si="60"/>
        <v>2</v>
      </c>
      <c r="AE285" t="str">
        <f t="shared" si="65"/>
        <v>21</v>
      </c>
      <c r="AS285" s="10" t="s">
        <v>945</v>
      </c>
      <c r="AT285" s="11">
        <v>33</v>
      </c>
      <c r="AU285" s="11">
        <v>508</v>
      </c>
      <c r="AV285" s="11">
        <v>3000000</v>
      </c>
    </row>
    <row r="286" spans="1:48" ht="15" thickBot="1" x14ac:dyDescent="0.35">
      <c r="A286" s="17">
        <v>2889222.4</v>
      </c>
      <c r="B286" s="18"/>
      <c r="C286" s="18">
        <v>1</v>
      </c>
      <c r="D286" s="18"/>
      <c r="E286" s="18"/>
      <c r="F286" s="18">
        <v>1</v>
      </c>
      <c r="G286" s="18"/>
      <c r="I286">
        <f>fix1_oam1!AQ287</f>
        <v>3</v>
      </c>
      <c r="J286">
        <f>fix1_oam1!AR287</f>
        <v>4</v>
      </c>
      <c r="K286" t="str">
        <f t="shared" si="59"/>
        <v>43</v>
      </c>
      <c r="X286">
        <f>fix1_oam1!AS287</f>
        <v>2931511.2</v>
      </c>
      <c r="Y286">
        <f t="shared" si="61"/>
        <v>140</v>
      </c>
      <c r="Z286">
        <f t="shared" si="62"/>
        <v>401</v>
      </c>
      <c r="AA286">
        <f>fix1_oam1!AP287</f>
        <v>4000000</v>
      </c>
      <c r="AB286">
        <f t="shared" si="63"/>
        <v>2781052.6</v>
      </c>
      <c r="AC286">
        <f t="shared" si="64"/>
        <v>4</v>
      </c>
      <c r="AD286">
        <f t="shared" si="60"/>
        <v>4</v>
      </c>
      <c r="AE286" t="str">
        <f t="shared" si="65"/>
        <v>44</v>
      </c>
      <c r="AS286" s="10" t="s">
        <v>946</v>
      </c>
      <c r="AT286" s="11">
        <v>353</v>
      </c>
      <c r="AU286" s="11">
        <v>188</v>
      </c>
      <c r="AV286" s="11">
        <v>2000000</v>
      </c>
    </row>
    <row r="287" spans="1:48" ht="15" thickBot="1" x14ac:dyDescent="0.35">
      <c r="A287" s="17">
        <v>2891339.5</v>
      </c>
      <c r="B287" s="18">
        <v>1</v>
      </c>
      <c r="C287" s="18"/>
      <c r="D287" s="18"/>
      <c r="E287" s="18"/>
      <c r="F287" s="18">
        <v>1</v>
      </c>
      <c r="G287" s="18"/>
      <c r="I287">
        <f>fix1_oam1!AQ288</f>
        <v>3</v>
      </c>
      <c r="J287">
        <f>fix1_oam1!AR288</f>
        <v>1</v>
      </c>
      <c r="K287" t="str">
        <f t="shared" si="59"/>
        <v>13</v>
      </c>
      <c r="X287">
        <f>fix1_oam1!AS288</f>
        <v>2850985.5</v>
      </c>
      <c r="Y287">
        <f t="shared" si="61"/>
        <v>292</v>
      </c>
      <c r="Z287">
        <f t="shared" si="62"/>
        <v>249</v>
      </c>
      <c r="AA287">
        <f>fix1_oam1!AP288</f>
        <v>1000000</v>
      </c>
      <c r="AB287">
        <f t="shared" si="63"/>
        <v>2224842.1</v>
      </c>
      <c r="AC287">
        <f t="shared" si="64"/>
        <v>1</v>
      </c>
      <c r="AD287">
        <f t="shared" si="60"/>
        <v>1</v>
      </c>
      <c r="AE287" t="str">
        <f t="shared" si="65"/>
        <v>11</v>
      </c>
      <c r="AS287" s="10" t="s">
        <v>947</v>
      </c>
      <c r="AT287" s="11">
        <v>393</v>
      </c>
      <c r="AU287" s="11">
        <v>148</v>
      </c>
      <c r="AV287" s="11">
        <v>2000000</v>
      </c>
    </row>
    <row r="288" spans="1:48" ht="15" thickBot="1" x14ac:dyDescent="0.35">
      <c r="A288" s="17">
        <v>2894380.3</v>
      </c>
      <c r="B288" s="18"/>
      <c r="C288" s="18"/>
      <c r="D288" s="18">
        <v>1</v>
      </c>
      <c r="E288" s="18"/>
      <c r="F288" s="18">
        <v>1</v>
      </c>
      <c r="G288" s="18"/>
      <c r="I288">
        <f>fix1_oam1!AQ289</f>
        <v>3</v>
      </c>
      <c r="J288">
        <f>fix1_oam1!AR289</f>
        <v>4</v>
      </c>
      <c r="K288" t="str">
        <f t="shared" si="59"/>
        <v>43</v>
      </c>
      <c r="X288">
        <f>fix1_oam1!AS289</f>
        <v>2931510.5</v>
      </c>
      <c r="Y288">
        <f t="shared" si="61"/>
        <v>186</v>
      </c>
      <c r="Z288">
        <f t="shared" si="62"/>
        <v>355</v>
      </c>
      <c r="AA288">
        <f>fix1_oam1!AP289</f>
        <v>4000000</v>
      </c>
      <c r="AB288">
        <f t="shared" si="63"/>
        <v>3337263.2</v>
      </c>
      <c r="AC288">
        <f t="shared" si="64"/>
        <v>4</v>
      </c>
      <c r="AD288">
        <f t="shared" si="60"/>
        <v>4</v>
      </c>
      <c r="AE288" t="str">
        <f t="shared" si="65"/>
        <v>44</v>
      </c>
      <c r="AS288" s="10" t="s">
        <v>948</v>
      </c>
      <c r="AT288" s="11">
        <v>224</v>
      </c>
      <c r="AU288" s="11">
        <v>317</v>
      </c>
      <c r="AV288" s="11">
        <v>1000000</v>
      </c>
    </row>
    <row r="289" spans="1:48" ht="15" thickBot="1" x14ac:dyDescent="0.35">
      <c r="A289" s="17">
        <v>2894482.9</v>
      </c>
      <c r="B289" s="18"/>
      <c r="C289" s="18"/>
      <c r="D289" s="18">
        <v>1</v>
      </c>
      <c r="E289" s="18"/>
      <c r="F289" s="18">
        <v>1</v>
      </c>
      <c r="G289" s="18"/>
      <c r="I289">
        <f>fix1_oam1!AQ290</f>
        <v>3</v>
      </c>
      <c r="J289">
        <f>fix1_oam1!AR290</f>
        <v>3</v>
      </c>
      <c r="K289" t="str">
        <f t="shared" si="59"/>
        <v>33</v>
      </c>
      <c r="X289">
        <f>fix1_oam1!AS290</f>
        <v>3104452.1</v>
      </c>
      <c r="Y289">
        <f t="shared" si="61"/>
        <v>28</v>
      </c>
      <c r="Z289">
        <f t="shared" si="62"/>
        <v>513</v>
      </c>
      <c r="AA289">
        <f>fix1_oam1!AP290</f>
        <v>3000000</v>
      </c>
      <c r="AB289">
        <f t="shared" si="63"/>
        <v>2781052.6</v>
      </c>
      <c r="AC289">
        <f t="shared" si="64"/>
        <v>4</v>
      </c>
      <c r="AD289">
        <f t="shared" si="60"/>
        <v>3</v>
      </c>
      <c r="AE289" t="str">
        <f t="shared" si="65"/>
        <v>34</v>
      </c>
      <c r="AS289" s="10" t="s">
        <v>949</v>
      </c>
      <c r="AT289" s="11">
        <v>3</v>
      </c>
      <c r="AU289" s="11">
        <v>538</v>
      </c>
      <c r="AV289" s="11">
        <v>2000000</v>
      </c>
    </row>
    <row r="290" spans="1:48" ht="15" thickBot="1" x14ac:dyDescent="0.35">
      <c r="A290" s="17">
        <v>2894551.7</v>
      </c>
      <c r="B290" s="18"/>
      <c r="C290" s="18">
        <v>1</v>
      </c>
      <c r="D290" s="18"/>
      <c r="E290" s="18"/>
      <c r="F290" s="18">
        <v>1</v>
      </c>
      <c r="G290" s="18"/>
      <c r="I290">
        <f>fix1_oam1!AQ291</f>
        <v>2</v>
      </c>
      <c r="J290">
        <f>fix1_oam1!AR291</f>
        <v>1</v>
      </c>
      <c r="K290" t="str">
        <f t="shared" si="59"/>
        <v>12</v>
      </c>
      <c r="X290">
        <f>fix1_oam1!AS291</f>
        <v>2456474.5</v>
      </c>
      <c r="Y290">
        <f t="shared" si="61"/>
        <v>511</v>
      </c>
      <c r="Z290">
        <f t="shared" si="62"/>
        <v>30</v>
      </c>
      <c r="AA290">
        <f>fix1_oam1!AP291</f>
        <v>1000000</v>
      </c>
      <c r="AB290">
        <f t="shared" si="63"/>
        <v>2224842.1</v>
      </c>
      <c r="AC290">
        <f t="shared" si="64"/>
        <v>1</v>
      </c>
      <c r="AD290">
        <f t="shared" si="60"/>
        <v>1</v>
      </c>
      <c r="AE290" t="str">
        <f t="shared" si="65"/>
        <v>11</v>
      </c>
      <c r="AS290" s="10" t="s">
        <v>950</v>
      </c>
      <c r="AT290" s="11">
        <v>387</v>
      </c>
      <c r="AU290" s="11">
        <v>154</v>
      </c>
      <c r="AV290" s="11">
        <v>2000000</v>
      </c>
    </row>
    <row r="291" spans="1:48" ht="15" thickBot="1" x14ac:dyDescent="0.35">
      <c r="A291" s="17">
        <v>2897071</v>
      </c>
      <c r="B291" s="18"/>
      <c r="C291" s="18"/>
      <c r="D291" s="18">
        <v>1</v>
      </c>
      <c r="E291" s="18"/>
      <c r="F291" s="18">
        <v>1</v>
      </c>
      <c r="G291" s="18"/>
      <c r="I291">
        <f>fix1_oam1!AQ292</f>
        <v>3</v>
      </c>
      <c r="J291">
        <f>fix1_oam1!AR292</f>
        <v>2</v>
      </c>
      <c r="K291" t="str">
        <f t="shared" si="59"/>
        <v>23</v>
      </c>
      <c r="X291">
        <f>fix1_oam1!AS292</f>
        <v>2750840</v>
      </c>
      <c r="Y291">
        <f t="shared" si="61"/>
        <v>366</v>
      </c>
      <c r="Z291">
        <f t="shared" si="62"/>
        <v>175</v>
      </c>
      <c r="AA291">
        <f>fix1_oam1!AP292</f>
        <v>2000000</v>
      </c>
      <c r="AB291">
        <f t="shared" si="63"/>
        <v>2224842.1</v>
      </c>
      <c r="AC291">
        <f t="shared" si="64"/>
        <v>1</v>
      </c>
      <c r="AD291">
        <f t="shared" si="60"/>
        <v>2</v>
      </c>
      <c r="AE291" t="str">
        <f t="shared" si="65"/>
        <v>21</v>
      </c>
      <c r="AS291" s="10" t="s">
        <v>951</v>
      </c>
      <c r="AT291" s="11">
        <v>140</v>
      </c>
      <c r="AU291" s="11">
        <v>401</v>
      </c>
      <c r="AV291" s="11">
        <v>4000000</v>
      </c>
    </row>
    <row r="292" spans="1:48" ht="15" thickBot="1" x14ac:dyDescent="0.35">
      <c r="A292" s="17">
        <v>2900524.3</v>
      </c>
      <c r="B292" s="18"/>
      <c r="C292" s="18"/>
      <c r="D292" s="18">
        <v>1</v>
      </c>
      <c r="E292" s="18"/>
      <c r="F292" s="18">
        <v>1</v>
      </c>
      <c r="G292" s="18"/>
      <c r="I292">
        <f>fix1_oam1!AQ293</f>
        <v>3</v>
      </c>
      <c r="J292">
        <f>fix1_oam1!AR293</f>
        <v>1</v>
      </c>
      <c r="K292" t="str">
        <f t="shared" si="59"/>
        <v>13</v>
      </c>
      <c r="X292">
        <f>fix1_oam1!AS293</f>
        <v>2755822.8</v>
      </c>
      <c r="Y292">
        <f t="shared" si="61"/>
        <v>360</v>
      </c>
      <c r="Z292">
        <f t="shared" si="62"/>
        <v>181</v>
      </c>
      <c r="AA292">
        <f>fix1_oam1!AP293</f>
        <v>1000000</v>
      </c>
      <c r="AB292">
        <f t="shared" si="63"/>
        <v>2224842.1</v>
      </c>
      <c r="AC292">
        <f t="shared" si="64"/>
        <v>1</v>
      </c>
      <c r="AD292">
        <f t="shared" si="60"/>
        <v>1</v>
      </c>
      <c r="AE292" t="str">
        <f t="shared" si="65"/>
        <v>11</v>
      </c>
      <c r="AS292" s="10" t="s">
        <v>952</v>
      </c>
      <c r="AT292" s="11">
        <v>292</v>
      </c>
      <c r="AU292" s="11">
        <v>249</v>
      </c>
      <c r="AV292" s="11">
        <v>1000000</v>
      </c>
    </row>
    <row r="293" spans="1:48" ht="15" thickBot="1" x14ac:dyDescent="0.35">
      <c r="A293" s="17">
        <v>2900829.1</v>
      </c>
      <c r="B293" s="18"/>
      <c r="C293" s="18">
        <v>1</v>
      </c>
      <c r="D293" s="18"/>
      <c r="E293" s="18"/>
      <c r="F293" s="18">
        <v>1</v>
      </c>
      <c r="G293" s="18"/>
      <c r="I293">
        <f>fix1_oam1!AQ294</f>
        <v>2</v>
      </c>
      <c r="J293">
        <f>fix1_oam1!AR294</f>
        <v>1</v>
      </c>
      <c r="K293" t="str">
        <f t="shared" si="59"/>
        <v>12</v>
      </c>
      <c r="X293">
        <f>fix1_oam1!AS294</f>
        <v>2433619.7000000002</v>
      </c>
      <c r="Y293">
        <f t="shared" si="61"/>
        <v>518</v>
      </c>
      <c r="Z293">
        <f t="shared" si="62"/>
        <v>23</v>
      </c>
      <c r="AA293">
        <f>fix1_oam1!AP294</f>
        <v>1000000</v>
      </c>
      <c r="AB293">
        <f t="shared" si="63"/>
        <v>2224842.1</v>
      </c>
      <c r="AC293">
        <f t="shared" si="64"/>
        <v>1</v>
      </c>
      <c r="AD293">
        <f t="shared" si="60"/>
        <v>1</v>
      </c>
      <c r="AE293" t="str">
        <f t="shared" si="65"/>
        <v>11</v>
      </c>
      <c r="AS293" s="10" t="s">
        <v>953</v>
      </c>
      <c r="AT293" s="11">
        <v>186</v>
      </c>
      <c r="AU293" s="11">
        <v>355</v>
      </c>
      <c r="AV293" s="11">
        <v>4000000</v>
      </c>
    </row>
    <row r="294" spans="1:48" ht="15" thickBot="1" x14ac:dyDescent="0.35">
      <c r="A294" s="17">
        <v>2901534.5</v>
      </c>
      <c r="B294" s="18"/>
      <c r="C294" s="18"/>
      <c r="D294" s="18">
        <v>1</v>
      </c>
      <c r="E294" s="18"/>
      <c r="F294" s="18">
        <v>1</v>
      </c>
      <c r="G294" s="18"/>
      <c r="I294">
        <f>fix1_oam1!AQ295</f>
        <v>3</v>
      </c>
      <c r="J294">
        <f>fix1_oam1!AR295</f>
        <v>3</v>
      </c>
      <c r="K294" t="str">
        <f t="shared" si="59"/>
        <v>33</v>
      </c>
      <c r="X294">
        <f>fix1_oam1!AS295</f>
        <v>2613533.9</v>
      </c>
      <c r="Y294">
        <f t="shared" si="61"/>
        <v>463</v>
      </c>
      <c r="Z294">
        <f t="shared" si="62"/>
        <v>78</v>
      </c>
      <c r="AA294">
        <f>fix1_oam1!AP295</f>
        <v>3000000</v>
      </c>
      <c r="AB294">
        <f t="shared" si="63"/>
        <v>2224842.1</v>
      </c>
      <c r="AC294">
        <f t="shared" si="64"/>
        <v>1</v>
      </c>
      <c r="AD294">
        <f t="shared" si="60"/>
        <v>3</v>
      </c>
      <c r="AE294" t="str">
        <f t="shared" si="65"/>
        <v>31</v>
      </c>
      <c r="AS294" s="10" t="s">
        <v>954</v>
      </c>
      <c r="AT294" s="11">
        <v>28</v>
      </c>
      <c r="AU294" s="11">
        <v>513</v>
      </c>
      <c r="AV294" s="11">
        <v>3000000</v>
      </c>
    </row>
    <row r="295" spans="1:48" ht="15" thickBot="1" x14ac:dyDescent="0.35">
      <c r="A295" s="17">
        <v>2902630.3999999999</v>
      </c>
      <c r="B295" s="18"/>
      <c r="C295" s="18"/>
      <c r="D295" s="18">
        <v>1</v>
      </c>
      <c r="E295" s="18"/>
      <c r="F295" s="18">
        <v>1</v>
      </c>
      <c r="G295" s="18"/>
      <c r="I295">
        <f>fix1_oam1!AQ296</f>
        <v>3</v>
      </c>
      <c r="J295">
        <f>fix1_oam1!AR296</f>
        <v>1</v>
      </c>
      <c r="K295" t="str">
        <f t="shared" si="59"/>
        <v>13</v>
      </c>
      <c r="X295">
        <f>fix1_oam1!AS296</f>
        <v>2867892.3</v>
      </c>
      <c r="Y295">
        <f t="shared" si="61"/>
        <v>276</v>
      </c>
      <c r="Z295">
        <f t="shared" si="62"/>
        <v>265</v>
      </c>
      <c r="AA295">
        <f>fix1_oam1!AP296</f>
        <v>1000000</v>
      </c>
      <c r="AB295">
        <f t="shared" si="63"/>
        <v>2224842.1</v>
      </c>
      <c r="AC295">
        <f t="shared" si="64"/>
        <v>1</v>
      </c>
      <c r="AD295">
        <f t="shared" si="60"/>
        <v>1</v>
      </c>
      <c r="AE295" t="str">
        <f t="shared" si="65"/>
        <v>11</v>
      </c>
      <c r="AS295" s="10" t="s">
        <v>955</v>
      </c>
      <c r="AT295" s="11">
        <v>511</v>
      </c>
      <c r="AU295" s="11">
        <v>30</v>
      </c>
      <c r="AV295" s="11">
        <v>1000000</v>
      </c>
    </row>
    <row r="296" spans="1:48" ht="15" thickBot="1" x14ac:dyDescent="0.35">
      <c r="A296" s="17">
        <v>2906120.4</v>
      </c>
      <c r="B296" s="18"/>
      <c r="C296" s="18"/>
      <c r="D296" s="18">
        <v>1</v>
      </c>
      <c r="E296" s="18"/>
      <c r="F296" s="18">
        <v>1</v>
      </c>
      <c r="G296" s="18"/>
      <c r="I296">
        <f>fix1_oam1!AQ297</f>
        <v>2</v>
      </c>
      <c r="J296">
        <f>fix1_oam1!AR297</f>
        <v>3</v>
      </c>
      <c r="K296" t="str">
        <f t="shared" si="59"/>
        <v>32</v>
      </c>
      <c r="X296">
        <f>fix1_oam1!AS297</f>
        <v>2330935.4</v>
      </c>
      <c r="Y296">
        <f t="shared" si="61"/>
        <v>529</v>
      </c>
      <c r="Z296">
        <f t="shared" si="62"/>
        <v>12</v>
      </c>
      <c r="AA296">
        <f>fix1_oam1!AP297</f>
        <v>3000000</v>
      </c>
      <c r="AB296">
        <f t="shared" si="63"/>
        <v>2224842.1</v>
      </c>
      <c r="AC296">
        <f t="shared" si="64"/>
        <v>1</v>
      </c>
      <c r="AD296">
        <f t="shared" si="60"/>
        <v>3</v>
      </c>
      <c r="AE296" t="str">
        <f t="shared" si="65"/>
        <v>31</v>
      </c>
      <c r="AS296" s="10" t="s">
        <v>956</v>
      </c>
      <c r="AT296" s="11">
        <v>366</v>
      </c>
      <c r="AU296" s="11">
        <v>175</v>
      </c>
      <c r="AV296" s="11">
        <v>2000000</v>
      </c>
    </row>
    <row r="297" spans="1:48" ht="15" thickBot="1" x14ac:dyDescent="0.35">
      <c r="A297" s="17">
        <v>2906272.7</v>
      </c>
      <c r="B297" s="18"/>
      <c r="C297" s="18"/>
      <c r="D297" s="18">
        <v>1</v>
      </c>
      <c r="E297" s="18"/>
      <c r="F297" s="18">
        <v>1</v>
      </c>
      <c r="G297" s="18"/>
      <c r="I297">
        <f>fix1_oam1!AQ298</f>
        <v>3</v>
      </c>
      <c r="J297">
        <f>fix1_oam1!AR298</f>
        <v>1</v>
      </c>
      <c r="K297" t="str">
        <f t="shared" si="59"/>
        <v>13</v>
      </c>
      <c r="X297">
        <f>fix1_oam1!AS298</f>
        <v>2911672.2</v>
      </c>
      <c r="Y297">
        <f t="shared" si="61"/>
        <v>230</v>
      </c>
      <c r="Z297">
        <f t="shared" si="62"/>
        <v>311</v>
      </c>
      <c r="AA297">
        <f>fix1_oam1!AP298</f>
        <v>1000000</v>
      </c>
      <c r="AB297">
        <f t="shared" si="63"/>
        <v>2224842.1</v>
      </c>
      <c r="AC297">
        <f t="shared" si="64"/>
        <v>1</v>
      </c>
      <c r="AD297">
        <f t="shared" si="60"/>
        <v>1</v>
      </c>
      <c r="AE297" t="str">
        <f t="shared" si="65"/>
        <v>11</v>
      </c>
      <c r="AS297" s="10" t="s">
        <v>957</v>
      </c>
      <c r="AT297" s="11">
        <v>360</v>
      </c>
      <c r="AU297" s="11">
        <v>181</v>
      </c>
      <c r="AV297" s="11">
        <v>1000000</v>
      </c>
    </row>
    <row r="298" spans="1:48" ht="15" thickBot="1" x14ac:dyDescent="0.35">
      <c r="A298" s="17">
        <v>2909216.9</v>
      </c>
      <c r="B298" s="18"/>
      <c r="C298" s="18"/>
      <c r="D298" s="18">
        <v>1</v>
      </c>
      <c r="E298" s="18"/>
      <c r="F298" s="18">
        <v>1</v>
      </c>
      <c r="G298" s="18"/>
      <c r="I298">
        <f>fix1_oam1!AQ299</f>
        <v>3</v>
      </c>
      <c r="J298">
        <f>fix1_oam1!AR299</f>
        <v>4</v>
      </c>
      <c r="K298" t="str">
        <f t="shared" si="59"/>
        <v>43</v>
      </c>
      <c r="X298">
        <f>fix1_oam1!AS299</f>
        <v>2968523</v>
      </c>
      <c r="Y298">
        <f t="shared" si="61"/>
        <v>89</v>
      </c>
      <c r="Z298">
        <f t="shared" si="62"/>
        <v>452</v>
      </c>
      <c r="AA298">
        <f>fix1_oam1!AP299</f>
        <v>4000000</v>
      </c>
      <c r="AB298">
        <f t="shared" si="63"/>
        <v>2781052.6</v>
      </c>
      <c r="AC298">
        <f t="shared" si="64"/>
        <v>4</v>
      </c>
      <c r="AD298">
        <f t="shared" si="60"/>
        <v>4</v>
      </c>
      <c r="AE298" t="str">
        <f t="shared" si="65"/>
        <v>44</v>
      </c>
      <c r="AS298" s="10" t="s">
        <v>958</v>
      </c>
      <c r="AT298" s="11">
        <v>518</v>
      </c>
      <c r="AU298" s="11">
        <v>23</v>
      </c>
      <c r="AV298" s="11">
        <v>1000000</v>
      </c>
    </row>
    <row r="299" spans="1:48" ht="15" thickBot="1" x14ac:dyDescent="0.35">
      <c r="A299" s="17">
        <v>2910815.3</v>
      </c>
      <c r="B299" s="18">
        <v>1</v>
      </c>
      <c r="C299" s="18"/>
      <c r="D299" s="18"/>
      <c r="E299" s="18"/>
      <c r="F299" s="18">
        <v>1</v>
      </c>
      <c r="G299" s="18"/>
      <c r="I299">
        <f>fix1_oam1!AQ300</f>
        <v>3</v>
      </c>
      <c r="J299">
        <f>fix1_oam1!AR300</f>
        <v>1</v>
      </c>
      <c r="K299" t="str">
        <f t="shared" si="59"/>
        <v>13</v>
      </c>
      <c r="X299">
        <f>fix1_oam1!AS300</f>
        <v>2708448.1</v>
      </c>
      <c r="Y299">
        <f t="shared" si="61"/>
        <v>396</v>
      </c>
      <c r="Z299">
        <f t="shared" si="62"/>
        <v>145</v>
      </c>
      <c r="AA299">
        <f>fix1_oam1!AP300</f>
        <v>1000000</v>
      </c>
      <c r="AB299">
        <f t="shared" si="63"/>
        <v>2224842.1</v>
      </c>
      <c r="AC299">
        <f t="shared" si="64"/>
        <v>1</v>
      </c>
      <c r="AD299">
        <f t="shared" si="60"/>
        <v>1</v>
      </c>
      <c r="AE299" t="str">
        <f t="shared" si="65"/>
        <v>11</v>
      </c>
      <c r="AS299" s="10" t="s">
        <v>959</v>
      </c>
      <c r="AT299" s="11">
        <v>463</v>
      </c>
      <c r="AU299" s="11">
        <v>78</v>
      </c>
      <c r="AV299" s="11">
        <v>3000000</v>
      </c>
    </row>
    <row r="300" spans="1:48" ht="15" thickBot="1" x14ac:dyDescent="0.35">
      <c r="A300" s="17">
        <v>2910994.1</v>
      </c>
      <c r="B300" s="18"/>
      <c r="C300" s="18"/>
      <c r="D300" s="18">
        <v>1</v>
      </c>
      <c r="E300" s="18"/>
      <c r="F300" s="18">
        <v>1</v>
      </c>
      <c r="G300" s="18"/>
      <c r="I300">
        <f>fix1_oam1!AQ301</f>
        <v>3</v>
      </c>
      <c r="J300">
        <f>fix1_oam1!AR301</f>
        <v>1</v>
      </c>
      <c r="K300" t="str">
        <f t="shared" si="59"/>
        <v>13</v>
      </c>
      <c r="X300">
        <f>fix1_oam1!AS301</f>
        <v>2989135.2</v>
      </c>
      <c r="Y300">
        <f t="shared" si="61"/>
        <v>73</v>
      </c>
      <c r="Z300">
        <f t="shared" si="62"/>
        <v>468</v>
      </c>
      <c r="AA300">
        <f>fix1_oam1!AP301</f>
        <v>1000000</v>
      </c>
      <c r="AB300">
        <f t="shared" si="63"/>
        <v>2781052.6</v>
      </c>
      <c r="AC300">
        <f t="shared" si="64"/>
        <v>4</v>
      </c>
      <c r="AD300">
        <f t="shared" si="60"/>
        <v>1</v>
      </c>
      <c r="AE300" t="str">
        <f t="shared" si="65"/>
        <v>14</v>
      </c>
      <c r="AS300" s="10" t="s">
        <v>960</v>
      </c>
      <c r="AT300" s="11">
        <v>276</v>
      </c>
      <c r="AU300" s="11">
        <v>265</v>
      </c>
      <c r="AV300" s="11">
        <v>1000000</v>
      </c>
    </row>
    <row r="301" spans="1:48" ht="15" thickBot="1" x14ac:dyDescent="0.35">
      <c r="A301" s="17">
        <v>2911724.4</v>
      </c>
      <c r="B301" s="18"/>
      <c r="C301" s="18"/>
      <c r="D301" s="18">
        <v>1</v>
      </c>
      <c r="E301" s="18"/>
      <c r="F301" s="18">
        <v>1</v>
      </c>
      <c r="G301" s="18"/>
      <c r="I301">
        <f>fix1_oam1!AQ302</f>
        <v>3</v>
      </c>
      <c r="J301">
        <f>fix1_oam1!AR302</f>
        <v>3</v>
      </c>
      <c r="K301" t="str">
        <f t="shared" si="59"/>
        <v>33</v>
      </c>
      <c r="X301">
        <f>fix1_oam1!AS302</f>
        <v>2701285.7</v>
      </c>
      <c r="Y301">
        <f t="shared" si="61"/>
        <v>404</v>
      </c>
      <c r="Z301">
        <f t="shared" si="62"/>
        <v>137</v>
      </c>
      <c r="AA301">
        <f>fix1_oam1!AP302</f>
        <v>3000000</v>
      </c>
      <c r="AB301">
        <f t="shared" si="63"/>
        <v>2224842.1</v>
      </c>
      <c r="AC301">
        <f t="shared" si="64"/>
        <v>1</v>
      </c>
      <c r="AD301">
        <f t="shared" si="60"/>
        <v>3</v>
      </c>
      <c r="AE301" t="str">
        <f t="shared" si="65"/>
        <v>31</v>
      </c>
      <c r="AS301" s="10" t="s">
        <v>961</v>
      </c>
      <c r="AT301" s="11">
        <v>529</v>
      </c>
      <c r="AU301" s="11">
        <v>12</v>
      </c>
      <c r="AV301" s="11">
        <v>3000000</v>
      </c>
    </row>
    <row r="302" spans="1:48" ht="15" thickBot="1" x14ac:dyDescent="0.35">
      <c r="A302" s="17">
        <v>2911813.1</v>
      </c>
      <c r="B302" s="18">
        <v>1</v>
      </c>
      <c r="C302" s="18"/>
      <c r="D302" s="18"/>
      <c r="E302" s="18"/>
      <c r="F302" s="18">
        <v>1</v>
      </c>
      <c r="G302" s="18"/>
      <c r="I302">
        <f>fix1_oam1!AQ303</f>
        <v>3</v>
      </c>
      <c r="J302">
        <f>fix1_oam1!AR303</f>
        <v>2</v>
      </c>
      <c r="K302" t="str">
        <f t="shared" si="59"/>
        <v>23</v>
      </c>
      <c r="X302">
        <f>fix1_oam1!AS303</f>
        <v>2730102.5</v>
      </c>
      <c r="Y302">
        <f t="shared" si="61"/>
        <v>383</v>
      </c>
      <c r="Z302">
        <f t="shared" si="62"/>
        <v>158</v>
      </c>
      <c r="AA302">
        <f>fix1_oam1!AP303</f>
        <v>2000000</v>
      </c>
      <c r="AB302">
        <f t="shared" si="63"/>
        <v>2224842.1</v>
      </c>
      <c r="AC302">
        <f t="shared" si="64"/>
        <v>1</v>
      </c>
      <c r="AD302">
        <f t="shared" si="60"/>
        <v>2</v>
      </c>
      <c r="AE302" t="str">
        <f t="shared" si="65"/>
        <v>21</v>
      </c>
      <c r="AS302" s="10" t="s">
        <v>962</v>
      </c>
      <c r="AT302" s="11">
        <v>230</v>
      </c>
      <c r="AU302" s="11">
        <v>311</v>
      </c>
      <c r="AV302" s="11">
        <v>1000000</v>
      </c>
    </row>
    <row r="303" spans="1:48" ht="15" thickBot="1" x14ac:dyDescent="0.35">
      <c r="A303" s="17">
        <v>2913215.9</v>
      </c>
      <c r="B303" s="18"/>
      <c r="C303" s="18"/>
      <c r="D303" s="18">
        <v>1</v>
      </c>
      <c r="E303" s="18"/>
      <c r="F303" s="18">
        <v>1</v>
      </c>
      <c r="G303" s="18"/>
      <c r="I303">
        <f>fix1_oam1!AQ304</f>
        <v>3</v>
      </c>
      <c r="J303">
        <f>fix1_oam1!AR304</f>
        <v>4</v>
      </c>
      <c r="K303" t="str">
        <f t="shared" si="59"/>
        <v>43</v>
      </c>
      <c r="X303">
        <f>fix1_oam1!AS304</f>
        <v>2931511.9</v>
      </c>
      <c r="Y303">
        <f t="shared" si="61"/>
        <v>125</v>
      </c>
      <c r="Z303">
        <f t="shared" si="62"/>
        <v>416</v>
      </c>
      <c r="AA303">
        <f>fix1_oam1!AP304</f>
        <v>4000000</v>
      </c>
      <c r="AB303">
        <f t="shared" si="63"/>
        <v>2781052.6</v>
      </c>
      <c r="AC303">
        <f t="shared" si="64"/>
        <v>4</v>
      </c>
      <c r="AD303">
        <f t="shared" si="60"/>
        <v>4</v>
      </c>
      <c r="AE303" t="str">
        <f t="shared" si="65"/>
        <v>44</v>
      </c>
      <c r="AS303" s="10" t="s">
        <v>963</v>
      </c>
      <c r="AT303" s="11">
        <v>89</v>
      </c>
      <c r="AU303" s="11">
        <v>452</v>
      </c>
      <c r="AV303" s="11">
        <v>4000000</v>
      </c>
    </row>
    <row r="304" spans="1:48" ht="15" thickBot="1" x14ac:dyDescent="0.35">
      <c r="A304" s="17">
        <v>2913470.1</v>
      </c>
      <c r="B304" s="18"/>
      <c r="C304" s="18"/>
      <c r="D304" s="18">
        <v>1</v>
      </c>
      <c r="E304" s="18"/>
      <c r="F304" s="18">
        <v>1</v>
      </c>
      <c r="G304" s="18"/>
      <c r="I304">
        <f>fix1_oam1!AQ305</f>
        <v>3</v>
      </c>
      <c r="J304">
        <f>fix1_oam1!AR305</f>
        <v>2</v>
      </c>
      <c r="K304" t="str">
        <f t="shared" si="59"/>
        <v>23</v>
      </c>
      <c r="X304">
        <f>fix1_oam1!AS305</f>
        <v>2606515.7999999998</v>
      </c>
      <c r="Y304">
        <f t="shared" si="61"/>
        <v>467</v>
      </c>
      <c r="Z304">
        <f t="shared" si="62"/>
        <v>74</v>
      </c>
      <c r="AA304">
        <f>fix1_oam1!AP305</f>
        <v>2000000</v>
      </c>
      <c r="AB304">
        <f t="shared" si="63"/>
        <v>2224842.1</v>
      </c>
      <c r="AC304">
        <f t="shared" si="64"/>
        <v>1</v>
      </c>
      <c r="AD304">
        <f t="shared" si="60"/>
        <v>2</v>
      </c>
      <c r="AE304" t="str">
        <f t="shared" si="65"/>
        <v>21</v>
      </c>
      <c r="AS304" s="10" t="s">
        <v>964</v>
      </c>
      <c r="AT304" s="11">
        <v>396</v>
      </c>
      <c r="AU304" s="11">
        <v>145</v>
      </c>
      <c r="AV304" s="11">
        <v>1000000</v>
      </c>
    </row>
    <row r="305" spans="1:48" ht="15" thickBot="1" x14ac:dyDescent="0.35">
      <c r="A305" s="17">
        <v>2914733.8</v>
      </c>
      <c r="B305" s="18">
        <v>1</v>
      </c>
      <c r="C305" s="18"/>
      <c r="D305" s="18"/>
      <c r="E305" s="18"/>
      <c r="F305" s="18">
        <v>1</v>
      </c>
      <c r="G305" s="18"/>
      <c r="I305">
        <f>fix1_oam1!AQ306</f>
        <v>3</v>
      </c>
      <c r="J305">
        <f>fix1_oam1!AR306</f>
        <v>1</v>
      </c>
      <c r="K305" t="str">
        <f t="shared" si="59"/>
        <v>13</v>
      </c>
      <c r="X305">
        <f>fix1_oam1!AS306</f>
        <v>2661042.7000000002</v>
      </c>
      <c r="Y305">
        <f t="shared" si="61"/>
        <v>432</v>
      </c>
      <c r="Z305">
        <f t="shared" si="62"/>
        <v>109</v>
      </c>
      <c r="AA305">
        <f>fix1_oam1!AP306</f>
        <v>1000000</v>
      </c>
      <c r="AB305">
        <f t="shared" si="63"/>
        <v>1668631.6</v>
      </c>
      <c r="AC305">
        <f t="shared" si="64"/>
        <v>1</v>
      </c>
      <c r="AD305">
        <f t="shared" si="60"/>
        <v>1</v>
      </c>
      <c r="AE305" t="str">
        <f t="shared" si="65"/>
        <v>11</v>
      </c>
      <c r="AS305" s="10" t="s">
        <v>965</v>
      </c>
      <c r="AT305" s="11">
        <v>73</v>
      </c>
      <c r="AU305" s="11">
        <v>468</v>
      </c>
      <c r="AV305" s="11">
        <v>1000000</v>
      </c>
    </row>
    <row r="306" spans="1:48" ht="15" thickBot="1" x14ac:dyDescent="0.35">
      <c r="A306" s="17">
        <v>2915112.5</v>
      </c>
      <c r="B306" s="18"/>
      <c r="C306" s="18"/>
      <c r="D306" s="18">
        <v>1</v>
      </c>
      <c r="E306" s="18"/>
      <c r="F306" s="18">
        <v>1</v>
      </c>
      <c r="G306" s="18"/>
      <c r="I306">
        <f>fix1_oam1!AQ307</f>
        <v>3</v>
      </c>
      <c r="J306">
        <f>fix1_oam1!AR307</f>
        <v>1</v>
      </c>
      <c r="K306" t="str">
        <f t="shared" si="59"/>
        <v>13</v>
      </c>
      <c r="X306">
        <f>fix1_oam1!AS307</f>
        <v>2900129.4</v>
      </c>
      <c r="Y306">
        <f t="shared" si="61"/>
        <v>238</v>
      </c>
      <c r="Z306">
        <f t="shared" si="62"/>
        <v>303</v>
      </c>
      <c r="AA306">
        <f>fix1_oam1!AP307</f>
        <v>1000000</v>
      </c>
      <c r="AB306">
        <f t="shared" si="63"/>
        <v>2224842.1</v>
      </c>
      <c r="AC306">
        <f t="shared" si="64"/>
        <v>1</v>
      </c>
      <c r="AD306">
        <f t="shared" si="60"/>
        <v>1</v>
      </c>
      <c r="AE306" t="str">
        <f t="shared" si="65"/>
        <v>11</v>
      </c>
      <c r="AS306" s="10" t="s">
        <v>966</v>
      </c>
      <c r="AT306" s="11">
        <v>404</v>
      </c>
      <c r="AU306" s="11">
        <v>137</v>
      </c>
      <c r="AV306" s="11">
        <v>3000000</v>
      </c>
    </row>
    <row r="307" spans="1:48" ht="15" thickBot="1" x14ac:dyDescent="0.35">
      <c r="A307" s="17">
        <v>2915741.8</v>
      </c>
      <c r="B307" s="18">
        <v>1</v>
      </c>
      <c r="C307" s="18"/>
      <c r="D307" s="18"/>
      <c r="E307" s="18"/>
      <c r="F307" s="18">
        <v>1</v>
      </c>
      <c r="G307" s="18"/>
      <c r="I307">
        <f>fix1_oam1!AQ308</f>
        <v>3</v>
      </c>
      <c r="J307">
        <f>fix1_oam1!AR308</f>
        <v>3</v>
      </c>
      <c r="K307" t="str">
        <f t="shared" si="59"/>
        <v>33</v>
      </c>
      <c r="X307">
        <f>fix1_oam1!AS308</f>
        <v>2926898.5</v>
      </c>
      <c r="Y307">
        <f t="shared" si="61"/>
        <v>218</v>
      </c>
      <c r="Z307">
        <f t="shared" si="62"/>
        <v>323</v>
      </c>
      <c r="AA307">
        <f>fix1_oam1!AP308</f>
        <v>3000000</v>
      </c>
      <c r="AB307">
        <f t="shared" si="63"/>
        <v>2224842.1</v>
      </c>
      <c r="AC307">
        <f t="shared" si="64"/>
        <v>1</v>
      </c>
      <c r="AD307">
        <f t="shared" si="60"/>
        <v>3</v>
      </c>
      <c r="AE307" t="str">
        <f t="shared" si="65"/>
        <v>31</v>
      </c>
      <c r="AS307" s="10" t="s">
        <v>967</v>
      </c>
      <c r="AT307" s="11">
        <v>383</v>
      </c>
      <c r="AU307" s="11">
        <v>158</v>
      </c>
      <c r="AV307" s="11">
        <v>2000000</v>
      </c>
    </row>
    <row r="308" spans="1:48" ht="15" thickBot="1" x14ac:dyDescent="0.35">
      <c r="A308" s="17">
        <v>2917944.6</v>
      </c>
      <c r="B308" s="18"/>
      <c r="C308" s="18">
        <v>1</v>
      </c>
      <c r="D308" s="18"/>
      <c r="E308" s="18"/>
      <c r="F308" s="18">
        <v>1</v>
      </c>
      <c r="G308" s="18"/>
      <c r="I308">
        <f>fix1_oam1!AQ309</f>
        <v>3</v>
      </c>
      <c r="J308">
        <f>fix1_oam1!AR309</f>
        <v>1</v>
      </c>
      <c r="K308" t="str">
        <f t="shared" si="59"/>
        <v>13</v>
      </c>
      <c r="X308">
        <f>fix1_oam1!AS309</f>
        <v>2848159.6</v>
      </c>
      <c r="Y308">
        <f t="shared" si="61"/>
        <v>295</v>
      </c>
      <c r="Z308">
        <f t="shared" si="62"/>
        <v>246</v>
      </c>
      <c r="AA308">
        <f>fix1_oam1!AP309</f>
        <v>1000000</v>
      </c>
      <c r="AB308">
        <f t="shared" si="63"/>
        <v>2224842.1</v>
      </c>
      <c r="AC308">
        <f t="shared" si="64"/>
        <v>1</v>
      </c>
      <c r="AD308">
        <f t="shared" si="60"/>
        <v>1</v>
      </c>
      <c r="AE308" t="str">
        <f t="shared" si="65"/>
        <v>11</v>
      </c>
      <c r="AS308" s="10" t="s">
        <v>968</v>
      </c>
      <c r="AT308" s="11">
        <v>125</v>
      </c>
      <c r="AU308" s="11">
        <v>416</v>
      </c>
      <c r="AV308" s="11">
        <v>4000000</v>
      </c>
    </row>
    <row r="309" spans="1:48" ht="15" thickBot="1" x14ac:dyDescent="0.35">
      <c r="A309" s="17">
        <v>2918623</v>
      </c>
      <c r="B309" s="18"/>
      <c r="C309" s="18"/>
      <c r="D309" s="18">
        <v>1</v>
      </c>
      <c r="E309" s="18"/>
      <c r="F309" s="18">
        <v>1</v>
      </c>
      <c r="G309" s="18"/>
      <c r="I309">
        <f>fix1_oam1!AQ310</f>
        <v>3</v>
      </c>
      <c r="J309">
        <f>fix1_oam1!AR310</f>
        <v>4</v>
      </c>
      <c r="K309" t="str">
        <f t="shared" si="59"/>
        <v>43</v>
      </c>
      <c r="X309">
        <f>fix1_oam1!AS310</f>
        <v>2931511.2</v>
      </c>
      <c r="Y309">
        <f t="shared" si="61"/>
        <v>140</v>
      </c>
      <c r="Z309">
        <f t="shared" si="62"/>
        <v>401</v>
      </c>
      <c r="AA309">
        <f>fix1_oam1!AP310</f>
        <v>4000000</v>
      </c>
      <c r="AB309">
        <f t="shared" si="63"/>
        <v>2781052.6</v>
      </c>
      <c r="AC309">
        <f t="shared" si="64"/>
        <v>4</v>
      </c>
      <c r="AD309">
        <f t="shared" si="60"/>
        <v>4</v>
      </c>
      <c r="AE309" t="str">
        <f t="shared" si="65"/>
        <v>44</v>
      </c>
      <c r="AS309" s="10" t="s">
        <v>969</v>
      </c>
      <c r="AT309" s="11">
        <v>467</v>
      </c>
      <c r="AU309" s="11">
        <v>74</v>
      </c>
      <c r="AV309" s="11">
        <v>2000000</v>
      </c>
    </row>
    <row r="310" spans="1:48" ht="15" thickBot="1" x14ac:dyDescent="0.35">
      <c r="A310" s="17">
        <v>2919445.6</v>
      </c>
      <c r="B310" s="18"/>
      <c r="C310" s="18"/>
      <c r="D310" s="18">
        <v>1</v>
      </c>
      <c r="E310" s="18"/>
      <c r="F310" s="18">
        <v>1</v>
      </c>
      <c r="G310" s="18"/>
      <c r="I310">
        <f>fix1_oam1!AQ311</f>
        <v>3</v>
      </c>
      <c r="J310">
        <f>fix1_oam1!AR311</f>
        <v>3</v>
      </c>
      <c r="K310" t="str">
        <f t="shared" si="59"/>
        <v>33</v>
      </c>
      <c r="X310">
        <f>fix1_oam1!AS311</f>
        <v>2958274.4</v>
      </c>
      <c r="Y310">
        <f t="shared" si="61"/>
        <v>93</v>
      </c>
      <c r="Z310">
        <f t="shared" si="62"/>
        <v>448</v>
      </c>
      <c r="AA310">
        <f>fix1_oam1!AP311</f>
        <v>3000000</v>
      </c>
      <c r="AB310">
        <f t="shared" si="63"/>
        <v>2224842.1</v>
      </c>
      <c r="AC310">
        <f t="shared" si="64"/>
        <v>1</v>
      </c>
      <c r="AD310">
        <f t="shared" si="60"/>
        <v>3</v>
      </c>
      <c r="AE310" t="str">
        <f t="shared" si="65"/>
        <v>31</v>
      </c>
      <c r="AS310" s="10" t="s">
        <v>970</v>
      </c>
      <c r="AT310" s="11">
        <v>432</v>
      </c>
      <c r="AU310" s="11">
        <v>109</v>
      </c>
      <c r="AV310" s="11">
        <v>1000000</v>
      </c>
    </row>
    <row r="311" spans="1:48" ht="15" thickBot="1" x14ac:dyDescent="0.35">
      <c r="A311" s="17">
        <v>2922440.3</v>
      </c>
      <c r="B311" s="18"/>
      <c r="C311" s="18"/>
      <c r="D311" s="18">
        <v>1</v>
      </c>
      <c r="E311" s="18"/>
      <c r="F311" s="18">
        <v>1</v>
      </c>
      <c r="G311" s="18"/>
      <c r="I311">
        <f>fix1_oam1!AQ312</f>
        <v>3</v>
      </c>
      <c r="J311">
        <f>fix1_oam1!AR312</f>
        <v>4</v>
      </c>
      <c r="K311" t="str">
        <f t="shared" si="59"/>
        <v>43</v>
      </c>
      <c r="X311">
        <f>fix1_oam1!AS312</f>
        <v>2931510.5</v>
      </c>
      <c r="Y311">
        <f t="shared" si="61"/>
        <v>186</v>
      </c>
      <c r="Z311">
        <f t="shared" si="62"/>
        <v>355</v>
      </c>
      <c r="AA311">
        <f>fix1_oam1!AP312</f>
        <v>4000000</v>
      </c>
      <c r="AB311">
        <f t="shared" si="63"/>
        <v>3337263.2</v>
      </c>
      <c r="AC311">
        <f t="shared" si="64"/>
        <v>4</v>
      </c>
      <c r="AD311">
        <f t="shared" si="60"/>
        <v>4</v>
      </c>
      <c r="AE311" t="str">
        <f t="shared" si="65"/>
        <v>44</v>
      </c>
      <c r="AS311" s="10" t="s">
        <v>971</v>
      </c>
      <c r="AT311" s="11">
        <v>238</v>
      </c>
      <c r="AU311" s="11">
        <v>303</v>
      </c>
      <c r="AV311" s="11">
        <v>1000000</v>
      </c>
    </row>
    <row r="312" spans="1:48" ht="15" thickBot="1" x14ac:dyDescent="0.35">
      <c r="A312" s="17">
        <v>2926937.5</v>
      </c>
      <c r="B312" s="18">
        <v>1</v>
      </c>
      <c r="C312" s="18"/>
      <c r="D312" s="18"/>
      <c r="E312" s="18"/>
      <c r="F312" s="18">
        <v>1</v>
      </c>
      <c r="G312" s="18"/>
      <c r="I312">
        <f>fix1_oam1!AQ313</f>
        <v>3</v>
      </c>
      <c r="J312">
        <f>fix1_oam1!AR313</f>
        <v>3</v>
      </c>
      <c r="K312" t="str">
        <f t="shared" si="59"/>
        <v>33</v>
      </c>
      <c r="X312">
        <f>fix1_oam1!AS313</f>
        <v>2936087.3</v>
      </c>
      <c r="Y312">
        <f t="shared" si="61"/>
        <v>114</v>
      </c>
      <c r="Z312">
        <f t="shared" si="62"/>
        <v>427</v>
      </c>
      <c r="AA312">
        <f>fix1_oam1!AP313</f>
        <v>3000000</v>
      </c>
      <c r="AB312">
        <f t="shared" si="63"/>
        <v>2781052.6</v>
      </c>
      <c r="AC312">
        <f t="shared" si="64"/>
        <v>4</v>
      </c>
      <c r="AD312">
        <f t="shared" si="60"/>
        <v>3</v>
      </c>
      <c r="AE312" t="str">
        <f t="shared" si="65"/>
        <v>34</v>
      </c>
      <c r="AS312" s="10" t="s">
        <v>972</v>
      </c>
      <c r="AT312" s="11">
        <v>218</v>
      </c>
      <c r="AU312" s="11">
        <v>323</v>
      </c>
      <c r="AV312" s="11">
        <v>3000000</v>
      </c>
    </row>
    <row r="313" spans="1:48" ht="15" thickBot="1" x14ac:dyDescent="0.35">
      <c r="A313" s="17">
        <v>2927346.3</v>
      </c>
      <c r="B313" s="18"/>
      <c r="C313" s="18">
        <v>1</v>
      </c>
      <c r="D313" s="18"/>
      <c r="E313" s="18"/>
      <c r="F313" s="18">
        <v>1</v>
      </c>
      <c r="G313" s="18"/>
      <c r="I313">
        <f>fix1_oam1!AQ314</f>
        <v>3</v>
      </c>
      <c r="J313">
        <f>fix1_oam1!AR314</f>
        <v>3</v>
      </c>
      <c r="K313" t="str">
        <f t="shared" si="59"/>
        <v>33</v>
      </c>
      <c r="X313">
        <f>fix1_oam1!AS314</f>
        <v>2791019.3</v>
      </c>
      <c r="Y313">
        <f t="shared" si="61"/>
        <v>338</v>
      </c>
      <c r="Z313">
        <f t="shared" si="62"/>
        <v>203</v>
      </c>
      <c r="AA313">
        <f>fix1_oam1!AP314</f>
        <v>3000000</v>
      </c>
      <c r="AB313">
        <f t="shared" si="63"/>
        <v>2224842.1</v>
      </c>
      <c r="AC313">
        <f t="shared" si="64"/>
        <v>1</v>
      </c>
      <c r="AD313">
        <f t="shared" si="60"/>
        <v>3</v>
      </c>
      <c r="AE313" t="str">
        <f t="shared" si="65"/>
        <v>31</v>
      </c>
      <c r="AS313" s="10" t="s">
        <v>973</v>
      </c>
      <c r="AT313" s="11">
        <v>295</v>
      </c>
      <c r="AU313" s="11">
        <v>246</v>
      </c>
      <c r="AV313" s="11">
        <v>1000000</v>
      </c>
    </row>
    <row r="314" spans="1:48" ht="15" thickBot="1" x14ac:dyDescent="0.35">
      <c r="A314" s="17">
        <v>2927439.3</v>
      </c>
      <c r="B314" s="18">
        <v>1</v>
      </c>
      <c r="C314" s="18"/>
      <c r="D314" s="18"/>
      <c r="E314" s="18"/>
      <c r="F314" s="18">
        <v>1</v>
      </c>
      <c r="G314" s="18"/>
      <c r="I314">
        <f>fix1_oam1!AQ315</f>
        <v>3</v>
      </c>
      <c r="J314">
        <f>fix1_oam1!AR315</f>
        <v>3</v>
      </c>
      <c r="K314" t="str">
        <f t="shared" si="59"/>
        <v>33</v>
      </c>
      <c r="X314">
        <f>fix1_oam1!AS315</f>
        <v>2809973.7</v>
      </c>
      <c r="Y314">
        <f t="shared" si="61"/>
        <v>325</v>
      </c>
      <c r="Z314">
        <f t="shared" si="62"/>
        <v>216</v>
      </c>
      <c r="AA314">
        <f>fix1_oam1!AP315</f>
        <v>3000000</v>
      </c>
      <c r="AB314">
        <f t="shared" si="63"/>
        <v>2224842.1</v>
      </c>
      <c r="AC314">
        <f t="shared" si="64"/>
        <v>1</v>
      </c>
      <c r="AD314">
        <f t="shared" si="60"/>
        <v>3</v>
      </c>
      <c r="AE314" t="str">
        <f t="shared" si="65"/>
        <v>31</v>
      </c>
      <c r="AS314" s="10" t="s">
        <v>974</v>
      </c>
      <c r="AT314" s="11">
        <v>140</v>
      </c>
      <c r="AU314" s="11">
        <v>401</v>
      </c>
      <c r="AV314" s="11">
        <v>4000000</v>
      </c>
    </row>
    <row r="315" spans="1:48" ht="15" thickBot="1" x14ac:dyDescent="0.35">
      <c r="A315" s="17">
        <v>2928246.6</v>
      </c>
      <c r="B315" s="18"/>
      <c r="C315" s="18">
        <v>1</v>
      </c>
      <c r="D315" s="18"/>
      <c r="E315" s="18"/>
      <c r="F315" s="18">
        <v>1</v>
      </c>
      <c r="G315" s="18"/>
      <c r="I315">
        <f>fix1_oam1!AQ316</f>
        <v>3</v>
      </c>
      <c r="J315">
        <f>fix1_oam1!AR316</f>
        <v>1</v>
      </c>
      <c r="K315" t="str">
        <f t="shared" si="59"/>
        <v>13</v>
      </c>
      <c r="X315">
        <f>fix1_oam1!AS316</f>
        <v>2803175.5</v>
      </c>
      <c r="Y315">
        <f t="shared" si="61"/>
        <v>329</v>
      </c>
      <c r="Z315">
        <f t="shared" si="62"/>
        <v>212</v>
      </c>
      <c r="AA315">
        <f>fix1_oam1!AP316</f>
        <v>1000000</v>
      </c>
      <c r="AB315">
        <f t="shared" si="63"/>
        <v>2224842.1</v>
      </c>
      <c r="AC315">
        <f t="shared" si="64"/>
        <v>1</v>
      </c>
      <c r="AD315">
        <f t="shared" si="60"/>
        <v>1</v>
      </c>
      <c r="AE315" t="str">
        <f t="shared" si="65"/>
        <v>11</v>
      </c>
      <c r="AS315" s="10" t="s">
        <v>975</v>
      </c>
      <c r="AT315" s="11">
        <v>93</v>
      </c>
      <c r="AU315" s="11">
        <v>448</v>
      </c>
      <c r="AV315" s="11">
        <v>3000000</v>
      </c>
    </row>
    <row r="316" spans="1:48" ht="15" thickBot="1" x14ac:dyDescent="0.35">
      <c r="A316" s="17">
        <v>2928316.2</v>
      </c>
      <c r="B316" s="18"/>
      <c r="C316" s="18"/>
      <c r="D316" s="18">
        <v>1</v>
      </c>
      <c r="E316" s="18"/>
      <c r="F316" s="18">
        <v>1</v>
      </c>
      <c r="G316" s="18"/>
      <c r="I316">
        <f>fix1_oam1!AQ317</f>
        <v>3</v>
      </c>
      <c r="J316">
        <f>fix1_oam1!AR317</f>
        <v>4</v>
      </c>
      <c r="K316" t="str">
        <f t="shared" si="59"/>
        <v>43</v>
      </c>
      <c r="X316">
        <f>fix1_oam1!AS317</f>
        <v>2931511.2</v>
      </c>
      <c r="Y316">
        <f t="shared" si="61"/>
        <v>140</v>
      </c>
      <c r="Z316">
        <f t="shared" si="62"/>
        <v>401</v>
      </c>
      <c r="AA316">
        <f>fix1_oam1!AP317</f>
        <v>4000000</v>
      </c>
      <c r="AB316">
        <f t="shared" si="63"/>
        <v>2781052.6</v>
      </c>
      <c r="AC316">
        <f t="shared" si="64"/>
        <v>4</v>
      </c>
      <c r="AD316">
        <f t="shared" si="60"/>
        <v>4</v>
      </c>
      <c r="AE316" t="str">
        <f t="shared" si="65"/>
        <v>44</v>
      </c>
      <c r="AS316" s="10" t="s">
        <v>976</v>
      </c>
      <c r="AT316" s="11">
        <v>186</v>
      </c>
      <c r="AU316" s="11">
        <v>355</v>
      </c>
      <c r="AV316" s="11">
        <v>4000000</v>
      </c>
    </row>
    <row r="317" spans="1:48" ht="15" thickBot="1" x14ac:dyDescent="0.35">
      <c r="A317" s="17">
        <v>2930239.9</v>
      </c>
      <c r="B317" s="18"/>
      <c r="C317" s="18"/>
      <c r="D317" s="18"/>
      <c r="E317" s="18">
        <v>1</v>
      </c>
      <c r="F317" s="18">
        <v>1</v>
      </c>
      <c r="G317" s="18"/>
      <c r="I317">
        <f>fix1_oam1!AQ318</f>
        <v>3</v>
      </c>
      <c r="J317">
        <f>fix1_oam1!AR318</f>
        <v>4</v>
      </c>
      <c r="K317" t="str">
        <f t="shared" si="59"/>
        <v>43</v>
      </c>
      <c r="X317">
        <f>fix1_oam1!AS318</f>
        <v>2931511.2</v>
      </c>
      <c r="Y317">
        <f t="shared" si="61"/>
        <v>140</v>
      </c>
      <c r="Z317">
        <f t="shared" si="62"/>
        <v>401</v>
      </c>
      <c r="AA317">
        <f>fix1_oam1!AP318</f>
        <v>4000000</v>
      </c>
      <c r="AB317">
        <f t="shared" si="63"/>
        <v>2781052.6</v>
      </c>
      <c r="AC317">
        <f t="shared" si="64"/>
        <v>4</v>
      </c>
      <c r="AD317">
        <f t="shared" si="60"/>
        <v>4</v>
      </c>
      <c r="AE317" t="str">
        <f t="shared" si="65"/>
        <v>44</v>
      </c>
      <c r="AS317" s="10" t="s">
        <v>977</v>
      </c>
      <c r="AT317" s="11">
        <v>114</v>
      </c>
      <c r="AU317" s="11">
        <v>427</v>
      </c>
      <c r="AV317" s="11">
        <v>3000000</v>
      </c>
    </row>
    <row r="318" spans="1:48" ht="15" thickBot="1" x14ac:dyDescent="0.35">
      <c r="A318" s="17">
        <v>2930240.7</v>
      </c>
      <c r="B318" s="18"/>
      <c r="C318" s="18"/>
      <c r="D318" s="18"/>
      <c r="E318" s="18">
        <v>3</v>
      </c>
      <c r="F318" s="18">
        <v>3</v>
      </c>
      <c r="G318" s="18"/>
      <c r="I318">
        <f>fix1_oam1!AQ319</f>
        <v>3</v>
      </c>
      <c r="J318">
        <f>fix1_oam1!AR319</f>
        <v>2</v>
      </c>
      <c r="K318" t="str">
        <f t="shared" si="59"/>
        <v>23</v>
      </c>
      <c r="X318">
        <f>fix1_oam1!AS319</f>
        <v>2940712.5</v>
      </c>
      <c r="Y318">
        <f t="shared" si="61"/>
        <v>109</v>
      </c>
      <c r="Z318">
        <f t="shared" si="62"/>
        <v>432</v>
      </c>
      <c r="AA318">
        <f>fix1_oam1!AP319</f>
        <v>2000000</v>
      </c>
      <c r="AB318">
        <f t="shared" si="63"/>
        <v>2781052.6</v>
      </c>
      <c r="AC318">
        <f t="shared" si="64"/>
        <v>4</v>
      </c>
      <c r="AD318">
        <f t="shared" si="60"/>
        <v>2</v>
      </c>
      <c r="AE318" t="str">
        <f t="shared" si="65"/>
        <v>24</v>
      </c>
      <c r="AS318" s="10" t="s">
        <v>978</v>
      </c>
      <c r="AT318" s="11">
        <v>338</v>
      </c>
      <c r="AU318" s="11">
        <v>203</v>
      </c>
      <c r="AV318" s="11">
        <v>3000000</v>
      </c>
    </row>
    <row r="319" spans="1:48" ht="15" thickBot="1" x14ac:dyDescent="0.35">
      <c r="A319" s="17">
        <v>2930241.4</v>
      </c>
      <c r="B319" s="18"/>
      <c r="C319" s="18"/>
      <c r="D319" s="18"/>
      <c r="E319" s="18">
        <v>1</v>
      </c>
      <c r="F319" s="18">
        <v>1</v>
      </c>
      <c r="G319" s="18"/>
      <c r="I319">
        <f>fix1_oam1!AQ320</f>
        <v>3</v>
      </c>
      <c r="J319">
        <f>fix1_oam1!AR320</f>
        <v>1</v>
      </c>
      <c r="K319" t="str">
        <f t="shared" si="59"/>
        <v>13</v>
      </c>
      <c r="X319">
        <f>fix1_oam1!AS320</f>
        <v>3256886.2</v>
      </c>
      <c r="Y319">
        <f t="shared" si="61"/>
        <v>4</v>
      </c>
      <c r="Z319">
        <f t="shared" si="62"/>
        <v>537</v>
      </c>
      <c r="AA319">
        <f>fix1_oam1!AP320</f>
        <v>1000000</v>
      </c>
      <c r="AB319">
        <f t="shared" si="63"/>
        <v>2781052.6</v>
      </c>
      <c r="AC319">
        <f t="shared" si="64"/>
        <v>4</v>
      </c>
      <c r="AD319">
        <f t="shared" si="60"/>
        <v>1</v>
      </c>
      <c r="AE319" t="str">
        <f t="shared" si="65"/>
        <v>14</v>
      </c>
      <c r="AS319" s="10" t="s">
        <v>979</v>
      </c>
      <c r="AT319" s="11">
        <v>325</v>
      </c>
      <c r="AU319" s="11">
        <v>216</v>
      </c>
      <c r="AV319" s="11">
        <v>3000000</v>
      </c>
    </row>
    <row r="320" spans="1:48" ht="15" thickBot="1" x14ac:dyDescent="0.35">
      <c r="A320" s="17">
        <v>2930242.9</v>
      </c>
      <c r="B320" s="18"/>
      <c r="C320" s="18"/>
      <c r="D320" s="18"/>
      <c r="E320" s="18">
        <v>2</v>
      </c>
      <c r="F320" s="18">
        <v>2</v>
      </c>
      <c r="G320" s="18"/>
      <c r="I320">
        <f>fix1_oam1!AQ321</f>
        <v>3</v>
      </c>
      <c r="J320">
        <f>fix1_oam1!AR321</f>
        <v>2</v>
      </c>
      <c r="K320" t="str">
        <f t="shared" si="59"/>
        <v>23</v>
      </c>
      <c r="X320">
        <f>fix1_oam1!AS321</f>
        <v>2549047.9</v>
      </c>
      <c r="Y320">
        <f t="shared" si="61"/>
        <v>487</v>
      </c>
      <c r="Z320">
        <f t="shared" si="62"/>
        <v>54</v>
      </c>
      <c r="AA320">
        <f>fix1_oam1!AP321</f>
        <v>2000000</v>
      </c>
      <c r="AB320">
        <f t="shared" si="63"/>
        <v>2224842.1</v>
      </c>
      <c r="AC320">
        <f t="shared" si="64"/>
        <v>1</v>
      </c>
      <c r="AD320">
        <f t="shared" si="60"/>
        <v>2</v>
      </c>
      <c r="AE320" t="str">
        <f t="shared" si="65"/>
        <v>21</v>
      </c>
      <c r="AS320" s="10" t="s">
        <v>980</v>
      </c>
      <c r="AT320" s="11">
        <v>329</v>
      </c>
      <c r="AU320" s="11">
        <v>212</v>
      </c>
      <c r="AV320" s="11">
        <v>1000000</v>
      </c>
    </row>
    <row r="321" spans="1:48" ht="15" thickBot="1" x14ac:dyDescent="0.35">
      <c r="A321" s="17">
        <v>2930243.6</v>
      </c>
      <c r="B321" s="18">
        <v>2</v>
      </c>
      <c r="C321" s="18"/>
      <c r="D321" s="18"/>
      <c r="E321" s="18">
        <v>20</v>
      </c>
      <c r="F321" s="18">
        <v>22</v>
      </c>
      <c r="G321" s="18"/>
      <c r="I321">
        <f>fix1_oam1!AQ322</f>
        <v>3</v>
      </c>
      <c r="J321">
        <f>fix1_oam1!AR322</f>
        <v>4</v>
      </c>
      <c r="K321" t="str">
        <f t="shared" si="59"/>
        <v>43</v>
      </c>
      <c r="X321">
        <f>fix1_oam1!AS322</f>
        <v>2958394.6</v>
      </c>
      <c r="Y321">
        <f t="shared" si="61"/>
        <v>92</v>
      </c>
      <c r="Z321">
        <f t="shared" si="62"/>
        <v>449</v>
      </c>
      <c r="AA321">
        <f>fix1_oam1!AP322</f>
        <v>4000000</v>
      </c>
      <c r="AB321">
        <f t="shared" si="63"/>
        <v>2781052.6</v>
      </c>
      <c r="AC321">
        <f t="shared" si="64"/>
        <v>4</v>
      </c>
      <c r="AD321">
        <f t="shared" si="60"/>
        <v>4</v>
      </c>
      <c r="AE321" t="str">
        <f t="shared" si="65"/>
        <v>44</v>
      </c>
      <c r="AS321" s="10" t="s">
        <v>981</v>
      </c>
      <c r="AT321" s="11">
        <v>140</v>
      </c>
      <c r="AU321" s="11">
        <v>401</v>
      </c>
      <c r="AV321" s="11">
        <v>4000000</v>
      </c>
    </row>
    <row r="322" spans="1:48" ht="15" thickBot="1" x14ac:dyDescent="0.35">
      <c r="A322" s="17">
        <v>2930244.3</v>
      </c>
      <c r="B322" s="18"/>
      <c r="C322" s="18"/>
      <c r="D322" s="18"/>
      <c r="E322" s="18">
        <v>46</v>
      </c>
      <c r="F322" s="18">
        <v>46</v>
      </c>
      <c r="G322" s="18"/>
      <c r="I322">
        <f>fix1_oam1!AQ323</f>
        <v>3</v>
      </c>
      <c r="J322">
        <f>fix1_oam1!AR323</f>
        <v>4</v>
      </c>
      <c r="K322" t="str">
        <f t="shared" ref="K322:K385" si="66">J322&amp;I322</f>
        <v>43</v>
      </c>
      <c r="X322">
        <f>fix1_oam1!AS323</f>
        <v>2931511.9</v>
      </c>
      <c r="Y322">
        <f t="shared" si="61"/>
        <v>125</v>
      </c>
      <c r="Z322">
        <f t="shared" si="62"/>
        <v>416</v>
      </c>
      <c r="AA322">
        <f>fix1_oam1!AP323</f>
        <v>4000000</v>
      </c>
      <c r="AB322">
        <f t="shared" si="63"/>
        <v>2781052.6</v>
      </c>
      <c r="AC322">
        <f t="shared" si="64"/>
        <v>4</v>
      </c>
      <c r="AD322">
        <f t="shared" si="60"/>
        <v>4</v>
      </c>
      <c r="AE322" t="str">
        <f t="shared" si="65"/>
        <v>44</v>
      </c>
      <c r="AS322" s="10" t="s">
        <v>982</v>
      </c>
      <c r="AT322" s="11">
        <v>140</v>
      </c>
      <c r="AU322" s="11">
        <v>401</v>
      </c>
      <c r="AV322" s="11">
        <v>4000000</v>
      </c>
    </row>
    <row r="323" spans="1:48" ht="15" thickBot="1" x14ac:dyDescent="0.35">
      <c r="A323" s="17">
        <v>2930245.1</v>
      </c>
      <c r="B323" s="18"/>
      <c r="C323" s="18"/>
      <c r="D323" s="18"/>
      <c r="E323" s="18">
        <v>21</v>
      </c>
      <c r="F323" s="18">
        <v>21</v>
      </c>
      <c r="G323" s="18"/>
      <c r="I323">
        <f>fix1_oam1!AQ324</f>
        <v>3</v>
      </c>
      <c r="J323">
        <f>fix1_oam1!AR324</f>
        <v>4</v>
      </c>
      <c r="K323" t="str">
        <f t="shared" si="66"/>
        <v>43</v>
      </c>
      <c r="X323">
        <f>fix1_oam1!AS324</f>
        <v>2931510.5</v>
      </c>
      <c r="Y323">
        <f t="shared" si="61"/>
        <v>186</v>
      </c>
      <c r="Z323">
        <f t="shared" si="62"/>
        <v>355</v>
      </c>
      <c r="AA323">
        <f>fix1_oam1!AP324</f>
        <v>4000000</v>
      </c>
      <c r="AB323">
        <f t="shared" si="63"/>
        <v>3337263.2</v>
      </c>
      <c r="AC323">
        <f t="shared" si="64"/>
        <v>4</v>
      </c>
      <c r="AD323">
        <f t="shared" ref="AD323:AD386" si="67">J323</f>
        <v>4</v>
      </c>
      <c r="AE323" t="str">
        <f t="shared" si="65"/>
        <v>44</v>
      </c>
      <c r="AS323" s="10" t="s">
        <v>983</v>
      </c>
      <c r="AT323" s="11">
        <v>109</v>
      </c>
      <c r="AU323" s="11">
        <v>432</v>
      </c>
      <c r="AV323" s="11">
        <v>2000000</v>
      </c>
    </row>
    <row r="324" spans="1:48" ht="15" thickBot="1" x14ac:dyDescent="0.35">
      <c r="A324" s="17">
        <v>2930245.8</v>
      </c>
      <c r="B324" s="18"/>
      <c r="C324" s="18"/>
      <c r="D324" s="18"/>
      <c r="E324" s="18">
        <v>1</v>
      </c>
      <c r="F324" s="18">
        <v>1</v>
      </c>
      <c r="G324" s="18"/>
      <c r="I324">
        <f>fix1_oam1!AQ325</f>
        <v>3</v>
      </c>
      <c r="J324">
        <f>fix1_oam1!AR325</f>
        <v>3</v>
      </c>
      <c r="K324" t="str">
        <f t="shared" si="66"/>
        <v>33</v>
      </c>
      <c r="X324">
        <f>fix1_oam1!AS325</f>
        <v>2709004.4</v>
      </c>
      <c r="Y324">
        <f t="shared" ref="Y324:Y387" si="68">RANK(X324,X$3:X$542,0)</f>
        <v>395</v>
      </c>
      <c r="Z324">
        <f t="shared" ref="Z324:Z387" si="69">541-Y324</f>
        <v>146</v>
      </c>
      <c r="AA324">
        <f>fix1_oam1!AP325</f>
        <v>3000000</v>
      </c>
      <c r="AB324">
        <f t="shared" ref="AB324:AB387" si="70">AV1955</f>
        <v>2224842.1</v>
      </c>
      <c r="AC324">
        <f t="shared" ref="AC324:AC387" si="71">IF(LEFT(AB324,2)="16",1,IF(LEFT(AB324,2)="22",1,IF(LEFT(AB324,2)="27",4,4)))</f>
        <v>1</v>
      </c>
      <c r="AD324">
        <f t="shared" si="67"/>
        <v>3</v>
      </c>
      <c r="AE324" t="str">
        <f t="shared" ref="AE324:AE387" si="72">AD324&amp;AC324</f>
        <v>31</v>
      </c>
      <c r="AS324" s="10" t="s">
        <v>984</v>
      </c>
      <c r="AT324" s="11">
        <v>4</v>
      </c>
      <c r="AU324" s="11">
        <v>537</v>
      </c>
      <c r="AV324" s="11">
        <v>1000000</v>
      </c>
    </row>
    <row r="325" spans="1:48" ht="15" thickBot="1" x14ac:dyDescent="0.35">
      <c r="A325" s="17">
        <v>2930246.5</v>
      </c>
      <c r="B325" s="18"/>
      <c r="C325" s="18"/>
      <c r="D325" s="18"/>
      <c r="E325" s="18">
        <v>1</v>
      </c>
      <c r="F325" s="18">
        <v>1</v>
      </c>
      <c r="G325" s="18"/>
      <c r="I325">
        <f>fix1_oam1!AQ326</f>
        <v>2</v>
      </c>
      <c r="J325">
        <f>fix1_oam1!AR326</f>
        <v>2</v>
      </c>
      <c r="K325" t="str">
        <f t="shared" si="66"/>
        <v>22</v>
      </c>
      <c r="X325">
        <f>fix1_oam1!AS326</f>
        <v>2258145.2999999998</v>
      </c>
      <c r="Y325">
        <f t="shared" si="68"/>
        <v>538</v>
      </c>
      <c r="Z325">
        <f t="shared" si="69"/>
        <v>3</v>
      </c>
      <c r="AA325">
        <f>fix1_oam1!AP326</f>
        <v>2000000</v>
      </c>
      <c r="AB325">
        <f t="shared" si="70"/>
        <v>2224842.1</v>
      </c>
      <c r="AC325">
        <f t="shared" si="71"/>
        <v>1</v>
      </c>
      <c r="AD325">
        <f t="shared" si="67"/>
        <v>2</v>
      </c>
      <c r="AE325" t="str">
        <f t="shared" si="72"/>
        <v>21</v>
      </c>
      <c r="AS325" s="10" t="s">
        <v>985</v>
      </c>
      <c r="AT325" s="11">
        <v>487</v>
      </c>
      <c r="AU325" s="11">
        <v>54</v>
      </c>
      <c r="AV325" s="11">
        <v>2000000</v>
      </c>
    </row>
    <row r="326" spans="1:48" ht="15" thickBot="1" x14ac:dyDescent="0.35">
      <c r="A326" s="17">
        <v>2930247.3</v>
      </c>
      <c r="B326" s="18"/>
      <c r="C326" s="18"/>
      <c r="D326" s="18"/>
      <c r="E326" s="18">
        <v>1</v>
      </c>
      <c r="F326" s="18">
        <v>1</v>
      </c>
      <c r="G326" s="18"/>
      <c r="I326">
        <f>fix1_oam1!AQ327</f>
        <v>3</v>
      </c>
      <c r="J326">
        <f>fix1_oam1!AR327</f>
        <v>3</v>
      </c>
      <c r="K326" t="str">
        <f t="shared" si="66"/>
        <v>33</v>
      </c>
      <c r="X326">
        <f>fix1_oam1!AS327</f>
        <v>2968275.3</v>
      </c>
      <c r="Y326">
        <f t="shared" si="68"/>
        <v>90</v>
      </c>
      <c r="Z326">
        <f t="shared" si="69"/>
        <v>451</v>
      </c>
      <c r="AA326">
        <f>fix1_oam1!AP327</f>
        <v>3000000</v>
      </c>
      <c r="AB326">
        <f t="shared" si="70"/>
        <v>2781052.6</v>
      </c>
      <c r="AC326">
        <f t="shared" si="71"/>
        <v>4</v>
      </c>
      <c r="AD326">
        <f t="shared" si="67"/>
        <v>3</v>
      </c>
      <c r="AE326" t="str">
        <f t="shared" si="72"/>
        <v>34</v>
      </c>
      <c r="AS326" s="10" t="s">
        <v>986</v>
      </c>
      <c r="AT326" s="11">
        <v>92</v>
      </c>
      <c r="AU326" s="11">
        <v>449</v>
      </c>
      <c r="AV326" s="11">
        <v>4000000</v>
      </c>
    </row>
    <row r="327" spans="1:48" ht="15" thickBot="1" x14ac:dyDescent="0.35">
      <c r="A327" s="17">
        <v>2932066.2</v>
      </c>
      <c r="B327" s="18"/>
      <c r="C327" s="18"/>
      <c r="D327" s="18"/>
      <c r="E327" s="18">
        <v>1</v>
      </c>
      <c r="F327" s="18">
        <v>1</v>
      </c>
      <c r="G327" s="18"/>
      <c r="I327">
        <f>fix1_oam1!AQ328</f>
        <v>3</v>
      </c>
      <c r="J327">
        <f>fix1_oam1!AR328</f>
        <v>1</v>
      </c>
      <c r="K327" t="str">
        <f t="shared" si="66"/>
        <v>13</v>
      </c>
      <c r="X327">
        <f>fix1_oam1!AS328</f>
        <v>2614474.9</v>
      </c>
      <c r="Y327">
        <f t="shared" si="68"/>
        <v>462</v>
      </c>
      <c r="Z327">
        <f t="shared" si="69"/>
        <v>79</v>
      </c>
      <c r="AA327">
        <f>fix1_oam1!AP328</f>
        <v>1000000</v>
      </c>
      <c r="AB327">
        <f t="shared" si="70"/>
        <v>2224842.1</v>
      </c>
      <c r="AC327">
        <f t="shared" si="71"/>
        <v>1</v>
      </c>
      <c r="AD327">
        <f t="shared" si="67"/>
        <v>1</v>
      </c>
      <c r="AE327" t="str">
        <f t="shared" si="72"/>
        <v>11</v>
      </c>
      <c r="AS327" s="10" t="s">
        <v>987</v>
      </c>
      <c r="AT327" s="11">
        <v>125</v>
      </c>
      <c r="AU327" s="11">
        <v>416</v>
      </c>
      <c r="AV327" s="11">
        <v>4000000</v>
      </c>
    </row>
    <row r="328" spans="1:48" ht="15" thickBot="1" x14ac:dyDescent="0.35">
      <c r="A328" s="17">
        <v>2932848.6</v>
      </c>
      <c r="B328" s="18">
        <v>1</v>
      </c>
      <c r="C328" s="18"/>
      <c r="D328" s="18"/>
      <c r="E328" s="18"/>
      <c r="F328" s="18">
        <v>1</v>
      </c>
      <c r="G328" s="18"/>
      <c r="I328">
        <f>fix1_oam1!AQ329</f>
        <v>3</v>
      </c>
      <c r="J328">
        <f>fix1_oam1!AR329</f>
        <v>1</v>
      </c>
      <c r="K328" t="str">
        <f t="shared" si="66"/>
        <v>13</v>
      </c>
      <c r="X328">
        <f>fix1_oam1!AS329</f>
        <v>2624507.2000000002</v>
      </c>
      <c r="Y328">
        <f t="shared" si="68"/>
        <v>457</v>
      </c>
      <c r="Z328">
        <f t="shared" si="69"/>
        <v>84</v>
      </c>
      <c r="AA328">
        <f>fix1_oam1!AP329</f>
        <v>1000000</v>
      </c>
      <c r="AB328">
        <f t="shared" si="70"/>
        <v>2224842.1</v>
      </c>
      <c r="AC328">
        <f t="shared" si="71"/>
        <v>1</v>
      </c>
      <c r="AD328">
        <f t="shared" si="67"/>
        <v>1</v>
      </c>
      <c r="AE328" t="str">
        <f t="shared" si="72"/>
        <v>11</v>
      </c>
      <c r="AS328" s="10" t="s">
        <v>988</v>
      </c>
      <c r="AT328" s="11">
        <v>186</v>
      </c>
      <c r="AU328" s="11">
        <v>355</v>
      </c>
      <c r="AV328" s="11">
        <v>4000000</v>
      </c>
    </row>
    <row r="329" spans="1:48" ht="15" thickBot="1" x14ac:dyDescent="0.35">
      <c r="A329" s="17">
        <v>2934868.2</v>
      </c>
      <c r="B329" s="18"/>
      <c r="C329" s="18"/>
      <c r="D329" s="18"/>
      <c r="E329" s="18">
        <v>1</v>
      </c>
      <c r="F329" s="18">
        <v>1</v>
      </c>
      <c r="G329" s="18"/>
      <c r="I329">
        <f>fix1_oam1!AQ330</f>
        <v>3</v>
      </c>
      <c r="J329">
        <f>fix1_oam1!AR330</f>
        <v>4</v>
      </c>
      <c r="K329" t="str">
        <f t="shared" si="66"/>
        <v>43</v>
      </c>
      <c r="X329">
        <f>fix1_oam1!AS330</f>
        <v>2931510.5</v>
      </c>
      <c r="Y329">
        <f t="shared" si="68"/>
        <v>186</v>
      </c>
      <c r="Z329">
        <f t="shared" si="69"/>
        <v>355</v>
      </c>
      <c r="AA329">
        <f>fix1_oam1!AP330</f>
        <v>4000000</v>
      </c>
      <c r="AB329">
        <f t="shared" si="70"/>
        <v>3337263.2</v>
      </c>
      <c r="AC329">
        <f t="shared" si="71"/>
        <v>4</v>
      </c>
      <c r="AD329">
        <f t="shared" si="67"/>
        <v>4</v>
      </c>
      <c r="AE329" t="str">
        <f t="shared" si="72"/>
        <v>44</v>
      </c>
      <c r="AS329" s="10" t="s">
        <v>989</v>
      </c>
      <c r="AT329" s="11">
        <v>395</v>
      </c>
      <c r="AU329" s="11">
        <v>146</v>
      </c>
      <c r="AV329" s="11">
        <v>3000000</v>
      </c>
    </row>
    <row r="330" spans="1:48" ht="15" thickBot="1" x14ac:dyDescent="0.35">
      <c r="A330" s="17">
        <v>2935497.5</v>
      </c>
      <c r="B330" s="18"/>
      <c r="C330" s="18"/>
      <c r="D330" s="18">
        <v>1</v>
      </c>
      <c r="E330" s="18"/>
      <c r="F330" s="18">
        <v>1</v>
      </c>
      <c r="G330" s="18"/>
      <c r="I330">
        <f>fix1_oam1!AQ331</f>
        <v>3</v>
      </c>
      <c r="J330">
        <f>fix1_oam1!AR331</f>
        <v>4</v>
      </c>
      <c r="K330" t="str">
        <f t="shared" si="66"/>
        <v>43</v>
      </c>
      <c r="X330">
        <f>fix1_oam1!AS331</f>
        <v>3080848.3</v>
      </c>
      <c r="Y330">
        <f t="shared" si="68"/>
        <v>34</v>
      </c>
      <c r="Z330">
        <f t="shared" si="69"/>
        <v>507</v>
      </c>
      <c r="AA330">
        <f>fix1_oam1!AP331</f>
        <v>4000000</v>
      </c>
      <c r="AB330">
        <f t="shared" si="70"/>
        <v>2781052.6</v>
      </c>
      <c r="AC330">
        <f t="shared" si="71"/>
        <v>4</v>
      </c>
      <c r="AD330">
        <f t="shared" si="67"/>
        <v>4</v>
      </c>
      <c r="AE330" t="str">
        <f t="shared" si="72"/>
        <v>44</v>
      </c>
      <c r="AS330" s="10" t="s">
        <v>990</v>
      </c>
      <c r="AT330" s="11">
        <v>538</v>
      </c>
      <c r="AU330" s="11">
        <v>3</v>
      </c>
      <c r="AV330" s="11">
        <v>2000000</v>
      </c>
    </row>
    <row r="331" spans="1:48" ht="15" thickBot="1" x14ac:dyDescent="0.35">
      <c r="A331" s="17">
        <v>2938166.2</v>
      </c>
      <c r="B331" s="18"/>
      <c r="C331" s="18"/>
      <c r="D331" s="18">
        <v>1</v>
      </c>
      <c r="E331" s="18"/>
      <c r="F331" s="18">
        <v>1</v>
      </c>
      <c r="G331" s="18"/>
      <c r="I331">
        <f>fix1_oam1!AQ332</f>
        <v>3</v>
      </c>
      <c r="J331">
        <f>fix1_oam1!AR332</f>
        <v>1</v>
      </c>
      <c r="K331" t="str">
        <f t="shared" si="66"/>
        <v>13</v>
      </c>
      <c r="X331">
        <f>fix1_oam1!AS332</f>
        <v>2721107.1</v>
      </c>
      <c r="Y331">
        <f t="shared" si="68"/>
        <v>389</v>
      </c>
      <c r="Z331">
        <f t="shared" si="69"/>
        <v>152</v>
      </c>
      <c r="AA331">
        <f>fix1_oam1!AP332</f>
        <v>1000000</v>
      </c>
      <c r="AB331">
        <f t="shared" si="70"/>
        <v>2224842.1</v>
      </c>
      <c r="AC331">
        <f t="shared" si="71"/>
        <v>1</v>
      </c>
      <c r="AD331">
        <f t="shared" si="67"/>
        <v>1</v>
      </c>
      <c r="AE331" t="str">
        <f t="shared" si="72"/>
        <v>11</v>
      </c>
      <c r="AS331" s="10" t="s">
        <v>991</v>
      </c>
      <c r="AT331" s="11">
        <v>90</v>
      </c>
      <c r="AU331" s="11">
        <v>451</v>
      </c>
      <c r="AV331" s="11">
        <v>3000000</v>
      </c>
    </row>
    <row r="332" spans="1:48" ht="15" thickBot="1" x14ac:dyDescent="0.35">
      <c r="A332" s="17">
        <v>2939635</v>
      </c>
      <c r="B332" s="18"/>
      <c r="C332" s="18"/>
      <c r="D332" s="18">
        <v>1</v>
      </c>
      <c r="E332" s="18"/>
      <c r="F332" s="18">
        <v>1</v>
      </c>
      <c r="G332" s="18"/>
      <c r="I332">
        <f>fix1_oam1!AQ333</f>
        <v>3</v>
      </c>
      <c r="J332">
        <f>fix1_oam1!AR333</f>
        <v>2</v>
      </c>
      <c r="K332" t="str">
        <f t="shared" si="66"/>
        <v>23</v>
      </c>
      <c r="X332">
        <f>fix1_oam1!AS333</f>
        <v>2987191.6</v>
      </c>
      <c r="Y332">
        <f t="shared" si="68"/>
        <v>74</v>
      </c>
      <c r="Z332">
        <f t="shared" si="69"/>
        <v>467</v>
      </c>
      <c r="AA332">
        <f>fix1_oam1!AP333</f>
        <v>2000000</v>
      </c>
      <c r="AB332">
        <f t="shared" si="70"/>
        <v>2781052.6</v>
      </c>
      <c r="AC332">
        <f t="shared" si="71"/>
        <v>4</v>
      </c>
      <c r="AD332">
        <f t="shared" si="67"/>
        <v>2</v>
      </c>
      <c r="AE332" t="str">
        <f t="shared" si="72"/>
        <v>24</v>
      </c>
      <c r="AS332" s="10" t="s">
        <v>992</v>
      </c>
      <c r="AT332" s="11">
        <v>462</v>
      </c>
      <c r="AU332" s="11">
        <v>79</v>
      </c>
      <c r="AV332" s="11">
        <v>1000000</v>
      </c>
    </row>
    <row r="333" spans="1:48" ht="15" thickBot="1" x14ac:dyDescent="0.35">
      <c r="A333" s="17">
        <v>2943286.1</v>
      </c>
      <c r="B333" s="18">
        <v>1</v>
      </c>
      <c r="C333" s="18"/>
      <c r="D333" s="18"/>
      <c r="E333" s="18"/>
      <c r="F333" s="18">
        <v>1</v>
      </c>
      <c r="G333" s="18"/>
      <c r="I333">
        <f>fix1_oam1!AQ334</f>
        <v>3</v>
      </c>
      <c r="J333">
        <f>fix1_oam1!AR334</f>
        <v>1</v>
      </c>
      <c r="K333" t="str">
        <f t="shared" si="66"/>
        <v>13</v>
      </c>
      <c r="X333">
        <f>fix1_oam1!AS334</f>
        <v>2779381.2</v>
      </c>
      <c r="Y333">
        <f t="shared" si="68"/>
        <v>345</v>
      </c>
      <c r="Z333">
        <f t="shared" si="69"/>
        <v>196</v>
      </c>
      <c r="AA333">
        <f>fix1_oam1!AP334</f>
        <v>1000000</v>
      </c>
      <c r="AB333">
        <f t="shared" si="70"/>
        <v>2224842.1</v>
      </c>
      <c r="AC333">
        <f t="shared" si="71"/>
        <v>1</v>
      </c>
      <c r="AD333">
        <f t="shared" si="67"/>
        <v>1</v>
      </c>
      <c r="AE333" t="str">
        <f t="shared" si="72"/>
        <v>11</v>
      </c>
      <c r="AS333" s="10" t="s">
        <v>993</v>
      </c>
      <c r="AT333" s="11">
        <v>457</v>
      </c>
      <c r="AU333" s="11">
        <v>84</v>
      </c>
      <c r="AV333" s="11">
        <v>1000000</v>
      </c>
    </row>
    <row r="334" spans="1:48" ht="15" thickBot="1" x14ac:dyDescent="0.35">
      <c r="A334" s="17">
        <v>2944806.9</v>
      </c>
      <c r="B334" s="18"/>
      <c r="C334" s="18">
        <v>1</v>
      </c>
      <c r="D334" s="18"/>
      <c r="E334" s="18"/>
      <c r="F334" s="18">
        <v>1</v>
      </c>
      <c r="G334" s="18"/>
      <c r="I334">
        <f>fix1_oam1!AQ335</f>
        <v>3</v>
      </c>
      <c r="J334">
        <f>fix1_oam1!AR335</f>
        <v>1</v>
      </c>
      <c r="K334" t="str">
        <f t="shared" si="66"/>
        <v>13</v>
      </c>
      <c r="X334">
        <f>fix1_oam1!AS335</f>
        <v>2786779.6</v>
      </c>
      <c r="Y334">
        <f t="shared" si="68"/>
        <v>340</v>
      </c>
      <c r="Z334">
        <f t="shared" si="69"/>
        <v>201</v>
      </c>
      <c r="AA334">
        <f>fix1_oam1!AP335</f>
        <v>1000000</v>
      </c>
      <c r="AB334">
        <f t="shared" si="70"/>
        <v>2224842.1</v>
      </c>
      <c r="AC334">
        <f t="shared" si="71"/>
        <v>1</v>
      </c>
      <c r="AD334">
        <f t="shared" si="67"/>
        <v>1</v>
      </c>
      <c r="AE334" t="str">
        <f t="shared" si="72"/>
        <v>11</v>
      </c>
      <c r="AS334" s="10" t="s">
        <v>994</v>
      </c>
      <c r="AT334" s="11">
        <v>186</v>
      </c>
      <c r="AU334" s="11">
        <v>355</v>
      </c>
      <c r="AV334" s="11">
        <v>4000000</v>
      </c>
    </row>
    <row r="335" spans="1:48" ht="15" thickBot="1" x14ac:dyDescent="0.35">
      <c r="A335" s="17">
        <v>2945045</v>
      </c>
      <c r="B335" s="18"/>
      <c r="C335" s="18"/>
      <c r="D335" s="18">
        <v>1</v>
      </c>
      <c r="E335" s="18"/>
      <c r="F335" s="18">
        <v>1</v>
      </c>
      <c r="G335" s="18"/>
      <c r="I335">
        <f>fix1_oam1!AQ336</f>
        <v>3</v>
      </c>
      <c r="J335">
        <f>fix1_oam1!AR336</f>
        <v>1</v>
      </c>
      <c r="K335" t="str">
        <f t="shared" si="66"/>
        <v>13</v>
      </c>
      <c r="X335">
        <f>fix1_oam1!AS336</f>
        <v>3109141</v>
      </c>
      <c r="Y335">
        <f t="shared" si="68"/>
        <v>26</v>
      </c>
      <c r="Z335">
        <f t="shared" si="69"/>
        <v>515</v>
      </c>
      <c r="AA335">
        <f>fix1_oam1!AP336</f>
        <v>1000000</v>
      </c>
      <c r="AB335">
        <f t="shared" si="70"/>
        <v>2781052.6</v>
      </c>
      <c r="AC335">
        <f t="shared" si="71"/>
        <v>4</v>
      </c>
      <c r="AD335">
        <f t="shared" si="67"/>
        <v>1</v>
      </c>
      <c r="AE335" t="str">
        <f t="shared" si="72"/>
        <v>14</v>
      </c>
      <c r="AS335" s="10" t="s">
        <v>995</v>
      </c>
      <c r="AT335" s="11">
        <v>34</v>
      </c>
      <c r="AU335" s="11">
        <v>507</v>
      </c>
      <c r="AV335" s="11">
        <v>4000000</v>
      </c>
    </row>
    <row r="336" spans="1:48" ht="15" thickBot="1" x14ac:dyDescent="0.35">
      <c r="A336" s="17">
        <v>2945150.5</v>
      </c>
      <c r="B336" s="18">
        <v>1</v>
      </c>
      <c r="C336" s="18"/>
      <c r="D336" s="18"/>
      <c r="E336" s="18"/>
      <c r="F336" s="18">
        <v>1</v>
      </c>
      <c r="G336" s="18"/>
      <c r="I336">
        <f>fix1_oam1!AQ337</f>
        <v>3</v>
      </c>
      <c r="J336">
        <f>fix1_oam1!AR337</f>
        <v>3</v>
      </c>
      <c r="K336" t="str">
        <f t="shared" si="66"/>
        <v>33</v>
      </c>
      <c r="X336">
        <f>fix1_oam1!AS337</f>
        <v>2752069</v>
      </c>
      <c r="Y336">
        <f t="shared" si="68"/>
        <v>363</v>
      </c>
      <c r="Z336">
        <f t="shared" si="69"/>
        <v>178</v>
      </c>
      <c r="AA336">
        <f>fix1_oam1!AP337</f>
        <v>3000000</v>
      </c>
      <c r="AB336">
        <f t="shared" si="70"/>
        <v>2224842.1</v>
      </c>
      <c r="AC336">
        <f t="shared" si="71"/>
        <v>1</v>
      </c>
      <c r="AD336">
        <f t="shared" si="67"/>
        <v>3</v>
      </c>
      <c r="AE336" t="str">
        <f t="shared" si="72"/>
        <v>31</v>
      </c>
      <c r="AS336" s="10" t="s">
        <v>996</v>
      </c>
      <c r="AT336" s="11">
        <v>389</v>
      </c>
      <c r="AU336" s="11">
        <v>152</v>
      </c>
      <c r="AV336" s="11">
        <v>1000000</v>
      </c>
    </row>
    <row r="337" spans="1:48" ht="15" thickBot="1" x14ac:dyDescent="0.35">
      <c r="A337" s="17">
        <v>2945743.8</v>
      </c>
      <c r="B337" s="18"/>
      <c r="C337" s="18"/>
      <c r="D337" s="18">
        <v>1</v>
      </c>
      <c r="E337" s="18"/>
      <c r="F337" s="18">
        <v>1</v>
      </c>
      <c r="G337" s="18"/>
      <c r="I337">
        <f>fix1_oam1!AQ338</f>
        <v>3</v>
      </c>
      <c r="J337">
        <f>fix1_oam1!AR338</f>
        <v>1</v>
      </c>
      <c r="K337" t="str">
        <f t="shared" si="66"/>
        <v>13</v>
      </c>
      <c r="X337">
        <f>fix1_oam1!AS338</f>
        <v>2968665.9</v>
      </c>
      <c r="Y337">
        <f t="shared" si="68"/>
        <v>88</v>
      </c>
      <c r="Z337">
        <f t="shared" si="69"/>
        <v>453</v>
      </c>
      <c r="AA337">
        <f>fix1_oam1!AP338</f>
        <v>1000000</v>
      </c>
      <c r="AB337">
        <f t="shared" si="70"/>
        <v>2781052.6</v>
      </c>
      <c r="AC337">
        <f t="shared" si="71"/>
        <v>4</v>
      </c>
      <c r="AD337">
        <f t="shared" si="67"/>
        <v>1</v>
      </c>
      <c r="AE337" t="str">
        <f t="shared" si="72"/>
        <v>14</v>
      </c>
      <c r="AS337" s="10" t="s">
        <v>997</v>
      </c>
      <c r="AT337" s="11">
        <v>74</v>
      </c>
      <c r="AU337" s="11">
        <v>467</v>
      </c>
      <c r="AV337" s="11">
        <v>2000000</v>
      </c>
    </row>
    <row r="338" spans="1:48" ht="15" thickBot="1" x14ac:dyDescent="0.35">
      <c r="A338" s="17">
        <v>2947588.4</v>
      </c>
      <c r="B338" s="18"/>
      <c r="C338" s="18">
        <v>1</v>
      </c>
      <c r="D338" s="18"/>
      <c r="E338" s="18"/>
      <c r="F338" s="18">
        <v>1</v>
      </c>
      <c r="G338" s="18"/>
      <c r="I338">
        <f>fix1_oam1!AQ339</f>
        <v>3</v>
      </c>
      <c r="J338">
        <f>fix1_oam1!AR339</f>
        <v>1</v>
      </c>
      <c r="K338" t="str">
        <f t="shared" si="66"/>
        <v>13</v>
      </c>
      <c r="X338">
        <f>fix1_oam1!AS339</f>
        <v>2695434.4</v>
      </c>
      <c r="Y338">
        <f t="shared" si="68"/>
        <v>407</v>
      </c>
      <c r="Z338">
        <f t="shared" si="69"/>
        <v>134</v>
      </c>
      <c r="AA338">
        <f>fix1_oam1!AP339</f>
        <v>1000000</v>
      </c>
      <c r="AB338">
        <f t="shared" si="70"/>
        <v>2224842.1</v>
      </c>
      <c r="AC338">
        <f t="shared" si="71"/>
        <v>1</v>
      </c>
      <c r="AD338">
        <f t="shared" si="67"/>
        <v>1</v>
      </c>
      <c r="AE338" t="str">
        <f t="shared" si="72"/>
        <v>11</v>
      </c>
      <c r="AS338" s="10" t="s">
        <v>998</v>
      </c>
      <c r="AT338" s="11">
        <v>345</v>
      </c>
      <c r="AU338" s="11">
        <v>196</v>
      </c>
      <c r="AV338" s="11">
        <v>1000000</v>
      </c>
    </row>
    <row r="339" spans="1:48" ht="15" thickBot="1" x14ac:dyDescent="0.35">
      <c r="A339" s="17">
        <v>2948942.2</v>
      </c>
      <c r="B339" s="18"/>
      <c r="C339" s="18"/>
      <c r="D339" s="18">
        <v>1</v>
      </c>
      <c r="E339" s="18"/>
      <c r="F339" s="18">
        <v>1</v>
      </c>
      <c r="G339" s="18"/>
      <c r="I339">
        <f>fix1_oam1!AQ340</f>
        <v>3</v>
      </c>
      <c r="J339">
        <f>fix1_oam1!AR340</f>
        <v>1</v>
      </c>
      <c r="K339" t="str">
        <f t="shared" si="66"/>
        <v>13</v>
      </c>
      <c r="X339">
        <f>fix1_oam1!AS340</f>
        <v>2881805.2</v>
      </c>
      <c r="Y339">
        <f t="shared" si="68"/>
        <v>253</v>
      </c>
      <c r="Z339">
        <f t="shared" si="69"/>
        <v>288</v>
      </c>
      <c r="AA339">
        <f>fix1_oam1!AP340</f>
        <v>1000000</v>
      </c>
      <c r="AB339">
        <f t="shared" si="70"/>
        <v>2224842.1</v>
      </c>
      <c r="AC339">
        <f t="shared" si="71"/>
        <v>1</v>
      </c>
      <c r="AD339">
        <f t="shared" si="67"/>
        <v>1</v>
      </c>
      <c r="AE339" t="str">
        <f t="shared" si="72"/>
        <v>11</v>
      </c>
      <c r="AS339" s="10" t="s">
        <v>999</v>
      </c>
      <c r="AT339" s="11">
        <v>340</v>
      </c>
      <c r="AU339" s="11">
        <v>201</v>
      </c>
      <c r="AV339" s="11">
        <v>1000000</v>
      </c>
    </row>
    <row r="340" spans="1:48" ht="15" thickBot="1" x14ac:dyDescent="0.35">
      <c r="A340" s="17">
        <v>2949351.7</v>
      </c>
      <c r="B340" s="18">
        <v>1</v>
      </c>
      <c r="C340" s="18"/>
      <c r="D340" s="18"/>
      <c r="E340" s="18"/>
      <c r="F340" s="18">
        <v>1</v>
      </c>
      <c r="G340" s="18"/>
      <c r="I340">
        <f>fix1_oam1!AQ341</f>
        <v>3</v>
      </c>
      <c r="J340">
        <f>fix1_oam1!AR341</f>
        <v>3</v>
      </c>
      <c r="K340" t="str">
        <f t="shared" si="66"/>
        <v>33</v>
      </c>
      <c r="X340">
        <f>fix1_oam1!AS341</f>
        <v>2691601.5</v>
      </c>
      <c r="Y340">
        <f t="shared" si="68"/>
        <v>412</v>
      </c>
      <c r="Z340">
        <f t="shared" si="69"/>
        <v>129</v>
      </c>
      <c r="AA340">
        <f>fix1_oam1!AP341</f>
        <v>3000000</v>
      </c>
      <c r="AB340">
        <f t="shared" si="70"/>
        <v>2224842.1</v>
      </c>
      <c r="AC340">
        <f t="shared" si="71"/>
        <v>1</v>
      </c>
      <c r="AD340">
        <f t="shared" si="67"/>
        <v>3</v>
      </c>
      <c r="AE340" t="str">
        <f t="shared" si="72"/>
        <v>31</v>
      </c>
      <c r="AS340" s="10" t="s">
        <v>1000</v>
      </c>
      <c r="AT340" s="11">
        <v>26</v>
      </c>
      <c r="AU340" s="11">
        <v>515</v>
      </c>
      <c r="AV340" s="11">
        <v>1000000</v>
      </c>
    </row>
    <row r="341" spans="1:48" ht="15" thickBot="1" x14ac:dyDescent="0.35">
      <c r="A341" s="17">
        <v>2949814</v>
      </c>
      <c r="B341" s="18"/>
      <c r="C341" s="18">
        <v>1</v>
      </c>
      <c r="D341" s="18"/>
      <c r="E341" s="18"/>
      <c r="F341" s="18">
        <v>1</v>
      </c>
      <c r="G341" s="18"/>
      <c r="I341">
        <f>fix1_oam1!AQ342</f>
        <v>3</v>
      </c>
      <c r="J341">
        <f>fix1_oam1!AR342</f>
        <v>1</v>
      </c>
      <c r="K341" t="str">
        <f t="shared" si="66"/>
        <v>13</v>
      </c>
      <c r="X341">
        <f>fix1_oam1!AS342</f>
        <v>2957185.4</v>
      </c>
      <c r="Y341">
        <f t="shared" si="68"/>
        <v>95</v>
      </c>
      <c r="Z341">
        <f t="shared" si="69"/>
        <v>446</v>
      </c>
      <c r="AA341">
        <f>fix1_oam1!AP342</f>
        <v>1000000</v>
      </c>
      <c r="AB341">
        <f t="shared" si="70"/>
        <v>2224842.1</v>
      </c>
      <c r="AC341">
        <f t="shared" si="71"/>
        <v>1</v>
      </c>
      <c r="AD341">
        <f t="shared" si="67"/>
        <v>1</v>
      </c>
      <c r="AE341" t="str">
        <f t="shared" si="72"/>
        <v>11</v>
      </c>
      <c r="AS341" s="10" t="s">
        <v>1001</v>
      </c>
      <c r="AT341" s="11">
        <v>363</v>
      </c>
      <c r="AU341" s="11">
        <v>178</v>
      </c>
      <c r="AV341" s="11">
        <v>3000000</v>
      </c>
    </row>
    <row r="342" spans="1:48" ht="15" thickBot="1" x14ac:dyDescent="0.35">
      <c r="A342" s="17">
        <v>2949902.6</v>
      </c>
      <c r="B342" s="18"/>
      <c r="C342" s="18">
        <v>1</v>
      </c>
      <c r="D342" s="18"/>
      <c r="E342" s="18"/>
      <c r="F342" s="18">
        <v>1</v>
      </c>
      <c r="G342" s="18"/>
      <c r="I342">
        <f>fix1_oam1!AQ343</f>
        <v>3</v>
      </c>
      <c r="J342">
        <f>fix1_oam1!AR343</f>
        <v>2</v>
      </c>
      <c r="K342" t="str">
        <f t="shared" si="66"/>
        <v>23</v>
      </c>
      <c r="X342">
        <f>fix1_oam1!AS343</f>
        <v>2704275.1</v>
      </c>
      <c r="Y342">
        <f t="shared" si="68"/>
        <v>399</v>
      </c>
      <c r="Z342">
        <f t="shared" si="69"/>
        <v>142</v>
      </c>
      <c r="AA342">
        <f>fix1_oam1!AP343</f>
        <v>2000000</v>
      </c>
      <c r="AB342">
        <f t="shared" si="70"/>
        <v>2224842.1</v>
      </c>
      <c r="AC342">
        <f t="shared" si="71"/>
        <v>1</v>
      </c>
      <c r="AD342">
        <f t="shared" si="67"/>
        <v>2</v>
      </c>
      <c r="AE342" t="str">
        <f t="shared" si="72"/>
        <v>21</v>
      </c>
      <c r="AS342" s="10" t="s">
        <v>1002</v>
      </c>
      <c r="AT342" s="11">
        <v>88</v>
      </c>
      <c r="AU342" s="11">
        <v>453</v>
      </c>
      <c r="AV342" s="11">
        <v>1000000</v>
      </c>
    </row>
    <row r="343" spans="1:48" ht="15" thickBot="1" x14ac:dyDescent="0.35">
      <c r="A343" s="17">
        <v>2950979.5</v>
      </c>
      <c r="B343" s="18">
        <v>1</v>
      </c>
      <c r="C343" s="18"/>
      <c r="D343" s="18"/>
      <c r="E343" s="18"/>
      <c r="F343" s="18">
        <v>1</v>
      </c>
      <c r="G343" s="18"/>
      <c r="I343">
        <f>fix1_oam1!AQ344</f>
        <v>3</v>
      </c>
      <c r="J343">
        <f>fix1_oam1!AR344</f>
        <v>4</v>
      </c>
      <c r="K343" t="str">
        <f t="shared" si="66"/>
        <v>43</v>
      </c>
      <c r="X343">
        <f>fix1_oam1!AS344</f>
        <v>2931513.4</v>
      </c>
      <c r="Y343">
        <f t="shared" si="68"/>
        <v>116</v>
      </c>
      <c r="Z343">
        <f t="shared" si="69"/>
        <v>425</v>
      </c>
      <c r="AA343">
        <f>fix1_oam1!AP344</f>
        <v>4000000</v>
      </c>
      <c r="AB343">
        <f t="shared" si="70"/>
        <v>2781052.6</v>
      </c>
      <c r="AC343">
        <f t="shared" si="71"/>
        <v>4</v>
      </c>
      <c r="AD343">
        <f t="shared" si="67"/>
        <v>4</v>
      </c>
      <c r="AE343" t="str">
        <f t="shared" si="72"/>
        <v>44</v>
      </c>
      <c r="AS343" s="10" t="s">
        <v>1003</v>
      </c>
      <c r="AT343" s="11">
        <v>407</v>
      </c>
      <c r="AU343" s="11">
        <v>134</v>
      </c>
      <c r="AV343" s="11">
        <v>1000000</v>
      </c>
    </row>
    <row r="344" spans="1:48" ht="15" thickBot="1" x14ac:dyDescent="0.35">
      <c r="A344" s="17">
        <v>2952512</v>
      </c>
      <c r="B344" s="18"/>
      <c r="C344" s="18"/>
      <c r="D344" s="18"/>
      <c r="E344" s="18">
        <v>1</v>
      </c>
      <c r="F344" s="18">
        <v>1</v>
      </c>
      <c r="G344" s="18"/>
      <c r="I344">
        <f>fix1_oam1!AQ345</f>
        <v>2</v>
      </c>
      <c r="J344">
        <f>fix1_oam1!AR345</f>
        <v>2</v>
      </c>
      <c r="K344" t="str">
        <f t="shared" si="66"/>
        <v>22</v>
      </c>
      <c r="X344">
        <f>fix1_oam1!AS345</f>
        <v>2465477.2000000002</v>
      </c>
      <c r="Y344">
        <f t="shared" si="68"/>
        <v>508</v>
      </c>
      <c r="Z344">
        <f t="shared" si="69"/>
        <v>33</v>
      </c>
      <c r="AA344">
        <f>fix1_oam1!AP345</f>
        <v>2000000</v>
      </c>
      <c r="AB344">
        <f t="shared" si="70"/>
        <v>2224842.1</v>
      </c>
      <c r="AC344">
        <f t="shared" si="71"/>
        <v>1</v>
      </c>
      <c r="AD344">
        <f t="shared" si="67"/>
        <v>2</v>
      </c>
      <c r="AE344" t="str">
        <f t="shared" si="72"/>
        <v>21</v>
      </c>
      <c r="AS344" s="10" t="s">
        <v>1004</v>
      </c>
      <c r="AT344" s="11">
        <v>253</v>
      </c>
      <c r="AU344" s="11">
        <v>288</v>
      </c>
      <c r="AV344" s="11">
        <v>1000000</v>
      </c>
    </row>
    <row r="345" spans="1:48" ht="15" thickBot="1" x14ac:dyDescent="0.35">
      <c r="A345" s="17">
        <v>2952567.7</v>
      </c>
      <c r="B345" s="18"/>
      <c r="C345" s="18"/>
      <c r="D345" s="18">
        <v>1</v>
      </c>
      <c r="E345" s="18"/>
      <c r="F345" s="18">
        <v>1</v>
      </c>
      <c r="G345" s="18"/>
      <c r="I345">
        <f>fix1_oam1!AQ346</f>
        <v>2</v>
      </c>
      <c r="J345">
        <f>fix1_oam1!AR346</f>
        <v>3</v>
      </c>
      <c r="K345" t="str">
        <f t="shared" si="66"/>
        <v>32</v>
      </c>
      <c r="X345">
        <f>fix1_oam1!AS346</f>
        <v>2470303.9</v>
      </c>
      <c r="Y345">
        <f t="shared" si="68"/>
        <v>506</v>
      </c>
      <c r="Z345">
        <f t="shared" si="69"/>
        <v>35</v>
      </c>
      <c r="AA345">
        <f>fix1_oam1!AP346</f>
        <v>3000000</v>
      </c>
      <c r="AB345">
        <f t="shared" si="70"/>
        <v>2224842.1</v>
      </c>
      <c r="AC345">
        <f t="shared" si="71"/>
        <v>1</v>
      </c>
      <c r="AD345">
        <f t="shared" si="67"/>
        <v>3</v>
      </c>
      <c r="AE345" t="str">
        <f t="shared" si="72"/>
        <v>31</v>
      </c>
      <c r="AS345" s="10" t="s">
        <v>1005</v>
      </c>
      <c r="AT345" s="11">
        <v>412</v>
      </c>
      <c r="AU345" s="11">
        <v>129</v>
      </c>
      <c r="AV345" s="11">
        <v>3000000</v>
      </c>
    </row>
    <row r="346" spans="1:48" ht="15" thickBot="1" x14ac:dyDescent="0.35">
      <c r="A346" s="17">
        <v>2952862.1</v>
      </c>
      <c r="B346" s="18">
        <v>1</v>
      </c>
      <c r="C346" s="18"/>
      <c r="D346" s="18"/>
      <c r="E346" s="18"/>
      <c r="F346" s="18">
        <v>1</v>
      </c>
      <c r="G346" s="18"/>
      <c r="I346">
        <f>fix1_oam1!AQ347</f>
        <v>3</v>
      </c>
      <c r="J346">
        <f>fix1_oam1!AR347</f>
        <v>3</v>
      </c>
      <c r="K346" t="str">
        <f t="shared" si="66"/>
        <v>33</v>
      </c>
      <c r="X346">
        <f>fix1_oam1!AS347</f>
        <v>2915755.8</v>
      </c>
      <c r="Y346">
        <f t="shared" si="68"/>
        <v>226</v>
      </c>
      <c r="Z346">
        <f t="shared" si="69"/>
        <v>315</v>
      </c>
      <c r="AA346">
        <f>fix1_oam1!AP347</f>
        <v>3000000</v>
      </c>
      <c r="AB346">
        <f t="shared" si="70"/>
        <v>2224842.1</v>
      </c>
      <c r="AC346">
        <f t="shared" si="71"/>
        <v>1</v>
      </c>
      <c r="AD346">
        <f t="shared" si="67"/>
        <v>3</v>
      </c>
      <c r="AE346" t="str">
        <f t="shared" si="72"/>
        <v>31</v>
      </c>
      <c r="AS346" s="10" t="s">
        <v>1006</v>
      </c>
      <c r="AT346" s="11">
        <v>95</v>
      </c>
      <c r="AU346" s="11">
        <v>446</v>
      </c>
      <c r="AV346" s="11">
        <v>1000000</v>
      </c>
    </row>
    <row r="347" spans="1:48" ht="15" thickBot="1" x14ac:dyDescent="0.35">
      <c r="A347" s="17">
        <v>2954048.9</v>
      </c>
      <c r="B347" s="18"/>
      <c r="C347" s="18"/>
      <c r="D347" s="18">
        <v>1</v>
      </c>
      <c r="E347" s="18"/>
      <c r="F347" s="18">
        <v>1</v>
      </c>
      <c r="G347" s="18"/>
      <c r="I347">
        <f>fix1_oam1!AQ348</f>
        <v>3</v>
      </c>
      <c r="J347">
        <f>fix1_oam1!AR348</f>
        <v>4</v>
      </c>
      <c r="K347" t="str">
        <f t="shared" si="66"/>
        <v>43</v>
      </c>
      <c r="X347">
        <f>fix1_oam1!AS348</f>
        <v>3055524.4</v>
      </c>
      <c r="Y347">
        <f t="shared" si="68"/>
        <v>42</v>
      </c>
      <c r="Z347">
        <f t="shared" si="69"/>
        <v>499</v>
      </c>
      <c r="AA347">
        <f>fix1_oam1!AP348</f>
        <v>4000000</v>
      </c>
      <c r="AB347">
        <f t="shared" si="70"/>
        <v>2781052.6</v>
      </c>
      <c r="AC347">
        <f t="shared" si="71"/>
        <v>4</v>
      </c>
      <c r="AD347">
        <f t="shared" si="67"/>
        <v>4</v>
      </c>
      <c r="AE347" t="str">
        <f t="shared" si="72"/>
        <v>44</v>
      </c>
      <c r="AS347" s="10" t="s">
        <v>1007</v>
      </c>
      <c r="AT347" s="11">
        <v>399</v>
      </c>
      <c r="AU347" s="11">
        <v>142</v>
      </c>
      <c r="AV347" s="11">
        <v>2000000</v>
      </c>
    </row>
    <row r="348" spans="1:48" ht="15" thickBot="1" x14ac:dyDescent="0.35">
      <c r="A348" s="17">
        <v>2954291.4</v>
      </c>
      <c r="B348" s="18">
        <v>1</v>
      </c>
      <c r="C348" s="18"/>
      <c r="D348" s="18"/>
      <c r="E348" s="18"/>
      <c r="F348" s="18">
        <v>1</v>
      </c>
      <c r="G348" s="18"/>
      <c r="I348">
        <f>fix1_oam1!AQ349</f>
        <v>3</v>
      </c>
      <c r="J348">
        <f>fix1_oam1!AR349</f>
        <v>1</v>
      </c>
      <c r="K348" t="str">
        <f t="shared" si="66"/>
        <v>13</v>
      </c>
      <c r="X348">
        <f>fix1_oam1!AS349</f>
        <v>2902394</v>
      </c>
      <c r="Y348">
        <f t="shared" si="68"/>
        <v>236</v>
      </c>
      <c r="Z348">
        <f t="shared" si="69"/>
        <v>305</v>
      </c>
      <c r="AA348">
        <f>fix1_oam1!AP349</f>
        <v>1000000</v>
      </c>
      <c r="AB348">
        <f t="shared" si="70"/>
        <v>2224842.1</v>
      </c>
      <c r="AC348">
        <f t="shared" si="71"/>
        <v>1</v>
      </c>
      <c r="AD348">
        <f t="shared" si="67"/>
        <v>1</v>
      </c>
      <c r="AE348" t="str">
        <f t="shared" si="72"/>
        <v>11</v>
      </c>
      <c r="AS348" s="10" t="s">
        <v>1008</v>
      </c>
      <c r="AT348" s="11">
        <v>116</v>
      </c>
      <c r="AU348" s="11">
        <v>425</v>
      </c>
      <c r="AV348" s="11">
        <v>4000000</v>
      </c>
    </row>
    <row r="349" spans="1:48" ht="15" thickBot="1" x14ac:dyDescent="0.35">
      <c r="A349" s="17">
        <v>2955904.5</v>
      </c>
      <c r="B349" s="18">
        <v>1</v>
      </c>
      <c r="C349" s="18"/>
      <c r="D349" s="18"/>
      <c r="E349" s="18"/>
      <c r="F349" s="18">
        <v>1</v>
      </c>
      <c r="G349" s="18"/>
      <c r="I349">
        <f>fix1_oam1!AQ350</f>
        <v>3</v>
      </c>
      <c r="J349">
        <f>fix1_oam1!AR350</f>
        <v>3</v>
      </c>
      <c r="K349" t="str">
        <f t="shared" si="66"/>
        <v>33</v>
      </c>
      <c r="X349">
        <f>fix1_oam1!AS350</f>
        <v>2879355.2</v>
      </c>
      <c r="Y349">
        <f t="shared" si="68"/>
        <v>258</v>
      </c>
      <c r="Z349">
        <f t="shared" si="69"/>
        <v>283</v>
      </c>
      <c r="AA349">
        <f>fix1_oam1!AP350</f>
        <v>3000000</v>
      </c>
      <c r="AB349">
        <f t="shared" si="70"/>
        <v>2224842.1</v>
      </c>
      <c r="AC349">
        <f t="shared" si="71"/>
        <v>1</v>
      </c>
      <c r="AD349">
        <f t="shared" si="67"/>
        <v>3</v>
      </c>
      <c r="AE349" t="str">
        <f t="shared" si="72"/>
        <v>31</v>
      </c>
      <c r="AS349" s="10" t="s">
        <v>1009</v>
      </c>
      <c r="AT349" s="11">
        <v>508</v>
      </c>
      <c r="AU349" s="11">
        <v>33</v>
      </c>
      <c r="AV349" s="11">
        <v>2000000</v>
      </c>
    </row>
    <row r="350" spans="1:48" ht="15" thickBot="1" x14ac:dyDescent="0.35">
      <c r="A350" s="17">
        <v>2958215</v>
      </c>
      <c r="B350" s="18">
        <v>1</v>
      </c>
      <c r="C350" s="18"/>
      <c r="D350" s="18"/>
      <c r="E350" s="18"/>
      <c r="F350" s="18">
        <v>1</v>
      </c>
      <c r="G350" s="18"/>
      <c r="I350">
        <f>fix1_oam1!AQ351</f>
        <v>3</v>
      </c>
      <c r="J350">
        <f>fix1_oam1!AR351</f>
        <v>3</v>
      </c>
      <c r="K350" t="str">
        <f t="shared" si="66"/>
        <v>33</v>
      </c>
      <c r="X350">
        <f>fix1_oam1!AS351</f>
        <v>2680088.7000000002</v>
      </c>
      <c r="Y350">
        <f t="shared" si="68"/>
        <v>417</v>
      </c>
      <c r="Z350">
        <f t="shared" si="69"/>
        <v>124</v>
      </c>
      <c r="AA350">
        <f>fix1_oam1!AP351</f>
        <v>3000000</v>
      </c>
      <c r="AB350">
        <f t="shared" si="70"/>
        <v>2224842.1</v>
      </c>
      <c r="AC350">
        <f t="shared" si="71"/>
        <v>1</v>
      </c>
      <c r="AD350">
        <f t="shared" si="67"/>
        <v>3</v>
      </c>
      <c r="AE350" t="str">
        <f t="shared" si="72"/>
        <v>31</v>
      </c>
      <c r="AS350" s="10" t="s">
        <v>1010</v>
      </c>
      <c r="AT350" s="11">
        <v>506</v>
      </c>
      <c r="AU350" s="11">
        <v>35</v>
      </c>
      <c r="AV350" s="11">
        <v>3000000</v>
      </c>
    </row>
    <row r="351" spans="1:48" ht="15" thickBot="1" x14ac:dyDescent="0.35">
      <c r="A351" s="17">
        <v>2958434.7</v>
      </c>
      <c r="B351" s="18">
        <v>1</v>
      </c>
      <c r="C351" s="18"/>
      <c r="D351" s="18"/>
      <c r="E351" s="18"/>
      <c r="F351" s="18">
        <v>1</v>
      </c>
      <c r="G351" s="18"/>
      <c r="I351">
        <f>fix1_oam1!AQ352</f>
        <v>2</v>
      </c>
      <c r="J351">
        <f>fix1_oam1!AR352</f>
        <v>3</v>
      </c>
      <c r="K351" t="str">
        <f t="shared" si="66"/>
        <v>32</v>
      </c>
      <c r="X351">
        <f>fix1_oam1!AS352</f>
        <v>2347129.7999999998</v>
      </c>
      <c r="Y351">
        <f t="shared" si="68"/>
        <v>526</v>
      </c>
      <c r="Z351">
        <f t="shared" si="69"/>
        <v>15</v>
      </c>
      <c r="AA351">
        <f>fix1_oam1!AP352</f>
        <v>3000000</v>
      </c>
      <c r="AB351">
        <f t="shared" si="70"/>
        <v>2224842.1</v>
      </c>
      <c r="AC351">
        <f t="shared" si="71"/>
        <v>1</v>
      </c>
      <c r="AD351">
        <f t="shared" si="67"/>
        <v>3</v>
      </c>
      <c r="AE351" t="str">
        <f t="shared" si="72"/>
        <v>31</v>
      </c>
      <c r="AS351" s="10" t="s">
        <v>1011</v>
      </c>
      <c r="AT351" s="11">
        <v>226</v>
      </c>
      <c r="AU351" s="11">
        <v>315</v>
      </c>
      <c r="AV351" s="11">
        <v>3000000</v>
      </c>
    </row>
    <row r="352" spans="1:48" ht="15" thickBot="1" x14ac:dyDescent="0.35">
      <c r="A352" s="17">
        <v>2958647.9</v>
      </c>
      <c r="B352" s="18">
        <v>1</v>
      </c>
      <c r="C352" s="18"/>
      <c r="D352" s="18"/>
      <c r="E352" s="18"/>
      <c r="F352" s="18">
        <v>1</v>
      </c>
      <c r="G352" s="18"/>
      <c r="I352">
        <f>fix1_oam1!AQ353</f>
        <v>3</v>
      </c>
      <c r="J352">
        <f>fix1_oam1!AR353</f>
        <v>1</v>
      </c>
      <c r="K352" t="str">
        <f t="shared" si="66"/>
        <v>13</v>
      </c>
      <c r="X352">
        <f>fix1_oam1!AS353</f>
        <v>2702609.3</v>
      </c>
      <c r="Y352">
        <f t="shared" si="68"/>
        <v>403</v>
      </c>
      <c r="Z352">
        <f t="shared" si="69"/>
        <v>138</v>
      </c>
      <c r="AA352">
        <f>fix1_oam1!AP353</f>
        <v>1000000</v>
      </c>
      <c r="AB352">
        <f t="shared" si="70"/>
        <v>2224842.1</v>
      </c>
      <c r="AC352">
        <f t="shared" si="71"/>
        <v>1</v>
      </c>
      <c r="AD352">
        <f t="shared" si="67"/>
        <v>1</v>
      </c>
      <c r="AE352" t="str">
        <f t="shared" si="72"/>
        <v>11</v>
      </c>
      <c r="AS352" s="10" t="s">
        <v>1012</v>
      </c>
      <c r="AT352" s="11">
        <v>42</v>
      </c>
      <c r="AU352" s="11">
        <v>499</v>
      </c>
      <c r="AV352" s="11">
        <v>4000000</v>
      </c>
    </row>
    <row r="353" spans="1:48" ht="15" thickBot="1" x14ac:dyDescent="0.35">
      <c r="A353" s="17">
        <v>2963811.7</v>
      </c>
      <c r="B353" s="18">
        <v>1</v>
      </c>
      <c r="C353" s="18"/>
      <c r="D353" s="18"/>
      <c r="E353" s="18"/>
      <c r="F353" s="18">
        <v>1</v>
      </c>
      <c r="G353" s="18"/>
      <c r="I353">
        <f>fix1_oam1!AQ354</f>
        <v>3</v>
      </c>
      <c r="J353">
        <f>fix1_oam1!AR354</f>
        <v>1</v>
      </c>
      <c r="K353" t="str">
        <f t="shared" si="66"/>
        <v>13</v>
      </c>
      <c r="X353">
        <f>fix1_oam1!AS354</f>
        <v>2642445.2000000002</v>
      </c>
      <c r="Y353">
        <f t="shared" si="68"/>
        <v>446</v>
      </c>
      <c r="Z353">
        <f t="shared" si="69"/>
        <v>95</v>
      </c>
      <c r="AA353">
        <f>fix1_oam1!AP354</f>
        <v>1000000</v>
      </c>
      <c r="AB353">
        <f t="shared" si="70"/>
        <v>2224842.1</v>
      </c>
      <c r="AC353">
        <f t="shared" si="71"/>
        <v>1</v>
      </c>
      <c r="AD353">
        <f t="shared" si="67"/>
        <v>1</v>
      </c>
      <c r="AE353" t="str">
        <f t="shared" si="72"/>
        <v>11</v>
      </c>
      <c r="AS353" s="10" t="s">
        <v>1013</v>
      </c>
      <c r="AT353" s="11">
        <v>236</v>
      </c>
      <c r="AU353" s="11">
        <v>305</v>
      </c>
      <c r="AV353" s="11">
        <v>1000000</v>
      </c>
    </row>
    <row r="354" spans="1:48" ht="15" thickBot="1" x14ac:dyDescent="0.35">
      <c r="A354" s="17">
        <v>2966036.5</v>
      </c>
      <c r="B354" s="18"/>
      <c r="C354" s="18"/>
      <c r="D354" s="18">
        <v>1</v>
      </c>
      <c r="E354" s="18"/>
      <c r="F354" s="18">
        <v>1</v>
      </c>
      <c r="G354" s="18"/>
      <c r="I354">
        <f>fix1_oam1!AQ355</f>
        <v>3</v>
      </c>
      <c r="J354">
        <f>fix1_oam1!AR355</f>
        <v>1</v>
      </c>
      <c r="K354" t="str">
        <f t="shared" si="66"/>
        <v>13</v>
      </c>
      <c r="X354">
        <f>fix1_oam1!AS355</f>
        <v>2773411.9</v>
      </c>
      <c r="Y354">
        <f t="shared" si="68"/>
        <v>350</v>
      </c>
      <c r="Z354">
        <f t="shared" si="69"/>
        <v>191</v>
      </c>
      <c r="AA354">
        <f>fix1_oam1!AP355</f>
        <v>1000000</v>
      </c>
      <c r="AB354">
        <f t="shared" si="70"/>
        <v>2224842.1</v>
      </c>
      <c r="AC354">
        <f t="shared" si="71"/>
        <v>1</v>
      </c>
      <c r="AD354">
        <f t="shared" si="67"/>
        <v>1</v>
      </c>
      <c r="AE354" t="str">
        <f t="shared" si="72"/>
        <v>11</v>
      </c>
      <c r="AS354" s="10" t="s">
        <v>1014</v>
      </c>
      <c r="AT354" s="11">
        <v>258</v>
      </c>
      <c r="AU354" s="11">
        <v>283</v>
      </c>
      <c r="AV354" s="11">
        <v>3000000</v>
      </c>
    </row>
    <row r="355" spans="1:48" ht="15" thickBot="1" x14ac:dyDescent="0.35">
      <c r="A355" s="17">
        <v>2971259.7</v>
      </c>
      <c r="B355" s="18">
        <v>1</v>
      </c>
      <c r="C355" s="18"/>
      <c r="D355" s="18"/>
      <c r="E355" s="18"/>
      <c r="F355" s="18">
        <v>1</v>
      </c>
      <c r="G355" s="18"/>
      <c r="I355">
        <f>fix1_oam1!AQ356</f>
        <v>3</v>
      </c>
      <c r="J355">
        <f>fix1_oam1!AR356</f>
        <v>3</v>
      </c>
      <c r="K355" t="str">
        <f t="shared" si="66"/>
        <v>33</v>
      </c>
      <c r="X355">
        <f>fix1_oam1!AS356</f>
        <v>2821674.8</v>
      </c>
      <c r="Y355">
        <f t="shared" si="68"/>
        <v>313</v>
      </c>
      <c r="Z355">
        <f t="shared" si="69"/>
        <v>228</v>
      </c>
      <c r="AA355">
        <f>fix1_oam1!AP356</f>
        <v>3000000</v>
      </c>
      <c r="AB355">
        <f t="shared" si="70"/>
        <v>2224842.1</v>
      </c>
      <c r="AC355">
        <f t="shared" si="71"/>
        <v>1</v>
      </c>
      <c r="AD355">
        <f t="shared" si="67"/>
        <v>3</v>
      </c>
      <c r="AE355" t="str">
        <f t="shared" si="72"/>
        <v>31</v>
      </c>
      <c r="AS355" s="10" t="s">
        <v>1015</v>
      </c>
      <c r="AT355" s="11">
        <v>417</v>
      </c>
      <c r="AU355" s="11">
        <v>124</v>
      </c>
      <c r="AV355" s="11">
        <v>3000000</v>
      </c>
    </row>
    <row r="356" spans="1:48" ht="15" thickBot="1" x14ac:dyDescent="0.35">
      <c r="A356" s="17">
        <v>2974211.9</v>
      </c>
      <c r="B356" s="18">
        <v>1</v>
      </c>
      <c r="C356" s="18"/>
      <c r="D356" s="18"/>
      <c r="E356" s="18"/>
      <c r="F356" s="18">
        <v>1</v>
      </c>
      <c r="G356" s="18"/>
      <c r="I356">
        <f>fix1_oam1!AQ357</f>
        <v>3</v>
      </c>
      <c r="J356">
        <f>fix1_oam1!AR357</f>
        <v>3</v>
      </c>
      <c r="K356" t="str">
        <f t="shared" si="66"/>
        <v>33</v>
      </c>
      <c r="X356">
        <f>fix1_oam1!AS357</f>
        <v>2735339.6</v>
      </c>
      <c r="Y356">
        <f t="shared" si="68"/>
        <v>377</v>
      </c>
      <c r="Z356">
        <f t="shared" si="69"/>
        <v>164</v>
      </c>
      <c r="AA356">
        <f>fix1_oam1!AP357</f>
        <v>3000000</v>
      </c>
      <c r="AB356">
        <f t="shared" si="70"/>
        <v>2224842.1</v>
      </c>
      <c r="AC356">
        <f t="shared" si="71"/>
        <v>1</v>
      </c>
      <c r="AD356">
        <f t="shared" si="67"/>
        <v>3</v>
      </c>
      <c r="AE356" t="str">
        <f t="shared" si="72"/>
        <v>31</v>
      </c>
      <c r="AS356" s="10" t="s">
        <v>1016</v>
      </c>
      <c r="AT356" s="11">
        <v>526</v>
      </c>
      <c r="AU356" s="11">
        <v>15</v>
      </c>
      <c r="AV356" s="11">
        <v>3000000</v>
      </c>
    </row>
    <row r="357" spans="1:48" ht="15" thickBot="1" x14ac:dyDescent="0.35">
      <c r="A357" s="17">
        <v>2974798</v>
      </c>
      <c r="B357" s="18">
        <v>1</v>
      </c>
      <c r="C357" s="18"/>
      <c r="D357" s="18"/>
      <c r="E357" s="18"/>
      <c r="F357" s="18">
        <v>1</v>
      </c>
      <c r="G357" s="18"/>
      <c r="I357">
        <f>fix1_oam1!AQ358</f>
        <v>3</v>
      </c>
      <c r="J357">
        <f>fix1_oam1!AR358</f>
        <v>1</v>
      </c>
      <c r="K357" t="str">
        <f t="shared" si="66"/>
        <v>13</v>
      </c>
      <c r="X357">
        <f>fix1_oam1!AS358</f>
        <v>2815211.6</v>
      </c>
      <c r="Y357">
        <f t="shared" si="68"/>
        <v>321</v>
      </c>
      <c r="Z357">
        <f t="shared" si="69"/>
        <v>220</v>
      </c>
      <c r="AA357">
        <f>fix1_oam1!AP358</f>
        <v>1000000</v>
      </c>
      <c r="AB357">
        <f t="shared" si="70"/>
        <v>2224842.1</v>
      </c>
      <c r="AC357">
        <f t="shared" si="71"/>
        <v>1</v>
      </c>
      <c r="AD357">
        <f t="shared" si="67"/>
        <v>1</v>
      </c>
      <c r="AE357" t="str">
        <f t="shared" si="72"/>
        <v>11</v>
      </c>
      <c r="AS357" s="10" t="s">
        <v>1017</v>
      </c>
      <c r="AT357" s="11">
        <v>403</v>
      </c>
      <c r="AU357" s="11">
        <v>138</v>
      </c>
      <c r="AV357" s="11">
        <v>1000000</v>
      </c>
    </row>
    <row r="358" spans="1:48" ht="15" thickBot="1" x14ac:dyDescent="0.35">
      <c r="A358" s="17">
        <v>2976266.7</v>
      </c>
      <c r="B358" s="18"/>
      <c r="C358" s="18"/>
      <c r="D358" s="18">
        <v>1</v>
      </c>
      <c r="E358" s="18"/>
      <c r="F358" s="18">
        <v>1</v>
      </c>
      <c r="G358" s="18"/>
      <c r="I358">
        <f>fix1_oam1!AQ359</f>
        <v>3</v>
      </c>
      <c r="J358">
        <f>fix1_oam1!AR359</f>
        <v>2</v>
      </c>
      <c r="K358" t="str">
        <f t="shared" si="66"/>
        <v>23</v>
      </c>
      <c r="X358">
        <f>fix1_oam1!AS359</f>
        <v>3153936.7</v>
      </c>
      <c r="Y358">
        <f t="shared" si="68"/>
        <v>14</v>
      </c>
      <c r="Z358">
        <f t="shared" si="69"/>
        <v>527</v>
      </c>
      <c r="AA358">
        <f>fix1_oam1!AP359</f>
        <v>2000000</v>
      </c>
      <c r="AB358">
        <f t="shared" si="70"/>
        <v>2781052.6</v>
      </c>
      <c r="AC358">
        <f t="shared" si="71"/>
        <v>4</v>
      </c>
      <c r="AD358">
        <f t="shared" si="67"/>
        <v>2</v>
      </c>
      <c r="AE358" t="str">
        <f t="shared" si="72"/>
        <v>24</v>
      </c>
      <c r="AS358" s="10" t="s">
        <v>1018</v>
      </c>
      <c r="AT358" s="11">
        <v>446</v>
      </c>
      <c r="AU358" s="11">
        <v>95</v>
      </c>
      <c r="AV358" s="11">
        <v>1000000</v>
      </c>
    </row>
    <row r="359" spans="1:48" ht="15" thickBot="1" x14ac:dyDescent="0.35">
      <c r="A359" s="17">
        <v>2976425.7</v>
      </c>
      <c r="B359" s="18"/>
      <c r="C359" s="18"/>
      <c r="D359" s="18">
        <v>1</v>
      </c>
      <c r="E359" s="18"/>
      <c r="F359" s="18">
        <v>1</v>
      </c>
      <c r="G359" s="18"/>
      <c r="I359">
        <f>fix1_oam1!AQ360</f>
        <v>3</v>
      </c>
      <c r="J359">
        <f>fix1_oam1!AR360</f>
        <v>1</v>
      </c>
      <c r="K359" t="str">
        <f t="shared" si="66"/>
        <v>13</v>
      </c>
      <c r="X359">
        <f>fix1_oam1!AS360</f>
        <v>2756898.7</v>
      </c>
      <c r="Y359">
        <f t="shared" si="68"/>
        <v>358</v>
      </c>
      <c r="Z359">
        <f t="shared" si="69"/>
        <v>183</v>
      </c>
      <c r="AA359">
        <f>fix1_oam1!AP360</f>
        <v>1000000</v>
      </c>
      <c r="AB359">
        <f t="shared" si="70"/>
        <v>2224842.1</v>
      </c>
      <c r="AC359">
        <f t="shared" si="71"/>
        <v>1</v>
      </c>
      <c r="AD359">
        <f t="shared" si="67"/>
        <v>1</v>
      </c>
      <c r="AE359" t="str">
        <f t="shared" si="72"/>
        <v>11</v>
      </c>
      <c r="AS359" s="10" t="s">
        <v>1019</v>
      </c>
      <c r="AT359" s="11">
        <v>350</v>
      </c>
      <c r="AU359" s="11">
        <v>191</v>
      </c>
      <c r="AV359" s="11">
        <v>1000000</v>
      </c>
    </row>
    <row r="360" spans="1:48" ht="15" thickBot="1" x14ac:dyDescent="0.35">
      <c r="A360" s="17">
        <v>2976956.8</v>
      </c>
      <c r="B360" s="18"/>
      <c r="C360" s="18"/>
      <c r="D360" s="18">
        <v>1</v>
      </c>
      <c r="E360" s="18"/>
      <c r="F360" s="18">
        <v>1</v>
      </c>
      <c r="G360" s="18"/>
      <c r="I360">
        <f>fix1_oam1!AQ361</f>
        <v>3</v>
      </c>
      <c r="J360">
        <f>fix1_oam1!AR361</f>
        <v>2</v>
      </c>
      <c r="K360" t="str">
        <f t="shared" si="66"/>
        <v>23</v>
      </c>
      <c r="X360">
        <f>fix1_oam1!AS361</f>
        <v>2974722.4</v>
      </c>
      <c r="Y360">
        <f t="shared" si="68"/>
        <v>85</v>
      </c>
      <c r="Z360">
        <f t="shared" si="69"/>
        <v>456</v>
      </c>
      <c r="AA360">
        <f>fix1_oam1!AP361</f>
        <v>2000000</v>
      </c>
      <c r="AB360">
        <f t="shared" si="70"/>
        <v>2781052.6</v>
      </c>
      <c r="AC360">
        <f t="shared" si="71"/>
        <v>4</v>
      </c>
      <c r="AD360">
        <f t="shared" si="67"/>
        <v>2</v>
      </c>
      <c r="AE360" t="str">
        <f t="shared" si="72"/>
        <v>24</v>
      </c>
      <c r="AS360" s="10" t="s">
        <v>1020</v>
      </c>
      <c r="AT360" s="11">
        <v>313</v>
      </c>
      <c r="AU360" s="11">
        <v>228</v>
      </c>
      <c r="AV360" s="11">
        <v>3000000</v>
      </c>
    </row>
    <row r="361" spans="1:48" ht="15" thickBot="1" x14ac:dyDescent="0.35">
      <c r="A361" s="17">
        <v>2981703.8</v>
      </c>
      <c r="B361" s="18"/>
      <c r="C361" s="18"/>
      <c r="D361" s="18"/>
      <c r="E361" s="18">
        <v>1</v>
      </c>
      <c r="F361" s="18">
        <v>1</v>
      </c>
      <c r="G361" s="18"/>
      <c r="I361">
        <f>fix1_oam1!AQ362</f>
        <v>3</v>
      </c>
      <c r="J361">
        <f>fix1_oam1!AR362</f>
        <v>1</v>
      </c>
      <c r="K361" t="str">
        <f t="shared" si="66"/>
        <v>13</v>
      </c>
      <c r="X361">
        <f>fix1_oam1!AS362</f>
        <v>2975352.7</v>
      </c>
      <c r="Y361">
        <f t="shared" si="68"/>
        <v>84</v>
      </c>
      <c r="Z361">
        <f t="shared" si="69"/>
        <v>457</v>
      </c>
      <c r="AA361">
        <f>fix1_oam1!AP362</f>
        <v>1000000</v>
      </c>
      <c r="AB361">
        <f t="shared" si="70"/>
        <v>2781052.6</v>
      </c>
      <c r="AC361">
        <f t="shared" si="71"/>
        <v>4</v>
      </c>
      <c r="AD361">
        <f t="shared" si="67"/>
        <v>1</v>
      </c>
      <c r="AE361" t="str">
        <f t="shared" si="72"/>
        <v>14</v>
      </c>
      <c r="AS361" s="10" t="s">
        <v>1021</v>
      </c>
      <c r="AT361" s="11">
        <v>377</v>
      </c>
      <c r="AU361" s="11">
        <v>164</v>
      </c>
      <c r="AV361" s="11">
        <v>3000000</v>
      </c>
    </row>
    <row r="362" spans="1:48" ht="15" thickBot="1" x14ac:dyDescent="0.35">
      <c r="A362" s="17">
        <v>2984860.4</v>
      </c>
      <c r="B362" s="18"/>
      <c r="C362" s="18"/>
      <c r="D362" s="18"/>
      <c r="E362" s="18">
        <v>1</v>
      </c>
      <c r="F362" s="18">
        <v>1</v>
      </c>
      <c r="G362" s="18"/>
      <c r="I362">
        <f>fix1_oam1!AQ363</f>
        <v>3</v>
      </c>
      <c r="J362">
        <f>fix1_oam1!AR363</f>
        <v>2</v>
      </c>
      <c r="K362" t="str">
        <f t="shared" si="66"/>
        <v>23</v>
      </c>
      <c r="X362">
        <f>fix1_oam1!AS363</f>
        <v>2748820.2</v>
      </c>
      <c r="Y362">
        <f t="shared" si="68"/>
        <v>368</v>
      </c>
      <c r="Z362">
        <f t="shared" si="69"/>
        <v>173</v>
      </c>
      <c r="AA362">
        <f>fix1_oam1!AP363</f>
        <v>2000000</v>
      </c>
      <c r="AB362">
        <f t="shared" si="70"/>
        <v>2224842.1</v>
      </c>
      <c r="AC362">
        <f t="shared" si="71"/>
        <v>1</v>
      </c>
      <c r="AD362">
        <f t="shared" si="67"/>
        <v>2</v>
      </c>
      <c r="AE362" t="str">
        <f t="shared" si="72"/>
        <v>21</v>
      </c>
      <c r="AS362" s="10" t="s">
        <v>1022</v>
      </c>
      <c r="AT362" s="11">
        <v>321</v>
      </c>
      <c r="AU362" s="11">
        <v>220</v>
      </c>
      <c r="AV362" s="11">
        <v>1000000</v>
      </c>
    </row>
    <row r="363" spans="1:48" ht="15" thickBot="1" x14ac:dyDescent="0.35">
      <c r="A363" s="17">
        <v>2986782.7</v>
      </c>
      <c r="B363" s="18">
        <v>1</v>
      </c>
      <c r="C363" s="18"/>
      <c r="D363" s="18"/>
      <c r="E363" s="18"/>
      <c r="F363" s="18">
        <v>1</v>
      </c>
      <c r="G363" s="18"/>
      <c r="I363">
        <f>fix1_oam1!AQ364</f>
        <v>3</v>
      </c>
      <c r="J363">
        <f>fix1_oam1!AR364</f>
        <v>3</v>
      </c>
      <c r="K363" t="str">
        <f t="shared" si="66"/>
        <v>33</v>
      </c>
      <c r="X363">
        <f>fix1_oam1!AS364</f>
        <v>2645949.7999999998</v>
      </c>
      <c r="Y363">
        <f t="shared" si="68"/>
        <v>445</v>
      </c>
      <c r="Z363">
        <f t="shared" si="69"/>
        <v>96</v>
      </c>
      <c r="AA363">
        <f>fix1_oam1!AP364</f>
        <v>3000000</v>
      </c>
      <c r="AB363">
        <f t="shared" si="70"/>
        <v>2224842.1</v>
      </c>
      <c r="AC363">
        <f t="shared" si="71"/>
        <v>1</v>
      </c>
      <c r="AD363">
        <f t="shared" si="67"/>
        <v>3</v>
      </c>
      <c r="AE363" t="str">
        <f t="shared" si="72"/>
        <v>31</v>
      </c>
      <c r="AS363" s="10" t="s">
        <v>1023</v>
      </c>
      <c r="AT363" s="11">
        <v>14</v>
      </c>
      <c r="AU363" s="11">
        <v>527</v>
      </c>
      <c r="AV363" s="11">
        <v>2000000</v>
      </c>
    </row>
    <row r="364" spans="1:48" ht="15" thickBot="1" x14ac:dyDescent="0.35">
      <c r="A364" s="17">
        <v>2988374.5</v>
      </c>
      <c r="B364" s="18"/>
      <c r="C364" s="18"/>
      <c r="D364" s="18"/>
      <c r="E364" s="18">
        <v>1</v>
      </c>
      <c r="F364" s="18">
        <v>1</v>
      </c>
      <c r="G364" s="18"/>
      <c r="I364">
        <f>fix1_oam1!AQ365</f>
        <v>3</v>
      </c>
      <c r="J364">
        <f>fix1_oam1!AR365</f>
        <v>4</v>
      </c>
      <c r="K364" t="str">
        <f t="shared" si="66"/>
        <v>43</v>
      </c>
      <c r="X364">
        <f>fix1_oam1!AS365</f>
        <v>2984946.8</v>
      </c>
      <c r="Y364">
        <f t="shared" si="68"/>
        <v>76</v>
      </c>
      <c r="Z364">
        <f t="shared" si="69"/>
        <v>465</v>
      </c>
      <c r="AA364">
        <f>fix1_oam1!AP365</f>
        <v>4000000</v>
      </c>
      <c r="AB364">
        <f t="shared" si="70"/>
        <v>2781052.6</v>
      </c>
      <c r="AC364">
        <f t="shared" si="71"/>
        <v>4</v>
      </c>
      <c r="AD364">
        <f t="shared" si="67"/>
        <v>4</v>
      </c>
      <c r="AE364" t="str">
        <f t="shared" si="72"/>
        <v>44</v>
      </c>
      <c r="AS364" s="10" t="s">
        <v>1024</v>
      </c>
      <c r="AT364" s="11">
        <v>358</v>
      </c>
      <c r="AU364" s="11">
        <v>183</v>
      </c>
      <c r="AV364" s="11">
        <v>1000000</v>
      </c>
    </row>
    <row r="365" spans="1:48" ht="15" thickBot="1" x14ac:dyDescent="0.35">
      <c r="A365" s="17">
        <v>2988564.2</v>
      </c>
      <c r="B365" s="18"/>
      <c r="C365" s="18">
        <v>1</v>
      </c>
      <c r="D365" s="18"/>
      <c r="E365" s="18"/>
      <c r="F365" s="18">
        <v>1</v>
      </c>
      <c r="G365" s="18"/>
      <c r="I365">
        <f>fix1_oam1!AQ366</f>
        <v>3</v>
      </c>
      <c r="J365">
        <f>fix1_oam1!AR366</f>
        <v>3</v>
      </c>
      <c r="K365" t="str">
        <f t="shared" si="66"/>
        <v>33</v>
      </c>
      <c r="X365">
        <f>fix1_oam1!AS366</f>
        <v>2869848.3</v>
      </c>
      <c r="Y365">
        <f t="shared" si="68"/>
        <v>271</v>
      </c>
      <c r="Z365">
        <f t="shared" si="69"/>
        <v>270</v>
      </c>
      <c r="AA365">
        <f>fix1_oam1!AP366</f>
        <v>3000000</v>
      </c>
      <c r="AB365">
        <f t="shared" si="70"/>
        <v>2224842.1</v>
      </c>
      <c r="AC365">
        <f t="shared" si="71"/>
        <v>1</v>
      </c>
      <c r="AD365">
        <f t="shared" si="67"/>
        <v>3</v>
      </c>
      <c r="AE365" t="str">
        <f t="shared" si="72"/>
        <v>31</v>
      </c>
      <c r="AS365" s="10" t="s">
        <v>1025</v>
      </c>
      <c r="AT365" s="11">
        <v>85</v>
      </c>
      <c r="AU365" s="11">
        <v>456</v>
      </c>
      <c r="AV365" s="11">
        <v>2000000</v>
      </c>
    </row>
    <row r="366" spans="1:48" ht="15" thickBot="1" x14ac:dyDescent="0.35">
      <c r="A366" s="17">
        <v>2989355.4</v>
      </c>
      <c r="B366" s="18">
        <v>1</v>
      </c>
      <c r="C366" s="18"/>
      <c r="D366" s="18"/>
      <c r="E366" s="18"/>
      <c r="F366" s="18">
        <v>1</v>
      </c>
      <c r="G366" s="18"/>
      <c r="I366">
        <f>fix1_oam1!AQ367</f>
        <v>3</v>
      </c>
      <c r="J366">
        <f>fix1_oam1!AR367</f>
        <v>4</v>
      </c>
      <c r="K366" t="str">
        <f t="shared" si="66"/>
        <v>43</v>
      </c>
      <c r="X366">
        <f>fix1_oam1!AS367</f>
        <v>2931510.5</v>
      </c>
      <c r="Y366">
        <f t="shared" si="68"/>
        <v>186</v>
      </c>
      <c r="Z366">
        <f t="shared" si="69"/>
        <v>355</v>
      </c>
      <c r="AA366">
        <f>fix1_oam1!AP367</f>
        <v>4000000</v>
      </c>
      <c r="AB366">
        <f t="shared" si="70"/>
        <v>3337263.2</v>
      </c>
      <c r="AC366">
        <f t="shared" si="71"/>
        <v>4</v>
      </c>
      <c r="AD366">
        <f t="shared" si="67"/>
        <v>4</v>
      </c>
      <c r="AE366" t="str">
        <f t="shared" si="72"/>
        <v>44</v>
      </c>
      <c r="AS366" s="10" t="s">
        <v>1026</v>
      </c>
      <c r="AT366" s="11">
        <v>84</v>
      </c>
      <c r="AU366" s="11">
        <v>457</v>
      </c>
      <c r="AV366" s="11">
        <v>1000000</v>
      </c>
    </row>
    <row r="367" spans="1:48" ht="15" thickBot="1" x14ac:dyDescent="0.35">
      <c r="A367" s="17">
        <v>2991454.9</v>
      </c>
      <c r="B367" s="18">
        <v>1</v>
      </c>
      <c r="C367" s="18"/>
      <c r="D367" s="18"/>
      <c r="E367" s="18"/>
      <c r="F367" s="18">
        <v>1</v>
      </c>
      <c r="G367" s="18"/>
      <c r="I367">
        <f>fix1_oam1!AQ368</f>
        <v>2</v>
      </c>
      <c r="J367">
        <f>fix1_oam1!AR368</f>
        <v>2</v>
      </c>
      <c r="K367" t="str">
        <f t="shared" si="66"/>
        <v>22</v>
      </c>
      <c r="X367">
        <f>fix1_oam1!AS368</f>
        <v>2411430.2999999998</v>
      </c>
      <c r="Y367">
        <f t="shared" si="68"/>
        <v>521</v>
      </c>
      <c r="Z367">
        <f t="shared" si="69"/>
        <v>20</v>
      </c>
      <c r="AA367">
        <f>fix1_oam1!AP368</f>
        <v>2000000</v>
      </c>
      <c r="AB367">
        <f t="shared" si="70"/>
        <v>2224842.1</v>
      </c>
      <c r="AC367">
        <f t="shared" si="71"/>
        <v>1</v>
      </c>
      <c r="AD367">
        <f t="shared" si="67"/>
        <v>2</v>
      </c>
      <c r="AE367" t="str">
        <f t="shared" si="72"/>
        <v>21</v>
      </c>
      <c r="AS367" s="10" t="s">
        <v>1027</v>
      </c>
      <c r="AT367" s="11">
        <v>368</v>
      </c>
      <c r="AU367" s="11">
        <v>173</v>
      </c>
      <c r="AV367" s="11">
        <v>2000000</v>
      </c>
    </row>
    <row r="368" spans="1:48" ht="15" thickBot="1" x14ac:dyDescent="0.35">
      <c r="A368" s="17">
        <v>2996327.2</v>
      </c>
      <c r="B368" s="18"/>
      <c r="C368" s="18">
        <v>1</v>
      </c>
      <c r="D368" s="18"/>
      <c r="E368" s="18"/>
      <c r="F368" s="18">
        <v>1</v>
      </c>
      <c r="G368" s="18"/>
      <c r="I368">
        <f>fix1_oam1!AQ369</f>
        <v>3</v>
      </c>
      <c r="J368">
        <f>fix1_oam1!AR369</f>
        <v>4</v>
      </c>
      <c r="K368" t="str">
        <f t="shared" si="66"/>
        <v>43</v>
      </c>
      <c r="X368">
        <f>fix1_oam1!AS369</f>
        <v>2931511.2</v>
      </c>
      <c r="Y368">
        <f t="shared" si="68"/>
        <v>140</v>
      </c>
      <c r="Z368">
        <f t="shared" si="69"/>
        <v>401</v>
      </c>
      <c r="AA368">
        <f>fix1_oam1!AP369</f>
        <v>4000000</v>
      </c>
      <c r="AB368">
        <f t="shared" si="70"/>
        <v>2781052.6</v>
      </c>
      <c r="AC368">
        <f t="shared" si="71"/>
        <v>4</v>
      </c>
      <c r="AD368">
        <f t="shared" si="67"/>
        <v>4</v>
      </c>
      <c r="AE368" t="str">
        <f t="shared" si="72"/>
        <v>44</v>
      </c>
      <c r="AS368" s="10" t="s">
        <v>1028</v>
      </c>
      <c r="AT368" s="11">
        <v>445</v>
      </c>
      <c r="AU368" s="11">
        <v>96</v>
      </c>
      <c r="AV368" s="11">
        <v>3000000</v>
      </c>
    </row>
    <row r="369" spans="1:48" ht="15" thickBot="1" x14ac:dyDescent="0.35">
      <c r="A369" s="17">
        <v>2997343.3</v>
      </c>
      <c r="B369" s="18"/>
      <c r="C369" s="18">
        <v>1</v>
      </c>
      <c r="D369" s="18"/>
      <c r="E369" s="18"/>
      <c r="F369" s="18">
        <v>1</v>
      </c>
      <c r="G369" s="18"/>
      <c r="I369">
        <f>fix1_oam1!AQ370</f>
        <v>3</v>
      </c>
      <c r="J369">
        <f>fix1_oam1!AR370</f>
        <v>4</v>
      </c>
      <c r="K369" t="str">
        <f t="shared" si="66"/>
        <v>43</v>
      </c>
      <c r="X369">
        <f>fix1_oam1!AS370</f>
        <v>3048796.6</v>
      </c>
      <c r="Y369">
        <f t="shared" si="68"/>
        <v>45</v>
      </c>
      <c r="Z369">
        <f t="shared" si="69"/>
        <v>496</v>
      </c>
      <c r="AA369">
        <f>fix1_oam1!AP370</f>
        <v>4000000</v>
      </c>
      <c r="AB369">
        <f t="shared" si="70"/>
        <v>2781052.6</v>
      </c>
      <c r="AC369">
        <f t="shared" si="71"/>
        <v>4</v>
      </c>
      <c r="AD369">
        <f t="shared" si="67"/>
        <v>4</v>
      </c>
      <c r="AE369" t="str">
        <f t="shared" si="72"/>
        <v>44</v>
      </c>
      <c r="AS369" s="10" t="s">
        <v>1029</v>
      </c>
      <c r="AT369" s="11">
        <v>76</v>
      </c>
      <c r="AU369" s="11">
        <v>465</v>
      </c>
      <c r="AV369" s="11">
        <v>4000000</v>
      </c>
    </row>
    <row r="370" spans="1:48" ht="15" thickBot="1" x14ac:dyDescent="0.35">
      <c r="A370" s="17">
        <v>2997881.7</v>
      </c>
      <c r="B370" s="18">
        <v>1</v>
      </c>
      <c r="C370" s="18"/>
      <c r="D370" s="18"/>
      <c r="E370" s="18"/>
      <c r="F370" s="18">
        <v>1</v>
      </c>
      <c r="G370" s="18"/>
      <c r="I370">
        <f>fix1_oam1!AQ371</f>
        <v>3</v>
      </c>
      <c r="J370">
        <f>fix1_oam1!AR371</f>
        <v>4</v>
      </c>
      <c r="K370" t="str">
        <f t="shared" si="66"/>
        <v>43</v>
      </c>
      <c r="X370">
        <f>fix1_oam1!AS371</f>
        <v>2931511.2</v>
      </c>
      <c r="Y370">
        <f t="shared" si="68"/>
        <v>140</v>
      </c>
      <c r="Z370">
        <f t="shared" si="69"/>
        <v>401</v>
      </c>
      <c r="AA370">
        <f>fix1_oam1!AP371</f>
        <v>4000000</v>
      </c>
      <c r="AB370">
        <f t="shared" si="70"/>
        <v>2781052.6</v>
      </c>
      <c r="AC370">
        <f t="shared" si="71"/>
        <v>4</v>
      </c>
      <c r="AD370">
        <f t="shared" si="67"/>
        <v>4</v>
      </c>
      <c r="AE370" t="str">
        <f t="shared" si="72"/>
        <v>44</v>
      </c>
      <c r="AS370" s="10" t="s">
        <v>1030</v>
      </c>
      <c r="AT370" s="11">
        <v>271</v>
      </c>
      <c r="AU370" s="11">
        <v>270</v>
      </c>
      <c r="AV370" s="11">
        <v>3000000</v>
      </c>
    </row>
    <row r="371" spans="1:48" ht="15" thickBot="1" x14ac:dyDescent="0.35">
      <c r="A371" s="17">
        <v>2998219.4</v>
      </c>
      <c r="B371" s="18"/>
      <c r="C371" s="18"/>
      <c r="D371" s="18">
        <v>1</v>
      </c>
      <c r="E371" s="18"/>
      <c r="F371" s="18">
        <v>1</v>
      </c>
      <c r="G371" s="18"/>
      <c r="I371">
        <f>fix1_oam1!AQ372</f>
        <v>3</v>
      </c>
      <c r="J371">
        <f>fix1_oam1!AR372</f>
        <v>2</v>
      </c>
      <c r="K371" t="str">
        <f t="shared" si="66"/>
        <v>23</v>
      </c>
      <c r="X371">
        <f>fix1_oam1!AS372</f>
        <v>2851385</v>
      </c>
      <c r="Y371">
        <f t="shared" si="68"/>
        <v>291</v>
      </c>
      <c r="Z371">
        <f t="shared" si="69"/>
        <v>250</v>
      </c>
      <c r="AA371">
        <f>fix1_oam1!AP372</f>
        <v>2000000</v>
      </c>
      <c r="AB371">
        <f t="shared" si="70"/>
        <v>2224842.1</v>
      </c>
      <c r="AC371">
        <f t="shared" si="71"/>
        <v>1</v>
      </c>
      <c r="AD371">
        <f t="shared" si="67"/>
        <v>2</v>
      </c>
      <c r="AE371" t="str">
        <f t="shared" si="72"/>
        <v>21</v>
      </c>
      <c r="AS371" s="10" t="s">
        <v>1031</v>
      </c>
      <c r="AT371" s="11">
        <v>186</v>
      </c>
      <c r="AU371" s="11">
        <v>355</v>
      </c>
      <c r="AV371" s="11">
        <v>4000000</v>
      </c>
    </row>
    <row r="372" spans="1:48" ht="15" thickBot="1" x14ac:dyDescent="0.35">
      <c r="A372" s="17">
        <v>2998294.9</v>
      </c>
      <c r="B372" s="18"/>
      <c r="C372" s="18"/>
      <c r="D372" s="18"/>
      <c r="E372" s="18">
        <v>1</v>
      </c>
      <c r="F372" s="18">
        <v>1</v>
      </c>
      <c r="G372" s="18"/>
      <c r="I372">
        <f>fix1_oam1!AQ373</f>
        <v>3</v>
      </c>
      <c r="J372">
        <f>fix1_oam1!AR373</f>
        <v>4</v>
      </c>
      <c r="K372" t="str">
        <f t="shared" si="66"/>
        <v>43</v>
      </c>
      <c r="X372">
        <f>fix1_oam1!AS373</f>
        <v>2931511.9</v>
      </c>
      <c r="Y372">
        <f t="shared" si="68"/>
        <v>125</v>
      </c>
      <c r="Z372">
        <f t="shared" si="69"/>
        <v>416</v>
      </c>
      <c r="AA372">
        <f>fix1_oam1!AP373</f>
        <v>4000000</v>
      </c>
      <c r="AB372">
        <f t="shared" si="70"/>
        <v>2781052.6</v>
      </c>
      <c r="AC372">
        <f t="shared" si="71"/>
        <v>4</v>
      </c>
      <c r="AD372">
        <f t="shared" si="67"/>
        <v>4</v>
      </c>
      <c r="AE372" t="str">
        <f t="shared" si="72"/>
        <v>44</v>
      </c>
      <c r="AS372" s="10" t="s">
        <v>1032</v>
      </c>
      <c r="AT372" s="11">
        <v>521</v>
      </c>
      <c r="AU372" s="11">
        <v>20</v>
      </c>
      <c r="AV372" s="11">
        <v>2000000</v>
      </c>
    </row>
    <row r="373" spans="1:48" ht="15" thickBot="1" x14ac:dyDescent="0.35">
      <c r="A373" s="17">
        <v>2998871.4</v>
      </c>
      <c r="B373" s="18">
        <v>1</v>
      </c>
      <c r="C373" s="18"/>
      <c r="D373" s="18"/>
      <c r="E373" s="18"/>
      <c r="F373" s="18">
        <v>1</v>
      </c>
      <c r="G373" s="18"/>
      <c r="I373">
        <f>fix1_oam1!AQ374</f>
        <v>3</v>
      </c>
      <c r="J373">
        <f>fix1_oam1!AR374</f>
        <v>3</v>
      </c>
      <c r="K373" t="str">
        <f t="shared" si="66"/>
        <v>33</v>
      </c>
      <c r="X373">
        <f>fix1_oam1!AS374</f>
        <v>2830437.1</v>
      </c>
      <c r="Y373">
        <f t="shared" si="68"/>
        <v>307</v>
      </c>
      <c r="Z373">
        <f t="shared" si="69"/>
        <v>234</v>
      </c>
      <c r="AA373">
        <f>fix1_oam1!AP374</f>
        <v>3000000</v>
      </c>
      <c r="AB373">
        <f t="shared" si="70"/>
        <v>2224842.1</v>
      </c>
      <c r="AC373">
        <f t="shared" si="71"/>
        <v>1</v>
      </c>
      <c r="AD373">
        <f t="shared" si="67"/>
        <v>3</v>
      </c>
      <c r="AE373" t="str">
        <f t="shared" si="72"/>
        <v>31</v>
      </c>
      <c r="AS373" s="10" t="s">
        <v>1033</v>
      </c>
      <c r="AT373" s="11">
        <v>140</v>
      </c>
      <c r="AU373" s="11">
        <v>401</v>
      </c>
      <c r="AV373" s="11">
        <v>4000000</v>
      </c>
    </row>
    <row r="374" spans="1:48" ht="15" thickBot="1" x14ac:dyDescent="0.35">
      <c r="A374" s="17">
        <v>3000299.1</v>
      </c>
      <c r="B374" s="18"/>
      <c r="C374" s="18"/>
      <c r="D374" s="18"/>
      <c r="E374" s="18">
        <v>1</v>
      </c>
      <c r="F374" s="18">
        <v>1</v>
      </c>
      <c r="G374" s="18"/>
      <c r="I374">
        <f>fix1_oam1!AQ375</f>
        <v>3</v>
      </c>
      <c r="J374">
        <f>fix1_oam1!AR375</f>
        <v>2</v>
      </c>
      <c r="K374" t="str">
        <f t="shared" si="66"/>
        <v>23</v>
      </c>
      <c r="X374">
        <f>fix1_oam1!AS375</f>
        <v>2940297</v>
      </c>
      <c r="Y374">
        <f t="shared" si="68"/>
        <v>110</v>
      </c>
      <c r="Z374">
        <f t="shared" si="69"/>
        <v>431</v>
      </c>
      <c r="AA374">
        <f>fix1_oam1!AP375</f>
        <v>2000000</v>
      </c>
      <c r="AB374">
        <f t="shared" si="70"/>
        <v>2781052.6</v>
      </c>
      <c r="AC374">
        <f t="shared" si="71"/>
        <v>4</v>
      </c>
      <c r="AD374">
        <f t="shared" si="67"/>
        <v>2</v>
      </c>
      <c r="AE374" t="str">
        <f t="shared" si="72"/>
        <v>24</v>
      </c>
      <c r="AS374" s="10" t="s">
        <v>1034</v>
      </c>
      <c r="AT374" s="11">
        <v>45</v>
      </c>
      <c r="AU374" s="11">
        <v>496</v>
      </c>
      <c r="AV374" s="11">
        <v>4000000</v>
      </c>
    </row>
    <row r="375" spans="1:48" ht="15" thickBot="1" x14ac:dyDescent="0.35">
      <c r="A375" s="17">
        <v>3002170.8</v>
      </c>
      <c r="B375" s="18"/>
      <c r="C375" s="18"/>
      <c r="D375" s="18"/>
      <c r="E375" s="18">
        <v>1</v>
      </c>
      <c r="F375" s="18">
        <v>1</v>
      </c>
      <c r="G375" s="18"/>
      <c r="I375">
        <f>fix1_oam1!AQ376</f>
        <v>3</v>
      </c>
      <c r="J375">
        <f>fix1_oam1!AR376</f>
        <v>4</v>
      </c>
      <c r="K375" t="str">
        <f t="shared" si="66"/>
        <v>43</v>
      </c>
      <c r="X375">
        <f>fix1_oam1!AS376</f>
        <v>2967842.2</v>
      </c>
      <c r="Y375">
        <f t="shared" si="68"/>
        <v>91</v>
      </c>
      <c r="Z375">
        <f t="shared" si="69"/>
        <v>450</v>
      </c>
      <c r="AA375">
        <f>fix1_oam1!AP376</f>
        <v>4000000</v>
      </c>
      <c r="AB375">
        <f t="shared" si="70"/>
        <v>2781052.6</v>
      </c>
      <c r="AC375">
        <f t="shared" si="71"/>
        <v>4</v>
      </c>
      <c r="AD375">
        <f t="shared" si="67"/>
        <v>4</v>
      </c>
      <c r="AE375" t="str">
        <f t="shared" si="72"/>
        <v>44</v>
      </c>
      <c r="AS375" s="10" t="s">
        <v>1035</v>
      </c>
      <c r="AT375" s="11">
        <v>140</v>
      </c>
      <c r="AU375" s="11">
        <v>401</v>
      </c>
      <c r="AV375" s="11">
        <v>4000000</v>
      </c>
    </row>
    <row r="376" spans="1:48" ht="15" thickBot="1" x14ac:dyDescent="0.35">
      <c r="A376" s="17">
        <v>3002947.3</v>
      </c>
      <c r="B376" s="18"/>
      <c r="C376" s="18"/>
      <c r="D376" s="18"/>
      <c r="E376" s="18">
        <v>1</v>
      </c>
      <c r="F376" s="18">
        <v>1</v>
      </c>
      <c r="G376" s="18"/>
      <c r="I376">
        <f>fix1_oam1!AQ377</f>
        <v>3</v>
      </c>
      <c r="J376">
        <f>fix1_oam1!AR377</f>
        <v>2</v>
      </c>
      <c r="K376" t="str">
        <f t="shared" si="66"/>
        <v>23</v>
      </c>
      <c r="X376">
        <f>fix1_oam1!AS377</f>
        <v>2772926</v>
      </c>
      <c r="Y376">
        <f t="shared" si="68"/>
        <v>351</v>
      </c>
      <c r="Z376">
        <f t="shared" si="69"/>
        <v>190</v>
      </c>
      <c r="AA376">
        <f>fix1_oam1!AP377</f>
        <v>2000000</v>
      </c>
      <c r="AB376">
        <f t="shared" si="70"/>
        <v>2224842.1</v>
      </c>
      <c r="AC376">
        <f t="shared" si="71"/>
        <v>1</v>
      </c>
      <c r="AD376">
        <f t="shared" si="67"/>
        <v>2</v>
      </c>
      <c r="AE376" t="str">
        <f t="shared" si="72"/>
        <v>21</v>
      </c>
      <c r="AS376" s="10" t="s">
        <v>1036</v>
      </c>
      <c r="AT376" s="11">
        <v>291</v>
      </c>
      <c r="AU376" s="11">
        <v>250</v>
      </c>
      <c r="AV376" s="11">
        <v>2000000</v>
      </c>
    </row>
    <row r="377" spans="1:48" ht="15" thickBot="1" x14ac:dyDescent="0.35">
      <c r="A377" s="17">
        <v>3004708.4</v>
      </c>
      <c r="B377" s="18">
        <v>1</v>
      </c>
      <c r="C377" s="18"/>
      <c r="D377" s="18"/>
      <c r="E377" s="18"/>
      <c r="F377" s="18">
        <v>1</v>
      </c>
      <c r="G377" s="18"/>
      <c r="I377">
        <f>fix1_oam1!AQ378</f>
        <v>3</v>
      </c>
      <c r="J377">
        <f>fix1_oam1!AR378</f>
        <v>4</v>
      </c>
      <c r="K377" t="str">
        <f t="shared" si="66"/>
        <v>43</v>
      </c>
      <c r="X377">
        <f>fix1_oam1!AS378</f>
        <v>3179705.4</v>
      </c>
      <c r="Y377">
        <f t="shared" si="68"/>
        <v>9</v>
      </c>
      <c r="Z377">
        <f t="shared" si="69"/>
        <v>532</v>
      </c>
      <c r="AA377">
        <f>fix1_oam1!AP378</f>
        <v>4000000</v>
      </c>
      <c r="AB377">
        <f t="shared" si="70"/>
        <v>2781052.6</v>
      </c>
      <c r="AC377">
        <f t="shared" si="71"/>
        <v>4</v>
      </c>
      <c r="AD377">
        <f t="shared" si="67"/>
        <v>4</v>
      </c>
      <c r="AE377" t="str">
        <f t="shared" si="72"/>
        <v>44</v>
      </c>
      <c r="AS377" s="10" t="s">
        <v>1037</v>
      </c>
      <c r="AT377" s="11">
        <v>125</v>
      </c>
      <c r="AU377" s="11">
        <v>416</v>
      </c>
      <c r="AV377" s="11">
        <v>4000000</v>
      </c>
    </row>
    <row r="378" spans="1:48" ht="15" thickBot="1" x14ac:dyDescent="0.35">
      <c r="A378" s="17">
        <v>3004843.2</v>
      </c>
      <c r="B378" s="18"/>
      <c r="C378" s="18">
        <v>1</v>
      </c>
      <c r="D378" s="18"/>
      <c r="E378" s="18"/>
      <c r="F378" s="18">
        <v>1</v>
      </c>
      <c r="G378" s="18"/>
      <c r="I378">
        <f>fix1_oam1!AQ379</f>
        <v>3</v>
      </c>
      <c r="J378">
        <f>fix1_oam1!AR379</f>
        <v>2</v>
      </c>
      <c r="K378" t="str">
        <f t="shared" si="66"/>
        <v>23</v>
      </c>
      <c r="X378">
        <f>fix1_oam1!AS379</f>
        <v>3207600.9</v>
      </c>
      <c r="Y378">
        <f t="shared" si="68"/>
        <v>6</v>
      </c>
      <c r="Z378">
        <f t="shared" si="69"/>
        <v>535</v>
      </c>
      <c r="AA378">
        <f>fix1_oam1!AP379</f>
        <v>2000000</v>
      </c>
      <c r="AB378">
        <f t="shared" si="70"/>
        <v>2781052.6</v>
      </c>
      <c r="AC378">
        <f t="shared" si="71"/>
        <v>4</v>
      </c>
      <c r="AD378">
        <f t="shared" si="67"/>
        <v>2</v>
      </c>
      <c r="AE378" t="str">
        <f t="shared" si="72"/>
        <v>24</v>
      </c>
      <c r="AS378" s="10" t="s">
        <v>1038</v>
      </c>
      <c r="AT378" s="11">
        <v>307</v>
      </c>
      <c r="AU378" s="11">
        <v>234</v>
      </c>
      <c r="AV378" s="11">
        <v>3000000</v>
      </c>
    </row>
    <row r="379" spans="1:48" ht="15" thickBot="1" x14ac:dyDescent="0.35">
      <c r="A379" s="17">
        <v>3005071.8</v>
      </c>
      <c r="B379" s="18"/>
      <c r="C379" s="18"/>
      <c r="D379" s="18"/>
      <c r="E379" s="18">
        <v>1</v>
      </c>
      <c r="F379" s="18">
        <v>1</v>
      </c>
      <c r="G379" s="18"/>
      <c r="I379">
        <f>fix1_oam1!AQ380</f>
        <v>3</v>
      </c>
      <c r="J379">
        <f>fix1_oam1!AR380</f>
        <v>1</v>
      </c>
      <c r="K379" t="str">
        <f t="shared" si="66"/>
        <v>13</v>
      </c>
      <c r="X379">
        <f>fix1_oam1!AS380</f>
        <v>2538336.2000000002</v>
      </c>
      <c r="Y379">
        <f t="shared" si="68"/>
        <v>491</v>
      </c>
      <c r="Z379">
        <f t="shared" si="69"/>
        <v>50</v>
      </c>
      <c r="AA379">
        <f>fix1_oam1!AP380</f>
        <v>1000000</v>
      </c>
      <c r="AB379">
        <f t="shared" si="70"/>
        <v>2224842.1</v>
      </c>
      <c r="AC379">
        <f t="shared" si="71"/>
        <v>1</v>
      </c>
      <c r="AD379">
        <f t="shared" si="67"/>
        <v>1</v>
      </c>
      <c r="AE379" t="str">
        <f t="shared" si="72"/>
        <v>11</v>
      </c>
      <c r="AS379" s="10" t="s">
        <v>1039</v>
      </c>
      <c r="AT379" s="11">
        <v>110</v>
      </c>
      <c r="AU379" s="11">
        <v>431</v>
      </c>
      <c r="AV379" s="11">
        <v>2000000</v>
      </c>
    </row>
    <row r="380" spans="1:48" ht="15" thickBot="1" x14ac:dyDescent="0.35">
      <c r="A380" s="17">
        <v>3005795.5</v>
      </c>
      <c r="B380" s="18"/>
      <c r="C380" s="18">
        <v>1</v>
      </c>
      <c r="D380" s="18"/>
      <c r="E380" s="18"/>
      <c r="F380" s="18">
        <v>1</v>
      </c>
      <c r="G380" s="18"/>
      <c r="I380">
        <f>fix1_oam1!AQ381</f>
        <v>3</v>
      </c>
      <c r="J380">
        <f>fix1_oam1!AR381</f>
        <v>2</v>
      </c>
      <c r="K380" t="str">
        <f t="shared" si="66"/>
        <v>23</v>
      </c>
      <c r="X380">
        <f>fix1_oam1!AS381</f>
        <v>3099298.5</v>
      </c>
      <c r="Y380">
        <f t="shared" si="68"/>
        <v>29</v>
      </c>
      <c r="Z380">
        <f t="shared" si="69"/>
        <v>512</v>
      </c>
      <c r="AA380">
        <f>fix1_oam1!AP381</f>
        <v>2000000</v>
      </c>
      <c r="AB380">
        <f t="shared" si="70"/>
        <v>2781052.6</v>
      </c>
      <c r="AC380">
        <f t="shared" si="71"/>
        <v>4</v>
      </c>
      <c r="AD380">
        <f t="shared" si="67"/>
        <v>2</v>
      </c>
      <c r="AE380" t="str">
        <f t="shared" si="72"/>
        <v>24</v>
      </c>
      <c r="AS380" s="10" t="s">
        <v>1040</v>
      </c>
      <c r="AT380" s="11">
        <v>91</v>
      </c>
      <c r="AU380" s="11">
        <v>450</v>
      </c>
      <c r="AV380" s="11">
        <v>4000000</v>
      </c>
    </row>
    <row r="381" spans="1:48" ht="15" thickBot="1" x14ac:dyDescent="0.35">
      <c r="A381" s="17">
        <v>3007361.8</v>
      </c>
      <c r="B381" s="18">
        <v>1</v>
      </c>
      <c r="C381" s="18"/>
      <c r="D381" s="18"/>
      <c r="E381" s="18"/>
      <c r="F381" s="18">
        <v>1</v>
      </c>
      <c r="G381" s="18"/>
      <c r="I381">
        <f>fix1_oam1!AQ382</f>
        <v>2</v>
      </c>
      <c r="J381">
        <f>fix1_oam1!AR382</f>
        <v>1</v>
      </c>
      <c r="K381" t="str">
        <f t="shared" si="66"/>
        <v>12</v>
      </c>
      <c r="X381">
        <f>fix1_oam1!AS382</f>
        <v>2490839.1</v>
      </c>
      <c r="Y381">
        <f t="shared" si="68"/>
        <v>501</v>
      </c>
      <c r="Z381">
        <f t="shared" si="69"/>
        <v>40</v>
      </c>
      <c r="AA381">
        <f>fix1_oam1!AP382</f>
        <v>1000000</v>
      </c>
      <c r="AB381">
        <f t="shared" si="70"/>
        <v>2224842.1</v>
      </c>
      <c r="AC381">
        <f t="shared" si="71"/>
        <v>1</v>
      </c>
      <c r="AD381">
        <f t="shared" si="67"/>
        <v>1</v>
      </c>
      <c r="AE381" t="str">
        <f t="shared" si="72"/>
        <v>11</v>
      </c>
      <c r="AS381" s="10" t="s">
        <v>1041</v>
      </c>
      <c r="AT381" s="11">
        <v>351</v>
      </c>
      <c r="AU381" s="11">
        <v>190</v>
      </c>
      <c r="AV381" s="11">
        <v>2000000</v>
      </c>
    </row>
    <row r="382" spans="1:48" ht="15" thickBot="1" x14ac:dyDescent="0.35">
      <c r="A382" s="17">
        <v>3007946.3</v>
      </c>
      <c r="B382" s="18"/>
      <c r="C382" s="18"/>
      <c r="D382" s="18">
        <v>1</v>
      </c>
      <c r="E382" s="18"/>
      <c r="F382" s="18">
        <v>1</v>
      </c>
      <c r="G382" s="18"/>
      <c r="I382">
        <f>fix1_oam1!AQ383</f>
        <v>3</v>
      </c>
      <c r="J382">
        <f>fix1_oam1!AR383</f>
        <v>2</v>
      </c>
      <c r="K382" t="str">
        <f t="shared" si="66"/>
        <v>23</v>
      </c>
      <c r="X382">
        <f>fix1_oam1!AS383</f>
        <v>2917400.4</v>
      </c>
      <c r="Y382">
        <f t="shared" si="68"/>
        <v>225</v>
      </c>
      <c r="Z382">
        <f t="shared" si="69"/>
        <v>316</v>
      </c>
      <c r="AA382">
        <f>fix1_oam1!AP383</f>
        <v>2000000</v>
      </c>
      <c r="AB382">
        <f t="shared" si="70"/>
        <v>2224842.1</v>
      </c>
      <c r="AC382">
        <f t="shared" si="71"/>
        <v>1</v>
      </c>
      <c r="AD382">
        <f t="shared" si="67"/>
        <v>2</v>
      </c>
      <c r="AE382" t="str">
        <f t="shared" si="72"/>
        <v>21</v>
      </c>
      <c r="AS382" s="10" t="s">
        <v>1042</v>
      </c>
      <c r="AT382" s="11">
        <v>9</v>
      </c>
      <c r="AU382" s="11">
        <v>532</v>
      </c>
      <c r="AV382" s="11">
        <v>4000000</v>
      </c>
    </row>
    <row r="383" spans="1:48" ht="15" thickBot="1" x14ac:dyDescent="0.35">
      <c r="A383" s="17">
        <v>3009856.1</v>
      </c>
      <c r="B383" s="18"/>
      <c r="C383" s="18">
        <v>1</v>
      </c>
      <c r="D383" s="18"/>
      <c r="E383" s="18"/>
      <c r="F383" s="18">
        <v>1</v>
      </c>
      <c r="G383" s="18"/>
      <c r="I383">
        <f>fix1_oam1!AQ384</f>
        <v>3</v>
      </c>
      <c r="J383">
        <f>fix1_oam1!AR384</f>
        <v>4</v>
      </c>
      <c r="K383" t="str">
        <f t="shared" si="66"/>
        <v>43</v>
      </c>
      <c r="X383">
        <f>fix1_oam1!AS384</f>
        <v>2931510.5</v>
      </c>
      <c r="Y383">
        <f t="shared" si="68"/>
        <v>186</v>
      </c>
      <c r="Z383">
        <f t="shared" si="69"/>
        <v>355</v>
      </c>
      <c r="AA383">
        <f>fix1_oam1!AP384</f>
        <v>4000000</v>
      </c>
      <c r="AB383">
        <f t="shared" si="70"/>
        <v>3337263.2</v>
      </c>
      <c r="AC383">
        <f t="shared" si="71"/>
        <v>4</v>
      </c>
      <c r="AD383">
        <f t="shared" si="67"/>
        <v>4</v>
      </c>
      <c r="AE383" t="str">
        <f t="shared" si="72"/>
        <v>44</v>
      </c>
      <c r="AS383" s="10" t="s">
        <v>1043</v>
      </c>
      <c r="AT383" s="11">
        <v>6</v>
      </c>
      <c r="AU383" s="11">
        <v>535</v>
      </c>
      <c r="AV383" s="11">
        <v>2000000</v>
      </c>
    </row>
    <row r="384" spans="1:48" ht="15" thickBot="1" x14ac:dyDescent="0.35">
      <c r="A384" s="17">
        <v>3011831.1</v>
      </c>
      <c r="B384" s="18">
        <v>1</v>
      </c>
      <c r="C384" s="18"/>
      <c r="D384" s="18"/>
      <c r="E384" s="18"/>
      <c r="F384" s="18">
        <v>1</v>
      </c>
      <c r="G384" s="18"/>
      <c r="I384">
        <f>fix1_oam1!AQ385</f>
        <v>3</v>
      </c>
      <c r="J384">
        <f>fix1_oam1!AR385</f>
        <v>2</v>
      </c>
      <c r="K384" t="str">
        <f t="shared" si="66"/>
        <v>23</v>
      </c>
      <c r="X384">
        <f>fix1_oam1!AS385</f>
        <v>3009765</v>
      </c>
      <c r="Y384">
        <f t="shared" si="68"/>
        <v>64</v>
      </c>
      <c r="Z384">
        <f t="shared" si="69"/>
        <v>477</v>
      </c>
      <c r="AA384">
        <f>fix1_oam1!AP385</f>
        <v>2000000</v>
      </c>
      <c r="AB384">
        <f t="shared" si="70"/>
        <v>2781052.6</v>
      </c>
      <c r="AC384">
        <f t="shared" si="71"/>
        <v>4</v>
      </c>
      <c r="AD384">
        <f t="shared" si="67"/>
        <v>2</v>
      </c>
      <c r="AE384" t="str">
        <f t="shared" si="72"/>
        <v>24</v>
      </c>
      <c r="AS384" s="10" t="s">
        <v>1044</v>
      </c>
      <c r="AT384" s="11">
        <v>491</v>
      </c>
      <c r="AU384" s="11">
        <v>50</v>
      </c>
      <c r="AV384" s="11">
        <v>1000000</v>
      </c>
    </row>
    <row r="385" spans="1:48" ht="15" thickBot="1" x14ac:dyDescent="0.35">
      <c r="A385" s="17">
        <v>3014992.1</v>
      </c>
      <c r="B385" s="18"/>
      <c r="C385" s="18">
        <v>1</v>
      </c>
      <c r="D385" s="18"/>
      <c r="E385" s="18"/>
      <c r="F385" s="18">
        <v>1</v>
      </c>
      <c r="G385" s="18"/>
      <c r="I385">
        <f>fix1_oam1!AQ386</f>
        <v>3</v>
      </c>
      <c r="J385">
        <f>fix1_oam1!AR386</f>
        <v>4</v>
      </c>
      <c r="K385" t="str">
        <f t="shared" si="66"/>
        <v>43</v>
      </c>
      <c r="X385">
        <f>fix1_oam1!AS386</f>
        <v>2993328.7</v>
      </c>
      <c r="Y385">
        <f t="shared" si="68"/>
        <v>71</v>
      </c>
      <c r="Z385">
        <f t="shared" si="69"/>
        <v>470</v>
      </c>
      <c r="AA385">
        <f>fix1_oam1!AP386</f>
        <v>4000000</v>
      </c>
      <c r="AB385">
        <f t="shared" si="70"/>
        <v>2781052.6</v>
      </c>
      <c r="AC385">
        <f t="shared" si="71"/>
        <v>4</v>
      </c>
      <c r="AD385">
        <f t="shared" si="67"/>
        <v>4</v>
      </c>
      <c r="AE385" t="str">
        <f t="shared" si="72"/>
        <v>44</v>
      </c>
      <c r="AS385" s="10" t="s">
        <v>1045</v>
      </c>
      <c r="AT385" s="11">
        <v>29</v>
      </c>
      <c r="AU385" s="11">
        <v>512</v>
      </c>
      <c r="AV385" s="11">
        <v>2000000</v>
      </c>
    </row>
    <row r="386" spans="1:48" ht="15" thickBot="1" x14ac:dyDescent="0.35">
      <c r="A386" s="17">
        <v>3017967</v>
      </c>
      <c r="B386" s="18"/>
      <c r="C386" s="18">
        <v>1</v>
      </c>
      <c r="D386" s="18"/>
      <c r="E386" s="18"/>
      <c r="F386" s="18">
        <v>1</v>
      </c>
      <c r="G386" s="18"/>
      <c r="I386">
        <f>fix1_oam1!AQ387</f>
        <v>3</v>
      </c>
      <c r="J386">
        <f>fix1_oam1!AR387</f>
        <v>4</v>
      </c>
      <c r="K386" t="str">
        <f t="shared" ref="K386:K449" si="73">J386&amp;I386</f>
        <v>43</v>
      </c>
      <c r="X386">
        <f>fix1_oam1!AS387</f>
        <v>2931511.2</v>
      </c>
      <c r="Y386">
        <f t="shared" si="68"/>
        <v>140</v>
      </c>
      <c r="Z386">
        <f t="shared" si="69"/>
        <v>401</v>
      </c>
      <c r="AA386">
        <f>fix1_oam1!AP387</f>
        <v>4000000</v>
      </c>
      <c r="AB386">
        <f t="shared" si="70"/>
        <v>2781052.6</v>
      </c>
      <c r="AC386">
        <f t="shared" si="71"/>
        <v>4</v>
      </c>
      <c r="AD386">
        <f t="shared" si="67"/>
        <v>4</v>
      </c>
      <c r="AE386" t="str">
        <f t="shared" si="72"/>
        <v>44</v>
      </c>
      <c r="AS386" s="10" t="s">
        <v>1046</v>
      </c>
      <c r="AT386" s="11">
        <v>501</v>
      </c>
      <c r="AU386" s="11">
        <v>40</v>
      </c>
      <c r="AV386" s="11">
        <v>1000000</v>
      </c>
    </row>
    <row r="387" spans="1:48" ht="15" thickBot="1" x14ac:dyDescent="0.35">
      <c r="A387" s="17">
        <v>3019796.3</v>
      </c>
      <c r="B387" s="18"/>
      <c r="C387" s="18">
        <v>1</v>
      </c>
      <c r="D387" s="18"/>
      <c r="E387" s="18"/>
      <c r="F387" s="18">
        <v>1</v>
      </c>
      <c r="G387" s="18"/>
      <c r="I387">
        <f>fix1_oam1!AQ388</f>
        <v>3</v>
      </c>
      <c r="J387">
        <f>fix1_oam1!AR388</f>
        <v>3</v>
      </c>
      <c r="K387" t="str">
        <f t="shared" si="73"/>
        <v>33</v>
      </c>
      <c r="X387">
        <f>fix1_oam1!AS388</f>
        <v>2873663.7</v>
      </c>
      <c r="Y387">
        <f t="shared" si="68"/>
        <v>267</v>
      </c>
      <c r="Z387">
        <f t="shared" si="69"/>
        <v>274</v>
      </c>
      <c r="AA387">
        <f>fix1_oam1!AP388</f>
        <v>3000000</v>
      </c>
      <c r="AB387">
        <f t="shared" si="70"/>
        <v>2224842.1</v>
      </c>
      <c r="AC387">
        <f t="shared" si="71"/>
        <v>1</v>
      </c>
      <c r="AD387">
        <f t="shared" ref="AD387:AD450" si="74">J387</f>
        <v>3</v>
      </c>
      <c r="AE387" t="str">
        <f t="shared" si="72"/>
        <v>31</v>
      </c>
      <c r="AS387" s="10" t="s">
        <v>1047</v>
      </c>
      <c r="AT387" s="11">
        <v>225</v>
      </c>
      <c r="AU387" s="11">
        <v>316</v>
      </c>
      <c r="AV387" s="11">
        <v>2000000</v>
      </c>
    </row>
    <row r="388" spans="1:48" ht="15" thickBot="1" x14ac:dyDescent="0.35">
      <c r="A388" s="17">
        <v>3020649.7</v>
      </c>
      <c r="B388" s="18">
        <v>1</v>
      </c>
      <c r="C388" s="18"/>
      <c r="D388" s="18"/>
      <c r="E388" s="18"/>
      <c r="F388" s="18">
        <v>1</v>
      </c>
      <c r="G388" s="18"/>
      <c r="I388">
        <f>fix1_oam1!AQ389</f>
        <v>3</v>
      </c>
      <c r="J388">
        <f>fix1_oam1!AR389</f>
        <v>3</v>
      </c>
      <c r="K388" t="str">
        <f t="shared" si="73"/>
        <v>33</v>
      </c>
      <c r="X388">
        <f>fix1_oam1!AS389</f>
        <v>2849114.5</v>
      </c>
      <c r="Y388">
        <f t="shared" ref="Y388:Y451" si="75">RANK(X388,X$3:X$542,0)</f>
        <v>294</v>
      </c>
      <c r="Z388">
        <f t="shared" ref="Z388:Z451" si="76">541-Y388</f>
        <v>247</v>
      </c>
      <c r="AA388">
        <f>fix1_oam1!AP389</f>
        <v>3000000</v>
      </c>
      <c r="AB388">
        <f t="shared" ref="AB388:AB451" si="77">AV2019</f>
        <v>2224842.1</v>
      </c>
      <c r="AC388">
        <f t="shared" ref="AC388:AC451" si="78">IF(LEFT(AB388,2)="16",1,IF(LEFT(AB388,2)="22",1,IF(LEFT(AB388,2)="27",4,4)))</f>
        <v>1</v>
      </c>
      <c r="AD388">
        <f t="shared" si="74"/>
        <v>3</v>
      </c>
      <c r="AE388" t="str">
        <f t="shared" ref="AE388:AE451" si="79">AD388&amp;AC388</f>
        <v>31</v>
      </c>
      <c r="AS388" s="10" t="s">
        <v>1048</v>
      </c>
      <c r="AT388" s="11">
        <v>186</v>
      </c>
      <c r="AU388" s="11">
        <v>355</v>
      </c>
      <c r="AV388" s="11">
        <v>4000000</v>
      </c>
    </row>
    <row r="389" spans="1:48" ht="15" thickBot="1" x14ac:dyDescent="0.35">
      <c r="A389" s="17">
        <v>3022155.1</v>
      </c>
      <c r="B389" s="18"/>
      <c r="C389" s="18">
        <v>1</v>
      </c>
      <c r="D389" s="18"/>
      <c r="E389" s="18"/>
      <c r="F389" s="18">
        <v>1</v>
      </c>
      <c r="G389" s="18"/>
      <c r="I389">
        <f>fix1_oam1!AQ390</f>
        <v>3</v>
      </c>
      <c r="J389">
        <f>fix1_oam1!AR390</f>
        <v>1</v>
      </c>
      <c r="K389" t="str">
        <f t="shared" si="73"/>
        <v>13</v>
      </c>
      <c r="X389">
        <f>fix1_oam1!AS390</f>
        <v>2547920</v>
      </c>
      <c r="Y389">
        <f t="shared" si="75"/>
        <v>488</v>
      </c>
      <c r="Z389">
        <f t="shared" si="76"/>
        <v>53</v>
      </c>
      <c r="AA389">
        <f>fix1_oam1!AP390</f>
        <v>1000000</v>
      </c>
      <c r="AB389">
        <f t="shared" si="77"/>
        <v>2224842.1</v>
      </c>
      <c r="AC389">
        <f t="shared" si="78"/>
        <v>1</v>
      </c>
      <c r="AD389">
        <f t="shared" si="74"/>
        <v>1</v>
      </c>
      <c r="AE389" t="str">
        <f t="shared" si="79"/>
        <v>11</v>
      </c>
      <c r="AS389" s="10" t="s">
        <v>1049</v>
      </c>
      <c r="AT389" s="11">
        <v>64</v>
      </c>
      <c r="AU389" s="11">
        <v>477</v>
      </c>
      <c r="AV389" s="11">
        <v>2000000</v>
      </c>
    </row>
    <row r="390" spans="1:48" ht="15" thickBot="1" x14ac:dyDescent="0.35">
      <c r="A390" s="17">
        <v>3023388.7</v>
      </c>
      <c r="B390" s="18">
        <v>1</v>
      </c>
      <c r="C390" s="18"/>
      <c r="D390" s="18"/>
      <c r="E390" s="18"/>
      <c r="F390" s="18">
        <v>1</v>
      </c>
      <c r="G390" s="18"/>
      <c r="I390">
        <f>fix1_oam1!AQ391</f>
        <v>3</v>
      </c>
      <c r="J390">
        <f>fix1_oam1!AR391</f>
        <v>3</v>
      </c>
      <c r="K390" t="str">
        <f t="shared" si="73"/>
        <v>33</v>
      </c>
      <c r="X390">
        <f>fix1_oam1!AS391</f>
        <v>2954333</v>
      </c>
      <c r="Y390">
        <f t="shared" si="75"/>
        <v>97</v>
      </c>
      <c r="Z390">
        <f t="shared" si="76"/>
        <v>444</v>
      </c>
      <c r="AA390">
        <f>fix1_oam1!AP391</f>
        <v>3000000</v>
      </c>
      <c r="AB390">
        <f t="shared" si="77"/>
        <v>2224842.1</v>
      </c>
      <c r="AC390">
        <f t="shared" si="78"/>
        <v>1</v>
      </c>
      <c r="AD390">
        <f t="shared" si="74"/>
        <v>3</v>
      </c>
      <c r="AE390" t="str">
        <f t="shared" si="79"/>
        <v>31</v>
      </c>
      <c r="AS390" s="10" t="s">
        <v>1050</v>
      </c>
      <c r="AT390" s="11">
        <v>71</v>
      </c>
      <c r="AU390" s="11">
        <v>470</v>
      </c>
      <c r="AV390" s="11">
        <v>4000000</v>
      </c>
    </row>
    <row r="391" spans="1:48" ht="15" thickBot="1" x14ac:dyDescent="0.35">
      <c r="A391" s="17">
        <v>3023941.1</v>
      </c>
      <c r="B391" s="18"/>
      <c r="C391" s="18"/>
      <c r="D391" s="18">
        <v>1</v>
      </c>
      <c r="E391" s="18"/>
      <c r="F391" s="18">
        <v>1</v>
      </c>
      <c r="G391" s="18"/>
      <c r="I391">
        <f>fix1_oam1!AQ392</f>
        <v>3</v>
      </c>
      <c r="J391">
        <f>fix1_oam1!AR392</f>
        <v>1</v>
      </c>
      <c r="K391" t="str">
        <f t="shared" si="73"/>
        <v>13</v>
      </c>
      <c r="X391">
        <f>fix1_oam1!AS392</f>
        <v>2825379.5</v>
      </c>
      <c r="Y391">
        <f t="shared" si="75"/>
        <v>309</v>
      </c>
      <c r="Z391">
        <f t="shared" si="76"/>
        <v>232</v>
      </c>
      <c r="AA391">
        <f>fix1_oam1!AP392</f>
        <v>1000000</v>
      </c>
      <c r="AB391">
        <f t="shared" si="77"/>
        <v>2224842.1</v>
      </c>
      <c r="AC391">
        <f t="shared" si="78"/>
        <v>1</v>
      </c>
      <c r="AD391">
        <f t="shared" si="74"/>
        <v>1</v>
      </c>
      <c r="AE391" t="str">
        <f t="shared" si="79"/>
        <v>11</v>
      </c>
      <c r="AS391" s="10" t="s">
        <v>1051</v>
      </c>
      <c r="AT391" s="11">
        <v>140</v>
      </c>
      <c r="AU391" s="11">
        <v>401</v>
      </c>
      <c r="AV391" s="11">
        <v>4000000</v>
      </c>
    </row>
    <row r="392" spans="1:48" ht="15" thickBot="1" x14ac:dyDescent="0.35">
      <c r="A392" s="17">
        <v>3024867</v>
      </c>
      <c r="B392" s="18">
        <v>1</v>
      </c>
      <c r="C392" s="18"/>
      <c r="D392" s="18"/>
      <c r="E392" s="18"/>
      <c r="F392" s="18">
        <v>1</v>
      </c>
      <c r="G392" s="18"/>
      <c r="I392">
        <f>fix1_oam1!AQ393</f>
        <v>3</v>
      </c>
      <c r="J392">
        <f>fix1_oam1!AR393</f>
        <v>4</v>
      </c>
      <c r="K392" t="str">
        <f t="shared" si="73"/>
        <v>43</v>
      </c>
      <c r="X392">
        <f>fix1_oam1!AS393</f>
        <v>2931512.7</v>
      </c>
      <c r="Y392">
        <f t="shared" si="75"/>
        <v>121</v>
      </c>
      <c r="Z392">
        <f t="shared" si="76"/>
        <v>420</v>
      </c>
      <c r="AA392">
        <f>fix1_oam1!AP393</f>
        <v>4000000</v>
      </c>
      <c r="AB392">
        <f t="shared" si="77"/>
        <v>2781052.6</v>
      </c>
      <c r="AC392">
        <f t="shared" si="78"/>
        <v>4</v>
      </c>
      <c r="AD392">
        <f t="shared" si="74"/>
        <v>4</v>
      </c>
      <c r="AE392" t="str">
        <f t="shared" si="79"/>
        <v>44</v>
      </c>
      <c r="AS392" s="10" t="s">
        <v>1052</v>
      </c>
      <c r="AT392" s="11">
        <v>267</v>
      </c>
      <c r="AU392" s="11">
        <v>274</v>
      </c>
      <c r="AV392" s="11">
        <v>3000000</v>
      </c>
    </row>
    <row r="393" spans="1:48" ht="15" thickBot="1" x14ac:dyDescent="0.35">
      <c r="A393" s="17">
        <v>3027937.2</v>
      </c>
      <c r="B393" s="18"/>
      <c r="C393" s="18"/>
      <c r="D393" s="18">
        <v>1</v>
      </c>
      <c r="E393" s="18"/>
      <c r="F393" s="18">
        <v>1</v>
      </c>
      <c r="G393" s="18"/>
      <c r="I393">
        <f>fix1_oam1!AQ394</f>
        <v>3</v>
      </c>
      <c r="J393">
        <f>fix1_oam1!AR394</f>
        <v>3</v>
      </c>
      <c r="K393" t="str">
        <f t="shared" si="73"/>
        <v>33</v>
      </c>
      <c r="X393">
        <f>fix1_oam1!AS394</f>
        <v>2756137.2</v>
      </c>
      <c r="Y393">
        <f t="shared" si="75"/>
        <v>359</v>
      </c>
      <c r="Z393">
        <f t="shared" si="76"/>
        <v>182</v>
      </c>
      <c r="AA393">
        <f>fix1_oam1!AP394</f>
        <v>3000000</v>
      </c>
      <c r="AB393">
        <f t="shared" si="77"/>
        <v>2224842.1</v>
      </c>
      <c r="AC393">
        <f t="shared" si="78"/>
        <v>1</v>
      </c>
      <c r="AD393">
        <f t="shared" si="74"/>
        <v>3</v>
      </c>
      <c r="AE393" t="str">
        <f t="shared" si="79"/>
        <v>31</v>
      </c>
      <c r="AS393" s="10" t="s">
        <v>1053</v>
      </c>
      <c r="AT393" s="11">
        <v>294</v>
      </c>
      <c r="AU393" s="11">
        <v>247</v>
      </c>
      <c r="AV393" s="11">
        <v>3000000</v>
      </c>
    </row>
    <row r="394" spans="1:48" ht="15" thickBot="1" x14ac:dyDescent="0.35">
      <c r="A394" s="17">
        <v>3028616.3</v>
      </c>
      <c r="B394" s="18"/>
      <c r="C394" s="18"/>
      <c r="D394" s="18"/>
      <c r="E394" s="18">
        <v>1</v>
      </c>
      <c r="F394" s="18">
        <v>1</v>
      </c>
      <c r="G394" s="18"/>
      <c r="I394">
        <f>fix1_oam1!AQ395</f>
        <v>3</v>
      </c>
      <c r="J394">
        <f>fix1_oam1!AR395</f>
        <v>3</v>
      </c>
      <c r="K394" t="str">
        <f t="shared" si="73"/>
        <v>33</v>
      </c>
      <c r="X394">
        <f>fix1_oam1!AS395</f>
        <v>2757022.5</v>
      </c>
      <c r="Y394">
        <f t="shared" si="75"/>
        <v>357</v>
      </c>
      <c r="Z394">
        <f t="shared" si="76"/>
        <v>184</v>
      </c>
      <c r="AA394">
        <f>fix1_oam1!AP395</f>
        <v>3000000</v>
      </c>
      <c r="AB394">
        <f t="shared" si="77"/>
        <v>2224842.1</v>
      </c>
      <c r="AC394">
        <f t="shared" si="78"/>
        <v>1</v>
      </c>
      <c r="AD394">
        <f t="shared" si="74"/>
        <v>3</v>
      </c>
      <c r="AE394" t="str">
        <f t="shared" si="79"/>
        <v>31</v>
      </c>
      <c r="AS394" s="10" t="s">
        <v>1054</v>
      </c>
      <c r="AT394" s="11">
        <v>488</v>
      </c>
      <c r="AU394" s="11">
        <v>53</v>
      </c>
      <c r="AV394" s="11">
        <v>1000000</v>
      </c>
    </row>
    <row r="395" spans="1:48" ht="15" thickBot="1" x14ac:dyDescent="0.35">
      <c r="A395" s="17">
        <v>3031092.3</v>
      </c>
      <c r="B395" s="18"/>
      <c r="C395" s="18">
        <v>1</v>
      </c>
      <c r="D395" s="18"/>
      <c r="E395" s="18"/>
      <c r="F395" s="18">
        <v>1</v>
      </c>
      <c r="G395" s="18"/>
      <c r="I395">
        <f>fix1_oam1!AQ396</f>
        <v>2</v>
      </c>
      <c r="J395">
        <f>fix1_oam1!AR396</f>
        <v>1</v>
      </c>
      <c r="K395" t="str">
        <f t="shared" si="73"/>
        <v>12</v>
      </c>
      <c r="X395">
        <f>fix1_oam1!AS396</f>
        <v>2195144.2000000002</v>
      </c>
      <c r="Y395">
        <f t="shared" si="75"/>
        <v>540</v>
      </c>
      <c r="Z395">
        <f t="shared" si="76"/>
        <v>1</v>
      </c>
      <c r="AA395">
        <f>fix1_oam1!AP396</f>
        <v>1000000</v>
      </c>
      <c r="AB395">
        <f t="shared" si="77"/>
        <v>2224842.1</v>
      </c>
      <c r="AC395">
        <f t="shared" si="78"/>
        <v>1</v>
      </c>
      <c r="AD395">
        <f t="shared" si="74"/>
        <v>1</v>
      </c>
      <c r="AE395" t="str">
        <f t="shared" si="79"/>
        <v>11</v>
      </c>
      <c r="AS395" s="10" t="s">
        <v>1055</v>
      </c>
      <c r="AT395" s="11">
        <v>97</v>
      </c>
      <c r="AU395" s="11">
        <v>444</v>
      </c>
      <c r="AV395" s="11">
        <v>3000000</v>
      </c>
    </row>
    <row r="396" spans="1:48" ht="15" thickBot="1" x14ac:dyDescent="0.35">
      <c r="A396" s="17">
        <v>3032446.1</v>
      </c>
      <c r="B396" s="18"/>
      <c r="C396" s="18"/>
      <c r="D396" s="18"/>
      <c r="E396" s="18">
        <v>1</v>
      </c>
      <c r="F396" s="18">
        <v>1</v>
      </c>
      <c r="G396" s="18"/>
      <c r="I396">
        <f>fix1_oam1!AQ397</f>
        <v>3</v>
      </c>
      <c r="J396">
        <f>fix1_oam1!AR397</f>
        <v>4</v>
      </c>
      <c r="K396" t="str">
        <f t="shared" si="73"/>
        <v>43</v>
      </c>
      <c r="X396">
        <f>fix1_oam1!AS397</f>
        <v>2931511.2</v>
      </c>
      <c r="Y396">
        <f t="shared" si="75"/>
        <v>140</v>
      </c>
      <c r="Z396">
        <f t="shared" si="76"/>
        <v>401</v>
      </c>
      <c r="AA396">
        <f>fix1_oam1!AP397</f>
        <v>4000000</v>
      </c>
      <c r="AB396">
        <f t="shared" si="77"/>
        <v>2781052.6</v>
      </c>
      <c r="AC396">
        <f t="shared" si="78"/>
        <v>4</v>
      </c>
      <c r="AD396">
        <f t="shared" si="74"/>
        <v>4</v>
      </c>
      <c r="AE396" t="str">
        <f t="shared" si="79"/>
        <v>44</v>
      </c>
      <c r="AS396" s="10" t="s">
        <v>1056</v>
      </c>
      <c r="AT396" s="11">
        <v>309</v>
      </c>
      <c r="AU396" s="11">
        <v>232</v>
      </c>
      <c r="AV396" s="11">
        <v>1000000</v>
      </c>
    </row>
    <row r="397" spans="1:48" ht="15" thickBot="1" x14ac:dyDescent="0.35">
      <c r="A397" s="17">
        <v>3033161.1</v>
      </c>
      <c r="B397" s="18"/>
      <c r="C397" s="18"/>
      <c r="D397" s="18"/>
      <c r="E397" s="18">
        <v>1</v>
      </c>
      <c r="F397" s="18">
        <v>1</v>
      </c>
      <c r="G397" s="18"/>
      <c r="I397">
        <f>fix1_oam1!AQ398</f>
        <v>3</v>
      </c>
      <c r="J397">
        <f>fix1_oam1!AR398</f>
        <v>1</v>
      </c>
      <c r="K397" t="str">
        <f t="shared" si="73"/>
        <v>13</v>
      </c>
      <c r="X397">
        <f>fix1_oam1!AS398</f>
        <v>2665305.7999999998</v>
      </c>
      <c r="Y397">
        <f t="shared" si="75"/>
        <v>428</v>
      </c>
      <c r="Z397">
        <f t="shared" si="76"/>
        <v>113</v>
      </c>
      <c r="AA397">
        <f>fix1_oam1!AP398</f>
        <v>1000000</v>
      </c>
      <c r="AB397">
        <f t="shared" si="77"/>
        <v>1668631.6</v>
      </c>
      <c r="AC397">
        <f t="shared" si="78"/>
        <v>1</v>
      </c>
      <c r="AD397">
        <f t="shared" si="74"/>
        <v>1</v>
      </c>
      <c r="AE397" t="str">
        <f t="shared" si="79"/>
        <v>11</v>
      </c>
      <c r="AS397" s="10" t="s">
        <v>1057</v>
      </c>
      <c r="AT397" s="11">
        <v>121</v>
      </c>
      <c r="AU397" s="11">
        <v>420</v>
      </c>
      <c r="AV397" s="11">
        <v>4000000</v>
      </c>
    </row>
    <row r="398" spans="1:48" ht="15" thickBot="1" x14ac:dyDescent="0.35">
      <c r="A398" s="17">
        <v>3033961.1</v>
      </c>
      <c r="B398" s="18">
        <v>1</v>
      </c>
      <c r="C398" s="18"/>
      <c r="D398" s="18"/>
      <c r="E398" s="18"/>
      <c r="F398" s="18">
        <v>1</v>
      </c>
      <c r="G398" s="18"/>
      <c r="I398">
        <f>fix1_oam1!AQ399</f>
        <v>2</v>
      </c>
      <c r="J398">
        <f>fix1_oam1!AR399</f>
        <v>3</v>
      </c>
      <c r="K398" t="str">
        <f t="shared" si="73"/>
        <v>32</v>
      </c>
      <c r="X398">
        <f>fix1_oam1!AS399</f>
        <v>2465844.2999999998</v>
      </c>
      <c r="Y398">
        <f t="shared" si="75"/>
        <v>507</v>
      </c>
      <c r="Z398">
        <f t="shared" si="76"/>
        <v>34</v>
      </c>
      <c r="AA398">
        <f>fix1_oam1!AP399</f>
        <v>3000000</v>
      </c>
      <c r="AB398">
        <f t="shared" si="77"/>
        <v>2224842.1</v>
      </c>
      <c r="AC398">
        <f t="shared" si="78"/>
        <v>1</v>
      </c>
      <c r="AD398">
        <f t="shared" si="74"/>
        <v>3</v>
      </c>
      <c r="AE398" t="str">
        <f t="shared" si="79"/>
        <v>31</v>
      </c>
      <c r="AS398" s="10" t="s">
        <v>1058</v>
      </c>
      <c r="AT398" s="11">
        <v>359</v>
      </c>
      <c r="AU398" s="11">
        <v>182</v>
      </c>
      <c r="AV398" s="11">
        <v>3000000</v>
      </c>
    </row>
    <row r="399" spans="1:48" ht="15" thickBot="1" x14ac:dyDescent="0.35">
      <c r="A399" s="17">
        <v>3034735.4</v>
      </c>
      <c r="B399" s="18"/>
      <c r="C399" s="18"/>
      <c r="D399" s="18"/>
      <c r="E399" s="18">
        <v>1</v>
      </c>
      <c r="F399" s="18">
        <v>1</v>
      </c>
      <c r="G399" s="18"/>
      <c r="I399">
        <f>fix1_oam1!AQ400</f>
        <v>3</v>
      </c>
      <c r="J399">
        <f>fix1_oam1!AR400</f>
        <v>4</v>
      </c>
      <c r="K399" t="str">
        <f t="shared" si="73"/>
        <v>43</v>
      </c>
      <c r="X399">
        <f>fix1_oam1!AS400</f>
        <v>3076722.9</v>
      </c>
      <c r="Y399">
        <f t="shared" si="75"/>
        <v>35</v>
      </c>
      <c r="Z399">
        <f t="shared" si="76"/>
        <v>506</v>
      </c>
      <c r="AA399">
        <f>fix1_oam1!AP400</f>
        <v>4000000</v>
      </c>
      <c r="AB399">
        <f t="shared" si="77"/>
        <v>2781052.6</v>
      </c>
      <c r="AC399">
        <f t="shared" si="78"/>
        <v>4</v>
      </c>
      <c r="AD399">
        <f t="shared" si="74"/>
        <v>4</v>
      </c>
      <c r="AE399" t="str">
        <f t="shared" si="79"/>
        <v>44</v>
      </c>
      <c r="AS399" s="10" t="s">
        <v>1059</v>
      </c>
      <c r="AT399" s="11">
        <v>357</v>
      </c>
      <c r="AU399" s="11">
        <v>184</v>
      </c>
      <c r="AV399" s="11">
        <v>3000000</v>
      </c>
    </row>
    <row r="400" spans="1:48" ht="15" thickBot="1" x14ac:dyDescent="0.35">
      <c r="A400" s="17">
        <v>3035350</v>
      </c>
      <c r="B400" s="18"/>
      <c r="C400" s="18"/>
      <c r="D400" s="18"/>
      <c r="E400" s="18">
        <v>1</v>
      </c>
      <c r="F400" s="18">
        <v>1</v>
      </c>
      <c r="G400" s="18"/>
      <c r="I400">
        <f>fix1_oam1!AQ401</f>
        <v>3</v>
      </c>
      <c r="J400">
        <f>fix1_oam1!AR401</f>
        <v>2</v>
      </c>
      <c r="K400" t="str">
        <f t="shared" si="73"/>
        <v>23</v>
      </c>
      <c r="X400">
        <f>fix1_oam1!AS401</f>
        <v>3110431.6</v>
      </c>
      <c r="Y400">
        <f t="shared" si="75"/>
        <v>24</v>
      </c>
      <c r="Z400">
        <f t="shared" si="76"/>
        <v>517</v>
      </c>
      <c r="AA400">
        <f>fix1_oam1!AP401</f>
        <v>2000000</v>
      </c>
      <c r="AB400">
        <f t="shared" si="77"/>
        <v>2781052.6</v>
      </c>
      <c r="AC400">
        <f t="shared" si="78"/>
        <v>4</v>
      </c>
      <c r="AD400">
        <f t="shared" si="74"/>
        <v>2</v>
      </c>
      <c r="AE400" t="str">
        <f t="shared" si="79"/>
        <v>24</v>
      </c>
      <c r="AS400" s="10" t="s">
        <v>1060</v>
      </c>
      <c r="AT400" s="11">
        <v>540</v>
      </c>
      <c r="AU400" s="11">
        <v>1</v>
      </c>
      <c r="AV400" s="11">
        <v>1000000</v>
      </c>
    </row>
    <row r="401" spans="1:48" ht="15" thickBot="1" x14ac:dyDescent="0.35">
      <c r="A401" s="17">
        <v>3038489.7</v>
      </c>
      <c r="B401" s="18"/>
      <c r="C401" s="18"/>
      <c r="D401" s="18"/>
      <c r="E401" s="18">
        <v>1</v>
      </c>
      <c r="F401" s="18">
        <v>1</v>
      </c>
      <c r="G401" s="18"/>
      <c r="I401">
        <f>fix1_oam1!AQ402</f>
        <v>3</v>
      </c>
      <c r="J401">
        <f>fix1_oam1!AR402</f>
        <v>3</v>
      </c>
      <c r="K401" t="str">
        <f t="shared" si="73"/>
        <v>33</v>
      </c>
      <c r="X401">
        <f>fix1_oam1!AS402</f>
        <v>2880000.2</v>
      </c>
      <c r="Y401">
        <f t="shared" si="75"/>
        <v>255</v>
      </c>
      <c r="Z401">
        <f t="shared" si="76"/>
        <v>286</v>
      </c>
      <c r="AA401">
        <f>fix1_oam1!AP402</f>
        <v>3000000</v>
      </c>
      <c r="AB401">
        <f t="shared" si="77"/>
        <v>2224842.1</v>
      </c>
      <c r="AC401">
        <f t="shared" si="78"/>
        <v>1</v>
      </c>
      <c r="AD401">
        <f t="shared" si="74"/>
        <v>3</v>
      </c>
      <c r="AE401" t="str">
        <f t="shared" si="79"/>
        <v>31</v>
      </c>
      <c r="AS401" s="10" t="s">
        <v>1061</v>
      </c>
      <c r="AT401" s="11">
        <v>140</v>
      </c>
      <c r="AU401" s="11">
        <v>401</v>
      </c>
      <c r="AV401" s="11">
        <v>4000000</v>
      </c>
    </row>
    <row r="402" spans="1:48" ht="15" thickBot="1" x14ac:dyDescent="0.35">
      <c r="A402" s="17">
        <v>3040321.1</v>
      </c>
      <c r="B402" s="18">
        <v>1</v>
      </c>
      <c r="C402" s="18"/>
      <c r="D402" s="18"/>
      <c r="E402" s="18"/>
      <c r="F402" s="18">
        <v>1</v>
      </c>
      <c r="G402" s="18"/>
      <c r="I402">
        <f>fix1_oam1!AQ403</f>
        <v>3</v>
      </c>
      <c r="J402">
        <f>fix1_oam1!AR403</f>
        <v>3</v>
      </c>
      <c r="K402" t="str">
        <f t="shared" si="73"/>
        <v>33</v>
      </c>
      <c r="X402">
        <f>fix1_oam1!AS403</f>
        <v>2584669.5</v>
      </c>
      <c r="Y402">
        <f t="shared" si="75"/>
        <v>478</v>
      </c>
      <c r="Z402">
        <f t="shared" si="76"/>
        <v>63</v>
      </c>
      <c r="AA402">
        <f>fix1_oam1!AP403</f>
        <v>3000000</v>
      </c>
      <c r="AB402">
        <f t="shared" si="77"/>
        <v>2224842.1</v>
      </c>
      <c r="AC402">
        <f t="shared" si="78"/>
        <v>1</v>
      </c>
      <c r="AD402">
        <f t="shared" si="74"/>
        <v>3</v>
      </c>
      <c r="AE402" t="str">
        <f t="shared" si="79"/>
        <v>31</v>
      </c>
      <c r="AS402" s="10" t="s">
        <v>1062</v>
      </c>
      <c r="AT402" s="11">
        <v>428</v>
      </c>
      <c r="AU402" s="11">
        <v>113</v>
      </c>
      <c r="AV402" s="11">
        <v>1000000</v>
      </c>
    </row>
    <row r="403" spans="1:48" ht="15" thickBot="1" x14ac:dyDescent="0.35">
      <c r="A403" s="17">
        <v>3040511.6</v>
      </c>
      <c r="B403" s="18"/>
      <c r="C403" s="18">
        <v>1</v>
      </c>
      <c r="D403" s="18"/>
      <c r="E403" s="18"/>
      <c r="F403" s="18">
        <v>1</v>
      </c>
      <c r="G403" s="18"/>
      <c r="I403">
        <f>fix1_oam1!AQ404</f>
        <v>3</v>
      </c>
      <c r="J403">
        <f>fix1_oam1!AR404</f>
        <v>3</v>
      </c>
      <c r="K403" t="str">
        <f t="shared" si="73"/>
        <v>33</v>
      </c>
      <c r="X403">
        <f>fix1_oam1!AS404</f>
        <v>2728199.2</v>
      </c>
      <c r="Y403">
        <f t="shared" si="75"/>
        <v>386</v>
      </c>
      <c r="Z403">
        <f t="shared" si="76"/>
        <v>155</v>
      </c>
      <c r="AA403">
        <f>fix1_oam1!AP404</f>
        <v>3000000</v>
      </c>
      <c r="AB403">
        <f t="shared" si="77"/>
        <v>2224842.1</v>
      </c>
      <c r="AC403">
        <f t="shared" si="78"/>
        <v>1</v>
      </c>
      <c r="AD403">
        <f t="shared" si="74"/>
        <v>3</v>
      </c>
      <c r="AE403" t="str">
        <f t="shared" si="79"/>
        <v>31</v>
      </c>
      <c r="AS403" s="10" t="s">
        <v>1063</v>
      </c>
      <c r="AT403" s="11">
        <v>507</v>
      </c>
      <c r="AU403" s="11">
        <v>34</v>
      </c>
      <c r="AV403" s="11">
        <v>3000000</v>
      </c>
    </row>
    <row r="404" spans="1:48" ht="15" thickBot="1" x14ac:dyDescent="0.35">
      <c r="A404" s="17">
        <v>3042952.5</v>
      </c>
      <c r="B404" s="18"/>
      <c r="C404" s="18"/>
      <c r="D404" s="18"/>
      <c r="E404" s="18">
        <v>1</v>
      </c>
      <c r="F404" s="18">
        <v>1</v>
      </c>
      <c r="G404" s="18"/>
      <c r="I404">
        <f>fix1_oam1!AQ405</f>
        <v>3</v>
      </c>
      <c r="J404">
        <f>fix1_oam1!AR405</f>
        <v>3</v>
      </c>
      <c r="K404" t="str">
        <f t="shared" si="73"/>
        <v>33</v>
      </c>
      <c r="X404">
        <f>fix1_oam1!AS405</f>
        <v>2824464.2</v>
      </c>
      <c r="Y404">
        <f t="shared" si="75"/>
        <v>310</v>
      </c>
      <c r="Z404">
        <f t="shared" si="76"/>
        <v>231</v>
      </c>
      <c r="AA404">
        <f>fix1_oam1!AP405</f>
        <v>3000000</v>
      </c>
      <c r="AB404">
        <f t="shared" si="77"/>
        <v>2224842.1</v>
      </c>
      <c r="AC404">
        <f t="shared" si="78"/>
        <v>1</v>
      </c>
      <c r="AD404">
        <f t="shared" si="74"/>
        <v>3</v>
      </c>
      <c r="AE404" t="str">
        <f t="shared" si="79"/>
        <v>31</v>
      </c>
      <c r="AS404" s="10" t="s">
        <v>1064</v>
      </c>
      <c r="AT404" s="11">
        <v>35</v>
      </c>
      <c r="AU404" s="11">
        <v>506</v>
      </c>
      <c r="AV404" s="11">
        <v>4000000</v>
      </c>
    </row>
    <row r="405" spans="1:48" ht="15" thickBot="1" x14ac:dyDescent="0.35">
      <c r="A405" s="17">
        <v>3043442.6</v>
      </c>
      <c r="B405" s="18"/>
      <c r="C405" s="18">
        <v>1</v>
      </c>
      <c r="D405" s="18"/>
      <c r="E405" s="18"/>
      <c r="F405" s="18">
        <v>1</v>
      </c>
      <c r="G405" s="18"/>
      <c r="I405">
        <f>fix1_oam1!AQ406</f>
        <v>3</v>
      </c>
      <c r="J405">
        <f>fix1_oam1!AR406</f>
        <v>4</v>
      </c>
      <c r="K405" t="str">
        <f t="shared" si="73"/>
        <v>43</v>
      </c>
      <c r="X405">
        <f>fix1_oam1!AS406</f>
        <v>2931511.9</v>
      </c>
      <c r="Y405">
        <f t="shared" si="75"/>
        <v>125</v>
      </c>
      <c r="Z405">
        <f t="shared" si="76"/>
        <v>416</v>
      </c>
      <c r="AA405">
        <f>fix1_oam1!AP406</f>
        <v>4000000</v>
      </c>
      <c r="AB405">
        <f t="shared" si="77"/>
        <v>2781052.6</v>
      </c>
      <c r="AC405">
        <f t="shared" si="78"/>
        <v>4</v>
      </c>
      <c r="AD405">
        <f t="shared" si="74"/>
        <v>4</v>
      </c>
      <c r="AE405" t="str">
        <f t="shared" si="79"/>
        <v>44</v>
      </c>
      <c r="AS405" s="10" t="s">
        <v>1065</v>
      </c>
      <c r="AT405" s="11">
        <v>24</v>
      </c>
      <c r="AU405" s="11">
        <v>517</v>
      </c>
      <c r="AV405" s="11">
        <v>2000000</v>
      </c>
    </row>
    <row r="406" spans="1:48" ht="15" thickBot="1" x14ac:dyDescent="0.35">
      <c r="A406" s="17">
        <v>3053070.6</v>
      </c>
      <c r="B406" s="18"/>
      <c r="C406" s="18"/>
      <c r="D406" s="18"/>
      <c r="E406" s="18">
        <v>1</v>
      </c>
      <c r="F406" s="18">
        <v>1</v>
      </c>
      <c r="G406" s="18"/>
      <c r="I406">
        <f>fix1_oam1!AQ407</f>
        <v>3</v>
      </c>
      <c r="J406">
        <f>fix1_oam1!AR407</f>
        <v>4</v>
      </c>
      <c r="K406" t="str">
        <f t="shared" si="73"/>
        <v>43</v>
      </c>
      <c r="X406">
        <f>fix1_oam1!AS407</f>
        <v>2931511.2</v>
      </c>
      <c r="Y406">
        <f t="shared" si="75"/>
        <v>140</v>
      </c>
      <c r="Z406">
        <f t="shared" si="76"/>
        <v>401</v>
      </c>
      <c r="AA406">
        <f>fix1_oam1!AP407</f>
        <v>4000000</v>
      </c>
      <c r="AB406">
        <f t="shared" si="77"/>
        <v>2781052.6</v>
      </c>
      <c r="AC406">
        <f t="shared" si="78"/>
        <v>4</v>
      </c>
      <c r="AD406">
        <f t="shared" si="74"/>
        <v>4</v>
      </c>
      <c r="AE406" t="str">
        <f t="shared" si="79"/>
        <v>44</v>
      </c>
      <c r="AS406" s="10" t="s">
        <v>1066</v>
      </c>
      <c r="AT406" s="11">
        <v>255</v>
      </c>
      <c r="AU406" s="11">
        <v>286</v>
      </c>
      <c r="AV406" s="11">
        <v>3000000</v>
      </c>
    </row>
    <row r="407" spans="1:48" ht="15" thickBot="1" x14ac:dyDescent="0.35">
      <c r="A407" s="17">
        <v>3055409.7</v>
      </c>
      <c r="B407" s="18"/>
      <c r="C407" s="18"/>
      <c r="D407" s="18">
        <v>1</v>
      </c>
      <c r="E407" s="18"/>
      <c r="F407" s="18">
        <v>1</v>
      </c>
      <c r="G407" s="18"/>
      <c r="I407">
        <f>fix1_oam1!AQ408</f>
        <v>3</v>
      </c>
      <c r="J407">
        <f>fix1_oam1!AR408</f>
        <v>3</v>
      </c>
      <c r="K407" t="str">
        <f t="shared" si="73"/>
        <v>33</v>
      </c>
      <c r="X407">
        <f>fix1_oam1!AS408</f>
        <v>2778339.8</v>
      </c>
      <c r="Y407">
        <f t="shared" si="75"/>
        <v>347</v>
      </c>
      <c r="Z407">
        <f t="shared" si="76"/>
        <v>194</v>
      </c>
      <c r="AA407">
        <f>fix1_oam1!AP408</f>
        <v>3000000</v>
      </c>
      <c r="AB407">
        <f t="shared" si="77"/>
        <v>2224842.1</v>
      </c>
      <c r="AC407">
        <f t="shared" si="78"/>
        <v>1</v>
      </c>
      <c r="AD407">
        <f t="shared" si="74"/>
        <v>3</v>
      </c>
      <c r="AE407" t="str">
        <f t="shared" si="79"/>
        <v>31</v>
      </c>
      <c r="AS407" s="10" t="s">
        <v>1067</v>
      </c>
      <c r="AT407" s="11">
        <v>478</v>
      </c>
      <c r="AU407" s="11">
        <v>63</v>
      </c>
      <c r="AV407" s="11">
        <v>3000000</v>
      </c>
    </row>
    <row r="408" spans="1:48" ht="15" thickBot="1" x14ac:dyDescent="0.35">
      <c r="A408" s="17">
        <v>3056507.8</v>
      </c>
      <c r="B408" s="18"/>
      <c r="C408" s="18">
        <v>1</v>
      </c>
      <c r="D408" s="18"/>
      <c r="E408" s="18"/>
      <c r="F408" s="18">
        <v>1</v>
      </c>
      <c r="G408" s="18"/>
      <c r="I408">
        <f>fix1_oam1!AQ409</f>
        <v>3</v>
      </c>
      <c r="J408">
        <f>fix1_oam1!AR409</f>
        <v>2</v>
      </c>
      <c r="K408" t="str">
        <f t="shared" si="73"/>
        <v>23</v>
      </c>
      <c r="X408">
        <f>fix1_oam1!AS409</f>
        <v>2901414.9</v>
      </c>
      <c r="Y408">
        <f t="shared" si="75"/>
        <v>237</v>
      </c>
      <c r="Z408">
        <f t="shared" si="76"/>
        <v>304</v>
      </c>
      <c r="AA408">
        <f>fix1_oam1!AP409</f>
        <v>2000000</v>
      </c>
      <c r="AB408">
        <f t="shared" si="77"/>
        <v>2224842.1</v>
      </c>
      <c r="AC408">
        <f t="shared" si="78"/>
        <v>1</v>
      </c>
      <c r="AD408">
        <f t="shared" si="74"/>
        <v>2</v>
      </c>
      <c r="AE408" t="str">
        <f t="shared" si="79"/>
        <v>21</v>
      </c>
      <c r="AS408" s="10" t="s">
        <v>1068</v>
      </c>
      <c r="AT408" s="11">
        <v>386</v>
      </c>
      <c r="AU408" s="11">
        <v>155</v>
      </c>
      <c r="AV408" s="11">
        <v>3000000</v>
      </c>
    </row>
    <row r="409" spans="1:48" ht="15" thickBot="1" x14ac:dyDescent="0.35">
      <c r="A409" s="17">
        <v>3062416.7</v>
      </c>
      <c r="B409" s="18">
        <v>1</v>
      </c>
      <c r="C409" s="18"/>
      <c r="D409" s="18"/>
      <c r="E409" s="18"/>
      <c r="F409" s="18">
        <v>1</v>
      </c>
      <c r="G409" s="18"/>
      <c r="I409">
        <f>fix1_oam1!AQ410</f>
        <v>3</v>
      </c>
      <c r="J409">
        <f>fix1_oam1!AR410</f>
        <v>4</v>
      </c>
      <c r="K409" t="str">
        <f t="shared" si="73"/>
        <v>43</v>
      </c>
      <c r="X409">
        <f>fix1_oam1!AS410</f>
        <v>2931511.2</v>
      </c>
      <c r="Y409">
        <f t="shared" si="75"/>
        <v>140</v>
      </c>
      <c r="Z409">
        <f t="shared" si="76"/>
        <v>401</v>
      </c>
      <c r="AA409">
        <f>fix1_oam1!AP410</f>
        <v>4000000</v>
      </c>
      <c r="AB409">
        <f t="shared" si="77"/>
        <v>2781052.6</v>
      </c>
      <c r="AC409">
        <f t="shared" si="78"/>
        <v>4</v>
      </c>
      <c r="AD409">
        <f t="shared" si="74"/>
        <v>4</v>
      </c>
      <c r="AE409" t="str">
        <f t="shared" si="79"/>
        <v>44</v>
      </c>
      <c r="AS409" s="10" t="s">
        <v>1069</v>
      </c>
      <c r="AT409" s="11">
        <v>310</v>
      </c>
      <c r="AU409" s="11">
        <v>231</v>
      </c>
      <c r="AV409" s="11">
        <v>3000000</v>
      </c>
    </row>
    <row r="410" spans="1:48" ht="15" thickBot="1" x14ac:dyDescent="0.35">
      <c r="A410" s="17">
        <v>3067614.2</v>
      </c>
      <c r="B410" s="18"/>
      <c r="C410" s="18">
        <v>1</v>
      </c>
      <c r="D410" s="18"/>
      <c r="E410" s="18"/>
      <c r="F410" s="18">
        <v>1</v>
      </c>
      <c r="G410" s="18"/>
      <c r="I410">
        <f>fix1_oam1!AQ411</f>
        <v>3</v>
      </c>
      <c r="J410">
        <f>fix1_oam1!AR411</f>
        <v>3</v>
      </c>
      <c r="K410" t="str">
        <f t="shared" si="73"/>
        <v>33</v>
      </c>
      <c r="X410">
        <f>fix1_oam1!AS411</f>
        <v>2820472.9</v>
      </c>
      <c r="Y410">
        <f t="shared" si="75"/>
        <v>314</v>
      </c>
      <c r="Z410">
        <f t="shared" si="76"/>
        <v>227</v>
      </c>
      <c r="AA410">
        <f>fix1_oam1!AP411</f>
        <v>3000000</v>
      </c>
      <c r="AB410">
        <f t="shared" si="77"/>
        <v>2224842.1</v>
      </c>
      <c r="AC410">
        <f t="shared" si="78"/>
        <v>1</v>
      </c>
      <c r="AD410">
        <f t="shared" si="74"/>
        <v>3</v>
      </c>
      <c r="AE410" t="str">
        <f t="shared" si="79"/>
        <v>31</v>
      </c>
      <c r="AS410" s="10" t="s">
        <v>1070</v>
      </c>
      <c r="AT410" s="11">
        <v>125</v>
      </c>
      <c r="AU410" s="11">
        <v>416</v>
      </c>
      <c r="AV410" s="11">
        <v>4000000</v>
      </c>
    </row>
    <row r="411" spans="1:48" ht="15" thickBot="1" x14ac:dyDescent="0.35">
      <c r="A411" s="17">
        <v>3067896.2</v>
      </c>
      <c r="B411" s="18"/>
      <c r="C411" s="18">
        <v>1</v>
      </c>
      <c r="D411" s="18"/>
      <c r="E411" s="18"/>
      <c r="F411" s="18">
        <v>1</v>
      </c>
      <c r="G411" s="18"/>
      <c r="I411">
        <f>fix1_oam1!AQ412</f>
        <v>3</v>
      </c>
      <c r="J411">
        <f>fix1_oam1!AR412</f>
        <v>4</v>
      </c>
      <c r="K411" t="str">
        <f t="shared" si="73"/>
        <v>43</v>
      </c>
      <c r="X411">
        <f>fix1_oam1!AS412</f>
        <v>2931511.2</v>
      </c>
      <c r="Y411">
        <f t="shared" si="75"/>
        <v>140</v>
      </c>
      <c r="Z411">
        <f t="shared" si="76"/>
        <v>401</v>
      </c>
      <c r="AA411">
        <f>fix1_oam1!AP412</f>
        <v>4000000</v>
      </c>
      <c r="AB411">
        <f t="shared" si="77"/>
        <v>2781052.6</v>
      </c>
      <c r="AC411">
        <f t="shared" si="78"/>
        <v>4</v>
      </c>
      <c r="AD411">
        <f t="shared" si="74"/>
        <v>4</v>
      </c>
      <c r="AE411" t="str">
        <f t="shared" si="79"/>
        <v>44</v>
      </c>
      <c r="AS411" s="10" t="s">
        <v>1071</v>
      </c>
      <c r="AT411" s="11">
        <v>140</v>
      </c>
      <c r="AU411" s="11">
        <v>401</v>
      </c>
      <c r="AV411" s="11">
        <v>4000000</v>
      </c>
    </row>
    <row r="412" spans="1:48" ht="15" thickBot="1" x14ac:dyDescent="0.35">
      <c r="A412" s="17">
        <v>3074959.6</v>
      </c>
      <c r="B412" s="18"/>
      <c r="C412" s="18">
        <v>1</v>
      </c>
      <c r="D412" s="18"/>
      <c r="E412" s="18"/>
      <c r="F412" s="18">
        <v>1</v>
      </c>
      <c r="G412" s="18"/>
      <c r="I412">
        <f>fix1_oam1!AQ413</f>
        <v>3</v>
      </c>
      <c r="J412">
        <f>fix1_oam1!AR413</f>
        <v>4</v>
      </c>
      <c r="K412" t="str">
        <f t="shared" si="73"/>
        <v>43</v>
      </c>
      <c r="X412">
        <f>fix1_oam1!AS413</f>
        <v>3008478.8</v>
      </c>
      <c r="Y412">
        <f t="shared" si="75"/>
        <v>65</v>
      </c>
      <c r="Z412">
        <f t="shared" si="76"/>
        <v>476</v>
      </c>
      <c r="AA412">
        <f>fix1_oam1!AP413</f>
        <v>4000000</v>
      </c>
      <c r="AB412">
        <f t="shared" si="77"/>
        <v>2781052.6</v>
      </c>
      <c r="AC412">
        <f t="shared" si="78"/>
        <v>4</v>
      </c>
      <c r="AD412">
        <f t="shared" si="74"/>
        <v>4</v>
      </c>
      <c r="AE412" t="str">
        <f t="shared" si="79"/>
        <v>44</v>
      </c>
      <c r="AS412" s="10" t="s">
        <v>1072</v>
      </c>
      <c r="AT412" s="11">
        <v>347</v>
      </c>
      <c r="AU412" s="11">
        <v>194</v>
      </c>
      <c r="AV412" s="11">
        <v>3000000</v>
      </c>
    </row>
    <row r="413" spans="1:48" ht="15" thickBot="1" x14ac:dyDescent="0.35">
      <c r="A413" s="17">
        <v>3088803.5</v>
      </c>
      <c r="B413" s="18">
        <v>1</v>
      </c>
      <c r="C413" s="18"/>
      <c r="D413" s="18"/>
      <c r="E413" s="18"/>
      <c r="F413" s="18">
        <v>1</v>
      </c>
      <c r="G413" s="18"/>
      <c r="I413">
        <f>fix1_oam1!AQ414</f>
        <v>3</v>
      </c>
      <c r="J413">
        <f>fix1_oam1!AR414</f>
        <v>1</v>
      </c>
      <c r="K413" t="str">
        <f t="shared" si="73"/>
        <v>13</v>
      </c>
      <c r="X413">
        <f>fix1_oam1!AS414</f>
        <v>2629136.7999999998</v>
      </c>
      <c r="Y413">
        <f t="shared" si="75"/>
        <v>454</v>
      </c>
      <c r="Z413">
        <f t="shared" si="76"/>
        <v>87</v>
      </c>
      <c r="AA413">
        <f>fix1_oam1!AP414</f>
        <v>1000000</v>
      </c>
      <c r="AB413">
        <f t="shared" si="77"/>
        <v>2224842.1</v>
      </c>
      <c r="AC413">
        <f t="shared" si="78"/>
        <v>1</v>
      </c>
      <c r="AD413">
        <f t="shared" si="74"/>
        <v>1</v>
      </c>
      <c r="AE413" t="str">
        <f t="shared" si="79"/>
        <v>11</v>
      </c>
      <c r="AS413" s="10" t="s">
        <v>1073</v>
      </c>
      <c r="AT413" s="11">
        <v>237</v>
      </c>
      <c r="AU413" s="11">
        <v>304</v>
      </c>
      <c r="AV413" s="11">
        <v>2000000</v>
      </c>
    </row>
    <row r="414" spans="1:48" ht="15" thickBot="1" x14ac:dyDescent="0.35">
      <c r="A414" s="17">
        <v>3089093.6</v>
      </c>
      <c r="B414" s="18"/>
      <c r="C414" s="18"/>
      <c r="D414" s="18"/>
      <c r="E414" s="18">
        <v>1</v>
      </c>
      <c r="F414" s="18">
        <v>1</v>
      </c>
      <c r="G414" s="18"/>
      <c r="I414">
        <f>fix1_oam1!AQ415</f>
        <v>3</v>
      </c>
      <c r="J414">
        <f>fix1_oam1!AR415</f>
        <v>3</v>
      </c>
      <c r="K414" t="str">
        <f t="shared" si="73"/>
        <v>33</v>
      </c>
      <c r="X414">
        <f>fix1_oam1!AS415</f>
        <v>2647459.5</v>
      </c>
      <c r="Y414">
        <f t="shared" si="75"/>
        <v>443</v>
      </c>
      <c r="Z414">
        <f t="shared" si="76"/>
        <v>98</v>
      </c>
      <c r="AA414">
        <f>fix1_oam1!AP415</f>
        <v>3000000</v>
      </c>
      <c r="AB414">
        <f t="shared" si="77"/>
        <v>2224842.1</v>
      </c>
      <c r="AC414">
        <f t="shared" si="78"/>
        <v>1</v>
      </c>
      <c r="AD414">
        <f t="shared" si="74"/>
        <v>3</v>
      </c>
      <c r="AE414" t="str">
        <f t="shared" si="79"/>
        <v>31</v>
      </c>
      <c r="AS414" s="10" t="s">
        <v>1074</v>
      </c>
      <c r="AT414" s="11">
        <v>140</v>
      </c>
      <c r="AU414" s="11">
        <v>401</v>
      </c>
      <c r="AV414" s="11">
        <v>4000000</v>
      </c>
    </row>
    <row r="415" spans="1:48" ht="15" thickBot="1" x14ac:dyDescent="0.35">
      <c r="A415" s="17">
        <v>3090130.2</v>
      </c>
      <c r="B415" s="18">
        <v>1</v>
      </c>
      <c r="C415" s="18"/>
      <c r="D415" s="18"/>
      <c r="E415" s="18"/>
      <c r="F415" s="18">
        <v>1</v>
      </c>
      <c r="G415" s="18"/>
      <c r="I415">
        <f>fix1_oam1!AQ416</f>
        <v>2</v>
      </c>
      <c r="J415">
        <f>fix1_oam1!AR416</f>
        <v>1</v>
      </c>
      <c r="K415" t="str">
        <f t="shared" si="73"/>
        <v>12</v>
      </c>
      <c r="X415">
        <f>fix1_oam1!AS416</f>
        <v>2307138.9</v>
      </c>
      <c r="Y415">
        <f t="shared" si="75"/>
        <v>531</v>
      </c>
      <c r="Z415">
        <f t="shared" si="76"/>
        <v>10</v>
      </c>
      <c r="AA415">
        <f>fix1_oam1!AP416</f>
        <v>1000000</v>
      </c>
      <c r="AB415">
        <f t="shared" si="77"/>
        <v>2224842.1</v>
      </c>
      <c r="AC415">
        <f t="shared" si="78"/>
        <v>1</v>
      </c>
      <c r="AD415">
        <f t="shared" si="74"/>
        <v>1</v>
      </c>
      <c r="AE415" t="str">
        <f t="shared" si="79"/>
        <v>11</v>
      </c>
      <c r="AS415" s="10" t="s">
        <v>1075</v>
      </c>
      <c r="AT415" s="11">
        <v>314</v>
      </c>
      <c r="AU415" s="11">
        <v>227</v>
      </c>
      <c r="AV415" s="11">
        <v>3000000</v>
      </c>
    </row>
    <row r="416" spans="1:48" ht="15" thickBot="1" x14ac:dyDescent="0.35">
      <c r="A416" s="17">
        <v>3091784.3</v>
      </c>
      <c r="B416" s="18">
        <v>1</v>
      </c>
      <c r="C416" s="18"/>
      <c r="D416" s="18"/>
      <c r="E416" s="18"/>
      <c r="F416" s="18">
        <v>1</v>
      </c>
      <c r="G416" s="18"/>
      <c r="I416">
        <f>fix1_oam1!AQ417</f>
        <v>3</v>
      </c>
      <c r="J416">
        <f>fix1_oam1!AR417</f>
        <v>1</v>
      </c>
      <c r="K416" t="str">
        <f t="shared" si="73"/>
        <v>13</v>
      </c>
      <c r="X416">
        <f>fix1_oam1!AS417</f>
        <v>2671629.7999999998</v>
      </c>
      <c r="Y416">
        <f t="shared" si="75"/>
        <v>423</v>
      </c>
      <c r="Z416">
        <f t="shared" si="76"/>
        <v>118</v>
      </c>
      <c r="AA416">
        <f>fix1_oam1!AP417</f>
        <v>1000000</v>
      </c>
      <c r="AB416">
        <f t="shared" si="77"/>
        <v>1668631.6</v>
      </c>
      <c r="AC416">
        <f t="shared" si="78"/>
        <v>1</v>
      </c>
      <c r="AD416">
        <f t="shared" si="74"/>
        <v>1</v>
      </c>
      <c r="AE416" t="str">
        <f t="shared" si="79"/>
        <v>11</v>
      </c>
      <c r="AS416" s="10" t="s">
        <v>1076</v>
      </c>
      <c r="AT416" s="11">
        <v>140</v>
      </c>
      <c r="AU416" s="11">
        <v>401</v>
      </c>
      <c r="AV416" s="11">
        <v>4000000</v>
      </c>
    </row>
    <row r="417" spans="1:48" ht="15" thickBot="1" x14ac:dyDescent="0.35">
      <c r="A417" s="17">
        <v>3092820.1</v>
      </c>
      <c r="B417" s="18"/>
      <c r="C417" s="18"/>
      <c r="D417" s="18">
        <v>1</v>
      </c>
      <c r="E417" s="18"/>
      <c r="F417" s="18">
        <v>1</v>
      </c>
      <c r="G417" s="18"/>
      <c r="I417">
        <f>fix1_oam1!AQ418</f>
        <v>3</v>
      </c>
      <c r="J417">
        <f>fix1_oam1!AR418</f>
        <v>1</v>
      </c>
      <c r="K417" t="str">
        <f t="shared" si="73"/>
        <v>13</v>
      </c>
      <c r="X417">
        <f>fix1_oam1!AS418</f>
        <v>2852044.5</v>
      </c>
      <c r="Y417">
        <f t="shared" si="75"/>
        <v>290</v>
      </c>
      <c r="Z417">
        <f t="shared" si="76"/>
        <v>251</v>
      </c>
      <c r="AA417">
        <f>fix1_oam1!AP418</f>
        <v>1000000</v>
      </c>
      <c r="AB417">
        <f t="shared" si="77"/>
        <v>2224842.1</v>
      </c>
      <c r="AC417">
        <f t="shared" si="78"/>
        <v>1</v>
      </c>
      <c r="AD417">
        <f t="shared" si="74"/>
        <v>1</v>
      </c>
      <c r="AE417" t="str">
        <f t="shared" si="79"/>
        <v>11</v>
      </c>
      <c r="AS417" s="10" t="s">
        <v>1077</v>
      </c>
      <c r="AT417" s="11">
        <v>65</v>
      </c>
      <c r="AU417" s="11">
        <v>476</v>
      </c>
      <c r="AV417" s="11">
        <v>4000000</v>
      </c>
    </row>
    <row r="418" spans="1:48" ht="15" thickBot="1" x14ac:dyDescent="0.35">
      <c r="A418" s="17">
        <v>3094861.1</v>
      </c>
      <c r="B418" s="18"/>
      <c r="C418" s="18">
        <v>1</v>
      </c>
      <c r="D418" s="18"/>
      <c r="E418" s="18"/>
      <c r="F418" s="18">
        <v>1</v>
      </c>
      <c r="G418" s="18"/>
      <c r="I418">
        <f>fix1_oam1!AQ419</f>
        <v>3</v>
      </c>
      <c r="J418">
        <f>fix1_oam1!AR419</f>
        <v>1</v>
      </c>
      <c r="K418" t="str">
        <f t="shared" si="73"/>
        <v>13</v>
      </c>
      <c r="X418">
        <f>fix1_oam1!AS419</f>
        <v>2667291.9</v>
      </c>
      <c r="Y418">
        <f t="shared" si="75"/>
        <v>426</v>
      </c>
      <c r="Z418">
        <f t="shared" si="76"/>
        <v>115</v>
      </c>
      <c r="AA418">
        <f>fix1_oam1!AP419</f>
        <v>1000000</v>
      </c>
      <c r="AB418">
        <f t="shared" si="77"/>
        <v>1668631.6</v>
      </c>
      <c r="AC418">
        <f t="shared" si="78"/>
        <v>1</v>
      </c>
      <c r="AD418">
        <f t="shared" si="74"/>
        <v>1</v>
      </c>
      <c r="AE418" t="str">
        <f t="shared" si="79"/>
        <v>11</v>
      </c>
      <c r="AS418" s="10" t="s">
        <v>1078</v>
      </c>
      <c r="AT418" s="11">
        <v>454</v>
      </c>
      <c r="AU418" s="11">
        <v>87</v>
      </c>
      <c r="AV418" s="11">
        <v>1000000</v>
      </c>
    </row>
    <row r="419" spans="1:48" ht="15" thickBot="1" x14ac:dyDescent="0.35">
      <c r="A419" s="17">
        <v>3100559.6</v>
      </c>
      <c r="B419" s="18">
        <v>1</v>
      </c>
      <c r="C419" s="18"/>
      <c r="D419" s="18"/>
      <c r="E419" s="18"/>
      <c r="F419" s="18">
        <v>1</v>
      </c>
      <c r="G419" s="18"/>
      <c r="I419">
        <f>fix1_oam1!AQ420</f>
        <v>3</v>
      </c>
      <c r="J419">
        <f>fix1_oam1!AR420</f>
        <v>1</v>
      </c>
      <c r="K419" t="str">
        <f t="shared" si="73"/>
        <v>13</v>
      </c>
      <c r="X419">
        <f>fix1_oam1!AS420</f>
        <v>3157911.8</v>
      </c>
      <c r="Y419">
        <f t="shared" si="75"/>
        <v>11</v>
      </c>
      <c r="Z419">
        <f t="shared" si="76"/>
        <v>530</v>
      </c>
      <c r="AA419">
        <f>fix1_oam1!AP420</f>
        <v>1000000</v>
      </c>
      <c r="AB419">
        <f t="shared" si="77"/>
        <v>2781052.6</v>
      </c>
      <c r="AC419">
        <f t="shared" si="78"/>
        <v>4</v>
      </c>
      <c r="AD419">
        <f t="shared" si="74"/>
        <v>1</v>
      </c>
      <c r="AE419" t="str">
        <f t="shared" si="79"/>
        <v>14</v>
      </c>
      <c r="AS419" s="10" t="s">
        <v>1079</v>
      </c>
      <c r="AT419" s="11">
        <v>443</v>
      </c>
      <c r="AU419" s="11">
        <v>98</v>
      </c>
      <c r="AV419" s="11">
        <v>3000000</v>
      </c>
    </row>
    <row r="420" spans="1:48" ht="15" thickBot="1" x14ac:dyDescent="0.35">
      <c r="A420" s="17">
        <v>3100801.4</v>
      </c>
      <c r="B420" s="18"/>
      <c r="C420" s="18"/>
      <c r="D420" s="18"/>
      <c r="E420" s="18">
        <v>1</v>
      </c>
      <c r="F420" s="18">
        <v>1</v>
      </c>
      <c r="G420" s="18"/>
      <c r="I420">
        <f>fix1_oam1!AQ421</f>
        <v>3</v>
      </c>
      <c r="J420">
        <f>fix1_oam1!AR421</f>
        <v>3</v>
      </c>
      <c r="K420" t="str">
        <f t="shared" si="73"/>
        <v>33</v>
      </c>
      <c r="X420">
        <f>fix1_oam1!AS421</f>
        <v>2815537</v>
      </c>
      <c r="Y420">
        <f t="shared" si="75"/>
        <v>320</v>
      </c>
      <c r="Z420">
        <f t="shared" si="76"/>
        <v>221</v>
      </c>
      <c r="AA420">
        <f>fix1_oam1!AP421</f>
        <v>3000000</v>
      </c>
      <c r="AB420">
        <f t="shared" si="77"/>
        <v>2224842.1</v>
      </c>
      <c r="AC420">
        <f t="shared" si="78"/>
        <v>1</v>
      </c>
      <c r="AD420">
        <f t="shared" si="74"/>
        <v>3</v>
      </c>
      <c r="AE420" t="str">
        <f t="shared" si="79"/>
        <v>31</v>
      </c>
      <c r="AS420" s="10" t="s">
        <v>1080</v>
      </c>
      <c r="AT420" s="11">
        <v>531</v>
      </c>
      <c r="AU420" s="11">
        <v>10</v>
      </c>
      <c r="AV420" s="11">
        <v>1000000</v>
      </c>
    </row>
    <row r="421" spans="1:48" ht="15" thickBot="1" x14ac:dyDescent="0.35">
      <c r="A421" s="17">
        <v>3101652.6</v>
      </c>
      <c r="B421" s="18"/>
      <c r="C421" s="18"/>
      <c r="D421" s="18"/>
      <c r="E421" s="18">
        <v>1</v>
      </c>
      <c r="F421" s="18">
        <v>1</v>
      </c>
      <c r="G421" s="18"/>
      <c r="I421">
        <f>fix1_oam1!AQ422</f>
        <v>3</v>
      </c>
      <c r="J421">
        <f>fix1_oam1!AR422</f>
        <v>3</v>
      </c>
      <c r="K421" t="str">
        <f t="shared" si="73"/>
        <v>33</v>
      </c>
      <c r="X421">
        <f>fix1_oam1!AS422</f>
        <v>2712804.4</v>
      </c>
      <c r="Y421">
        <f t="shared" si="75"/>
        <v>394</v>
      </c>
      <c r="Z421">
        <f t="shared" si="76"/>
        <v>147</v>
      </c>
      <c r="AA421">
        <f>fix1_oam1!AP422</f>
        <v>3000000</v>
      </c>
      <c r="AB421">
        <f t="shared" si="77"/>
        <v>2224842.1</v>
      </c>
      <c r="AC421">
        <f t="shared" si="78"/>
        <v>1</v>
      </c>
      <c r="AD421">
        <f t="shared" si="74"/>
        <v>3</v>
      </c>
      <c r="AE421" t="str">
        <f t="shared" si="79"/>
        <v>31</v>
      </c>
      <c r="AS421" s="10" t="s">
        <v>1081</v>
      </c>
      <c r="AT421" s="11">
        <v>423</v>
      </c>
      <c r="AU421" s="11">
        <v>118</v>
      </c>
      <c r="AV421" s="11">
        <v>1000000</v>
      </c>
    </row>
    <row r="422" spans="1:48" ht="15" thickBot="1" x14ac:dyDescent="0.35">
      <c r="A422" s="17">
        <v>3102004.3</v>
      </c>
      <c r="B422" s="18">
        <v>1</v>
      </c>
      <c r="C422" s="18"/>
      <c r="D422" s="18"/>
      <c r="E422" s="18"/>
      <c r="F422" s="18">
        <v>1</v>
      </c>
      <c r="G422" s="18"/>
      <c r="I422">
        <f>fix1_oam1!AQ423</f>
        <v>3</v>
      </c>
      <c r="J422">
        <f>fix1_oam1!AR423</f>
        <v>3</v>
      </c>
      <c r="K422" t="str">
        <f t="shared" si="73"/>
        <v>33</v>
      </c>
      <c r="X422">
        <f>fix1_oam1!AS423</f>
        <v>2588267.9</v>
      </c>
      <c r="Y422">
        <f t="shared" si="75"/>
        <v>476</v>
      </c>
      <c r="Z422">
        <f t="shared" si="76"/>
        <v>65</v>
      </c>
      <c r="AA422">
        <f>fix1_oam1!AP423</f>
        <v>3000000</v>
      </c>
      <c r="AB422">
        <f t="shared" si="77"/>
        <v>2224842.1</v>
      </c>
      <c r="AC422">
        <f t="shared" si="78"/>
        <v>1</v>
      </c>
      <c r="AD422">
        <f t="shared" si="74"/>
        <v>3</v>
      </c>
      <c r="AE422" t="str">
        <f t="shared" si="79"/>
        <v>31</v>
      </c>
      <c r="AS422" s="10" t="s">
        <v>1082</v>
      </c>
      <c r="AT422" s="11">
        <v>290</v>
      </c>
      <c r="AU422" s="11">
        <v>251</v>
      </c>
      <c r="AV422" s="11">
        <v>1000000</v>
      </c>
    </row>
    <row r="423" spans="1:48" ht="15" thickBot="1" x14ac:dyDescent="0.35">
      <c r="A423" s="17">
        <v>3104903.7</v>
      </c>
      <c r="B423" s="18">
        <v>1</v>
      </c>
      <c r="C423" s="18"/>
      <c r="D423" s="18"/>
      <c r="E423" s="18"/>
      <c r="F423" s="18">
        <v>1</v>
      </c>
      <c r="G423" s="18"/>
      <c r="I423">
        <f>fix1_oam1!AQ424</f>
        <v>3</v>
      </c>
      <c r="J423">
        <f>fix1_oam1!AR424</f>
        <v>1</v>
      </c>
      <c r="K423" t="str">
        <f t="shared" si="73"/>
        <v>13</v>
      </c>
      <c r="X423">
        <f>fix1_oam1!AS424</f>
        <v>2818557.9</v>
      </c>
      <c r="Y423">
        <f t="shared" si="75"/>
        <v>316</v>
      </c>
      <c r="Z423">
        <f t="shared" si="76"/>
        <v>225</v>
      </c>
      <c r="AA423">
        <f>fix1_oam1!AP424</f>
        <v>1000000</v>
      </c>
      <c r="AB423">
        <f t="shared" si="77"/>
        <v>2224842.1</v>
      </c>
      <c r="AC423">
        <f t="shared" si="78"/>
        <v>1</v>
      </c>
      <c r="AD423">
        <f t="shared" si="74"/>
        <v>1</v>
      </c>
      <c r="AE423" t="str">
        <f t="shared" si="79"/>
        <v>11</v>
      </c>
      <c r="AS423" s="10" t="s">
        <v>1083</v>
      </c>
      <c r="AT423" s="11">
        <v>426</v>
      </c>
      <c r="AU423" s="11">
        <v>115</v>
      </c>
      <c r="AV423" s="11">
        <v>1000000</v>
      </c>
    </row>
    <row r="424" spans="1:48" ht="15" thickBot="1" x14ac:dyDescent="0.35">
      <c r="A424" s="17">
        <v>3107644.2</v>
      </c>
      <c r="B424" s="18"/>
      <c r="C424" s="18"/>
      <c r="D424" s="18"/>
      <c r="E424" s="18">
        <v>1</v>
      </c>
      <c r="F424" s="18">
        <v>1</v>
      </c>
      <c r="G424" s="18"/>
      <c r="I424">
        <f>fix1_oam1!AQ425</f>
        <v>3</v>
      </c>
      <c r="J424">
        <f>fix1_oam1!AR425</f>
        <v>1</v>
      </c>
      <c r="K424" t="str">
        <f t="shared" si="73"/>
        <v>13</v>
      </c>
      <c r="X424">
        <f>fix1_oam1!AS425</f>
        <v>2833153.2</v>
      </c>
      <c r="Y424">
        <f t="shared" si="75"/>
        <v>306</v>
      </c>
      <c r="Z424">
        <f t="shared" si="76"/>
        <v>235</v>
      </c>
      <c r="AA424">
        <f>fix1_oam1!AP425</f>
        <v>1000000</v>
      </c>
      <c r="AB424">
        <f t="shared" si="77"/>
        <v>2224842.1</v>
      </c>
      <c r="AC424">
        <f t="shared" si="78"/>
        <v>1</v>
      </c>
      <c r="AD424">
        <f t="shared" si="74"/>
        <v>1</v>
      </c>
      <c r="AE424" t="str">
        <f t="shared" si="79"/>
        <v>11</v>
      </c>
      <c r="AS424" s="10" t="s">
        <v>1084</v>
      </c>
      <c r="AT424" s="11">
        <v>11</v>
      </c>
      <c r="AU424" s="11">
        <v>530</v>
      </c>
      <c r="AV424" s="11">
        <v>1000000</v>
      </c>
    </row>
    <row r="425" spans="1:48" ht="15" thickBot="1" x14ac:dyDescent="0.35">
      <c r="A425" s="17">
        <v>3112263</v>
      </c>
      <c r="B425" s="18"/>
      <c r="C425" s="18"/>
      <c r="D425" s="18"/>
      <c r="E425" s="18">
        <v>1</v>
      </c>
      <c r="F425" s="18">
        <v>1</v>
      </c>
      <c r="G425" s="18"/>
      <c r="I425">
        <f>fix1_oam1!AQ426</f>
        <v>3</v>
      </c>
      <c r="J425">
        <f>fix1_oam1!AR426</f>
        <v>1</v>
      </c>
      <c r="K425" t="str">
        <f t="shared" si="73"/>
        <v>13</v>
      </c>
      <c r="X425">
        <f>fix1_oam1!AS426</f>
        <v>2730663.1</v>
      </c>
      <c r="Y425">
        <f t="shared" si="75"/>
        <v>382</v>
      </c>
      <c r="Z425">
        <f t="shared" si="76"/>
        <v>159</v>
      </c>
      <c r="AA425">
        <f>fix1_oam1!AP426</f>
        <v>1000000</v>
      </c>
      <c r="AB425">
        <f t="shared" si="77"/>
        <v>2224842.1</v>
      </c>
      <c r="AC425">
        <f t="shared" si="78"/>
        <v>1</v>
      </c>
      <c r="AD425">
        <f t="shared" si="74"/>
        <v>1</v>
      </c>
      <c r="AE425" t="str">
        <f t="shared" si="79"/>
        <v>11</v>
      </c>
      <c r="AS425" s="10" t="s">
        <v>1085</v>
      </c>
      <c r="AT425" s="11">
        <v>320</v>
      </c>
      <c r="AU425" s="11">
        <v>221</v>
      </c>
      <c r="AV425" s="11">
        <v>3000000</v>
      </c>
    </row>
    <row r="426" spans="1:48" ht="15" thickBot="1" x14ac:dyDescent="0.35">
      <c r="A426" s="17">
        <v>3117314</v>
      </c>
      <c r="B426" s="18"/>
      <c r="C426" s="18">
        <v>1</v>
      </c>
      <c r="D426" s="18"/>
      <c r="E426" s="18"/>
      <c r="F426" s="18">
        <v>1</v>
      </c>
      <c r="G426" s="18"/>
      <c r="I426">
        <f>fix1_oam1!AQ427</f>
        <v>3</v>
      </c>
      <c r="J426">
        <f>fix1_oam1!AR427</f>
        <v>4</v>
      </c>
      <c r="K426" t="str">
        <f t="shared" si="73"/>
        <v>43</v>
      </c>
      <c r="X426">
        <f>fix1_oam1!AS427</f>
        <v>2931510.5</v>
      </c>
      <c r="Y426">
        <f t="shared" si="75"/>
        <v>186</v>
      </c>
      <c r="Z426">
        <f t="shared" si="76"/>
        <v>355</v>
      </c>
      <c r="AA426">
        <f>fix1_oam1!AP427</f>
        <v>4000000</v>
      </c>
      <c r="AB426">
        <f t="shared" si="77"/>
        <v>3337263.2</v>
      </c>
      <c r="AC426">
        <f t="shared" si="78"/>
        <v>4</v>
      </c>
      <c r="AD426">
        <f t="shared" si="74"/>
        <v>4</v>
      </c>
      <c r="AE426" t="str">
        <f t="shared" si="79"/>
        <v>44</v>
      </c>
      <c r="AS426" s="10" t="s">
        <v>1086</v>
      </c>
      <c r="AT426" s="11">
        <v>394</v>
      </c>
      <c r="AU426" s="11">
        <v>147</v>
      </c>
      <c r="AV426" s="11">
        <v>3000000</v>
      </c>
    </row>
    <row r="427" spans="1:48" ht="15" thickBot="1" x14ac:dyDescent="0.35">
      <c r="A427" s="17">
        <v>3119198.2</v>
      </c>
      <c r="B427" s="18"/>
      <c r="C427" s="18">
        <v>1</v>
      </c>
      <c r="D427" s="18"/>
      <c r="E427" s="18"/>
      <c r="F427" s="18">
        <v>1</v>
      </c>
      <c r="G427" s="18"/>
      <c r="I427">
        <f>fix1_oam1!AQ428</f>
        <v>3</v>
      </c>
      <c r="J427">
        <f>fix1_oam1!AR428</f>
        <v>4</v>
      </c>
      <c r="K427" t="str">
        <f t="shared" si="73"/>
        <v>43</v>
      </c>
      <c r="X427">
        <f>fix1_oam1!AS428</f>
        <v>2931511.9</v>
      </c>
      <c r="Y427">
        <f t="shared" si="75"/>
        <v>125</v>
      </c>
      <c r="Z427">
        <f t="shared" si="76"/>
        <v>416</v>
      </c>
      <c r="AA427">
        <f>fix1_oam1!AP428</f>
        <v>4000000</v>
      </c>
      <c r="AB427">
        <f t="shared" si="77"/>
        <v>2781052.6</v>
      </c>
      <c r="AC427">
        <f t="shared" si="78"/>
        <v>4</v>
      </c>
      <c r="AD427">
        <f t="shared" si="74"/>
        <v>4</v>
      </c>
      <c r="AE427" t="str">
        <f t="shared" si="79"/>
        <v>44</v>
      </c>
      <c r="AS427" s="10" t="s">
        <v>1087</v>
      </c>
      <c r="AT427" s="11">
        <v>476</v>
      </c>
      <c r="AU427" s="11">
        <v>65</v>
      </c>
      <c r="AV427" s="11">
        <v>3000000</v>
      </c>
    </row>
    <row r="428" spans="1:48" ht="15" thickBot="1" x14ac:dyDescent="0.35">
      <c r="A428" s="17">
        <v>3127578</v>
      </c>
      <c r="B428" s="18"/>
      <c r="C428" s="18"/>
      <c r="D428" s="18">
        <v>1</v>
      </c>
      <c r="E428" s="18"/>
      <c r="F428" s="18">
        <v>1</v>
      </c>
      <c r="G428" s="18"/>
      <c r="I428">
        <f>fix1_oam1!AQ429</f>
        <v>3</v>
      </c>
      <c r="J428">
        <f>fix1_oam1!AR429</f>
        <v>4</v>
      </c>
      <c r="K428" t="str">
        <f t="shared" si="73"/>
        <v>43</v>
      </c>
      <c r="X428">
        <f>fix1_oam1!AS429</f>
        <v>2945536.3</v>
      </c>
      <c r="Y428">
        <f t="shared" si="75"/>
        <v>105</v>
      </c>
      <c r="Z428">
        <f t="shared" si="76"/>
        <v>436</v>
      </c>
      <c r="AA428">
        <f>fix1_oam1!AP429</f>
        <v>4000000</v>
      </c>
      <c r="AB428">
        <f t="shared" si="77"/>
        <v>2781052.6</v>
      </c>
      <c r="AC428">
        <f t="shared" si="78"/>
        <v>4</v>
      </c>
      <c r="AD428">
        <f t="shared" si="74"/>
        <v>4</v>
      </c>
      <c r="AE428" t="str">
        <f t="shared" si="79"/>
        <v>44</v>
      </c>
      <c r="AS428" s="10" t="s">
        <v>1088</v>
      </c>
      <c r="AT428" s="11">
        <v>316</v>
      </c>
      <c r="AU428" s="11">
        <v>225</v>
      </c>
      <c r="AV428" s="11">
        <v>1000000</v>
      </c>
    </row>
    <row r="429" spans="1:48" ht="15" thickBot="1" x14ac:dyDescent="0.35">
      <c r="A429" s="17">
        <v>3141529.6000000001</v>
      </c>
      <c r="B429" s="18">
        <v>1</v>
      </c>
      <c r="C429" s="18"/>
      <c r="D429" s="18"/>
      <c r="E429" s="18"/>
      <c r="F429" s="18">
        <v>1</v>
      </c>
      <c r="G429" s="18"/>
      <c r="I429">
        <f>fix1_oam1!AQ430</f>
        <v>3</v>
      </c>
      <c r="J429">
        <f>fix1_oam1!AR430</f>
        <v>4</v>
      </c>
      <c r="K429" t="str">
        <f t="shared" si="73"/>
        <v>43</v>
      </c>
      <c r="X429">
        <f>fix1_oam1!AS430</f>
        <v>3051803.6</v>
      </c>
      <c r="Y429">
        <f t="shared" si="75"/>
        <v>44</v>
      </c>
      <c r="Z429">
        <f t="shared" si="76"/>
        <v>497</v>
      </c>
      <c r="AA429">
        <f>fix1_oam1!AP430</f>
        <v>4000000</v>
      </c>
      <c r="AB429">
        <f t="shared" si="77"/>
        <v>2781052.6</v>
      </c>
      <c r="AC429">
        <f t="shared" si="78"/>
        <v>4</v>
      </c>
      <c r="AD429">
        <f t="shared" si="74"/>
        <v>4</v>
      </c>
      <c r="AE429" t="str">
        <f t="shared" si="79"/>
        <v>44</v>
      </c>
      <c r="AS429" s="10" t="s">
        <v>1089</v>
      </c>
      <c r="AT429" s="11">
        <v>306</v>
      </c>
      <c r="AU429" s="11">
        <v>235</v>
      </c>
      <c r="AV429" s="11">
        <v>1000000</v>
      </c>
    </row>
    <row r="430" spans="1:48" ht="15" thickBot="1" x14ac:dyDescent="0.35">
      <c r="A430" s="17">
        <v>3145127.9</v>
      </c>
      <c r="B430" s="18"/>
      <c r="C430" s="18"/>
      <c r="D430" s="18"/>
      <c r="E430" s="18">
        <v>1</v>
      </c>
      <c r="F430" s="18">
        <v>1</v>
      </c>
      <c r="G430" s="18"/>
      <c r="I430">
        <f>fix1_oam1!AQ431</f>
        <v>3</v>
      </c>
      <c r="J430">
        <f>fix1_oam1!AR431</f>
        <v>3</v>
      </c>
      <c r="K430" t="str">
        <f t="shared" si="73"/>
        <v>33</v>
      </c>
      <c r="X430">
        <f>fix1_oam1!AS431</f>
        <v>2879705.5</v>
      </c>
      <c r="Y430">
        <f t="shared" si="75"/>
        <v>256</v>
      </c>
      <c r="Z430">
        <f t="shared" si="76"/>
        <v>285</v>
      </c>
      <c r="AA430">
        <f>fix1_oam1!AP431</f>
        <v>3000000</v>
      </c>
      <c r="AB430">
        <f t="shared" si="77"/>
        <v>2224842.1</v>
      </c>
      <c r="AC430">
        <f t="shared" si="78"/>
        <v>1</v>
      </c>
      <c r="AD430">
        <f t="shared" si="74"/>
        <v>3</v>
      </c>
      <c r="AE430" t="str">
        <f t="shared" si="79"/>
        <v>31</v>
      </c>
      <c r="AS430" s="10" t="s">
        <v>1090</v>
      </c>
      <c r="AT430" s="11">
        <v>382</v>
      </c>
      <c r="AU430" s="11">
        <v>159</v>
      </c>
      <c r="AV430" s="11">
        <v>1000000</v>
      </c>
    </row>
    <row r="431" spans="1:48" ht="15" thickBot="1" x14ac:dyDescent="0.35">
      <c r="A431" s="17">
        <v>3148759.2</v>
      </c>
      <c r="B431" s="18"/>
      <c r="C431" s="18"/>
      <c r="D431" s="18"/>
      <c r="E431" s="18">
        <v>1</v>
      </c>
      <c r="F431" s="18">
        <v>1</v>
      </c>
      <c r="G431" s="18"/>
      <c r="I431">
        <f>fix1_oam1!AQ432</f>
        <v>3</v>
      </c>
      <c r="J431">
        <f>fix1_oam1!AR432</f>
        <v>3</v>
      </c>
      <c r="K431" t="str">
        <f t="shared" si="73"/>
        <v>33</v>
      </c>
      <c r="X431">
        <f>fix1_oam1!AS432</f>
        <v>2904877.7</v>
      </c>
      <c r="Y431">
        <f t="shared" si="75"/>
        <v>233</v>
      </c>
      <c r="Z431">
        <f t="shared" si="76"/>
        <v>308</v>
      </c>
      <c r="AA431">
        <f>fix1_oam1!AP432</f>
        <v>3000000</v>
      </c>
      <c r="AB431">
        <f t="shared" si="77"/>
        <v>2224842.1</v>
      </c>
      <c r="AC431">
        <f t="shared" si="78"/>
        <v>1</v>
      </c>
      <c r="AD431">
        <f t="shared" si="74"/>
        <v>3</v>
      </c>
      <c r="AE431" t="str">
        <f t="shared" si="79"/>
        <v>31</v>
      </c>
      <c r="AS431" s="10" t="s">
        <v>1091</v>
      </c>
      <c r="AT431" s="11">
        <v>186</v>
      </c>
      <c r="AU431" s="11">
        <v>355</v>
      </c>
      <c r="AV431" s="11">
        <v>4000000</v>
      </c>
    </row>
    <row r="432" spans="1:48" ht="15" thickBot="1" x14ac:dyDescent="0.35">
      <c r="A432" s="17">
        <v>3150093.2</v>
      </c>
      <c r="B432" s="18">
        <v>1</v>
      </c>
      <c r="C432" s="18"/>
      <c r="D432" s="18"/>
      <c r="E432" s="18"/>
      <c r="F432" s="18">
        <v>1</v>
      </c>
      <c r="G432" s="18"/>
      <c r="I432">
        <f>fix1_oam1!AQ433</f>
        <v>3</v>
      </c>
      <c r="J432">
        <f>fix1_oam1!AR433</f>
        <v>2</v>
      </c>
      <c r="K432" t="str">
        <f t="shared" si="73"/>
        <v>23</v>
      </c>
      <c r="X432">
        <f>fix1_oam1!AS433</f>
        <v>2873981</v>
      </c>
      <c r="Y432">
        <f t="shared" si="75"/>
        <v>266</v>
      </c>
      <c r="Z432">
        <f t="shared" si="76"/>
        <v>275</v>
      </c>
      <c r="AA432">
        <f>fix1_oam1!AP433</f>
        <v>2000000</v>
      </c>
      <c r="AB432">
        <f t="shared" si="77"/>
        <v>2224842.1</v>
      </c>
      <c r="AC432">
        <f t="shared" si="78"/>
        <v>1</v>
      </c>
      <c r="AD432">
        <f t="shared" si="74"/>
        <v>2</v>
      </c>
      <c r="AE432" t="str">
        <f t="shared" si="79"/>
        <v>21</v>
      </c>
      <c r="AS432" s="10" t="s">
        <v>1092</v>
      </c>
      <c r="AT432" s="11">
        <v>125</v>
      </c>
      <c r="AU432" s="11">
        <v>416</v>
      </c>
      <c r="AV432" s="11">
        <v>4000000</v>
      </c>
    </row>
    <row r="433" spans="1:48" ht="15" thickBot="1" x14ac:dyDescent="0.35">
      <c r="A433" s="17">
        <v>3156298</v>
      </c>
      <c r="B433" s="18">
        <v>1</v>
      </c>
      <c r="C433" s="18"/>
      <c r="D433" s="18"/>
      <c r="E433" s="18"/>
      <c r="F433" s="18">
        <v>1</v>
      </c>
      <c r="G433" s="18"/>
      <c r="I433">
        <f>fix1_oam1!AQ434</f>
        <v>2</v>
      </c>
      <c r="J433">
        <f>fix1_oam1!AR434</f>
        <v>3</v>
      </c>
      <c r="K433" t="str">
        <f t="shared" si="73"/>
        <v>32</v>
      </c>
      <c r="X433">
        <f>fix1_oam1!AS434</f>
        <v>2277300.5</v>
      </c>
      <c r="Y433">
        <f t="shared" si="75"/>
        <v>534</v>
      </c>
      <c r="Z433">
        <f t="shared" si="76"/>
        <v>7</v>
      </c>
      <c r="AA433">
        <f>fix1_oam1!AP434</f>
        <v>3000000</v>
      </c>
      <c r="AB433">
        <f t="shared" si="77"/>
        <v>2224842.1</v>
      </c>
      <c r="AC433">
        <f t="shared" si="78"/>
        <v>1</v>
      </c>
      <c r="AD433">
        <f t="shared" si="74"/>
        <v>3</v>
      </c>
      <c r="AE433" t="str">
        <f t="shared" si="79"/>
        <v>31</v>
      </c>
      <c r="AS433" s="10" t="s">
        <v>1093</v>
      </c>
      <c r="AT433" s="11">
        <v>105</v>
      </c>
      <c r="AU433" s="11">
        <v>436</v>
      </c>
      <c r="AV433" s="11">
        <v>4000000</v>
      </c>
    </row>
    <row r="434" spans="1:48" ht="15" thickBot="1" x14ac:dyDescent="0.35">
      <c r="A434" s="17">
        <v>3158403.4</v>
      </c>
      <c r="B434" s="18"/>
      <c r="C434" s="18">
        <v>1</v>
      </c>
      <c r="D434" s="18"/>
      <c r="E434" s="18"/>
      <c r="F434" s="18">
        <v>1</v>
      </c>
      <c r="G434" s="18"/>
      <c r="I434">
        <f>fix1_oam1!AQ435</f>
        <v>3</v>
      </c>
      <c r="J434">
        <f>fix1_oam1!AR435</f>
        <v>2</v>
      </c>
      <c r="K434" t="str">
        <f t="shared" si="73"/>
        <v>23</v>
      </c>
      <c r="X434">
        <f>fix1_oam1!AS435</f>
        <v>2861799.1</v>
      </c>
      <c r="Y434">
        <f t="shared" si="75"/>
        <v>278</v>
      </c>
      <c r="Z434">
        <f t="shared" si="76"/>
        <v>263</v>
      </c>
      <c r="AA434">
        <f>fix1_oam1!AP435</f>
        <v>2000000</v>
      </c>
      <c r="AB434">
        <f t="shared" si="77"/>
        <v>2224842.1</v>
      </c>
      <c r="AC434">
        <f t="shared" si="78"/>
        <v>1</v>
      </c>
      <c r="AD434">
        <f t="shared" si="74"/>
        <v>2</v>
      </c>
      <c r="AE434" t="str">
        <f t="shared" si="79"/>
        <v>21</v>
      </c>
      <c r="AS434" s="10" t="s">
        <v>1094</v>
      </c>
      <c r="AT434" s="11">
        <v>44</v>
      </c>
      <c r="AU434" s="11">
        <v>497</v>
      </c>
      <c r="AV434" s="11">
        <v>4000000</v>
      </c>
    </row>
    <row r="435" spans="1:48" ht="15" thickBot="1" x14ac:dyDescent="0.35">
      <c r="A435" s="17">
        <v>3164350.3</v>
      </c>
      <c r="B435" s="18">
        <v>1</v>
      </c>
      <c r="C435" s="18"/>
      <c r="D435" s="18"/>
      <c r="E435" s="18"/>
      <c r="F435" s="18">
        <v>1</v>
      </c>
      <c r="G435" s="18"/>
      <c r="I435">
        <f>fix1_oam1!AQ436</f>
        <v>3</v>
      </c>
      <c r="J435">
        <f>fix1_oam1!AR436</f>
        <v>4</v>
      </c>
      <c r="K435" t="str">
        <f t="shared" si="73"/>
        <v>43</v>
      </c>
      <c r="X435">
        <f>fix1_oam1!AS436</f>
        <v>3047112.4</v>
      </c>
      <c r="Y435">
        <f t="shared" si="75"/>
        <v>46</v>
      </c>
      <c r="Z435">
        <f t="shared" si="76"/>
        <v>495</v>
      </c>
      <c r="AA435">
        <f>fix1_oam1!AP436</f>
        <v>4000000</v>
      </c>
      <c r="AB435">
        <f t="shared" si="77"/>
        <v>2781052.6</v>
      </c>
      <c r="AC435">
        <f t="shared" si="78"/>
        <v>4</v>
      </c>
      <c r="AD435">
        <f t="shared" si="74"/>
        <v>4</v>
      </c>
      <c r="AE435" t="str">
        <f t="shared" si="79"/>
        <v>44</v>
      </c>
      <c r="AS435" s="10" t="s">
        <v>1095</v>
      </c>
      <c r="AT435" s="11">
        <v>256</v>
      </c>
      <c r="AU435" s="11">
        <v>285</v>
      </c>
      <c r="AV435" s="11">
        <v>3000000</v>
      </c>
    </row>
    <row r="436" spans="1:48" ht="15" thickBot="1" x14ac:dyDescent="0.35">
      <c r="A436" s="17">
        <v>3165843.3</v>
      </c>
      <c r="B436" s="18">
        <v>1</v>
      </c>
      <c r="C436" s="18"/>
      <c r="D436" s="18"/>
      <c r="E436" s="18"/>
      <c r="F436" s="18">
        <v>1</v>
      </c>
      <c r="G436" s="18"/>
      <c r="I436">
        <f>fix1_oam1!AQ437</f>
        <v>3</v>
      </c>
      <c r="J436">
        <f>fix1_oam1!AR437</f>
        <v>3</v>
      </c>
      <c r="K436" t="str">
        <f t="shared" si="73"/>
        <v>33</v>
      </c>
      <c r="X436">
        <f>fix1_oam1!AS437</f>
        <v>2953761.4</v>
      </c>
      <c r="Y436">
        <f t="shared" si="75"/>
        <v>100</v>
      </c>
      <c r="Z436">
        <f t="shared" si="76"/>
        <v>441</v>
      </c>
      <c r="AA436">
        <f>fix1_oam1!AP437</f>
        <v>3000000</v>
      </c>
      <c r="AB436">
        <f t="shared" si="77"/>
        <v>2224842.1</v>
      </c>
      <c r="AC436">
        <f t="shared" si="78"/>
        <v>1</v>
      </c>
      <c r="AD436">
        <f t="shared" si="74"/>
        <v>3</v>
      </c>
      <c r="AE436" t="str">
        <f t="shared" si="79"/>
        <v>31</v>
      </c>
      <c r="AS436" s="10" t="s">
        <v>1096</v>
      </c>
      <c r="AT436" s="11">
        <v>233</v>
      </c>
      <c r="AU436" s="11">
        <v>308</v>
      </c>
      <c r="AV436" s="11">
        <v>3000000</v>
      </c>
    </row>
    <row r="437" spans="1:48" ht="15" thickBot="1" x14ac:dyDescent="0.35">
      <c r="A437" s="17">
        <v>3170024.7</v>
      </c>
      <c r="B437" s="18"/>
      <c r="C437" s="18"/>
      <c r="D437" s="18"/>
      <c r="E437" s="18">
        <v>1</v>
      </c>
      <c r="F437" s="18">
        <v>1</v>
      </c>
      <c r="G437" s="18"/>
      <c r="I437">
        <f>fix1_oam1!AQ438</f>
        <v>3</v>
      </c>
      <c r="J437">
        <f>fix1_oam1!AR438</f>
        <v>3</v>
      </c>
      <c r="K437" t="str">
        <f t="shared" si="73"/>
        <v>33</v>
      </c>
      <c r="X437">
        <f>fix1_oam1!AS438</f>
        <v>2752001.6</v>
      </c>
      <c r="Y437">
        <f t="shared" si="75"/>
        <v>364</v>
      </c>
      <c r="Z437">
        <f t="shared" si="76"/>
        <v>177</v>
      </c>
      <c r="AA437">
        <f>fix1_oam1!AP438</f>
        <v>3000000</v>
      </c>
      <c r="AB437">
        <f t="shared" si="77"/>
        <v>2224842.1</v>
      </c>
      <c r="AC437">
        <f t="shared" si="78"/>
        <v>1</v>
      </c>
      <c r="AD437">
        <f t="shared" si="74"/>
        <v>3</v>
      </c>
      <c r="AE437" t="str">
        <f t="shared" si="79"/>
        <v>31</v>
      </c>
      <c r="AS437" s="10" t="s">
        <v>1097</v>
      </c>
      <c r="AT437" s="11">
        <v>266</v>
      </c>
      <c r="AU437" s="11">
        <v>275</v>
      </c>
      <c r="AV437" s="11">
        <v>2000000</v>
      </c>
    </row>
    <row r="438" spans="1:48" ht="15" thickBot="1" x14ac:dyDescent="0.35">
      <c r="A438" s="17">
        <v>3172637.1</v>
      </c>
      <c r="B438" s="18">
        <v>1</v>
      </c>
      <c r="C438" s="18"/>
      <c r="D438" s="18"/>
      <c r="E438" s="18"/>
      <c r="F438" s="18">
        <v>1</v>
      </c>
      <c r="G438" s="18"/>
      <c r="I438">
        <f>fix1_oam1!AQ439</f>
        <v>3</v>
      </c>
      <c r="J438">
        <f>fix1_oam1!AR439</f>
        <v>4</v>
      </c>
      <c r="K438" t="str">
        <f t="shared" si="73"/>
        <v>43</v>
      </c>
      <c r="X438">
        <f>fix1_oam1!AS439</f>
        <v>2931511.2</v>
      </c>
      <c r="Y438">
        <f t="shared" si="75"/>
        <v>140</v>
      </c>
      <c r="Z438">
        <f t="shared" si="76"/>
        <v>401</v>
      </c>
      <c r="AA438">
        <f>fix1_oam1!AP439</f>
        <v>4000000</v>
      </c>
      <c r="AB438">
        <f t="shared" si="77"/>
        <v>2781052.6</v>
      </c>
      <c r="AC438">
        <f t="shared" si="78"/>
        <v>4</v>
      </c>
      <c r="AD438">
        <f t="shared" si="74"/>
        <v>4</v>
      </c>
      <c r="AE438" t="str">
        <f t="shared" si="79"/>
        <v>44</v>
      </c>
      <c r="AS438" s="10" t="s">
        <v>1098</v>
      </c>
      <c r="AT438" s="11">
        <v>534</v>
      </c>
      <c r="AU438" s="11">
        <v>7</v>
      </c>
      <c r="AV438" s="11">
        <v>3000000</v>
      </c>
    </row>
    <row r="439" spans="1:48" ht="15" thickBot="1" x14ac:dyDescent="0.35">
      <c r="A439" s="17">
        <v>3187954.9</v>
      </c>
      <c r="B439" s="18">
        <v>1</v>
      </c>
      <c r="C439" s="18"/>
      <c r="D439" s="18"/>
      <c r="E439" s="18"/>
      <c r="F439" s="18">
        <v>1</v>
      </c>
      <c r="G439" s="18"/>
      <c r="I439">
        <f>fix1_oam1!AQ440</f>
        <v>3</v>
      </c>
      <c r="J439">
        <f>fix1_oam1!AR440</f>
        <v>4</v>
      </c>
      <c r="K439" t="str">
        <f t="shared" si="73"/>
        <v>43</v>
      </c>
      <c r="X439">
        <f>fix1_oam1!AS440</f>
        <v>2931512.7</v>
      </c>
      <c r="Y439">
        <f t="shared" si="75"/>
        <v>121</v>
      </c>
      <c r="Z439">
        <f t="shared" si="76"/>
        <v>420</v>
      </c>
      <c r="AA439">
        <f>fix1_oam1!AP440</f>
        <v>4000000</v>
      </c>
      <c r="AB439">
        <f t="shared" si="77"/>
        <v>2781052.6</v>
      </c>
      <c r="AC439">
        <f t="shared" si="78"/>
        <v>4</v>
      </c>
      <c r="AD439">
        <f t="shared" si="74"/>
        <v>4</v>
      </c>
      <c r="AE439" t="str">
        <f t="shared" si="79"/>
        <v>44</v>
      </c>
      <c r="AS439" s="10" t="s">
        <v>1099</v>
      </c>
      <c r="AT439" s="11">
        <v>278</v>
      </c>
      <c r="AU439" s="11">
        <v>263</v>
      </c>
      <c r="AV439" s="11">
        <v>2000000</v>
      </c>
    </row>
    <row r="440" spans="1:48" ht="15" thickBot="1" x14ac:dyDescent="0.35">
      <c r="A440" s="17">
        <v>3204826.5</v>
      </c>
      <c r="B440" s="18">
        <v>1</v>
      </c>
      <c r="C440" s="18"/>
      <c r="D440" s="18"/>
      <c r="E440" s="18"/>
      <c r="F440" s="18">
        <v>1</v>
      </c>
      <c r="G440" s="18"/>
      <c r="I440">
        <f>fix1_oam1!AQ441</f>
        <v>3</v>
      </c>
      <c r="J440">
        <f>fix1_oam1!AR441</f>
        <v>2</v>
      </c>
      <c r="K440" t="str">
        <f t="shared" si="73"/>
        <v>23</v>
      </c>
      <c r="X440">
        <f>fix1_oam1!AS441</f>
        <v>2842133.8</v>
      </c>
      <c r="Y440">
        <f t="shared" si="75"/>
        <v>299</v>
      </c>
      <c r="Z440">
        <f t="shared" si="76"/>
        <v>242</v>
      </c>
      <c r="AA440">
        <f>fix1_oam1!AP441</f>
        <v>2000000</v>
      </c>
      <c r="AB440">
        <f t="shared" si="77"/>
        <v>2224842.1</v>
      </c>
      <c r="AC440">
        <f t="shared" si="78"/>
        <v>1</v>
      </c>
      <c r="AD440">
        <f t="shared" si="74"/>
        <v>2</v>
      </c>
      <c r="AE440" t="str">
        <f t="shared" si="79"/>
        <v>21</v>
      </c>
      <c r="AS440" s="10" t="s">
        <v>1100</v>
      </c>
      <c r="AT440" s="11">
        <v>46</v>
      </c>
      <c r="AU440" s="11">
        <v>495</v>
      </c>
      <c r="AV440" s="11">
        <v>4000000</v>
      </c>
    </row>
    <row r="441" spans="1:48" ht="15" thickBot="1" x14ac:dyDescent="0.35">
      <c r="A441" s="17">
        <v>3211647.4</v>
      </c>
      <c r="B441" s="18"/>
      <c r="C441" s="18"/>
      <c r="D441" s="18"/>
      <c r="E441" s="18">
        <v>1</v>
      </c>
      <c r="F441" s="18">
        <v>1</v>
      </c>
      <c r="G441" s="18"/>
      <c r="I441">
        <f>fix1_oam1!AQ442</f>
        <v>3</v>
      </c>
      <c r="J441">
        <f>fix1_oam1!AR442</f>
        <v>4</v>
      </c>
      <c r="K441" t="str">
        <f t="shared" si="73"/>
        <v>43</v>
      </c>
      <c r="X441">
        <f>fix1_oam1!AS442</f>
        <v>2931511.9</v>
      </c>
      <c r="Y441">
        <f t="shared" si="75"/>
        <v>125</v>
      </c>
      <c r="Z441">
        <f t="shared" si="76"/>
        <v>416</v>
      </c>
      <c r="AA441">
        <f>fix1_oam1!AP442</f>
        <v>4000000</v>
      </c>
      <c r="AB441">
        <f t="shared" si="77"/>
        <v>2781052.6</v>
      </c>
      <c r="AC441">
        <f t="shared" si="78"/>
        <v>4</v>
      </c>
      <c r="AD441">
        <f t="shared" si="74"/>
        <v>4</v>
      </c>
      <c r="AE441" t="str">
        <f t="shared" si="79"/>
        <v>44</v>
      </c>
      <c r="AS441" s="10" t="s">
        <v>1101</v>
      </c>
      <c r="AT441" s="11">
        <v>100</v>
      </c>
      <c r="AU441" s="11">
        <v>441</v>
      </c>
      <c r="AV441" s="11">
        <v>3000000</v>
      </c>
    </row>
    <row r="442" spans="1:48" ht="15" thickBot="1" x14ac:dyDescent="0.35">
      <c r="A442" s="17">
        <v>3212163.1</v>
      </c>
      <c r="B442" s="18"/>
      <c r="C442" s="18">
        <v>1</v>
      </c>
      <c r="D442" s="18"/>
      <c r="E442" s="18"/>
      <c r="F442" s="18">
        <v>1</v>
      </c>
      <c r="G442" s="18"/>
      <c r="I442">
        <f>fix1_oam1!AQ443</f>
        <v>3</v>
      </c>
      <c r="J442">
        <f>fix1_oam1!AR443</f>
        <v>2</v>
      </c>
      <c r="K442" t="str">
        <f t="shared" si="73"/>
        <v>23</v>
      </c>
      <c r="X442">
        <f>fix1_oam1!AS443</f>
        <v>2776072.2</v>
      </c>
      <c r="Y442">
        <f t="shared" si="75"/>
        <v>348</v>
      </c>
      <c r="Z442">
        <f t="shared" si="76"/>
        <v>193</v>
      </c>
      <c r="AA442">
        <f>fix1_oam1!AP443</f>
        <v>2000000</v>
      </c>
      <c r="AB442">
        <f t="shared" si="77"/>
        <v>2224842.1</v>
      </c>
      <c r="AC442">
        <f t="shared" si="78"/>
        <v>1</v>
      </c>
      <c r="AD442">
        <f t="shared" si="74"/>
        <v>2</v>
      </c>
      <c r="AE442" t="str">
        <f t="shared" si="79"/>
        <v>21</v>
      </c>
      <c r="AS442" s="10" t="s">
        <v>1102</v>
      </c>
      <c r="AT442" s="11">
        <v>364</v>
      </c>
      <c r="AU442" s="11">
        <v>177</v>
      </c>
      <c r="AV442" s="11">
        <v>3000000</v>
      </c>
    </row>
    <row r="443" spans="1:48" ht="15" thickBot="1" x14ac:dyDescent="0.35">
      <c r="A443" s="17">
        <v>3235358.9</v>
      </c>
      <c r="B443" s="18"/>
      <c r="C443" s="18"/>
      <c r="D443" s="18"/>
      <c r="E443" s="18">
        <v>1</v>
      </c>
      <c r="F443" s="18">
        <v>1</v>
      </c>
      <c r="G443" s="18"/>
      <c r="I443">
        <f>fix1_oam1!AQ444</f>
        <v>3</v>
      </c>
      <c r="J443">
        <f>fix1_oam1!AR444</f>
        <v>4</v>
      </c>
      <c r="K443" t="str">
        <f t="shared" si="73"/>
        <v>43</v>
      </c>
      <c r="X443">
        <f>fix1_oam1!AS444</f>
        <v>2931511.2</v>
      </c>
      <c r="Y443">
        <f t="shared" si="75"/>
        <v>140</v>
      </c>
      <c r="Z443">
        <f t="shared" si="76"/>
        <v>401</v>
      </c>
      <c r="AA443">
        <f>fix1_oam1!AP444</f>
        <v>4000000</v>
      </c>
      <c r="AB443">
        <f t="shared" si="77"/>
        <v>2781052.6</v>
      </c>
      <c r="AC443">
        <f t="shared" si="78"/>
        <v>4</v>
      </c>
      <c r="AD443">
        <f t="shared" si="74"/>
        <v>4</v>
      </c>
      <c r="AE443" t="str">
        <f t="shared" si="79"/>
        <v>44</v>
      </c>
      <c r="AS443" s="10" t="s">
        <v>1103</v>
      </c>
      <c r="AT443" s="11">
        <v>140</v>
      </c>
      <c r="AU443" s="11">
        <v>401</v>
      </c>
      <c r="AV443" s="11">
        <v>4000000</v>
      </c>
    </row>
    <row r="444" spans="1:48" ht="15" thickBot="1" x14ac:dyDescent="0.35">
      <c r="A444" s="17">
        <v>3245481.5</v>
      </c>
      <c r="B444" s="18"/>
      <c r="C444" s="18">
        <v>1</v>
      </c>
      <c r="D444" s="18"/>
      <c r="E444" s="18"/>
      <c r="F444" s="18">
        <v>1</v>
      </c>
      <c r="G444" s="18"/>
      <c r="I444">
        <f>fix1_oam1!AQ445</f>
        <v>3</v>
      </c>
      <c r="J444">
        <f>fix1_oam1!AR445</f>
        <v>1</v>
      </c>
      <c r="K444" t="str">
        <f t="shared" si="73"/>
        <v>13</v>
      </c>
      <c r="X444">
        <f>fix1_oam1!AS445</f>
        <v>2760434.8</v>
      </c>
      <c r="Y444">
        <f t="shared" si="75"/>
        <v>355</v>
      </c>
      <c r="Z444">
        <f t="shared" si="76"/>
        <v>186</v>
      </c>
      <c r="AA444">
        <f>fix1_oam1!AP445</f>
        <v>1000000</v>
      </c>
      <c r="AB444">
        <f t="shared" si="77"/>
        <v>2224842.1</v>
      </c>
      <c r="AC444">
        <f t="shared" si="78"/>
        <v>1</v>
      </c>
      <c r="AD444">
        <f t="shared" si="74"/>
        <v>1</v>
      </c>
      <c r="AE444" t="str">
        <f t="shared" si="79"/>
        <v>11</v>
      </c>
      <c r="AS444" s="10" t="s">
        <v>1104</v>
      </c>
      <c r="AT444" s="11">
        <v>121</v>
      </c>
      <c r="AU444" s="11">
        <v>420</v>
      </c>
      <c r="AV444" s="11">
        <v>4000000</v>
      </c>
    </row>
    <row r="445" spans="1:48" ht="15" thickBot="1" x14ac:dyDescent="0.35">
      <c r="A445" s="17">
        <v>3246180.3</v>
      </c>
      <c r="B445" s="18"/>
      <c r="C445" s="18">
        <v>1</v>
      </c>
      <c r="D445" s="18"/>
      <c r="E445" s="18"/>
      <c r="F445" s="18">
        <v>1</v>
      </c>
      <c r="G445" s="18"/>
      <c r="I445">
        <f>fix1_oam1!AQ446</f>
        <v>3</v>
      </c>
      <c r="J445">
        <f>fix1_oam1!AR446</f>
        <v>3</v>
      </c>
      <c r="K445" t="str">
        <f t="shared" si="73"/>
        <v>33</v>
      </c>
      <c r="X445">
        <f>fix1_oam1!AS446</f>
        <v>2718556.7</v>
      </c>
      <c r="Y445">
        <f t="shared" si="75"/>
        <v>390</v>
      </c>
      <c r="Z445">
        <f t="shared" si="76"/>
        <v>151</v>
      </c>
      <c r="AA445">
        <f>fix1_oam1!AP446</f>
        <v>3000000</v>
      </c>
      <c r="AB445">
        <f t="shared" si="77"/>
        <v>2224842.1</v>
      </c>
      <c r="AC445">
        <f t="shared" si="78"/>
        <v>1</v>
      </c>
      <c r="AD445">
        <f t="shared" si="74"/>
        <v>3</v>
      </c>
      <c r="AE445" t="str">
        <f t="shared" si="79"/>
        <v>31</v>
      </c>
      <c r="AS445" s="10" t="s">
        <v>1105</v>
      </c>
      <c r="AT445" s="11">
        <v>299</v>
      </c>
      <c r="AU445" s="11">
        <v>242</v>
      </c>
      <c r="AV445" s="11">
        <v>2000000</v>
      </c>
    </row>
    <row r="446" spans="1:48" ht="15" thickBot="1" x14ac:dyDescent="0.35">
      <c r="A446" s="17">
        <v>3278796.2</v>
      </c>
      <c r="B446" s="18"/>
      <c r="C446" s="18"/>
      <c r="D446" s="18"/>
      <c r="E446" s="18">
        <v>1</v>
      </c>
      <c r="F446" s="18">
        <v>1</v>
      </c>
      <c r="G446" s="18"/>
      <c r="I446">
        <f>fix1_oam1!AQ447</f>
        <v>3</v>
      </c>
      <c r="J446">
        <f>fix1_oam1!AR447</f>
        <v>4</v>
      </c>
      <c r="K446" t="str">
        <f t="shared" si="73"/>
        <v>43</v>
      </c>
      <c r="X446">
        <f>fix1_oam1!AS447</f>
        <v>2931512.7</v>
      </c>
      <c r="Y446">
        <f t="shared" si="75"/>
        <v>121</v>
      </c>
      <c r="Z446">
        <f t="shared" si="76"/>
        <v>420</v>
      </c>
      <c r="AA446">
        <f>fix1_oam1!AP447</f>
        <v>4000000</v>
      </c>
      <c r="AB446">
        <f t="shared" si="77"/>
        <v>2781052.6</v>
      </c>
      <c r="AC446">
        <f t="shared" si="78"/>
        <v>4</v>
      </c>
      <c r="AD446">
        <f t="shared" si="74"/>
        <v>4</v>
      </c>
      <c r="AE446" t="str">
        <f t="shared" si="79"/>
        <v>44</v>
      </c>
      <c r="AS446" s="10" t="s">
        <v>1106</v>
      </c>
      <c r="AT446" s="11">
        <v>125</v>
      </c>
      <c r="AU446" s="11">
        <v>416</v>
      </c>
      <c r="AV446" s="11">
        <v>4000000</v>
      </c>
    </row>
    <row r="447" spans="1:48" ht="15" thickBot="1" x14ac:dyDescent="0.35">
      <c r="A447" s="17">
        <v>3311794.4</v>
      </c>
      <c r="B447" s="18"/>
      <c r="C447" s="18"/>
      <c r="D447" s="18"/>
      <c r="E447" s="18">
        <v>1</v>
      </c>
      <c r="F447" s="18">
        <v>1</v>
      </c>
      <c r="G447" s="18"/>
      <c r="I447">
        <f>fix1_oam1!AQ448</f>
        <v>3</v>
      </c>
      <c r="J447">
        <f>fix1_oam1!AR448</f>
        <v>3</v>
      </c>
      <c r="K447" t="str">
        <f t="shared" si="73"/>
        <v>33</v>
      </c>
      <c r="X447">
        <f>fix1_oam1!AS448</f>
        <v>2520641.6</v>
      </c>
      <c r="Y447">
        <f t="shared" si="75"/>
        <v>497</v>
      </c>
      <c r="Z447">
        <f t="shared" si="76"/>
        <v>44</v>
      </c>
      <c r="AA447">
        <f>fix1_oam1!AP448</f>
        <v>3000000</v>
      </c>
      <c r="AB447">
        <f t="shared" si="77"/>
        <v>2224842.1</v>
      </c>
      <c r="AC447">
        <f t="shared" si="78"/>
        <v>1</v>
      </c>
      <c r="AD447">
        <f t="shared" si="74"/>
        <v>3</v>
      </c>
      <c r="AE447" t="str">
        <f t="shared" si="79"/>
        <v>31</v>
      </c>
      <c r="AS447" s="10" t="s">
        <v>1107</v>
      </c>
      <c r="AT447" s="11">
        <v>348</v>
      </c>
      <c r="AU447" s="11">
        <v>193</v>
      </c>
      <c r="AV447" s="11">
        <v>2000000</v>
      </c>
    </row>
    <row r="448" spans="1:48" ht="15" thickBot="1" x14ac:dyDescent="0.35">
      <c r="A448" s="17">
        <v>3332787.4</v>
      </c>
      <c r="B448" s="18">
        <v>1</v>
      </c>
      <c r="C448" s="18"/>
      <c r="D448" s="18"/>
      <c r="E448" s="18"/>
      <c r="F448" s="18">
        <v>1</v>
      </c>
      <c r="G448" s="18"/>
      <c r="I448">
        <f>fix1_oam1!AQ449</f>
        <v>2</v>
      </c>
      <c r="J448">
        <f>fix1_oam1!AR449</f>
        <v>1</v>
      </c>
      <c r="K448" t="str">
        <f t="shared" si="73"/>
        <v>12</v>
      </c>
      <c r="X448">
        <f>fix1_oam1!AS449</f>
        <v>2456845.2999999998</v>
      </c>
      <c r="Y448">
        <f t="shared" si="75"/>
        <v>510</v>
      </c>
      <c r="Z448">
        <f t="shared" si="76"/>
        <v>31</v>
      </c>
      <c r="AA448">
        <f>fix1_oam1!AP449</f>
        <v>1000000</v>
      </c>
      <c r="AB448">
        <f t="shared" si="77"/>
        <v>2224842.1</v>
      </c>
      <c r="AC448">
        <f t="shared" si="78"/>
        <v>1</v>
      </c>
      <c r="AD448">
        <f t="shared" si="74"/>
        <v>1</v>
      </c>
      <c r="AE448" t="str">
        <f t="shared" si="79"/>
        <v>11</v>
      </c>
      <c r="AS448" s="10" t="s">
        <v>1108</v>
      </c>
      <c r="AT448" s="11">
        <v>140</v>
      </c>
      <c r="AU448" s="11">
        <v>401</v>
      </c>
      <c r="AV448" s="11">
        <v>4000000</v>
      </c>
    </row>
    <row r="449" spans="1:48" ht="15" thickBot="1" x14ac:dyDescent="0.35">
      <c r="A449" s="17">
        <v>3372234.3</v>
      </c>
      <c r="B449" s="18"/>
      <c r="C449" s="18"/>
      <c r="D449" s="18">
        <v>1</v>
      </c>
      <c r="E449" s="18"/>
      <c r="F449" s="18">
        <v>1</v>
      </c>
      <c r="G449" s="18"/>
      <c r="I449">
        <f>fix1_oam1!AQ450</f>
        <v>3</v>
      </c>
      <c r="J449">
        <f>fix1_oam1!AR450</f>
        <v>1</v>
      </c>
      <c r="K449" t="str">
        <f t="shared" si="73"/>
        <v>13</v>
      </c>
      <c r="X449">
        <f>fix1_oam1!AS450</f>
        <v>2779444.9</v>
      </c>
      <c r="Y449">
        <f t="shared" si="75"/>
        <v>344</v>
      </c>
      <c r="Z449">
        <f t="shared" si="76"/>
        <v>197</v>
      </c>
      <c r="AA449">
        <f>fix1_oam1!AP450</f>
        <v>1000000</v>
      </c>
      <c r="AB449">
        <f t="shared" si="77"/>
        <v>2224842.1</v>
      </c>
      <c r="AC449">
        <f t="shared" si="78"/>
        <v>1</v>
      </c>
      <c r="AD449">
        <f t="shared" si="74"/>
        <v>1</v>
      </c>
      <c r="AE449" t="str">
        <f t="shared" si="79"/>
        <v>11</v>
      </c>
      <c r="AS449" s="10" t="s">
        <v>1109</v>
      </c>
      <c r="AT449" s="11">
        <v>355</v>
      </c>
      <c r="AU449" s="11">
        <v>186</v>
      </c>
      <c r="AV449" s="11">
        <v>1000000</v>
      </c>
    </row>
    <row r="450" spans="1:48" ht="15" thickBot="1" x14ac:dyDescent="0.35">
      <c r="A450" s="17">
        <v>3576064.3</v>
      </c>
      <c r="B450" s="18"/>
      <c r="C450" s="18">
        <v>1</v>
      </c>
      <c r="D450" s="18"/>
      <c r="E450" s="18"/>
      <c r="F450" s="18">
        <v>1</v>
      </c>
      <c r="G450" s="18"/>
      <c r="I450">
        <f>fix1_oam1!AQ451</f>
        <v>3</v>
      </c>
      <c r="J450">
        <f>fix1_oam1!AR451</f>
        <v>2</v>
      </c>
      <c r="K450" t="str">
        <f t="shared" ref="K450:K513" si="80">J450&amp;I450</f>
        <v>23</v>
      </c>
      <c r="X450">
        <f>fix1_oam1!AS451</f>
        <v>2757697.5</v>
      </c>
      <c r="Y450">
        <f t="shared" si="75"/>
        <v>356</v>
      </c>
      <c r="Z450">
        <f t="shared" si="76"/>
        <v>185</v>
      </c>
      <c r="AA450">
        <f>fix1_oam1!AP451</f>
        <v>2000000</v>
      </c>
      <c r="AB450">
        <f t="shared" si="77"/>
        <v>2224842.1</v>
      </c>
      <c r="AC450">
        <f t="shared" si="78"/>
        <v>1</v>
      </c>
      <c r="AD450">
        <f t="shared" si="74"/>
        <v>2</v>
      </c>
      <c r="AE450" t="str">
        <f t="shared" si="79"/>
        <v>21</v>
      </c>
      <c r="AS450" s="10" t="s">
        <v>1110</v>
      </c>
      <c r="AT450" s="11">
        <v>390</v>
      </c>
      <c r="AU450" s="11">
        <v>151</v>
      </c>
      <c r="AV450" s="11">
        <v>3000000</v>
      </c>
    </row>
    <row r="451" spans="1:48" ht="15" thickBot="1" x14ac:dyDescent="0.35">
      <c r="A451" s="17" t="s">
        <v>1282</v>
      </c>
      <c r="B451" s="18">
        <v>159</v>
      </c>
      <c r="C451" s="18">
        <v>109</v>
      </c>
      <c r="D451" s="18">
        <v>144</v>
      </c>
      <c r="E451" s="18">
        <v>128</v>
      </c>
      <c r="F451" s="18">
        <v>540</v>
      </c>
      <c r="G451" s="18"/>
      <c r="I451">
        <f>fix1_oam1!AQ452</f>
        <v>3</v>
      </c>
      <c r="J451">
        <f>fix1_oam1!AR452</f>
        <v>3</v>
      </c>
      <c r="K451" t="str">
        <f t="shared" si="80"/>
        <v>33</v>
      </c>
      <c r="X451">
        <f>fix1_oam1!AS452</f>
        <v>2693821.4</v>
      </c>
      <c r="Y451">
        <f t="shared" si="75"/>
        <v>409</v>
      </c>
      <c r="Z451">
        <f t="shared" si="76"/>
        <v>132</v>
      </c>
      <c r="AA451">
        <f>fix1_oam1!AP452</f>
        <v>3000000</v>
      </c>
      <c r="AB451">
        <f t="shared" si="77"/>
        <v>2224842.1</v>
      </c>
      <c r="AC451">
        <f t="shared" si="78"/>
        <v>1</v>
      </c>
      <c r="AD451">
        <f t="shared" ref="AD451:AD514" si="81">J451</f>
        <v>3</v>
      </c>
      <c r="AE451" t="str">
        <f t="shared" si="79"/>
        <v>31</v>
      </c>
      <c r="AS451" s="10" t="s">
        <v>1111</v>
      </c>
      <c r="AT451" s="11">
        <v>121</v>
      </c>
      <c r="AU451" s="11">
        <v>420</v>
      </c>
      <c r="AV451" s="11">
        <v>4000000</v>
      </c>
    </row>
    <row r="452" spans="1:48" ht="15" thickBot="1" x14ac:dyDescent="0.35">
      <c r="I452">
        <f>fix1_oam1!AQ453</f>
        <v>3</v>
      </c>
      <c r="J452">
        <f>fix1_oam1!AR453</f>
        <v>2</v>
      </c>
      <c r="K452" t="str">
        <f t="shared" si="80"/>
        <v>23</v>
      </c>
      <c r="X452">
        <f>fix1_oam1!AS453</f>
        <v>2870733.7</v>
      </c>
      <c r="Y452">
        <f t="shared" ref="Y452:Y515" si="82">RANK(X452,X$3:X$542,0)</f>
        <v>270</v>
      </c>
      <c r="Z452">
        <f t="shared" ref="Z452:Z515" si="83">541-Y452</f>
        <v>271</v>
      </c>
      <c r="AA452">
        <f>fix1_oam1!AP453</f>
        <v>2000000</v>
      </c>
      <c r="AB452">
        <f t="shared" ref="AB452:AB515" si="84">AV2083</f>
        <v>2224842.1</v>
      </c>
      <c r="AC452">
        <f t="shared" ref="AC452:AC515" si="85">IF(LEFT(AB452,2)="16",1,IF(LEFT(AB452,2)="22",1,IF(LEFT(AB452,2)="27",4,4)))</f>
        <v>1</v>
      </c>
      <c r="AD452">
        <f t="shared" si="81"/>
        <v>2</v>
      </c>
      <c r="AE452" t="str">
        <f t="shared" ref="AE452:AE515" si="86">AD452&amp;AC452</f>
        <v>21</v>
      </c>
      <c r="AS452" s="10" t="s">
        <v>1112</v>
      </c>
      <c r="AT452" s="11">
        <v>497</v>
      </c>
      <c r="AU452" s="11">
        <v>44</v>
      </c>
      <c r="AV452" s="11">
        <v>3000000</v>
      </c>
    </row>
    <row r="453" spans="1:48" ht="15" thickBot="1" x14ac:dyDescent="0.35">
      <c r="I453">
        <f>fix1_oam1!AQ454</f>
        <v>3</v>
      </c>
      <c r="J453">
        <f>fix1_oam1!AR454</f>
        <v>3</v>
      </c>
      <c r="K453" t="str">
        <f t="shared" si="80"/>
        <v>33</v>
      </c>
      <c r="X453">
        <f>fix1_oam1!AS454</f>
        <v>2558922.7000000002</v>
      </c>
      <c r="Y453">
        <f t="shared" si="82"/>
        <v>484</v>
      </c>
      <c r="Z453">
        <f t="shared" si="83"/>
        <v>57</v>
      </c>
      <c r="AA453">
        <f>fix1_oam1!AP454</f>
        <v>3000000</v>
      </c>
      <c r="AB453">
        <f t="shared" si="84"/>
        <v>2224842.1</v>
      </c>
      <c r="AC453">
        <f t="shared" si="85"/>
        <v>1</v>
      </c>
      <c r="AD453">
        <f t="shared" si="81"/>
        <v>3</v>
      </c>
      <c r="AE453" t="str">
        <f t="shared" si="86"/>
        <v>31</v>
      </c>
      <c r="AS453" s="10" t="s">
        <v>1113</v>
      </c>
      <c r="AT453" s="11">
        <v>510</v>
      </c>
      <c r="AU453" s="11">
        <v>31</v>
      </c>
      <c r="AV453" s="11">
        <v>1000000</v>
      </c>
    </row>
    <row r="454" spans="1:48" ht="15" thickBot="1" x14ac:dyDescent="0.35">
      <c r="I454">
        <f>fix1_oam1!AQ455</f>
        <v>3</v>
      </c>
      <c r="J454">
        <f>fix1_oam1!AR455</f>
        <v>3</v>
      </c>
      <c r="K454" t="str">
        <f t="shared" si="80"/>
        <v>33</v>
      </c>
      <c r="X454">
        <f>fix1_oam1!AS455</f>
        <v>2973755</v>
      </c>
      <c r="Y454">
        <f t="shared" si="82"/>
        <v>86</v>
      </c>
      <c r="Z454">
        <f t="shared" si="83"/>
        <v>455</v>
      </c>
      <c r="AA454">
        <f>fix1_oam1!AP455</f>
        <v>3000000</v>
      </c>
      <c r="AB454">
        <f t="shared" si="84"/>
        <v>2781052.6</v>
      </c>
      <c r="AC454">
        <f t="shared" si="85"/>
        <v>4</v>
      </c>
      <c r="AD454">
        <f t="shared" si="81"/>
        <v>3</v>
      </c>
      <c r="AE454" t="str">
        <f t="shared" si="86"/>
        <v>34</v>
      </c>
      <c r="AS454" s="10" t="s">
        <v>1114</v>
      </c>
      <c r="AT454" s="11">
        <v>344</v>
      </c>
      <c r="AU454" s="11">
        <v>197</v>
      </c>
      <c r="AV454" s="11">
        <v>1000000</v>
      </c>
    </row>
    <row r="455" spans="1:48" ht="15" thickBot="1" x14ac:dyDescent="0.35">
      <c r="I455">
        <f>fix1_oam1!AQ456</f>
        <v>3</v>
      </c>
      <c r="J455">
        <f>fix1_oam1!AR456</f>
        <v>1</v>
      </c>
      <c r="K455" t="str">
        <f t="shared" si="80"/>
        <v>13</v>
      </c>
      <c r="X455">
        <f>fix1_oam1!AS456</f>
        <v>2855775.6</v>
      </c>
      <c r="Y455">
        <f t="shared" si="82"/>
        <v>286</v>
      </c>
      <c r="Z455">
        <f t="shared" si="83"/>
        <v>255</v>
      </c>
      <c r="AA455">
        <f>fix1_oam1!AP456</f>
        <v>1000000</v>
      </c>
      <c r="AB455">
        <f t="shared" si="84"/>
        <v>2224842.1</v>
      </c>
      <c r="AC455">
        <f t="shared" si="85"/>
        <v>1</v>
      </c>
      <c r="AD455">
        <f t="shared" si="81"/>
        <v>1</v>
      </c>
      <c r="AE455" t="str">
        <f t="shared" si="86"/>
        <v>11</v>
      </c>
      <c r="AS455" s="10" t="s">
        <v>1115</v>
      </c>
      <c r="AT455" s="11">
        <v>356</v>
      </c>
      <c r="AU455" s="11">
        <v>185</v>
      </c>
      <c r="AV455" s="11">
        <v>2000000</v>
      </c>
    </row>
    <row r="456" spans="1:48" ht="15" thickBot="1" x14ac:dyDescent="0.35">
      <c r="I456">
        <f>fix1_oam1!AQ457</f>
        <v>3</v>
      </c>
      <c r="J456">
        <f>fix1_oam1!AR457</f>
        <v>1</v>
      </c>
      <c r="K456" t="str">
        <f t="shared" si="80"/>
        <v>13</v>
      </c>
      <c r="X456">
        <f>fix1_oam1!AS457</f>
        <v>2957906.5</v>
      </c>
      <c r="Y456">
        <f t="shared" si="82"/>
        <v>94</v>
      </c>
      <c r="Z456">
        <f t="shared" si="83"/>
        <v>447</v>
      </c>
      <c r="AA456">
        <f>fix1_oam1!AP457</f>
        <v>1000000</v>
      </c>
      <c r="AB456">
        <f t="shared" si="84"/>
        <v>2224842.1</v>
      </c>
      <c r="AC456">
        <f t="shared" si="85"/>
        <v>1</v>
      </c>
      <c r="AD456">
        <f t="shared" si="81"/>
        <v>1</v>
      </c>
      <c r="AE456" t="str">
        <f t="shared" si="86"/>
        <v>11</v>
      </c>
      <c r="AS456" s="10" t="s">
        <v>1116</v>
      </c>
      <c r="AT456" s="11">
        <v>409</v>
      </c>
      <c r="AU456" s="11">
        <v>132</v>
      </c>
      <c r="AV456" s="11">
        <v>3000000</v>
      </c>
    </row>
    <row r="457" spans="1:48" ht="15" thickBot="1" x14ac:dyDescent="0.35">
      <c r="I457">
        <f>fix1_oam1!AQ458</f>
        <v>3</v>
      </c>
      <c r="J457">
        <f>fix1_oam1!AR458</f>
        <v>1</v>
      </c>
      <c r="K457" t="str">
        <f t="shared" si="80"/>
        <v>13</v>
      </c>
      <c r="X457">
        <f>fix1_oam1!AS458</f>
        <v>2926025.6</v>
      </c>
      <c r="Y457">
        <f t="shared" si="82"/>
        <v>220</v>
      </c>
      <c r="Z457">
        <f t="shared" si="83"/>
        <v>321</v>
      </c>
      <c r="AA457">
        <f>fix1_oam1!AP458</f>
        <v>1000000</v>
      </c>
      <c r="AB457">
        <f t="shared" si="84"/>
        <v>2224842.1</v>
      </c>
      <c r="AC457">
        <f t="shared" si="85"/>
        <v>1</v>
      </c>
      <c r="AD457">
        <f t="shared" si="81"/>
        <v>1</v>
      </c>
      <c r="AE457" t="str">
        <f t="shared" si="86"/>
        <v>11</v>
      </c>
      <c r="AS457" s="10" t="s">
        <v>1117</v>
      </c>
      <c r="AT457" s="11">
        <v>270</v>
      </c>
      <c r="AU457" s="11">
        <v>271</v>
      </c>
      <c r="AV457" s="11">
        <v>2000000</v>
      </c>
    </row>
    <row r="458" spans="1:48" ht="15" thickBot="1" x14ac:dyDescent="0.35">
      <c r="I458">
        <f>fix1_oam1!AQ459</f>
        <v>3</v>
      </c>
      <c r="J458">
        <f>fix1_oam1!AR459</f>
        <v>4</v>
      </c>
      <c r="K458" t="str">
        <f t="shared" si="80"/>
        <v>43</v>
      </c>
      <c r="X458">
        <f>fix1_oam1!AS459</f>
        <v>2931510.5</v>
      </c>
      <c r="Y458">
        <f t="shared" si="82"/>
        <v>186</v>
      </c>
      <c r="Z458">
        <f t="shared" si="83"/>
        <v>355</v>
      </c>
      <c r="AA458">
        <f>fix1_oam1!AP459</f>
        <v>4000000</v>
      </c>
      <c r="AB458">
        <f t="shared" si="84"/>
        <v>3337263.2</v>
      </c>
      <c r="AC458">
        <f t="shared" si="85"/>
        <v>4</v>
      </c>
      <c r="AD458">
        <f t="shared" si="81"/>
        <v>4</v>
      </c>
      <c r="AE458" t="str">
        <f t="shared" si="86"/>
        <v>44</v>
      </c>
      <c r="AS458" s="10" t="s">
        <v>1118</v>
      </c>
      <c r="AT458" s="11">
        <v>484</v>
      </c>
      <c r="AU458" s="11">
        <v>57</v>
      </c>
      <c r="AV458" s="11">
        <v>3000000</v>
      </c>
    </row>
    <row r="459" spans="1:48" ht="15" thickBot="1" x14ac:dyDescent="0.35">
      <c r="I459">
        <f>fix1_oam1!AQ460</f>
        <v>3</v>
      </c>
      <c r="J459">
        <f>fix1_oam1!AR460</f>
        <v>3</v>
      </c>
      <c r="K459" t="str">
        <f t="shared" si="80"/>
        <v>33</v>
      </c>
      <c r="X459">
        <f>fix1_oam1!AS460</f>
        <v>2677193.7999999998</v>
      </c>
      <c r="Y459">
        <f t="shared" si="82"/>
        <v>420</v>
      </c>
      <c r="Z459">
        <f t="shared" si="83"/>
        <v>121</v>
      </c>
      <c r="AA459">
        <f>fix1_oam1!AP460</f>
        <v>3000000</v>
      </c>
      <c r="AB459">
        <f t="shared" si="84"/>
        <v>2224842.1</v>
      </c>
      <c r="AC459">
        <f t="shared" si="85"/>
        <v>1</v>
      </c>
      <c r="AD459">
        <f t="shared" si="81"/>
        <v>3</v>
      </c>
      <c r="AE459" t="str">
        <f t="shared" si="86"/>
        <v>31</v>
      </c>
      <c r="AS459" s="10" t="s">
        <v>1119</v>
      </c>
      <c r="AT459" s="11">
        <v>86</v>
      </c>
      <c r="AU459" s="11">
        <v>455</v>
      </c>
      <c r="AV459" s="11">
        <v>3000000</v>
      </c>
    </row>
    <row r="460" spans="1:48" ht="15" thickBot="1" x14ac:dyDescent="0.35">
      <c r="I460">
        <f>fix1_oam1!AQ461</f>
        <v>2</v>
      </c>
      <c r="J460">
        <f>fix1_oam1!AR461</f>
        <v>3</v>
      </c>
      <c r="K460" t="str">
        <f t="shared" si="80"/>
        <v>32</v>
      </c>
      <c r="X460">
        <f>fix1_oam1!AS461</f>
        <v>2335998.2000000002</v>
      </c>
      <c r="Y460">
        <f t="shared" si="82"/>
        <v>528</v>
      </c>
      <c r="Z460">
        <f t="shared" si="83"/>
        <v>13</v>
      </c>
      <c r="AA460">
        <f>fix1_oam1!AP461</f>
        <v>3000000</v>
      </c>
      <c r="AB460">
        <f t="shared" si="84"/>
        <v>2224842.1</v>
      </c>
      <c r="AC460">
        <f t="shared" si="85"/>
        <v>1</v>
      </c>
      <c r="AD460">
        <f t="shared" si="81"/>
        <v>3</v>
      </c>
      <c r="AE460" t="str">
        <f t="shared" si="86"/>
        <v>31</v>
      </c>
      <c r="AS460" s="10" t="s">
        <v>1120</v>
      </c>
      <c r="AT460" s="11">
        <v>286</v>
      </c>
      <c r="AU460" s="11">
        <v>255</v>
      </c>
      <c r="AV460" s="11">
        <v>1000000</v>
      </c>
    </row>
    <row r="461" spans="1:48" ht="15" thickBot="1" x14ac:dyDescent="0.35">
      <c r="I461">
        <f>fix1_oam1!AQ462</f>
        <v>3</v>
      </c>
      <c r="J461">
        <f>fix1_oam1!AR462</f>
        <v>3</v>
      </c>
      <c r="K461" t="str">
        <f t="shared" si="80"/>
        <v>33</v>
      </c>
      <c r="X461">
        <f>fix1_oam1!AS462</f>
        <v>2678891.2000000002</v>
      </c>
      <c r="Y461">
        <f t="shared" si="82"/>
        <v>418</v>
      </c>
      <c r="Z461">
        <f t="shared" si="83"/>
        <v>123</v>
      </c>
      <c r="AA461">
        <f>fix1_oam1!AP462</f>
        <v>3000000</v>
      </c>
      <c r="AB461">
        <f t="shared" si="84"/>
        <v>2224842.1</v>
      </c>
      <c r="AC461">
        <f t="shared" si="85"/>
        <v>1</v>
      </c>
      <c r="AD461">
        <f t="shared" si="81"/>
        <v>3</v>
      </c>
      <c r="AE461" t="str">
        <f t="shared" si="86"/>
        <v>31</v>
      </c>
      <c r="AS461" s="10" t="s">
        <v>1121</v>
      </c>
      <c r="AT461" s="11">
        <v>94</v>
      </c>
      <c r="AU461" s="11">
        <v>447</v>
      </c>
      <c r="AV461" s="11">
        <v>1000000</v>
      </c>
    </row>
    <row r="462" spans="1:48" ht="15" thickBot="1" x14ac:dyDescent="0.35">
      <c r="I462">
        <f>fix1_oam1!AQ463</f>
        <v>3</v>
      </c>
      <c r="J462">
        <f>fix1_oam1!AR463</f>
        <v>4</v>
      </c>
      <c r="K462" t="str">
        <f t="shared" si="80"/>
        <v>43</v>
      </c>
      <c r="X462">
        <f>fix1_oam1!AS463</f>
        <v>2931511.2</v>
      </c>
      <c r="Y462">
        <f t="shared" si="82"/>
        <v>140</v>
      </c>
      <c r="Z462">
        <f t="shared" si="83"/>
        <v>401</v>
      </c>
      <c r="AA462">
        <f>fix1_oam1!AP463</f>
        <v>4000000</v>
      </c>
      <c r="AB462">
        <f t="shared" si="84"/>
        <v>2781052.6</v>
      </c>
      <c r="AC462">
        <f t="shared" si="85"/>
        <v>4</v>
      </c>
      <c r="AD462">
        <f t="shared" si="81"/>
        <v>4</v>
      </c>
      <c r="AE462" t="str">
        <f t="shared" si="86"/>
        <v>44</v>
      </c>
      <c r="AS462" s="10" t="s">
        <v>1122</v>
      </c>
      <c r="AT462" s="11">
        <v>220</v>
      </c>
      <c r="AU462" s="11">
        <v>321</v>
      </c>
      <c r="AV462" s="11">
        <v>1000000</v>
      </c>
    </row>
    <row r="463" spans="1:48" ht="15" thickBot="1" x14ac:dyDescent="0.35">
      <c r="I463">
        <f>fix1_oam1!AQ464</f>
        <v>2</v>
      </c>
      <c r="J463">
        <f>fix1_oam1!AR464</f>
        <v>1</v>
      </c>
      <c r="K463" t="str">
        <f t="shared" si="80"/>
        <v>12</v>
      </c>
      <c r="X463">
        <f>fix1_oam1!AS464</f>
        <v>2461530.6</v>
      </c>
      <c r="Y463">
        <f t="shared" si="82"/>
        <v>509</v>
      </c>
      <c r="Z463">
        <f t="shared" si="83"/>
        <v>32</v>
      </c>
      <c r="AA463">
        <f>fix1_oam1!AP464</f>
        <v>1000000</v>
      </c>
      <c r="AB463">
        <f t="shared" si="84"/>
        <v>2224842.1</v>
      </c>
      <c r="AC463">
        <f t="shared" si="85"/>
        <v>1</v>
      </c>
      <c r="AD463">
        <f t="shared" si="81"/>
        <v>1</v>
      </c>
      <c r="AE463" t="str">
        <f t="shared" si="86"/>
        <v>11</v>
      </c>
      <c r="AS463" s="10" t="s">
        <v>1123</v>
      </c>
      <c r="AT463" s="11">
        <v>186</v>
      </c>
      <c r="AU463" s="11">
        <v>355</v>
      </c>
      <c r="AV463" s="11">
        <v>4000000</v>
      </c>
    </row>
    <row r="464" spans="1:48" ht="15" thickBot="1" x14ac:dyDescent="0.35">
      <c r="I464">
        <f>fix1_oam1!AQ465</f>
        <v>3</v>
      </c>
      <c r="J464">
        <f>fix1_oam1!AR465</f>
        <v>2</v>
      </c>
      <c r="K464" t="str">
        <f t="shared" si="80"/>
        <v>23</v>
      </c>
      <c r="X464">
        <f>fix1_oam1!AS465</f>
        <v>2816569.6</v>
      </c>
      <c r="Y464">
        <f t="shared" si="82"/>
        <v>319</v>
      </c>
      <c r="Z464">
        <f t="shared" si="83"/>
        <v>222</v>
      </c>
      <c r="AA464">
        <f>fix1_oam1!AP465</f>
        <v>2000000</v>
      </c>
      <c r="AB464">
        <f t="shared" si="84"/>
        <v>2224842.1</v>
      </c>
      <c r="AC464">
        <f t="shared" si="85"/>
        <v>1</v>
      </c>
      <c r="AD464">
        <f t="shared" si="81"/>
        <v>2</v>
      </c>
      <c r="AE464" t="str">
        <f t="shared" si="86"/>
        <v>21</v>
      </c>
      <c r="AS464" s="10" t="s">
        <v>1124</v>
      </c>
      <c r="AT464" s="11">
        <v>420</v>
      </c>
      <c r="AU464" s="11">
        <v>121</v>
      </c>
      <c r="AV464" s="11">
        <v>3000000</v>
      </c>
    </row>
    <row r="465" spans="9:48" ht="15" thickBot="1" x14ac:dyDescent="0.35">
      <c r="I465">
        <f>fix1_oam1!AQ466</f>
        <v>3</v>
      </c>
      <c r="J465">
        <f>fix1_oam1!AR466</f>
        <v>1</v>
      </c>
      <c r="K465" t="str">
        <f t="shared" si="80"/>
        <v>13</v>
      </c>
      <c r="X465">
        <f>fix1_oam1!AS466</f>
        <v>3131544.3</v>
      </c>
      <c r="Y465">
        <f t="shared" si="82"/>
        <v>21</v>
      </c>
      <c r="Z465">
        <f t="shared" si="83"/>
        <v>520</v>
      </c>
      <c r="AA465">
        <f>fix1_oam1!AP466</f>
        <v>1000000</v>
      </c>
      <c r="AB465">
        <f t="shared" si="84"/>
        <v>2781052.6</v>
      </c>
      <c r="AC465">
        <f t="shared" si="85"/>
        <v>4</v>
      </c>
      <c r="AD465">
        <f t="shared" si="81"/>
        <v>1</v>
      </c>
      <c r="AE465" t="str">
        <f t="shared" si="86"/>
        <v>14</v>
      </c>
      <c r="AS465" s="10" t="s">
        <v>1125</v>
      </c>
      <c r="AT465" s="11">
        <v>528</v>
      </c>
      <c r="AU465" s="11">
        <v>13</v>
      </c>
      <c r="AV465" s="11">
        <v>3000000</v>
      </c>
    </row>
    <row r="466" spans="9:48" ht="15" thickBot="1" x14ac:dyDescent="0.35">
      <c r="I466">
        <f>fix1_oam1!AQ467</f>
        <v>3</v>
      </c>
      <c r="J466">
        <f>fix1_oam1!AR467</f>
        <v>3</v>
      </c>
      <c r="K466" t="str">
        <f t="shared" si="80"/>
        <v>33</v>
      </c>
      <c r="X466">
        <f>fix1_oam1!AS467</f>
        <v>2703607.5</v>
      </c>
      <c r="Y466">
        <f t="shared" si="82"/>
        <v>400</v>
      </c>
      <c r="Z466">
        <f t="shared" si="83"/>
        <v>141</v>
      </c>
      <c r="AA466">
        <f>fix1_oam1!AP467</f>
        <v>3000000</v>
      </c>
      <c r="AB466">
        <f t="shared" si="84"/>
        <v>2224842.1</v>
      </c>
      <c r="AC466">
        <f t="shared" si="85"/>
        <v>1</v>
      </c>
      <c r="AD466">
        <f t="shared" si="81"/>
        <v>3</v>
      </c>
      <c r="AE466" t="str">
        <f t="shared" si="86"/>
        <v>31</v>
      </c>
      <c r="AS466" s="10" t="s">
        <v>1126</v>
      </c>
      <c r="AT466" s="11">
        <v>418</v>
      </c>
      <c r="AU466" s="11">
        <v>123</v>
      </c>
      <c r="AV466" s="11">
        <v>3000000</v>
      </c>
    </row>
    <row r="467" spans="9:48" ht="15" thickBot="1" x14ac:dyDescent="0.35">
      <c r="I467">
        <f>fix1_oam1!AQ468</f>
        <v>2</v>
      </c>
      <c r="J467">
        <f>fix1_oam1!AR468</f>
        <v>2</v>
      </c>
      <c r="K467" t="str">
        <f t="shared" si="80"/>
        <v>22</v>
      </c>
      <c r="X467">
        <f>fix1_oam1!AS468</f>
        <v>2442678.7999999998</v>
      </c>
      <c r="Y467">
        <f t="shared" si="82"/>
        <v>515</v>
      </c>
      <c r="Z467">
        <f t="shared" si="83"/>
        <v>26</v>
      </c>
      <c r="AA467">
        <f>fix1_oam1!AP468</f>
        <v>2000000</v>
      </c>
      <c r="AB467">
        <f t="shared" si="84"/>
        <v>2224842.1</v>
      </c>
      <c r="AC467">
        <f t="shared" si="85"/>
        <v>1</v>
      </c>
      <c r="AD467">
        <f t="shared" si="81"/>
        <v>2</v>
      </c>
      <c r="AE467" t="str">
        <f t="shared" si="86"/>
        <v>21</v>
      </c>
      <c r="AS467" s="10" t="s">
        <v>1127</v>
      </c>
      <c r="AT467" s="11">
        <v>140</v>
      </c>
      <c r="AU467" s="11">
        <v>401</v>
      </c>
      <c r="AV467" s="11">
        <v>4000000</v>
      </c>
    </row>
    <row r="468" spans="9:48" ht="15" thickBot="1" x14ac:dyDescent="0.35">
      <c r="I468">
        <f>fix1_oam1!AQ469</f>
        <v>3</v>
      </c>
      <c r="J468">
        <f>fix1_oam1!AR469</f>
        <v>1</v>
      </c>
      <c r="K468" t="str">
        <f t="shared" si="80"/>
        <v>13</v>
      </c>
      <c r="X468">
        <f>fix1_oam1!AS469</f>
        <v>2744066.7</v>
      </c>
      <c r="Y468">
        <f t="shared" si="82"/>
        <v>370</v>
      </c>
      <c r="Z468">
        <f t="shared" si="83"/>
        <v>171</v>
      </c>
      <c r="AA468">
        <f>fix1_oam1!AP469</f>
        <v>1000000</v>
      </c>
      <c r="AB468">
        <f t="shared" si="84"/>
        <v>2224842.1</v>
      </c>
      <c r="AC468">
        <f t="shared" si="85"/>
        <v>1</v>
      </c>
      <c r="AD468">
        <f t="shared" si="81"/>
        <v>1</v>
      </c>
      <c r="AE468" t="str">
        <f t="shared" si="86"/>
        <v>11</v>
      </c>
      <c r="AS468" s="10" t="s">
        <v>1128</v>
      </c>
      <c r="AT468" s="11">
        <v>509</v>
      </c>
      <c r="AU468" s="11">
        <v>32</v>
      </c>
      <c r="AV468" s="11">
        <v>1000000</v>
      </c>
    </row>
    <row r="469" spans="9:48" ht="15" thickBot="1" x14ac:dyDescent="0.35">
      <c r="I469">
        <f>fix1_oam1!AQ470</f>
        <v>3</v>
      </c>
      <c r="J469">
        <f>fix1_oam1!AR470</f>
        <v>1</v>
      </c>
      <c r="K469" t="str">
        <f t="shared" si="80"/>
        <v>13</v>
      </c>
      <c r="X469">
        <f>fix1_oam1!AS470</f>
        <v>2981962.5</v>
      </c>
      <c r="Y469">
        <f t="shared" si="82"/>
        <v>81</v>
      </c>
      <c r="Z469">
        <f t="shared" si="83"/>
        <v>460</v>
      </c>
      <c r="AA469">
        <f>fix1_oam1!AP470</f>
        <v>1000000</v>
      </c>
      <c r="AB469">
        <f t="shared" si="84"/>
        <v>2781052.6</v>
      </c>
      <c r="AC469">
        <f t="shared" si="85"/>
        <v>4</v>
      </c>
      <c r="AD469">
        <f t="shared" si="81"/>
        <v>1</v>
      </c>
      <c r="AE469" t="str">
        <f t="shared" si="86"/>
        <v>14</v>
      </c>
      <c r="AS469" s="10" t="s">
        <v>1129</v>
      </c>
      <c r="AT469" s="11">
        <v>319</v>
      </c>
      <c r="AU469" s="11">
        <v>222</v>
      </c>
      <c r="AV469" s="11">
        <v>2000000</v>
      </c>
    </row>
    <row r="470" spans="9:48" ht="15" thickBot="1" x14ac:dyDescent="0.35">
      <c r="I470">
        <f>fix1_oam1!AQ471</f>
        <v>3</v>
      </c>
      <c r="J470">
        <f>fix1_oam1!AR471</f>
        <v>4</v>
      </c>
      <c r="K470" t="str">
        <f t="shared" si="80"/>
        <v>43</v>
      </c>
      <c r="X470">
        <f>fix1_oam1!AS471</f>
        <v>2931510.5</v>
      </c>
      <c r="Y470">
        <f t="shared" si="82"/>
        <v>186</v>
      </c>
      <c r="Z470">
        <f t="shared" si="83"/>
        <v>355</v>
      </c>
      <c r="AA470">
        <f>fix1_oam1!AP471</f>
        <v>4000000</v>
      </c>
      <c r="AB470">
        <f t="shared" si="84"/>
        <v>3337263.2</v>
      </c>
      <c r="AC470">
        <f t="shared" si="85"/>
        <v>4</v>
      </c>
      <c r="AD470">
        <f t="shared" si="81"/>
        <v>4</v>
      </c>
      <c r="AE470" t="str">
        <f t="shared" si="86"/>
        <v>44</v>
      </c>
      <c r="AS470" s="10" t="s">
        <v>1130</v>
      </c>
      <c r="AT470" s="11">
        <v>21</v>
      </c>
      <c r="AU470" s="11">
        <v>520</v>
      </c>
      <c r="AV470" s="11">
        <v>1000000</v>
      </c>
    </row>
    <row r="471" spans="9:48" ht="15" thickBot="1" x14ac:dyDescent="0.35">
      <c r="I471">
        <f>fix1_oam1!AQ472</f>
        <v>3</v>
      </c>
      <c r="J471">
        <f>fix1_oam1!AR472</f>
        <v>4</v>
      </c>
      <c r="K471" t="str">
        <f t="shared" si="80"/>
        <v>43</v>
      </c>
      <c r="X471">
        <f>fix1_oam1!AS472</f>
        <v>2931511.2</v>
      </c>
      <c r="Y471">
        <f t="shared" si="82"/>
        <v>140</v>
      </c>
      <c r="Z471">
        <f t="shared" si="83"/>
        <v>401</v>
      </c>
      <c r="AA471">
        <f>fix1_oam1!AP472</f>
        <v>4000000</v>
      </c>
      <c r="AB471">
        <f t="shared" si="84"/>
        <v>2781052.6</v>
      </c>
      <c r="AC471">
        <f t="shared" si="85"/>
        <v>4</v>
      </c>
      <c r="AD471">
        <f t="shared" si="81"/>
        <v>4</v>
      </c>
      <c r="AE471" t="str">
        <f t="shared" si="86"/>
        <v>44</v>
      </c>
      <c r="AS471" s="10" t="s">
        <v>1131</v>
      </c>
      <c r="AT471" s="11">
        <v>400</v>
      </c>
      <c r="AU471" s="11">
        <v>141</v>
      </c>
      <c r="AV471" s="11">
        <v>3000000</v>
      </c>
    </row>
    <row r="472" spans="9:48" ht="15" thickBot="1" x14ac:dyDescent="0.35">
      <c r="I472">
        <f>fix1_oam1!AQ473</f>
        <v>3</v>
      </c>
      <c r="J472">
        <f>fix1_oam1!AR473</f>
        <v>3</v>
      </c>
      <c r="K472" t="str">
        <f t="shared" si="80"/>
        <v>33</v>
      </c>
      <c r="X472">
        <f>fix1_oam1!AS473</f>
        <v>3110806.8</v>
      </c>
      <c r="Y472">
        <f t="shared" si="82"/>
        <v>23</v>
      </c>
      <c r="Z472">
        <f t="shared" si="83"/>
        <v>518</v>
      </c>
      <c r="AA472">
        <f>fix1_oam1!AP473</f>
        <v>3000000</v>
      </c>
      <c r="AB472">
        <f t="shared" si="84"/>
        <v>2781052.6</v>
      </c>
      <c r="AC472">
        <f t="shared" si="85"/>
        <v>4</v>
      </c>
      <c r="AD472">
        <f t="shared" si="81"/>
        <v>3</v>
      </c>
      <c r="AE472" t="str">
        <f t="shared" si="86"/>
        <v>34</v>
      </c>
      <c r="AS472" s="10" t="s">
        <v>1132</v>
      </c>
      <c r="AT472" s="11">
        <v>515</v>
      </c>
      <c r="AU472" s="11">
        <v>26</v>
      </c>
      <c r="AV472" s="11">
        <v>2000000</v>
      </c>
    </row>
    <row r="473" spans="9:48" ht="15" thickBot="1" x14ac:dyDescent="0.35">
      <c r="I473">
        <f>fix1_oam1!AQ474</f>
        <v>3</v>
      </c>
      <c r="J473">
        <f>fix1_oam1!AR474</f>
        <v>2</v>
      </c>
      <c r="K473" t="str">
        <f t="shared" si="80"/>
        <v>23</v>
      </c>
      <c r="X473">
        <f>fix1_oam1!AS474</f>
        <v>2602368.5</v>
      </c>
      <c r="Y473">
        <f t="shared" si="82"/>
        <v>469</v>
      </c>
      <c r="Z473">
        <f t="shared" si="83"/>
        <v>72</v>
      </c>
      <c r="AA473">
        <f>fix1_oam1!AP474</f>
        <v>2000000</v>
      </c>
      <c r="AB473">
        <f t="shared" si="84"/>
        <v>2224842.1</v>
      </c>
      <c r="AC473">
        <f t="shared" si="85"/>
        <v>1</v>
      </c>
      <c r="AD473">
        <f t="shared" si="81"/>
        <v>2</v>
      </c>
      <c r="AE473" t="str">
        <f t="shared" si="86"/>
        <v>21</v>
      </c>
      <c r="AS473" s="10" t="s">
        <v>1133</v>
      </c>
      <c r="AT473" s="11">
        <v>370</v>
      </c>
      <c r="AU473" s="11">
        <v>171</v>
      </c>
      <c r="AV473" s="11">
        <v>1000000</v>
      </c>
    </row>
    <row r="474" spans="9:48" ht="15" thickBot="1" x14ac:dyDescent="0.35">
      <c r="I474">
        <f>fix1_oam1!AQ475</f>
        <v>3</v>
      </c>
      <c r="J474">
        <f>fix1_oam1!AR475</f>
        <v>3</v>
      </c>
      <c r="K474" t="str">
        <f t="shared" si="80"/>
        <v>33</v>
      </c>
      <c r="X474">
        <f>fix1_oam1!AS475</f>
        <v>2925294.9</v>
      </c>
      <c r="Y474">
        <f t="shared" si="82"/>
        <v>221</v>
      </c>
      <c r="Z474">
        <f t="shared" si="83"/>
        <v>320</v>
      </c>
      <c r="AA474">
        <f>fix1_oam1!AP475</f>
        <v>3000000</v>
      </c>
      <c r="AB474">
        <f t="shared" si="84"/>
        <v>2224842.1</v>
      </c>
      <c r="AC474">
        <f t="shared" si="85"/>
        <v>1</v>
      </c>
      <c r="AD474">
        <f t="shared" si="81"/>
        <v>3</v>
      </c>
      <c r="AE474" t="str">
        <f t="shared" si="86"/>
        <v>31</v>
      </c>
      <c r="AS474" s="10" t="s">
        <v>1134</v>
      </c>
      <c r="AT474" s="11">
        <v>81</v>
      </c>
      <c r="AU474" s="11">
        <v>460</v>
      </c>
      <c r="AV474" s="11">
        <v>1000000</v>
      </c>
    </row>
    <row r="475" spans="9:48" ht="15" thickBot="1" x14ac:dyDescent="0.35">
      <c r="I475">
        <f>fix1_oam1!AQ476</f>
        <v>3</v>
      </c>
      <c r="J475">
        <f>fix1_oam1!AR476</f>
        <v>1</v>
      </c>
      <c r="K475" t="str">
        <f t="shared" si="80"/>
        <v>13</v>
      </c>
      <c r="X475">
        <f>fix1_oam1!AS476</f>
        <v>2860185.3</v>
      </c>
      <c r="Y475">
        <f t="shared" si="82"/>
        <v>281</v>
      </c>
      <c r="Z475">
        <f t="shared" si="83"/>
        <v>260</v>
      </c>
      <c r="AA475">
        <f>fix1_oam1!AP476</f>
        <v>1000000</v>
      </c>
      <c r="AB475">
        <f t="shared" si="84"/>
        <v>2224842.1</v>
      </c>
      <c r="AC475">
        <f t="shared" si="85"/>
        <v>1</v>
      </c>
      <c r="AD475">
        <f t="shared" si="81"/>
        <v>1</v>
      </c>
      <c r="AE475" t="str">
        <f t="shared" si="86"/>
        <v>11</v>
      </c>
      <c r="AS475" s="10" t="s">
        <v>1135</v>
      </c>
      <c r="AT475" s="11">
        <v>186</v>
      </c>
      <c r="AU475" s="11">
        <v>355</v>
      </c>
      <c r="AV475" s="11">
        <v>4000000</v>
      </c>
    </row>
    <row r="476" spans="9:48" ht="15" thickBot="1" x14ac:dyDescent="0.35">
      <c r="I476">
        <f>fix1_oam1!AQ477</f>
        <v>3</v>
      </c>
      <c r="J476">
        <f>fix1_oam1!AR477</f>
        <v>1</v>
      </c>
      <c r="K476" t="str">
        <f t="shared" si="80"/>
        <v>13</v>
      </c>
      <c r="X476">
        <f>fix1_oam1!AS477</f>
        <v>2956676</v>
      </c>
      <c r="Y476">
        <f t="shared" si="82"/>
        <v>96</v>
      </c>
      <c r="Z476">
        <f t="shared" si="83"/>
        <v>445</v>
      </c>
      <c r="AA476">
        <f>fix1_oam1!AP477</f>
        <v>1000000</v>
      </c>
      <c r="AB476">
        <f t="shared" si="84"/>
        <v>2224842.1</v>
      </c>
      <c r="AC476">
        <f t="shared" si="85"/>
        <v>1</v>
      </c>
      <c r="AD476">
        <f t="shared" si="81"/>
        <v>1</v>
      </c>
      <c r="AE476" t="str">
        <f t="shared" si="86"/>
        <v>11</v>
      </c>
      <c r="AS476" s="10" t="s">
        <v>1136</v>
      </c>
      <c r="AT476" s="11">
        <v>140</v>
      </c>
      <c r="AU476" s="11">
        <v>401</v>
      </c>
      <c r="AV476" s="11">
        <v>4000000</v>
      </c>
    </row>
    <row r="477" spans="9:48" ht="15" thickBot="1" x14ac:dyDescent="0.35">
      <c r="I477">
        <f>fix1_oam1!AQ478</f>
        <v>3</v>
      </c>
      <c r="J477">
        <f>fix1_oam1!AR478</f>
        <v>1</v>
      </c>
      <c r="K477" t="str">
        <f t="shared" si="80"/>
        <v>13</v>
      </c>
      <c r="X477">
        <f>fix1_oam1!AS478</f>
        <v>2653908.1</v>
      </c>
      <c r="Y477">
        <f t="shared" si="82"/>
        <v>438</v>
      </c>
      <c r="Z477">
        <f t="shared" si="83"/>
        <v>103</v>
      </c>
      <c r="AA477">
        <f>fix1_oam1!AP478</f>
        <v>1000000</v>
      </c>
      <c r="AB477">
        <f t="shared" si="84"/>
        <v>2224842.1</v>
      </c>
      <c r="AC477">
        <f t="shared" si="85"/>
        <v>1</v>
      </c>
      <c r="AD477">
        <f t="shared" si="81"/>
        <v>1</v>
      </c>
      <c r="AE477" t="str">
        <f t="shared" si="86"/>
        <v>11</v>
      </c>
      <c r="AS477" s="10" t="s">
        <v>1137</v>
      </c>
      <c r="AT477" s="11">
        <v>23</v>
      </c>
      <c r="AU477" s="11">
        <v>518</v>
      </c>
      <c r="AV477" s="11">
        <v>3000000</v>
      </c>
    </row>
    <row r="478" spans="9:48" ht="15" thickBot="1" x14ac:dyDescent="0.35">
      <c r="I478">
        <f>fix1_oam1!AQ479</f>
        <v>3</v>
      </c>
      <c r="J478">
        <f>fix1_oam1!AR479</f>
        <v>2</v>
      </c>
      <c r="K478" t="str">
        <f t="shared" si="80"/>
        <v>23</v>
      </c>
      <c r="X478">
        <f>fix1_oam1!AS479</f>
        <v>2811323.7</v>
      </c>
      <c r="Y478">
        <f t="shared" si="82"/>
        <v>324</v>
      </c>
      <c r="Z478">
        <f t="shared" si="83"/>
        <v>217</v>
      </c>
      <c r="AA478">
        <f>fix1_oam1!AP479</f>
        <v>2000000</v>
      </c>
      <c r="AB478">
        <f t="shared" si="84"/>
        <v>2224842.1</v>
      </c>
      <c r="AC478">
        <f t="shared" si="85"/>
        <v>1</v>
      </c>
      <c r="AD478">
        <f t="shared" si="81"/>
        <v>2</v>
      </c>
      <c r="AE478" t="str">
        <f t="shared" si="86"/>
        <v>21</v>
      </c>
      <c r="AS478" s="10" t="s">
        <v>1138</v>
      </c>
      <c r="AT478" s="11">
        <v>469</v>
      </c>
      <c r="AU478" s="11">
        <v>72</v>
      </c>
      <c r="AV478" s="11">
        <v>2000000</v>
      </c>
    </row>
    <row r="479" spans="9:48" ht="15" thickBot="1" x14ac:dyDescent="0.35">
      <c r="I479">
        <f>fix1_oam1!AQ480</f>
        <v>3</v>
      </c>
      <c r="J479">
        <f>fix1_oam1!AR480</f>
        <v>4</v>
      </c>
      <c r="K479" t="str">
        <f t="shared" si="80"/>
        <v>43</v>
      </c>
      <c r="X479">
        <f>fix1_oam1!AS480</f>
        <v>2987191.6</v>
      </c>
      <c r="Y479">
        <f t="shared" si="82"/>
        <v>74</v>
      </c>
      <c r="Z479">
        <f t="shared" si="83"/>
        <v>467</v>
      </c>
      <c r="AA479">
        <f>fix1_oam1!AP480</f>
        <v>4000000</v>
      </c>
      <c r="AB479">
        <f t="shared" si="84"/>
        <v>2781052.6</v>
      </c>
      <c r="AC479">
        <f t="shared" si="85"/>
        <v>4</v>
      </c>
      <c r="AD479">
        <f t="shared" si="81"/>
        <v>4</v>
      </c>
      <c r="AE479" t="str">
        <f t="shared" si="86"/>
        <v>44</v>
      </c>
      <c r="AS479" s="10" t="s">
        <v>1139</v>
      </c>
      <c r="AT479" s="11">
        <v>221</v>
      </c>
      <c r="AU479" s="11">
        <v>320</v>
      </c>
      <c r="AV479" s="11">
        <v>3000000</v>
      </c>
    </row>
    <row r="480" spans="9:48" ht="15" thickBot="1" x14ac:dyDescent="0.35">
      <c r="I480">
        <f>fix1_oam1!AQ481</f>
        <v>3</v>
      </c>
      <c r="J480">
        <f>fix1_oam1!AR481</f>
        <v>1</v>
      </c>
      <c r="K480" t="str">
        <f t="shared" si="80"/>
        <v>13</v>
      </c>
      <c r="X480">
        <f>fix1_oam1!AS481</f>
        <v>2736066.6</v>
      </c>
      <c r="Y480">
        <f t="shared" si="82"/>
        <v>376</v>
      </c>
      <c r="Z480">
        <f t="shared" si="83"/>
        <v>165</v>
      </c>
      <c r="AA480">
        <f>fix1_oam1!AP481</f>
        <v>1000000</v>
      </c>
      <c r="AB480">
        <f t="shared" si="84"/>
        <v>2224842.1</v>
      </c>
      <c r="AC480">
        <f t="shared" si="85"/>
        <v>1</v>
      </c>
      <c r="AD480">
        <f t="shared" si="81"/>
        <v>1</v>
      </c>
      <c r="AE480" t="str">
        <f t="shared" si="86"/>
        <v>11</v>
      </c>
      <c r="AS480" s="10" t="s">
        <v>1140</v>
      </c>
      <c r="AT480" s="11">
        <v>281</v>
      </c>
      <c r="AU480" s="11">
        <v>260</v>
      </c>
      <c r="AV480" s="11">
        <v>1000000</v>
      </c>
    </row>
    <row r="481" spans="9:48" ht="15" thickBot="1" x14ac:dyDescent="0.35">
      <c r="I481">
        <f>fix1_oam1!AQ482</f>
        <v>3</v>
      </c>
      <c r="J481">
        <f>fix1_oam1!AR482</f>
        <v>2</v>
      </c>
      <c r="K481" t="str">
        <f t="shared" si="80"/>
        <v>23</v>
      </c>
      <c r="X481">
        <f>fix1_oam1!AS482</f>
        <v>2846893.9</v>
      </c>
      <c r="Y481">
        <f t="shared" si="82"/>
        <v>296</v>
      </c>
      <c r="Z481">
        <f t="shared" si="83"/>
        <v>245</v>
      </c>
      <c r="AA481">
        <f>fix1_oam1!AP482</f>
        <v>2000000</v>
      </c>
      <c r="AB481">
        <f t="shared" si="84"/>
        <v>2224842.1</v>
      </c>
      <c r="AC481">
        <f t="shared" si="85"/>
        <v>1</v>
      </c>
      <c r="AD481">
        <f t="shared" si="81"/>
        <v>2</v>
      </c>
      <c r="AE481" t="str">
        <f t="shared" si="86"/>
        <v>21</v>
      </c>
      <c r="AS481" s="10" t="s">
        <v>1141</v>
      </c>
      <c r="AT481" s="11">
        <v>96</v>
      </c>
      <c r="AU481" s="11">
        <v>445</v>
      </c>
      <c r="AV481" s="11">
        <v>1000000</v>
      </c>
    </row>
    <row r="482" spans="9:48" ht="15" thickBot="1" x14ac:dyDescent="0.35">
      <c r="I482">
        <f>fix1_oam1!AQ483</f>
        <v>3</v>
      </c>
      <c r="J482">
        <f>fix1_oam1!AR483</f>
        <v>3</v>
      </c>
      <c r="K482" t="str">
        <f t="shared" si="80"/>
        <v>33</v>
      </c>
      <c r="X482">
        <f>fix1_oam1!AS483</f>
        <v>2613134.4</v>
      </c>
      <c r="Y482">
        <f t="shared" si="82"/>
        <v>465</v>
      </c>
      <c r="Z482">
        <f t="shared" si="83"/>
        <v>76</v>
      </c>
      <c r="AA482">
        <f>fix1_oam1!AP483</f>
        <v>3000000</v>
      </c>
      <c r="AB482">
        <f t="shared" si="84"/>
        <v>2224842.1</v>
      </c>
      <c r="AC482">
        <f t="shared" si="85"/>
        <v>1</v>
      </c>
      <c r="AD482">
        <f t="shared" si="81"/>
        <v>3</v>
      </c>
      <c r="AE482" t="str">
        <f t="shared" si="86"/>
        <v>31</v>
      </c>
      <c r="AS482" s="10" t="s">
        <v>1142</v>
      </c>
      <c r="AT482" s="11">
        <v>438</v>
      </c>
      <c r="AU482" s="11">
        <v>103</v>
      </c>
      <c r="AV482" s="11">
        <v>1000000</v>
      </c>
    </row>
    <row r="483" spans="9:48" ht="15" thickBot="1" x14ac:dyDescent="0.35">
      <c r="I483">
        <f>fix1_oam1!AQ484</f>
        <v>3</v>
      </c>
      <c r="J483">
        <f>fix1_oam1!AR484</f>
        <v>3</v>
      </c>
      <c r="K483" t="str">
        <f t="shared" si="80"/>
        <v>33</v>
      </c>
      <c r="X483">
        <f>fix1_oam1!AS484</f>
        <v>2835400.2</v>
      </c>
      <c r="Y483">
        <f t="shared" si="82"/>
        <v>303</v>
      </c>
      <c r="Z483">
        <f t="shared" si="83"/>
        <v>238</v>
      </c>
      <c r="AA483">
        <f>fix1_oam1!AP484</f>
        <v>3000000</v>
      </c>
      <c r="AB483">
        <f t="shared" si="84"/>
        <v>2224842.1</v>
      </c>
      <c r="AC483">
        <f t="shared" si="85"/>
        <v>1</v>
      </c>
      <c r="AD483">
        <f t="shared" si="81"/>
        <v>3</v>
      </c>
      <c r="AE483" t="str">
        <f t="shared" si="86"/>
        <v>31</v>
      </c>
      <c r="AS483" s="10" t="s">
        <v>1143</v>
      </c>
      <c r="AT483" s="11">
        <v>324</v>
      </c>
      <c r="AU483" s="11">
        <v>217</v>
      </c>
      <c r="AV483" s="11">
        <v>2000000</v>
      </c>
    </row>
    <row r="484" spans="9:48" ht="15" thickBot="1" x14ac:dyDescent="0.35">
      <c r="I484">
        <f>fix1_oam1!AQ485</f>
        <v>3</v>
      </c>
      <c r="J484">
        <f>fix1_oam1!AR485</f>
        <v>4</v>
      </c>
      <c r="K484" t="str">
        <f t="shared" si="80"/>
        <v>43</v>
      </c>
      <c r="X484">
        <f>fix1_oam1!AS485</f>
        <v>2931511.2</v>
      </c>
      <c r="Y484">
        <f t="shared" si="82"/>
        <v>140</v>
      </c>
      <c r="Z484">
        <f t="shared" si="83"/>
        <v>401</v>
      </c>
      <c r="AA484">
        <f>fix1_oam1!AP485</f>
        <v>4000000</v>
      </c>
      <c r="AB484">
        <f t="shared" si="84"/>
        <v>2781052.6</v>
      </c>
      <c r="AC484">
        <f t="shared" si="85"/>
        <v>4</v>
      </c>
      <c r="AD484">
        <f t="shared" si="81"/>
        <v>4</v>
      </c>
      <c r="AE484" t="str">
        <f t="shared" si="86"/>
        <v>44</v>
      </c>
      <c r="AS484" s="10" t="s">
        <v>1144</v>
      </c>
      <c r="AT484" s="11">
        <v>74</v>
      </c>
      <c r="AU484" s="11">
        <v>467</v>
      </c>
      <c r="AV484" s="11">
        <v>4000000</v>
      </c>
    </row>
    <row r="485" spans="9:48" ht="15" thickBot="1" x14ac:dyDescent="0.35">
      <c r="I485">
        <f>fix1_oam1!AQ486</f>
        <v>3</v>
      </c>
      <c r="J485">
        <f>fix1_oam1!AR486</f>
        <v>4</v>
      </c>
      <c r="K485" t="str">
        <f t="shared" si="80"/>
        <v>43</v>
      </c>
      <c r="X485">
        <f>fix1_oam1!AS486</f>
        <v>3109177.7</v>
      </c>
      <c r="Y485">
        <f t="shared" si="82"/>
        <v>25</v>
      </c>
      <c r="Z485">
        <f t="shared" si="83"/>
        <v>516</v>
      </c>
      <c r="AA485">
        <f>fix1_oam1!AP486</f>
        <v>4000000</v>
      </c>
      <c r="AB485">
        <f t="shared" si="84"/>
        <v>2781052.6</v>
      </c>
      <c r="AC485">
        <f t="shared" si="85"/>
        <v>4</v>
      </c>
      <c r="AD485">
        <f t="shared" si="81"/>
        <v>4</v>
      </c>
      <c r="AE485" t="str">
        <f t="shared" si="86"/>
        <v>44</v>
      </c>
      <c r="AS485" s="10" t="s">
        <v>1145</v>
      </c>
      <c r="AT485" s="11">
        <v>376</v>
      </c>
      <c r="AU485" s="11">
        <v>165</v>
      </c>
      <c r="AV485" s="11">
        <v>1000000</v>
      </c>
    </row>
    <row r="486" spans="9:48" ht="15" thickBot="1" x14ac:dyDescent="0.35">
      <c r="I486">
        <f>fix1_oam1!AQ487</f>
        <v>3</v>
      </c>
      <c r="J486">
        <f>fix1_oam1!AR487</f>
        <v>2</v>
      </c>
      <c r="K486" t="str">
        <f t="shared" si="80"/>
        <v>23</v>
      </c>
      <c r="X486">
        <f>fix1_oam1!AS487</f>
        <v>3094240.1</v>
      </c>
      <c r="Y486">
        <f t="shared" si="82"/>
        <v>31</v>
      </c>
      <c r="Z486">
        <f t="shared" si="83"/>
        <v>510</v>
      </c>
      <c r="AA486">
        <f>fix1_oam1!AP487</f>
        <v>2000000</v>
      </c>
      <c r="AB486">
        <f t="shared" si="84"/>
        <v>2781052.6</v>
      </c>
      <c r="AC486">
        <f t="shared" si="85"/>
        <v>4</v>
      </c>
      <c r="AD486">
        <f t="shared" si="81"/>
        <v>2</v>
      </c>
      <c r="AE486" t="str">
        <f t="shared" si="86"/>
        <v>24</v>
      </c>
      <c r="AS486" s="10" t="s">
        <v>1146</v>
      </c>
      <c r="AT486" s="11">
        <v>296</v>
      </c>
      <c r="AU486" s="11">
        <v>245</v>
      </c>
      <c r="AV486" s="11">
        <v>2000000</v>
      </c>
    </row>
    <row r="487" spans="9:48" ht="15" thickBot="1" x14ac:dyDescent="0.35">
      <c r="I487">
        <f>fix1_oam1!AQ488</f>
        <v>3</v>
      </c>
      <c r="J487">
        <f>fix1_oam1!AR488</f>
        <v>2</v>
      </c>
      <c r="K487" t="str">
        <f t="shared" si="80"/>
        <v>23</v>
      </c>
      <c r="X487">
        <f>fix1_oam1!AS488</f>
        <v>2909893.5</v>
      </c>
      <c r="Y487">
        <f t="shared" si="82"/>
        <v>231</v>
      </c>
      <c r="Z487">
        <f t="shared" si="83"/>
        <v>310</v>
      </c>
      <c r="AA487">
        <f>fix1_oam1!AP488</f>
        <v>2000000</v>
      </c>
      <c r="AB487">
        <f t="shared" si="84"/>
        <v>2224842.1</v>
      </c>
      <c r="AC487">
        <f t="shared" si="85"/>
        <v>1</v>
      </c>
      <c r="AD487">
        <f t="shared" si="81"/>
        <v>2</v>
      </c>
      <c r="AE487" t="str">
        <f t="shared" si="86"/>
        <v>21</v>
      </c>
      <c r="AS487" s="10" t="s">
        <v>1147</v>
      </c>
      <c r="AT487" s="11">
        <v>465</v>
      </c>
      <c r="AU487" s="11">
        <v>76</v>
      </c>
      <c r="AV487" s="11">
        <v>3000000</v>
      </c>
    </row>
    <row r="488" spans="9:48" ht="15" thickBot="1" x14ac:dyDescent="0.35">
      <c r="I488">
        <f>fix1_oam1!AQ489</f>
        <v>3</v>
      </c>
      <c r="J488">
        <f>fix1_oam1!AR489</f>
        <v>4</v>
      </c>
      <c r="K488" t="str">
        <f t="shared" si="80"/>
        <v>43</v>
      </c>
      <c r="X488">
        <f>fix1_oam1!AS489</f>
        <v>2931510.5</v>
      </c>
      <c r="Y488">
        <f t="shared" si="82"/>
        <v>186</v>
      </c>
      <c r="Z488">
        <f t="shared" si="83"/>
        <v>355</v>
      </c>
      <c r="AA488">
        <f>fix1_oam1!AP489</f>
        <v>4000000</v>
      </c>
      <c r="AB488">
        <f t="shared" si="84"/>
        <v>3337263.2</v>
      </c>
      <c r="AC488">
        <f t="shared" si="85"/>
        <v>4</v>
      </c>
      <c r="AD488">
        <f t="shared" si="81"/>
        <v>4</v>
      </c>
      <c r="AE488" t="str">
        <f t="shared" si="86"/>
        <v>44</v>
      </c>
      <c r="AS488" s="10" t="s">
        <v>1148</v>
      </c>
      <c r="AT488" s="11">
        <v>303</v>
      </c>
      <c r="AU488" s="11">
        <v>238</v>
      </c>
      <c r="AV488" s="11">
        <v>3000000</v>
      </c>
    </row>
    <row r="489" spans="9:48" ht="15" thickBot="1" x14ac:dyDescent="0.35">
      <c r="I489">
        <f>fix1_oam1!AQ490</f>
        <v>3</v>
      </c>
      <c r="J489">
        <f>fix1_oam1!AR490</f>
        <v>3</v>
      </c>
      <c r="K489" t="str">
        <f t="shared" si="80"/>
        <v>33</v>
      </c>
      <c r="X489">
        <f>fix1_oam1!AS490</f>
        <v>2692697.1</v>
      </c>
      <c r="Y489">
        <f t="shared" si="82"/>
        <v>411</v>
      </c>
      <c r="Z489">
        <f t="shared" si="83"/>
        <v>130</v>
      </c>
      <c r="AA489">
        <f>fix1_oam1!AP490</f>
        <v>3000000</v>
      </c>
      <c r="AB489">
        <f t="shared" si="84"/>
        <v>2224842.1</v>
      </c>
      <c r="AC489">
        <f t="shared" si="85"/>
        <v>1</v>
      </c>
      <c r="AD489">
        <f t="shared" si="81"/>
        <v>3</v>
      </c>
      <c r="AE489" t="str">
        <f t="shared" si="86"/>
        <v>31</v>
      </c>
      <c r="AS489" s="10" t="s">
        <v>1149</v>
      </c>
      <c r="AT489" s="11">
        <v>140</v>
      </c>
      <c r="AU489" s="11">
        <v>401</v>
      </c>
      <c r="AV489" s="11">
        <v>4000000</v>
      </c>
    </row>
    <row r="490" spans="9:48" ht="15" thickBot="1" x14ac:dyDescent="0.35">
      <c r="I490">
        <f>fix1_oam1!AQ491</f>
        <v>3</v>
      </c>
      <c r="J490">
        <f>fix1_oam1!AR491</f>
        <v>3</v>
      </c>
      <c r="K490" t="str">
        <f t="shared" si="80"/>
        <v>33</v>
      </c>
      <c r="X490">
        <f>fix1_oam1!AS491</f>
        <v>2732907.9</v>
      </c>
      <c r="Y490">
        <f t="shared" si="82"/>
        <v>379</v>
      </c>
      <c r="Z490">
        <f t="shared" si="83"/>
        <v>162</v>
      </c>
      <c r="AA490">
        <f>fix1_oam1!AP491</f>
        <v>3000000</v>
      </c>
      <c r="AB490">
        <f t="shared" si="84"/>
        <v>2224842.1</v>
      </c>
      <c r="AC490">
        <f t="shared" si="85"/>
        <v>1</v>
      </c>
      <c r="AD490">
        <f t="shared" si="81"/>
        <v>3</v>
      </c>
      <c r="AE490" t="str">
        <f t="shared" si="86"/>
        <v>31</v>
      </c>
      <c r="AS490" s="10" t="s">
        <v>1150</v>
      </c>
      <c r="AT490" s="11">
        <v>25</v>
      </c>
      <c r="AU490" s="11">
        <v>516</v>
      </c>
      <c r="AV490" s="11">
        <v>4000000</v>
      </c>
    </row>
    <row r="491" spans="9:48" ht="15" thickBot="1" x14ac:dyDescent="0.35">
      <c r="I491">
        <f>fix1_oam1!AQ492</f>
        <v>3</v>
      </c>
      <c r="J491">
        <f>fix1_oam1!AR492</f>
        <v>3</v>
      </c>
      <c r="K491" t="str">
        <f t="shared" si="80"/>
        <v>33</v>
      </c>
      <c r="X491">
        <f>fix1_oam1!AS492</f>
        <v>2852364.1</v>
      </c>
      <c r="Y491">
        <f t="shared" si="82"/>
        <v>289</v>
      </c>
      <c r="Z491">
        <f t="shared" si="83"/>
        <v>252</v>
      </c>
      <c r="AA491">
        <f>fix1_oam1!AP492</f>
        <v>3000000</v>
      </c>
      <c r="AB491">
        <f t="shared" si="84"/>
        <v>2224842.1</v>
      </c>
      <c r="AC491">
        <f t="shared" si="85"/>
        <v>1</v>
      </c>
      <c r="AD491">
        <f t="shared" si="81"/>
        <v>3</v>
      </c>
      <c r="AE491" t="str">
        <f t="shared" si="86"/>
        <v>31</v>
      </c>
      <c r="AS491" s="10" t="s">
        <v>1151</v>
      </c>
      <c r="AT491" s="11">
        <v>31</v>
      </c>
      <c r="AU491" s="11">
        <v>510</v>
      </c>
      <c r="AV491" s="11">
        <v>2000000</v>
      </c>
    </row>
    <row r="492" spans="9:48" ht="15" thickBot="1" x14ac:dyDescent="0.35">
      <c r="I492">
        <f>fix1_oam1!AQ493</f>
        <v>3</v>
      </c>
      <c r="J492">
        <f>fix1_oam1!AR493</f>
        <v>1</v>
      </c>
      <c r="K492" t="str">
        <f t="shared" si="80"/>
        <v>13</v>
      </c>
      <c r="X492">
        <f>fix1_oam1!AS493</f>
        <v>3039423.8</v>
      </c>
      <c r="Y492">
        <f t="shared" si="82"/>
        <v>50</v>
      </c>
      <c r="Z492">
        <f t="shared" si="83"/>
        <v>491</v>
      </c>
      <c r="AA492">
        <f>fix1_oam1!AP493</f>
        <v>1000000</v>
      </c>
      <c r="AB492">
        <f t="shared" si="84"/>
        <v>2224842.1</v>
      </c>
      <c r="AC492">
        <f t="shared" si="85"/>
        <v>1</v>
      </c>
      <c r="AD492">
        <f t="shared" si="81"/>
        <v>1</v>
      </c>
      <c r="AE492" t="str">
        <f t="shared" si="86"/>
        <v>11</v>
      </c>
      <c r="AS492" s="10" t="s">
        <v>1152</v>
      </c>
      <c r="AT492" s="11">
        <v>231</v>
      </c>
      <c r="AU492" s="11">
        <v>310</v>
      </c>
      <c r="AV492" s="11">
        <v>2000000</v>
      </c>
    </row>
    <row r="493" spans="9:48" ht="15" thickBot="1" x14ac:dyDescent="0.35">
      <c r="I493">
        <f>fix1_oam1!AQ494</f>
        <v>3</v>
      </c>
      <c r="J493">
        <f>fix1_oam1!AR494</f>
        <v>4</v>
      </c>
      <c r="K493" t="str">
        <f t="shared" si="80"/>
        <v>43</v>
      </c>
      <c r="X493">
        <f>fix1_oam1!AS494</f>
        <v>2931511.2</v>
      </c>
      <c r="Y493">
        <f t="shared" si="82"/>
        <v>140</v>
      </c>
      <c r="Z493">
        <f t="shared" si="83"/>
        <v>401</v>
      </c>
      <c r="AA493">
        <f>fix1_oam1!AP494</f>
        <v>4000000</v>
      </c>
      <c r="AB493">
        <f t="shared" si="84"/>
        <v>2781052.6</v>
      </c>
      <c r="AC493">
        <f t="shared" si="85"/>
        <v>4</v>
      </c>
      <c r="AD493">
        <f t="shared" si="81"/>
        <v>4</v>
      </c>
      <c r="AE493" t="str">
        <f t="shared" si="86"/>
        <v>44</v>
      </c>
      <c r="AS493" s="10" t="s">
        <v>1153</v>
      </c>
      <c r="AT493" s="11">
        <v>186</v>
      </c>
      <c r="AU493" s="11">
        <v>355</v>
      </c>
      <c r="AV493" s="11">
        <v>4000000</v>
      </c>
    </row>
    <row r="494" spans="9:48" ht="15" thickBot="1" x14ac:dyDescent="0.35">
      <c r="I494">
        <f>fix1_oam1!AQ495</f>
        <v>3</v>
      </c>
      <c r="J494">
        <f>fix1_oam1!AR495</f>
        <v>4</v>
      </c>
      <c r="K494" t="str">
        <f t="shared" si="80"/>
        <v>43</v>
      </c>
      <c r="X494">
        <f>fix1_oam1!AS495</f>
        <v>2931511.2</v>
      </c>
      <c r="Y494">
        <f t="shared" si="82"/>
        <v>140</v>
      </c>
      <c r="Z494">
        <f t="shared" si="83"/>
        <v>401</v>
      </c>
      <c r="AA494">
        <f>fix1_oam1!AP495</f>
        <v>4000000</v>
      </c>
      <c r="AB494">
        <f t="shared" si="84"/>
        <v>2781052.6</v>
      </c>
      <c r="AC494">
        <f t="shared" si="85"/>
        <v>4</v>
      </c>
      <c r="AD494">
        <f t="shared" si="81"/>
        <v>4</v>
      </c>
      <c r="AE494" t="str">
        <f t="shared" si="86"/>
        <v>44</v>
      </c>
      <c r="AS494" s="10" t="s">
        <v>1154</v>
      </c>
      <c r="AT494" s="11">
        <v>411</v>
      </c>
      <c r="AU494" s="11">
        <v>130</v>
      </c>
      <c r="AV494" s="11">
        <v>3000000</v>
      </c>
    </row>
    <row r="495" spans="9:48" ht="15" thickBot="1" x14ac:dyDescent="0.35">
      <c r="I495">
        <f>fix1_oam1!AQ496</f>
        <v>3</v>
      </c>
      <c r="J495">
        <f>fix1_oam1!AR496</f>
        <v>2</v>
      </c>
      <c r="K495" t="str">
        <f t="shared" si="80"/>
        <v>23</v>
      </c>
      <c r="X495">
        <f>fix1_oam1!AS496</f>
        <v>2707013.9</v>
      </c>
      <c r="Y495">
        <f t="shared" si="82"/>
        <v>397</v>
      </c>
      <c r="Z495">
        <f t="shared" si="83"/>
        <v>144</v>
      </c>
      <c r="AA495">
        <f>fix1_oam1!AP496</f>
        <v>2000000</v>
      </c>
      <c r="AB495">
        <f t="shared" si="84"/>
        <v>2224842.1</v>
      </c>
      <c r="AC495">
        <f t="shared" si="85"/>
        <v>1</v>
      </c>
      <c r="AD495">
        <f t="shared" si="81"/>
        <v>2</v>
      </c>
      <c r="AE495" t="str">
        <f t="shared" si="86"/>
        <v>21</v>
      </c>
      <c r="AS495" s="10" t="s">
        <v>1155</v>
      </c>
      <c r="AT495" s="11">
        <v>379</v>
      </c>
      <c r="AU495" s="11">
        <v>162</v>
      </c>
      <c r="AV495" s="11">
        <v>3000000</v>
      </c>
    </row>
    <row r="496" spans="9:48" ht="15" thickBot="1" x14ac:dyDescent="0.35">
      <c r="I496">
        <f>fix1_oam1!AQ497</f>
        <v>2</v>
      </c>
      <c r="J496">
        <f>fix1_oam1!AR497</f>
        <v>1</v>
      </c>
      <c r="K496" t="str">
        <f t="shared" si="80"/>
        <v>12</v>
      </c>
      <c r="X496">
        <f>fix1_oam1!AS497</f>
        <v>2433262.7999999998</v>
      </c>
      <c r="Y496">
        <f t="shared" si="82"/>
        <v>519</v>
      </c>
      <c r="Z496">
        <f t="shared" si="83"/>
        <v>22</v>
      </c>
      <c r="AA496">
        <f>fix1_oam1!AP497</f>
        <v>1000000</v>
      </c>
      <c r="AB496">
        <f t="shared" si="84"/>
        <v>2224842.1</v>
      </c>
      <c r="AC496">
        <f t="shared" si="85"/>
        <v>1</v>
      </c>
      <c r="AD496">
        <f t="shared" si="81"/>
        <v>1</v>
      </c>
      <c r="AE496" t="str">
        <f t="shared" si="86"/>
        <v>11</v>
      </c>
      <c r="AS496" s="10" t="s">
        <v>1156</v>
      </c>
      <c r="AT496" s="11">
        <v>289</v>
      </c>
      <c r="AU496" s="11">
        <v>252</v>
      </c>
      <c r="AV496" s="11">
        <v>3000000</v>
      </c>
    </row>
    <row r="497" spans="9:48" ht="15" thickBot="1" x14ac:dyDescent="0.35">
      <c r="I497">
        <f>fix1_oam1!AQ498</f>
        <v>3</v>
      </c>
      <c r="J497">
        <f>fix1_oam1!AR498</f>
        <v>4</v>
      </c>
      <c r="K497" t="str">
        <f t="shared" si="80"/>
        <v>43</v>
      </c>
      <c r="X497">
        <f>fix1_oam1!AS498</f>
        <v>2931513.4</v>
      </c>
      <c r="Y497">
        <f t="shared" si="82"/>
        <v>116</v>
      </c>
      <c r="Z497">
        <f t="shared" si="83"/>
        <v>425</v>
      </c>
      <c r="AA497">
        <f>fix1_oam1!AP498</f>
        <v>4000000</v>
      </c>
      <c r="AB497">
        <f t="shared" si="84"/>
        <v>2781052.6</v>
      </c>
      <c r="AC497">
        <f t="shared" si="85"/>
        <v>4</v>
      </c>
      <c r="AD497">
        <f t="shared" si="81"/>
        <v>4</v>
      </c>
      <c r="AE497" t="str">
        <f t="shared" si="86"/>
        <v>44</v>
      </c>
      <c r="AS497" s="10" t="s">
        <v>1157</v>
      </c>
      <c r="AT497" s="11">
        <v>50</v>
      </c>
      <c r="AU497" s="11">
        <v>491</v>
      </c>
      <c r="AV497" s="11">
        <v>1000000</v>
      </c>
    </row>
    <row r="498" spans="9:48" ht="15" thickBot="1" x14ac:dyDescent="0.35">
      <c r="I498">
        <f>fix1_oam1!AQ499</f>
        <v>3</v>
      </c>
      <c r="J498">
        <f>fix1_oam1!AR499</f>
        <v>3</v>
      </c>
      <c r="K498" t="str">
        <f t="shared" si="80"/>
        <v>33</v>
      </c>
      <c r="X498">
        <f>fix1_oam1!AS499</f>
        <v>2528986.1</v>
      </c>
      <c r="Y498">
        <f t="shared" si="82"/>
        <v>495</v>
      </c>
      <c r="Z498">
        <f t="shared" si="83"/>
        <v>46</v>
      </c>
      <c r="AA498">
        <f>fix1_oam1!AP499</f>
        <v>3000000</v>
      </c>
      <c r="AB498">
        <f t="shared" si="84"/>
        <v>2224842.1</v>
      </c>
      <c r="AC498">
        <f t="shared" si="85"/>
        <v>1</v>
      </c>
      <c r="AD498">
        <f t="shared" si="81"/>
        <v>3</v>
      </c>
      <c r="AE498" t="str">
        <f t="shared" si="86"/>
        <v>31</v>
      </c>
      <c r="AS498" s="10" t="s">
        <v>1158</v>
      </c>
      <c r="AT498" s="11">
        <v>140</v>
      </c>
      <c r="AU498" s="11">
        <v>401</v>
      </c>
      <c r="AV498" s="11">
        <v>4000000</v>
      </c>
    </row>
    <row r="499" spans="9:48" ht="15" thickBot="1" x14ac:dyDescent="0.35">
      <c r="I499">
        <f>fix1_oam1!AQ500</f>
        <v>3</v>
      </c>
      <c r="J499">
        <f>fix1_oam1!AR500</f>
        <v>4</v>
      </c>
      <c r="K499" t="str">
        <f t="shared" si="80"/>
        <v>43</v>
      </c>
      <c r="X499">
        <f>fix1_oam1!AS500</f>
        <v>3188562.2</v>
      </c>
      <c r="Y499">
        <f t="shared" si="82"/>
        <v>8</v>
      </c>
      <c r="Z499">
        <f t="shared" si="83"/>
        <v>533</v>
      </c>
      <c r="AA499">
        <f>fix1_oam1!AP500</f>
        <v>4000000</v>
      </c>
      <c r="AB499">
        <f t="shared" si="84"/>
        <v>2781052.6</v>
      </c>
      <c r="AC499">
        <f t="shared" si="85"/>
        <v>4</v>
      </c>
      <c r="AD499">
        <f t="shared" si="81"/>
        <v>4</v>
      </c>
      <c r="AE499" t="str">
        <f t="shared" si="86"/>
        <v>44</v>
      </c>
      <c r="AS499" s="10" t="s">
        <v>1159</v>
      </c>
      <c r="AT499" s="11">
        <v>140</v>
      </c>
      <c r="AU499" s="11">
        <v>401</v>
      </c>
      <c r="AV499" s="11">
        <v>4000000</v>
      </c>
    </row>
    <row r="500" spans="9:48" ht="15" thickBot="1" x14ac:dyDescent="0.35">
      <c r="I500">
        <f>fix1_oam1!AQ501</f>
        <v>3</v>
      </c>
      <c r="J500">
        <f>fix1_oam1!AR501</f>
        <v>2</v>
      </c>
      <c r="K500" t="str">
        <f t="shared" si="80"/>
        <v>23</v>
      </c>
      <c r="X500">
        <f>fix1_oam1!AS501</f>
        <v>2551999.2000000002</v>
      </c>
      <c r="Y500">
        <f t="shared" si="82"/>
        <v>486</v>
      </c>
      <c r="Z500">
        <f t="shared" si="83"/>
        <v>55</v>
      </c>
      <c r="AA500">
        <f>fix1_oam1!AP501</f>
        <v>2000000</v>
      </c>
      <c r="AB500">
        <f t="shared" si="84"/>
        <v>2224842.1</v>
      </c>
      <c r="AC500">
        <f t="shared" si="85"/>
        <v>1</v>
      </c>
      <c r="AD500">
        <f t="shared" si="81"/>
        <v>2</v>
      </c>
      <c r="AE500" t="str">
        <f t="shared" si="86"/>
        <v>21</v>
      </c>
      <c r="AS500" s="10" t="s">
        <v>1160</v>
      </c>
      <c r="AT500" s="11">
        <v>397</v>
      </c>
      <c r="AU500" s="11">
        <v>144</v>
      </c>
      <c r="AV500" s="11">
        <v>2000000</v>
      </c>
    </row>
    <row r="501" spans="9:48" ht="15" thickBot="1" x14ac:dyDescent="0.35">
      <c r="I501">
        <f>fix1_oam1!AQ502</f>
        <v>3</v>
      </c>
      <c r="J501">
        <f>fix1_oam1!AR502</f>
        <v>2</v>
      </c>
      <c r="K501" t="str">
        <f t="shared" si="80"/>
        <v>23</v>
      </c>
      <c r="X501">
        <f>fix1_oam1!AS502</f>
        <v>2535919.9</v>
      </c>
      <c r="Y501">
        <f t="shared" si="82"/>
        <v>492</v>
      </c>
      <c r="Z501">
        <f t="shared" si="83"/>
        <v>49</v>
      </c>
      <c r="AA501">
        <f>fix1_oam1!AP502</f>
        <v>2000000</v>
      </c>
      <c r="AB501">
        <f t="shared" si="84"/>
        <v>2224842.1</v>
      </c>
      <c r="AC501">
        <f t="shared" si="85"/>
        <v>1</v>
      </c>
      <c r="AD501">
        <f t="shared" si="81"/>
        <v>2</v>
      </c>
      <c r="AE501" t="str">
        <f t="shared" si="86"/>
        <v>21</v>
      </c>
      <c r="AS501" s="10" t="s">
        <v>1161</v>
      </c>
      <c r="AT501" s="11">
        <v>519</v>
      </c>
      <c r="AU501" s="11">
        <v>22</v>
      </c>
      <c r="AV501" s="11">
        <v>1000000</v>
      </c>
    </row>
    <row r="502" spans="9:48" ht="15" thickBot="1" x14ac:dyDescent="0.35">
      <c r="I502">
        <f>fix1_oam1!AQ503</f>
        <v>3</v>
      </c>
      <c r="J502">
        <f>fix1_oam1!AR503</f>
        <v>1</v>
      </c>
      <c r="K502" t="str">
        <f t="shared" si="80"/>
        <v>13</v>
      </c>
      <c r="X502">
        <f>fix1_oam1!AS503</f>
        <v>2935903.4</v>
      </c>
      <c r="Y502">
        <f t="shared" si="82"/>
        <v>115</v>
      </c>
      <c r="Z502">
        <f t="shared" si="83"/>
        <v>426</v>
      </c>
      <c r="AA502">
        <f>fix1_oam1!AP503</f>
        <v>1000000</v>
      </c>
      <c r="AB502">
        <f t="shared" si="84"/>
        <v>2781052.6</v>
      </c>
      <c r="AC502">
        <f t="shared" si="85"/>
        <v>4</v>
      </c>
      <c r="AD502">
        <f t="shared" si="81"/>
        <v>1</v>
      </c>
      <c r="AE502" t="str">
        <f t="shared" si="86"/>
        <v>14</v>
      </c>
      <c r="AS502" s="10" t="s">
        <v>1162</v>
      </c>
      <c r="AT502" s="11">
        <v>116</v>
      </c>
      <c r="AU502" s="11">
        <v>425</v>
      </c>
      <c r="AV502" s="11">
        <v>4000000</v>
      </c>
    </row>
    <row r="503" spans="9:48" ht="15" thickBot="1" x14ac:dyDescent="0.35">
      <c r="I503">
        <f>fix1_oam1!AQ504</f>
        <v>3</v>
      </c>
      <c r="J503">
        <f>fix1_oam1!AR504</f>
        <v>4</v>
      </c>
      <c r="K503" t="str">
        <f t="shared" si="80"/>
        <v>43</v>
      </c>
      <c r="X503">
        <f>fix1_oam1!AS504</f>
        <v>3235588.1</v>
      </c>
      <c r="Y503">
        <f t="shared" si="82"/>
        <v>5</v>
      </c>
      <c r="Z503">
        <f t="shared" si="83"/>
        <v>536</v>
      </c>
      <c r="AA503">
        <f>fix1_oam1!AP504</f>
        <v>4000000</v>
      </c>
      <c r="AB503">
        <f t="shared" si="84"/>
        <v>2781052.6</v>
      </c>
      <c r="AC503">
        <f t="shared" si="85"/>
        <v>4</v>
      </c>
      <c r="AD503">
        <f t="shared" si="81"/>
        <v>4</v>
      </c>
      <c r="AE503" t="str">
        <f t="shared" si="86"/>
        <v>44</v>
      </c>
      <c r="AS503" s="10" t="s">
        <v>1163</v>
      </c>
      <c r="AT503" s="11">
        <v>495</v>
      </c>
      <c r="AU503" s="11">
        <v>46</v>
      </c>
      <c r="AV503" s="11">
        <v>3000000</v>
      </c>
    </row>
    <row r="504" spans="9:48" ht="15" thickBot="1" x14ac:dyDescent="0.35">
      <c r="I504">
        <f>fix1_oam1!AQ505</f>
        <v>3</v>
      </c>
      <c r="J504">
        <f>fix1_oam1!AR505</f>
        <v>1</v>
      </c>
      <c r="K504" t="str">
        <f t="shared" si="80"/>
        <v>13</v>
      </c>
      <c r="X504">
        <f>fix1_oam1!AS505</f>
        <v>2983946.4</v>
      </c>
      <c r="Y504">
        <f t="shared" si="82"/>
        <v>79</v>
      </c>
      <c r="Z504">
        <f t="shared" si="83"/>
        <v>462</v>
      </c>
      <c r="AA504">
        <f>fix1_oam1!AP505</f>
        <v>1000000</v>
      </c>
      <c r="AB504">
        <f t="shared" si="84"/>
        <v>2781052.6</v>
      </c>
      <c r="AC504">
        <f t="shared" si="85"/>
        <v>4</v>
      </c>
      <c r="AD504">
        <f t="shared" si="81"/>
        <v>1</v>
      </c>
      <c r="AE504" t="str">
        <f t="shared" si="86"/>
        <v>14</v>
      </c>
      <c r="AS504" s="10" t="s">
        <v>1164</v>
      </c>
      <c r="AT504" s="11">
        <v>8</v>
      </c>
      <c r="AU504" s="11">
        <v>533</v>
      </c>
      <c r="AV504" s="11">
        <v>4000000</v>
      </c>
    </row>
    <row r="505" spans="9:48" ht="15" thickBot="1" x14ac:dyDescent="0.35">
      <c r="I505">
        <f>fix1_oam1!AQ506</f>
        <v>3</v>
      </c>
      <c r="J505">
        <f>fix1_oam1!AR506</f>
        <v>1</v>
      </c>
      <c r="K505" t="str">
        <f t="shared" si="80"/>
        <v>13</v>
      </c>
      <c r="X505">
        <f>fix1_oam1!AS506</f>
        <v>2690746.9</v>
      </c>
      <c r="Y505">
        <f t="shared" si="82"/>
        <v>413</v>
      </c>
      <c r="Z505">
        <f t="shared" si="83"/>
        <v>128</v>
      </c>
      <c r="AA505">
        <f>fix1_oam1!AP506</f>
        <v>1000000</v>
      </c>
      <c r="AB505">
        <f t="shared" si="84"/>
        <v>2224842.1</v>
      </c>
      <c r="AC505">
        <f t="shared" si="85"/>
        <v>1</v>
      </c>
      <c r="AD505">
        <f t="shared" si="81"/>
        <v>1</v>
      </c>
      <c r="AE505" t="str">
        <f t="shared" si="86"/>
        <v>11</v>
      </c>
      <c r="AS505" s="10" t="s">
        <v>1165</v>
      </c>
      <c r="AT505" s="11">
        <v>486</v>
      </c>
      <c r="AU505" s="11">
        <v>55</v>
      </c>
      <c r="AV505" s="11">
        <v>2000000</v>
      </c>
    </row>
    <row r="506" spans="9:48" ht="15" thickBot="1" x14ac:dyDescent="0.35">
      <c r="I506">
        <f>fix1_oam1!AQ507</f>
        <v>3</v>
      </c>
      <c r="J506">
        <f>fix1_oam1!AR507</f>
        <v>2</v>
      </c>
      <c r="K506" t="str">
        <f t="shared" si="80"/>
        <v>23</v>
      </c>
      <c r="X506">
        <f>fix1_oam1!AS507</f>
        <v>3036984.1</v>
      </c>
      <c r="Y506">
        <f t="shared" si="82"/>
        <v>53</v>
      </c>
      <c r="Z506">
        <f t="shared" si="83"/>
        <v>488</v>
      </c>
      <c r="AA506">
        <f>fix1_oam1!AP507</f>
        <v>2000000</v>
      </c>
      <c r="AB506">
        <f t="shared" si="84"/>
        <v>2224842.1</v>
      </c>
      <c r="AC506">
        <f t="shared" si="85"/>
        <v>1</v>
      </c>
      <c r="AD506">
        <f t="shared" si="81"/>
        <v>2</v>
      </c>
      <c r="AE506" t="str">
        <f t="shared" si="86"/>
        <v>21</v>
      </c>
      <c r="AS506" s="10" t="s">
        <v>1166</v>
      </c>
      <c r="AT506" s="11">
        <v>492</v>
      </c>
      <c r="AU506" s="11">
        <v>49</v>
      </c>
      <c r="AV506" s="11">
        <v>2000000</v>
      </c>
    </row>
    <row r="507" spans="9:48" ht="15" thickBot="1" x14ac:dyDescent="0.35">
      <c r="I507">
        <f>fix1_oam1!AQ508</f>
        <v>2</v>
      </c>
      <c r="J507">
        <f>fix1_oam1!AR508</f>
        <v>3</v>
      </c>
      <c r="K507" t="str">
        <f t="shared" si="80"/>
        <v>32</v>
      </c>
      <c r="X507">
        <f>fix1_oam1!AS508</f>
        <v>2389541.5</v>
      </c>
      <c r="Y507">
        <f t="shared" si="82"/>
        <v>524</v>
      </c>
      <c r="Z507">
        <f t="shared" si="83"/>
        <v>17</v>
      </c>
      <c r="AA507">
        <f>fix1_oam1!AP508</f>
        <v>3000000</v>
      </c>
      <c r="AB507">
        <f t="shared" si="84"/>
        <v>2224842.1</v>
      </c>
      <c r="AC507">
        <f t="shared" si="85"/>
        <v>1</v>
      </c>
      <c r="AD507">
        <f t="shared" si="81"/>
        <v>3</v>
      </c>
      <c r="AE507" t="str">
        <f t="shared" si="86"/>
        <v>31</v>
      </c>
      <c r="AS507" s="10" t="s">
        <v>1167</v>
      </c>
      <c r="AT507" s="11">
        <v>115</v>
      </c>
      <c r="AU507" s="11">
        <v>426</v>
      </c>
      <c r="AV507" s="11">
        <v>1000000</v>
      </c>
    </row>
    <row r="508" spans="9:48" ht="15" thickBot="1" x14ac:dyDescent="0.35">
      <c r="I508">
        <f>fix1_oam1!AQ509</f>
        <v>3</v>
      </c>
      <c r="J508">
        <f>fix1_oam1!AR509</f>
        <v>1</v>
      </c>
      <c r="K508" t="str">
        <f t="shared" si="80"/>
        <v>13</v>
      </c>
      <c r="X508">
        <f>fix1_oam1!AS509</f>
        <v>2869629.9</v>
      </c>
      <c r="Y508">
        <f t="shared" si="82"/>
        <v>272</v>
      </c>
      <c r="Z508">
        <f t="shared" si="83"/>
        <v>269</v>
      </c>
      <c r="AA508">
        <f>fix1_oam1!AP509</f>
        <v>1000000</v>
      </c>
      <c r="AB508">
        <f t="shared" si="84"/>
        <v>2224842.1</v>
      </c>
      <c r="AC508">
        <f t="shared" si="85"/>
        <v>1</v>
      </c>
      <c r="AD508">
        <f t="shared" si="81"/>
        <v>1</v>
      </c>
      <c r="AE508" t="str">
        <f t="shared" si="86"/>
        <v>11</v>
      </c>
      <c r="AS508" s="10" t="s">
        <v>1168</v>
      </c>
      <c r="AT508" s="11">
        <v>5</v>
      </c>
      <c r="AU508" s="11">
        <v>536</v>
      </c>
      <c r="AV508" s="11">
        <v>4000000</v>
      </c>
    </row>
    <row r="509" spans="9:48" ht="15" thickBot="1" x14ac:dyDescent="0.35">
      <c r="I509">
        <f>fix1_oam1!AQ510</f>
        <v>3</v>
      </c>
      <c r="J509">
        <f>fix1_oam1!AR510</f>
        <v>2</v>
      </c>
      <c r="K509" t="str">
        <f t="shared" si="80"/>
        <v>23</v>
      </c>
      <c r="X509">
        <f>fix1_oam1!AS510</f>
        <v>2601037.6</v>
      </c>
      <c r="Y509">
        <f t="shared" si="82"/>
        <v>472</v>
      </c>
      <c r="Z509">
        <f t="shared" si="83"/>
        <v>69</v>
      </c>
      <c r="AA509">
        <f>fix1_oam1!AP510</f>
        <v>2000000</v>
      </c>
      <c r="AB509">
        <f t="shared" si="84"/>
        <v>2224842.1</v>
      </c>
      <c r="AC509">
        <f t="shared" si="85"/>
        <v>1</v>
      </c>
      <c r="AD509">
        <f t="shared" si="81"/>
        <v>2</v>
      </c>
      <c r="AE509" t="str">
        <f t="shared" si="86"/>
        <v>21</v>
      </c>
      <c r="AS509" s="10" t="s">
        <v>1169</v>
      </c>
      <c r="AT509" s="11">
        <v>79</v>
      </c>
      <c r="AU509" s="11">
        <v>462</v>
      </c>
      <c r="AV509" s="11">
        <v>1000000</v>
      </c>
    </row>
    <row r="510" spans="9:48" ht="15" thickBot="1" x14ac:dyDescent="0.35">
      <c r="I510">
        <f>fix1_oam1!AQ511</f>
        <v>3</v>
      </c>
      <c r="J510">
        <f>fix1_oam1!AR511</f>
        <v>2</v>
      </c>
      <c r="K510" t="str">
        <f t="shared" si="80"/>
        <v>23</v>
      </c>
      <c r="X510">
        <f>fix1_oam1!AS511</f>
        <v>2806014</v>
      </c>
      <c r="Y510">
        <f t="shared" si="82"/>
        <v>328</v>
      </c>
      <c r="Z510">
        <f t="shared" si="83"/>
        <v>213</v>
      </c>
      <c r="AA510">
        <f>fix1_oam1!AP511</f>
        <v>2000000</v>
      </c>
      <c r="AB510">
        <f t="shared" si="84"/>
        <v>2224842.1</v>
      </c>
      <c r="AC510">
        <f t="shared" si="85"/>
        <v>1</v>
      </c>
      <c r="AD510">
        <f t="shared" si="81"/>
        <v>2</v>
      </c>
      <c r="AE510" t="str">
        <f t="shared" si="86"/>
        <v>21</v>
      </c>
      <c r="AS510" s="10" t="s">
        <v>1170</v>
      </c>
      <c r="AT510" s="11">
        <v>413</v>
      </c>
      <c r="AU510" s="11">
        <v>128</v>
      </c>
      <c r="AV510" s="11">
        <v>1000000</v>
      </c>
    </row>
    <row r="511" spans="9:48" ht="15" thickBot="1" x14ac:dyDescent="0.35">
      <c r="I511">
        <f>fix1_oam1!AQ512</f>
        <v>3</v>
      </c>
      <c r="J511">
        <f>fix1_oam1!AR512</f>
        <v>1</v>
      </c>
      <c r="K511" t="str">
        <f t="shared" si="80"/>
        <v>13</v>
      </c>
      <c r="X511">
        <f>fix1_oam1!AS512</f>
        <v>3110863.3</v>
      </c>
      <c r="Y511">
        <f t="shared" si="82"/>
        <v>22</v>
      </c>
      <c r="Z511">
        <f t="shared" si="83"/>
        <v>519</v>
      </c>
      <c r="AA511">
        <f>fix1_oam1!AP512</f>
        <v>1000000</v>
      </c>
      <c r="AB511">
        <f t="shared" si="84"/>
        <v>2781052.6</v>
      </c>
      <c r="AC511">
        <f t="shared" si="85"/>
        <v>4</v>
      </c>
      <c r="AD511">
        <f t="shared" si="81"/>
        <v>1</v>
      </c>
      <c r="AE511" t="str">
        <f t="shared" si="86"/>
        <v>14</v>
      </c>
      <c r="AS511" s="10" t="s">
        <v>1171</v>
      </c>
      <c r="AT511" s="11">
        <v>53</v>
      </c>
      <c r="AU511" s="11">
        <v>488</v>
      </c>
      <c r="AV511" s="11">
        <v>2000000</v>
      </c>
    </row>
    <row r="512" spans="9:48" ht="15" thickBot="1" x14ac:dyDescent="0.35">
      <c r="I512">
        <f>fix1_oam1!AQ513</f>
        <v>3</v>
      </c>
      <c r="J512">
        <f>fix1_oam1!AR513</f>
        <v>1</v>
      </c>
      <c r="K512" t="str">
        <f t="shared" si="80"/>
        <v>13</v>
      </c>
      <c r="X512">
        <f>fix1_oam1!AS513</f>
        <v>2545508.9</v>
      </c>
      <c r="Y512">
        <f t="shared" si="82"/>
        <v>489</v>
      </c>
      <c r="Z512">
        <f t="shared" si="83"/>
        <v>52</v>
      </c>
      <c r="AA512">
        <f>fix1_oam1!AP513</f>
        <v>1000000</v>
      </c>
      <c r="AB512">
        <f t="shared" si="84"/>
        <v>2224842.1</v>
      </c>
      <c r="AC512">
        <f t="shared" si="85"/>
        <v>1</v>
      </c>
      <c r="AD512">
        <f t="shared" si="81"/>
        <v>1</v>
      </c>
      <c r="AE512" t="str">
        <f t="shared" si="86"/>
        <v>11</v>
      </c>
      <c r="AS512" s="10" t="s">
        <v>1172</v>
      </c>
      <c r="AT512" s="11">
        <v>524</v>
      </c>
      <c r="AU512" s="11">
        <v>17</v>
      </c>
      <c r="AV512" s="11">
        <v>3000000</v>
      </c>
    </row>
    <row r="513" spans="9:48" ht="15" thickBot="1" x14ac:dyDescent="0.35">
      <c r="I513">
        <f>fix1_oam1!AQ514</f>
        <v>3</v>
      </c>
      <c r="J513">
        <f>fix1_oam1!AR514</f>
        <v>3</v>
      </c>
      <c r="K513" t="str">
        <f t="shared" si="80"/>
        <v>33</v>
      </c>
      <c r="X513">
        <f>fix1_oam1!AS514</f>
        <v>2904289.9</v>
      </c>
      <c r="Y513">
        <f t="shared" si="82"/>
        <v>234</v>
      </c>
      <c r="Z513">
        <f t="shared" si="83"/>
        <v>307</v>
      </c>
      <c r="AA513">
        <f>fix1_oam1!AP514</f>
        <v>3000000</v>
      </c>
      <c r="AB513">
        <f t="shared" si="84"/>
        <v>2224842.1</v>
      </c>
      <c r="AC513">
        <f t="shared" si="85"/>
        <v>1</v>
      </c>
      <c r="AD513">
        <f t="shared" si="81"/>
        <v>3</v>
      </c>
      <c r="AE513" t="str">
        <f t="shared" si="86"/>
        <v>31</v>
      </c>
      <c r="AS513" s="10" t="s">
        <v>1173</v>
      </c>
      <c r="AT513" s="11">
        <v>272</v>
      </c>
      <c r="AU513" s="11">
        <v>269</v>
      </c>
      <c r="AV513" s="11">
        <v>1000000</v>
      </c>
    </row>
    <row r="514" spans="9:48" ht="15" thickBot="1" x14ac:dyDescent="0.35">
      <c r="I514">
        <f>fix1_oam1!AQ515</f>
        <v>3</v>
      </c>
      <c r="J514">
        <f>fix1_oam1!AR515</f>
        <v>3</v>
      </c>
      <c r="K514" t="str">
        <f t="shared" ref="K514:K540" si="87">J514&amp;I514</f>
        <v>33</v>
      </c>
      <c r="X514">
        <f>fix1_oam1!AS515</f>
        <v>2865628.4</v>
      </c>
      <c r="Y514">
        <f t="shared" si="82"/>
        <v>277</v>
      </c>
      <c r="Z514">
        <f t="shared" si="83"/>
        <v>264</v>
      </c>
      <c r="AA514">
        <f>fix1_oam1!AP515</f>
        <v>3000000</v>
      </c>
      <c r="AB514">
        <f t="shared" si="84"/>
        <v>2224842.1</v>
      </c>
      <c r="AC514">
        <f t="shared" si="85"/>
        <v>1</v>
      </c>
      <c r="AD514">
        <f t="shared" si="81"/>
        <v>3</v>
      </c>
      <c r="AE514" t="str">
        <f t="shared" si="86"/>
        <v>31</v>
      </c>
      <c r="AS514" s="10" t="s">
        <v>1174</v>
      </c>
      <c r="AT514" s="11">
        <v>472</v>
      </c>
      <c r="AU514" s="11">
        <v>69</v>
      </c>
      <c r="AV514" s="11">
        <v>2000000</v>
      </c>
    </row>
    <row r="515" spans="9:48" ht="15" thickBot="1" x14ac:dyDescent="0.35">
      <c r="I515">
        <f>fix1_oam1!AQ516</f>
        <v>3</v>
      </c>
      <c r="J515">
        <f>fix1_oam1!AR516</f>
        <v>4</v>
      </c>
      <c r="K515" t="str">
        <f t="shared" si="87"/>
        <v>43</v>
      </c>
      <c r="X515">
        <f>fix1_oam1!AS516</f>
        <v>2931511.2</v>
      </c>
      <c r="Y515">
        <f t="shared" si="82"/>
        <v>140</v>
      </c>
      <c r="Z515">
        <f t="shared" si="83"/>
        <v>401</v>
      </c>
      <c r="AA515">
        <f>fix1_oam1!AP516</f>
        <v>4000000</v>
      </c>
      <c r="AB515">
        <f t="shared" si="84"/>
        <v>2781052.6</v>
      </c>
      <c r="AC515">
        <f t="shared" si="85"/>
        <v>4</v>
      </c>
      <c r="AD515">
        <f t="shared" ref="AD515:AD542" si="88">J515</f>
        <v>4</v>
      </c>
      <c r="AE515" t="str">
        <f t="shared" si="86"/>
        <v>44</v>
      </c>
      <c r="AS515" s="10" t="s">
        <v>1175</v>
      </c>
      <c r="AT515" s="11">
        <v>328</v>
      </c>
      <c r="AU515" s="11">
        <v>213</v>
      </c>
      <c r="AV515" s="11">
        <v>2000000</v>
      </c>
    </row>
    <row r="516" spans="9:48" ht="15" thickBot="1" x14ac:dyDescent="0.35">
      <c r="I516">
        <f>fix1_oam1!AQ517</f>
        <v>2</v>
      </c>
      <c r="J516">
        <f>fix1_oam1!AR517</f>
        <v>2</v>
      </c>
      <c r="K516" t="str">
        <f t="shared" si="87"/>
        <v>22</v>
      </c>
      <c r="X516">
        <f>fix1_oam1!AS517</f>
        <v>2259250.5</v>
      </c>
      <c r="Y516">
        <f t="shared" ref="Y516:Y542" si="89">RANK(X516,X$3:X$542,0)</f>
        <v>537</v>
      </c>
      <c r="Z516">
        <f t="shared" ref="Z516:Z542" si="90">541-Y516</f>
        <v>4</v>
      </c>
      <c r="AA516">
        <f>fix1_oam1!AP517</f>
        <v>2000000</v>
      </c>
      <c r="AB516">
        <f t="shared" ref="AB516:AB542" si="91">AV2147</f>
        <v>2224842.1</v>
      </c>
      <c r="AC516">
        <f t="shared" ref="AC516:AC578" si="92">IF(LEFT(AB516,2)="16",1,IF(LEFT(AB516,2)="22",1,IF(LEFT(AB516,2)="27",4,4)))</f>
        <v>1</v>
      </c>
      <c r="AD516">
        <f t="shared" si="88"/>
        <v>2</v>
      </c>
      <c r="AE516" t="str">
        <f t="shared" ref="AE516:AE542" si="93">AD516&amp;AC516</f>
        <v>21</v>
      </c>
      <c r="AS516" s="10" t="s">
        <v>1176</v>
      </c>
      <c r="AT516" s="11">
        <v>22</v>
      </c>
      <c r="AU516" s="11">
        <v>519</v>
      </c>
      <c r="AV516" s="11">
        <v>1000000</v>
      </c>
    </row>
    <row r="517" spans="9:48" ht="15" thickBot="1" x14ac:dyDescent="0.35">
      <c r="I517">
        <f>fix1_oam1!AQ518</f>
        <v>3</v>
      </c>
      <c r="J517">
        <f>fix1_oam1!AR518</f>
        <v>1</v>
      </c>
      <c r="K517" t="str">
        <f t="shared" si="87"/>
        <v>13</v>
      </c>
      <c r="X517">
        <f>fix1_oam1!AS518</f>
        <v>2766281</v>
      </c>
      <c r="Y517">
        <f t="shared" si="89"/>
        <v>354</v>
      </c>
      <c r="Z517">
        <f t="shared" si="90"/>
        <v>187</v>
      </c>
      <c r="AA517">
        <f>fix1_oam1!AP518</f>
        <v>1000000</v>
      </c>
      <c r="AB517">
        <f t="shared" si="91"/>
        <v>2224842.1</v>
      </c>
      <c r="AC517">
        <f t="shared" si="92"/>
        <v>1</v>
      </c>
      <c r="AD517">
        <f t="shared" si="88"/>
        <v>1</v>
      </c>
      <c r="AE517" t="str">
        <f t="shared" si="93"/>
        <v>11</v>
      </c>
      <c r="AS517" s="10" t="s">
        <v>1177</v>
      </c>
      <c r="AT517" s="11">
        <v>489</v>
      </c>
      <c r="AU517" s="11">
        <v>52</v>
      </c>
      <c r="AV517" s="11">
        <v>1000000</v>
      </c>
    </row>
    <row r="518" spans="9:48" ht="15" thickBot="1" x14ac:dyDescent="0.35">
      <c r="I518">
        <f>fix1_oam1!AQ519</f>
        <v>3</v>
      </c>
      <c r="J518">
        <f>fix1_oam1!AR519</f>
        <v>4</v>
      </c>
      <c r="K518" t="str">
        <f t="shared" si="87"/>
        <v>43</v>
      </c>
      <c r="X518">
        <f>fix1_oam1!AS519</f>
        <v>2931511.2</v>
      </c>
      <c r="Y518">
        <f t="shared" si="89"/>
        <v>140</v>
      </c>
      <c r="Z518">
        <f t="shared" si="90"/>
        <v>401</v>
      </c>
      <c r="AA518">
        <f>fix1_oam1!AP519</f>
        <v>4000000</v>
      </c>
      <c r="AB518">
        <f t="shared" si="91"/>
        <v>2781052.6</v>
      </c>
      <c r="AC518">
        <f t="shared" si="92"/>
        <v>4</v>
      </c>
      <c r="AD518">
        <f t="shared" si="88"/>
        <v>4</v>
      </c>
      <c r="AE518" t="str">
        <f t="shared" si="93"/>
        <v>44</v>
      </c>
      <c r="AS518" s="10" t="s">
        <v>1178</v>
      </c>
      <c r="AT518" s="11">
        <v>234</v>
      </c>
      <c r="AU518" s="11">
        <v>307</v>
      </c>
      <c r="AV518" s="11">
        <v>3000000</v>
      </c>
    </row>
    <row r="519" spans="9:48" ht="15" thickBot="1" x14ac:dyDescent="0.35">
      <c r="I519">
        <f>fix1_oam1!AQ520</f>
        <v>3</v>
      </c>
      <c r="J519">
        <f>fix1_oam1!AR520</f>
        <v>3</v>
      </c>
      <c r="K519" t="str">
        <f t="shared" si="87"/>
        <v>33</v>
      </c>
      <c r="X519">
        <f>fix1_oam1!AS520</f>
        <v>2875616.8</v>
      </c>
      <c r="Y519">
        <f t="shared" si="89"/>
        <v>264</v>
      </c>
      <c r="Z519">
        <f t="shared" si="90"/>
        <v>277</v>
      </c>
      <c r="AA519">
        <f>fix1_oam1!AP520</f>
        <v>3000000</v>
      </c>
      <c r="AB519">
        <f t="shared" si="91"/>
        <v>2224842.1</v>
      </c>
      <c r="AC519">
        <f t="shared" si="92"/>
        <v>1</v>
      </c>
      <c r="AD519">
        <f t="shared" si="88"/>
        <v>3</v>
      </c>
      <c r="AE519" t="str">
        <f t="shared" si="93"/>
        <v>31</v>
      </c>
      <c r="AS519" s="10" t="s">
        <v>1179</v>
      </c>
      <c r="AT519" s="11">
        <v>277</v>
      </c>
      <c r="AU519" s="11">
        <v>264</v>
      </c>
      <c r="AV519" s="11">
        <v>3000000</v>
      </c>
    </row>
    <row r="520" spans="9:48" ht="15" thickBot="1" x14ac:dyDescent="0.35">
      <c r="I520">
        <f>fix1_oam1!AQ521</f>
        <v>3</v>
      </c>
      <c r="J520">
        <f>fix1_oam1!AR521</f>
        <v>3</v>
      </c>
      <c r="K520" t="str">
        <f t="shared" si="87"/>
        <v>33</v>
      </c>
      <c r="X520">
        <f>fix1_oam1!AS521</f>
        <v>2630069.7999999998</v>
      </c>
      <c r="Y520">
        <f t="shared" si="89"/>
        <v>453</v>
      </c>
      <c r="Z520">
        <f t="shared" si="90"/>
        <v>88</v>
      </c>
      <c r="AA520">
        <f>fix1_oam1!AP521</f>
        <v>3000000</v>
      </c>
      <c r="AB520">
        <f t="shared" si="91"/>
        <v>2224842.1</v>
      </c>
      <c r="AC520">
        <f t="shared" si="92"/>
        <v>1</v>
      </c>
      <c r="AD520">
        <f t="shared" si="88"/>
        <v>3</v>
      </c>
      <c r="AE520" t="str">
        <f t="shared" si="93"/>
        <v>31</v>
      </c>
      <c r="AS520" s="10" t="s">
        <v>1180</v>
      </c>
      <c r="AT520" s="11">
        <v>140</v>
      </c>
      <c r="AU520" s="11">
        <v>401</v>
      </c>
      <c r="AV520" s="11">
        <v>4000000</v>
      </c>
    </row>
    <row r="521" spans="9:48" ht="15" thickBot="1" x14ac:dyDescent="0.35">
      <c r="I521">
        <f>fix1_oam1!AQ522</f>
        <v>3</v>
      </c>
      <c r="J521">
        <f>fix1_oam1!AR522</f>
        <v>2</v>
      </c>
      <c r="K521" t="str">
        <f t="shared" si="87"/>
        <v>23</v>
      </c>
      <c r="X521">
        <f>fix1_oam1!AS522</f>
        <v>2539659.7999999998</v>
      </c>
      <c r="Y521">
        <f t="shared" si="89"/>
        <v>490</v>
      </c>
      <c r="Z521">
        <f t="shared" si="90"/>
        <v>51</v>
      </c>
      <c r="AA521">
        <f>fix1_oam1!AP522</f>
        <v>2000000</v>
      </c>
      <c r="AB521">
        <f t="shared" si="91"/>
        <v>2224842.1</v>
      </c>
      <c r="AC521">
        <f t="shared" si="92"/>
        <v>1</v>
      </c>
      <c r="AD521">
        <f t="shared" si="88"/>
        <v>2</v>
      </c>
      <c r="AE521" t="str">
        <f t="shared" si="93"/>
        <v>21</v>
      </c>
      <c r="AS521" s="10" t="s">
        <v>1181</v>
      </c>
      <c r="AT521" s="11">
        <v>537</v>
      </c>
      <c r="AU521" s="11">
        <v>4</v>
      </c>
      <c r="AV521" s="11">
        <v>2000000</v>
      </c>
    </row>
    <row r="522" spans="9:48" ht="15" thickBot="1" x14ac:dyDescent="0.35">
      <c r="I522">
        <f>fix1_oam1!AQ523</f>
        <v>2</v>
      </c>
      <c r="J522">
        <f>fix1_oam1!AR523</f>
        <v>3</v>
      </c>
      <c r="K522" t="str">
        <f t="shared" si="87"/>
        <v>32</v>
      </c>
      <c r="X522">
        <f>fix1_oam1!AS523</f>
        <v>2439970.1</v>
      </c>
      <c r="Y522">
        <f t="shared" si="89"/>
        <v>516</v>
      </c>
      <c r="Z522">
        <f t="shared" si="90"/>
        <v>25</v>
      </c>
      <c r="AA522">
        <f>fix1_oam1!AP523</f>
        <v>3000000</v>
      </c>
      <c r="AB522">
        <f t="shared" si="91"/>
        <v>2224842.1</v>
      </c>
      <c r="AC522">
        <f t="shared" si="92"/>
        <v>1</v>
      </c>
      <c r="AD522">
        <f t="shared" si="88"/>
        <v>3</v>
      </c>
      <c r="AE522" t="str">
        <f t="shared" si="93"/>
        <v>31</v>
      </c>
      <c r="AS522" s="10" t="s">
        <v>1182</v>
      </c>
      <c r="AT522" s="11">
        <v>354</v>
      </c>
      <c r="AU522" s="11">
        <v>187</v>
      </c>
      <c r="AV522" s="11">
        <v>1000000</v>
      </c>
    </row>
    <row r="523" spans="9:48" ht="15" thickBot="1" x14ac:dyDescent="0.35">
      <c r="I523">
        <f>fix1_oam1!AQ524</f>
        <v>2</v>
      </c>
      <c r="J523">
        <f>fix1_oam1!AR524</f>
        <v>2</v>
      </c>
      <c r="K523" t="str">
        <f t="shared" si="87"/>
        <v>22</v>
      </c>
      <c r="X523">
        <f>fix1_oam1!AS524</f>
        <v>2372432.5</v>
      </c>
      <c r="Y523">
        <f t="shared" si="89"/>
        <v>525</v>
      </c>
      <c r="Z523">
        <f t="shared" si="90"/>
        <v>16</v>
      </c>
      <c r="AA523">
        <f>fix1_oam1!AP524</f>
        <v>2000000</v>
      </c>
      <c r="AB523">
        <f t="shared" si="91"/>
        <v>2224842.1</v>
      </c>
      <c r="AC523">
        <f t="shared" si="92"/>
        <v>1</v>
      </c>
      <c r="AD523">
        <f t="shared" si="88"/>
        <v>2</v>
      </c>
      <c r="AE523" t="str">
        <f t="shared" si="93"/>
        <v>21</v>
      </c>
      <c r="AS523" s="10" t="s">
        <v>1183</v>
      </c>
      <c r="AT523" s="11">
        <v>140</v>
      </c>
      <c r="AU523" s="11">
        <v>401</v>
      </c>
      <c r="AV523" s="11">
        <v>4000000</v>
      </c>
    </row>
    <row r="524" spans="9:48" ht="15" thickBot="1" x14ac:dyDescent="0.35">
      <c r="I524">
        <f>fix1_oam1!AQ525</f>
        <v>3</v>
      </c>
      <c r="J524">
        <f>fix1_oam1!AR525</f>
        <v>3</v>
      </c>
      <c r="K524" t="str">
        <f t="shared" si="87"/>
        <v>33</v>
      </c>
      <c r="X524">
        <f>fix1_oam1!AS525</f>
        <v>2899247</v>
      </c>
      <c r="Y524">
        <f t="shared" si="89"/>
        <v>240</v>
      </c>
      <c r="Z524">
        <f t="shared" si="90"/>
        <v>301</v>
      </c>
      <c r="AA524">
        <f>fix1_oam1!AP525</f>
        <v>3000000</v>
      </c>
      <c r="AB524">
        <f t="shared" si="91"/>
        <v>2224842.1</v>
      </c>
      <c r="AC524">
        <f t="shared" si="92"/>
        <v>1</v>
      </c>
      <c r="AD524">
        <f t="shared" si="88"/>
        <v>3</v>
      </c>
      <c r="AE524" t="str">
        <f t="shared" si="93"/>
        <v>31</v>
      </c>
      <c r="AS524" s="10" t="s">
        <v>1184</v>
      </c>
      <c r="AT524" s="11">
        <v>264</v>
      </c>
      <c r="AU524" s="11">
        <v>277</v>
      </c>
      <c r="AV524" s="11">
        <v>3000000</v>
      </c>
    </row>
    <row r="525" spans="9:48" ht="15" thickBot="1" x14ac:dyDescent="0.35">
      <c r="I525">
        <f>fix1_oam1!AQ526</f>
        <v>3</v>
      </c>
      <c r="J525">
        <f>fix1_oam1!AR526</f>
        <v>3</v>
      </c>
      <c r="K525" t="str">
        <f t="shared" si="87"/>
        <v>33</v>
      </c>
      <c r="X525">
        <f>fix1_oam1!AS526</f>
        <v>2525230.1</v>
      </c>
      <c r="Y525">
        <f t="shared" si="89"/>
        <v>496</v>
      </c>
      <c r="Z525">
        <f t="shared" si="90"/>
        <v>45</v>
      </c>
      <c r="AA525">
        <f>fix1_oam1!AP526</f>
        <v>3000000</v>
      </c>
      <c r="AB525">
        <f t="shared" si="91"/>
        <v>2224842.1</v>
      </c>
      <c r="AC525">
        <f t="shared" si="92"/>
        <v>1</v>
      </c>
      <c r="AD525">
        <f t="shared" si="88"/>
        <v>3</v>
      </c>
      <c r="AE525" t="str">
        <f t="shared" si="93"/>
        <v>31</v>
      </c>
      <c r="AS525" s="10" t="s">
        <v>1185</v>
      </c>
      <c r="AT525" s="11">
        <v>453</v>
      </c>
      <c r="AU525" s="11">
        <v>88</v>
      </c>
      <c r="AV525" s="11">
        <v>3000000</v>
      </c>
    </row>
    <row r="526" spans="9:48" ht="15" thickBot="1" x14ac:dyDescent="0.35">
      <c r="I526">
        <f>fix1_oam1!AQ527</f>
        <v>3</v>
      </c>
      <c r="J526">
        <f>fix1_oam1!AR527</f>
        <v>2</v>
      </c>
      <c r="K526" t="str">
        <f t="shared" si="87"/>
        <v>23</v>
      </c>
      <c r="X526">
        <f>fix1_oam1!AS527</f>
        <v>3044639</v>
      </c>
      <c r="Y526">
        <f t="shared" si="89"/>
        <v>47</v>
      </c>
      <c r="Z526">
        <f t="shared" si="90"/>
        <v>494</v>
      </c>
      <c r="AA526">
        <f>fix1_oam1!AP527</f>
        <v>2000000</v>
      </c>
      <c r="AB526">
        <f t="shared" si="91"/>
        <v>2781052.6</v>
      </c>
      <c r="AC526">
        <f t="shared" si="92"/>
        <v>4</v>
      </c>
      <c r="AD526">
        <f t="shared" si="88"/>
        <v>2</v>
      </c>
      <c r="AE526" t="str">
        <f t="shared" si="93"/>
        <v>24</v>
      </c>
      <c r="AS526" s="10" t="s">
        <v>1186</v>
      </c>
      <c r="AT526" s="11">
        <v>490</v>
      </c>
      <c r="AU526" s="11">
        <v>51</v>
      </c>
      <c r="AV526" s="11">
        <v>2000000</v>
      </c>
    </row>
    <row r="527" spans="9:48" ht="15" thickBot="1" x14ac:dyDescent="0.35">
      <c r="I527">
        <f>fix1_oam1!AQ528</f>
        <v>3</v>
      </c>
      <c r="J527">
        <f>fix1_oam1!AR528</f>
        <v>1</v>
      </c>
      <c r="K527" t="str">
        <f t="shared" si="87"/>
        <v>13</v>
      </c>
      <c r="X527">
        <f>fix1_oam1!AS528</f>
        <v>2795545.5</v>
      </c>
      <c r="Y527">
        <f t="shared" si="89"/>
        <v>335</v>
      </c>
      <c r="Z527">
        <f t="shared" si="90"/>
        <v>206</v>
      </c>
      <c r="AA527">
        <f>fix1_oam1!AP528</f>
        <v>1000000</v>
      </c>
      <c r="AB527">
        <f t="shared" si="91"/>
        <v>2224842.1</v>
      </c>
      <c r="AC527">
        <f t="shared" si="92"/>
        <v>1</v>
      </c>
      <c r="AD527">
        <f t="shared" si="88"/>
        <v>1</v>
      </c>
      <c r="AE527" t="str">
        <f t="shared" si="93"/>
        <v>11</v>
      </c>
      <c r="AS527" s="10" t="s">
        <v>1187</v>
      </c>
      <c r="AT527" s="11">
        <v>516</v>
      </c>
      <c r="AU527" s="11">
        <v>25</v>
      </c>
      <c r="AV527" s="11">
        <v>3000000</v>
      </c>
    </row>
    <row r="528" spans="9:48" ht="15" thickBot="1" x14ac:dyDescent="0.35">
      <c r="I528">
        <f>fix1_oam1!AQ529</f>
        <v>3</v>
      </c>
      <c r="J528">
        <f>fix1_oam1!AR529</f>
        <v>4</v>
      </c>
      <c r="K528" t="str">
        <f t="shared" si="87"/>
        <v>43</v>
      </c>
      <c r="X528">
        <f>fix1_oam1!AS529</f>
        <v>2931511.2</v>
      </c>
      <c r="Y528">
        <f t="shared" si="89"/>
        <v>140</v>
      </c>
      <c r="Z528">
        <f t="shared" si="90"/>
        <v>401</v>
      </c>
      <c r="AA528">
        <f>fix1_oam1!AP529</f>
        <v>4000000</v>
      </c>
      <c r="AB528">
        <f t="shared" si="91"/>
        <v>2781052.6</v>
      </c>
      <c r="AC528">
        <f t="shared" si="92"/>
        <v>4</v>
      </c>
      <c r="AD528">
        <f t="shared" si="88"/>
        <v>4</v>
      </c>
      <c r="AE528" t="str">
        <f t="shared" si="93"/>
        <v>44</v>
      </c>
      <c r="AS528" s="10" t="s">
        <v>1188</v>
      </c>
      <c r="AT528" s="11">
        <v>525</v>
      </c>
      <c r="AU528" s="11">
        <v>16</v>
      </c>
      <c r="AV528" s="11">
        <v>2000000</v>
      </c>
    </row>
    <row r="529" spans="9:48" ht="15" thickBot="1" x14ac:dyDescent="0.35">
      <c r="I529">
        <f>fix1_oam1!AQ530</f>
        <v>3</v>
      </c>
      <c r="J529">
        <f>fix1_oam1!AR530</f>
        <v>1</v>
      </c>
      <c r="K529" t="str">
        <f t="shared" si="87"/>
        <v>13</v>
      </c>
      <c r="X529">
        <f>fix1_oam1!AS530</f>
        <v>2953180.9</v>
      </c>
      <c r="Y529">
        <f t="shared" si="89"/>
        <v>101</v>
      </c>
      <c r="Z529">
        <f t="shared" si="90"/>
        <v>440</v>
      </c>
      <c r="AA529">
        <f>fix1_oam1!AP530</f>
        <v>1000000</v>
      </c>
      <c r="AB529">
        <f t="shared" si="91"/>
        <v>2224842.1</v>
      </c>
      <c r="AC529">
        <f t="shared" si="92"/>
        <v>1</v>
      </c>
      <c r="AD529">
        <f t="shared" si="88"/>
        <v>1</v>
      </c>
      <c r="AE529" t="str">
        <f t="shared" si="93"/>
        <v>11</v>
      </c>
      <c r="AS529" s="10" t="s">
        <v>1189</v>
      </c>
      <c r="AT529" s="11">
        <v>240</v>
      </c>
      <c r="AU529" s="11">
        <v>301</v>
      </c>
      <c r="AV529" s="11">
        <v>3000000</v>
      </c>
    </row>
    <row r="530" spans="9:48" ht="15" thickBot="1" x14ac:dyDescent="0.35">
      <c r="I530">
        <f>fix1_oam1!AQ531</f>
        <v>3</v>
      </c>
      <c r="J530">
        <f>fix1_oam1!AR531</f>
        <v>4</v>
      </c>
      <c r="K530" t="str">
        <f t="shared" si="87"/>
        <v>43</v>
      </c>
      <c r="X530">
        <f>fix1_oam1!AS531</f>
        <v>3005411.7</v>
      </c>
      <c r="Y530">
        <f t="shared" si="89"/>
        <v>66</v>
      </c>
      <c r="Z530">
        <f t="shared" si="90"/>
        <v>475</v>
      </c>
      <c r="AA530">
        <f>fix1_oam1!AP531</f>
        <v>4000000</v>
      </c>
      <c r="AB530">
        <f t="shared" si="91"/>
        <v>2781052.6</v>
      </c>
      <c r="AC530">
        <f t="shared" si="92"/>
        <v>4</v>
      </c>
      <c r="AD530">
        <f t="shared" si="88"/>
        <v>4</v>
      </c>
      <c r="AE530" t="str">
        <f t="shared" si="93"/>
        <v>44</v>
      </c>
      <c r="AS530" s="10" t="s">
        <v>1190</v>
      </c>
      <c r="AT530" s="11">
        <v>496</v>
      </c>
      <c r="AU530" s="11">
        <v>45</v>
      </c>
      <c r="AV530" s="11">
        <v>3000000</v>
      </c>
    </row>
    <row r="531" spans="9:48" ht="15" thickBot="1" x14ac:dyDescent="0.35">
      <c r="I531">
        <f>fix1_oam1!AQ532</f>
        <v>3</v>
      </c>
      <c r="J531">
        <f>fix1_oam1!AR532</f>
        <v>2</v>
      </c>
      <c r="K531" t="str">
        <f t="shared" si="87"/>
        <v>23</v>
      </c>
      <c r="X531">
        <f>fix1_oam1!AS532</f>
        <v>3057929</v>
      </c>
      <c r="Y531">
        <f t="shared" si="89"/>
        <v>39</v>
      </c>
      <c r="Z531">
        <f t="shared" si="90"/>
        <v>502</v>
      </c>
      <c r="AA531">
        <f>fix1_oam1!AP532</f>
        <v>2000000</v>
      </c>
      <c r="AB531">
        <f t="shared" si="91"/>
        <v>2781052.6</v>
      </c>
      <c r="AC531">
        <f t="shared" si="92"/>
        <v>4</v>
      </c>
      <c r="AD531">
        <f t="shared" si="88"/>
        <v>2</v>
      </c>
      <c r="AE531" t="str">
        <f t="shared" si="93"/>
        <v>24</v>
      </c>
      <c r="AS531" s="10" t="s">
        <v>1191</v>
      </c>
      <c r="AT531" s="11">
        <v>47</v>
      </c>
      <c r="AU531" s="11">
        <v>494</v>
      </c>
      <c r="AV531" s="11">
        <v>2000000</v>
      </c>
    </row>
    <row r="532" spans="9:48" ht="15" thickBot="1" x14ac:dyDescent="0.35">
      <c r="I532">
        <f>fix1_oam1!AQ533</f>
        <v>3</v>
      </c>
      <c r="J532">
        <f>fix1_oam1!AR533</f>
        <v>4</v>
      </c>
      <c r="K532" t="str">
        <f t="shared" si="87"/>
        <v>43</v>
      </c>
      <c r="X532">
        <f>fix1_oam1!AS533</f>
        <v>2931511.2</v>
      </c>
      <c r="Y532">
        <f t="shared" si="89"/>
        <v>140</v>
      </c>
      <c r="Z532">
        <f t="shared" si="90"/>
        <v>401</v>
      </c>
      <c r="AA532">
        <f>fix1_oam1!AP533</f>
        <v>4000000</v>
      </c>
      <c r="AB532">
        <f t="shared" si="91"/>
        <v>2781052.6</v>
      </c>
      <c r="AC532">
        <f t="shared" si="92"/>
        <v>4</v>
      </c>
      <c r="AD532">
        <f t="shared" si="88"/>
        <v>4</v>
      </c>
      <c r="AE532" t="str">
        <f t="shared" si="93"/>
        <v>44</v>
      </c>
      <c r="AS532" s="10" t="s">
        <v>1192</v>
      </c>
      <c r="AT532" s="11">
        <v>335</v>
      </c>
      <c r="AU532" s="11">
        <v>206</v>
      </c>
      <c r="AV532" s="11">
        <v>1000000</v>
      </c>
    </row>
    <row r="533" spans="9:48" ht="15" thickBot="1" x14ac:dyDescent="0.35">
      <c r="I533">
        <f>fix1_oam1!AQ534</f>
        <v>3</v>
      </c>
      <c r="J533">
        <f>fix1_oam1!AR534</f>
        <v>2</v>
      </c>
      <c r="K533" t="str">
        <f t="shared" si="87"/>
        <v>23</v>
      </c>
      <c r="X533">
        <f>fix1_oam1!AS534</f>
        <v>2662906.4</v>
      </c>
      <c r="Y533">
        <f t="shared" si="89"/>
        <v>430</v>
      </c>
      <c r="Z533">
        <f t="shared" si="90"/>
        <v>111</v>
      </c>
      <c r="AA533">
        <f>fix1_oam1!AP534</f>
        <v>2000000</v>
      </c>
      <c r="AB533">
        <f t="shared" si="91"/>
        <v>1668631.6</v>
      </c>
      <c r="AC533">
        <f t="shared" si="92"/>
        <v>1</v>
      </c>
      <c r="AD533">
        <f t="shared" si="88"/>
        <v>2</v>
      </c>
      <c r="AE533" t="str">
        <f t="shared" si="93"/>
        <v>21</v>
      </c>
      <c r="AS533" s="10" t="s">
        <v>1193</v>
      </c>
      <c r="AT533" s="11">
        <v>140</v>
      </c>
      <c r="AU533" s="11">
        <v>401</v>
      </c>
      <c r="AV533" s="11">
        <v>4000000</v>
      </c>
    </row>
    <row r="534" spans="9:48" ht="15" thickBot="1" x14ac:dyDescent="0.35">
      <c r="I534">
        <f>fix1_oam1!AQ535</f>
        <v>3</v>
      </c>
      <c r="J534">
        <f>fix1_oam1!AR535</f>
        <v>3</v>
      </c>
      <c r="K534" t="str">
        <f t="shared" si="87"/>
        <v>33</v>
      </c>
      <c r="X534">
        <f>fix1_oam1!AS535</f>
        <v>2656584.6</v>
      </c>
      <c r="Y534">
        <f t="shared" si="89"/>
        <v>436</v>
      </c>
      <c r="Z534">
        <f t="shared" si="90"/>
        <v>105</v>
      </c>
      <c r="AA534">
        <f>fix1_oam1!AP535</f>
        <v>3000000</v>
      </c>
      <c r="AB534">
        <f t="shared" si="91"/>
        <v>2224842.1</v>
      </c>
      <c r="AC534">
        <f t="shared" si="92"/>
        <v>1</v>
      </c>
      <c r="AD534">
        <f t="shared" si="88"/>
        <v>3</v>
      </c>
      <c r="AE534" t="str">
        <f t="shared" si="93"/>
        <v>31</v>
      </c>
      <c r="AS534" s="10" t="s">
        <v>1194</v>
      </c>
      <c r="AT534" s="11">
        <v>101</v>
      </c>
      <c r="AU534" s="11">
        <v>440</v>
      </c>
      <c r="AV534" s="11">
        <v>1000000</v>
      </c>
    </row>
    <row r="535" spans="9:48" ht="15" thickBot="1" x14ac:dyDescent="0.35">
      <c r="I535">
        <f>fix1_oam1!AQ536</f>
        <v>3</v>
      </c>
      <c r="J535">
        <f>fix1_oam1!AR536</f>
        <v>4</v>
      </c>
      <c r="K535" t="str">
        <f t="shared" si="87"/>
        <v>43</v>
      </c>
      <c r="X535">
        <f>fix1_oam1!AS536</f>
        <v>2931511.2</v>
      </c>
      <c r="Y535">
        <f t="shared" si="89"/>
        <v>140</v>
      </c>
      <c r="Z535">
        <f t="shared" si="90"/>
        <v>401</v>
      </c>
      <c r="AA535">
        <f>fix1_oam1!AP536</f>
        <v>4000000</v>
      </c>
      <c r="AB535">
        <f t="shared" si="91"/>
        <v>2781052.6</v>
      </c>
      <c r="AC535">
        <f t="shared" si="92"/>
        <v>4</v>
      </c>
      <c r="AD535">
        <f t="shared" si="88"/>
        <v>4</v>
      </c>
      <c r="AE535" t="str">
        <f t="shared" si="93"/>
        <v>44</v>
      </c>
      <c r="AS535" s="10" t="s">
        <v>1195</v>
      </c>
      <c r="AT535" s="11">
        <v>66</v>
      </c>
      <c r="AU535" s="11">
        <v>475</v>
      </c>
      <c r="AV535" s="11">
        <v>4000000</v>
      </c>
    </row>
    <row r="536" spans="9:48" ht="15" thickBot="1" x14ac:dyDescent="0.35">
      <c r="I536">
        <f>fix1_oam1!AQ537</f>
        <v>3</v>
      </c>
      <c r="J536">
        <f>fix1_oam1!AR537</f>
        <v>4</v>
      </c>
      <c r="K536" t="str">
        <f t="shared" si="87"/>
        <v>43</v>
      </c>
      <c r="X536">
        <f>fix1_oam1!AS537</f>
        <v>3157447.2</v>
      </c>
      <c r="Y536">
        <f t="shared" si="89"/>
        <v>12</v>
      </c>
      <c r="Z536">
        <f t="shared" si="90"/>
        <v>529</v>
      </c>
      <c r="AA536">
        <f>fix1_oam1!AP537</f>
        <v>4000000</v>
      </c>
      <c r="AB536">
        <f t="shared" si="91"/>
        <v>2781052.6</v>
      </c>
      <c r="AC536">
        <f t="shared" si="92"/>
        <v>4</v>
      </c>
      <c r="AD536">
        <f t="shared" si="88"/>
        <v>4</v>
      </c>
      <c r="AE536" t="str">
        <f t="shared" si="93"/>
        <v>44</v>
      </c>
      <c r="AS536" s="10" t="s">
        <v>1196</v>
      </c>
      <c r="AT536" s="11">
        <v>39</v>
      </c>
      <c r="AU536" s="11">
        <v>502</v>
      </c>
      <c r="AV536" s="11">
        <v>2000000</v>
      </c>
    </row>
    <row r="537" spans="9:48" ht="15" thickBot="1" x14ac:dyDescent="0.35">
      <c r="I537">
        <f>fix1_oam1!AQ538</f>
        <v>3</v>
      </c>
      <c r="J537">
        <f>fix1_oam1!AR538</f>
        <v>3</v>
      </c>
      <c r="K537" t="str">
        <f t="shared" si="87"/>
        <v>33</v>
      </c>
      <c r="X537">
        <f>fix1_oam1!AS538</f>
        <v>2682867</v>
      </c>
      <c r="Y537">
        <f t="shared" si="89"/>
        <v>415</v>
      </c>
      <c r="Z537">
        <f t="shared" si="90"/>
        <v>126</v>
      </c>
      <c r="AA537">
        <f>fix1_oam1!AP538</f>
        <v>3000000</v>
      </c>
      <c r="AB537">
        <f t="shared" si="91"/>
        <v>2224842.1</v>
      </c>
      <c r="AC537">
        <f t="shared" si="92"/>
        <v>1</v>
      </c>
      <c r="AD537">
        <f t="shared" si="88"/>
        <v>3</v>
      </c>
      <c r="AE537" t="str">
        <f t="shared" si="93"/>
        <v>31</v>
      </c>
      <c r="AS537" s="10" t="s">
        <v>1197</v>
      </c>
      <c r="AT537" s="11">
        <v>140</v>
      </c>
      <c r="AU537" s="11">
        <v>401</v>
      </c>
      <c r="AV537" s="11">
        <v>4000000</v>
      </c>
    </row>
    <row r="538" spans="9:48" ht="15" thickBot="1" x14ac:dyDescent="0.35">
      <c r="I538">
        <f>fix1_oam1!AQ539</f>
        <v>3</v>
      </c>
      <c r="J538">
        <f>fix1_oam1!AR539</f>
        <v>3</v>
      </c>
      <c r="K538" t="str">
        <f t="shared" si="87"/>
        <v>33</v>
      </c>
      <c r="X538">
        <f>fix1_oam1!AS539</f>
        <v>2891734.3</v>
      </c>
      <c r="Y538">
        <f t="shared" si="89"/>
        <v>248</v>
      </c>
      <c r="Z538">
        <f t="shared" si="90"/>
        <v>293</v>
      </c>
      <c r="AA538">
        <f>fix1_oam1!AP539</f>
        <v>3000000</v>
      </c>
      <c r="AB538">
        <f t="shared" si="91"/>
        <v>2224842.1</v>
      </c>
      <c r="AC538">
        <f t="shared" si="92"/>
        <v>1</v>
      </c>
      <c r="AD538">
        <f t="shared" si="88"/>
        <v>3</v>
      </c>
      <c r="AE538" t="str">
        <f t="shared" si="93"/>
        <v>31</v>
      </c>
      <c r="AS538" s="10" t="s">
        <v>1198</v>
      </c>
      <c r="AT538" s="11">
        <v>430</v>
      </c>
      <c r="AU538" s="11">
        <v>111</v>
      </c>
      <c r="AV538" s="11">
        <v>2000000</v>
      </c>
    </row>
    <row r="539" spans="9:48" ht="15" thickBot="1" x14ac:dyDescent="0.35">
      <c r="I539">
        <f>fix1_oam1!AQ540</f>
        <v>2</v>
      </c>
      <c r="J539">
        <f>fix1_oam1!AR540</f>
        <v>3</v>
      </c>
      <c r="K539" t="str">
        <f t="shared" si="87"/>
        <v>32</v>
      </c>
      <c r="X539">
        <f>fix1_oam1!AS540</f>
        <v>2396509.7000000002</v>
      </c>
      <c r="Y539">
        <f t="shared" si="89"/>
        <v>523</v>
      </c>
      <c r="Z539">
        <f t="shared" si="90"/>
        <v>18</v>
      </c>
      <c r="AA539">
        <f>fix1_oam1!AP540</f>
        <v>3000000</v>
      </c>
      <c r="AB539">
        <f t="shared" si="91"/>
        <v>2224842.1</v>
      </c>
      <c r="AC539">
        <f t="shared" si="92"/>
        <v>1</v>
      </c>
      <c r="AD539">
        <f t="shared" si="88"/>
        <v>3</v>
      </c>
      <c r="AE539" t="str">
        <f t="shared" si="93"/>
        <v>31</v>
      </c>
      <c r="AS539" s="10" t="s">
        <v>1199</v>
      </c>
      <c r="AT539" s="11">
        <v>436</v>
      </c>
      <c r="AU539" s="11">
        <v>105</v>
      </c>
      <c r="AV539" s="11">
        <v>3000000</v>
      </c>
    </row>
    <row r="540" spans="9:48" ht="15" thickBot="1" x14ac:dyDescent="0.35">
      <c r="I540">
        <f>fix1_oam1!AQ541</f>
        <v>3</v>
      </c>
      <c r="J540">
        <f>fix1_oam1!AR541</f>
        <v>4</v>
      </c>
      <c r="K540" t="str">
        <f t="shared" si="87"/>
        <v>43</v>
      </c>
      <c r="X540">
        <f>fix1_oam1!AS541</f>
        <v>2931510.5</v>
      </c>
      <c r="Y540">
        <f t="shared" si="89"/>
        <v>186</v>
      </c>
      <c r="Z540">
        <f t="shared" si="90"/>
        <v>355</v>
      </c>
      <c r="AA540">
        <f>fix1_oam1!AP541</f>
        <v>4000000</v>
      </c>
      <c r="AB540">
        <f t="shared" si="91"/>
        <v>3337263.2</v>
      </c>
      <c r="AC540">
        <f t="shared" si="92"/>
        <v>4</v>
      </c>
      <c r="AD540">
        <f t="shared" si="88"/>
        <v>4</v>
      </c>
      <c r="AE540" t="str">
        <f t="shared" si="93"/>
        <v>44</v>
      </c>
      <c r="AS540" s="10" t="s">
        <v>1200</v>
      </c>
      <c r="AT540" s="11">
        <v>140</v>
      </c>
      <c r="AU540" s="11">
        <v>401</v>
      </c>
      <c r="AV540" s="11">
        <v>4000000</v>
      </c>
    </row>
    <row r="541" spans="9:48" ht="15" thickBot="1" x14ac:dyDescent="0.35">
      <c r="I541">
        <f>fix1_oam1!AQ542</f>
        <v>3</v>
      </c>
      <c r="J541">
        <f>fix1_oam1!AR542</f>
        <v>1</v>
      </c>
      <c r="K541" t="str">
        <f t="shared" ref="K541:K542" si="94">J541&amp;I541</f>
        <v>13</v>
      </c>
      <c r="X541">
        <f>fix1_oam1!AS542</f>
        <v>2796327.5</v>
      </c>
      <c r="Y541">
        <f t="shared" si="89"/>
        <v>333</v>
      </c>
      <c r="Z541">
        <f t="shared" si="90"/>
        <v>208</v>
      </c>
      <c r="AA541">
        <f>fix1_oam1!AP542</f>
        <v>1000000</v>
      </c>
      <c r="AB541">
        <f t="shared" si="91"/>
        <v>2224842.1</v>
      </c>
      <c r="AC541">
        <f t="shared" si="92"/>
        <v>1</v>
      </c>
      <c r="AD541">
        <f t="shared" si="88"/>
        <v>1</v>
      </c>
      <c r="AE541" t="str">
        <f t="shared" si="93"/>
        <v>11</v>
      </c>
      <c r="AS541" s="10" t="s">
        <v>1201</v>
      </c>
      <c r="AT541" s="11">
        <v>12</v>
      </c>
      <c r="AU541" s="11">
        <v>529</v>
      </c>
      <c r="AV541" s="11">
        <v>4000000</v>
      </c>
    </row>
    <row r="542" spans="9:48" ht="15" thickBot="1" x14ac:dyDescent="0.35">
      <c r="I542">
        <f>fix1_oam1!AQ543</f>
        <v>3</v>
      </c>
      <c r="J542">
        <f>fix1_oam1!AR543</f>
        <v>3</v>
      </c>
      <c r="K542" t="str">
        <f t="shared" si="94"/>
        <v>33</v>
      </c>
      <c r="X542">
        <f>fix1_oam1!AS543</f>
        <v>2695213.8</v>
      </c>
      <c r="Y542">
        <f t="shared" si="89"/>
        <v>408</v>
      </c>
      <c r="Z542">
        <f t="shared" si="90"/>
        <v>133</v>
      </c>
      <c r="AA542">
        <f>fix1_oam1!AP543</f>
        <v>3000000</v>
      </c>
      <c r="AB542">
        <f t="shared" si="91"/>
        <v>2224842.1</v>
      </c>
      <c r="AC542">
        <f t="shared" si="92"/>
        <v>1</v>
      </c>
      <c r="AD542">
        <f t="shared" si="88"/>
        <v>3</v>
      </c>
      <c r="AE542" t="str">
        <f t="shared" si="93"/>
        <v>31</v>
      </c>
      <c r="AS542" s="10" t="s">
        <v>1202</v>
      </c>
      <c r="AT542" s="11">
        <v>415</v>
      </c>
      <c r="AU542" s="11">
        <v>126</v>
      </c>
      <c r="AV542" s="11">
        <v>3000000</v>
      </c>
    </row>
    <row r="543" spans="9:48" ht="15" thickBot="1" x14ac:dyDescent="0.35">
      <c r="U543">
        <f>VLOOKUP(Y543,$AS$1092:$AU$1631,AT$1090,0)</f>
        <v>556210.5</v>
      </c>
      <c r="V543">
        <f t="shared" ref="V543:V602" si="95">VLOOKUP(Z543,$AS$1092:$AU$1631,AU$1090,0)</f>
        <v>1668631.6</v>
      </c>
      <c r="X543" s="38">
        <f>fix1_oam1!AS543</f>
        <v>2695213.8</v>
      </c>
      <c r="Y543" s="38">
        <f>COUNTIFS(X$3:X$542,"&gt;"&amp;X543)+1</f>
        <v>408</v>
      </c>
      <c r="Z543" s="38">
        <f t="shared" ref="Z543:Z602" si="96">541-Y543</f>
        <v>133</v>
      </c>
      <c r="AA543">
        <f>fix1_oam1!AP543</f>
        <v>3000000</v>
      </c>
      <c r="AB543">
        <f>SUM(U543:V543)</f>
        <v>2224842.1</v>
      </c>
      <c r="AC543">
        <f t="shared" si="92"/>
        <v>1</v>
      </c>
      <c r="AD543">
        <f>AA543/1000000</f>
        <v>3</v>
      </c>
      <c r="AE543" t="str">
        <f t="shared" ref="AE543:AE602" si="97">AD543&amp;AC543</f>
        <v>31</v>
      </c>
      <c r="AF543">
        <f>IF(AC543=AD543,1,0)</f>
        <v>0</v>
      </c>
      <c r="AS543" s="10" t="s">
        <v>1203</v>
      </c>
      <c r="AT543" s="11">
        <v>248</v>
      </c>
      <c r="AU543" s="11">
        <v>293</v>
      </c>
      <c r="AV543" s="11">
        <v>3000000</v>
      </c>
    </row>
    <row r="544" spans="9:48" ht="15" thickBot="1" x14ac:dyDescent="0.35">
      <c r="U544">
        <f t="shared" ref="U544:U602" si="98">VLOOKUP(Y544,$AS$1092:$AU$1631,AT$1090,0)</f>
        <v>2224842.1</v>
      </c>
      <c r="V544">
        <f t="shared" si="95"/>
        <v>556210.5</v>
      </c>
      <c r="X544" s="38">
        <f>fix1_oam1!AS544</f>
        <v>2994351.0999999996</v>
      </c>
      <c r="Y544" s="38">
        <f t="shared" ref="Y544:Y602" si="99">COUNTIFS(X$3:X$542,"&gt;"&amp;X544)+1</f>
        <v>71</v>
      </c>
      <c r="Z544" s="38">
        <f t="shared" si="96"/>
        <v>470</v>
      </c>
      <c r="AA544">
        <f>fix1_oam1!AP544</f>
        <v>4000000</v>
      </c>
      <c r="AB544">
        <f t="shared" ref="AB544:AB602" si="100">SUM(U544:V544)</f>
        <v>2781052.6</v>
      </c>
      <c r="AC544">
        <f t="shared" si="92"/>
        <v>4</v>
      </c>
      <c r="AD544">
        <f t="shared" ref="AD544:AD602" si="101">AA544/1000000</f>
        <v>4</v>
      </c>
      <c r="AE544" t="str">
        <f t="shared" si="97"/>
        <v>44</v>
      </c>
      <c r="AF544">
        <f t="shared" ref="AF544:AF602" si="102">IF(AC544=AD544,1,0)</f>
        <v>1</v>
      </c>
      <c r="AS544" s="10" t="s">
        <v>1204</v>
      </c>
      <c r="AT544" s="11">
        <v>523</v>
      </c>
      <c r="AU544" s="11">
        <v>18</v>
      </c>
      <c r="AV544" s="11">
        <v>3000000</v>
      </c>
    </row>
    <row r="545" spans="21:48" ht="15" thickBot="1" x14ac:dyDescent="0.35">
      <c r="U545">
        <f t="shared" si="98"/>
        <v>556210.5</v>
      </c>
      <c r="V545">
        <f t="shared" si="95"/>
        <v>1668631.6</v>
      </c>
      <c r="X545" s="38">
        <f>fix1_oam1!AS545</f>
        <v>2712666.6</v>
      </c>
      <c r="Y545" s="38">
        <f t="shared" si="99"/>
        <v>395</v>
      </c>
      <c r="Z545" s="38">
        <f t="shared" si="96"/>
        <v>146</v>
      </c>
      <c r="AA545">
        <f>fix1_oam1!AP545</f>
        <v>2000000</v>
      </c>
      <c r="AB545">
        <f t="shared" si="100"/>
        <v>2224842.1</v>
      </c>
      <c r="AC545">
        <f t="shared" si="92"/>
        <v>1</v>
      </c>
      <c r="AD545">
        <f t="shared" si="101"/>
        <v>2</v>
      </c>
      <c r="AE545" t="str">
        <f t="shared" si="97"/>
        <v>21</v>
      </c>
      <c r="AF545">
        <f t="shared" si="102"/>
        <v>0</v>
      </c>
      <c r="AS545" s="10" t="s">
        <v>1205</v>
      </c>
      <c r="AT545" s="11">
        <v>186</v>
      </c>
      <c r="AU545" s="11">
        <v>355</v>
      </c>
      <c r="AV545" s="11">
        <v>4000000</v>
      </c>
    </row>
    <row r="546" spans="21:48" ht="15" thickBot="1" x14ac:dyDescent="0.35">
      <c r="U546">
        <f t="shared" si="98"/>
        <v>2781052.6</v>
      </c>
      <c r="V546">
        <f t="shared" si="95"/>
        <v>0</v>
      </c>
      <c r="X546" s="38">
        <f>fix1_oam1!AS546</f>
        <v>3112354.7</v>
      </c>
      <c r="Y546" s="38">
        <f t="shared" si="99"/>
        <v>22</v>
      </c>
      <c r="Z546" s="38">
        <f t="shared" si="96"/>
        <v>519</v>
      </c>
      <c r="AA546">
        <f>fix1_oam1!AP546</f>
        <v>4000000</v>
      </c>
      <c r="AB546">
        <f t="shared" si="100"/>
        <v>2781052.6</v>
      </c>
      <c r="AC546">
        <f t="shared" si="92"/>
        <v>4</v>
      </c>
      <c r="AD546">
        <f t="shared" si="101"/>
        <v>4</v>
      </c>
      <c r="AE546" t="str">
        <f t="shared" si="97"/>
        <v>44</v>
      </c>
      <c r="AF546">
        <f t="shared" si="102"/>
        <v>1</v>
      </c>
      <c r="AS546" s="10" t="s">
        <v>1206</v>
      </c>
      <c r="AT546" s="11">
        <v>333</v>
      </c>
      <c r="AU546" s="11">
        <v>208</v>
      </c>
      <c r="AV546" s="11">
        <v>1000000</v>
      </c>
    </row>
    <row r="547" spans="21:48" ht="15" thickBot="1" x14ac:dyDescent="0.35">
      <c r="U547">
        <f t="shared" si="98"/>
        <v>556210.5</v>
      </c>
      <c r="V547">
        <f t="shared" si="95"/>
        <v>1668631.6</v>
      </c>
      <c r="X547" s="38">
        <f>fix1_oam1!AS547</f>
        <v>2801870.3000000003</v>
      </c>
      <c r="Y547" s="38">
        <f t="shared" si="99"/>
        <v>331</v>
      </c>
      <c r="Z547" s="38">
        <f t="shared" si="96"/>
        <v>210</v>
      </c>
      <c r="AA547">
        <f>fix1_oam1!AP547</f>
        <v>3000000</v>
      </c>
      <c r="AB547">
        <f t="shared" si="100"/>
        <v>2224842.1</v>
      </c>
      <c r="AC547">
        <f t="shared" si="92"/>
        <v>1</v>
      </c>
      <c r="AD547">
        <f t="shared" si="101"/>
        <v>3</v>
      </c>
      <c r="AE547" t="str">
        <f t="shared" si="97"/>
        <v>31</v>
      </c>
      <c r="AF547">
        <f t="shared" si="102"/>
        <v>0</v>
      </c>
      <c r="AS547" s="10" t="s">
        <v>1207</v>
      </c>
      <c r="AT547" s="11">
        <v>408</v>
      </c>
      <c r="AU547" s="11">
        <v>133</v>
      </c>
      <c r="AV547" s="11">
        <v>3000000</v>
      </c>
    </row>
    <row r="548" spans="21:48" ht="18.600000000000001" thickBot="1" x14ac:dyDescent="0.35">
      <c r="U548">
        <f t="shared" si="98"/>
        <v>2781052.6</v>
      </c>
      <c r="V548">
        <f t="shared" si="95"/>
        <v>0</v>
      </c>
      <c r="X548" s="38">
        <f>fix1_oam1!AS548</f>
        <v>3163621.6999999997</v>
      </c>
      <c r="Y548" s="38">
        <f t="shared" si="99"/>
        <v>11</v>
      </c>
      <c r="Z548" s="38">
        <f t="shared" si="96"/>
        <v>530</v>
      </c>
      <c r="AA548">
        <f>fix1_oam1!AP548</f>
        <v>4000000</v>
      </c>
      <c r="AB548">
        <f t="shared" si="100"/>
        <v>2781052.6</v>
      </c>
      <c r="AC548">
        <f t="shared" si="92"/>
        <v>4</v>
      </c>
      <c r="AD548">
        <f t="shared" si="101"/>
        <v>4</v>
      </c>
      <c r="AE548" t="str">
        <f t="shared" si="97"/>
        <v>44</v>
      </c>
      <c r="AF548">
        <f t="shared" si="102"/>
        <v>1</v>
      </c>
      <c r="AS548" s="6"/>
    </row>
    <row r="549" spans="21:48" ht="15" thickBot="1" x14ac:dyDescent="0.35">
      <c r="U549">
        <f t="shared" si="98"/>
        <v>1668631.6</v>
      </c>
      <c r="V549">
        <f t="shared" si="95"/>
        <v>1112421.1000000001</v>
      </c>
      <c r="X549" s="38">
        <f>fix1_oam1!AS549</f>
        <v>2939084</v>
      </c>
      <c r="Y549" s="38">
        <f t="shared" si="99"/>
        <v>112</v>
      </c>
      <c r="Z549" s="38">
        <f t="shared" si="96"/>
        <v>429</v>
      </c>
      <c r="AA549">
        <f>fix1_oam1!AP549</f>
        <v>1000000</v>
      </c>
      <c r="AB549">
        <f t="shared" si="100"/>
        <v>2781052.7</v>
      </c>
      <c r="AC549">
        <f t="shared" si="92"/>
        <v>4</v>
      </c>
      <c r="AD549">
        <f t="shared" si="101"/>
        <v>1</v>
      </c>
      <c r="AE549" t="str">
        <f t="shared" si="97"/>
        <v>14</v>
      </c>
      <c r="AF549">
        <f t="shared" si="102"/>
        <v>0</v>
      </c>
      <c r="AS549" s="10" t="s">
        <v>1208</v>
      </c>
      <c r="AT549" s="10" t="s">
        <v>649</v>
      </c>
      <c r="AU549" s="10" t="s">
        <v>650</v>
      </c>
    </row>
    <row r="550" spans="21:48" ht="20.399999999999999" thickBot="1" x14ac:dyDescent="0.35">
      <c r="U550">
        <f t="shared" si="98"/>
        <v>2224842.1</v>
      </c>
      <c r="V550">
        <f t="shared" si="95"/>
        <v>556210.5</v>
      </c>
      <c r="X550" s="38">
        <f>fix1_oam1!AS550</f>
        <v>2999809.5999999996</v>
      </c>
      <c r="Y550" s="38">
        <f t="shared" si="99"/>
        <v>68</v>
      </c>
      <c r="Z550" s="38">
        <f t="shared" si="96"/>
        <v>473</v>
      </c>
      <c r="AA550">
        <f>fix1_oam1!AP550</f>
        <v>3000000</v>
      </c>
      <c r="AB550">
        <f t="shared" si="100"/>
        <v>2781052.6</v>
      </c>
      <c r="AC550">
        <f t="shared" si="92"/>
        <v>4</v>
      </c>
      <c r="AD550">
        <f t="shared" si="101"/>
        <v>3</v>
      </c>
      <c r="AE550" t="str">
        <f t="shared" si="97"/>
        <v>34</v>
      </c>
      <c r="AF550">
        <f t="shared" si="102"/>
        <v>0</v>
      </c>
      <c r="AS550" s="10" t="s">
        <v>1209</v>
      </c>
      <c r="AT550" s="11" t="s">
        <v>1926</v>
      </c>
      <c r="AU550" s="11" t="s">
        <v>1927</v>
      </c>
    </row>
    <row r="551" spans="21:48" ht="20.399999999999999" thickBot="1" x14ac:dyDescent="0.35">
      <c r="U551">
        <f t="shared" si="98"/>
        <v>556210.5</v>
      </c>
      <c r="V551">
        <f t="shared" si="95"/>
        <v>1668631.6</v>
      </c>
      <c r="X551" s="38">
        <f>fix1_oam1!AS551</f>
        <v>2781389.1999999997</v>
      </c>
      <c r="Y551" s="38">
        <f t="shared" si="99"/>
        <v>344</v>
      </c>
      <c r="Z551" s="38">
        <f t="shared" si="96"/>
        <v>197</v>
      </c>
      <c r="AA551">
        <f>fix1_oam1!AP551</f>
        <v>2000000</v>
      </c>
      <c r="AB551">
        <f t="shared" si="100"/>
        <v>2224842.1</v>
      </c>
      <c r="AC551">
        <f t="shared" si="92"/>
        <v>1</v>
      </c>
      <c r="AD551">
        <f t="shared" si="101"/>
        <v>2</v>
      </c>
      <c r="AE551" t="str">
        <f t="shared" si="97"/>
        <v>21</v>
      </c>
      <c r="AF551">
        <f t="shared" si="102"/>
        <v>0</v>
      </c>
      <c r="AS551" s="10" t="s">
        <v>1210</v>
      </c>
      <c r="AT551" s="11" t="s">
        <v>1926</v>
      </c>
      <c r="AU551" s="11" t="s">
        <v>1927</v>
      </c>
    </row>
    <row r="552" spans="21:48" ht="20.399999999999999" thickBot="1" x14ac:dyDescent="0.35">
      <c r="U552">
        <f t="shared" si="98"/>
        <v>556210.5</v>
      </c>
      <c r="V552">
        <f t="shared" si="95"/>
        <v>1668631.6</v>
      </c>
      <c r="X552" s="38">
        <f>fix1_oam1!AS552</f>
        <v>2794538.5999999992</v>
      </c>
      <c r="Y552" s="38">
        <f t="shared" si="99"/>
        <v>336</v>
      </c>
      <c r="Z552" s="38">
        <f t="shared" si="96"/>
        <v>205</v>
      </c>
      <c r="AA552">
        <f>fix1_oam1!AP552</f>
        <v>4000000</v>
      </c>
      <c r="AB552">
        <f t="shared" si="100"/>
        <v>2224842.1</v>
      </c>
      <c r="AC552">
        <f t="shared" si="92"/>
        <v>1</v>
      </c>
      <c r="AD552">
        <f t="shared" si="101"/>
        <v>4</v>
      </c>
      <c r="AE552" t="str">
        <f t="shared" si="97"/>
        <v>41</v>
      </c>
      <c r="AF552">
        <f t="shared" si="102"/>
        <v>0</v>
      </c>
      <c r="AS552" s="10" t="s">
        <v>1212</v>
      </c>
      <c r="AT552" s="11" t="s">
        <v>1926</v>
      </c>
      <c r="AU552" s="11" t="s">
        <v>1927</v>
      </c>
    </row>
    <row r="553" spans="21:48" ht="20.399999999999999" thickBot="1" x14ac:dyDescent="0.35">
      <c r="U553">
        <f t="shared" si="98"/>
        <v>0</v>
      </c>
      <c r="V553">
        <f t="shared" si="95"/>
        <v>2224842.1</v>
      </c>
      <c r="X553" s="38">
        <f>fix1_oam1!AS553</f>
        <v>2635092.8000000003</v>
      </c>
      <c r="Y553" s="38">
        <f t="shared" si="99"/>
        <v>450</v>
      </c>
      <c r="Z553" s="38">
        <f t="shared" si="96"/>
        <v>91</v>
      </c>
      <c r="AA553">
        <f>fix1_oam1!AP553</f>
        <v>3000000</v>
      </c>
      <c r="AB553">
        <f t="shared" si="100"/>
        <v>2224842.1</v>
      </c>
      <c r="AC553">
        <f t="shared" si="92"/>
        <v>1</v>
      </c>
      <c r="AD553">
        <f t="shared" si="101"/>
        <v>3</v>
      </c>
      <c r="AE553" t="str">
        <f t="shared" si="97"/>
        <v>31</v>
      </c>
      <c r="AF553">
        <f t="shared" si="102"/>
        <v>0</v>
      </c>
      <c r="AS553" s="10" t="s">
        <v>1213</v>
      </c>
      <c r="AT553" s="11" t="s">
        <v>1928</v>
      </c>
      <c r="AU553" s="11" t="s">
        <v>1927</v>
      </c>
    </row>
    <row r="554" spans="21:48" ht="20.399999999999999" thickBot="1" x14ac:dyDescent="0.35">
      <c r="U554">
        <f t="shared" si="98"/>
        <v>556210.5</v>
      </c>
      <c r="V554">
        <f t="shared" si="95"/>
        <v>1668631.6</v>
      </c>
      <c r="X554" s="38">
        <f>fix1_oam1!AS554</f>
        <v>2684337.2000000002</v>
      </c>
      <c r="Y554" s="38">
        <f t="shared" si="99"/>
        <v>415</v>
      </c>
      <c r="Z554" s="38">
        <f t="shared" si="96"/>
        <v>126</v>
      </c>
      <c r="AA554">
        <f>fix1_oam1!AP554</f>
        <v>3000000</v>
      </c>
      <c r="AB554">
        <f t="shared" si="100"/>
        <v>2224842.1</v>
      </c>
      <c r="AC554">
        <f t="shared" si="92"/>
        <v>1</v>
      </c>
      <c r="AD554">
        <f t="shared" si="101"/>
        <v>3</v>
      </c>
      <c r="AE554" t="str">
        <f t="shared" si="97"/>
        <v>31</v>
      </c>
      <c r="AF554">
        <f t="shared" si="102"/>
        <v>0</v>
      </c>
      <c r="AS554" s="10" t="s">
        <v>1214</v>
      </c>
      <c r="AT554" s="11" t="s">
        <v>1928</v>
      </c>
      <c r="AU554" s="11" t="s">
        <v>1927</v>
      </c>
    </row>
    <row r="555" spans="21:48" ht="20.399999999999999" thickBot="1" x14ac:dyDescent="0.35">
      <c r="U555">
        <f t="shared" si="98"/>
        <v>556210.5</v>
      </c>
      <c r="V555">
        <f t="shared" si="95"/>
        <v>1668631.6</v>
      </c>
      <c r="X555" s="38">
        <f>fix1_oam1!AS555</f>
        <v>2736334.1</v>
      </c>
      <c r="Y555" s="38">
        <f t="shared" si="99"/>
        <v>375</v>
      </c>
      <c r="Z555" s="38">
        <f t="shared" si="96"/>
        <v>166</v>
      </c>
      <c r="AA555">
        <f>fix1_oam1!AP555</f>
        <v>4000000</v>
      </c>
      <c r="AB555">
        <f t="shared" si="100"/>
        <v>2224842.1</v>
      </c>
      <c r="AC555">
        <f t="shared" si="92"/>
        <v>1</v>
      </c>
      <c r="AD555">
        <f t="shared" si="101"/>
        <v>4</v>
      </c>
      <c r="AE555" t="str">
        <f t="shared" si="97"/>
        <v>41</v>
      </c>
      <c r="AF555">
        <f t="shared" si="102"/>
        <v>0</v>
      </c>
      <c r="AS555" s="10" t="s">
        <v>1215</v>
      </c>
      <c r="AT555" s="11" t="s">
        <v>1928</v>
      </c>
      <c r="AU555" s="11" t="s">
        <v>1927</v>
      </c>
    </row>
    <row r="556" spans="21:48" ht="20.399999999999999" thickBot="1" x14ac:dyDescent="0.35">
      <c r="U556">
        <f t="shared" si="98"/>
        <v>556210.5</v>
      </c>
      <c r="V556">
        <f t="shared" si="95"/>
        <v>1668631.6</v>
      </c>
      <c r="X556" s="38">
        <f>fix1_oam1!AS556</f>
        <v>2828205.4999999995</v>
      </c>
      <c r="Y556" s="38">
        <f t="shared" si="99"/>
        <v>309</v>
      </c>
      <c r="Z556" s="38">
        <f t="shared" si="96"/>
        <v>232</v>
      </c>
      <c r="AA556">
        <f>fix1_oam1!AP556</f>
        <v>4000000</v>
      </c>
      <c r="AB556">
        <f t="shared" si="100"/>
        <v>2224842.1</v>
      </c>
      <c r="AC556">
        <f t="shared" si="92"/>
        <v>1</v>
      </c>
      <c r="AD556">
        <f t="shared" si="101"/>
        <v>4</v>
      </c>
      <c r="AE556" t="str">
        <f t="shared" si="97"/>
        <v>41</v>
      </c>
      <c r="AF556">
        <f t="shared" si="102"/>
        <v>0</v>
      </c>
      <c r="AS556" s="10" t="s">
        <v>1216</v>
      </c>
      <c r="AT556" s="11" t="s">
        <v>1928</v>
      </c>
      <c r="AU556" s="11" t="s">
        <v>1927</v>
      </c>
    </row>
    <row r="557" spans="21:48" ht="20.399999999999999" thickBot="1" x14ac:dyDescent="0.35">
      <c r="U557">
        <f t="shared" si="98"/>
        <v>1668631.6</v>
      </c>
      <c r="V557">
        <f t="shared" si="95"/>
        <v>1112421.1000000001</v>
      </c>
      <c r="X557" s="38">
        <f>fix1_oam1!AS557</f>
        <v>2933063.4</v>
      </c>
      <c r="Y557" s="38">
        <f t="shared" si="99"/>
        <v>116</v>
      </c>
      <c r="Z557" s="38">
        <f t="shared" si="96"/>
        <v>425</v>
      </c>
      <c r="AA557">
        <f>fix1_oam1!AP557</f>
        <v>2000000</v>
      </c>
      <c r="AB557">
        <f t="shared" si="100"/>
        <v>2781052.7</v>
      </c>
      <c r="AC557">
        <f t="shared" si="92"/>
        <v>4</v>
      </c>
      <c r="AD557">
        <f t="shared" si="101"/>
        <v>2</v>
      </c>
      <c r="AE557" t="str">
        <f t="shared" si="97"/>
        <v>24</v>
      </c>
      <c r="AF557">
        <f t="shared" si="102"/>
        <v>0</v>
      </c>
      <c r="AS557" s="10" t="s">
        <v>1217</v>
      </c>
      <c r="AT557" s="11" t="s">
        <v>1928</v>
      </c>
      <c r="AU557" s="11" t="s">
        <v>1927</v>
      </c>
    </row>
    <row r="558" spans="21:48" ht="20.399999999999999" thickBot="1" x14ac:dyDescent="0.35">
      <c r="U558">
        <f t="shared" si="98"/>
        <v>0</v>
      </c>
      <c r="V558">
        <f t="shared" si="95"/>
        <v>2224842.1</v>
      </c>
      <c r="X558" s="38">
        <f>fix1_oam1!AS558</f>
        <v>2567990.6</v>
      </c>
      <c r="Y558" s="38">
        <f t="shared" si="99"/>
        <v>482</v>
      </c>
      <c r="Z558" s="38">
        <f t="shared" si="96"/>
        <v>59</v>
      </c>
      <c r="AA558">
        <f>fix1_oam1!AP558</f>
        <v>3000000</v>
      </c>
      <c r="AB558">
        <f t="shared" si="100"/>
        <v>2224842.1</v>
      </c>
      <c r="AC558">
        <f t="shared" si="92"/>
        <v>1</v>
      </c>
      <c r="AD558">
        <f t="shared" si="101"/>
        <v>3</v>
      </c>
      <c r="AE558" t="str">
        <f t="shared" si="97"/>
        <v>31</v>
      </c>
      <c r="AF558">
        <f t="shared" si="102"/>
        <v>0</v>
      </c>
      <c r="AS558" s="10" t="s">
        <v>1218</v>
      </c>
      <c r="AT558" s="11" t="s">
        <v>1928</v>
      </c>
      <c r="AU558" s="11" t="s">
        <v>1927</v>
      </c>
    </row>
    <row r="559" spans="21:48" ht="20.399999999999999" thickBot="1" x14ac:dyDescent="0.35">
      <c r="U559">
        <f t="shared" si="98"/>
        <v>556210.5</v>
      </c>
      <c r="V559">
        <f t="shared" si="95"/>
        <v>1668631.6</v>
      </c>
      <c r="X559" s="38">
        <f>fix1_oam1!AS559</f>
        <v>2868382.5999999996</v>
      </c>
      <c r="Y559" s="38">
        <f t="shared" si="99"/>
        <v>276</v>
      </c>
      <c r="Z559" s="38">
        <f t="shared" si="96"/>
        <v>265</v>
      </c>
      <c r="AA559">
        <f>fix1_oam1!AP559</f>
        <v>2000000</v>
      </c>
      <c r="AB559">
        <f t="shared" si="100"/>
        <v>2224842.1</v>
      </c>
      <c r="AC559">
        <f t="shared" si="92"/>
        <v>1</v>
      </c>
      <c r="AD559">
        <f t="shared" si="101"/>
        <v>2</v>
      </c>
      <c r="AE559" t="str">
        <f t="shared" si="97"/>
        <v>21</v>
      </c>
      <c r="AF559">
        <f t="shared" si="102"/>
        <v>0</v>
      </c>
      <c r="AS559" s="10" t="s">
        <v>1219</v>
      </c>
      <c r="AT559" s="11" t="s">
        <v>1928</v>
      </c>
      <c r="AU559" s="11" t="s">
        <v>1927</v>
      </c>
    </row>
    <row r="560" spans="21:48" ht="20.399999999999999" thickBot="1" x14ac:dyDescent="0.35">
      <c r="U560">
        <f t="shared" si="98"/>
        <v>556210.5</v>
      </c>
      <c r="V560">
        <f t="shared" si="95"/>
        <v>1668631.6</v>
      </c>
      <c r="X560" s="38">
        <f>fix1_oam1!AS560</f>
        <v>2711103.9999999995</v>
      </c>
      <c r="Y560" s="38">
        <f t="shared" si="99"/>
        <v>395</v>
      </c>
      <c r="Z560" s="38">
        <f t="shared" si="96"/>
        <v>146</v>
      </c>
      <c r="AA560">
        <f>fix1_oam1!AP560</f>
        <v>1000000</v>
      </c>
      <c r="AB560">
        <f t="shared" si="100"/>
        <v>2224842.1</v>
      </c>
      <c r="AC560">
        <f t="shared" si="92"/>
        <v>1</v>
      </c>
      <c r="AD560">
        <f t="shared" si="101"/>
        <v>1</v>
      </c>
      <c r="AE560" t="str">
        <f t="shared" si="97"/>
        <v>11</v>
      </c>
      <c r="AF560">
        <f t="shared" si="102"/>
        <v>1</v>
      </c>
      <c r="AS560" s="10" t="s">
        <v>1220</v>
      </c>
      <c r="AT560" s="11" t="s">
        <v>1928</v>
      </c>
      <c r="AU560" s="11" t="s">
        <v>1927</v>
      </c>
    </row>
    <row r="561" spans="21:47" ht="20.399999999999999" thickBot="1" x14ac:dyDescent="0.35">
      <c r="U561">
        <f t="shared" si="98"/>
        <v>2781052.6</v>
      </c>
      <c r="V561">
        <f t="shared" si="95"/>
        <v>0</v>
      </c>
      <c r="X561" s="38">
        <f>fix1_oam1!AS561</f>
        <v>3117720.9</v>
      </c>
      <c r="Y561" s="38">
        <f t="shared" si="99"/>
        <v>22</v>
      </c>
      <c r="Z561" s="38">
        <f t="shared" si="96"/>
        <v>519</v>
      </c>
      <c r="AA561">
        <f>fix1_oam1!AP561</f>
        <v>2000000</v>
      </c>
      <c r="AB561">
        <f t="shared" si="100"/>
        <v>2781052.6</v>
      </c>
      <c r="AC561">
        <f t="shared" si="92"/>
        <v>4</v>
      </c>
      <c r="AD561">
        <f t="shared" si="101"/>
        <v>2</v>
      </c>
      <c r="AE561" t="str">
        <f t="shared" si="97"/>
        <v>24</v>
      </c>
      <c r="AF561">
        <f t="shared" si="102"/>
        <v>0</v>
      </c>
      <c r="AS561" s="10" t="s">
        <v>1221</v>
      </c>
      <c r="AT561" s="11" t="s">
        <v>1928</v>
      </c>
      <c r="AU561" s="11" t="s">
        <v>1927</v>
      </c>
    </row>
    <row r="562" spans="21:47" ht="20.399999999999999" thickBot="1" x14ac:dyDescent="0.35">
      <c r="U562">
        <f t="shared" si="98"/>
        <v>3337263.2</v>
      </c>
      <c r="V562">
        <f t="shared" si="95"/>
        <v>0</v>
      </c>
      <c r="X562" s="38">
        <f>fix1_oam1!AS562</f>
        <v>3305334.6000000006</v>
      </c>
      <c r="Y562" s="38">
        <f t="shared" si="99"/>
        <v>2</v>
      </c>
      <c r="Z562" s="38">
        <f t="shared" si="96"/>
        <v>539</v>
      </c>
      <c r="AA562">
        <f>fix1_oam1!AP562</f>
        <v>4000000</v>
      </c>
      <c r="AB562">
        <f t="shared" si="100"/>
        <v>3337263.2</v>
      </c>
      <c r="AC562">
        <f t="shared" si="92"/>
        <v>4</v>
      </c>
      <c r="AD562">
        <f t="shared" si="101"/>
        <v>4</v>
      </c>
      <c r="AE562" t="str">
        <f t="shared" si="97"/>
        <v>44</v>
      </c>
      <c r="AF562">
        <f t="shared" si="102"/>
        <v>1</v>
      </c>
      <c r="AS562" s="10" t="s">
        <v>1222</v>
      </c>
      <c r="AT562" s="11" t="s">
        <v>1928</v>
      </c>
      <c r="AU562" s="11" t="s">
        <v>1927</v>
      </c>
    </row>
    <row r="563" spans="21:47" ht="20.399999999999999" thickBot="1" x14ac:dyDescent="0.35">
      <c r="U563">
        <f t="shared" si="98"/>
        <v>0</v>
      </c>
      <c r="V563">
        <f t="shared" si="95"/>
        <v>2224842.1</v>
      </c>
      <c r="X563" s="38">
        <f>fix1_oam1!AS563</f>
        <v>2512394.6</v>
      </c>
      <c r="Y563" s="38">
        <f t="shared" si="99"/>
        <v>500</v>
      </c>
      <c r="Z563" s="38">
        <f t="shared" si="96"/>
        <v>41</v>
      </c>
      <c r="AA563">
        <f>fix1_oam1!AP563</f>
        <v>1000000</v>
      </c>
      <c r="AB563">
        <f t="shared" si="100"/>
        <v>2224842.1</v>
      </c>
      <c r="AC563">
        <f t="shared" si="92"/>
        <v>1</v>
      </c>
      <c r="AD563">
        <f t="shared" si="101"/>
        <v>1</v>
      </c>
      <c r="AE563" t="str">
        <f t="shared" si="97"/>
        <v>11</v>
      </c>
      <c r="AF563">
        <f t="shared" si="102"/>
        <v>1</v>
      </c>
      <c r="AS563" s="10" t="s">
        <v>1223</v>
      </c>
      <c r="AT563" s="11" t="s">
        <v>1928</v>
      </c>
      <c r="AU563" s="11" t="s">
        <v>1927</v>
      </c>
    </row>
    <row r="564" spans="21:47" ht="20.399999999999999" thickBot="1" x14ac:dyDescent="0.35">
      <c r="U564">
        <f t="shared" si="98"/>
        <v>1668631.6</v>
      </c>
      <c r="V564">
        <f t="shared" si="95"/>
        <v>556210.5</v>
      </c>
      <c r="X564" s="38">
        <f>fix1_oam1!AS564</f>
        <v>2954674.5</v>
      </c>
      <c r="Y564" s="38">
        <f t="shared" si="99"/>
        <v>97</v>
      </c>
      <c r="Z564" s="38">
        <f t="shared" si="96"/>
        <v>444</v>
      </c>
      <c r="AA564">
        <f>fix1_oam1!AP564</f>
        <v>4000000</v>
      </c>
      <c r="AB564">
        <f t="shared" si="100"/>
        <v>2224842.1</v>
      </c>
      <c r="AC564">
        <f t="shared" si="92"/>
        <v>1</v>
      </c>
      <c r="AD564">
        <f t="shared" si="101"/>
        <v>4</v>
      </c>
      <c r="AE564" t="str">
        <f t="shared" si="97"/>
        <v>41</v>
      </c>
      <c r="AF564">
        <f t="shared" si="102"/>
        <v>0</v>
      </c>
      <c r="AS564" s="10" t="s">
        <v>1224</v>
      </c>
      <c r="AT564" s="11" t="s">
        <v>1928</v>
      </c>
      <c r="AU564" s="11" t="s">
        <v>1927</v>
      </c>
    </row>
    <row r="565" spans="21:47" ht="20.399999999999999" thickBot="1" x14ac:dyDescent="0.35">
      <c r="U565">
        <f t="shared" si="98"/>
        <v>0</v>
      </c>
      <c r="V565">
        <f t="shared" si="95"/>
        <v>2224842.1</v>
      </c>
      <c r="X565" s="38">
        <f>fix1_oam1!AS565</f>
        <v>2568086.7000000002</v>
      </c>
      <c r="Y565" s="38">
        <f t="shared" si="99"/>
        <v>482</v>
      </c>
      <c r="Z565" s="38">
        <f t="shared" si="96"/>
        <v>59</v>
      </c>
      <c r="AA565">
        <f>fix1_oam1!AP565</f>
        <v>1000000</v>
      </c>
      <c r="AB565">
        <f t="shared" si="100"/>
        <v>2224842.1</v>
      </c>
      <c r="AC565">
        <f t="shared" si="92"/>
        <v>1</v>
      </c>
      <c r="AD565">
        <f t="shared" si="101"/>
        <v>1</v>
      </c>
      <c r="AE565" t="str">
        <f t="shared" si="97"/>
        <v>11</v>
      </c>
      <c r="AF565">
        <f t="shared" si="102"/>
        <v>1</v>
      </c>
      <c r="AS565" s="10" t="s">
        <v>1225</v>
      </c>
      <c r="AT565" s="11" t="s">
        <v>1928</v>
      </c>
      <c r="AU565" s="11" t="s">
        <v>1927</v>
      </c>
    </row>
    <row r="566" spans="21:47" ht="20.399999999999999" thickBot="1" x14ac:dyDescent="0.35">
      <c r="U566">
        <f t="shared" si="98"/>
        <v>556210.5</v>
      </c>
      <c r="V566">
        <f t="shared" si="95"/>
        <v>1668631.6</v>
      </c>
      <c r="X566" s="38">
        <f>fix1_oam1!AS566</f>
        <v>2682628</v>
      </c>
      <c r="Y566" s="38">
        <f t="shared" si="99"/>
        <v>416</v>
      </c>
      <c r="Z566" s="38">
        <f t="shared" si="96"/>
        <v>125</v>
      </c>
      <c r="AA566">
        <f>fix1_oam1!AP566</f>
        <v>1000000</v>
      </c>
      <c r="AB566">
        <f t="shared" si="100"/>
        <v>2224842.1</v>
      </c>
      <c r="AC566">
        <f t="shared" si="92"/>
        <v>1</v>
      </c>
      <c r="AD566">
        <f t="shared" si="101"/>
        <v>1</v>
      </c>
      <c r="AE566" t="str">
        <f t="shared" si="97"/>
        <v>11</v>
      </c>
      <c r="AF566">
        <f t="shared" si="102"/>
        <v>1</v>
      </c>
      <c r="AS566" s="10" t="s">
        <v>1226</v>
      </c>
      <c r="AT566" s="11" t="s">
        <v>1928</v>
      </c>
      <c r="AU566" s="11" t="s">
        <v>1927</v>
      </c>
    </row>
    <row r="567" spans="21:47" ht="20.399999999999999" thickBot="1" x14ac:dyDescent="0.35">
      <c r="U567">
        <f t="shared" si="98"/>
        <v>2224842.1</v>
      </c>
      <c r="V567">
        <f t="shared" si="95"/>
        <v>0</v>
      </c>
      <c r="X567" s="38">
        <f>fix1_oam1!AS567</f>
        <v>3021568.8000000003</v>
      </c>
      <c r="Y567" s="38">
        <f t="shared" si="99"/>
        <v>57</v>
      </c>
      <c r="Z567" s="38">
        <f t="shared" si="96"/>
        <v>484</v>
      </c>
      <c r="AA567">
        <f>fix1_oam1!AP567</f>
        <v>4000000</v>
      </c>
      <c r="AB567">
        <f t="shared" si="100"/>
        <v>2224842.1</v>
      </c>
      <c r="AC567">
        <f t="shared" si="92"/>
        <v>1</v>
      </c>
      <c r="AD567">
        <f t="shared" si="101"/>
        <v>4</v>
      </c>
      <c r="AE567" t="str">
        <f t="shared" si="97"/>
        <v>41</v>
      </c>
      <c r="AF567">
        <f t="shared" si="102"/>
        <v>0</v>
      </c>
      <c r="AS567" s="10" t="s">
        <v>1227</v>
      </c>
      <c r="AT567" s="11" t="s">
        <v>1928</v>
      </c>
      <c r="AU567" s="11" t="s">
        <v>1927</v>
      </c>
    </row>
    <row r="568" spans="21:47" ht="20.399999999999999" thickBot="1" x14ac:dyDescent="0.35">
      <c r="U568">
        <f t="shared" si="98"/>
        <v>556210.5</v>
      </c>
      <c r="V568">
        <f t="shared" si="95"/>
        <v>1668631.6</v>
      </c>
      <c r="X568" s="38">
        <f>fix1_oam1!AS568</f>
        <v>2886013.3</v>
      </c>
      <c r="Y568" s="38">
        <f t="shared" si="99"/>
        <v>252</v>
      </c>
      <c r="Z568" s="38">
        <f t="shared" si="96"/>
        <v>289</v>
      </c>
      <c r="AA568">
        <f>fix1_oam1!AP568</f>
        <v>1000000</v>
      </c>
      <c r="AB568">
        <f t="shared" si="100"/>
        <v>2224842.1</v>
      </c>
      <c r="AC568">
        <f t="shared" si="92"/>
        <v>1</v>
      </c>
      <c r="AD568">
        <f t="shared" si="101"/>
        <v>1</v>
      </c>
      <c r="AE568" t="str">
        <f t="shared" si="97"/>
        <v>11</v>
      </c>
      <c r="AF568">
        <f t="shared" si="102"/>
        <v>1</v>
      </c>
      <c r="AS568" s="10" t="s">
        <v>1228</v>
      </c>
      <c r="AT568" s="11" t="s">
        <v>1928</v>
      </c>
      <c r="AU568" s="11" t="s">
        <v>1927</v>
      </c>
    </row>
    <row r="569" spans="21:47" ht="20.399999999999999" thickBot="1" x14ac:dyDescent="0.35">
      <c r="U569">
        <f t="shared" si="98"/>
        <v>556210.5</v>
      </c>
      <c r="V569">
        <f t="shared" si="95"/>
        <v>1668631.6</v>
      </c>
      <c r="X569" s="38">
        <f>fix1_oam1!AS569</f>
        <v>2768581.4999999995</v>
      </c>
      <c r="Y569" s="38">
        <f t="shared" si="99"/>
        <v>353</v>
      </c>
      <c r="Z569" s="38">
        <f t="shared" si="96"/>
        <v>188</v>
      </c>
      <c r="AA569">
        <f>fix1_oam1!AP569</f>
        <v>4000000</v>
      </c>
      <c r="AB569">
        <f t="shared" si="100"/>
        <v>2224842.1</v>
      </c>
      <c r="AC569">
        <f t="shared" si="92"/>
        <v>1</v>
      </c>
      <c r="AD569">
        <f t="shared" si="101"/>
        <v>4</v>
      </c>
      <c r="AE569" t="str">
        <f t="shared" si="97"/>
        <v>41</v>
      </c>
      <c r="AF569">
        <f t="shared" si="102"/>
        <v>0</v>
      </c>
      <c r="AS569" s="10" t="s">
        <v>1229</v>
      </c>
      <c r="AT569" s="11" t="s">
        <v>1928</v>
      </c>
      <c r="AU569" s="11" t="s">
        <v>1927</v>
      </c>
    </row>
    <row r="570" spans="21:47" ht="20.399999999999999" thickBot="1" x14ac:dyDescent="0.35">
      <c r="U570">
        <f t="shared" si="98"/>
        <v>2781052.6</v>
      </c>
      <c r="V570">
        <f t="shared" si="95"/>
        <v>0</v>
      </c>
      <c r="X570" s="38">
        <f>fix1_oam1!AS570</f>
        <v>3082435.5999999996</v>
      </c>
      <c r="Y570" s="38">
        <f t="shared" si="99"/>
        <v>34</v>
      </c>
      <c r="Z570" s="38">
        <f t="shared" si="96"/>
        <v>507</v>
      </c>
      <c r="AA570">
        <f>fix1_oam1!AP570</f>
        <v>3000000</v>
      </c>
      <c r="AB570">
        <f t="shared" si="100"/>
        <v>2781052.6</v>
      </c>
      <c r="AC570">
        <f t="shared" si="92"/>
        <v>4</v>
      </c>
      <c r="AD570">
        <f t="shared" si="101"/>
        <v>3</v>
      </c>
      <c r="AE570" t="str">
        <f t="shared" si="97"/>
        <v>34</v>
      </c>
      <c r="AF570">
        <f t="shared" si="102"/>
        <v>0</v>
      </c>
      <c r="AS570" s="10" t="s">
        <v>1230</v>
      </c>
      <c r="AT570" s="11" t="s">
        <v>1928</v>
      </c>
      <c r="AU570" s="11" t="s">
        <v>1927</v>
      </c>
    </row>
    <row r="571" spans="21:47" ht="20.399999999999999" thickBot="1" x14ac:dyDescent="0.35">
      <c r="U571">
        <f t="shared" si="98"/>
        <v>556210.5</v>
      </c>
      <c r="V571">
        <f t="shared" si="95"/>
        <v>1668631.6</v>
      </c>
      <c r="X571" s="38">
        <f>fix1_oam1!AS571</f>
        <v>2869113.8</v>
      </c>
      <c r="Y571" s="38">
        <f t="shared" si="99"/>
        <v>274</v>
      </c>
      <c r="Z571" s="38">
        <f t="shared" si="96"/>
        <v>267</v>
      </c>
      <c r="AA571">
        <f>fix1_oam1!AP571</f>
        <v>3000000</v>
      </c>
      <c r="AB571">
        <f t="shared" si="100"/>
        <v>2224842.1</v>
      </c>
      <c r="AC571">
        <f t="shared" si="92"/>
        <v>1</v>
      </c>
      <c r="AD571">
        <f t="shared" si="101"/>
        <v>3</v>
      </c>
      <c r="AE571" t="str">
        <f t="shared" si="97"/>
        <v>31</v>
      </c>
      <c r="AF571">
        <f t="shared" si="102"/>
        <v>0</v>
      </c>
      <c r="AS571" s="10" t="s">
        <v>1231</v>
      </c>
      <c r="AT571" s="11" t="s">
        <v>1928</v>
      </c>
      <c r="AU571" s="11" t="s">
        <v>1927</v>
      </c>
    </row>
    <row r="572" spans="21:47" ht="20.399999999999999" thickBot="1" x14ac:dyDescent="0.35">
      <c r="U572">
        <f t="shared" si="98"/>
        <v>2781052.6</v>
      </c>
      <c r="V572">
        <f t="shared" si="95"/>
        <v>0</v>
      </c>
      <c r="X572" s="38">
        <f>fix1_oam1!AS572</f>
        <v>3176609</v>
      </c>
      <c r="Y572" s="38">
        <f t="shared" si="99"/>
        <v>10</v>
      </c>
      <c r="Z572" s="38">
        <f t="shared" si="96"/>
        <v>531</v>
      </c>
      <c r="AA572">
        <f>fix1_oam1!AP572</f>
        <v>3000000</v>
      </c>
      <c r="AB572">
        <f t="shared" si="100"/>
        <v>2781052.6</v>
      </c>
      <c r="AC572">
        <f t="shared" si="92"/>
        <v>4</v>
      </c>
      <c r="AD572">
        <f t="shared" si="101"/>
        <v>3</v>
      </c>
      <c r="AE572" t="str">
        <f t="shared" si="97"/>
        <v>34</v>
      </c>
      <c r="AF572">
        <f t="shared" si="102"/>
        <v>0</v>
      </c>
      <c r="AS572" s="10" t="s">
        <v>1232</v>
      </c>
      <c r="AT572" s="11" t="s">
        <v>1928</v>
      </c>
      <c r="AU572" s="11" t="s">
        <v>1927</v>
      </c>
    </row>
    <row r="573" spans="21:47" ht="20.399999999999999" thickBot="1" x14ac:dyDescent="0.35">
      <c r="U573">
        <f t="shared" si="98"/>
        <v>556210.5</v>
      </c>
      <c r="V573">
        <f t="shared" si="95"/>
        <v>1668631.6</v>
      </c>
      <c r="X573" s="38">
        <f>fix1_oam1!AS573</f>
        <v>2745816.7999999993</v>
      </c>
      <c r="Y573" s="38">
        <f t="shared" si="99"/>
        <v>370</v>
      </c>
      <c r="Z573" s="38">
        <f t="shared" si="96"/>
        <v>171</v>
      </c>
      <c r="AA573">
        <f>fix1_oam1!AP573</f>
        <v>2000000</v>
      </c>
      <c r="AB573">
        <f t="shared" si="100"/>
        <v>2224842.1</v>
      </c>
      <c r="AC573">
        <f t="shared" si="92"/>
        <v>1</v>
      </c>
      <c r="AD573">
        <f t="shared" si="101"/>
        <v>2</v>
      </c>
      <c r="AE573" t="str">
        <f t="shared" si="97"/>
        <v>21</v>
      </c>
      <c r="AF573">
        <f t="shared" si="102"/>
        <v>0</v>
      </c>
      <c r="AS573" s="10" t="s">
        <v>1233</v>
      </c>
      <c r="AT573" s="11" t="s">
        <v>1928</v>
      </c>
      <c r="AU573" s="11" t="s">
        <v>1927</v>
      </c>
    </row>
    <row r="574" spans="21:47" ht="20.399999999999999" thickBot="1" x14ac:dyDescent="0.35">
      <c r="U574">
        <f t="shared" si="98"/>
        <v>2224842.1</v>
      </c>
      <c r="V574">
        <f t="shared" si="95"/>
        <v>0</v>
      </c>
      <c r="X574" s="38">
        <f>fix1_oam1!AS574</f>
        <v>3023614.0999999996</v>
      </c>
      <c r="Y574" s="38">
        <f t="shared" si="99"/>
        <v>57</v>
      </c>
      <c r="Z574" s="38">
        <f t="shared" si="96"/>
        <v>484</v>
      </c>
      <c r="AA574">
        <f>fix1_oam1!AP574</f>
        <v>2000000</v>
      </c>
      <c r="AB574">
        <f t="shared" si="100"/>
        <v>2224842.1</v>
      </c>
      <c r="AC574">
        <f t="shared" si="92"/>
        <v>1</v>
      </c>
      <c r="AD574">
        <f t="shared" si="101"/>
        <v>2</v>
      </c>
      <c r="AE574" t="str">
        <f t="shared" si="97"/>
        <v>21</v>
      </c>
      <c r="AF574">
        <f t="shared" si="102"/>
        <v>0</v>
      </c>
      <c r="AS574" s="10" t="s">
        <v>1234</v>
      </c>
      <c r="AT574" s="11" t="s">
        <v>1928</v>
      </c>
      <c r="AU574" s="11" t="s">
        <v>1927</v>
      </c>
    </row>
    <row r="575" spans="21:47" ht="20.399999999999999" thickBot="1" x14ac:dyDescent="0.35">
      <c r="U575">
        <f t="shared" si="98"/>
        <v>556210.5</v>
      </c>
      <c r="V575">
        <f t="shared" si="95"/>
        <v>1668631.6</v>
      </c>
      <c r="X575" s="38">
        <f>fix1_oam1!AS575</f>
        <v>2741569</v>
      </c>
      <c r="Y575" s="38">
        <f t="shared" si="99"/>
        <v>371</v>
      </c>
      <c r="Z575" s="38">
        <f t="shared" si="96"/>
        <v>170</v>
      </c>
      <c r="AA575">
        <f>fix1_oam1!AP575</f>
        <v>3000000</v>
      </c>
      <c r="AB575">
        <f t="shared" si="100"/>
        <v>2224842.1</v>
      </c>
      <c r="AC575">
        <f t="shared" si="92"/>
        <v>1</v>
      </c>
      <c r="AD575">
        <f t="shared" si="101"/>
        <v>3</v>
      </c>
      <c r="AE575" t="str">
        <f t="shared" si="97"/>
        <v>31</v>
      </c>
      <c r="AF575">
        <f t="shared" si="102"/>
        <v>0</v>
      </c>
      <c r="AS575" s="10" t="s">
        <v>1235</v>
      </c>
      <c r="AT575" s="11" t="s">
        <v>1928</v>
      </c>
      <c r="AU575" s="11" t="s">
        <v>1927</v>
      </c>
    </row>
    <row r="576" spans="21:47" ht="20.399999999999999" thickBot="1" x14ac:dyDescent="0.35">
      <c r="U576">
        <f t="shared" si="98"/>
        <v>2781052.6</v>
      </c>
      <c r="V576">
        <f t="shared" si="95"/>
        <v>0</v>
      </c>
      <c r="X576" s="38">
        <f>fix1_oam1!AS576</f>
        <v>3172200.6999999997</v>
      </c>
      <c r="Y576" s="38">
        <f t="shared" si="99"/>
        <v>11</v>
      </c>
      <c r="Z576" s="38">
        <f t="shared" si="96"/>
        <v>530</v>
      </c>
      <c r="AA576">
        <f>fix1_oam1!AP576</f>
        <v>3000000</v>
      </c>
      <c r="AB576">
        <f t="shared" si="100"/>
        <v>2781052.6</v>
      </c>
      <c r="AC576">
        <f t="shared" si="92"/>
        <v>4</v>
      </c>
      <c r="AD576">
        <f t="shared" si="101"/>
        <v>3</v>
      </c>
      <c r="AE576" t="str">
        <f t="shared" si="97"/>
        <v>34</v>
      </c>
      <c r="AF576">
        <f t="shared" si="102"/>
        <v>0</v>
      </c>
      <c r="AS576" s="10" t="s">
        <v>1236</v>
      </c>
      <c r="AT576" s="11" t="s">
        <v>1928</v>
      </c>
      <c r="AU576" s="11" t="s">
        <v>1927</v>
      </c>
    </row>
    <row r="577" spans="21:47" ht="20.399999999999999" thickBot="1" x14ac:dyDescent="0.35">
      <c r="U577">
        <f t="shared" si="98"/>
        <v>2781052.6</v>
      </c>
      <c r="V577">
        <f t="shared" si="95"/>
        <v>0</v>
      </c>
      <c r="X577" s="38">
        <f>fix1_oam1!AS577</f>
        <v>3145284.2</v>
      </c>
      <c r="Y577" s="38">
        <f t="shared" si="99"/>
        <v>16</v>
      </c>
      <c r="Z577" s="38">
        <f t="shared" si="96"/>
        <v>525</v>
      </c>
      <c r="AA577">
        <f>fix1_oam1!AP577</f>
        <v>4000000</v>
      </c>
      <c r="AB577">
        <f t="shared" si="100"/>
        <v>2781052.6</v>
      </c>
      <c r="AC577">
        <f t="shared" si="92"/>
        <v>4</v>
      </c>
      <c r="AD577">
        <f t="shared" si="101"/>
        <v>4</v>
      </c>
      <c r="AE577" t="str">
        <f t="shared" si="97"/>
        <v>44</v>
      </c>
      <c r="AF577">
        <f t="shared" si="102"/>
        <v>1</v>
      </c>
      <c r="AS577" s="10" t="s">
        <v>1237</v>
      </c>
      <c r="AT577" s="11" t="s">
        <v>1928</v>
      </c>
      <c r="AU577" s="11" t="s">
        <v>1927</v>
      </c>
    </row>
    <row r="578" spans="21:47" ht="20.399999999999999" thickBot="1" x14ac:dyDescent="0.35">
      <c r="U578">
        <f t="shared" si="98"/>
        <v>0</v>
      </c>
      <c r="V578">
        <f t="shared" si="95"/>
        <v>1668631.6</v>
      </c>
      <c r="X578" s="38">
        <f>fix1_oam1!AS578</f>
        <v>2664033.5999999996</v>
      </c>
      <c r="Y578" s="38">
        <f t="shared" si="99"/>
        <v>430</v>
      </c>
      <c r="Z578" s="38">
        <f t="shared" si="96"/>
        <v>111</v>
      </c>
      <c r="AA578">
        <f>fix1_oam1!AP578</f>
        <v>2000000</v>
      </c>
      <c r="AB578">
        <f t="shared" si="100"/>
        <v>1668631.6</v>
      </c>
      <c r="AC578">
        <f t="shared" si="92"/>
        <v>1</v>
      </c>
      <c r="AD578">
        <f t="shared" si="101"/>
        <v>2</v>
      </c>
      <c r="AE578" t="str">
        <f t="shared" si="97"/>
        <v>21</v>
      </c>
      <c r="AF578">
        <f t="shared" si="102"/>
        <v>0</v>
      </c>
      <c r="AS578" s="10" t="s">
        <v>1238</v>
      </c>
      <c r="AT578" s="11" t="s">
        <v>1928</v>
      </c>
      <c r="AU578" s="11" t="s">
        <v>1927</v>
      </c>
    </row>
    <row r="579" spans="21:47" ht="20.399999999999999" thickBot="1" x14ac:dyDescent="0.35">
      <c r="U579">
        <f t="shared" si="98"/>
        <v>556210.5</v>
      </c>
      <c r="V579">
        <f t="shared" si="95"/>
        <v>1668631.6</v>
      </c>
      <c r="X579" s="38">
        <f>fix1_oam1!AS579</f>
        <v>2765076.2</v>
      </c>
      <c r="Y579" s="38">
        <f t="shared" si="99"/>
        <v>355</v>
      </c>
      <c r="Z579" s="38">
        <f t="shared" si="96"/>
        <v>186</v>
      </c>
      <c r="AA579">
        <f>fix1_oam1!AP579</f>
        <v>4000000</v>
      </c>
      <c r="AB579">
        <f t="shared" si="100"/>
        <v>2224842.1</v>
      </c>
      <c r="AC579">
        <f t="shared" ref="AC579:AC602" si="103">IF(LEFT(AB579,2)="16",1,IF(LEFT(AB579,2)="22",1,IF(LEFT(AB579,2)="27",4,4)))</f>
        <v>1</v>
      </c>
      <c r="AD579">
        <f t="shared" si="101"/>
        <v>4</v>
      </c>
      <c r="AE579" t="str">
        <f t="shared" si="97"/>
        <v>41</v>
      </c>
      <c r="AF579">
        <f t="shared" si="102"/>
        <v>0</v>
      </c>
      <c r="AS579" s="10" t="s">
        <v>1239</v>
      </c>
      <c r="AT579" s="11" t="s">
        <v>1928</v>
      </c>
      <c r="AU579" s="11" t="s">
        <v>1927</v>
      </c>
    </row>
    <row r="580" spans="21:47" ht="20.399999999999999" thickBot="1" x14ac:dyDescent="0.35">
      <c r="U580">
        <f t="shared" si="98"/>
        <v>0</v>
      </c>
      <c r="V580">
        <f t="shared" si="95"/>
        <v>2224842.1</v>
      </c>
      <c r="X580" s="38">
        <f>fix1_oam1!AS580</f>
        <v>2653543.9</v>
      </c>
      <c r="Y580" s="38">
        <f t="shared" si="99"/>
        <v>439</v>
      </c>
      <c r="Z580" s="38">
        <f t="shared" si="96"/>
        <v>102</v>
      </c>
      <c r="AA580">
        <f>fix1_oam1!AP580</f>
        <v>1000000</v>
      </c>
      <c r="AB580">
        <f t="shared" si="100"/>
        <v>2224842.1</v>
      </c>
      <c r="AC580">
        <f t="shared" si="103"/>
        <v>1</v>
      </c>
      <c r="AD580">
        <f t="shared" si="101"/>
        <v>1</v>
      </c>
      <c r="AE580" t="str">
        <f t="shared" si="97"/>
        <v>11</v>
      </c>
      <c r="AF580">
        <f t="shared" si="102"/>
        <v>1</v>
      </c>
      <c r="AS580" s="10" t="s">
        <v>1240</v>
      </c>
      <c r="AT580" s="11" t="s">
        <v>1928</v>
      </c>
      <c r="AU580" s="11" t="s">
        <v>1927</v>
      </c>
    </row>
    <row r="581" spans="21:47" ht="20.399999999999999" thickBot="1" x14ac:dyDescent="0.35">
      <c r="U581">
        <f t="shared" si="98"/>
        <v>556210.5</v>
      </c>
      <c r="V581">
        <f t="shared" si="95"/>
        <v>1668631.6</v>
      </c>
      <c r="X581" s="38">
        <f>fix1_oam1!AS581</f>
        <v>2925322.9</v>
      </c>
      <c r="Y581" s="38">
        <f t="shared" si="99"/>
        <v>221</v>
      </c>
      <c r="Z581" s="38">
        <f t="shared" si="96"/>
        <v>320</v>
      </c>
      <c r="AA581">
        <f>fix1_oam1!AP581</f>
        <v>1000000</v>
      </c>
      <c r="AB581">
        <f t="shared" si="100"/>
        <v>2224842.1</v>
      </c>
      <c r="AC581">
        <f t="shared" si="103"/>
        <v>1</v>
      </c>
      <c r="AD581">
        <f t="shared" si="101"/>
        <v>1</v>
      </c>
      <c r="AE581" t="str">
        <f t="shared" si="97"/>
        <v>11</v>
      </c>
      <c r="AF581">
        <f t="shared" si="102"/>
        <v>1</v>
      </c>
      <c r="AS581" s="10" t="s">
        <v>1241</v>
      </c>
      <c r="AT581" s="11" t="s">
        <v>1928</v>
      </c>
      <c r="AU581" s="11" t="s">
        <v>1927</v>
      </c>
    </row>
    <row r="582" spans="21:47" ht="20.399999999999999" thickBot="1" x14ac:dyDescent="0.35">
      <c r="U582">
        <f t="shared" si="98"/>
        <v>2224842.1</v>
      </c>
      <c r="V582">
        <f t="shared" si="95"/>
        <v>0</v>
      </c>
      <c r="X582" s="38">
        <f>fix1_oam1!AS582</f>
        <v>3030918.1999999997</v>
      </c>
      <c r="Y582" s="38">
        <f t="shared" si="99"/>
        <v>55</v>
      </c>
      <c r="Z582" s="38">
        <f t="shared" si="96"/>
        <v>486</v>
      </c>
      <c r="AA582">
        <f>fix1_oam1!AP582</f>
        <v>1000000</v>
      </c>
      <c r="AB582">
        <f t="shared" si="100"/>
        <v>2224842.1</v>
      </c>
      <c r="AC582">
        <f t="shared" si="103"/>
        <v>1</v>
      </c>
      <c r="AD582">
        <f t="shared" si="101"/>
        <v>1</v>
      </c>
      <c r="AE582" t="str">
        <f t="shared" si="97"/>
        <v>11</v>
      </c>
      <c r="AF582">
        <f t="shared" si="102"/>
        <v>1</v>
      </c>
      <c r="AS582" s="10" t="s">
        <v>1242</v>
      </c>
      <c r="AT582" s="11" t="s">
        <v>1928</v>
      </c>
      <c r="AU582" s="11" t="s">
        <v>1927</v>
      </c>
    </row>
    <row r="583" spans="21:47" ht="20.399999999999999" thickBot="1" x14ac:dyDescent="0.35">
      <c r="U583">
        <f t="shared" si="98"/>
        <v>1668631.6</v>
      </c>
      <c r="V583">
        <f t="shared" si="95"/>
        <v>1112421.1000000001</v>
      </c>
      <c r="X583" s="38">
        <f>fix1_oam1!AS583</f>
        <v>2934892.4999999995</v>
      </c>
      <c r="Y583" s="38">
        <f t="shared" si="99"/>
        <v>116</v>
      </c>
      <c r="Z583" s="38">
        <f t="shared" si="96"/>
        <v>425</v>
      </c>
      <c r="AA583">
        <f>fix1_oam1!AP583</f>
        <v>1000000</v>
      </c>
      <c r="AB583">
        <f t="shared" si="100"/>
        <v>2781052.7</v>
      </c>
      <c r="AC583">
        <f t="shared" si="103"/>
        <v>4</v>
      </c>
      <c r="AD583">
        <f t="shared" si="101"/>
        <v>1</v>
      </c>
      <c r="AE583" t="str">
        <f t="shared" si="97"/>
        <v>14</v>
      </c>
      <c r="AF583">
        <f t="shared" si="102"/>
        <v>0</v>
      </c>
      <c r="AS583" s="10" t="s">
        <v>1243</v>
      </c>
      <c r="AT583" s="11" t="s">
        <v>1928</v>
      </c>
      <c r="AU583" s="11" t="s">
        <v>1927</v>
      </c>
    </row>
    <row r="584" spans="21:47" ht="20.399999999999999" thickBot="1" x14ac:dyDescent="0.35">
      <c r="U584">
        <f t="shared" si="98"/>
        <v>2224842.1</v>
      </c>
      <c r="V584">
        <f t="shared" si="95"/>
        <v>556210.5</v>
      </c>
      <c r="X584" s="38">
        <f>fix1_oam1!AS584</f>
        <v>2971275</v>
      </c>
      <c r="Y584" s="38">
        <f t="shared" si="99"/>
        <v>88</v>
      </c>
      <c r="Z584" s="38">
        <f t="shared" si="96"/>
        <v>453</v>
      </c>
      <c r="AA584">
        <f>fix1_oam1!AP584</f>
        <v>3000000</v>
      </c>
      <c r="AB584">
        <f t="shared" si="100"/>
        <v>2781052.6</v>
      </c>
      <c r="AC584">
        <f t="shared" si="103"/>
        <v>4</v>
      </c>
      <c r="AD584">
        <f t="shared" si="101"/>
        <v>3</v>
      </c>
      <c r="AE584" t="str">
        <f t="shared" si="97"/>
        <v>34</v>
      </c>
      <c r="AF584">
        <f t="shared" si="102"/>
        <v>0</v>
      </c>
      <c r="AS584" s="10" t="s">
        <v>1244</v>
      </c>
      <c r="AT584" s="11" t="s">
        <v>1928</v>
      </c>
      <c r="AU584" s="11" t="s">
        <v>1927</v>
      </c>
    </row>
    <row r="585" spans="21:47" ht="20.399999999999999" thickBot="1" x14ac:dyDescent="0.35">
      <c r="U585">
        <f t="shared" si="98"/>
        <v>0</v>
      </c>
      <c r="V585">
        <f t="shared" si="95"/>
        <v>2224842.1</v>
      </c>
      <c r="X585" s="38">
        <f>fix1_oam1!AS585</f>
        <v>2439841</v>
      </c>
      <c r="Y585" s="38">
        <f t="shared" si="99"/>
        <v>517</v>
      </c>
      <c r="Z585" s="38">
        <f t="shared" si="96"/>
        <v>24</v>
      </c>
      <c r="AA585">
        <f>fix1_oam1!AP585</f>
        <v>1000000</v>
      </c>
      <c r="AB585">
        <f t="shared" si="100"/>
        <v>2224842.1</v>
      </c>
      <c r="AC585">
        <f t="shared" si="103"/>
        <v>1</v>
      </c>
      <c r="AD585">
        <f t="shared" si="101"/>
        <v>1</v>
      </c>
      <c r="AE585" t="str">
        <f t="shared" si="97"/>
        <v>11</v>
      </c>
      <c r="AF585">
        <f t="shared" si="102"/>
        <v>1</v>
      </c>
      <c r="AS585" s="10" t="s">
        <v>1245</v>
      </c>
      <c r="AT585" s="11" t="s">
        <v>1928</v>
      </c>
      <c r="AU585" s="11" t="s">
        <v>1927</v>
      </c>
    </row>
    <row r="586" spans="21:47" ht="20.399999999999999" thickBot="1" x14ac:dyDescent="0.35">
      <c r="U586">
        <f t="shared" si="98"/>
        <v>556210.5</v>
      </c>
      <c r="V586">
        <f t="shared" si="95"/>
        <v>1668631.6</v>
      </c>
      <c r="X586" s="38">
        <f>fix1_oam1!AS586</f>
        <v>2909162.1999999997</v>
      </c>
      <c r="Y586" s="38">
        <f t="shared" si="99"/>
        <v>232</v>
      </c>
      <c r="Z586" s="38">
        <f t="shared" si="96"/>
        <v>309</v>
      </c>
      <c r="AA586">
        <f>fix1_oam1!AP586</f>
        <v>3000000</v>
      </c>
      <c r="AB586">
        <f t="shared" si="100"/>
        <v>2224842.1</v>
      </c>
      <c r="AC586">
        <f t="shared" si="103"/>
        <v>1</v>
      </c>
      <c r="AD586">
        <f t="shared" si="101"/>
        <v>3</v>
      </c>
      <c r="AE586" t="str">
        <f t="shared" si="97"/>
        <v>31</v>
      </c>
      <c r="AF586">
        <f t="shared" si="102"/>
        <v>0</v>
      </c>
      <c r="AS586" s="10" t="s">
        <v>1246</v>
      </c>
      <c r="AT586" s="11" t="s">
        <v>1928</v>
      </c>
      <c r="AU586" s="11" t="s">
        <v>1927</v>
      </c>
    </row>
    <row r="587" spans="21:47" ht="20.399999999999999" thickBot="1" x14ac:dyDescent="0.35">
      <c r="U587">
        <f t="shared" si="98"/>
        <v>2224842.1</v>
      </c>
      <c r="V587">
        <f t="shared" si="95"/>
        <v>556210.5</v>
      </c>
      <c r="X587" s="38">
        <f>fix1_oam1!AS587</f>
        <v>2969584.2</v>
      </c>
      <c r="Y587" s="38">
        <f t="shared" si="99"/>
        <v>88</v>
      </c>
      <c r="Z587" s="38">
        <f t="shared" si="96"/>
        <v>453</v>
      </c>
      <c r="AA587">
        <f>fix1_oam1!AP587</f>
        <v>2000000</v>
      </c>
      <c r="AB587">
        <f t="shared" si="100"/>
        <v>2781052.6</v>
      </c>
      <c r="AC587">
        <f t="shared" si="103"/>
        <v>4</v>
      </c>
      <c r="AD587">
        <f t="shared" si="101"/>
        <v>2</v>
      </c>
      <c r="AE587" t="str">
        <f t="shared" si="97"/>
        <v>24</v>
      </c>
      <c r="AF587">
        <f t="shared" si="102"/>
        <v>0</v>
      </c>
      <c r="AS587" s="10" t="s">
        <v>1247</v>
      </c>
      <c r="AT587" s="11" t="s">
        <v>1928</v>
      </c>
      <c r="AU587" s="11" t="s">
        <v>1927</v>
      </c>
    </row>
    <row r="588" spans="21:47" ht="20.399999999999999" thickBot="1" x14ac:dyDescent="0.35">
      <c r="U588">
        <f t="shared" si="98"/>
        <v>2781052.6</v>
      </c>
      <c r="V588">
        <f t="shared" si="95"/>
        <v>0</v>
      </c>
      <c r="X588" s="38">
        <f>fix1_oam1!AS588</f>
        <v>3117501</v>
      </c>
      <c r="Y588" s="38">
        <f t="shared" si="99"/>
        <v>22</v>
      </c>
      <c r="Z588" s="38">
        <f t="shared" si="96"/>
        <v>519</v>
      </c>
      <c r="AA588">
        <f>fix1_oam1!AP588</f>
        <v>4000000</v>
      </c>
      <c r="AB588">
        <f t="shared" si="100"/>
        <v>2781052.6</v>
      </c>
      <c r="AC588">
        <f t="shared" si="103"/>
        <v>4</v>
      </c>
      <c r="AD588">
        <f t="shared" si="101"/>
        <v>4</v>
      </c>
      <c r="AE588" t="str">
        <f t="shared" si="97"/>
        <v>44</v>
      </c>
      <c r="AF588">
        <f t="shared" si="102"/>
        <v>1</v>
      </c>
      <c r="AS588" s="10" t="s">
        <v>1248</v>
      </c>
      <c r="AT588" s="11" t="s">
        <v>1928</v>
      </c>
      <c r="AU588" s="11" t="s">
        <v>1927</v>
      </c>
    </row>
    <row r="589" spans="21:47" ht="20.399999999999999" thickBot="1" x14ac:dyDescent="0.35">
      <c r="U589">
        <f t="shared" si="98"/>
        <v>0</v>
      </c>
      <c r="V589">
        <f t="shared" si="95"/>
        <v>2224842.1</v>
      </c>
      <c r="X589" s="38">
        <f>fix1_oam1!AS589</f>
        <v>2529406.8000000003</v>
      </c>
      <c r="Y589" s="38">
        <f t="shared" si="99"/>
        <v>495</v>
      </c>
      <c r="Z589" s="38">
        <f t="shared" si="96"/>
        <v>46</v>
      </c>
      <c r="AA589">
        <f>fix1_oam1!AP589</f>
        <v>4000000</v>
      </c>
      <c r="AB589">
        <f t="shared" si="100"/>
        <v>2224842.1</v>
      </c>
      <c r="AC589">
        <f t="shared" si="103"/>
        <v>1</v>
      </c>
      <c r="AD589">
        <f t="shared" si="101"/>
        <v>4</v>
      </c>
      <c r="AE589" t="str">
        <f t="shared" si="97"/>
        <v>41</v>
      </c>
      <c r="AF589">
        <f t="shared" si="102"/>
        <v>0</v>
      </c>
      <c r="AS589" s="10" t="s">
        <v>1249</v>
      </c>
      <c r="AT589" s="11" t="s">
        <v>1928</v>
      </c>
      <c r="AU589" s="11" t="s">
        <v>1927</v>
      </c>
    </row>
    <row r="590" spans="21:47" ht="20.399999999999999" thickBot="1" x14ac:dyDescent="0.35">
      <c r="U590">
        <f t="shared" si="98"/>
        <v>0</v>
      </c>
      <c r="V590">
        <f t="shared" si="95"/>
        <v>1668631.6</v>
      </c>
      <c r="X590" s="38">
        <f>fix1_oam1!AS590</f>
        <v>2664243.9</v>
      </c>
      <c r="Y590" s="38">
        <f t="shared" si="99"/>
        <v>430</v>
      </c>
      <c r="Z590" s="38">
        <f t="shared" si="96"/>
        <v>111</v>
      </c>
      <c r="AA590">
        <f>fix1_oam1!AP590</f>
        <v>1000000</v>
      </c>
      <c r="AB590">
        <f t="shared" si="100"/>
        <v>1668631.6</v>
      </c>
      <c r="AC590">
        <f t="shared" si="103"/>
        <v>1</v>
      </c>
      <c r="AD590">
        <f t="shared" si="101"/>
        <v>1</v>
      </c>
      <c r="AE590" t="str">
        <f t="shared" si="97"/>
        <v>11</v>
      </c>
      <c r="AF590">
        <f t="shared" si="102"/>
        <v>1</v>
      </c>
      <c r="AS590" s="10" t="s">
        <v>1250</v>
      </c>
      <c r="AT590" s="11" t="s">
        <v>1928</v>
      </c>
      <c r="AU590" s="11" t="s">
        <v>1927</v>
      </c>
    </row>
    <row r="591" spans="21:47" ht="20.399999999999999" thickBot="1" x14ac:dyDescent="0.35">
      <c r="U591">
        <f t="shared" si="98"/>
        <v>0</v>
      </c>
      <c r="V591">
        <f t="shared" si="95"/>
        <v>2224842.1</v>
      </c>
      <c r="X591" s="38">
        <f>fix1_oam1!AS591</f>
        <v>2656343.4</v>
      </c>
      <c r="Y591" s="38">
        <f t="shared" si="99"/>
        <v>437</v>
      </c>
      <c r="Z591" s="38">
        <f t="shared" si="96"/>
        <v>104</v>
      </c>
      <c r="AA591">
        <f>fix1_oam1!AP591</f>
        <v>2000000</v>
      </c>
      <c r="AB591">
        <f t="shared" si="100"/>
        <v>2224842.1</v>
      </c>
      <c r="AC591">
        <f t="shared" si="103"/>
        <v>1</v>
      </c>
      <c r="AD591">
        <f t="shared" si="101"/>
        <v>2</v>
      </c>
      <c r="AE591" t="str">
        <f t="shared" si="97"/>
        <v>21</v>
      </c>
      <c r="AF591">
        <f t="shared" si="102"/>
        <v>0</v>
      </c>
      <c r="AS591" s="10" t="s">
        <v>1251</v>
      </c>
      <c r="AT591" s="11" t="s">
        <v>1928</v>
      </c>
      <c r="AU591" s="11" t="s">
        <v>1927</v>
      </c>
    </row>
    <row r="592" spans="21:47" ht="20.399999999999999" thickBot="1" x14ac:dyDescent="0.35">
      <c r="U592">
        <f t="shared" si="98"/>
        <v>2781052.6</v>
      </c>
      <c r="V592">
        <f t="shared" si="95"/>
        <v>0</v>
      </c>
      <c r="X592" s="38">
        <f>fix1_oam1!AS592</f>
        <v>3135901.4</v>
      </c>
      <c r="Y592" s="38">
        <f t="shared" si="99"/>
        <v>21</v>
      </c>
      <c r="Z592" s="38">
        <f t="shared" si="96"/>
        <v>520</v>
      </c>
      <c r="AA592">
        <f>fix1_oam1!AP592</f>
        <v>4000000</v>
      </c>
      <c r="AB592">
        <f t="shared" si="100"/>
        <v>2781052.6</v>
      </c>
      <c r="AC592">
        <f t="shared" si="103"/>
        <v>4</v>
      </c>
      <c r="AD592">
        <f t="shared" si="101"/>
        <v>4</v>
      </c>
      <c r="AE592" t="str">
        <f t="shared" si="97"/>
        <v>44</v>
      </c>
      <c r="AF592">
        <f t="shared" si="102"/>
        <v>1</v>
      </c>
      <c r="AS592" s="10" t="s">
        <v>1252</v>
      </c>
      <c r="AT592" s="11" t="s">
        <v>1928</v>
      </c>
      <c r="AU592" s="11" t="s">
        <v>1927</v>
      </c>
    </row>
    <row r="593" spans="21:47" ht="20.399999999999999" thickBot="1" x14ac:dyDescent="0.35">
      <c r="U593">
        <f t="shared" si="98"/>
        <v>556210.5</v>
      </c>
      <c r="V593">
        <f t="shared" si="95"/>
        <v>1668631.6</v>
      </c>
      <c r="X593" s="38">
        <f>fix1_oam1!AS593</f>
        <v>2698819.5</v>
      </c>
      <c r="Y593" s="38">
        <f t="shared" si="99"/>
        <v>405</v>
      </c>
      <c r="Z593" s="38">
        <f t="shared" si="96"/>
        <v>136</v>
      </c>
      <c r="AA593">
        <f>fix1_oam1!AP593</f>
        <v>3000000</v>
      </c>
      <c r="AB593">
        <f t="shared" si="100"/>
        <v>2224842.1</v>
      </c>
      <c r="AC593">
        <f t="shared" si="103"/>
        <v>1</v>
      </c>
      <c r="AD593">
        <f t="shared" si="101"/>
        <v>3</v>
      </c>
      <c r="AE593" t="str">
        <f t="shared" si="97"/>
        <v>31</v>
      </c>
      <c r="AF593">
        <f t="shared" si="102"/>
        <v>0</v>
      </c>
      <c r="AS593" s="10" t="s">
        <v>1253</v>
      </c>
      <c r="AT593" s="11" t="s">
        <v>1928</v>
      </c>
      <c r="AU593" s="11" t="s">
        <v>1927</v>
      </c>
    </row>
    <row r="594" spans="21:47" ht="20.399999999999999" thickBot="1" x14ac:dyDescent="0.35">
      <c r="U594">
        <f t="shared" si="98"/>
        <v>0</v>
      </c>
      <c r="V594">
        <f t="shared" si="95"/>
        <v>2224842.1</v>
      </c>
      <c r="X594" s="38">
        <f>fix1_oam1!AS594</f>
        <v>2591938.8999999994</v>
      </c>
      <c r="Y594" s="38">
        <f t="shared" si="99"/>
        <v>474</v>
      </c>
      <c r="Z594" s="38">
        <f t="shared" si="96"/>
        <v>67</v>
      </c>
      <c r="AA594">
        <f>fix1_oam1!AP594</f>
        <v>4000000</v>
      </c>
      <c r="AB594">
        <f t="shared" si="100"/>
        <v>2224842.1</v>
      </c>
      <c r="AC594">
        <f t="shared" si="103"/>
        <v>1</v>
      </c>
      <c r="AD594">
        <f t="shared" si="101"/>
        <v>4</v>
      </c>
      <c r="AE594" t="str">
        <f t="shared" si="97"/>
        <v>41</v>
      </c>
      <c r="AF594">
        <f t="shared" si="102"/>
        <v>0</v>
      </c>
      <c r="AS594" s="10" t="s">
        <v>1254</v>
      </c>
      <c r="AT594" s="11" t="s">
        <v>1928</v>
      </c>
      <c r="AU594" s="11" t="s">
        <v>1927</v>
      </c>
    </row>
    <row r="595" spans="21:47" ht="20.399999999999999" thickBot="1" x14ac:dyDescent="0.35">
      <c r="U595">
        <f t="shared" si="98"/>
        <v>556210.5</v>
      </c>
      <c r="V595">
        <f t="shared" si="95"/>
        <v>1668631.6</v>
      </c>
      <c r="X595" s="38">
        <f>fix1_oam1!AS595</f>
        <v>2851209.6999999997</v>
      </c>
      <c r="Y595" s="38">
        <f t="shared" si="99"/>
        <v>292</v>
      </c>
      <c r="Z595" s="38">
        <f t="shared" si="96"/>
        <v>249</v>
      </c>
      <c r="AA595">
        <f>fix1_oam1!AP595</f>
        <v>1000000</v>
      </c>
      <c r="AB595">
        <f t="shared" si="100"/>
        <v>2224842.1</v>
      </c>
      <c r="AC595">
        <f t="shared" si="103"/>
        <v>1</v>
      </c>
      <c r="AD595">
        <f t="shared" si="101"/>
        <v>1</v>
      </c>
      <c r="AE595" t="str">
        <f t="shared" si="97"/>
        <v>11</v>
      </c>
      <c r="AF595">
        <f t="shared" si="102"/>
        <v>1</v>
      </c>
      <c r="AS595" s="10" t="s">
        <v>1255</v>
      </c>
      <c r="AT595" s="11" t="s">
        <v>1928</v>
      </c>
      <c r="AU595" s="11" t="s">
        <v>1927</v>
      </c>
    </row>
    <row r="596" spans="21:47" ht="20.399999999999999" thickBot="1" x14ac:dyDescent="0.35">
      <c r="U596">
        <f t="shared" si="98"/>
        <v>1668631.6</v>
      </c>
      <c r="V596">
        <f t="shared" si="95"/>
        <v>1112421.1000000001</v>
      </c>
      <c r="X596" s="38">
        <f>fix1_oam1!AS596</f>
        <v>2938448.5</v>
      </c>
      <c r="Y596" s="38">
        <f t="shared" si="99"/>
        <v>112</v>
      </c>
      <c r="Z596" s="38">
        <f t="shared" si="96"/>
        <v>429</v>
      </c>
      <c r="AA596">
        <f>fix1_oam1!AP596</f>
        <v>1000000</v>
      </c>
      <c r="AB596">
        <f t="shared" si="100"/>
        <v>2781052.7</v>
      </c>
      <c r="AC596">
        <f t="shared" si="103"/>
        <v>4</v>
      </c>
      <c r="AD596">
        <f t="shared" si="101"/>
        <v>1</v>
      </c>
      <c r="AE596" t="str">
        <f t="shared" si="97"/>
        <v>14</v>
      </c>
      <c r="AF596">
        <f t="shared" si="102"/>
        <v>0</v>
      </c>
      <c r="AS596" s="10" t="s">
        <v>1256</v>
      </c>
      <c r="AT596" s="11" t="s">
        <v>1928</v>
      </c>
      <c r="AU596" s="11" t="s">
        <v>1927</v>
      </c>
    </row>
    <row r="597" spans="21:47" ht="20.399999999999999" thickBot="1" x14ac:dyDescent="0.35">
      <c r="U597">
        <f t="shared" si="98"/>
        <v>0</v>
      </c>
      <c r="V597">
        <f t="shared" si="95"/>
        <v>2224842.1</v>
      </c>
      <c r="X597" s="38">
        <f>fix1_oam1!AS597</f>
        <v>2503773.6</v>
      </c>
      <c r="Y597" s="38">
        <f t="shared" si="99"/>
        <v>500</v>
      </c>
      <c r="Z597" s="38">
        <f t="shared" si="96"/>
        <v>41</v>
      </c>
      <c r="AA597">
        <f>fix1_oam1!AP597</f>
        <v>4000000</v>
      </c>
      <c r="AB597">
        <f t="shared" si="100"/>
        <v>2224842.1</v>
      </c>
      <c r="AC597">
        <f t="shared" si="103"/>
        <v>1</v>
      </c>
      <c r="AD597">
        <f t="shared" si="101"/>
        <v>4</v>
      </c>
      <c r="AE597" t="str">
        <f t="shared" si="97"/>
        <v>41</v>
      </c>
      <c r="AF597">
        <f t="shared" si="102"/>
        <v>0</v>
      </c>
      <c r="AS597" s="10" t="s">
        <v>1257</v>
      </c>
      <c r="AT597" s="11" t="s">
        <v>1928</v>
      </c>
      <c r="AU597" s="11" t="s">
        <v>1927</v>
      </c>
    </row>
    <row r="598" spans="21:47" ht="20.399999999999999" thickBot="1" x14ac:dyDescent="0.35">
      <c r="U598">
        <f t="shared" si="98"/>
        <v>0</v>
      </c>
      <c r="V598">
        <f t="shared" si="95"/>
        <v>2224842.1</v>
      </c>
      <c r="X598" s="38">
        <f>fix1_oam1!AS598</f>
        <v>2555563.9000000004</v>
      </c>
      <c r="Y598" s="38">
        <f t="shared" si="99"/>
        <v>486</v>
      </c>
      <c r="Z598" s="38">
        <f t="shared" si="96"/>
        <v>55</v>
      </c>
      <c r="AA598">
        <f>fix1_oam1!AP598</f>
        <v>3000000</v>
      </c>
      <c r="AB598">
        <f t="shared" si="100"/>
        <v>2224842.1</v>
      </c>
      <c r="AC598">
        <f t="shared" si="103"/>
        <v>1</v>
      </c>
      <c r="AD598">
        <f t="shared" si="101"/>
        <v>3</v>
      </c>
      <c r="AE598" t="str">
        <f t="shared" si="97"/>
        <v>31</v>
      </c>
      <c r="AF598">
        <f t="shared" si="102"/>
        <v>0</v>
      </c>
      <c r="AS598" s="10" t="s">
        <v>1258</v>
      </c>
      <c r="AT598" s="11" t="s">
        <v>1927</v>
      </c>
      <c r="AU598" s="11" t="s">
        <v>1927</v>
      </c>
    </row>
    <row r="599" spans="21:47" ht="20.399999999999999" thickBot="1" x14ac:dyDescent="0.35">
      <c r="U599">
        <f t="shared" si="98"/>
        <v>556210.5</v>
      </c>
      <c r="V599">
        <f t="shared" si="95"/>
        <v>1668631.6</v>
      </c>
      <c r="X599" s="38">
        <f>fix1_oam1!AS599</f>
        <v>2893007.1999999997</v>
      </c>
      <c r="Y599" s="38">
        <f t="shared" si="99"/>
        <v>247</v>
      </c>
      <c r="Z599" s="38">
        <f t="shared" si="96"/>
        <v>294</v>
      </c>
      <c r="AA599">
        <f>fix1_oam1!AP599</f>
        <v>1000000</v>
      </c>
      <c r="AB599">
        <f t="shared" si="100"/>
        <v>2224842.1</v>
      </c>
      <c r="AC599">
        <f t="shared" si="103"/>
        <v>1</v>
      </c>
      <c r="AD599">
        <f t="shared" si="101"/>
        <v>1</v>
      </c>
      <c r="AE599" t="str">
        <f t="shared" si="97"/>
        <v>11</v>
      </c>
      <c r="AF599">
        <f t="shared" si="102"/>
        <v>1</v>
      </c>
      <c r="AS599" s="10" t="s">
        <v>1259</v>
      </c>
      <c r="AT599" s="11" t="s">
        <v>1927</v>
      </c>
      <c r="AU599" s="11" t="s">
        <v>1927</v>
      </c>
    </row>
    <row r="600" spans="21:47" ht="20.399999999999999" thickBot="1" x14ac:dyDescent="0.35">
      <c r="U600">
        <f t="shared" si="98"/>
        <v>556210.5</v>
      </c>
      <c r="V600">
        <f t="shared" si="95"/>
        <v>1668631.6</v>
      </c>
      <c r="X600" s="38">
        <f>fix1_oam1!AS600</f>
        <v>2729547</v>
      </c>
      <c r="Y600" s="38">
        <f t="shared" si="99"/>
        <v>384</v>
      </c>
      <c r="Z600" s="38">
        <f t="shared" si="96"/>
        <v>157</v>
      </c>
      <c r="AA600">
        <f>fix1_oam1!AP600</f>
        <v>2000000</v>
      </c>
      <c r="AB600">
        <f t="shared" si="100"/>
        <v>2224842.1</v>
      </c>
      <c r="AC600">
        <f t="shared" si="103"/>
        <v>1</v>
      </c>
      <c r="AD600">
        <f t="shared" si="101"/>
        <v>2</v>
      </c>
      <c r="AE600" t="str">
        <f t="shared" si="97"/>
        <v>21</v>
      </c>
      <c r="AF600">
        <f t="shared" si="102"/>
        <v>0</v>
      </c>
      <c r="AS600" s="10" t="s">
        <v>1260</v>
      </c>
      <c r="AT600" s="11" t="s">
        <v>1927</v>
      </c>
      <c r="AU600" s="11" t="s">
        <v>1927</v>
      </c>
    </row>
    <row r="601" spans="21:47" ht="20.399999999999999" thickBot="1" x14ac:dyDescent="0.35">
      <c r="U601">
        <f t="shared" si="98"/>
        <v>556210.5</v>
      </c>
      <c r="V601">
        <f t="shared" si="95"/>
        <v>1668631.6</v>
      </c>
      <c r="X601" s="38">
        <f>fix1_oam1!AS601</f>
        <v>2890818.8000000003</v>
      </c>
      <c r="Y601" s="38">
        <f t="shared" si="99"/>
        <v>251</v>
      </c>
      <c r="Z601" s="38">
        <f t="shared" si="96"/>
        <v>290</v>
      </c>
      <c r="AA601">
        <f>fix1_oam1!AP601</f>
        <v>3000000</v>
      </c>
      <c r="AB601">
        <f t="shared" si="100"/>
        <v>2224842.1</v>
      </c>
      <c r="AC601">
        <f t="shared" si="103"/>
        <v>1</v>
      </c>
      <c r="AD601">
        <f t="shared" si="101"/>
        <v>3</v>
      </c>
      <c r="AE601" t="str">
        <f t="shared" si="97"/>
        <v>31</v>
      </c>
      <c r="AF601">
        <f t="shared" si="102"/>
        <v>0</v>
      </c>
      <c r="AS601" s="10" t="s">
        <v>1261</v>
      </c>
      <c r="AT601" s="11" t="s">
        <v>1927</v>
      </c>
      <c r="AU601" s="11" t="s">
        <v>1927</v>
      </c>
    </row>
    <row r="602" spans="21:47" ht="20.399999999999999" thickBot="1" x14ac:dyDescent="0.35">
      <c r="U602">
        <f t="shared" si="98"/>
        <v>556210.5</v>
      </c>
      <c r="V602">
        <f t="shared" si="95"/>
        <v>1668631.6</v>
      </c>
      <c r="X602" s="38">
        <f>fix1_oam1!AS602</f>
        <v>2721755.6</v>
      </c>
      <c r="Y602" s="38">
        <f t="shared" si="99"/>
        <v>388</v>
      </c>
      <c r="Z602" s="38">
        <f t="shared" si="96"/>
        <v>153</v>
      </c>
      <c r="AA602">
        <f>fix1_oam1!AP602</f>
        <v>2000000</v>
      </c>
      <c r="AB602">
        <f t="shared" si="100"/>
        <v>2224842.1</v>
      </c>
      <c r="AC602">
        <f t="shared" si="103"/>
        <v>1</v>
      </c>
      <c r="AD602">
        <f t="shared" si="101"/>
        <v>2</v>
      </c>
      <c r="AE602" t="str">
        <f t="shared" si="97"/>
        <v>21</v>
      </c>
      <c r="AF602">
        <f t="shared" si="102"/>
        <v>0</v>
      </c>
      <c r="AS602" s="10" t="s">
        <v>1262</v>
      </c>
      <c r="AT602" s="11" t="s">
        <v>1927</v>
      </c>
      <c r="AU602" s="11" t="s">
        <v>1927</v>
      </c>
    </row>
    <row r="603" spans="21:47" ht="20.399999999999999" thickBot="1" x14ac:dyDescent="0.35">
      <c r="X603" s="38"/>
      <c r="Y603" s="38"/>
      <c r="Z603" s="38"/>
      <c r="AF603">
        <f>SUM(AF543:AF602)</f>
        <v>19</v>
      </c>
      <c r="AS603" s="10" t="s">
        <v>1263</v>
      </c>
      <c r="AT603" s="11" t="s">
        <v>1927</v>
      </c>
      <c r="AU603" s="11" t="s">
        <v>1927</v>
      </c>
    </row>
    <row r="604" spans="21:47" ht="20.399999999999999" thickBot="1" x14ac:dyDescent="0.35">
      <c r="AS604" s="10" t="s">
        <v>1264</v>
      </c>
      <c r="AT604" s="11" t="s">
        <v>1927</v>
      </c>
      <c r="AU604" s="11" t="s">
        <v>1927</v>
      </c>
    </row>
    <row r="605" spans="21:47" ht="20.399999999999999" thickBot="1" x14ac:dyDescent="0.35">
      <c r="AS605" s="10" t="s">
        <v>1288</v>
      </c>
      <c r="AT605" s="11" t="s">
        <v>1927</v>
      </c>
      <c r="AU605" s="11" t="s">
        <v>1927</v>
      </c>
    </row>
    <row r="606" spans="21:47" ht="20.399999999999999" thickBot="1" x14ac:dyDescent="0.35">
      <c r="AS606" s="10" t="s">
        <v>1289</v>
      </c>
      <c r="AT606" s="11" t="s">
        <v>1927</v>
      </c>
      <c r="AU606" s="11" t="s">
        <v>1927</v>
      </c>
    </row>
    <row r="607" spans="21:47" ht="20.399999999999999" thickBot="1" x14ac:dyDescent="0.35">
      <c r="AS607" s="10" t="s">
        <v>1290</v>
      </c>
      <c r="AT607" s="11" t="s">
        <v>1927</v>
      </c>
      <c r="AU607" s="11" t="s">
        <v>1927</v>
      </c>
    </row>
    <row r="608" spans="21:47" ht="20.399999999999999" thickBot="1" x14ac:dyDescent="0.35">
      <c r="AS608" s="10" t="s">
        <v>1291</v>
      </c>
      <c r="AT608" s="11" t="s">
        <v>1927</v>
      </c>
      <c r="AU608" s="11" t="s">
        <v>1927</v>
      </c>
    </row>
    <row r="609" spans="45:47" ht="20.399999999999999" thickBot="1" x14ac:dyDescent="0.35">
      <c r="AS609" s="10" t="s">
        <v>1292</v>
      </c>
      <c r="AT609" s="11" t="s">
        <v>1927</v>
      </c>
      <c r="AU609" s="11" t="s">
        <v>1927</v>
      </c>
    </row>
    <row r="610" spans="45:47" ht="20.399999999999999" thickBot="1" x14ac:dyDescent="0.35">
      <c r="AS610" s="10" t="s">
        <v>1293</v>
      </c>
      <c r="AT610" s="11" t="s">
        <v>1927</v>
      </c>
      <c r="AU610" s="11" t="s">
        <v>1927</v>
      </c>
    </row>
    <row r="611" spans="45:47" ht="20.399999999999999" thickBot="1" x14ac:dyDescent="0.35">
      <c r="AS611" s="10" t="s">
        <v>1294</v>
      </c>
      <c r="AT611" s="11" t="s">
        <v>1927</v>
      </c>
      <c r="AU611" s="11" t="s">
        <v>1927</v>
      </c>
    </row>
    <row r="612" spans="45:47" ht="20.399999999999999" thickBot="1" x14ac:dyDescent="0.35">
      <c r="AS612" s="10" t="s">
        <v>1295</v>
      </c>
      <c r="AT612" s="11" t="s">
        <v>1927</v>
      </c>
      <c r="AU612" s="11" t="s">
        <v>1927</v>
      </c>
    </row>
    <row r="613" spans="45:47" ht="20.399999999999999" thickBot="1" x14ac:dyDescent="0.35">
      <c r="AS613" s="10" t="s">
        <v>1296</v>
      </c>
      <c r="AT613" s="11" t="s">
        <v>1927</v>
      </c>
      <c r="AU613" s="11" t="s">
        <v>1927</v>
      </c>
    </row>
    <row r="614" spans="45:47" ht="20.399999999999999" thickBot="1" x14ac:dyDescent="0.35">
      <c r="AS614" s="10" t="s">
        <v>1297</v>
      </c>
      <c r="AT614" s="11" t="s">
        <v>1927</v>
      </c>
      <c r="AU614" s="11" t="s">
        <v>1927</v>
      </c>
    </row>
    <row r="615" spans="45:47" ht="20.399999999999999" thickBot="1" x14ac:dyDescent="0.35">
      <c r="AS615" s="10" t="s">
        <v>1298</v>
      </c>
      <c r="AT615" s="11" t="s">
        <v>1927</v>
      </c>
      <c r="AU615" s="11" t="s">
        <v>1927</v>
      </c>
    </row>
    <row r="616" spans="45:47" ht="20.399999999999999" thickBot="1" x14ac:dyDescent="0.35">
      <c r="AS616" s="10" t="s">
        <v>1299</v>
      </c>
      <c r="AT616" s="11" t="s">
        <v>1927</v>
      </c>
      <c r="AU616" s="11" t="s">
        <v>1927</v>
      </c>
    </row>
    <row r="617" spans="45:47" ht="20.399999999999999" thickBot="1" x14ac:dyDescent="0.35">
      <c r="AS617" s="10" t="s">
        <v>1300</v>
      </c>
      <c r="AT617" s="11" t="s">
        <v>1927</v>
      </c>
      <c r="AU617" s="11" t="s">
        <v>1927</v>
      </c>
    </row>
    <row r="618" spans="45:47" ht="20.399999999999999" thickBot="1" x14ac:dyDescent="0.35">
      <c r="AS618" s="10" t="s">
        <v>1301</v>
      </c>
      <c r="AT618" s="11" t="s">
        <v>1927</v>
      </c>
      <c r="AU618" s="11" t="s">
        <v>1927</v>
      </c>
    </row>
    <row r="619" spans="45:47" ht="20.399999999999999" thickBot="1" x14ac:dyDescent="0.35">
      <c r="AS619" s="10" t="s">
        <v>1302</v>
      </c>
      <c r="AT619" s="11" t="s">
        <v>1927</v>
      </c>
      <c r="AU619" s="11" t="s">
        <v>1927</v>
      </c>
    </row>
    <row r="620" spans="45:47" ht="20.399999999999999" thickBot="1" x14ac:dyDescent="0.35">
      <c r="AS620" s="10" t="s">
        <v>1303</v>
      </c>
      <c r="AT620" s="11" t="s">
        <v>1927</v>
      </c>
      <c r="AU620" s="11" t="s">
        <v>1927</v>
      </c>
    </row>
    <row r="621" spans="45:47" ht="20.399999999999999" thickBot="1" x14ac:dyDescent="0.35">
      <c r="AS621" s="10" t="s">
        <v>1304</v>
      </c>
      <c r="AT621" s="11" t="s">
        <v>1927</v>
      </c>
      <c r="AU621" s="11" t="s">
        <v>1927</v>
      </c>
    </row>
    <row r="622" spans="45:47" ht="20.399999999999999" thickBot="1" x14ac:dyDescent="0.35">
      <c r="AS622" s="10" t="s">
        <v>1305</v>
      </c>
      <c r="AT622" s="11" t="s">
        <v>1927</v>
      </c>
      <c r="AU622" s="11" t="s">
        <v>1927</v>
      </c>
    </row>
    <row r="623" spans="45:47" ht="20.399999999999999" thickBot="1" x14ac:dyDescent="0.35">
      <c r="AS623" s="10" t="s">
        <v>1306</v>
      </c>
      <c r="AT623" s="11" t="s">
        <v>1927</v>
      </c>
      <c r="AU623" s="11" t="s">
        <v>1927</v>
      </c>
    </row>
    <row r="624" spans="45:47" ht="20.399999999999999" thickBot="1" x14ac:dyDescent="0.35">
      <c r="AS624" s="10" t="s">
        <v>1307</v>
      </c>
      <c r="AT624" s="11" t="s">
        <v>1927</v>
      </c>
      <c r="AU624" s="11" t="s">
        <v>1927</v>
      </c>
    </row>
    <row r="625" spans="45:47" ht="20.399999999999999" thickBot="1" x14ac:dyDescent="0.35">
      <c r="AS625" s="10" t="s">
        <v>1308</v>
      </c>
      <c r="AT625" s="11" t="s">
        <v>1927</v>
      </c>
      <c r="AU625" s="11" t="s">
        <v>1927</v>
      </c>
    </row>
    <row r="626" spans="45:47" ht="20.399999999999999" thickBot="1" x14ac:dyDescent="0.35">
      <c r="AS626" s="10" t="s">
        <v>1309</v>
      </c>
      <c r="AT626" s="11" t="s">
        <v>1927</v>
      </c>
      <c r="AU626" s="11" t="s">
        <v>1927</v>
      </c>
    </row>
    <row r="627" spans="45:47" ht="20.399999999999999" thickBot="1" x14ac:dyDescent="0.35">
      <c r="AS627" s="10" t="s">
        <v>1310</v>
      </c>
      <c r="AT627" s="11" t="s">
        <v>1927</v>
      </c>
      <c r="AU627" s="11" t="s">
        <v>1927</v>
      </c>
    </row>
    <row r="628" spans="45:47" ht="20.399999999999999" thickBot="1" x14ac:dyDescent="0.35">
      <c r="AS628" s="10" t="s">
        <v>1311</v>
      </c>
      <c r="AT628" s="11" t="s">
        <v>1927</v>
      </c>
      <c r="AU628" s="11" t="s">
        <v>1927</v>
      </c>
    </row>
    <row r="629" spans="45:47" ht="20.399999999999999" thickBot="1" x14ac:dyDescent="0.35">
      <c r="AS629" s="10" t="s">
        <v>1312</v>
      </c>
      <c r="AT629" s="11" t="s">
        <v>1927</v>
      </c>
      <c r="AU629" s="11" t="s">
        <v>1927</v>
      </c>
    </row>
    <row r="630" spans="45:47" ht="20.399999999999999" thickBot="1" x14ac:dyDescent="0.35">
      <c r="AS630" s="10" t="s">
        <v>1313</v>
      </c>
      <c r="AT630" s="11" t="s">
        <v>1927</v>
      </c>
      <c r="AU630" s="11" t="s">
        <v>1927</v>
      </c>
    </row>
    <row r="631" spans="45:47" ht="20.399999999999999" thickBot="1" x14ac:dyDescent="0.35">
      <c r="AS631" s="10" t="s">
        <v>1314</v>
      </c>
      <c r="AT631" s="11" t="s">
        <v>1927</v>
      </c>
      <c r="AU631" s="11" t="s">
        <v>1927</v>
      </c>
    </row>
    <row r="632" spans="45:47" ht="20.399999999999999" thickBot="1" x14ac:dyDescent="0.35">
      <c r="AS632" s="10" t="s">
        <v>1315</v>
      </c>
      <c r="AT632" s="11" t="s">
        <v>1927</v>
      </c>
      <c r="AU632" s="11" t="s">
        <v>1927</v>
      </c>
    </row>
    <row r="633" spans="45:47" ht="20.399999999999999" thickBot="1" x14ac:dyDescent="0.35">
      <c r="AS633" s="10" t="s">
        <v>1316</v>
      </c>
      <c r="AT633" s="11" t="s">
        <v>1927</v>
      </c>
      <c r="AU633" s="11" t="s">
        <v>1927</v>
      </c>
    </row>
    <row r="634" spans="45:47" ht="20.399999999999999" thickBot="1" x14ac:dyDescent="0.35">
      <c r="AS634" s="10" t="s">
        <v>1317</v>
      </c>
      <c r="AT634" s="11" t="s">
        <v>1927</v>
      </c>
      <c r="AU634" s="11" t="s">
        <v>1927</v>
      </c>
    </row>
    <row r="635" spans="45:47" ht="20.399999999999999" thickBot="1" x14ac:dyDescent="0.35">
      <c r="AS635" s="10" t="s">
        <v>1318</v>
      </c>
      <c r="AT635" s="11" t="s">
        <v>1927</v>
      </c>
      <c r="AU635" s="11" t="s">
        <v>1927</v>
      </c>
    </row>
    <row r="636" spans="45:47" ht="20.399999999999999" thickBot="1" x14ac:dyDescent="0.35">
      <c r="AS636" s="10" t="s">
        <v>1319</v>
      </c>
      <c r="AT636" s="11" t="s">
        <v>1927</v>
      </c>
      <c r="AU636" s="11" t="s">
        <v>1927</v>
      </c>
    </row>
    <row r="637" spans="45:47" ht="20.399999999999999" thickBot="1" x14ac:dyDescent="0.35">
      <c r="AS637" s="10" t="s">
        <v>1320</v>
      </c>
      <c r="AT637" s="11" t="s">
        <v>1927</v>
      </c>
      <c r="AU637" s="11" t="s">
        <v>1927</v>
      </c>
    </row>
    <row r="638" spans="45:47" ht="20.399999999999999" thickBot="1" x14ac:dyDescent="0.35">
      <c r="AS638" s="10" t="s">
        <v>1321</v>
      </c>
      <c r="AT638" s="11" t="s">
        <v>1927</v>
      </c>
      <c r="AU638" s="11" t="s">
        <v>1927</v>
      </c>
    </row>
    <row r="639" spans="45:47" ht="20.399999999999999" thickBot="1" x14ac:dyDescent="0.35">
      <c r="AS639" s="10" t="s">
        <v>1322</v>
      </c>
      <c r="AT639" s="11" t="s">
        <v>1927</v>
      </c>
      <c r="AU639" s="11" t="s">
        <v>1927</v>
      </c>
    </row>
    <row r="640" spans="45:47" ht="20.399999999999999" thickBot="1" x14ac:dyDescent="0.35">
      <c r="AS640" s="10" t="s">
        <v>1323</v>
      </c>
      <c r="AT640" s="11" t="s">
        <v>1927</v>
      </c>
      <c r="AU640" s="11" t="s">
        <v>1927</v>
      </c>
    </row>
    <row r="641" spans="45:47" ht="20.399999999999999" thickBot="1" x14ac:dyDescent="0.35">
      <c r="AS641" s="10" t="s">
        <v>1324</v>
      </c>
      <c r="AT641" s="11" t="s">
        <v>1927</v>
      </c>
      <c r="AU641" s="11" t="s">
        <v>1927</v>
      </c>
    </row>
    <row r="642" spans="45:47" ht="20.399999999999999" thickBot="1" x14ac:dyDescent="0.35">
      <c r="AS642" s="10" t="s">
        <v>1325</v>
      </c>
      <c r="AT642" s="11" t="s">
        <v>1929</v>
      </c>
      <c r="AU642" s="11" t="s">
        <v>1927</v>
      </c>
    </row>
    <row r="643" spans="45:47" ht="20.399999999999999" thickBot="1" x14ac:dyDescent="0.35">
      <c r="AS643" s="10" t="s">
        <v>1326</v>
      </c>
      <c r="AT643" s="11" t="s">
        <v>1929</v>
      </c>
      <c r="AU643" s="11" t="s">
        <v>1927</v>
      </c>
    </row>
    <row r="644" spans="45:47" ht="20.399999999999999" thickBot="1" x14ac:dyDescent="0.35">
      <c r="AS644" s="10" t="s">
        <v>1327</v>
      </c>
      <c r="AT644" s="11" t="s">
        <v>1929</v>
      </c>
      <c r="AU644" s="11" t="s">
        <v>1927</v>
      </c>
    </row>
    <row r="645" spans="45:47" ht="20.399999999999999" thickBot="1" x14ac:dyDescent="0.35">
      <c r="AS645" s="10" t="s">
        <v>1328</v>
      </c>
      <c r="AT645" s="11" t="s">
        <v>1929</v>
      </c>
      <c r="AU645" s="11" t="s">
        <v>1927</v>
      </c>
    </row>
    <row r="646" spans="45:47" ht="20.399999999999999" thickBot="1" x14ac:dyDescent="0.35">
      <c r="AS646" s="10" t="s">
        <v>1329</v>
      </c>
      <c r="AT646" s="11" t="s">
        <v>1929</v>
      </c>
      <c r="AU646" s="11" t="s">
        <v>1927</v>
      </c>
    </row>
    <row r="647" spans="45:47" ht="20.399999999999999" thickBot="1" x14ac:dyDescent="0.35">
      <c r="AS647" s="10" t="s">
        <v>1330</v>
      </c>
      <c r="AT647" s="11" t="s">
        <v>1929</v>
      </c>
      <c r="AU647" s="11" t="s">
        <v>1927</v>
      </c>
    </row>
    <row r="648" spans="45:47" ht="20.399999999999999" thickBot="1" x14ac:dyDescent="0.35">
      <c r="AS648" s="10" t="s">
        <v>1331</v>
      </c>
      <c r="AT648" s="11" t="s">
        <v>1929</v>
      </c>
      <c r="AU648" s="11" t="s">
        <v>1927</v>
      </c>
    </row>
    <row r="649" spans="45:47" ht="20.399999999999999" thickBot="1" x14ac:dyDescent="0.35">
      <c r="AS649" s="10" t="s">
        <v>1332</v>
      </c>
      <c r="AT649" s="11" t="s">
        <v>1929</v>
      </c>
      <c r="AU649" s="11" t="s">
        <v>1927</v>
      </c>
    </row>
    <row r="650" spans="45:47" ht="20.399999999999999" thickBot="1" x14ac:dyDescent="0.35">
      <c r="AS650" s="10" t="s">
        <v>1333</v>
      </c>
      <c r="AT650" s="11" t="s">
        <v>1929</v>
      </c>
      <c r="AU650" s="11" t="s">
        <v>1927</v>
      </c>
    </row>
    <row r="651" spans="45:47" ht="20.399999999999999" thickBot="1" x14ac:dyDescent="0.35">
      <c r="AS651" s="10" t="s">
        <v>1334</v>
      </c>
      <c r="AT651" s="11" t="s">
        <v>1929</v>
      </c>
      <c r="AU651" s="11" t="s">
        <v>1927</v>
      </c>
    </row>
    <row r="652" spans="45:47" ht="20.399999999999999" thickBot="1" x14ac:dyDescent="0.35">
      <c r="AS652" s="10" t="s">
        <v>1335</v>
      </c>
      <c r="AT652" s="11" t="s">
        <v>1929</v>
      </c>
      <c r="AU652" s="11" t="s">
        <v>1927</v>
      </c>
    </row>
    <row r="653" spans="45:47" ht="20.399999999999999" thickBot="1" x14ac:dyDescent="0.35">
      <c r="AS653" s="10" t="s">
        <v>1336</v>
      </c>
      <c r="AT653" s="11" t="s">
        <v>1929</v>
      </c>
      <c r="AU653" s="11" t="s">
        <v>1927</v>
      </c>
    </row>
    <row r="654" spans="45:47" ht="20.399999999999999" thickBot="1" x14ac:dyDescent="0.35">
      <c r="AS654" s="10" t="s">
        <v>1337</v>
      </c>
      <c r="AT654" s="11" t="s">
        <v>1929</v>
      </c>
      <c r="AU654" s="11" t="s">
        <v>1927</v>
      </c>
    </row>
    <row r="655" spans="45:47" ht="20.399999999999999" thickBot="1" x14ac:dyDescent="0.35">
      <c r="AS655" s="10" t="s">
        <v>1338</v>
      </c>
      <c r="AT655" s="11" t="s">
        <v>1929</v>
      </c>
      <c r="AU655" s="11" t="s">
        <v>1927</v>
      </c>
    </row>
    <row r="656" spans="45:47" ht="20.399999999999999" thickBot="1" x14ac:dyDescent="0.35">
      <c r="AS656" s="10" t="s">
        <v>1339</v>
      </c>
      <c r="AT656" s="11" t="s">
        <v>1929</v>
      </c>
      <c r="AU656" s="11" t="s">
        <v>1927</v>
      </c>
    </row>
    <row r="657" spans="45:47" ht="20.399999999999999" thickBot="1" x14ac:dyDescent="0.35">
      <c r="AS657" s="10" t="s">
        <v>1340</v>
      </c>
      <c r="AT657" s="11" t="s">
        <v>1929</v>
      </c>
      <c r="AU657" s="11" t="s">
        <v>1927</v>
      </c>
    </row>
    <row r="658" spans="45:47" ht="20.399999999999999" thickBot="1" x14ac:dyDescent="0.35">
      <c r="AS658" s="10" t="s">
        <v>1341</v>
      </c>
      <c r="AT658" s="11" t="s">
        <v>1929</v>
      </c>
      <c r="AU658" s="11" t="s">
        <v>1929</v>
      </c>
    </row>
    <row r="659" spans="45:47" ht="20.399999999999999" thickBot="1" x14ac:dyDescent="0.35">
      <c r="AS659" s="10" t="s">
        <v>1342</v>
      </c>
      <c r="AT659" s="11" t="s">
        <v>1929</v>
      </c>
      <c r="AU659" s="11" t="s">
        <v>1929</v>
      </c>
    </row>
    <row r="660" spans="45:47" ht="20.399999999999999" thickBot="1" x14ac:dyDescent="0.35">
      <c r="AS660" s="10" t="s">
        <v>1343</v>
      </c>
      <c r="AT660" s="11" t="s">
        <v>1929</v>
      </c>
      <c r="AU660" s="11" t="s">
        <v>1929</v>
      </c>
    </row>
    <row r="661" spans="45:47" ht="20.399999999999999" thickBot="1" x14ac:dyDescent="0.35">
      <c r="AS661" s="10" t="s">
        <v>1344</v>
      </c>
      <c r="AT661" s="11" t="s">
        <v>1929</v>
      </c>
      <c r="AU661" s="11" t="s">
        <v>1929</v>
      </c>
    </row>
    <row r="662" spans="45:47" ht="20.399999999999999" thickBot="1" x14ac:dyDescent="0.35">
      <c r="AS662" s="10" t="s">
        <v>1345</v>
      </c>
      <c r="AT662" s="11" t="s">
        <v>1929</v>
      </c>
      <c r="AU662" s="11" t="s">
        <v>1929</v>
      </c>
    </row>
    <row r="663" spans="45:47" ht="20.399999999999999" thickBot="1" x14ac:dyDescent="0.35">
      <c r="AS663" s="10" t="s">
        <v>1346</v>
      </c>
      <c r="AT663" s="11" t="s">
        <v>1929</v>
      </c>
      <c r="AU663" s="11" t="s">
        <v>1929</v>
      </c>
    </row>
    <row r="664" spans="45:47" ht="20.399999999999999" thickBot="1" x14ac:dyDescent="0.35">
      <c r="AS664" s="10" t="s">
        <v>1347</v>
      </c>
      <c r="AT664" s="11" t="s">
        <v>1929</v>
      </c>
      <c r="AU664" s="11" t="s">
        <v>1929</v>
      </c>
    </row>
    <row r="665" spans="45:47" ht="20.399999999999999" thickBot="1" x14ac:dyDescent="0.35">
      <c r="AS665" s="10" t="s">
        <v>1348</v>
      </c>
      <c r="AT665" s="11" t="s">
        <v>1929</v>
      </c>
      <c r="AU665" s="11" t="s">
        <v>1929</v>
      </c>
    </row>
    <row r="666" spans="45:47" ht="20.399999999999999" thickBot="1" x14ac:dyDescent="0.35">
      <c r="AS666" s="10" t="s">
        <v>1349</v>
      </c>
      <c r="AT666" s="11" t="s">
        <v>1929</v>
      </c>
      <c r="AU666" s="11" t="s">
        <v>1929</v>
      </c>
    </row>
    <row r="667" spans="45:47" ht="20.399999999999999" thickBot="1" x14ac:dyDescent="0.35">
      <c r="AS667" s="10" t="s">
        <v>1350</v>
      </c>
      <c r="AT667" s="11" t="s">
        <v>1929</v>
      </c>
      <c r="AU667" s="11" t="s">
        <v>1929</v>
      </c>
    </row>
    <row r="668" spans="45:47" ht="20.399999999999999" thickBot="1" x14ac:dyDescent="0.35">
      <c r="AS668" s="10" t="s">
        <v>1351</v>
      </c>
      <c r="AT668" s="11" t="s">
        <v>1929</v>
      </c>
      <c r="AU668" s="11" t="s">
        <v>1929</v>
      </c>
    </row>
    <row r="669" spans="45:47" ht="20.399999999999999" thickBot="1" x14ac:dyDescent="0.35">
      <c r="AS669" s="10" t="s">
        <v>1352</v>
      </c>
      <c r="AT669" s="11" t="s">
        <v>1929</v>
      </c>
      <c r="AU669" s="11" t="s">
        <v>1929</v>
      </c>
    </row>
    <row r="670" spans="45:47" ht="20.399999999999999" thickBot="1" x14ac:dyDescent="0.35">
      <c r="AS670" s="10" t="s">
        <v>1353</v>
      </c>
      <c r="AT670" s="11" t="s">
        <v>1929</v>
      </c>
      <c r="AU670" s="11" t="s">
        <v>1929</v>
      </c>
    </row>
    <row r="671" spans="45:47" ht="20.399999999999999" thickBot="1" x14ac:dyDescent="0.35">
      <c r="AS671" s="10" t="s">
        <v>1354</v>
      </c>
      <c r="AT671" s="11" t="s">
        <v>1929</v>
      </c>
      <c r="AU671" s="11" t="s">
        <v>1929</v>
      </c>
    </row>
    <row r="672" spans="45:47" ht="20.399999999999999" thickBot="1" x14ac:dyDescent="0.35">
      <c r="AS672" s="10" t="s">
        <v>1355</v>
      </c>
      <c r="AT672" s="11" t="s">
        <v>1929</v>
      </c>
      <c r="AU672" s="11" t="s">
        <v>1929</v>
      </c>
    </row>
    <row r="673" spans="45:47" ht="20.399999999999999" thickBot="1" x14ac:dyDescent="0.35">
      <c r="AS673" s="10" t="s">
        <v>1356</v>
      </c>
      <c r="AT673" s="11" t="s">
        <v>1929</v>
      </c>
      <c r="AU673" s="11" t="s">
        <v>1929</v>
      </c>
    </row>
    <row r="674" spans="45:47" ht="20.399999999999999" thickBot="1" x14ac:dyDescent="0.35">
      <c r="AS674" s="10" t="s">
        <v>1357</v>
      </c>
      <c r="AT674" s="11" t="s">
        <v>1929</v>
      </c>
      <c r="AU674" s="11" t="s">
        <v>1929</v>
      </c>
    </row>
    <row r="675" spans="45:47" ht="20.399999999999999" thickBot="1" x14ac:dyDescent="0.35">
      <c r="AS675" s="10" t="s">
        <v>1358</v>
      </c>
      <c r="AT675" s="11" t="s">
        <v>1929</v>
      </c>
      <c r="AU675" s="11" t="s">
        <v>1929</v>
      </c>
    </row>
    <row r="676" spans="45:47" ht="20.399999999999999" thickBot="1" x14ac:dyDescent="0.35">
      <c r="AS676" s="10" t="s">
        <v>1359</v>
      </c>
      <c r="AT676" s="11" t="s">
        <v>1929</v>
      </c>
      <c r="AU676" s="11" t="s">
        <v>1929</v>
      </c>
    </row>
    <row r="677" spans="45:47" ht="20.399999999999999" thickBot="1" x14ac:dyDescent="0.35">
      <c r="AS677" s="10" t="s">
        <v>1360</v>
      </c>
      <c r="AT677" s="11" t="s">
        <v>1929</v>
      </c>
      <c r="AU677" s="11" t="s">
        <v>1929</v>
      </c>
    </row>
    <row r="678" spans="45:47" ht="20.399999999999999" thickBot="1" x14ac:dyDescent="0.35">
      <c r="AS678" s="10" t="s">
        <v>1361</v>
      </c>
      <c r="AT678" s="11" t="s">
        <v>1929</v>
      </c>
      <c r="AU678" s="11" t="s">
        <v>1929</v>
      </c>
    </row>
    <row r="679" spans="45:47" ht="20.399999999999999" thickBot="1" x14ac:dyDescent="0.35">
      <c r="AS679" s="10" t="s">
        <v>1362</v>
      </c>
      <c r="AT679" s="11" t="s">
        <v>1929</v>
      </c>
      <c r="AU679" s="11" t="s">
        <v>1929</v>
      </c>
    </row>
    <row r="680" spans="45:47" ht="20.399999999999999" thickBot="1" x14ac:dyDescent="0.35">
      <c r="AS680" s="10" t="s">
        <v>1363</v>
      </c>
      <c r="AT680" s="11" t="s">
        <v>1929</v>
      </c>
      <c r="AU680" s="11" t="s">
        <v>1929</v>
      </c>
    </row>
    <row r="681" spans="45:47" ht="20.399999999999999" thickBot="1" x14ac:dyDescent="0.35">
      <c r="AS681" s="10" t="s">
        <v>1364</v>
      </c>
      <c r="AT681" s="11" t="s">
        <v>1929</v>
      </c>
      <c r="AU681" s="11" t="s">
        <v>1929</v>
      </c>
    </row>
    <row r="682" spans="45:47" ht="20.399999999999999" thickBot="1" x14ac:dyDescent="0.35">
      <c r="AS682" s="10" t="s">
        <v>1365</v>
      </c>
      <c r="AT682" s="11" t="s">
        <v>1929</v>
      </c>
      <c r="AU682" s="11" t="s">
        <v>1929</v>
      </c>
    </row>
    <row r="683" spans="45:47" ht="20.399999999999999" thickBot="1" x14ac:dyDescent="0.35">
      <c r="AS683" s="10" t="s">
        <v>1366</v>
      </c>
      <c r="AT683" s="11" t="s">
        <v>1929</v>
      </c>
      <c r="AU683" s="11" t="s">
        <v>1929</v>
      </c>
    </row>
    <row r="684" spans="45:47" ht="20.399999999999999" thickBot="1" x14ac:dyDescent="0.35">
      <c r="AS684" s="10" t="s">
        <v>1367</v>
      </c>
      <c r="AT684" s="11" t="s">
        <v>1929</v>
      </c>
      <c r="AU684" s="11" t="s">
        <v>1929</v>
      </c>
    </row>
    <row r="685" spans="45:47" ht="20.399999999999999" thickBot="1" x14ac:dyDescent="0.35">
      <c r="AS685" s="10" t="s">
        <v>1368</v>
      </c>
      <c r="AT685" s="11" t="s">
        <v>1929</v>
      </c>
      <c r="AU685" s="11" t="s">
        <v>1929</v>
      </c>
    </row>
    <row r="686" spans="45:47" ht="20.399999999999999" thickBot="1" x14ac:dyDescent="0.35">
      <c r="AS686" s="10" t="s">
        <v>1369</v>
      </c>
      <c r="AT686" s="11" t="s">
        <v>1929</v>
      </c>
      <c r="AU686" s="11" t="s">
        <v>1929</v>
      </c>
    </row>
    <row r="687" spans="45:47" ht="20.399999999999999" thickBot="1" x14ac:dyDescent="0.35">
      <c r="AS687" s="10" t="s">
        <v>1370</v>
      </c>
      <c r="AT687" s="11" t="s">
        <v>1929</v>
      </c>
      <c r="AU687" s="11" t="s">
        <v>1929</v>
      </c>
    </row>
    <row r="688" spans="45:47" ht="20.399999999999999" thickBot="1" x14ac:dyDescent="0.35">
      <c r="AS688" s="10" t="s">
        <v>1371</v>
      </c>
      <c r="AT688" s="11" t="s">
        <v>1929</v>
      </c>
      <c r="AU688" s="11" t="s">
        <v>1929</v>
      </c>
    </row>
    <row r="689" spans="45:47" ht="20.399999999999999" thickBot="1" x14ac:dyDescent="0.35">
      <c r="AS689" s="10" t="s">
        <v>1372</v>
      </c>
      <c r="AT689" s="11" t="s">
        <v>1929</v>
      </c>
      <c r="AU689" s="11" t="s">
        <v>1929</v>
      </c>
    </row>
    <row r="690" spans="45:47" ht="20.399999999999999" thickBot="1" x14ac:dyDescent="0.35">
      <c r="AS690" s="10" t="s">
        <v>1373</v>
      </c>
      <c r="AT690" s="11" t="s">
        <v>1929</v>
      </c>
      <c r="AU690" s="11" t="s">
        <v>1929</v>
      </c>
    </row>
    <row r="691" spans="45:47" ht="20.399999999999999" thickBot="1" x14ac:dyDescent="0.35">
      <c r="AS691" s="10" t="s">
        <v>1374</v>
      </c>
      <c r="AT691" s="11" t="s">
        <v>1929</v>
      </c>
      <c r="AU691" s="11" t="s">
        <v>1929</v>
      </c>
    </row>
    <row r="692" spans="45:47" ht="20.399999999999999" thickBot="1" x14ac:dyDescent="0.35">
      <c r="AS692" s="10" t="s">
        <v>1375</v>
      </c>
      <c r="AT692" s="11" t="s">
        <v>1929</v>
      </c>
      <c r="AU692" s="11" t="s">
        <v>1929</v>
      </c>
    </row>
    <row r="693" spans="45:47" ht="20.399999999999999" thickBot="1" x14ac:dyDescent="0.35">
      <c r="AS693" s="10" t="s">
        <v>1376</v>
      </c>
      <c r="AT693" s="11" t="s">
        <v>1929</v>
      </c>
      <c r="AU693" s="11" t="s">
        <v>1929</v>
      </c>
    </row>
    <row r="694" spans="45:47" ht="20.399999999999999" thickBot="1" x14ac:dyDescent="0.35">
      <c r="AS694" s="10" t="s">
        <v>1377</v>
      </c>
      <c r="AT694" s="11" t="s">
        <v>1929</v>
      </c>
      <c r="AU694" s="11" t="s">
        <v>1929</v>
      </c>
    </row>
    <row r="695" spans="45:47" ht="20.399999999999999" thickBot="1" x14ac:dyDescent="0.35">
      <c r="AS695" s="10" t="s">
        <v>1378</v>
      </c>
      <c r="AT695" s="11" t="s">
        <v>1929</v>
      </c>
      <c r="AU695" s="11" t="s">
        <v>1929</v>
      </c>
    </row>
    <row r="696" spans="45:47" ht="20.399999999999999" thickBot="1" x14ac:dyDescent="0.35">
      <c r="AS696" s="10" t="s">
        <v>1379</v>
      </c>
      <c r="AT696" s="11" t="s">
        <v>1929</v>
      </c>
      <c r="AU696" s="11" t="s">
        <v>1929</v>
      </c>
    </row>
    <row r="697" spans="45:47" ht="20.399999999999999" thickBot="1" x14ac:dyDescent="0.35">
      <c r="AS697" s="10" t="s">
        <v>1380</v>
      </c>
      <c r="AT697" s="11" t="s">
        <v>1929</v>
      </c>
      <c r="AU697" s="11" t="s">
        <v>1929</v>
      </c>
    </row>
    <row r="698" spans="45:47" ht="20.399999999999999" thickBot="1" x14ac:dyDescent="0.35">
      <c r="AS698" s="10" t="s">
        <v>1381</v>
      </c>
      <c r="AT698" s="11" t="s">
        <v>1929</v>
      </c>
      <c r="AU698" s="11" t="s">
        <v>1929</v>
      </c>
    </row>
    <row r="699" spans="45:47" ht="20.399999999999999" thickBot="1" x14ac:dyDescent="0.35">
      <c r="AS699" s="10" t="s">
        <v>1382</v>
      </c>
      <c r="AT699" s="11" t="s">
        <v>1929</v>
      </c>
      <c r="AU699" s="11" t="s">
        <v>1929</v>
      </c>
    </row>
    <row r="700" spans="45:47" ht="20.399999999999999" thickBot="1" x14ac:dyDescent="0.35">
      <c r="AS700" s="10" t="s">
        <v>1383</v>
      </c>
      <c r="AT700" s="11" t="s">
        <v>1929</v>
      </c>
      <c r="AU700" s="11" t="s">
        <v>1929</v>
      </c>
    </row>
    <row r="701" spans="45:47" ht="20.399999999999999" thickBot="1" x14ac:dyDescent="0.35">
      <c r="AS701" s="10" t="s">
        <v>1384</v>
      </c>
      <c r="AT701" s="11" t="s">
        <v>1929</v>
      </c>
      <c r="AU701" s="11" t="s">
        <v>1929</v>
      </c>
    </row>
    <row r="702" spans="45:47" ht="20.399999999999999" thickBot="1" x14ac:dyDescent="0.35">
      <c r="AS702" s="10" t="s">
        <v>1385</v>
      </c>
      <c r="AT702" s="11" t="s">
        <v>1929</v>
      </c>
      <c r="AU702" s="11" t="s">
        <v>1929</v>
      </c>
    </row>
    <row r="703" spans="45:47" ht="20.399999999999999" thickBot="1" x14ac:dyDescent="0.35">
      <c r="AS703" s="10" t="s">
        <v>1386</v>
      </c>
      <c r="AT703" s="11" t="s">
        <v>1929</v>
      </c>
      <c r="AU703" s="11" t="s">
        <v>1929</v>
      </c>
    </row>
    <row r="704" spans="45:47" ht="20.399999999999999" thickBot="1" x14ac:dyDescent="0.35">
      <c r="AS704" s="10" t="s">
        <v>1387</v>
      </c>
      <c r="AT704" s="11" t="s">
        <v>1929</v>
      </c>
      <c r="AU704" s="11" t="s">
        <v>1929</v>
      </c>
    </row>
    <row r="705" spans="45:47" ht="20.399999999999999" thickBot="1" x14ac:dyDescent="0.35">
      <c r="AS705" s="10" t="s">
        <v>1388</v>
      </c>
      <c r="AT705" s="11" t="s">
        <v>1929</v>
      </c>
      <c r="AU705" s="11" t="s">
        <v>1929</v>
      </c>
    </row>
    <row r="706" spans="45:47" ht="20.399999999999999" thickBot="1" x14ac:dyDescent="0.35">
      <c r="AS706" s="10" t="s">
        <v>1389</v>
      </c>
      <c r="AT706" s="11" t="s">
        <v>1929</v>
      </c>
      <c r="AU706" s="11" t="s">
        <v>1929</v>
      </c>
    </row>
    <row r="707" spans="45:47" ht="20.399999999999999" thickBot="1" x14ac:dyDescent="0.35">
      <c r="AS707" s="10" t="s">
        <v>1390</v>
      </c>
      <c r="AT707" s="11" t="s">
        <v>1929</v>
      </c>
      <c r="AU707" s="11" t="s">
        <v>1929</v>
      </c>
    </row>
    <row r="708" spans="45:47" ht="20.399999999999999" thickBot="1" x14ac:dyDescent="0.35">
      <c r="AS708" s="10" t="s">
        <v>1391</v>
      </c>
      <c r="AT708" s="11" t="s">
        <v>1929</v>
      </c>
      <c r="AU708" s="11" t="s">
        <v>1929</v>
      </c>
    </row>
    <row r="709" spans="45:47" ht="20.399999999999999" thickBot="1" x14ac:dyDescent="0.35">
      <c r="AS709" s="10" t="s">
        <v>1392</v>
      </c>
      <c r="AT709" s="11" t="s">
        <v>1929</v>
      </c>
      <c r="AU709" s="11" t="s">
        <v>1929</v>
      </c>
    </row>
    <row r="710" spans="45:47" ht="20.399999999999999" thickBot="1" x14ac:dyDescent="0.35">
      <c r="AS710" s="10" t="s">
        <v>1393</v>
      </c>
      <c r="AT710" s="11" t="s">
        <v>1929</v>
      </c>
      <c r="AU710" s="11" t="s">
        <v>1929</v>
      </c>
    </row>
    <row r="711" spans="45:47" ht="20.399999999999999" thickBot="1" x14ac:dyDescent="0.35">
      <c r="AS711" s="10" t="s">
        <v>1394</v>
      </c>
      <c r="AT711" s="11" t="s">
        <v>1929</v>
      </c>
      <c r="AU711" s="11" t="s">
        <v>1929</v>
      </c>
    </row>
    <row r="712" spans="45:47" ht="20.399999999999999" thickBot="1" x14ac:dyDescent="0.35">
      <c r="AS712" s="10" t="s">
        <v>1395</v>
      </c>
      <c r="AT712" s="11" t="s">
        <v>1929</v>
      </c>
      <c r="AU712" s="11" t="s">
        <v>1929</v>
      </c>
    </row>
    <row r="713" spans="45:47" ht="20.399999999999999" thickBot="1" x14ac:dyDescent="0.35">
      <c r="AS713" s="10" t="s">
        <v>1396</v>
      </c>
      <c r="AT713" s="11" t="s">
        <v>1929</v>
      </c>
      <c r="AU713" s="11" t="s">
        <v>1929</v>
      </c>
    </row>
    <row r="714" spans="45:47" ht="20.399999999999999" thickBot="1" x14ac:dyDescent="0.35">
      <c r="AS714" s="10" t="s">
        <v>1397</v>
      </c>
      <c r="AT714" s="11" t="s">
        <v>1929</v>
      </c>
      <c r="AU714" s="11" t="s">
        <v>1929</v>
      </c>
    </row>
    <row r="715" spans="45:47" ht="20.399999999999999" thickBot="1" x14ac:dyDescent="0.35">
      <c r="AS715" s="10" t="s">
        <v>1398</v>
      </c>
      <c r="AT715" s="11" t="s">
        <v>1929</v>
      </c>
      <c r="AU715" s="11" t="s">
        <v>1929</v>
      </c>
    </row>
    <row r="716" spans="45:47" ht="20.399999999999999" thickBot="1" x14ac:dyDescent="0.35">
      <c r="AS716" s="10" t="s">
        <v>1399</v>
      </c>
      <c r="AT716" s="11" t="s">
        <v>1929</v>
      </c>
      <c r="AU716" s="11" t="s">
        <v>1929</v>
      </c>
    </row>
    <row r="717" spans="45:47" ht="20.399999999999999" thickBot="1" x14ac:dyDescent="0.35">
      <c r="AS717" s="10" t="s">
        <v>1400</v>
      </c>
      <c r="AT717" s="11" t="s">
        <v>1929</v>
      </c>
      <c r="AU717" s="11" t="s">
        <v>1929</v>
      </c>
    </row>
    <row r="718" spans="45:47" ht="20.399999999999999" thickBot="1" x14ac:dyDescent="0.35">
      <c r="AS718" s="10" t="s">
        <v>1401</v>
      </c>
      <c r="AT718" s="11" t="s">
        <v>1929</v>
      </c>
      <c r="AU718" s="11" t="s">
        <v>1929</v>
      </c>
    </row>
    <row r="719" spans="45:47" ht="20.399999999999999" thickBot="1" x14ac:dyDescent="0.35">
      <c r="AS719" s="10" t="s">
        <v>1402</v>
      </c>
      <c r="AT719" s="11" t="s">
        <v>1929</v>
      </c>
      <c r="AU719" s="11" t="s">
        <v>1929</v>
      </c>
    </row>
    <row r="720" spans="45:47" ht="20.399999999999999" thickBot="1" x14ac:dyDescent="0.35">
      <c r="AS720" s="10" t="s">
        <v>1403</v>
      </c>
      <c r="AT720" s="11" t="s">
        <v>1929</v>
      </c>
      <c r="AU720" s="11" t="s">
        <v>1929</v>
      </c>
    </row>
    <row r="721" spans="45:47" ht="20.399999999999999" thickBot="1" x14ac:dyDescent="0.35">
      <c r="AS721" s="10" t="s">
        <v>1404</v>
      </c>
      <c r="AT721" s="11" t="s">
        <v>1929</v>
      </c>
      <c r="AU721" s="11" t="s">
        <v>1929</v>
      </c>
    </row>
    <row r="722" spans="45:47" ht="20.399999999999999" thickBot="1" x14ac:dyDescent="0.35">
      <c r="AS722" s="10" t="s">
        <v>1405</v>
      </c>
      <c r="AT722" s="11" t="s">
        <v>1929</v>
      </c>
      <c r="AU722" s="11" t="s">
        <v>1929</v>
      </c>
    </row>
    <row r="723" spans="45:47" ht="20.399999999999999" thickBot="1" x14ac:dyDescent="0.35">
      <c r="AS723" s="10" t="s">
        <v>1406</v>
      </c>
      <c r="AT723" s="11" t="s">
        <v>1929</v>
      </c>
      <c r="AU723" s="11" t="s">
        <v>1929</v>
      </c>
    </row>
    <row r="724" spans="45:47" ht="20.399999999999999" thickBot="1" x14ac:dyDescent="0.35">
      <c r="AS724" s="10" t="s">
        <v>1407</v>
      </c>
      <c r="AT724" s="11" t="s">
        <v>1929</v>
      </c>
      <c r="AU724" s="11" t="s">
        <v>1929</v>
      </c>
    </row>
    <row r="725" spans="45:47" ht="20.399999999999999" thickBot="1" x14ac:dyDescent="0.35">
      <c r="AS725" s="10" t="s">
        <v>1408</v>
      </c>
      <c r="AT725" s="11" t="s">
        <v>1929</v>
      </c>
      <c r="AU725" s="11" t="s">
        <v>1929</v>
      </c>
    </row>
    <row r="726" spans="45:47" ht="20.399999999999999" thickBot="1" x14ac:dyDescent="0.35">
      <c r="AS726" s="10" t="s">
        <v>1409</v>
      </c>
      <c r="AT726" s="11" t="s">
        <v>1929</v>
      </c>
      <c r="AU726" s="11" t="s">
        <v>1929</v>
      </c>
    </row>
    <row r="727" spans="45:47" ht="20.399999999999999" thickBot="1" x14ac:dyDescent="0.35">
      <c r="AS727" s="10" t="s">
        <v>1410</v>
      </c>
      <c r="AT727" s="11" t="s">
        <v>1929</v>
      </c>
      <c r="AU727" s="11" t="s">
        <v>1929</v>
      </c>
    </row>
    <row r="728" spans="45:47" ht="20.399999999999999" thickBot="1" x14ac:dyDescent="0.35">
      <c r="AS728" s="10" t="s">
        <v>1411</v>
      </c>
      <c r="AT728" s="11" t="s">
        <v>1929</v>
      </c>
      <c r="AU728" s="11" t="s">
        <v>1929</v>
      </c>
    </row>
    <row r="729" spans="45:47" ht="20.399999999999999" thickBot="1" x14ac:dyDescent="0.35">
      <c r="AS729" s="10" t="s">
        <v>1412</v>
      </c>
      <c r="AT729" s="11" t="s">
        <v>1929</v>
      </c>
      <c r="AU729" s="11" t="s">
        <v>1929</v>
      </c>
    </row>
    <row r="730" spans="45:47" ht="20.399999999999999" thickBot="1" x14ac:dyDescent="0.35">
      <c r="AS730" s="10" t="s">
        <v>1413</v>
      </c>
      <c r="AT730" s="11" t="s">
        <v>1929</v>
      </c>
      <c r="AU730" s="11" t="s">
        <v>1929</v>
      </c>
    </row>
    <row r="731" spans="45:47" ht="20.399999999999999" thickBot="1" x14ac:dyDescent="0.35">
      <c r="AS731" s="10" t="s">
        <v>1414</v>
      </c>
      <c r="AT731" s="11" t="s">
        <v>1929</v>
      </c>
      <c r="AU731" s="11" t="s">
        <v>1929</v>
      </c>
    </row>
    <row r="732" spans="45:47" ht="20.399999999999999" thickBot="1" x14ac:dyDescent="0.35">
      <c r="AS732" s="10" t="s">
        <v>1415</v>
      </c>
      <c r="AT732" s="11" t="s">
        <v>1929</v>
      </c>
      <c r="AU732" s="11" t="s">
        <v>1929</v>
      </c>
    </row>
    <row r="733" spans="45:47" ht="20.399999999999999" thickBot="1" x14ac:dyDescent="0.35">
      <c r="AS733" s="10" t="s">
        <v>1416</v>
      </c>
      <c r="AT733" s="11" t="s">
        <v>1929</v>
      </c>
      <c r="AU733" s="11" t="s">
        <v>1929</v>
      </c>
    </row>
    <row r="734" spans="45:47" ht="20.399999999999999" thickBot="1" x14ac:dyDescent="0.35">
      <c r="AS734" s="10" t="s">
        <v>1417</v>
      </c>
      <c r="AT734" s="11" t="s">
        <v>1929</v>
      </c>
      <c r="AU734" s="11" t="s">
        <v>1929</v>
      </c>
    </row>
    <row r="735" spans="45:47" ht="20.399999999999999" thickBot="1" x14ac:dyDescent="0.35">
      <c r="AS735" s="10" t="s">
        <v>1418</v>
      </c>
      <c r="AT735" s="11" t="s">
        <v>1929</v>
      </c>
      <c r="AU735" s="11" t="s">
        <v>1929</v>
      </c>
    </row>
    <row r="736" spans="45:47" ht="20.399999999999999" thickBot="1" x14ac:dyDescent="0.35">
      <c r="AS736" s="10" t="s">
        <v>1419</v>
      </c>
      <c r="AT736" s="11" t="s">
        <v>1930</v>
      </c>
      <c r="AU736" s="11" t="s">
        <v>1929</v>
      </c>
    </row>
    <row r="737" spans="45:47" ht="20.399999999999999" thickBot="1" x14ac:dyDescent="0.35">
      <c r="AS737" s="10" t="s">
        <v>1420</v>
      </c>
      <c r="AT737" s="11" t="s">
        <v>1930</v>
      </c>
      <c r="AU737" s="11" t="s">
        <v>1929</v>
      </c>
    </row>
    <row r="738" spans="45:47" ht="20.399999999999999" thickBot="1" x14ac:dyDescent="0.35">
      <c r="AS738" s="10" t="s">
        <v>1421</v>
      </c>
      <c r="AT738" s="11" t="s">
        <v>1930</v>
      </c>
      <c r="AU738" s="11" t="s">
        <v>1929</v>
      </c>
    </row>
    <row r="739" spans="45:47" ht="20.399999999999999" thickBot="1" x14ac:dyDescent="0.35">
      <c r="AS739" s="10" t="s">
        <v>1422</v>
      </c>
      <c r="AT739" s="11" t="s">
        <v>1930</v>
      </c>
      <c r="AU739" s="11" t="s">
        <v>1929</v>
      </c>
    </row>
    <row r="740" spans="45:47" ht="20.399999999999999" thickBot="1" x14ac:dyDescent="0.35">
      <c r="AS740" s="10" t="s">
        <v>1423</v>
      </c>
      <c r="AT740" s="11" t="s">
        <v>1930</v>
      </c>
      <c r="AU740" s="11" t="s">
        <v>1929</v>
      </c>
    </row>
    <row r="741" spans="45:47" ht="20.399999999999999" thickBot="1" x14ac:dyDescent="0.35">
      <c r="AS741" s="10" t="s">
        <v>1424</v>
      </c>
      <c r="AT741" s="11" t="s">
        <v>1930</v>
      </c>
      <c r="AU741" s="11" t="s">
        <v>1929</v>
      </c>
    </row>
    <row r="742" spans="45:47" ht="20.399999999999999" thickBot="1" x14ac:dyDescent="0.35">
      <c r="AS742" s="10" t="s">
        <v>1425</v>
      </c>
      <c r="AT742" s="11" t="s">
        <v>1930</v>
      </c>
      <c r="AU742" s="11" t="s">
        <v>1929</v>
      </c>
    </row>
    <row r="743" spans="45:47" ht="20.399999999999999" thickBot="1" x14ac:dyDescent="0.35">
      <c r="AS743" s="10" t="s">
        <v>1426</v>
      </c>
      <c r="AT743" s="11" t="s">
        <v>1930</v>
      </c>
      <c r="AU743" s="11" t="s">
        <v>1929</v>
      </c>
    </row>
    <row r="744" spans="45:47" ht="20.399999999999999" thickBot="1" x14ac:dyDescent="0.35">
      <c r="AS744" s="10" t="s">
        <v>1427</v>
      </c>
      <c r="AT744" s="11" t="s">
        <v>1930</v>
      </c>
      <c r="AU744" s="11" t="s">
        <v>1929</v>
      </c>
    </row>
    <row r="745" spans="45:47" ht="20.399999999999999" thickBot="1" x14ac:dyDescent="0.35">
      <c r="AS745" s="10" t="s">
        <v>1428</v>
      </c>
      <c r="AT745" s="11" t="s">
        <v>1930</v>
      </c>
      <c r="AU745" s="11" t="s">
        <v>1929</v>
      </c>
    </row>
    <row r="746" spans="45:47" ht="20.399999999999999" thickBot="1" x14ac:dyDescent="0.35">
      <c r="AS746" s="10" t="s">
        <v>1429</v>
      </c>
      <c r="AT746" s="11" t="s">
        <v>1930</v>
      </c>
      <c r="AU746" s="11" t="s">
        <v>1929</v>
      </c>
    </row>
    <row r="747" spans="45:47" ht="20.399999999999999" thickBot="1" x14ac:dyDescent="0.35">
      <c r="AS747" s="10" t="s">
        <v>1430</v>
      </c>
      <c r="AT747" s="11" t="s">
        <v>1930</v>
      </c>
      <c r="AU747" s="11" t="s">
        <v>1929</v>
      </c>
    </row>
    <row r="748" spans="45:47" ht="20.399999999999999" thickBot="1" x14ac:dyDescent="0.35">
      <c r="AS748" s="10" t="s">
        <v>1431</v>
      </c>
      <c r="AT748" s="11" t="s">
        <v>1930</v>
      </c>
      <c r="AU748" s="11" t="s">
        <v>1929</v>
      </c>
    </row>
    <row r="749" spans="45:47" ht="20.399999999999999" thickBot="1" x14ac:dyDescent="0.35">
      <c r="AS749" s="10" t="s">
        <v>1432</v>
      </c>
      <c r="AT749" s="11" t="s">
        <v>1930</v>
      </c>
      <c r="AU749" s="11" t="s">
        <v>1929</v>
      </c>
    </row>
    <row r="750" spans="45:47" ht="20.399999999999999" thickBot="1" x14ac:dyDescent="0.35">
      <c r="AS750" s="10" t="s">
        <v>1433</v>
      </c>
      <c r="AT750" s="11" t="s">
        <v>1930</v>
      </c>
      <c r="AU750" s="11" t="s">
        <v>1929</v>
      </c>
    </row>
    <row r="751" spans="45:47" ht="20.399999999999999" thickBot="1" x14ac:dyDescent="0.35">
      <c r="AS751" s="10" t="s">
        <v>1434</v>
      </c>
      <c r="AT751" s="11" t="s">
        <v>1930</v>
      </c>
      <c r="AU751" s="11" t="s">
        <v>1929</v>
      </c>
    </row>
    <row r="752" spans="45:47" ht="20.399999999999999" thickBot="1" x14ac:dyDescent="0.35">
      <c r="AS752" s="10" t="s">
        <v>1435</v>
      </c>
      <c r="AT752" s="11" t="s">
        <v>1930</v>
      </c>
      <c r="AU752" s="11" t="s">
        <v>1929</v>
      </c>
    </row>
    <row r="753" spans="45:47" ht="20.399999999999999" thickBot="1" x14ac:dyDescent="0.35">
      <c r="AS753" s="10" t="s">
        <v>1436</v>
      </c>
      <c r="AT753" s="11" t="s">
        <v>1930</v>
      </c>
      <c r="AU753" s="11" t="s">
        <v>1929</v>
      </c>
    </row>
    <row r="754" spans="45:47" ht="20.399999999999999" thickBot="1" x14ac:dyDescent="0.35">
      <c r="AS754" s="10" t="s">
        <v>1437</v>
      </c>
      <c r="AT754" s="11" t="s">
        <v>1930</v>
      </c>
      <c r="AU754" s="11" t="s">
        <v>1929</v>
      </c>
    </row>
    <row r="755" spans="45:47" ht="20.399999999999999" thickBot="1" x14ac:dyDescent="0.35">
      <c r="AS755" s="10" t="s">
        <v>1438</v>
      </c>
      <c r="AT755" s="11" t="s">
        <v>1930</v>
      </c>
      <c r="AU755" s="11" t="s">
        <v>1929</v>
      </c>
    </row>
    <row r="756" spans="45:47" ht="20.399999999999999" thickBot="1" x14ac:dyDescent="0.35">
      <c r="AS756" s="10" t="s">
        <v>1439</v>
      </c>
      <c r="AT756" s="11" t="s">
        <v>1930</v>
      </c>
      <c r="AU756" s="11" t="s">
        <v>1929</v>
      </c>
    </row>
    <row r="757" spans="45:47" ht="20.399999999999999" thickBot="1" x14ac:dyDescent="0.35">
      <c r="AS757" s="10" t="s">
        <v>1440</v>
      </c>
      <c r="AT757" s="11" t="s">
        <v>1930</v>
      </c>
      <c r="AU757" s="11" t="s">
        <v>1929</v>
      </c>
    </row>
    <row r="758" spans="45:47" ht="20.399999999999999" thickBot="1" x14ac:dyDescent="0.35">
      <c r="AS758" s="10" t="s">
        <v>1441</v>
      </c>
      <c r="AT758" s="11" t="s">
        <v>1930</v>
      </c>
      <c r="AU758" s="11" t="s">
        <v>1929</v>
      </c>
    </row>
    <row r="759" spans="45:47" ht="20.399999999999999" thickBot="1" x14ac:dyDescent="0.35">
      <c r="AS759" s="10" t="s">
        <v>1442</v>
      </c>
      <c r="AT759" s="11" t="s">
        <v>1930</v>
      </c>
      <c r="AU759" s="11" t="s">
        <v>1929</v>
      </c>
    </row>
    <row r="760" spans="45:47" ht="20.399999999999999" thickBot="1" x14ac:dyDescent="0.35">
      <c r="AS760" s="10" t="s">
        <v>1443</v>
      </c>
      <c r="AT760" s="11" t="s">
        <v>1930</v>
      </c>
      <c r="AU760" s="11" t="s">
        <v>1929</v>
      </c>
    </row>
    <row r="761" spans="45:47" ht="20.399999999999999" thickBot="1" x14ac:dyDescent="0.35">
      <c r="AS761" s="10" t="s">
        <v>1444</v>
      </c>
      <c r="AT761" s="11" t="s">
        <v>1930</v>
      </c>
      <c r="AU761" s="11" t="s">
        <v>1929</v>
      </c>
    </row>
    <row r="762" spans="45:47" ht="20.399999999999999" thickBot="1" x14ac:dyDescent="0.35">
      <c r="AS762" s="10" t="s">
        <v>1445</v>
      </c>
      <c r="AT762" s="11" t="s">
        <v>1930</v>
      </c>
      <c r="AU762" s="11" t="s">
        <v>1929</v>
      </c>
    </row>
    <row r="763" spans="45:47" ht="20.399999999999999" thickBot="1" x14ac:dyDescent="0.35">
      <c r="AS763" s="10" t="s">
        <v>1446</v>
      </c>
      <c r="AT763" s="11" t="s">
        <v>1930</v>
      </c>
      <c r="AU763" s="11" t="s">
        <v>1929</v>
      </c>
    </row>
    <row r="764" spans="45:47" ht="20.399999999999999" thickBot="1" x14ac:dyDescent="0.35">
      <c r="AS764" s="10" t="s">
        <v>1447</v>
      </c>
      <c r="AT764" s="11" t="s">
        <v>1930</v>
      </c>
      <c r="AU764" s="11" t="s">
        <v>1929</v>
      </c>
    </row>
    <row r="765" spans="45:47" ht="20.399999999999999" thickBot="1" x14ac:dyDescent="0.35">
      <c r="AS765" s="10" t="s">
        <v>1448</v>
      </c>
      <c r="AT765" s="11" t="s">
        <v>1931</v>
      </c>
      <c r="AU765" s="11" t="s">
        <v>1929</v>
      </c>
    </row>
    <row r="766" spans="45:47" ht="20.399999999999999" thickBot="1" x14ac:dyDescent="0.35">
      <c r="AS766" s="10" t="s">
        <v>1449</v>
      </c>
      <c r="AT766" s="11" t="s">
        <v>1931</v>
      </c>
      <c r="AU766" s="11" t="s">
        <v>1929</v>
      </c>
    </row>
    <row r="767" spans="45:47" ht="20.399999999999999" thickBot="1" x14ac:dyDescent="0.35">
      <c r="AS767" s="10" t="s">
        <v>1450</v>
      </c>
      <c r="AT767" s="11" t="s">
        <v>1931</v>
      </c>
      <c r="AU767" s="11" t="s">
        <v>1929</v>
      </c>
    </row>
    <row r="768" spans="45:47" ht="20.399999999999999" thickBot="1" x14ac:dyDescent="0.35">
      <c r="AS768" s="10" t="s">
        <v>1451</v>
      </c>
      <c r="AT768" s="11" t="s">
        <v>1931</v>
      </c>
      <c r="AU768" s="11" t="s">
        <v>1929</v>
      </c>
    </row>
    <row r="769" spans="45:47" ht="20.399999999999999" thickBot="1" x14ac:dyDescent="0.35">
      <c r="AS769" s="10" t="s">
        <v>1452</v>
      </c>
      <c r="AT769" s="11" t="s">
        <v>1931</v>
      </c>
      <c r="AU769" s="11" t="s">
        <v>1929</v>
      </c>
    </row>
    <row r="770" spans="45:47" ht="20.399999999999999" thickBot="1" x14ac:dyDescent="0.35">
      <c r="AS770" s="10" t="s">
        <v>1453</v>
      </c>
      <c r="AT770" s="11" t="s">
        <v>1931</v>
      </c>
      <c r="AU770" s="11" t="s">
        <v>1929</v>
      </c>
    </row>
    <row r="771" spans="45:47" ht="20.399999999999999" thickBot="1" x14ac:dyDescent="0.35">
      <c r="AS771" s="10" t="s">
        <v>1454</v>
      </c>
      <c r="AT771" s="11" t="s">
        <v>1931</v>
      </c>
      <c r="AU771" s="11" t="s">
        <v>1929</v>
      </c>
    </row>
    <row r="772" spans="45:47" ht="20.399999999999999" thickBot="1" x14ac:dyDescent="0.35">
      <c r="AS772" s="10" t="s">
        <v>1455</v>
      </c>
      <c r="AT772" s="11" t="s">
        <v>1931</v>
      </c>
      <c r="AU772" s="11" t="s">
        <v>1929</v>
      </c>
    </row>
    <row r="773" spans="45:47" ht="20.399999999999999" thickBot="1" x14ac:dyDescent="0.35">
      <c r="AS773" s="10" t="s">
        <v>1456</v>
      </c>
      <c r="AT773" s="11" t="s">
        <v>1931</v>
      </c>
      <c r="AU773" s="11" t="s">
        <v>1929</v>
      </c>
    </row>
    <row r="774" spans="45:47" ht="20.399999999999999" thickBot="1" x14ac:dyDescent="0.35">
      <c r="AS774" s="10" t="s">
        <v>1458</v>
      </c>
      <c r="AT774" s="11" t="s">
        <v>1931</v>
      </c>
      <c r="AU774" s="11" t="s">
        <v>1929</v>
      </c>
    </row>
    <row r="775" spans="45:47" ht="20.399999999999999" thickBot="1" x14ac:dyDescent="0.35">
      <c r="AS775" s="10" t="s">
        <v>1459</v>
      </c>
      <c r="AT775" s="11" t="s">
        <v>1931</v>
      </c>
      <c r="AU775" s="11" t="s">
        <v>1929</v>
      </c>
    </row>
    <row r="776" spans="45:47" ht="20.399999999999999" thickBot="1" x14ac:dyDescent="0.35">
      <c r="AS776" s="10" t="s">
        <v>1460</v>
      </c>
      <c r="AT776" s="11" t="s">
        <v>1931</v>
      </c>
      <c r="AU776" s="11" t="s">
        <v>1929</v>
      </c>
    </row>
    <row r="777" spans="45:47" ht="20.399999999999999" thickBot="1" x14ac:dyDescent="0.35">
      <c r="AS777" s="10" t="s">
        <v>1461</v>
      </c>
      <c r="AT777" s="11" t="s">
        <v>1931</v>
      </c>
      <c r="AU777" s="11" t="s">
        <v>1929</v>
      </c>
    </row>
    <row r="778" spans="45:47" ht="20.399999999999999" thickBot="1" x14ac:dyDescent="0.35">
      <c r="AS778" s="10" t="s">
        <v>1462</v>
      </c>
      <c r="AT778" s="11" t="s">
        <v>1931</v>
      </c>
      <c r="AU778" s="11" t="s">
        <v>1929</v>
      </c>
    </row>
    <row r="779" spans="45:47" ht="20.399999999999999" thickBot="1" x14ac:dyDescent="0.35">
      <c r="AS779" s="10" t="s">
        <v>1463</v>
      </c>
      <c r="AT779" s="11" t="s">
        <v>1931</v>
      </c>
      <c r="AU779" s="11" t="s">
        <v>1929</v>
      </c>
    </row>
    <row r="780" spans="45:47" ht="20.399999999999999" thickBot="1" x14ac:dyDescent="0.35">
      <c r="AS780" s="10" t="s">
        <v>1464</v>
      </c>
      <c r="AT780" s="11" t="s">
        <v>1931</v>
      </c>
      <c r="AU780" s="11" t="s">
        <v>1929</v>
      </c>
    </row>
    <row r="781" spans="45:47" ht="20.399999999999999" thickBot="1" x14ac:dyDescent="0.35">
      <c r="AS781" s="10" t="s">
        <v>1465</v>
      </c>
      <c r="AT781" s="11" t="s">
        <v>1931</v>
      </c>
      <c r="AU781" s="11" t="s">
        <v>1929</v>
      </c>
    </row>
    <row r="782" spans="45:47" ht="20.399999999999999" thickBot="1" x14ac:dyDescent="0.35">
      <c r="AS782" s="10" t="s">
        <v>1466</v>
      </c>
      <c r="AT782" s="11" t="s">
        <v>1931</v>
      </c>
      <c r="AU782" s="11" t="s">
        <v>1929</v>
      </c>
    </row>
    <row r="783" spans="45:47" ht="20.399999999999999" thickBot="1" x14ac:dyDescent="0.35">
      <c r="AS783" s="10" t="s">
        <v>1467</v>
      </c>
      <c r="AT783" s="11" t="s">
        <v>1931</v>
      </c>
      <c r="AU783" s="11" t="s">
        <v>1929</v>
      </c>
    </row>
    <row r="784" spans="45:47" ht="20.399999999999999" thickBot="1" x14ac:dyDescent="0.35">
      <c r="AS784" s="10" t="s">
        <v>1468</v>
      </c>
      <c r="AT784" s="11" t="s">
        <v>1931</v>
      </c>
      <c r="AU784" s="11" t="s">
        <v>1929</v>
      </c>
    </row>
    <row r="785" spans="45:47" ht="20.399999999999999" thickBot="1" x14ac:dyDescent="0.35">
      <c r="AS785" s="10" t="s">
        <v>1469</v>
      </c>
      <c r="AT785" s="11" t="s">
        <v>1931</v>
      </c>
      <c r="AU785" s="11" t="s">
        <v>1929</v>
      </c>
    </row>
    <row r="786" spans="45:47" ht="20.399999999999999" thickBot="1" x14ac:dyDescent="0.35">
      <c r="AS786" s="10" t="s">
        <v>1470</v>
      </c>
      <c r="AT786" s="11" t="s">
        <v>1931</v>
      </c>
      <c r="AU786" s="11" t="s">
        <v>1929</v>
      </c>
    </row>
    <row r="787" spans="45:47" ht="20.399999999999999" thickBot="1" x14ac:dyDescent="0.35">
      <c r="AS787" s="10" t="s">
        <v>1471</v>
      </c>
      <c r="AT787" s="11" t="s">
        <v>1931</v>
      </c>
      <c r="AU787" s="11" t="s">
        <v>1929</v>
      </c>
    </row>
    <row r="788" spans="45:47" ht="20.399999999999999" thickBot="1" x14ac:dyDescent="0.35">
      <c r="AS788" s="10" t="s">
        <v>1472</v>
      </c>
      <c r="AT788" s="11" t="s">
        <v>1931</v>
      </c>
      <c r="AU788" s="11" t="s">
        <v>1929</v>
      </c>
    </row>
    <row r="789" spans="45:47" ht="20.399999999999999" thickBot="1" x14ac:dyDescent="0.35">
      <c r="AS789" s="10" t="s">
        <v>1473</v>
      </c>
      <c r="AT789" s="11" t="s">
        <v>1931</v>
      </c>
      <c r="AU789" s="11" t="s">
        <v>1929</v>
      </c>
    </row>
    <row r="790" spans="45:47" ht="20.399999999999999" thickBot="1" x14ac:dyDescent="0.35">
      <c r="AS790" s="10" t="s">
        <v>1474</v>
      </c>
      <c r="AT790" s="11" t="s">
        <v>1931</v>
      </c>
      <c r="AU790" s="11" t="s">
        <v>1929</v>
      </c>
    </row>
    <row r="791" spans="45:47" ht="20.399999999999999" thickBot="1" x14ac:dyDescent="0.35">
      <c r="AS791" s="10" t="s">
        <v>1475</v>
      </c>
      <c r="AT791" s="11" t="s">
        <v>1931</v>
      </c>
      <c r="AU791" s="11" t="s">
        <v>1929</v>
      </c>
    </row>
    <row r="792" spans="45:47" ht="20.399999999999999" thickBot="1" x14ac:dyDescent="0.35">
      <c r="AS792" s="10" t="s">
        <v>1476</v>
      </c>
      <c r="AT792" s="11" t="s">
        <v>1931</v>
      </c>
      <c r="AU792" s="11" t="s">
        <v>1929</v>
      </c>
    </row>
    <row r="793" spans="45:47" ht="20.399999999999999" thickBot="1" x14ac:dyDescent="0.35">
      <c r="AS793" s="10" t="s">
        <v>1477</v>
      </c>
      <c r="AT793" s="11" t="s">
        <v>1931</v>
      </c>
      <c r="AU793" s="11" t="s">
        <v>1929</v>
      </c>
    </row>
    <row r="794" spans="45:47" ht="20.399999999999999" thickBot="1" x14ac:dyDescent="0.35">
      <c r="AS794" s="10" t="s">
        <v>1478</v>
      </c>
      <c r="AT794" s="11" t="s">
        <v>1931</v>
      </c>
      <c r="AU794" s="11" t="s">
        <v>1929</v>
      </c>
    </row>
    <row r="795" spans="45:47" ht="20.399999999999999" thickBot="1" x14ac:dyDescent="0.35">
      <c r="AS795" s="10" t="s">
        <v>1479</v>
      </c>
      <c r="AT795" s="11" t="s">
        <v>1931</v>
      </c>
      <c r="AU795" s="11" t="s">
        <v>1929</v>
      </c>
    </row>
    <row r="796" spans="45:47" ht="20.399999999999999" thickBot="1" x14ac:dyDescent="0.35">
      <c r="AS796" s="10" t="s">
        <v>1480</v>
      </c>
      <c r="AT796" s="11" t="s">
        <v>1931</v>
      </c>
      <c r="AU796" s="11" t="s">
        <v>1929</v>
      </c>
    </row>
    <row r="797" spans="45:47" ht="20.399999999999999" thickBot="1" x14ac:dyDescent="0.35">
      <c r="AS797" s="10" t="s">
        <v>1481</v>
      </c>
      <c r="AT797" s="11" t="s">
        <v>1931</v>
      </c>
      <c r="AU797" s="11" t="s">
        <v>1929</v>
      </c>
    </row>
    <row r="798" spans="45:47" ht="20.399999999999999" thickBot="1" x14ac:dyDescent="0.35">
      <c r="AS798" s="10" t="s">
        <v>1482</v>
      </c>
      <c r="AT798" s="11" t="s">
        <v>1931</v>
      </c>
      <c r="AU798" s="11" t="s">
        <v>1929</v>
      </c>
    </row>
    <row r="799" spans="45:47" ht="20.399999999999999" thickBot="1" x14ac:dyDescent="0.35">
      <c r="AS799" s="10" t="s">
        <v>1483</v>
      </c>
      <c r="AT799" s="11" t="s">
        <v>1931</v>
      </c>
      <c r="AU799" s="11" t="s">
        <v>1929</v>
      </c>
    </row>
    <row r="800" spans="45:47" ht="20.399999999999999" thickBot="1" x14ac:dyDescent="0.35">
      <c r="AS800" s="10" t="s">
        <v>1484</v>
      </c>
      <c r="AT800" s="11" t="s">
        <v>1931</v>
      </c>
      <c r="AU800" s="11" t="s">
        <v>1929</v>
      </c>
    </row>
    <row r="801" spans="45:47" ht="20.399999999999999" thickBot="1" x14ac:dyDescent="0.35">
      <c r="AS801" s="10" t="s">
        <v>1485</v>
      </c>
      <c r="AT801" s="11" t="s">
        <v>1931</v>
      </c>
      <c r="AU801" s="11" t="s">
        <v>1929</v>
      </c>
    </row>
    <row r="802" spans="45:47" ht="20.399999999999999" thickBot="1" x14ac:dyDescent="0.35">
      <c r="AS802" s="10" t="s">
        <v>1486</v>
      </c>
      <c r="AT802" s="11" t="s">
        <v>1931</v>
      </c>
      <c r="AU802" s="11" t="s">
        <v>1929</v>
      </c>
    </row>
    <row r="803" spans="45:47" ht="20.399999999999999" thickBot="1" x14ac:dyDescent="0.35">
      <c r="AS803" s="10" t="s">
        <v>1487</v>
      </c>
      <c r="AT803" s="11" t="s">
        <v>1931</v>
      </c>
      <c r="AU803" s="11" t="s">
        <v>1929</v>
      </c>
    </row>
    <row r="804" spans="45:47" ht="20.399999999999999" thickBot="1" x14ac:dyDescent="0.35">
      <c r="AS804" s="10" t="s">
        <v>1488</v>
      </c>
      <c r="AT804" s="11" t="s">
        <v>1931</v>
      </c>
      <c r="AU804" s="11" t="s">
        <v>1929</v>
      </c>
    </row>
    <row r="805" spans="45:47" ht="20.399999999999999" thickBot="1" x14ac:dyDescent="0.35">
      <c r="AS805" s="10" t="s">
        <v>1489</v>
      </c>
      <c r="AT805" s="11" t="s">
        <v>1931</v>
      </c>
      <c r="AU805" s="11" t="s">
        <v>1929</v>
      </c>
    </row>
    <row r="806" spans="45:47" ht="20.399999999999999" thickBot="1" x14ac:dyDescent="0.35">
      <c r="AS806" s="10" t="s">
        <v>1490</v>
      </c>
      <c r="AT806" s="11" t="s">
        <v>1931</v>
      </c>
      <c r="AU806" s="11" t="s">
        <v>1929</v>
      </c>
    </row>
    <row r="807" spans="45:47" ht="20.399999999999999" thickBot="1" x14ac:dyDescent="0.35">
      <c r="AS807" s="10" t="s">
        <v>1491</v>
      </c>
      <c r="AT807" s="11" t="s">
        <v>1931</v>
      </c>
      <c r="AU807" s="11" t="s">
        <v>1929</v>
      </c>
    </row>
    <row r="808" spans="45:47" ht="20.399999999999999" thickBot="1" x14ac:dyDescent="0.35">
      <c r="AS808" s="10" t="s">
        <v>1492</v>
      </c>
      <c r="AT808" s="11" t="s">
        <v>1931</v>
      </c>
      <c r="AU808" s="11" t="s">
        <v>1929</v>
      </c>
    </row>
    <row r="809" spans="45:47" ht="20.399999999999999" thickBot="1" x14ac:dyDescent="0.35">
      <c r="AS809" s="10" t="s">
        <v>1493</v>
      </c>
      <c r="AT809" s="11" t="s">
        <v>1931</v>
      </c>
      <c r="AU809" s="11" t="s">
        <v>1929</v>
      </c>
    </row>
    <row r="810" spans="45:47" ht="20.399999999999999" thickBot="1" x14ac:dyDescent="0.35">
      <c r="AS810" s="10" t="s">
        <v>1494</v>
      </c>
      <c r="AT810" s="11" t="s">
        <v>1931</v>
      </c>
      <c r="AU810" s="11" t="s">
        <v>1929</v>
      </c>
    </row>
    <row r="811" spans="45:47" ht="20.399999999999999" thickBot="1" x14ac:dyDescent="0.35">
      <c r="AS811" s="10" t="s">
        <v>1495</v>
      </c>
      <c r="AT811" s="11" t="s">
        <v>1931</v>
      </c>
      <c r="AU811" s="11" t="s">
        <v>1929</v>
      </c>
    </row>
    <row r="812" spans="45:47" ht="20.399999999999999" thickBot="1" x14ac:dyDescent="0.35">
      <c r="AS812" s="10" t="s">
        <v>1496</v>
      </c>
      <c r="AT812" s="11" t="s">
        <v>1931</v>
      </c>
      <c r="AU812" s="11" t="s">
        <v>1929</v>
      </c>
    </row>
    <row r="813" spans="45:47" ht="20.399999999999999" thickBot="1" x14ac:dyDescent="0.35">
      <c r="AS813" s="10" t="s">
        <v>1497</v>
      </c>
      <c r="AT813" s="11" t="s">
        <v>1931</v>
      </c>
      <c r="AU813" s="11" t="s">
        <v>1929</v>
      </c>
    </row>
    <row r="814" spans="45:47" ht="20.399999999999999" thickBot="1" x14ac:dyDescent="0.35">
      <c r="AS814" s="10" t="s">
        <v>1498</v>
      </c>
      <c r="AT814" s="11" t="s">
        <v>1931</v>
      </c>
      <c r="AU814" s="11" t="s">
        <v>1929</v>
      </c>
    </row>
    <row r="815" spans="45:47" ht="20.399999999999999" thickBot="1" x14ac:dyDescent="0.35">
      <c r="AS815" s="10" t="s">
        <v>1499</v>
      </c>
      <c r="AT815" s="11" t="s">
        <v>1931</v>
      </c>
      <c r="AU815" s="11" t="s">
        <v>1929</v>
      </c>
    </row>
    <row r="816" spans="45:47" ht="20.399999999999999" thickBot="1" x14ac:dyDescent="0.35">
      <c r="AS816" s="10" t="s">
        <v>1500</v>
      </c>
      <c r="AT816" s="11" t="s">
        <v>1931</v>
      </c>
      <c r="AU816" s="11" t="s">
        <v>1929</v>
      </c>
    </row>
    <row r="817" spans="45:47" ht="20.399999999999999" thickBot="1" x14ac:dyDescent="0.35">
      <c r="AS817" s="10" t="s">
        <v>1501</v>
      </c>
      <c r="AT817" s="11" t="s">
        <v>1931</v>
      </c>
      <c r="AU817" s="11" t="s">
        <v>1929</v>
      </c>
    </row>
    <row r="818" spans="45:47" ht="20.399999999999999" thickBot="1" x14ac:dyDescent="0.35">
      <c r="AS818" s="10" t="s">
        <v>1502</v>
      </c>
      <c r="AT818" s="11" t="s">
        <v>1931</v>
      </c>
      <c r="AU818" s="11" t="s">
        <v>1929</v>
      </c>
    </row>
    <row r="819" spans="45:47" ht="20.399999999999999" thickBot="1" x14ac:dyDescent="0.35">
      <c r="AS819" s="10" t="s">
        <v>1503</v>
      </c>
      <c r="AT819" s="11" t="s">
        <v>1931</v>
      </c>
      <c r="AU819" s="11" t="s">
        <v>1929</v>
      </c>
    </row>
    <row r="820" spans="45:47" ht="20.399999999999999" thickBot="1" x14ac:dyDescent="0.35">
      <c r="AS820" s="10" t="s">
        <v>1504</v>
      </c>
      <c r="AT820" s="11" t="s">
        <v>1931</v>
      </c>
      <c r="AU820" s="11" t="s">
        <v>1929</v>
      </c>
    </row>
    <row r="821" spans="45:47" ht="20.399999999999999" thickBot="1" x14ac:dyDescent="0.35">
      <c r="AS821" s="10" t="s">
        <v>1505</v>
      </c>
      <c r="AT821" s="11" t="s">
        <v>1931</v>
      </c>
      <c r="AU821" s="11" t="s">
        <v>1929</v>
      </c>
    </row>
    <row r="822" spans="45:47" ht="20.399999999999999" thickBot="1" x14ac:dyDescent="0.35">
      <c r="AS822" s="10" t="s">
        <v>1506</v>
      </c>
      <c r="AT822" s="11" t="s">
        <v>1931</v>
      </c>
      <c r="AU822" s="11" t="s">
        <v>1929</v>
      </c>
    </row>
    <row r="823" spans="45:47" ht="20.399999999999999" thickBot="1" x14ac:dyDescent="0.35">
      <c r="AS823" s="10" t="s">
        <v>1507</v>
      </c>
      <c r="AT823" s="11" t="s">
        <v>1931</v>
      </c>
      <c r="AU823" s="11" t="s">
        <v>1929</v>
      </c>
    </row>
    <row r="824" spans="45:47" ht="20.399999999999999" thickBot="1" x14ac:dyDescent="0.35">
      <c r="AS824" s="10" t="s">
        <v>1508</v>
      </c>
      <c r="AT824" s="11" t="s">
        <v>1931</v>
      </c>
      <c r="AU824" s="11" t="s">
        <v>1929</v>
      </c>
    </row>
    <row r="825" spans="45:47" ht="20.399999999999999" thickBot="1" x14ac:dyDescent="0.35">
      <c r="AS825" s="10" t="s">
        <v>1509</v>
      </c>
      <c r="AT825" s="11" t="s">
        <v>1931</v>
      </c>
      <c r="AU825" s="11" t="s">
        <v>1929</v>
      </c>
    </row>
    <row r="826" spans="45:47" ht="20.399999999999999" thickBot="1" x14ac:dyDescent="0.35">
      <c r="AS826" s="10" t="s">
        <v>1510</v>
      </c>
      <c r="AT826" s="11" t="s">
        <v>1931</v>
      </c>
      <c r="AU826" s="11" t="s">
        <v>1929</v>
      </c>
    </row>
    <row r="827" spans="45:47" ht="20.399999999999999" thickBot="1" x14ac:dyDescent="0.35">
      <c r="AS827" s="10" t="s">
        <v>1511</v>
      </c>
      <c r="AT827" s="11" t="s">
        <v>1931</v>
      </c>
      <c r="AU827" s="11" t="s">
        <v>1929</v>
      </c>
    </row>
    <row r="828" spans="45:47" ht="20.399999999999999" thickBot="1" x14ac:dyDescent="0.35">
      <c r="AS828" s="10" t="s">
        <v>1512</v>
      </c>
      <c r="AT828" s="11" t="s">
        <v>1931</v>
      </c>
      <c r="AU828" s="11" t="s">
        <v>1929</v>
      </c>
    </row>
    <row r="829" spans="45:47" ht="20.399999999999999" thickBot="1" x14ac:dyDescent="0.35">
      <c r="AS829" s="10" t="s">
        <v>1513</v>
      </c>
      <c r="AT829" s="11" t="s">
        <v>1931</v>
      </c>
      <c r="AU829" s="11" t="s">
        <v>1929</v>
      </c>
    </row>
    <row r="830" spans="45:47" ht="20.399999999999999" thickBot="1" x14ac:dyDescent="0.35">
      <c r="AS830" s="10" t="s">
        <v>1514</v>
      </c>
      <c r="AT830" s="11" t="s">
        <v>1931</v>
      </c>
      <c r="AU830" s="11" t="s">
        <v>1929</v>
      </c>
    </row>
    <row r="831" spans="45:47" ht="20.399999999999999" thickBot="1" x14ac:dyDescent="0.35">
      <c r="AS831" s="10" t="s">
        <v>1515</v>
      </c>
      <c r="AT831" s="11" t="s">
        <v>1931</v>
      </c>
      <c r="AU831" s="11" t="s">
        <v>1929</v>
      </c>
    </row>
    <row r="832" spans="45:47" ht="20.399999999999999" thickBot="1" x14ac:dyDescent="0.35">
      <c r="AS832" s="10" t="s">
        <v>1516</v>
      </c>
      <c r="AT832" s="11" t="s">
        <v>1931</v>
      </c>
      <c r="AU832" s="11" t="s">
        <v>1929</v>
      </c>
    </row>
    <row r="833" spans="45:47" ht="20.399999999999999" thickBot="1" x14ac:dyDescent="0.35">
      <c r="AS833" s="10" t="s">
        <v>1517</v>
      </c>
      <c r="AT833" s="11" t="s">
        <v>1931</v>
      </c>
      <c r="AU833" s="11" t="s">
        <v>1929</v>
      </c>
    </row>
    <row r="834" spans="45:47" ht="20.399999999999999" thickBot="1" x14ac:dyDescent="0.35">
      <c r="AS834" s="10" t="s">
        <v>1518</v>
      </c>
      <c r="AT834" s="11" t="s">
        <v>1931</v>
      </c>
      <c r="AU834" s="11" t="s">
        <v>1929</v>
      </c>
    </row>
    <row r="835" spans="45:47" ht="20.399999999999999" thickBot="1" x14ac:dyDescent="0.35">
      <c r="AS835" s="10" t="s">
        <v>1519</v>
      </c>
      <c r="AT835" s="11" t="s">
        <v>1931</v>
      </c>
      <c r="AU835" s="11" t="s">
        <v>1929</v>
      </c>
    </row>
    <row r="836" spans="45:47" ht="20.399999999999999" thickBot="1" x14ac:dyDescent="0.35">
      <c r="AS836" s="10" t="s">
        <v>1520</v>
      </c>
      <c r="AT836" s="11" t="s">
        <v>1931</v>
      </c>
      <c r="AU836" s="11" t="s">
        <v>1929</v>
      </c>
    </row>
    <row r="837" spans="45:47" ht="20.399999999999999" thickBot="1" x14ac:dyDescent="0.35">
      <c r="AS837" s="10" t="s">
        <v>1521</v>
      </c>
      <c r="AT837" s="11" t="s">
        <v>1931</v>
      </c>
      <c r="AU837" s="11" t="s">
        <v>1929</v>
      </c>
    </row>
    <row r="838" spans="45:47" ht="20.399999999999999" thickBot="1" x14ac:dyDescent="0.35">
      <c r="AS838" s="10" t="s">
        <v>1522</v>
      </c>
      <c r="AT838" s="11" t="s">
        <v>1931</v>
      </c>
      <c r="AU838" s="11" t="s">
        <v>1929</v>
      </c>
    </row>
    <row r="839" spans="45:47" ht="20.399999999999999" thickBot="1" x14ac:dyDescent="0.35">
      <c r="AS839" s="10" t="s">
        <v>1523</v>
      </c>
      <c r="AT839" s="11" t="s">
        <v>1931</v>
      </c>
      <c r="AU839" s="11" t="s">
        <v>1929</v>
      </c>
    </row>
    <row r="840" spans="45:47" ht="20.399999999999999" thickBot="1" x14ac:dyDescent="0.35">
      <c r="AS840" s="10" t="s">
        <v>1524</v>
      </c>
      <c r="AT840" s="11" t="s">
        <v>1931</v>
      </c>
      <c r="AU840" s="11" t="s">
        <v>1929</v>
      </c>
    </row>
    <row r="841" spans="45:47" ht="20.399999999999999" thickBot="1" x14ac:dyDescent="0.35">
      <c r="AS841" s="10" t="s">
        <v>1525</v>
      </c>
      <c r="AT841" s="11" t="s">
        <v>1931</v>
      </c>
      <c r="AU841" s="11" t="s">
        <v>1929</v>
      </c>
    </row>
    <row r="842" spans="45:47" ht="20.399999999999999" thickBot="1" x14ac:dyDescent="0.35">
      <c r="AS842" s="10" t="s">
        <v>1526</v>
      </c>
      <c r="AT842" s="11" t="s">
        <v>1931</v>
      </c>
      <c r="AU842" s="11" t="s">
        <v>1929</v>
      </c>
    </row>
    <row r="843" spans="45:47" ht="20.399999999999999" thickBot="1" x14ac:dyDescent="0.35">
      <c r="AS843" s="10" t="s">
        <v>1527</v>
      </c>
      <c r="AT843" s="11" t="s">
        <v>1931</v>
      </c>
      <c r="AU843" s="11" t="s">
        <v>1929</v>
      </c>
    </row>
    <row r="844" spans="45:47" ht="20.399999999999999" thickBot="1" x14ac:dyDescent="0.35">
      <c r="AS844" s="10" t="s">
        <v>1528</v>
      </c>
      <c r="AT844" s="11" t="s">
        <v>1931</v>
      </c>
      <c r="AU844" s="11" t="s">
        <v>1929</v>
      </c>
    </row>
    <row r="845" spans="45:47" ht="20.399999999999999" thickBot="1" x14ac:dyDescent="0.35">
      <c r="AS845" s="10" t="s">
        <v>1529</v>
      </c>
      <c r="AT845" s="11" t="s">
        <v>1931</v>
      </c>
      <c r="AU845" s="11" t="s">
        <v>1929</v>
      </c>
    </row>
    <row r="846" spans="45:47" ht="20.399999999999999" thickBot="1" x14ac:dyDescent="0.35">
      <c r="AS846" s="10" t="s">
        <v>1530</v>
      </c>
      <c r="AT846" s="11" t="s">
        <v>1931</v>
      </c>
      <c r="AU846" s="11" t="s">
        <v>1929</v>
      </c>
    </row>
    <row r="847" spans="45:47" ht="20.399999999999999" thickBot="1" x14ac:dyDescent="0.35">
      <c r="AS847" s="10" t="s">
        <v>1531</v>
      </c>
      <c r="AT847" s="11" t="s">
        <v>1931</v>
      </c>
      <c r="AU847" s="11" t="s">
        <v>1929</v>
      </c>
    </row>
    <row r="848" spans="45:47" ht="20.399999999999999" thickBot="1" x14ac:dyDescent="0.35">
      <c r="AS848" s="10" t="s">
        <v>1532</v>
      </c>
      <c r="AT848" s="11" t="s">
        <v>1931</v>
      </c>
      <c r="AU848" s="11" t="s">
        <v>1929</v>
      </c>
    </row>
    <row r="849" spans="45:47" ht="20.399999999999999" thickBot="1" x14ac:dyDescent="0.35">
      <c r="AS849" s="10" t="s">
        <v>1533</v>
      </c>
      <c r="AT849" s="11" t="s">
        <v>1931</v>
      </c>
      <c r="AU849" s="11" t="s">
        <v>1929</v>
      </c>
    </row>
    <row r="850" spans="45:47" ht="20.399999999999999" thickBot="1" x14ac:dyDescent="0.35">
      <c r="AS850" s="10" t="s">
        <v>1534</v>
      </c>
      <c r="AT850" s="11" t="s">
        <v>1931</v>
      </c>
      <c r="AU850" s="11" t="s">
        <v>1929</v>
      </c>
    </row>
    <row r="851" spans="45:47" ht="20.399999999999999" thickBot="1" x14ac:dyDescent="0.35">
      <c r="AS851" s="10" t="s">
        <v>1535</v>
      </c>
      <c r="AT851" s="11" t="s">
        <v>1931</v>
      </c>
      <c r="AU851" s="11" t="s">
        <v>1929</v>
      </c>
    </row>
    <row r="852" spans="45:47" ht="20.399999999999999" thickBot="1" x14ac:dyDescent="0.35">
      <c r="AS852" s="10" t="s">
        <v>1536</v>
      </c>
      <c r="AT852" s="11" t="s">
        <v>1931</v>
      </c>
      <c r="AU852" s="11" t="s">
        <v>1929</v>
      </c>
    </row>
    <row r="853" spans="45:47" ht="20.399999999999999" thickBot="1" x14ac:dyDescent="0.35">
      <c r="AS853" s="10" t="s">
        <v>1537</v>
      </c>
      <c r="AT853" s="11" t="s">
        <v>1931</v>
      </c>
      <c r="AU853" s="11" t="s">
        <v>1929</v>
      </c>
    </row>
    <row r="854" spans="45:47" ht="20.399999999999999" thickBot="1" x14ac:dyDescent="0.35">
      <c r="AS854" s="10" t="s">
        <v>1538</v>
      </c>
      <c r="AT854" s="11" t="s">
        <v>1931</v>
      </c>
      <c r="AU854" s="11" t="s">
        <v>1929</v>
      </c>
    </row>
    <row r="855" spans="45:47" ht="20.399999999999999" thickBot="1" x14ac:dyDescent="0.35">
      <c r="AS855" s="10" t="s">
        <v>1539</v>
      </c>
      <c r="AT855" s="11" t="s">
        <v>1931</v>
      </c>
      <c r="AU855" s="11" t="s">
        <v>1929</v>
      </c>
    </row>
    <row r="856" spans="45:47" ht="20.399999999999999" thickBot="1" x14ac:dyDescent="0.35">
      <c r="AS856" s="10" t="s">
        <v>1540</v>
      </c>
      <c r="AT856" s="11" t="s">
        <v>1931</v>
      </c>
      <c r="AU856" s="11" t="s">
        <v>1929</v>
      </c>
    </row>
    <row r="857" spans="45:47" ht="20.399999999999999" thickBot="1" x14ac:dyDescent="0.35">
      <c r="AS857" s="10" t="s">
        <v>1541</v>
      </c>
      <c r="AT857" s="11" t="s">
        <v>1931</v>
      </c>
      <c r="AU857" s="11" t="s">
        <v>1929</v>
      </c>
    </row>
    <row r="858" spans="45:47" ht="20.399999999999999" thickBot="1" x14ac:dyDescent="0.35">
      <c r="AS858" s="10" t="s">
        <v>1542</v>
      </c>
      <c r="AT858" s="11" t="s">
        <v>1931</v>
      </c>
      <c r="AU858" s="11" t="s">
        <v>1929</v>
      </c>
    </row>
    <row r="859" spans="45:47" ht="20.399999999999999" thickBot="1" x14ac:dyDescent="0.35">
      <c r="AS859" s="10" t="s">
        <v>1543</v>
      </c>
      <c r="AT859" s="11" t="s">
        <v>1931</v>
      </c>
      <c r="AU859" s="11" t="s">
        <v>1929</v>
      </c>
    </row>
    <row r="860" spans="45:47" ht="20.399999999999999" thickBot="1" x14ac:dyDescent="0.35">
      <c r="AS860" s="10" t="s">
        <v>1544</v>
      </c>
      <c r="AT860" s="11" t="s">
        <v>1931</v>
      </c>
      <c r="AU860" s="11" t="s">
        <v>1929</v>
      </c>
    </row>
    <row r="861" spans="45:47" ht="20.399999999999999" thickBot="1" x14ac:dyDescent="0.35">
      <c r="AS861" s="10" t="s">
        <v>1545</v>
      </c>
      <c r="AT861" s="11" t="s">
        <v>1931</v>
      </c>
      <c r="AU861" s="11" t="s">
        <v>1929</v>
      </c>
    </row>
    <row r="862" spans="45:47" ht="20.399999999999999" thickBot="1" x14ac:dyDescent="0.35">
      <c r="AS862" s="10" t="s">
        <v>1546</v>
      </c>
      <c r="AT862" s="11" t="s">
        <v>1931</v>
      </c>
      <c r="AU862" s="11" t="s">
        <v>1929</v>
      </c>
    </row>
    <row r="863" spans="45:47" ht="20.399999999999999" thickBot="1" x14ac:dyDescent="0.35">
      <c r="AS863" s="10" t="s">
        <v>1547</v>
      </c>
      <c r="AT863" s="11" t="s">
        <v>1931</v>
      </c>
      <c r="AU863" s="11" t="s">
        <v>1929</v>
      </c>
    </row>
    <row r="864" spans="45:47" ht="20.399999999999999" thickBot="1" x14ac:dyDescent="0.35">
      <c r="AS864" s="10" t="s">
        <v>1548</v>
      </c>
      <c r="AT864" s="11" t="s">
        <v>1931</v>
      </c>
      <c r="AU864" s="11" t="s">
        <v>1929</v>
      </c>
    </row>
    <row r="865" spans="45:47" ht="20.399999999999999" thickBot="1" x14ac:dyDescent="0.35">
      <c r="AS865" s="10" t="s">
        <v>1549</v>
      </c>
      <c r="AT865" s="11" t="s">
        <v>1931</v>
      </c>
      <c r="AU865" s="11" t="s">
        <v>1929</v>
      </c>
    </row>
    <row r="866" spans="45:47" ht="20.399999999999999" thickBot="1" x14ac:dyDescent="0.35">
      <c r="AS866" s="10" t="s">
        <v>1550</v>
      </c>
      <c r="AT866" s="11" t="s">
        <v>1931</v>
      </c>
      <c r="AU866" s="11" t="s">
        <v>1929</v>
      </c>
    </row>
    <row r="867" spans="45:47" ht="20.399999999999999" thickBot="1" x14ac:dyDescent="0.35">
      <c r="AS867" s="10" t="s">
        <v>1551</v>
      </c>
      <c r="AT867" s="11" t="s">
        <v>1931</v>
      </c>
      <c r="AU867" s="11" t="s">
        <v>1929</v>
      </c>
    </row>
    <row r="868" spans="45:47" ht="20.399999999999999" thickBot="1" x14ac:dyDescent="0.35">
      <c r="AS868" s="10" t="s">
        <v>1552</v>
      </c>
      <c r="AT868" s="11" t="s">
        <v>1931</v>
      </c>
      <c r="AU868" s="11" t="s">
        <v>1929</v>
      </c>
    </row>
    <row r="869" spans="45:47" ht="20.399999999999999" thickBot="1" x14ac:dyDescent="0.35">
      <c r="AS869" s="10" t="s">
        <v>1553</v>
      </c>
      <c r="AT869" s="11" t="s">
        <v>1931</v>
      </c>
      <c r="AU869" s="11" t="s">
        <v>1929</v>
      </c>
    </row>
    <row r="870" spans="45:47" ht="20.399999999999999" thickBot="1" x14ac:dyDescent="0.35">
      <c r="AS870" s="10" t="s">
        <v>1554</v>
      </c>
      <c r="AT870" s="11" t="s">
        <v>1931</v>
      </c>
      <c r="AU870" s="11" t="s">
        <v>1929</v>
      </c>
    </row>
    <row r="871" spans="45:47" ht="20.399999999999999" thickBot="1" x14ac:dyDescent="0.35">
      <c r="AS871" s="10" t="s">
        <v>1555</v>
      </c>
      <c r="AT871" s="11" t="s">
        <v>1931</v>
      </c>
      <c r="AU871" s="11" t="s">
        <v>1929</v>
      </c>
    </row>
    <row r="872" spans="45:47" ht="20.399999999999999" thickBot="1" x14ac:dyDescent="0.35">
      <c r="AS872" s="10" t="s">
        <v>1556</v>
      </c>
      <c r="AT872" s="11" t="s">
        <v>1931</v>
      </c>
      <c r="AU872" s="11" t="s">
        <v>1929</v>
      </c>
    </row>
    <row r="873" spans="45:47" ht="20.399999999999999" thickBot="1" x14ac:dyDescent="0.35">
      <c r="AS873" s="10" t="s">
        <v>1557</v>
      </c>
      <c r="AT873" s="11" t="s">
        <v>1931</v>
      </c>
      <c r="AU873" s="11" t="s">
        <v>1929</v>
      </c>
    </row>
    <row r="874" spans="45:47" ht="20.399999999999999" thickBot="1" x14ac:dyDescent="0.35">
      <c r="AS874" s="10" t="s">
        <v>1558</v>
      </c>
      <c r="AT874" s="11" t="s">
        <v>1931</v>
      </c>
      <c r="AU874" s="11" t="s">
        <v>1929</v>
      </c>
    </row>
    <row r="875" spans="45:47" ht="20.399999999999999" thickBot="1" x14ac:dyDescent="0.35">
      <c r="AS875" s="10" t="s">
        <v>1559</v>
      </c>
      <c r="AT875" s="11" t="s">
        <v>1931</v>
      </c>
      <c r="AU875" s="11" t="s">
        <v>1929</v>
      </c>
    </row>
    <row r="876" spans="45:47" ht="20.399999999999999" thickBot="1" x14ac:dyDescent="0.35">
      <c r="AS876" s="10" t="s">
        <v>1560</v>
      </c>
      <c r="AT876" s="11" t="s">
        <v>1931</v>
      </c>
      <c r="AU876" s="11" t="s">
        <v>1929</v>
      </c>
    </row>
    <row r="877" spans="45:47" ht="20.399999999999999" thickBot="1" x14ac:dyDescent="0.35">
      <c r="AS877" s="10" t="s">
        <v>1561</v>
      </c>
      <c r="AT877" s="11" t="s">
        <v>1931</v>
      </c>
      <c r="AU877" s="11" t="s">
        <v>1929</v>
      </c>
    </row>
    <row r="878" spans="45:47" ht="20.399999999999999" thickBot="1" x14ac:dyDescent="0.35">
      <c r="AS878" s="10" t="s">
        <v>1562</v>
      </c>
      <c r="AT878" s="11" t="s">
        <v>1931</v>
      </c>
      <c r="AU878" s="11" t="s">
        <v>1929</v>
      </c>
    </row>
    <row r="879" spans="45:47" ht="20.399999999999999" thickBot="1" x14ac:dyDescent="0.35">
      <c r="AS879" s="10" t="s">
        <v>1563</v>
      </c>
      <c r="AT879" s="11" t="s">
        <v>1931</v>
      </c>
      <c r="AU879" s="11" t="s">
        <v>1929</v>
      </c>
    </row>
    <row r="880" spans="45:47" ht="20.399999999999999" thickBot="1" x14ac:dyDescent="0.35">
      <c r="AS880" s="10" t="s">
        <v>1564</v>
      </c>
      <c r="AT880" s="11" t="s">
        <v>1931</v>
      </c>
      <c r="AU880" s="11" t="s">
        <v>1929</v>
      </c>
    </row>
    <row r="881" spans="45:47" ht="20.399999999999999" thickBot="1" x14ac:dyDescent="0.35">
      <c r="AS881" s="10" t="s">
        <v>1565</v>
      </c>
      <c r="AT881" s="11" t="s">
        <v>1931</v>
      </c>
      <c r="AU881" s="11" t="s">
        <v>1929</v>
      </c>
    </row>
    <row r="882" spans="45:47" ht="20.399999999999999" thickBot="1" x14ac:dyDescent="0.35">
      <c r="AS882" s="10" t="s">
        <v>1566</v>
      </c>
      <c r="AT882" s="11" t="s">
        <v>1931</v>
      </c>
      <c r="AU882" s="11" t="s">
        <v>1929</v>
      </c>
    </row>
    <row r="883" spans="45:47" ht="20.399999999999999" thickBot="1" x14ac:dyDescent="0.35">
      <c r="AS883" s="10" t="s">
        <v>1567</v>
      </c>
      <c r="AT883" s="11" t="s">
        <v>1931</v>
      </c>
      <c r="AU883" s="11" t="s">
        <v>1929</v>
      </c>
    </row>
    <row r="884" spans="45:47" ht="20.399999999999999" thickBot="1" x14ac:dyDescent="0.35">
      <c r="AS884" s="10" t="s">
        <v>1568</v>
      </c>
      <c r="AT884" s="11" t="s">
        <v>1931</v>
      </c>
      <c r="AU884" s="11" t="s">
        <v>1929</v>
      </c>
    </row>
    <row r="885" spans="45:47" ht="20.399999999999999" thickBot="1" x14ac:dyDescent="0.35">
      <c r="AS885" s="10" t="s">
        <v>1569</v>
      </c>
      <c r="AT885" s="11" t="s">
        <v>1931</v>
      </c>
      <c r="AU885" s="11" t="s">
        <v>1929</v>
      </c>
    </row>
    <row r="886" spans="45:47" ht="20.399999999999999" thickBot="1" x14ac:dyDescent="0.35">
      <c r="AS886" s="10" t="s">
        <v>1570</v>
      </c>
      <c r="AT886" s="11" t="s">
        <v>1931</v>
      </c>
      <c r="AU886" s="11" t="s">
        <v>1929</v>
      </c>
    </row>
    <row r="887" spans="45:47" ht="20.399999999999999" thickBot="1" x14ac:dyDescent="0.35">
      <c r="AS887" s="10" t="s">
        <v>1571</v>
      </c>
      <c r="AT887" s="11" t="s">
        <v>1931</v>
      </c>
      <c r="AU887" s="11" t="s">
        <v>1929</v>
      </c>
    </row>
    <row r="888" spans="45:47" ht="20.399999999999999" thickBot="1" x14ac:dyDescent="0.35">
      <c r="AS888" s="10" t="s">
        <v>1572</v>
      </c>
      <c r="AT888" s="11" t="s">
        <v>1931</v>
      </c>
      <c r="AU888" s="11" t="s">
        <v>1929</v>
      </c>
    </row>
    <row r="889" spans="45:47" ht="20.399999999999999" thickBot="1" x14ac:dyDescent="0.35">
      <c r="AS889" s="10" t="s">
        <v>1573</v>
      </c>
      <c r="AT889" s="11" t="s">
        <v>1931</v>
      </c>
      <c r="AU889" s="11" t="s">
        <v>1929</v>
      </c>
    </row>
    <row r="890" spans="45:47" ht="20.399999999999999" thickBot="1" x14ac:dyDescent="0.35">
      <c r="AS890" s="10" t="s">
        <v>1574</v>
      </c>
      <c r="AT890" s="11" t="s">
        <v>1931</v>
      </c>
      <c r="AU890" s="11" t="s">
        <v>1929</v>
      </c>
    </row>
    <row r="891" spans="45:47" ht="20.399999999999999" thickBot="1" x14ac:dyDescent="0.35">
      <c r="AS891" s="10" t="s">
        <v>1575</v>
      </c>
      <c r="AT891" s="11" t="s">
        <v>1931</v>
      </c>
      <c r="AU891" s="11" t="s">
        <v>1929</v>
      </c>
    </row>
    <row r="892" spans="45:47" ht="20.399999999999999" thickBot="1" x14ac:dyDescent="0.35">
      <c r="AS892" s="10" t="s">
        <v>1576</v>
      </c>
      <c r="AT892" s="11" t="s">
        <v>1931</v>
      </c>
      <c r="AU892" s="11" t="s">
        <v>1929</v>
      </c>
    </row>
    <row r="893" spans="45:47" ht="20.399999999999999" thickBot="1" x14ac:dyDescent="0.35">
      <c r="AS893" s="10" t="s">
        <v>1577</v>
      </c>
      <c r="AT893" s="11" t="s">
        <v>1931</v>
      </c>
      <c r="AU893" s="11" t="s">
        <v>1929</v>
      </c>
    </row>
    <row r="894" spans="45:47" ht="20.399999999999999" thickBot="1" x14ac:dyDescent="0.35">
      <c r="AS894" s="10" t="s">
        <v>1578</v>
      </c>
      <c r="AT894" s="11" t="s">
        <v>1931</v>
      </c>
      <c r="AU894" s="11" t="s">
        <v>1929</v>
      </c>
    </row>
    <row r="895" spans="45:47" ht="20.399999999999999" thickBot="1" x14ac:dyDescent="0.35">
      <c r="AS895" s="10" t="s">
        <v>1579</v>
      </c>
      <c r="AT895" s="11" t="s">
        <v>1931</v>
      </c>
      <c r="AU895" s="11" t="s">
        <v>1929</v>
      </c>
    </row>
    <row r="896" spans="45:47" ht="20.399999999999999" thickBot="1" x14ac:dyDescent="0.35">
      <c r="AS896" s="10" t="s">
        <v>1580</v>
      </c>
      <c r="AT896" s="11" t="s">
        <v>1931</v>
      </c>
      <c r="AU896" s="11" t="s">
        <v>1929</v>
      </c>
    </row>
    <row r="897" spans="45:47" ht="20.399999999999999" thickBot="1" x14ac:dyDescent="0.35">
      <c r="AS897" s="10" t="s">
        <v>1581</v>
      </c>
      <c r="AT897" s="11" t="s">
        <v>1931</v>
      </c>
      <c r="AU897" s="11" t="s">
        <v>1929</v>
      </c>
    </row>
    <row r="898" spans="45:47" ht="20.399999999999999" thickBot="1" x14ac:dyDescent="0.35">
      <c r="AS898" s="10" t="s">
        <v>1582</v>
      </c>
      <c r="AT898" s="11" t="s">
        <v>1931</v>
      </c>
      <c r="AU898" s="11" t="s">
        <v>1929</v>
      </c>
    </row>
    <row r="899" spans="45:47" ht="20.399999999999999" thickBot="1" x14ac:dyDescent="0.35">
      <c r="AS899" s="10" t="s">
        <v>1583</v>
      </c>
      <c r="AT899" s="11" t="s">
        <v>1931</v>
      </c>
      <c r="AU899" s="11" t="s">
        <v>1929</v>
      </c>
    </row>
    <row r="900" spans="45:47" ht="20.399999999999999" thickBot="1" x14ac:dyDescent="0.35">
      <c r="AS900" s="10" t="s">
        <v>1584</v>
      </c>
      <c r="AT900" s="11" t="s">
        <v>1931</v>
      </c>
      <c r="AU900" s="11" t="s">
        <v>1929</v>
      </c>
    </row>
    <row r="901" spans="45:47" ht="20.399999999999999" thickBot="1" x14ac:dyDescent="0.35">
      <c r="AS901" s="10" t="s">
        <v>1585</v>
      </c>
      <c r="AT901" s="11" t="s">
        <v>1931</v>
      </c>
      <c r="AU901" s="11" t="s">
        <v>1929</v>
      </c>
    </row>
    <row r="902" spans="45:47" ht="20.399999999999999" thickBot="1" x14ac:dyDescent="0.35">
      <c r="AS902" s="10" t="s">
        <v>1586</v>
      </c>
      <c r="AT902" s="11" t="s">
        <v>1931</v>
      </c>
      <c r="AU902" s="11" t="s">
        <v>1929</v>
      </c>
    </row>
    <row r="903" spans="45:47" ht="20.399999999999999" thickBot="1" x14ac:dyDescent="0.35">
      <c r="AS903" s="10" t="s">
        <v>1587</v>
      </c>
      <c r="AT903" s="11" t="s">
        <v>1931</v>
      </c>
      <c r="AU903" s="11" t="s">
        <v>1929</v>
      </c>
    </row>
    <row r="904" spans="45:47" ht="20.399999999999999" thickBot="1" x14ac:dyDescent="0.35">
      <c r="AS904" s="10" t="s">
        <v>1588</v>
      </c>
      <c r="AT904" s="11" t="s">
        <v>1931</v>
      </c>
      <c r="AU904" s="11" t="s">
        <v>1929</v>
      </c>
    </row>
    <row r="905" spans="45:47" ht="15" thickBot="1" x14ac:dyDescent="0.35">
      <c r="AS905" s="10" t="s">
        <v>1589</v>
      </c>
      <c r="AT905" s="11" t="s">
        <v>1931</v>
      </c>
      <c r="AU905" s="11" t="s">
        <v>1932</v>
      </c>
    </row>
    <row r="906" spans="45:47" ht="15" thickBot="1" x14ac:dyDescent="0.35">
      <c r="AS906" s="10" t="s">
        <v>1590</v>
      </c>
      <c r="AT906" s="11" t="s">
        <v>1931</v>
      </c>
      <c r="AU906" s="11" t="s">
        <v>1932</v>
      </c>
    </row>
    <row r="907" spans="45:47" ht="15" thickBot="1" x14ac:dyDescent="0.35">
      <c r="AS907" s="10" t="s">
        <v>1591</v>
      </c>
      <c r="AT907" s="11" t="s">
        <v>1931</v>
      </c>
      <c r="AU907" s="11" t="s">
        <v>1932</v>
      </c>
    </row>
    <row r="908" spans="45:47" ht="15" thickBot="1" x14ac:dyDescent="0.35">
      <c r="AS908" s="10" t="s">
        <v>1592</v>
      </c>
      <c r="AT908" s="11" t="s">
        <v>1931</v>
      </c>
      <c r="AU908" s="11" t="s">
        <v>1932</v>
      </c>
    </row>
    <row r="909" spans="45:47" ht="15" thickBot="1" x14ac:dyDescent="0.35">
      <c r="AS909" s="10" t="s">
        <v>1593</v>
      </c>
      <c r="AT909" s="11" t="s">
        <v>1931</v>
      </c>
      <c r="AU909" s="11" t="s">
        <v>1932</v>
      </c>
    </row>
    <row r="910" spans="45:47" ht="15" thickBot="1" x14ac:dyDescent="0.35">
      <c r="AS910" s="10" t="s">
        <v>1594</v>
      </c>
      <c r="AT910" s="11" t="s">
        <v>1931</v>
      </c>
      <c r="AU910" s="11" t="s">
        <v>1932</v>
      </c>
    </row>
    <row r="911" spans="45:47" ht="15" thickBot="1" x14ac:dyDescent="0.35">
      <c r="AS911" s="10" t="s">
        <v>1595</v>
      </c>
      <c r="AT911" s="11" t="s">
        <v>1931</v>
      </c>
      <c r="AU911" s="11" t="s">
        <v>1932</v>
      </c>
    </row>
    <row r="912" spans="45:47" ht="15" thickBot="1" x14ac:dyDescent="0.35">
      <c r="AS912" s="10" t="s">
        <v>1596</v>
      </c>
      <c r="AT912" s="11" t="s">
        <v>1931</v>
      </c>
      <c r="AU912" s="11" t="s">
        <v>1932</v>
      </c>
    </row>
    <row r="913" spans="45:47" ht="15" thickBot="1" x14ac:dyDescent="0.35">
      <c r="AS913" s="10" t="s">
        <v>1597</v>
      </c>
      <c r="AT913" s="11" t="s">
        <v>1931</v>
      </c>
      <c r="AU913" s="11" t="s">
        <v>1932</v>
      </c>
    </row>
    <row r="914" spans="45:47" ht="15" thickBot="1" x14ac:dyDescent="0.35">
      <c r="AS914" s="10" t="s">
        <v>1598</v>
      </c>
      <c r="AT914" s="11" t="s">
        <v>1931</v>
      </c>
      <c r="AU914" s="11" t="s">
        <v>1932</v>
      </c>
    </row>
    <row r="915" spans="45:47" ht="15" thickBot="1" x14ac:dyDescent="0.35">
      <c r="AS915" s="10" t="s">
        <v>1599</v>
      </c>
      <c r="AT915" s="11" t="s">
        <v>1931</v>
      </c>
      <c r="AU915" s="11" t="s">
        <v>1932</v>
      </c>
    </row>
    <row r="916" spans="45:47" ht="15" thickBot="1" x14ac:dyDescent="0.35">
      <c r="AS916" s="10" t="s">
        <v>1600</v>
      </c>
      <c r="AT916" s="11" t="s">
        <v>1931</v>
      </c>
      <c r="AU916" s="11" t="s">
        <v>1932</v>
      </c>
    </row>
    <row r="917" spans="45:47" ht="15" thickBot="1" x14ac:dyDescent="0.35">
      <c r="AS917" s="10" t="s">
        <v>1601</v>
      </c>
      <c r="AT917" s="11" t="s">
        <v>1931</v>
      </c>
      <c r="AU917" s="11" t="s">
        <v>1932</v>
      </c>
    </row>
    <row r="918" spans="45:47" ht="15" thickBot="1" x14ac:dyDescent="0.35">
      <c r="AS918" s="10" t="s">
        <v>1602</v>
      </c>
      <c r="AT918" s="11" t="s">
        <v>1931</v>
      </c>
      <c r="AU918" s="11" t="s">
        <v>1932</v>
      </c>
    </row>
    <row r="919" spans="45:47" ht="15" thickBot="1" x14ac:dyDescent="0.35">
      <c r="AS919" s="10" t="s">
        <v>1603</v>
      </c>
      <c r="AT919" s="11" t="s">
        <v>1931</v>
      </c>
      <c r="AU919" s="11" t="s">
        <v>1932</v>
      </c>
    </row>
    <row r="920" spans="45:47" ht="15" thickBot="1" x14ac:dyDescent="0.35">
      <c r="AS920" s="10" t="s">
        <v>1604</v>
      </c>
      <c r="AT920" s="11" t="s">
        <v>1931</v>
      </c>
      <c r="AU920" s="11" t="s">
        <v>1932</v>
      </c>
    </row>
    <row r="921" spans="45:47" ht="15" thickBot="1" x14ac:dyDescent="0.35">
      <c r="AS921" s="10" t="s">
        <v>1605</v>
      </c>
      <c r="AT921" s="11" t="s">
        <v>1931</v>
      </c>
      <c r="AU921" s="11" t="s">
        <v>1932</v>
      </c>
    </row>
    <row r="922" spans="45:47" ht="15" thickBot="1" x14ac:dyDescent="0.35">
      <c r="AS922" s="10" t="s">
        <v>1606</v>
      </c>
      <c r="AT922" s="11" t="s">
        <v>1931</v>
      </c>
      <c r="AU922" s="11" t="s">
        <v>1932</v>
      </c>
    </row>
    <row r="923" spans="45:47" ht="15" thickBot="1" x14ac:dyDescent="0.35">
      <c r="AS923" s="10" t="s">
        <v>1607</v>
      </c>
      <c r="AT923" s="11" t="s">
        <v>1931</v>
      </c>
      <c r="AU923" s="11" t="s">
        <v>1932</v>
      </c>
    </row>
    <row r="924" spans="45:47" ht="15" thickBot="1" x14ac:dyDescent="0.35">
      <c r="AS924" s="10" t="s">
        <v>1608</v>
      </c>
      <c r="AT924" s="11" t="s">
        <v>1931</v>
      </c>
      <c r="AU924" s="11" t="s">
        <v>1932</v>
      </c>
    </row>
    <row r="925" spans="45:47" ht="15" thickBot="1" x14ac:dyDescent="0.35">
      <c r="AS925" s="10" t="s">
        <v>1609</v>
      </c>
      <c r="AT925" s="11" t="s">
        <v>1931</v>
      </c>
      <c r="AU925" s="11" t="s">
        <v>1932</v>
      </c>
    </row>
    <row r="926" spans="45:47" ht="15" thickBot="1" x14ac:dyDescent="0.35">
      <c r="AS926" s="10" t="s">
        <v>1610</v>
      </c>
      <c r="AT926" s="11" t="s">
        <v>1931</v>
      </c>
      <c r="AU926" s="11" t="s">
        <v>1932</v>
      </c>
    </row>
    <row r="927" spans="45:47" ht="15" thickBot="1" x14ac:dyDescent="0.35">
      <c r="AS927" s="10" t="s">
        <v>1611</v>
      </c>
      <c r="AT927" s="11" t="s">
        <v>1931</v>
      </c>
      <c r="AU927" s="11" t="s">
        <v>1932</v>
      </c>
    </row>
    <row r="928" spans="45:47" ht="15" thickBot="1" x14ac:dyDescent="0.35">
      <c r="AS928" s="10" t="s">
        <v>1612</v>
      </c>
      <c r="AT928" s="11" t="s">
        <v>1931</v>
      </c>
      <c r="AU928" s="11" t="s">
        <v>1932</v>
      </c>
    </row>
    <row r="929" spans="45:47" ht="15" thickBot="1" x14ac:dyDescent="0.35">
      <c r="AS929" s="10" t="s">
        <v>1613</v>
      </c>
      <c r="AT929" s="11" t="s">
        <v>1931</v>
      </c>
      <c r="AU929" s="11" t="s">
        <v>1932</v>
      </c>
    </row>
    <row r="930" spans="45:47" ht="15" thickBot="1" x14ac:dyDescent="0.35">
      <c r="AS930" s="10" t="s">
        <v>1614</v>
      </c>
      <c r="AT930" s="11" t="s">
        <v>1931</v>
      </c>
      <c r="AU930" s="11" t="s">
        <v>1932</v>
      </c>
    </row>
    <row r="931" spans="45:47" ht="15" thickBot="1" x14ac:dyDescent="0.35">
      <c r="AS931" s="10" t="s">
        <v>1615</v>
      </c>
      <c r="AT931" s="11" t="s">
        <v>1931</v>
      </c>
      <c r="AU931" s="11" t="s">
        <v>1932</v>
      </c>
    </row>
    <row r="932" spans="45:47" ht="15" thickBot="1" x14ac:dyDescent="0.35">
      <c r="AS932" s="10" t="s">
        <v>1616</v>
      </c>
      <c r="AT932" s="11" t="s">
        <v>1931</v>
      </c>
      <c r="AU932" s="11" t="s">
        <v>1932</v>
      </c>
    </row>
    <row r="933" spans="45:47" ht="15" thickBot="1" x14ac:dyDescent="0.35">
      <c r="AS933" s="10" t="s">
        <v>1617</v>
      </c>
      <c r="AT933" s="11" t="s">
        <v>1931</v>
      </c>
      <c r="AU933" s="11" t="s">
        <v>1932</v>
      </c>
    </row>
    <row r="934" spans="45:47" ht="15" thickBot="1" x14ac:dyDescent="0.35">
      <c r="AS934" s="10" t="s">
        <v>1618</v>
      </c>
      <c r="AT934" s="11" t="s">
        <v>1931</v>
      </c>
      <c r="AU934" s="11" t="s">
        <v>1932</v>
      </c>
    </row>
    <row r="935" spans="45:47" ht="15" thickBot="1" x14ac:dyDescent="0.35">
      <c r="AS935" s="10" t="s">
        <v>1619</v>
      </c>
      <c r="AT935" s="11" t="s">
        <v>1931</v>
      </c>
      <c r="AU935" s="11" t="s">
        <v>1932</v>
      </c>
    </row>
    <row r="936" spans="45:47" ht="15" thickBot="1" x14ac:dyDescent="0.35">
      <c r="AS936" s="10" t="s">
        <v>1620</v>
      </c>
      <c r="AT936" s="11" t="s">
        <v>1931</v>
      </c>
      <c r="AU936" s="11" t="s">
        <v>1932</v>
      </c>
    </row>
    <row r="937" spans="45:47" ht="15" thickBot="1" x14ac:dyDescent="0.35">
      <c r="AS937" s="10" t="s">
        <v>1621</v>
      </c>
      <c r="AT937" s="11" t="s">
        <v>1931</v>
      </c>
      <c r="AU937" s="11" t="s">
        <v>1932</v>
      </c>
    </row>
    <row r="938" spans="45:47" ht="15" thickBot="1" x14ac:dyDescent="0.35">
      <c r="AS938" s="10" t="s">
        <v>1622</v>
      </c>
      <c r="AT938" s="11" t="s">
        <v>1931</v>
      </c>
      <c r="AU938" s="11" t="s">
        <v>1932</v>
      </c>
    </row>
    <row r="939" spans="45:47" ht="15" thickBot="1" x14ac:dyDescent="0.35">
      <c r="AS939" s="10" t="s">
        <v>1623</v>
      </c>
      <c r="AT939" s="11" t="s">
        <v>1931</v>
      </c>
      <c r="AU939" s="11" t="s">
        <v>1932</v>
      </c>
    </row>
    <row r="940" spans="45:47" ht="15" thickBot="1" x14ac:dyDescent="0.35">
      <c r="AS940" s="10" t="s">
        <v>1624</v>
      </c>
      <c r="AT940" s="11" t="s">
        <v>1931</v>
      </c>
      <c r="AU940" s="11" t="s">
        <v>1932</v>
      </c>
    </row>
    <row r="941" spans="45:47" ht="15" thickBot="1" x14ac:dyDescent="0.35">
      <c r="AS941" s="10" t="s">
        <v>1625</v>
      </c>
      <c r="AT941" s="11" t="s">
        <v>1931</v>
      </c>
      <c r="AU941" s="11" t="s">
        <v>1932</v>
      </c>
    </row>
    <row r="942" spans="45:47" ht="15" thickBot="1" x14ac:dyDescent="0.35">
      <c r="AS942" s="10" t="s">
        <v>1626</v>
      </c>
      <c r="AT942" s="11" t="s">
        <v>1931</v>
      </c>
      <c r="AU942" s="11" t="s">
        <v>1932</v>
      </c>
    </row>
    <row r="943" spans="45:47" ht="15" thickBot="1" x14ac:dyDescent="0.35">
      <c r="AS943" s="10" t="s">
        <v>1627</v>
      </c>
      <c r="AT943" s="11" t="s">
        <v>1931</v>
      </c>
      <c r="AU943" s="11" t="s">
        <v>1932</v>
      </c>
    </row>
    <row r="944" spans="45:47" ht="15" thickBot="1" x14ac:dyDescent="0.35">
      <c r="AS944" s="10" t="s">
        <v>1628</v>
      </c>
      <c r="AT944" s="11" t="s">
        <v>1931</v>
      </c>
      <c r="AU944" s="11" t="s">
        <v>1932</v>
      </c>
    </row>
    <row r="945" spans="45:47" ht="15" thickBot="1" x14ac:dyDescent="0.35">
      <c r="AS945" s="10" t="s">
        <v>1629</v>
      </c>
      <c r="AT945" s="11" t="s">
        <v>1931</v>
      </c>
      <c r="AU945" s="11" t="s">
        <v>1932</v>
      </c>
    </row>
    <row r="946" spans="45:47" ht="15" thickBot="1" x14ac:dyDescent="0.35">
      <c r="AS946" s="10" t="s">
        <v>1630</v>
      </c>
      <c r="AT946" s="11" t="s">
        <v>1931</v>
      </c>
      <c r="AU946" s="11" t="s">
        <v>1932</v>
      </c>
    </row>
    <row r="947" spans="45:47" ht="15" thickBot="1" x14ac:dyDescent="0.35">
      <c r="AS947" s="10" t="s">
        <v>1631</v>
      </c>
      <c r="AT947" s="11" t="s">
        <v>1931</v>
      </c>
      <c r="AU947" s="11" t="s">
        <v>1932</v>
      </c>
    </row>
    <row r="948" spans="45:47" ht="15" thickBot="1" x14ac:dyDescent="0.35">
      <c r="AS948" s="10" t="s">
        <v>1632</v>
      </c>
      <c r="AT948" s="11" t="s">
        <v>1931</v>
      </c>
      <c r="AU948" s="11" t="s">
        <v>1932</v>
      </c>
    </row>
    <row r="949" spans="45:47" ht="15" thickBot="1" x14ac:dyDescent="0.35">
      <c r="AS949" s="10" t="s">
        <v>1633</v>
      </c>
      <c r="AT949" s="11" t="s">
        <v>1931</v>
      </c>
      <c r="AU949" s="11" t="s">
        <v>1932</v>
      </c>
    </row>
    <row r="950" spans="45:47" ht="15" thickBot="1" x14ac:dyDescent="0.35">
      <c r="AS950" s="10" t="s">
        <v>1634</v>
      </c>
      <c r="AT950" s="11" t="s">
        <v>1931</v>
      </c>
      <c r="AU950" s="11" t="s">
        <v>1932</v>
      </c>
    </row>
    <row r="951" spans="45:47" ht="15" thickBot="1" x14ac:dyDescent="0.35">
      <c r="AS951" s="10" t="s">
        <v>1635</v>
      </c>
      <c r="AT951" s="11" t="s">
        <v>1931</v>
      </c>
      <c r="AU951" s="11" t="s">
        <v>1932</v>
      </c>
    </row>
    <row r="952" spans="45:47" ht="15" thickBot="1" x14ac:dyDescent="0.35">
      <c r="AS952" s="10" t="s">
        <v>1636</v>
      </c>
      <c r="AT952" s="11" t="s">
        <v>1931</v>
      </c>
      <c r="AU952" s="11" t="s">
        <v>1932</v>
      </c>
    </row>
    <row r="953" spans="45:47" ht="15" thickBot="1" x14ac:dyDescent="0.35">
      <c r="AS953" s="10" t="s">
        <v>1637</v>
      </c>
      <c r="AT953" s="11" t="s">
        <v>1931</v>
      </c>
      <c r="AU953" s="11" t="s">
        <v>1932</v>
      </c>
    </row>
    <row r="954" spans="45:47" ht="15" thickBot="1" x14ac:dyDescent="0.35">
      <c r="AS954" s="10" t="s">
        <v>1638</v>
      </c>
      <c r="AT954" s="11" t="s">
        <v>1931</v>
      </c>
      <c r="AU954" s="11" t="s">
        <v>1932</v>
      </c>
    </row>
    <row r="955" spans="45:47" ht="15" thickBot="1" x14ac:dyDescent="0.35">
      <c r="AS955" s="10" t="s">
        <v>1639</v>
      </c>
      <c r="AT955" s="11" t="s">
        <v>1931</v>
      </c>
      <c r="AU955" s="11" t="s">
        <v>1932</v>
      </c>
    </row>
    <row r="956" spans="45:47" ht="15" thickBot="1" x14ac:dyDescent="0.35">
      <c r="AS956" s="10" t="s">
        <v>1640</v>
      </c>
      <c r="AT956" s="11" t="s">
        <v>1931</v>
      </c>
      <c r="AU956" s="11" t="s">
        <v>1932</v>
      </c>
    </row>
    <row r="957" spans="45:47" ht="15" thickBot="1" x14ac:dyDescent="0.35">
      <c r="AS957" s="10" t="s">
        <v>1641</v>
      </c>
      <c r="AT957" s="11" t="s">
        <v>1931</v>
      </c>
      <c r="AU957" s="11" t="s">
        <v>1932</v>
      </c>
    </row>
    <row r="958" spans="45:47" ht="15" thickBot="1" x14ac:dyDescent="0.35">
      <c r="AS958" s="10" t="s">
        <v>1642</v>
      </c>
      <c r="AT958" s="11" t="s">
        <v>1931</v>
      </c>
      <c r="AU958" s="11" t="s">
        <v>1932</v>
      </c>
    </row>
    <row r="959" spans="45:47" ht="15" thickBot="1" x14ac:dyDescent="0.35">
      <c r="AS959" s="10" t="s">
        <v>1643</v>
      </c>
      <c r="AT959" s="11" t="s">
        <v>1931</v>
      </c>
      <c r="AU959" s="11" t="s">
        <v>1932</v>
      </c>
    </row>
    <row r="960" spans="45:47" ht="15" thickBot="1" x14ac:dyDescent="0.35">
      <c r="AS960" s="10" t="s">
        <v>1644</v>
      </c>
      <c r="AT960" s="11" t="s">
        <v>1931</v>
      </c>
      <c r="AU960" s="11" t="s">
        <v>1932</v>
      </c>
    </row>
    <row r="961" spans="45:47" ht="15" thickBot="1" x14ac:dyDescent="0.35">
      <c r="AS961" s="10" t="s">
        <v>1645</v>
      </c>
      <c r="AT961" s="11" t="s">
        <v>1931</v>
      </c>
      <c r="AU961" s="11" t="s">
        <v>1932</v>
      </c>
    </row>
    <row r="962" spans="45:47" ht="15" thickBot="1" x14ac:dyDescent="0.35">
      <c r="AS962" s="10" t="s">
        <v>1646</v>
      </c>
      <c r="AT962" s="11" t="s">
        <v>1931</v>
      </c>
      <c r="AU962" s="11" t="s">
        <v>1932</v>
      </c>
    </row>
    <row r="963" spans="45:47" ht="15" thickBot="1" x14ac:dyDescent="0.35">
      <c r="AS963" s="10" t="s">
        <v>1647</v>
      </c>
      <c r="AT963" s="11" t="s">
        <v>1931</v>
      </c>
      <c r="AU963" s="11" t="s">
        <v>1932</v>
      </c>
    </row>
    <row r="964" spans="45:47" ht="15" thickBot="1" x14ac:dyDescent="0.35">
      <c r="AS964" s="10" t="s">
        <v>1648</v>
      </c>
      <c r="AT964" s="11" t="s">
        <v>1931</v>
      </c>
      <c r="AU964" s="11" t="s">
        <v>1932</v>
      </c>
    </row>
    <row r="965" spans="45:47" ht="15" thickBot="1" x14ac:dyDescent="0.35">
      <c r="AS965" s="10" t="s">
        <v>1649</v>
      </c>
      <c r="AT965" s="11" t="s">
        <v>1931</v>
      </c>
      <c r="AU965" s="11" t="s">
        <v>1932</v>
      </c>
    </row>
    <row r="966" spans="45:47" ht="15" thickBot="1" x14ac:dyDescent="0.35">
      <c r="AS966" s="10" t="s">
        <v>1650</v>
      </c>
      <c r="AT966" s="11" t="s">
        <v>1931</v>
      </c>
      <c r="AU966" s="11" t="s">
        <v>1932</v>
      </c>
    </row>
    <row r="967" spans="45:47" ht="15" thickBot="1" x14ac:dyDescent="0.35">
      <c r="AS967" s="10" t="s">
        <v>1651</v>
      </c>
      <c r="AT967" s="11" t="s">
        <v>1931</v>
      </c>
      <c r="AU967" s="11" t="s">
        <v>1932</v>
      </c>
    </row>
    <row r="968" spans="45:47" ht="15" thickBot="1" x14ac:dyDescent="0.35">
      <c r="AS968" s="10" t="s">
        <v>1652</v>
      </c>
      <c r="AT968" s="11" t="s">
        <v>1931</v>
      </c>
      <c r="AU968" s="11" t="s">
        <v>1932</v>
      </c>
    </row>
    <row r="969" spans="45:47" ht="15" thickBot="1" x14ac:dyDescent="0.35">
      <c r="AS969" s="10" t="s">
        <v>1653</v>
      </c>
      <c r="AT969" s="11" t="s">
        <v>1931</v>
      </c>
      <c r="AU969" s="11" t="s">
        <v>1932</v>
      </c>
    </row>
    <row r="970" spans="45:47" ht="15" thickBot="1" x14ac:dyDescent="0.35">
      <c r="AS970" s="10" t="s">
        <v>1654</v>
      </c>
      <c r="AT970" s="11" t="s">
        <v>1457</v>
      </c>
      <c r="AU970" s="11" t="s">
        <v>1932</v>
      </c>
    </row>
    <row r="971" spans="45:47" ht="15" thickBot="1" x14ac:dyDescent="0.35">
      <c r="AS971" s="10" t="s">
        <v>1655</v>
      </c>
      <c r="AT971" s="11" t="s">
        <v>1457</v>
      </c>
      <c r="AU971" s="11" t="s">
        <v>1932</v>
      </c>
    </row>
    <row r="972" spans="45:47" ht="15" thickBot="1" x14ac:dyDescent="0.35">
      <c r="AS972" s="10" t="s">
        <v>1656</v>
      </c>
      <c r="AT972" s="11" t="s">
        <v>1457</v>
      </c>
      <c r="AU972" s="11" t="s">
        <v>1932</v>
      </c>
    </row>
    <row r="973" spans="45:47" ht="15" thickBot="1" x14ac:dyDescent="0.35">
      <c r="AS973" s="10" t="s">
        <v>1657</v>
      </c>
      <c r="AT973" s="11" t="s">
        <v>1457</v>
      </c>
      <c r="AU973" s="11" t="s">
        <v>1932</v>
      </c>
    </row>
    <row r="974" spans="45:47" ht="15" thickBot="1" x14ac:dyDescent="0.35">
      <c r="AS974" s="10" t="s">
        <v>1658</v>
      </c>
      <c r="AT974" s="11" t="s">
        <v>1457</v>
      </c>
      <c r="AU974" s="11" t="s">
        <v>1932</v>
      </c>
    </row>
    <row r="975" spans="45:47" ht="15" thickBot="1" x14ac:dyDescent="0.35">
      <c r="AS975" s="10" t="s">
        <v>1659</v>
      </c>
      <c r="AT975" s="11" t="s">
        <v>1457</v>
      </c>
      <c r="AU975" s="11" t="s">
        <v>1932</v>
      </c>
    </row>
    <row r="976" spans="45:47" ht="15" thickBot="1" x14ac:dyDescent="0.35">
      <c r="AS976" s="10" t="s">
        <v>1660</v>
      </c>
      <c r="AT976" s="11" t="s">
        <v>1457</v>
      </c>
      <c r="AU976" s="11" t="s">
        <v>1932</v>
      </c>
    </row>
    <row r="977" spans="45:47" ht="15" thickBot="1" x14ac:dyDescent="0.35">
      <c r="AS977" s="10" t="s">
        <v>1661</v>
      </c>
      <c r="AT977" s="11" t="s">
        <v>1457</v>
      </c>
      <c r="AU977" s="11" t="s">
        <v>1932</v>
      </c>
    </row>
    <row r="978" spans="45:47" ht="15" thickBot="1" x14ac:dyDescent="0.35">
      <c r="AS978" s="10" t="s">
        <v>1662</v>
      </c>
      <c r="AT978" s="11" t="s">
        <v>1457</v>
      </c>
      <c r="AU978" s="11" t="s">
        <v>1932</v>
      </c>
    </row>
    <row r="979" spans="45:47" ht="15" thickBot="1" x14ac:dyDescent="0.35">
      <c r="AS979" s="10" t="s">
        <v>1663</v>
      </c>
      <c r="AT979" s="11" t="s">
        <v>1457</v>
      </c>
      <c r="AU979" s="11" t="s">
        <v>1932</v>
      </c>
    </row>
    <row r="980" spans="45:47" ht="15" thickBot="1" x14ac:dyDescent="0.35">
      <c r="AS980" s="10" t="s">
        <v>1664</v>
      </c>
      <c r="AT980" s="11" t="s">
        <v>1457</v>
      </c>
      <c r="AU980" s="11" t="s">
        <v>1932</v>
      </c>
    </row>
    <row r="981" spans="45:47" ht="15" thickBot="1" x14ac:dyDescent="0.35">
      <c r="AS981" s="10" t="s">
        <v>1665</v>
      </c>
      <c r="AT981" s="11" t="s">
        <v>1457</v>
      </c>
      <c r="AU981" s="11" t="s">
        <v>1932</v>
      </c>
    </row>
    <row r="982" spans="45:47" ht="15" thickBot="1" x14ac:dyDescent="0.35">
      <c r="AS982" s="10" t="s">
        <v>1666</v>
      </c>
      <c r="AT982" s="11" t="s">
        <v>1457</v>
      </c>
      <c r="AU982" s="11" t="s">
        <v>1932</v>
      </c>
    </row>
    <row r="983" spans="45:47" ht="15" thickBot="1" x14ac:dyDescent="0.35">
      <c r="AS983" s="10" t="s">
        <v>1667</v>
      </c>
      <c r="AT983" s="11" t="s">
        <v>1457</v>
      </c>
      <c r="AU983" s="11" t="s">
        <v>1932</v>
      </c>
    </row>
    <row r="984" spans="45:47" ht="15" thickBot="1" x14ac:dyDescent="0.35">
      <c r="AS984" s="10" t="s">
        <v>1668</v>
      </c>
      <c r="AT984" s="11" t="s">
        <v>1457</v>
      </c>
      <c r="AU984" s="11" t="s">
        <v>1932</v>
      </c>
    </row>
    <row r="985" spans="45:47" ht="15" thickBot="1" x14ac:dyDescent="0.35">
      <c r="AS985" s="10" t="s">
        <v>1669</v>
      </c>
      <c r="AT985" s="11" t="s">
        <v>1457</v>
      </c>
      <c r="AU985" s="11" t="s">
        <v>1932</v>
      </c>
    </row>
    <row r="986" spans="45:47" ht="15" thickBot="1" x14ac:dyDescent="0.35">
      <c r="AS986" s="10" t="s">
        <v>1670</v>
      </c>
      <c r="AT986" s="11" t="s">
        <v>1457</v>
      </c>
      <c r="AU986" s="11" t="s">
        <v>1932</v>
      </c>
    </row>
    <row r="987" spans="45:47" ht="15" thickBot="1" x14ac:dyDescent="0.35">
      <c r="AS987" s="10" t="s">
        <v>1671</v>
      </c>
      <c r="AT987" s="11" t="s">
        <v>1457</v>
      </c>
      <c r="AU987" s="11" t="s">
        <v>1932</v>
      </c>
    </row>
    <row r="988" spans="45:47" ht="15" thickBot="1" x14ac:dyDescent="0.35">
      <c r="AS988" s="10" t="s">
        <v>1672</v>
      </c>
      <c r="AT988" s="11" t="s">
        <v>1457</v>
      </c>
      <c r="AU988" s="11" t="s">
        <v>1932</v>
      </c>
    </row>
    <row r="989" spans="45:47" ht="15" thickBot="1" x14ac:dyDescent="0.35">
      <c r="AS989" s="10" t="s">
        <v>1673</v>
      </c>
      <c r="AT989" s="11" t="s">
        <v>1457</v>
      </c>
      <c r="AU989" s="11" t="s">
        <v>1931</v>
      </c>
    </row>
    <row r="990" spans="45:47" ht="15" thickBot="1" x14ac:dyDescent="0.35">
      <c r="AS990" s="10" t="s">
        <v>1674</v>
      </c>
      <c r="AT990" s="11" t="s">
        <v>1457</v>
      </c>
      <c r="AU990" s="11" t="s">
        <v>1931</v>
      </c>
    </row>
    <row r="991" spans="45:47" ht="15" thickBot="1" x14ac:dyDescent="0.35">
      <c r="AS991" s="10" t="s">
        <v>1675</v>
      </c>
      <c r="AT991" s="11" t="s">
        <v>1457</v>
      </c>
      <c r="AU991" s="11" t="s">
        <v>1931</v>
      </c>
    </row>
    <row r="992" spans="45:47" ht="15" thickBot="1" x14ac:dyDescent="0.35">
      <c r="AS992" s="10" t="s">
        <v>1676</v>
      </c>
      <c r="AT992" s="11" t="s">
        <v>1457</v>
      </c>
      <c r="AU992" s="11" t="s">
        <v>1931</v>
      </c>
    </row>
    <row r="993" spans="45:47" ht="15" thickBot="1" x14ac:dyDescent="0.35">
      <c r="AS993" s="10" t="s">
        <v>1677</v>
      </c>
      <c r="AT993" s="11" t="s">
        <v>1457</v>
      </c>
      <c r="AU993" s="11" t="s">
        <v>1931</v>
      </c>
    </row>
    <row r="994" spans="45:47" ht="15" thickBot="1" x14ac:dyDescent="0.35">
      <c r="AS994" s="10" t="s">
        <v>1678</v>
      </c>
      <c r="AT994" s="11" t="s">
        <v>1457</v>
      </c>
      <c r="AU994" s="11" t="s">
        <v>1931</v>
      </c>
    </row>
    <row r="995" spans="45:47" ht="15" thickBot="1" x14ac:dyDescent="0.35">
      <c r="AS995" s="10" t="s">
        <v>1679</v>
      </c>
      <c r="AT995" s="11" t="s">
        <v>1457</v>
      </c>
      <c r="AU995" s="11" t="s">
        <v>1931</v>
      </c>
    </row>
    <row r="996" spans="45:47" ht="15" thickBot="1" x14ac:dyDescent="0.35">
      <c r="AS996" s="10" t="s">
        <v>1680</v>
      </c>
      <c r="AT996" s="11" t="s">
        <v>1457</v>
      </c>
      <c r="AU996" s="11" t="s">
        <v>1931</v>
      </c>
    </row>
    <row r="997" spans="45:47" ht="15" thickBot="1" x14ac:dyDescent="0.35">
      <c r="AS997" s="10" t="s">
        <v>1681</v>
      </c>
      <c r="AT997" s="11" t="s">
        <v>1457</v>
      </c>
      <c r="AU997" s="11" t="s">
        <v>1931</v>
      </c>
    </row>
    <row r="998" spans="45:47" ht="15" thickBot="1" x14ac:dyDescent="0.35">
      <c r="AS998" s="10" t="s">
        <v>1682</v>
      </c>
      <c r="AT998" s="11" t="s">
        <v>1457</v>
      </c>
      <c r="AU998" s="11" t="s">
        <v>1931</v>
      </c>
    </row>
    <row r="999" spans="45:47" ht="15" thickBot="1" x14ac:dyDescent="0.35">
      <c r="AS999" s="10" t="s">
        <v>1683</v>
      </c>
      <c r="AT999" s="11" t="s">
        <v>1457</v>
      </c>
      <c r="AU999" s="11" t="s">
        <v>1931</v>
      </c>
    </row>
    <row r="1000" spans="45:47" ht="15" thickBot="1" x14ac:dyDescent="0.35">
      <c r="AS1000" s="10" t="s">
        <v>1684</v>
      </c>
      <c r="AT1000" s="11" t="s">
        <v>1457</v>
      </c>
      <c r="AU1000" s="11" t="s">
        <v>1931</v>
      </c>
    </row>
    <row r="1001" spans="45:47" ht="15" thickBot="1" x14ac:dyDescent="0.35">
      <c r="AS1001" s="10" t="s">
        <v>1685</v>
      </c>
      <c r="AT1001" s="11" t="s">
        <v>1457</v>
      </c>
      <c r="AU1001" s="11" t="s">
        <v>1931</v>
      </c>
    </row>
    <row r="1002" spans="45:47" ht="15" thickBot="1" x14ac:dyDescent="0.35">
      <c r="AS1002" s="10" t="s">
        <v>1686</v>
      </c>
      <c r="AT1002" s="11" t="s">
        <v>1457</v>
      </c>
      <c r="AU1002" s="11" t="s">
        <v>1931</v>
      </c>
    </row>
    <row r="1003" spans="45:47" ht="15" thickBot="1" x14ac:dyDescent="0.35">
      <c r="AS1003" s="10" t="s">
        <v>1687</v>
      </c>
      <c r="AT1003" s="11" t="s">
        <v>1457</v>
      </c>
      <c r="AU1003" s="11" t="s">
        <v>1931</v>
      </c>
    </row>
    <row r="1004" spans="45:47" ht="15" thickBot="1" x14ac:dyDescent="0.35">
      <c r="AS1004" s="10" t="s">
        <v>1688</v>
      </c>
      <c r="AT1004" s="11" t="s">
        <v>1457</v>
      </c>
      <c r="AU1004" s="11" t="s">
        <v>1931</v>
      </c>
    </row>
    <row r="1005" spans="45:47" ht="15" thickBot="1" x14ac:dyDescent="0.35">
      <c r="AS1005" s="10" t="s">
        <v>1689</v>
      </c>
      <c r="AT1005" s="11" t="s">
        <v>1457</v>
      </c>
      <c r="AU1005" s="11" t="s">
        <v>1931</v>
      </c>
    </row>
    <row r="1006" spans="45:47" ht="15" thickBot="1" x14ac:dyDescent="0.35">
      <c r="AS1006" s="10" t="s">
        <v>1690</v>
      </c>
      <c r="AT1006" s="11" t="s">
        <v>1457</v>
      </c>
      <c r="AU1006" s="11" t="s">
        <v>1931</v>
      </c>
    </row>
    <row r="1007" spans="45:47" ht="15" thickBot="1" x14ac:dyDescent="0.35">
      <c r="AS1007" s="10" t="s">
        <v>1691</v>
      </c>
      <c r="AT1007" s="11" t="s">
        <v>1457</v>
      </c>
      <c r="AU1007" s="11" t="s">
        <v>1931</v>
      </c>
    </row>
    <row r="1008" spans="45:47" ht="15" thickBot="1" x14ac:dyDescent="0.35">
      <c r="AS1008" s="10" t="s">
        <v>1692</v>
      </c>
      <c r="AT1008" s="11" t="s">
        <v>1457</v>
      </c>
      <c r="AU1008" s="11" t="s">
        <v>1931</v>
      </c>
    </row>
    <row r="1009" spans="45:47" ht="15" thickBot="1" x14ac:dyDescent="0.35">
      <c r="AS1009" s="10" t="s">
        <v>1693</v>
      </c>
      <c r="AT1009" s="11" t="s">
        <v>1457</v>
      </c>
      <c r="AU1009" s="11" t="s">
        <v>1931</v>
      </c>
    </row>
    <row r="1010" spans="45:47" ht="15" thickBot="1" x14ac:dyDescent="0.35">
      <c r="AS1010" s="10" t="s">
        <v>1694</v>
      </c>
      <c r="AT1010" s="11" t="s">
        <v>1457</v>
      </c>
      <c r="AU1010" s="11" t="s">
        <v>1931</v>
      </c>
    </row>
    <row r="1011" spans="45:47" ht="15" thickBot="1" x14ac:dyDescent="0.35">
      <c r="AS1011" s="10" t="s">
        <v>1695</v>
      </c>
      <c r="AT1011" s="11" t="s">
        <v>1457</v>
      </c>
      <c r="AU1011" s="11" t="s">
        <v>1931</v>
      </c>
    </row>
    <row r="1012" spans="45:47" ht="15" thickBot="1" x14ac:dyDescent="0.35">
      <c r="AS1012" s="10" t="s">
        <v>1696</v>
      </c>
      <c r="AT1012" s="11" t="s">
        <v>1457</v>
      </c>
      <c r="AU1012" s="11" t="s">
        <v>1931</v>
      </c>
    </row>
    <row r="1013" spans="45:47" ht="15" thickBot="1" x14ac:dyDescent="0.35">
      <c r="AS1013" s="10" t="s">
        <v>1697</v>
      </c>
      <c r="AT1013" s="11" t="s">
        <v>1457</v>
      </c>
      <c r="AU1013" s="11" t="s">
        <v>1931</v>
      </c>
    </row>
    <row r="1014" spans="45:47" ht="15" thickBot="1" x14ac:dyDescent="0.35">
      <c r="AS1014" s="10" t="s">
        <v>1698</v>
      </c>
      <c r="AT1014" s="11" t="s">
        <v>1457</v>
      </c>
      <c r="AU1014" s="11" t="s">
        <v>1931</v>
      </c>
    </row>
    <row r="1015" spans="45:47" ht="15" thickBot="1" x14ac:dyDescent="0.35">
      <c r="AS1015" s="10" t="s">
        <v>1699</v>
      </c>
      <c r="AT1015" s="11" t="s">
        <v>1457</v>
      </c>
      <c r="AU1015" s="11" t="s">
        <v>1931</v>
      </c>
    </row>
    <row r="1016" spans="45:47" ht="15" thickBot="1" x14ac:dyDescent="0.35">
      <c r="AS1016" s="10" t="s">
        <v>1700</v>
      </c>
      <c r="AT1016" s="11" t="s">
        <v>1457</v>
      </c>
      <c r="AU1016" s="11" t="s">
        <v>1931</v>
      </c>
    </row>
    <row r="1017" spans="45:47" ht="15" thickBot="1" x14ac:dyDescent="0.35">
      <c r="AS1017" s="10" t="s">
        <v>1701</v>
      </c>
      <c r="AT1017" s="11" t="s">
        <v>1457</v>
      </c>
      <c r="AU1017" s="11" t="s">
        <v>1931</v>
      </c>
    </row>
    <row r="1018" spans="45:47" ht="15" thickBot="1" x14ac:dyDescent="0.35">
      <c r="AS1018" s="10" t="s">
        <v>1702</v>
      </c>
      <c r="AT1018" s="11" t="s">
        <v>1457</v>
      </c>
      <c r="AU1018" s="11" t="s">
        <v>1931</v>
      </c>
    </row>
    <row r="1019" spans="45:47" ht="15" thickBot="1" x14ac:dyDescent="0.35">
      <c r="AS1019" s="10" t="s">
        <v>1703</v>
      </c>
      <c r="AT1019" s="11" t="s">
        <v>1457</v>
      </c>
      <c r="AU1019" s="11" t="s">
        <v>1931</v>
      </c>
    </row>
    <row r="1020" spans="45:47" ht="15" thickBot="1" x14ac:dyDescent="0.35">
      <c r="AS1020" s="10" t="s">
        <v>1704</v>
      </c>
      <c r="AT1020" s="11" t="s">
        <v>1457</v>
      </c>
      <c r="AU1020" s="11" t="s">
        <v>1931</v>
      </c>
    </row>
    <row r="1021" spans="45:47" ht="15" thickBot="1" x14ac:dyDescent="0.35">
      <c r="AS1021" s="10" t="s">
        <v>1705</v>
      </c>
      <c r="AT1021" s="11" t="s">
        <v>1457</v>
      </c>
      <c r="AU1021" s="11" t="s">
        <v>1931</v>
      </c>
    </row>
    <row r="1022" spans="45:47" ht="15" thickBot="1" x14ac:dyDescent="0.35">
      <c r="AS1022" s="10" t="s">
        <v>1706</v>
      </c>
      <c r="AT1022" s="11" t="s">
        <v>1457</v>
      </c>
      <c r="AU1022" s="11" t="s">
        <v>1931</v>
      </c>
    </row>
    <row r="1023" spans="45:47" ht="15" thickBot="1" x14ac:dyDescent="0.35">
      <c r="AS1023" s="10" t="s">
        <v>1707</v>
      </c>
      <c r="AT1023" s="11" t="s">
        <v>1457</v>
      </c>
      <c r="AU1023" s="11" t="s">
        <v>1931</v>
      </c>
    </row>
    <row r="1024" spans="45:47" ht="15" thickBot="1" x14ac:dyDescent="0.35">
      <c r="AS1024" s="10" t="s">
        <v>1708</v>
      </c>
      <c r="AT1024" s="11" t="s">
        <v>1457</v>
      </c>
      <c r="AU1024" s="11" t="s">
        <v>1931</v>
      </c>
    </row>
    <row r="1025" spans="45:47" ht="15" thickBot="1" x14ac:dyDescent="0.35">
      <c r="AS1025" s="10" t="s">
        <v>1709</v>
      </c>
      <c r="AT1025" s="11" t="s">
        <v>1457</v>
      </c>
      <c r="AU1025" s="11" t="s">
        <v>1931</v>
      </c>
    </row>
    <row r="1026" spans="45:47" ht="15" thickBot="1" x14ac:dyDescent="0.35">
      <c r="AS1026" s="10" t="s">
        <v>1710</v>
      </c>
      <c r="AT1026" s="11" t="s">
        <v>1457</v>
      </c>
      <c r="AU1026" s="11" t="s">
        <v>1931</v>
      </c>
    </row>
    <row r="1027" spans="45:47" ht="15" thickBot="1" x14ac:dyDescent="0.35">
      <c r="AS1027" s="10" t="s">
        <v>1711</v>
      </c>
      <c r="AT1027" s="11" t="s">
        <v>1457</v>
      </c>
      <c r="AU1027" s="11" t="s">
        <v>1931</v>
      </c>
    </row>
    <row r="1028" spans="45:47" ht="15" thickBot="1" x14ac:dyDescent="0.35">
      <c r="AS1028" s="10" t="s">
        <v>1712</v>
      </c>
      <c r="AT1028" s="11" t="s">
        <v>1457</v>
      </c>
      <c r="AU1028" s="11" t="s">
        <v>1931</v>
      </c>
    </row>
    <row r="1029" spans="45:47" ht="15" thickBot="1" x14ac:dyDescent="0.35">
      <c r="AS1029" s="10" t="s">
        <v>1713</v>
      </c>
      <c r="AT1029" s="11" t="s">
        <v>1457</v>
      </c>
      <c r="AU1029" s="11" t="s">
        <v>1931</v>
      </c>
    </row>
    <row r="1030" spans="45:47" ht="15" thickBot="1" x14ac:dyDescent="0.35">
      <c r="AS1030" s="10" t="s">
        <v>1714</v>
      </c>
      <c r="AT1030" s="11" t="s">
        <v>1457</v>
      </c>
      <c r="AU1030" s="11" t="s">
        <v>1931</v>
      </c>
    </row>
    <row r="1031" spans="45:47" ht="15" thickBot="1" x14ac:dyDescent="0.35">
      <c r="AS1031" s="10" t="s">
        <v>1715</v>
      </c>
      <c r="AT1031" s="11" t="s">
        <v>1457</v>
      </c>
      <c r="AU1031" s="11" t="s">
        <v>1931</v>
      </c>
    </row>
    <row r="1032" spans="45:47" ht="15" thickBot="1" x14ac:dyDescent="0.35">
      <c r="AS1032" s="10" t="s">
        <v>1716</v>
      </c>
      <c r="AT1032" s="11" t="s">
        <v>1457</v>
      </c>
      <c r="AU1032" s="11" t="s">
        <v>1457</v>
      </c>
    </row>
    <row r="1033" spans="45:47" ht="15" thickBot="1" x14ac:dyDescent="0.35">
      <c r="AS1033" s="10" t="s">
        <v>1717</v>
      </c>
      <c r="AT1033" s="11" t="s">
        <v>1457</v>
      </c>
      <c r="AU1033" s="11" t="s">
        <v>1457</v>
      </c>
    </row>
    <row r="1034" spans="45:47" ht="15" thickBot="1" x14ac:dyDescent="0.35">
      <c r="AS1034" s="10" t="s">
        <v>1718</v>
      </c>
      <c r="AT1034" s="11" t="s">
        <v>1457</v>
      </c>
      <c r="AU1034" s="11" t="s">
        <v>1457</v>
      </c>
    </row>
    <row r="1035" spans="45:47" ht="15" thickBot="1" x14ac:dyDescent="0.35">
      <c r="AS1035" s="10" t="s">
        <v>1719</v>
      </c>
      <c r="AT1035" s="11" t="s">
        <v>1457</v>
      </c>
      <c r="AU1035" s="11" t="s">
        <v>1457</v>
      </c>
    </row>
    <row r="1036" spans="45:47" ht="15" thickBot="1" x14ac:dyDescent="0.35">
      <c r="AS1036" s="10" t="s">
        <v>1720</v>
      </c>
      <c r="AT1036" s="11" t="s">
        <v>1457</v>
      </c>
      <c r="AU1036" s="11" t="s">
        <v>1457</v>
      </c>
    </row>
    <row r="1037" spans="45:47" ht="15" thickBot="1" x14ac:dyDescent="0.35">
      <c r="AS1037" s="10" t="s">
        <v>1721</v>
      </c>
      <c r="AT1037" s="11" t="s">
        <v>1457</v>
      </c>
      <c r="AU1037" s="11" t="s">
        <v>1457</v>
      </c>
    </row>
    <row r="1038" spans="45:47" ht="15" thickBot="1" x14ac:dyDescent="0.35">
      <c r="AS1038" s="10" t="s">
        <v>1722</v>
      </c>
      <c r="AT1038" s="11" t="s">
        <v>1457</v>
      </c>
      <c r="AU1038" s="11" t="s">
        <v>1457</v>
      </c>
    </row>
    <row r="1039" spans="45:47" ht="15" thickBot="1" x14ac:dyDescent="0.35">
      <c r="AS1039" s="10" t="s">
        <v>1723</v>
      </c>
      <c r="AT1039" s="11" t="s">
        <v>1457</v>
      </c>
      <c r="AU1039" s="11" t="s">
        <v>1457</v>
      </c>
    </row>
    <row r="1040" spans="45:47" ht="15" thickBot="1" x14ac:dyDescent="0.35">
      <c r="AS1040" s="10" t="s">
        <v>1724</v>
      </c>
      <c r="AT1040" s="11" t="s">
        <v>1457</v>
      </c>
      <c r="AU1040" s="11" t="s">
        <v>1457</v>
      </c>
    </row>
    <row r="1041" spans="45:47" ht="15" thickBot="1" x14ac:dyDescent="0.35">
      <c r="AS1041" s="10" t="s">
        <v>1725</v>
      </c>
      <c r="AT1041" s="11" t="s">
        <v>1457</v>
      </c>
      <c r="AU1041" s="11" t="s">
        <v>1457</v>
      </c>
    </row>
    <row r="1042" spans="45:47" ht="15" thickBot="1" x14ac:dyDescent="0.35">
      <c r="AS1042" s="10" t="s">
        <v>1726</v>
      </c>
      <c r="AT1042" s="11" t="s">
        <v>1457</v>
      </c>
      <c r="AU1042" s="11" t="s">
        <v>1457</v>
      </c>
    </row>
    <row r="1043" spans="45:47" ht="15" thickBot="1" x14ac:dyDescent="0.35">
      <c r="AS1043" s="10" t="s">
        <v>1727</v>
      </c>
      <c r="AT1043" s="11" t="s">
        <v>1457</v>
      </c>
      <c r="AU1043" s="11" t="s">
        <v>1457</v>
      </c>
    </row>
    <row r="1044" spans="45:47" ht="15" thickBot="1" x14ac:dyDescent="0.35">
      <c r="AS1044" s="10" t="s">
        <v>1728</v>
      </c>
      <c r="AT1044" s="11" t="s">
        <v>1457</v>
      </c>
      <c r="AU1044" s="11" t="s">
        <v>1457</v>
      </c>
    </row>
    <row r="1045" spans="45:47" ht="15" thickBot="1" x14ac:dyDescent="0.35">
      <c r="AS1045" s="10" t="s">
        <v>1729</v>
      </c>
      <c r="AT1045" s="11" t="s">
        <v>1457</v>
      </c>
      <c r="AU1045" s="11" t="s">
        <v>1457</v>
      </c>
    </row>
    <row r="1046" spans="45:47" ht="15" thickBot="1" x14ac:dyDescent="0.35">
      <c r="AS1046" s="10" t="s">
        <v>1730</v>
      </c>
      <c r="AT1046" s="11" t="s">
        <v>1457</v>
      </c>
      <c r="AU1046" s="11" t="s">
        <v>1457</v>
      </c>
    </row>
    <row r="1047" spans="45:47" ht="15" thickBot="1" x14ac:dyDescent="0.35">
      <c r="AS1047" s="10" t="s">
        <v>1731</v>
      </c>
      <c r="AT1047" s="11" t="s">
        <v>1457</v>
      </c>
      <c r="AU1047" s="11" t="s">
        <v>1457</v>
      </c>
    </row>
    <row r="1048" spans="45:47" ht="15" thickBot="1" x14ac:dyDescent="0.35">
      <c r="AS1048" s="10" t="s">
        <v>1732</v>
      </c>
      <c r="AT1048" s="11" t="s">
        <v>1457</v>
      </c>
      <c r="AU1048" s="11" t="s">
        <v>1457</v>
      </c>
    </row>
    <row r="1049" spans="45:47" ht="15" thickBot="1" x14ac:dyDescent="0.35">
      <c r="AS1049" s="10" t="s">
        <v>1733</v>
      </c>
      <c r="AT1049" s="11" t="s">
        <v>1457</v>
      </c>
      <c r="AU1049" s="11" t="s">
        <v>1457</v>
      </c>
    </row>
    <row r="1050" spans="45:47" ht="15" thickBot="1" x14ac:dyDescent="0.35">
      <c r="AS1050" s="10" t="s">
        <v>1734</v>
      </c>
      <c r="AT1050" s="11" t="s">
        <v>1457</v>
      </c>
      <c r="AU1050" s="11" t="s">
        <v>1457</v>
      </c>
    </row>
    <row r="1051" spans="45:47" ht="15" thickBot="1" x14ac:dyDescent="0.35">
      <c r="AS1051" s="10" t="s">
        <v>1735</v>
      </c>
      <c r="AT1051" s="11" t="s">
        <v>1457</v>
      </c>
      <c r="AU1051" s="11" t="s">
        <v>1457</v>
      </c>
    </row>
    <row r="1052" spans="45:47" ht="15" thickBot="1" x14ac:dyDescent="0.35">
      <c r="AS1052" s="10" t="s">
        <v>1736</v>
      </c>
      <c r="AT1052" s="11" t="s">
        <v>1457</v>
      </c>
      <c r="AU1052" s="11" t="s">
        <v>1457</v>
      </c>
    </row>
    <row r="1053" spans="45:47" ht="15" thickBot="1" x14ac:dyDescent="0.35">
      <c r="AS1053" s="10" t="s">
        <v>1737</v>
      </c>
      <c r="AT1053" s="11" t="s">
        <v>1457</v>
      </c>
      <c r="AU1053" s="11" t="s">
        <v>1457</v>
      </c>
    </row>
    <row r="1054" spans="45:47" ht="15" thickBot="1" x14ac:dyDescent="0.35">
      <c r="AS1054" s="10" t="s">
        <v>1738</v>
      </c>
      <c r="AT1054" s="11" t="s">
        <v>1457</v>
      </c>
      <c r="AU1054" s="11" t="s">
        <v>1457</v>
      </c>
    </row>
    <row r="1055" spans="45:47" ht="15" thickBot="1" x14ac:dyDescent="0.35">
      <c r="AS1055" s="10" t="s">
        <v>1739</v>
      </c>
      <c r="AT1055" s="11" t="s">
        <v>1457</v>
      </c>
      <c r="AU1055" s="11" t="s">
        <v>1457</v>
      </c>
    </row>
    <row r="1056" spans="45:47" ht="15" thickBot="1" x14ac:dyDescent="0.35">
      <c r="AS1056" s="10" t="s">
        <v>1740</v>
      </c>
      <c r="AT1056" s="11" t="s">
        <v>1457</v>
      </c>
      <c r="AU1056" s="11" t="s">
        <v>1457</v>
      </c>
    </row>
    <row r="1057" spans="45:47" ht="15" thickBot="1" x14ac:dyDescent="0.35">
      <c r="AS1057" s="10" t="s">
        <v>1741</v>
      </c>
      <c r="AT1057" s="11" t="s">
        <v>1457</v>
      </c>
      <c r="AU1057" s="11" t="s">
        <v>1457</v>
      </c>
    </row>
    <row r="1058" spans="45:47" ht="15" thickBot="1" x14ac:dyDescent="0.35">
      <c r="AS1058" s="10" t="s">
        <v>1742</v>
      </c>
      <c r="AT1058" s="11" t="s">
        <v>1457</v>
      </c>
      <c r="AU1058" s="11" t="s">
        <v>1457</v>
      </c>
    </row>
    <row r="1059" spans="45:47" ht="15" thickBot="1" x14ac:dyDescent="0.35">
      <c r="AS1059" s="10" t="s">
        <v>1743</v>
      </c>
      <c r="AT1059" s="11" t="s">
        <v>1457</v>
      </c>
      <c r="AU1059" s="11" t="s">
        <v>1457</v>
      </c>
    </row>
    <row r="1060" spans="45:47" ht="15" thickBot="1" x14ac:dyDescent="0.35">
      <c r="AS1060" s="10" t="s">
        <v>1744</v>
      </c>
      <c r="AT1060" s="11" t="s">
        <v>1457</v>
      </c>
      <c r="AU1060" s="11" t="s">
        <v>1457</v>
      </c>
    </row>
    <row r="1061" spans="45:47" ht="15" thickBot="1" x14ac:dyDescent="0.35">
      <c r="AS1061" s="10" t="s">
        <v>1745</v>
      </c>
      <c r="AT1061" s="11" t="s">
        <v>1457</v>
      </c>
      <c r="AU1061" s="11" t="s">
        <v>1457</v>
      </c>
    </row>
    <row r="1062" spans="45:47" ht="15" thickBot="1" x14ac:dyDescent="0.35">
      <c r="AS1062" s="10" t="s">
        <v>1746</v>
      </c>
      <c r="AT1062" s="11" t="s">
        <v>1457</v>
      </c>
      <c r="AU1062" s="11" t="s">
        <v>1457</v>
      </c>
    </row>
    <row r="1063" spans="45:47" ht="15" thickBot="1" x14ac:dyDescent="0.35">
      <c r="AS1063" s="10" t="s">
        <v>1747</v>
      </c>
      <c r="AT1063" s="11" t="s">
        <v>1457</v>
      </c>
      <c r="AU1063" s="11" t="s">
        <v>1457</v>
      </c>
    </row>
    <row r="1064" spans="45:47" ht="15" thickBot="1" x14ac:dyDescent="0.35">
      <c r="AS1064" s="10" t="s">
        <v>1748</v>
      </c>
      <c r="AT1064" s="11" t="s">
        <v>1457</v>
      </c>
      <c r="AU1064" s="11" t="s">
        <v>1457</v>
      </c>
    </row>
    <row r="1065" spans="45:47" ht="15" thickBot="1" x14ac:dyDescent="0.35">
      <c r="AS1065" s="10" t="s">
        <v>1749</v>
      </c>
      <c r="AT1065" s="11" t="s">
        <v>1457</v>
      </c>
      <c r="AU1065" s="11" t="s">
        <v>1457</v>
      </c>
    </row>
    <row r="1066" spans="45:47" ht="15" thickBot="1" x14ac:dyDescent="0.35">
      <c r="AS1066" s="10" t="s">
        <v>1750</v>
      </c>
      <c r="AT1066" s="11" t="s">
        <v>1457</v>
      </c>
      <c r="AU1066" s="11" t="s">
        <v>1457</v>
      </c>
    </row>
    <row r="1067" spans="45:47" ht="15" thickBot="1" x14ac:dyDescent="0.35">
      <c r="AS1067" s="10" t="s">
        <v>1751</v>
      </c>
      <c r="AT1067" s="11" t="s">
        <v>1457</v>
      </c>
      <c r="AU1067" s="11" t="s">
        <v>1457</v>
      </c>
    </row>
    <row r="1068" spans="45:47" ht="15" thickBot="1" x14ac:dyDescent="0.35">
      <c r="AS1068" s="10" t="s">
        <v>1752</v>
      </c>
      <c r="AT1068" s="11" t="s">
        <v>1457</v>
      </c>
      <c r="AU1068" s="11" t="s">
        <v>1457</v>
      </c>
    </row>
    <row r="1069" spans="45:47" ht="15" thickBot="1" x14ac:dyDescent="0.35">
      <c r="AS1069" s="10" t="s">
        <v>1753</v>
      </c>
      <c r="AT1069" s="11" t="s">
        <v>1457</v>
      </c>
      <c r="AU1069" s="11" t="s">
        <v>1457</v>
      </c>
    </row>
    <row r="1070" spans="45:47" ht="15" thickBot="1" x14ac:dyDescent="0.35">
      <c r="AS1070" s="10" t="s">
        <v>1754</v>
      </c>
      <c r="AT1070" s="11" t="s">
        <v>1457</v>
      </c>
      <c r="AU1070" s="11" t="s">
        <v>1457</v>
      </c>
    </row>
    <row r="1071" spans="45:47" ht="15" thickBot="1" x14ac:dyDescent="0.35">
      <c r="AS1071" s="10" t="s">
        <v>1755</v>
      </c>
      <c r="AT1071" s="11" t="s">
        <v>1457</v>
      </c>
      <c r="AU1071" s="11" t="s">
        <v>1457</v>
      </c>
    </row>
    <row r="1072" spans="45:47" ht="15" thickBot="1" x14ac:dyDescent="0.35">
      <c r="AS1072" s="10" t="s">
        <v>1756</v>
      </c>
      <c r="AT1072" s="11" t="s">
        <v>1457</v>
      </c>
      <c r="AU1072" s="11" t="s">
        <v>1457</v>
      </c>
    </row>
    <row r="1073" spans="45:47" ht="15" thickBot="1" x14ac:dyDescent="0.35">
      <c r="AS1073" s="10" t="s">
        <v>1757</v>
      </c>
      <c r="AT1073" s="11" t="s">
        <v>1457</v>
      </c>
      <c r="AU1073" s="11" t="s">
        <v>1457</v>
      </c>
    </row>
    <row r="1074" spans="45:47" ht="15" thickBot="1" x14ac:dyDescent="0.35">
      <c r="AS1074" s="10" t="s">
        <v>1758</v>
      </c>
      <c r="AT1074" s="11" t="s">
        <v>1457</v>
      </c>
      <c r="AU1074" s="11" t="s">
        <v>1457</v>
      </c>
    </row>
    <row r="1075" spans="45:47" ht="15" thickBot="1" x14ac:dyDescent="0.35">
      <c r="AS1075" s="10" t="s">
        <v>1759</v>
      </c>
      <c r="AT1075" s="11" t="s">
        <v>1457</v>
      </c>
      <c r="AU1075" s="11" t="s">
        <v>1457</v>
      </c>
    </row>
    <row r="1076" spans="45:47" ht="15" thickBot="1" x14ac:dyDescent="0.35">
      <c r="AS1076" s="10" t="s">
        <v>1760</v>
      </c>
      <c r="AT1076" s="11" t="s">
        <v>1457</v>
      </c>
      <c r="AU1076" s="11" t="s">
        <v>1457</v>
      </c>
    </row>
    <row r="1077" spans="45:47" ht="15" thickBot="1" x14ac:dyDescent="0.35">
      <c r="AS1077" s="10" t="s">
        <v>1761</v>
      </c>
      <c r="AT1077" s="11" t="s">
        <v>1457</v>
      </c>
      <c r="AU1077" s="11" t="s">
        <v>1457</v>
      </c>
    </row>
    <row r="1078" spans="45:47" ht="15" thickBot="1" x14ac:dyDescent="0.35">
      <c r="AS1078" s="10" t="s">
        <v>1762</v>
      </c>
      <c r="AT1078" s="11" t="s">
        <v>1457</v>
      </c>
      <c r="AU1078" s="11" t="s">
        <v>1457</v>
      </c>
    </row>
    <row r="1079" spans="45:47" ht="15" thickBot="1" x14ac:dyDescent="0.35">
      <c r="AS1079" s="10" t="s">
        <v>1763</v>
      </c>
      <c r="AT1079" s="11" t="s">
        <v>1457</v>
      </c>
      <c r="AU1079" s="11" t="s">
        <v>1457</v>
      </c>
    </row>
    <row r="1080" spans="45:47" ht="15" thickBot="1" x14ac:dyDescent="0.35">
      <c r="AS1080" s="10" t="s">
        <v>1764</v>
      </c>
      <c r="AT1080" s="11" t="s">
        <v>1457</v>
      </c>
      <c r="AU1080" s="11" t="s">
        <v>1457</v>
      </c>
    </row>
    <row r="1081" spans="45:47" ht="15" thickBot="1" x14ac:dyDescent="0.35">
      <c r="AS1081" s="10" t="s">
        <v>1765</v>
      </c>
      <c r="AT1081" s="11" t="s">
        <v>1457</v>
      </c>
      <c r="AU1081" s="11" t="s">
        <v>1457</v>
      </c>
    </row>
    <row r="1082" spans="45:47" ht="15" thickBot="1" x14ac:dyDescent="0.35">
      <c r="AS1082" s="10" t="s">
        <v>1766</v>
      </c>
      <c r="AT1082" s="11" t="s">
        <v>1457</v>
      </c>
      <c r="AU1082" s="11" t="s">
        <v>1457</v>
      </c>
    </row>
    <row r="1083" spans="45:47" ht="15" thickBot="1" x14ac:dyDescent="0.35">
      <c r="AS1083" s="10" t="s">
        <v>1767</v>
      </c>
      <c r="AT1083" s="11" t="s">
        <v>1457</v>
      </c>
      <c r="AU1083" s="11" t="s">
        <v>1457</v>
      </c>
    </row>
    <row r="1084" spans="45:47" ht="15" thickBot="1" x14ac:dyDescent="0.35">
      <c r="AS1084" s="10" t="s">
        <v>1768</v>
      </c>
      <c r="AT1084" s="11" t="s">
        <v>1457</v>
      </c>
      <c r="AU1084" s="11" t="s">
        <v>1457</v>
      </c>
    </row>
    <row r="1085" spans="45:47" ht="15" thickBot="1" x14ac:dyDescent="0.35">
      <c r="AS1085" s="10" t="s">
        <v>1769</v>
      </c>
      <c r="AT1085" s="11" t="s">
        <v>1457</v>
      </c>
      <c r="AU1085" s="11" t="s">
        <v>1457</v>
      </c>
    </row>
    <row r="1086" spans="45:47" ht="15" thickBot="1" x14ac:dyDescent="0.35">
      <c r="AS1086" s="10" t="s">
        <v>1770</v>
      </c>
      <c r="AT1086" s="11" t="s">
        <v>1457</v>
      </c>
      <c r="AU1086" s="11" t="s">
        <v>1457</v>
      </c>
    </row>
    <row r="1087" spans="45:47" ht="15" thickBot="1" x14ac:dyDescent="0.35">
      <c r="AS1087" s="10" t="s">
        <v>1771</v>
      </c>
      <c r="AT1087" s="11" t="s">
        <v>1457</v>
      </c>
      <c r="AU1087" s="11" t="s">
        <v>1457</v>
      </c>
    </row>
    <row r="1088" spans="45:47" ht="15" thickBot="1" x14ac:dyDescent="0.35">
      <c r="AS1088" s="10" t="s">
        <v>1772</v>
      </c>
      <c r="AT1088" s="11" t="s">
        <v>1457</v>
      </c>
      <c r="AU1088" s="11" t="s">
        <v>1457</v>
      </c>
    </row>
    <row r="1089" spans="45:47" ht="15" thickBot="1" x14ac:dyDescent="0.35">
      <c r="AS1089" s="10" t="s">
        <v>1773</v>
      </c>
      <c r="AT1089" s="11" t="s">
        <v>1457</v>
      </c>
      <c r="AU1089" s="11" t="s">
        <v>1457</v>
      </c>
    </row>
    <row r="1090" spans="45:47" ht="18.600000000000001" thickBot="1" x14ac:dyDescent="0.35">
      <c r="AS1090" s="6">
        <v>1</v>
      </c>
      <c r="AT1090">
        <v>2</v>
      </c>
      <c r="AU1090">
        <v>3</v>
      </c>
    </row>
    <row r="1091" spans="45:47" ht="15" thickBot="1" x14ac:dyDescent="0.35">
      <c r="AS1091" s="10" t="s">
        <v>1265</v>
      </c>
      <c r="AT1091" s="10" t="s">
        <v>649</v>
      </c>
      <c r="AU1091" s="10" t="s">
        <v>650</v>
      </c>
    </row>
    <row r="1092" spans="45:47" ht="15" thickBot="1" x14ac:dyDescent="0.35">
      <c r="AS1092" s="10">
        <v>1</v>
      </c>
      <c r="AT1092" s="11">
        <v>3337263.2</v>
      </c>
      <c r="AU1092" s="11">
        <v>2224842.1</v>
      </c>
    </row>
    <row r="1093" spans="45:47" ht="15" thickBot="1" x14ac:dyDescent="0.35">
      <c r="AS1093" s="10">
        <v>2</v>
      </c>
      <c r="AT1093" s="11">
        <v>3337263.2</v>
      </c>
      <c r="AU1093" s="11">
        <v>2224842.1</v>
      </c>
    </row>
    <row r="1094" spans="45:47" ht="15" thickBot="1" x14ac:dyDescent="0.35">
      <c r="AS1094" s="10">
        <v>3</v>
      </c>
      <c r="AT1094" s="11">
        <v>3337263.2</v>
      </c>
      <c r="AU1094" s="11">
        <v>2224842.1</v>
      </c>
    </row>
    <row r="1095" spans="45:47" ht="15" thickBot="1" x14ac:dyDescent="0.35">
      <c r="AS1095" s="10">
        <v>4</v>
      </c>
      <c r="AT1095" s="11">
        <v>2781052.6</v>
      </c>
      <c r="AU1095" s="11">
        <v>2224842.1</v>
      </c>
    </row>
    <row r="1096" spans="45:47" ht="15" thickBot="1" x14ac:dyDescent="0.35">
      <c r="AS1096" s="10">
        <v>5</v>
      </c>
      <c r="AT1096" s="11">
        <v>2781052.6</v>
      </c>
      <c r="AU1096" s="11">
        <v>2224842.1</v>
      </c>
    </row>
    <row r="1097" spans="45:47" ht="15" thickBot="1" x14ac:dyDescent="0.35">
      <c r="AS1097" s="10">
        <v>6</v>
      </c>
      <c r="AT1097" s="11">
        <v>2781052.6</v>
      </c>
      <c r="AU1097" s="11">
        <v>2224842.1</v>
      </c>
    </row>
    <row r="1098" spans="45:47" ht="15" thickBot="1" x14ac:dyDescent="0.35">
      <c r="AS1098" s="10">
        <v>7</v>
      </c>
      <c r="AT1098" s="11">
        <v>2781052.6</v>
      </c>
      <c r="AU1098" s="11">
        <v>2224842.1</v>
      </c>
    </row>
    <row r="1099" spans="45:47" ht="15" thickBot="1" x14ac:dyDescent="0.35">
      <c r="AS1099" s="10">
        <v>8</v>
      </c>
      <c r="AT1099" s="11">
        <v>2781052.6</v>
      </c>
      <c r="AU1099" s="11">
        <v>2224842.1</v>
      </c>
    </row>
    <row r="1100" spans="45:47" ht="15" thickBot="1" x14ac:dyDescent="0.35">
      <c r="AS1100" s="10">
        <v>9</v>
      </c>
      <c r="AT1100" s="11">
        <v>2781052.6</v>
      </c>
      <c r="AU1100" s="11">
        <v>2224842.1</v>
      </c>
    </row>
    <row r="1101" spans="45:47" ht="15" thickBot="1" x14ac:dyDescent="0.35">
      <c r="AS1101" s="10">
        <v>10</v>
      </c>
      <c r="AT1101" s="11">
        <v>2781052.6</v>
      </c>
      <c r="AU1101" s="11">
        <v>2224842.1</v>
      </c>
    </row>
    <row r="1102" spans="45:47" ht="15" thickBot="1" x14ac:dyDescent="0.35">
      <c r="AS1102" s="10">
        <v>11</v>
      </c>
      <c r="AT1102" s="11">
        <v>2781052.6</v>
      </c>
      <c r="AU1102" s="11">
        <v>2224842.1</v>
      </c>
    </row>
    <row r="1103" spans="45:47" ht="15" thickBot="1" x14ac:dyDescent="0.35">
      <c r="AS1103" s="10">
        <v>12</v>
      </c>
      <c r="AT1103" s="11">
        <v>2781052.6</v>
      </c>
      <c r="AU1103" s="11">
        <v>2224842.1</v>
      </c>
    </row>
    <row r="1104" spans="45:47" ht="15" thickBot="1" x14ac:dyDescent="0.35">
      <c r="AS1104" s="10">
        <v>13</v>
      </c>
      <c r="AT1104" s="11">
        <v>2781052.6</v>
      </c>
      <c r="AU1104" s="11">
        <v>2224842.1</v>
      </c>
    </row>
    <row r="1105" spans="45:47" ht="15" thickBot="1" x14ac:dyDescent="0.35">
      <c r="AS1105" s="10">
        <v>14</v>
      </c>
      <c r="AT1105" s="11">
        <v>2781052.6</v>
      </c>
      <c r="AU1105" s="11">
        <v>2224842.1</v>
      </c>
    </row>
    <row r="1106" spans="45:47" ht="15" thickBot="1" x14ac:dyDescent="0.35">
      <c r="AS1106" s="10">
        <v>15</v>
      </c>
      <c r="AT1106" s="11">
        <v>2781052.6</v>
      </c>
      <c r="AU1106" s="11">
        <v>2224842.1</v>
      </c>
    </row>
    <row r="1107" spans="45:47" ht="15" thickBot="1" x14ac:dyDescent="0.35">
      <c r="AS1107" s="10">
        <v>16</v>
      </c>
      <c r="AT1107" s="11">
        <v>2781052.6</v>
      </c>
      <c r="AU1107" s="11">
        <v>2224842.1</v>
      </c>
    </row>
    <row r="1108" spans="45:47" ht="15" thickBot="1" x14ac:dyDescent="0.35">
      <c r="AS1108" s="10">
        <v>17</v>
      </c>
      <c r="AT1108" s="11">
        <v>2781052.6</v>
      </c>
      <c r="AU1108" s="11">
        <v>2224842.1</v>
      </c>
    </row>
    <row r="1109" spans="45:47" ht="15" thickBot="1" x14ac:dyDescent="0.35">
      <c r="AS1109" s="10">
        <v>18</v>
      </c>
      <c r="AT1109" s="11">
        <v>2781052.6</v>
      </c>
      <c r="AU1109" s="11">
        <v>2224842.1</v>
      </c>
    </row>
    <row r="1110" spans="45:47" ht="15" thickBot="1" x14ac:dyDescent="0.35">
      <c r="AS1110" s="10">
        <v>19</v>
      </c>
      <c r="AT1110" s="11">
        <v>2781052.6</v>
      </c>
      <c r="AU1110" s="11">
        <v>2224842.1</v>
      </c>
    </row>
    <row r="1111" spans="45:47" ht="15" thickBot="1" x14ac:dyDescent="0.35">
      <c r="AS1111" s="10">
        <v>20</v>
      </c>
      <c r="AT1111" s="11">
        <v>2781052.6</v>
      </c>
      <c r="AU1111" s="11">
        <v>2224842.1</v>
      </c>
    </row>
    <row r="1112" spans="45:47" ht="15" thickBot="1" x14ac:dyDescent="0.35">
      <c r="AS1112" s="10">
        <v>21</v>
      </c>
      <c r="AT1112" s="11">
        <v>2781052.6</v>
      </c>
      <c r="AU1112" s="11">
        <v>2224842.1</v>
      </c>
    </row>
    <row r="1113" spans="45:47" ht="15" thickBot="1" x14ac:dyDescent="0.35">
      <c r="AS1113" s="10">
        <v>22</v>
      </c>
      <c r="AT1113" s="11">
        <v>2781052.6</v>
      </c>
      <c r="AU1113" s="11">
        <v>2224842.1</v>
      </c>
    </row>
    <row r="1114" spans="45:47" ht="15" thickBot="1" x14ac:dyDescent="0.35">
      <c r="AS1114" s="10">
        <v>23</v>
      </c>
      <c r="AT1114" s="11">
        <v>2781052.6</v>
      </c>
      <c r="AU1114" s="11">
        <v>2224842.1</v>
      </c>
    </row>
    <row r="1115" spans="45:47" ht="15" thickBot="1" x14ac:dyDescent="0.35">
      <c r="AS1115" s="10">
        <v>24</v>
      </c>
      <c r="AT1115" s="11">
        <v>2781052.6</v>
      </c>
      <c r="AU1115" s="11">
        <v>2224842.1</v>
      </c>
    </row>
    <row r="1116" spans="45:47" ht="15" thickBot="1" x14ac:dyDescent="0.35">
      <c r="AS1116" s="10">
        <v>25</v>
      </c>
      <c r="AT1116" s="11">
        <v>2781052.6</v>
      </c>
      <c r="AU1116" s="11">
        <v>2224842.1</v>
      </c>
    </row>
    <row r="1117" spans="45:47" ht="15" thickBot="1" x14ac:dyDescent="0.35">
      <c r="AS1117" s="10">
        <v>26</v>
      </c>
      <c r="AT1117" s="11">
        <v>2781052.6</v>
      </c>
      <c r="AU1117" s="11">
        <v>2224842.1</v>
      </c>
    </row>
    <row r="1118" spans="45:47" ht="15" thickBot="1" x14ac:dyDescent="0.35">
      <c r="AS1118" s="10">
        <v>27</v>
      </c>
      <c r="AT1118" s="11">
        <v>2781052.6</v>
      </c>
      <c r="AU1118" s="11">
        <v>2224842.1</v>
      </c>
    </row>
    <row r="1119" spans="45:47" ht="15" thickBot="1" x14ac:dyDescent="0.35">
      <c r="AS1119" s="10">
        <v>28</v>
      </c>
      <c r="AT1119" s="11">
        <v>2781052.6</v>
      </c>
      <c r="AU1119" s="11">
        <v>2224842.1</v>
      </c>
    </row>
    <row r="1120" spans="45:47" ht="15" thickBot="1" x14ac:dyDescent="0.35">
      <c r="AS1120" s="10">
        <v>29</v>
      </c>
      <c r="AT1120" s="11">
        <v>2781052.6</v>
      </c>
      <c r="AU1120" s="11">
        <v>2224842.1</v>
      </c>
    </row>
    <row r="1121" spans="45:47" ht="15" thickBot="1" x14ac:dyDescent="0.35">
      <c r="AS1121" s="10">
        <v>30</v>
      </c>
      <c r="AT1121" s="11">
        <v>2781052.6</v>
      </c>
      <c r="AU1121" s="11">
        <v>2224842.1</v>
      </c>
    </row>
    <row r="1122" spans="45:47" ht="15" thickBot="1" x14ac:dyDescent="0.35">
      <c r="AS1122" s="10">
        <v>31</v>
      </c>
      <c r="AT1122" s="11">
        <v>2781052.6</v>
      </c>
      <c r="AU1122" s="11">
        <v>2224842.1</v>
      </c>
    </row>
    <row r="1123" spans="45:47" ht="15" thickBot="1" x14ac:dyDescent="0.35">
      <c r="AS1123" s="10">
        <v>32</v>
      </c>
      <c r="AT1123" s="11">
        <v>2781052.6</v>
      </c>
      <c r="AU1123" s="11">
        <v>2224842.1</v>
      </c>
    </row>
    <row r="1124" spans="45:47" ht="15" thickBot="1" x14ac:dyDescent="0.35">
      <c r="AS1124" s="10">
        <v>33</v>
      </c>
      <c r="AT1124" s="11">
        <v>2781052.6</v>
      </c>
      <c r="AU1124" s="11">
        <v>2224842.1</v>
      </c>
    </row>
    <row r="1125" spans="45:47" ht="15" thickBot="1" x14ac:dyDescent="0.35">
      <c r="AS1125" s="10">
        <v>34</v>
      </c>
      <c r="AT1125" s="11">
        <v>2781052.6</v>
      </c>
      <c r="AU1125" s="11">
        <v>2224842.1</v>
      </c>
    </row>
    <row r="1126" spans="45:47" ht="15" thickBot="1" x14ac:dyDescent="0.35">
      <c r="AS1126" s="10">
        <v>35</v>
      </c>
      <c r="AT1126" s="11">
        <v>2781052.6</v>
      </c>
      <c r="AU1126" s="11">
        <v>2224842.1</v>
      </c>
    </row>
    <row r="1127" spans="45:47" ht="15" thickBot="1" x14ac:dyDescent="0.35">
      <c r="AS1127" s="10">
        <v>36</v>
      </c>
      <c r="AT1127" s="11">
        <v>2781052.6</v>
      </c>
      <c r="AU1127" s="11">
        <v>2224842.1</v>
      </c>
    </row>
    <row r="1128" spans="45:47" ht="15" thickBot="1" x14ac:dyDescent="0.35">
      <c r="AS1128" s="10">
        <v>37</v>
      </c>
      <c r="AT1128" s="11">
        <v>2781052.6</v>
      </c>
      <c r="AU1128" s="11">
        <v>2224842.1</v>
      </c>
    </row>
    <row r="1129" spans="45:47" ht="15" thickBot="1" x14ac:dyDescent="0.35">
      <c r="AS1129" s="10">
        <v>38</v>
      </c>
      <c r="AT1129" s="11">
        <v>2781052.6</v>
      </c>
      <c r="AU1129" s="11">
        <v>2224842.1</v>
      </c>
    </row>
    <row r="1130" spans="45:47" ht="15" thickBot="1" x14ac:dyDescent="0.35">
      <c r="AS1130" s="10">
        <v>39</v>
      </c>
      <c r="AT1130" s="11">
        <v>2781052.6</v>
      </c>
      <c r="AU1130" s="11">
        <v>2224842.1</v>
      </c>
    </row>
    <row r="1131" spans="45:47" ht="15" thickBot="1" x14ac:dyDescent="0.35">
      <c r="AS1131" s="10">
        <v>40</v>
      </c>
      <c r="AT1131" s="11">
        <v>2781052.6</v>
      </c>
      <c r="AU1131" s="11">
        <v>2224842.1</v>
      </c>
    </row>
    <row r="1132" spans="45:47" ht="15" thickBot="1" x14ac:dyDescent="0.35">
      <c r="AS1132" s="10">
        <v>41</v>
      </c>
      <c r="AT1132" s="11">
        <v>2781052.6</v>
      </c>
      <c r="AU1132" s="11">
        <v>2224842.1</v>
      </c>
    </row>
    <row r="1133" spans="45:47" ht="15" thickBot="1" x14ac:dyDescent="0.35">
      <c r="AS1133" s="10">
        <v>42</v>
      </c>
      <c r="AT1133" s="11">
        <v>2781052.6</v>
      </c>
      <c r="AU1133" s="11">
        <v>2224842.1</v>
      </c>
    </row>
    <row r="1134" spans="45:47" ht="15" thickBot="1" x14ac:dyDescent="0.35">
      <c r="AS1134" s="10">
        <v>43</v>
      </c>
      <c r="AT1134" s="11">
        <v>2781052.6</v>
      </c>
      <c r="AU1134" s="11">
        <v>2224842.1</v>
      </c>
    </row>
    <row r="1135" spans="45:47" ht="15" thickBot="1" x14ac:dyDescent="0.35">
      <c r="AS1135" s="10">
        <v>44</v>
      </c>
      <c r="AT1135" s="11">
        <v>2781052.6</v>
      </c>
      <c r="AU1135" s="11">
        <v>2224842.1</v>
      </c>
    </row>
    <row r="1136" spans="45:47" ht="15" thickBot="1" x14ac:dyDescent="0.35">
      <c r="AS1136" s="10">
        <v>45</v>
      </c>
      <c r="AT1136" s="11">
        <v>2781052.6</v>
      </c>
      <c r="AU1136" s="11">
        <v>2224842.1</v>
      </c>
    </row>
    <row r="1137" spans="45:47" ht="15" thickBot="1" x14ac:dyDescent="0.35">
      <c r="AS1137" s="10">
        <v>46</v>
      </c>
      <c r="AT1137" s="11">
        <v>2781052.6</v>
      </c>
      <c r="AU1137" s="11">
        <v>2224842.1</v>
      </c>
    </row>
    <row r="1138" spans="45:47" ht="15" thickBot="1" x14ac:dyDescent="0.35">
      <c r="AS1138" s="10">
        <v>47</v>
      </c>
      <c r="AT1138" s="11">
        <v>2781052.6</v>
      </c>
      <c r="AU1138" s="11">
        <v>2224842.1</v>
      </c>
    </row>
    <row r="1139" spans="45:47" ht="15" thickBot="1" x14ac:dyDescent="0.35">
      <c r="AS1139" s="10">
        <v>48</v>
      </c>
      <c r="AT1139" s="11">
        <v>2781052.6</v>
      </c>
      <c r="AU1139" s="11">
        <v>2224842.1</v>
      </c>
    </row>
    <row r="1140" spans="45:47" ht="15" thickBot="1" x14ac:dyDescent="0.35">
      <c r="AS1140" s="10">
        <v>49</v>
      </c>
      <c r="AT1140" s="11">
        <v>2224842.1</v>
      </c>
      <c r="AU1140" s="11">
        <v>2224842.1</v>
      </c>
    </row>
    <row r="1141" spans="45:47" ht="15" thickBot="1" x14ac:dyDescent="0.35">
      <c r="AS1141" s="10">
        <v>50</v>
      </c>
      <c r="AT1141" s="11">
        <v>2224842.1</v>
      </c>
      <c r="AU1141" s="11">
        <v>2224842.1</v>
      </c>
    </row>
    <row r="1142" spans="45:47" ht="15" thickBot="1" x14ac:dyDescent="0.35">
      <c r="AS1142" s="10">
        <v>51</v>
      </c>
      <c r="AT1142" s="11">
        <v>2224842.1</v>
      </c>
      <c r="AU1142" s="11">
        <v>2224842.1</v>
      </c>
    </row>
    <row r="1143" spans="45:47" ht="15" thickBot="1" x14ac:dyDescent="0.35">
      <c r="AS1143" s="10">
        <v>52</v>
      </c>
      <c r="AT1143" s="11">
        <v>2224842.1</v>
      </c>
      <c r="AU1143" s="11">
        <v>2224842.1</v>
      </c>
    </row>
    <row r="1144" spans="45:47" ht="15" thickBot="1" x14ac:dyDescent="0.35">
      <c r="AS1144" s="10">
        <v>53</v>
      </c>
      <c r="AT1144" s="11">
        <v>2224842.1</v>
      </c>
      <c r="AU1144" s="11">
        <v>2224842.1</v>
      </c>
    </row>
    <row r="1145" spans="45:47" ht="15" thickBot="1" x14ac:dyDescent="0.35">
      <c r="AS1145" s="10">
        <v>54</v>
      </c>
      <c r="AT1145" s="11">
        <v>2224842.1</v>
      </c>
      <c r="AU1145" s="11">
        <v>2224842.1</v>
      </c>
    </row>
    <row r="1146" spans="45:47" ht="15" thickBot="1" x14ac:dyDescent="0.35">
      <c r="AS1146" s="10">
        <v>55</v>
      </c>
      <c r="AT1146" s="11">
        <v>2224842.1</v>
      </c>
      <c r="AU1146" s="11">
        <v>2224842.1</v>
      </c>
    </row>
    <row r="1147" spans="45:47" ht="15" thickBot="1" x14ac:dyDescent="0.35">
      <c r="AS1147" s="10">
        <v>56</v>
      </c>
      <c r="AT1147" s="11">
        <v>2224842.1</v>
      </c>
      <c r="AU1147" s="11">
        <v>2224842.1</v>
      </c>
    </row>
    <row r="1148" spans="45:47" ht="15" thickBot="1" x14ac:dyDescent="0.35">
      <c r="AS1148" s="10">
        <v>57</v>
      </c>
      <c r="AT1148" s="11">
        <v>2224842.1</v>
      </c>
      <c r="AU1148" s="11">
        <v>2224842.1</v>
      </c>
    </row>
    <row r="1149" spans="45:47" ht="15" thickBot="1" x14ac:dyDescent="0.35">
      <c r="AS1149" s="10">
        <v>58</v>
      </c>
      <c r="AT1149" s="11">
        <v>2224842.1</v>
      </c>
      <c r="AU1149" s="11">
        <v>2224842.1</v>
      </c>
    </row>
    <row r="1150" spans="45:47" ht="15" thickBot="1" x14ac:dyDescent="0.35">
      <c r="AS1150" s="10">
        <v>59</v>
      </c>
      <c r="AT1150" s="11">
        <v>2224842.1</v>
      </c>
      <c r="AU1150" s="11">
        <v>2224842.1</v>
      </c>
    </row>
    <row r="1151" spans="45:47" ht="15" thickBot="1" x14ac:dyDescent="0.35">
      <c r="AS1151" s="10">
        <v>60</v>
      </c>
      <c r="AT1151" s="11">
        <v>2224842.1</v>
      </c>
      <c r="AU1151" s="11">
        <v>2224842.1</v>
      </c>
    </row>
    <row r="1152" spans="45:47" ht="15" thickBot="1" x14ac:dyDescent="0.35">
      <c r="AS1152" s="10">
        <v>61</v>
      </c>
      <c r="AT1152" s="11">
        <v>2224842.1</v>
      </c>
      <c r="AU1152" s="11">
        <v>2224842.1</v>
      </c>
    </row>
    <row r="1153" spans="45:47" ht="15" thickBot="1" x14ac:dyDescent="0.35">
      <c r="AS1153" s="10">
        <v>62</v>
      </c>
      <c r="AT1153" s="11">
        <v>2224842.1</v>
      </c>
      <c r="AU1153" s="11">
        <v>2224842.1</v>
      </c>
    </row>
    <row r="1154" spans="45:47" ht="15" thickBot="1" x14ac:dyDescent="0.35">
      <c r="AS1154" s="10">
        <v>63</v>
      </c>
      <c r="AT1154" s="11">
        <v>2224842.1</v>
      </c>
      <c r="AU1154" s="11">
        <v>2224842.1</v>
      </c>
    </row>
    <row r="1155" spans="45:47" ht="15" thickBot="1" x14ac:dyDescent="0.35">
      <c r="AS1155" s="10">
        <v>64</v>
      </c>
      <c r="AT1155" s="11">
        <v>2224842.1</v>
      </c>
      <c r="AU1155" s="11">
        <v>2224842.1</v>
      </c>
    </row>
    <row r="1156" spans="45:47" ht="15" thickBot="1" x14ac:dyDescent="0.35">
      <c r="AS1156" s="10">
        <v>65</v>
      </c>
      <c r="AT1156" s="11">
        <v>2224842.1</v>
      </c>
      <c r="AU1156" s="11">
        <v>2224842.1</v>
      </c>
    </row>
    <row r="1157" spans="45:47" ht="15" thickBot="1" x14ac:dyDescent="0.35">
      <c r="AS1157" s="10">
        <v>66</v>
      </c>
      <c r="AT1157" s="11">
        <v>2224842.1</v>
      </c>
      <c r="AU1157" s="11">
        <v>2224842.1</v>
      </c>
    </row>
    <row r="1158" spans="45:47" ht="15" thickBot="1" x14ac:dyDescent="0.35">
      <c r="AS1158" s="10">
        <v>67</v>
      </c>
      <c r="AT1158" s="11">
        <v>2224842.1</v>
      </c>
      <c r="AU1158" s="11">
        <v>2224842.1</v>
      </c>
    </row>
    <row r="1159" spans="45:47" ht="15" thickBot="1" x14ac:dyDescent="0.35">
      <c r="AS1159" s="10">
        <v>68</v>
      </c>
      <c r="AT1159" s="11">
        <v>2224842.1</v>
      </c>
      <c r="AU1159" s="11">
        <v>2224842.1</v>
      </c>
    </row>
    <row r="1160" spans="45:47" ht="15" thickBot="1" x14ac:dyDescent="0.35">
      <c r="AS1160" s="10">
        <v>69</v>
      </c>
      <c r="AT1160" s="11">
        <v>2224842.1</v>
      </c>
      <c r="AU1160" s="11">
        <v>2224842.1</v>
      </c>
    </row>
    <row r="1161" spans="45:47" ht="15" thickBot="1" x14ac:dyDescent="0.35">
      <c r="AS1161" s="10">
        <v>70</v>
      </c>
      <c r="AT1161" s="11">
        <v>2224842.1</v>
      </c>
      <c r="AU1161" s="11">
        <v>2224842.1</v>
      </c>
    </row>
    <row r="1162" spans="45:47" ht="15" thickBot="1" x14ac:dyDescent="0.35">
      <c r="AS1162" s="10">
        <v>71</v>
      </c>
      <c r="AT1162" s="11">
        <v>2224842.1</v>
      </c>
      <c r="AU1162" s="11">
        <v>2224842.1</v>
      </c>
    </row>
    <row r="1163" spans="45:47" ht="15" thickBot="1" x14ac:dyDescent="0.35">
      <c r="AS1163" s="10">
        <v>72</v>
      </c>
      <c r="AT1163" s="11">
        <v>2224842.1</v>
      </c>
      <c r="AU1163" s="11">
        <v>2224842.1</v>
      </c>
    </row>
    <row r="1164" spans="45:47" ht="15" thickBot="1" x14ac:dyDescent="0.35">
      <c r="AS1164" s="10">
        <v>73</v>
      </c>
      <c r="AT1164" s="11">
        <v>2224842.1</v>
      </c>
      <c r="AU1164" s="11">
        <v>2224842.1</v>
      </c>
    </row>
    <row r="1165" spans="45:47" ht="15" thickBot="1" x14ac:dyDescent="0.35">
      <c r="AS1165" s="10">
        <v>74</v>
      </c>
      <c r="AT1165" s="11">
        <v>2224842.1</v>
      </c>
      <c r="AU1165" s="11">
        <v>2224842.1</v>
      </c>
    </row>
    <row r="1166" spans="45:47" ht="15" thickBot="1" x14ac:dyDescent="0.35">
      <c r="AS1166" s="10">
        <v>75</v>
      </c>
      <c r="AT1166" s="11">
        <v>2224842.1</v>
      </c>
      <c r="AU1166" s="11">
        <v>2224842.1</v>
      </c>
    </row>
    <row r="1167" spans="45:47" ht="15" thickBot="1" x14ac:dyDescent="0.35">
      <c r="AS1167" s="10">
        <v>76</v>
      </c>
      <c r="AT1167" s="11">
        <v>2224842.1</v>
      </c>
      <c r="AU1167" s="11">
        <v>2224842.1</v>
      </c>
    </row>
    <row r="1168" spans="45:47" ht="15" thickBot="1" x14ac:dyDescent="0.35">
      <c r="AS1168" s="10">
        <v>77</v>
      </c>
      <c r="AT1168" s="11">
        <v>2224842.1</v>
      </c>
      <c r="AU1168" s="11">
        <v>2224842.1</v>
      </c>
    </row>
    <row r="1169" spans="45:47" ht="15" thickBot="1" x14ac:dyDescent="0.35">
      <c r="AS1169" s="10">
        <v>78</v>
      </c>
      <c r="AT1169" s="11">
        <v>2224842.1</v>
      </c>
      <c r="AU1169" s="11">
        <v>2224842.1</v>
      </c>
    </row>
    <row r="1170" spans="45:47" ht="15" thickBot="1" x14ac:dyDescent="0.35">
      <c r="AS1170" s="10">
        <v>79</v>
      </c>
      <c r="AT1170" s="11">
        <v>2224842.1</v>
      </c>
      <c r="AU1170" s="11">
        <v>2224842.1</v>
      </c>
    </row>
    <row r="1171" spans="45:47" ht="15" thickBot="1" x14ac:dyDescent="0.35">
      <c r="AS1171" s="10">
        <v>80</v>
      </c>
      <c r="AT1171" s="11">
        <v>2224842.1</v>
      </c>
      <c r="AU1171" s="11">
        <v>2224842.1</v>
      </c>
    </row>
    <row r="1172" spans="45:47" ht="15" thickBot="1" x14ac:dyDescent="0.35">
      <c r="AS1172" s="10">
        <v>81</v>
      </c>
      <c r="AT1172" s="11">
        <v>2224842.1</v>
      </c>
      <c r="AU1172" s="11">
        <v>2224842.1</v>
      </c>
    </row>
    <row r="1173" spans="45:47" ht="15" thickBot="1" x14ac:dyDescent="0.35">
      <c r="AS1173" s="10">
        <v>82</v>
      </c>
      <c r="AT1173" s="11">
        <v>2224842.1</v>
      </c>
      <c r="AU1173" s="11">
        <v>2224842.1</v>
      </c>
    </row>
    <row r="1174" spans="45:47" ht="15" thickBot="1" x14ac:dyDescent="0.35">
      <c r="AS1174" s="10">
        <v>83</v>
      </c>
      <c r="AT1174" s="11">
        <v>2224842.1</v>
      </c>
      <c r="AU1174" s="11">
        <v>2224842.1</v>
      </c>
    </row>
    <row r="1175" spans="45:47" ht="15" thickBot="1" x14ac:dyDescent="0.35">
      <c r="AS1175" s="10">
        <v>84</v>
      </c>
      <c r="AT1175" s="11">
        <v>2224842.1</v>
      </c>
      <c r="AU1175" s="11">
        <v>2224842.1</v>
      </c>
    </row>
    <row r="1176" spans="45:47" ht="15" thickBot="1" x14ac:dyDescent="0.35">
      <c r="AS1176" s="10">
        <v>85</v>
      </c>
      <c r="AT1176" s="11">
        <v>2224842.1</v>
      </c>
      <c r="AU1176" s="11">
        <v>2224842.1</v>
      </c>
    </row>
    <row r="1177" spans="45:47" ht="15" thickBot="1" x14ac:dyDescent="0.35">
      <c r="AS1177" s="10">
        <v>86</v>
      </c>
      <c r="AT1177" s="11">
        <v>2224842.1</v>
      </c>
      <c r="AU1177" s="11">
        <v>2224842.1</v>
      </c>
    </row>
    <row r="1178" spans="45:47" ht="15" thickBot="1" x14ac:dyDescent="0.35">
      <c r="AS1178" s="10">
        <v>87</v>
      </c>
      <c r="AT1178" s="11">
        <v>2224842.1</v>
      </c>
      <c r="AU1178" s="11">
        <v>2224842.1</v>
      </c>
    </row>
    <row r="1179" spans="45:47" ht="15" thickBot="1" x14ac:dyDescent="0.35">
      <c r="AS1179" s="10">
        <v>88</v>
      </c>
      <c r="AT1179" s="11">
        <v>2224842.1</v>
      </c>
      <c r="AU1179" s="11">
        <v>2224842.1</v>
      </c>
    </row>
    <row r="1180" spans="45:47" ht="15" thickBot="1" x14ac:dyDescent="0.35">
      <c r="AS1180" s="10">
        <v>89</v>
      </c>
      <c r="AT1180" s="11">
        <v>2224842.1</v>
      </c>
      <c r="AU1180" s="11">
        <v>2224842.1</v>
      </c>
    </row>
    <row r="1181" spans="45:47" ht="15" thickBot="1" x14ac:dyDescent="0.35">
      <c r="AS1181" s="10">
        <v>90</v>
      </c>
      <c r="AT1181" s="11">
        <v>2224842.1</v>
      </c>
      <c r="AU1181" s="11">
        <v>2224842.1</v>
      </c>
    </row>
    <row r="1182" spans="45:47" ht="15" thickBot="1" x14ac:dyDescent="0.35">
      <c r="AS1182" s="10">
        <v>91</v>
      </c>
      <c r="AT1182" s="11">
        <v>2224842.1</v>
      </c>
      <c r="AU1182" s="11">
        <v>2224842.1</v>
      </c>
    </row>
    <row r="1183" spans="45:47" ht="15" thickBot="1" x14ac:dyDescent="0.35">
      <c r="AS1183" s="10">
        <v>92</v>
      </c>
      <c r="AT1183" s="11">
        <v>2224842.1</v>
      </c>
      <c r="AU1183" s="11">
        <v>2224842.1</v>
      </c>
    </row>
    <row r="1184" spans="45:47" ht="15" thickBot="1" x14ac:dyDescent="0.35">
      <c r="AS1184" s="10">
        <v>93</v>
      </c>
      <c r="AT1184" s="11">
        <v>1668631.6</v>
      </c>
      <c r="AU1184" s="11">
        <v>2224842.1</v>
      </c>
    </row>
    <row r="1185" spans="45:47" ht="15" thickBot="1" x14ac:dyDescent="0.35">
      <c r="AS1185" s="10">
        <v>94</v>
      </c>
      <c r="AT1185" s="11">
        <v>1668631.6</v>
      </c>
      <c r="AU1185" s="11">
        <v>2224842.1</v>
      </c>
    </row>
    <row r="1186" spans="45:47" ht="15" thickBot="1" x14ac:dyDescent="0.35">
      <c r="AS1186" s="10">
        <v>95</v>
      </c>
      <c r="AT1186" s="11">
        <v>1668631.6</v>
      </c>
      <c r="AU1186" s="11">
        <v>2224842.1</v>
      </c>
    </row>
    <row r="1187" spans="45:47" ht="15" thickBot="1" x14ac:dyDescent="0.35">
      <c r="AS1187" s="10">
        <v>96</v>
      </c>
      <c r="AT1187" s="11">
        <v>1668631.6</v>
      </c>
      <c r="AU1187" s="11">
        <v>2224842.1</v>
      </c>
    </row>
    <row r="1188" spans="45:47" ht="15" thickBot="1" x14ac:dyDescent="0.35">
      <c r="AS1188" s="10">
        <v>97</v>
      </c>
      <c r="AT1188" s="11">
        <v>1668631.6</v>
      </c>
      <c r="AU1188" s="11">
        <v>2224842.1</v>
      </c>
    </row>
    <row r="1189" spans="45:47" ht="15" thickBot="1" x14ac:dyDescent="0.35">
      <c r="AS1189" s="10">
        <v>98</v>
      </c>
      <c r="AT1189" s="11">
        <v>1668631.6</v>
      </c>
      <c r="AU1189" s="11">
        <v>2224842.1</v>
      </c>
    </row>
    <row r="1190" spans="45:47" ht="15" thickBot="1" x14ac:dyDescent="0.35">
      <c r="AS1190" s="10">
        <v>99</v>
      </c>
      <c r="AT1190" s="11">
        <v>1668631.6</v>
      </c>
      <c r="AU1190" s="11">
        <v>2224842.1</v>
      </c>
    </row>
    <row r="1191" spans="45:47" ht="15" thickBot="1" x14ac:dyDescent="0.35">
      <c r="AS1191" s="10">
        <v>100</v>
      </c>
      <c r="AT1191" s="11">
        <v>1668631.6</v>
      </c>
      <c r="AU1191" s="11">
        <v>2224842.1</v>
      </c>
    </row>
    <row r="1192" spans="45:47" ht="15" thickBot="1" x14ac:dyDescent="0.35">
      <c r="AS1192" s="10">
        <v>101</v>
      </c>
      <c r="AT1192" s="11">
        <v>1668631.6</v>
      </c>
      <c r="AU1192" s="11">
        <v>2224842.1</v>
      </c>
    </row>
    <row r="1193" spans="45:47" ht="15" thickBot="1" x14ac:dyDescent="0.35">
      <c r="AS1193" s="10">
        <v>102</v>
      </c>
      <c r="AT1193" s="11">
        <v>1668631.6</v>
      </c>
      <c r="AU1193" s="11">
        <v>2224842.1</v>
      </c>
    </row>
    <row r="1194" spans="45:47" ht="15" thickBot="1" x14ac:dyDescent="0.35">
      <c r="AS1194" s="10">
        <v>103</v>
      </c>
      <c r="AT1194" s="11">
        <v>1668631.6</v>
      </c>
      <c r="AU1194" s="11">
        <v>2224842.1</v>
      </c>
    </row>
    <row r="1195" spans="45:47" ht="15" thickBot="1" x14ac:dyDescent="0.35">
      <c r="AS1195" s="10">
        <v>104</v>
      </c>
      <c r="AT1195" s="11">
        <v>1668631.6</v>
      </c>
      <c r="AU1195" s="11">
        <v>2224842.1</v>
      </c>
    </row>
    <row r="1196" spans="45:47" ht="15" thickBot="1" x14ac:dyDescent="0.35">
      <c r="AS1196" s="10">
        <v>105</v>
      </c>
      <c r="AT1196" s="11">
        <v>1668631.6</v>
      </c>
      <c r="AU1196" s="11">
        <v>2224842.1</v>
      </c>
    </row>
    <row r="1197" spans="45:47" ht="15" thickBot="1" x14ac:dyDescent="0.35">
      <c r="AS1197" s="10">
        <v>106</v>
      </c>
      <c r="AT1197" s="11">
        <v>1668631.6</v>
      </c>
      <c r="AU1197" s="11">
        <v>2224842.1</v>
      </c>
    </row>
    <row r="1198" spans="45:47" ht="15" thickBot="1" x14ac:dyDescent="0.35">
      <c r="AS1198" s="10">
        <v>107</v>
      </c>
      <c r="AT1198" s="11">
        <v>1668631.6</v>
      </c>
      <c r="AU1198" s="11">
        <v>2224842.1</v>
      </c>
    </row>
    <row r="1199" spans="45:47" ht="15" thickBot="1" x14ac:dyDescent="0.35">
      <c r="AS1199" s="10">
        <v>108</v>
      </c>
      <c r="AT1199" s="11">
        <v>1668631.6</v>
      </c>
      <c r="AU1199" s="11">
        <v>2224842.1</v>
      </c>
    </row>
    <row r="1200" spans="45:47" ht="15" thickBot="1" x14ac:dyDescent="0.35">
      <c r="AS1200" s="10">
        <v>109</v>
      </c>
      <c r="AT1200" s="11">
        <v>1668631.6</v>
      </c>
      <c r="AU1200" s="11">
        <v>1668631.6</v>
      </c>
    </row>
    <row r="1201" spans="45:47" ht="15" thickBot="1" x14ac:dyDescent="0.35">
      <c r="AS1201" s="10">
        <v>110</v>
      </c>
      <c r="AT1201" s="11">
        <v>1668631.6</v>
      </c>
      <c r="AU1201" s="11">
        <v>1668631.6</v>
      </c>
    </row>
    <row r="1202" spans="45:47" ht="15" thickBot="1" x14ac:dyDescent="0.35">
      <c r="AS1202" s="10">
        <v>111</v>
      </c>
      <c r="AT1202" s="11">
        <v>1668631.6</v>
      </c>
      <c r="AU1202" s="11">
        <v>1668631.6</v>
      </c>
    </row>
    <row r="1203" spans="45:47" ht="15" thickBot="1" x14ac:dyDescent="0.35">
      <c r="AS1203" s="10">
        <v>112</v>
      </c>
      <c r="AT1203" s="11">
        <v>1668631.6</v>
      </c>
      <c r="AU1203" s="11">
        <v>1668631.6</v>
      </c>
    </row>
    <row r="1204" spans="45:47" ht="15" thickBot="1" x14ac:dyDescent="0.35">
      <c r="AS1204" s="10">
        <v>113</v>
      </c>
      <c r="AT1204" s="11">
        <v>1668631.6</v>
      </c>
      <c r="AU1204" s="11">
        <v>1668631.6</v>
      </c>
    </row>
    <row r="1205" spans="45:47" ht="15" thickBot="1" x14ac:dyDescent="0.35">
      <c r="AS1205" s="10">
        <v>114</v>
      </c>
      <c r="AT1205" s="11">
        <v>1668631.6</v>
      </c>
      <c r="AU1205" s="11">
        <v>1668631.6</v>
      </c>
    </row>
    <row r="1206" spans="45:47" ht="15" thickBot="1" x14ac:dyDescent="0.35">
      <c r="AS1206" s="10">
        <v>115</v>
      </c>
      <c r="AT1206" s="11">
        <v>1668631.6</v>
      </c>
      <c r="AU1206" s="11">
        <v>1668631.6</v>
      </c>
    </row>
    <row r="1207" spans="45:47" ht="15" thickBot="1" x14ac:dyDescent="0.35">
      <c r="AS1207" s="10">
        <v>116</v>
      </c>
      <c r="AT1207" s="11">
        <v>1668631.6</v>
      </c>
      <c r="AU1207" s="11">
        <v>1668631.6</v>
      </c>
    </row>
    <row r="1208" spans="45:47" ht="15" thickBot="1" x14ac:dyDescent="0.35">
      <c r="AS1208" s="10">
        <v>117</v>
      </c>
      <c r="AT1208" s="11">
        <v>1668631.6</v>
      </c>
      <c r="AU1208" s="11">
        <v>1668631.6</v>
      </c>
    </row>
    <row r="1209" spans="45:47" ht="15" thickBot="1" x14ac:dyDescent="0.35">
      <c r="AS1209" s="10">
        <v>118</v>
      </c>
      <c r="AT1209" s="11">
        <v>1668631.6</v>
      </c>
      <c r="AU1209" s="11">
        <v>1668631.6</v>
      </c>
    </row>
    <row r="1210" spans="45:47" ht="15" thickBot="1" x14ac:dyDescent="0.35">
      <c r="AS1210" s="10">
        <v>119</v>
      </c>
      <c r="AT1210" s="11">
        <v>1668631.6</v>
      </c>
      <c r="AU1210" s="11">
        <v>1668631.6</v>
      </c>
    </row>
    <row r="1211" spans="45:47" ht="15" thickBot="1" x14ac:dyDescent="0.35">
      <c r="AS1211" s="10">
        <v>120</v>
      </c>
      <c r="AT1211" s="11">
        <v>1668631.6</v>
      </c>
      <c r="AU1211" s="11">
        <v>1668631.6</v>
      </c>
    </row>
    <row r="1212" spans="45:47" ht="15" thickBot="1" x14ac:dyDescent="0.35">
      <c r="AS1212" s="10">
        <v>121</v>
      </c>
      <c r="AT1212" s="11">
        <v>1668631.6</v>
      </c>
      <c r="AU1212" s="11">
        <v>1668631.6</v>
      </c>
    </row>
    <row r="1213" spans="45:47" ht="15" thickBot="1" x14ac:dyDescent="0.35">
      <c r="AS1213" s="10">
        <v>122</v>
      </c>
      <c r="AT1213" s="11">
        <v>1668631.6</v>
      </c>
      <c r="AU1213" s="11">
        <v>1668631.6</v>
      </c>
    </row>
    <row r="1214" spans="45:47" ht="15" thickBot="1" x14ac:dyDescent="0.35">
      <c r="AS1214" s="10">
        <v>123</v>
      </c>
      <c r="AT1214" s="11">
        <v>1668631.6</v>
      </c>
      <c r="AU1214" s="11">
        <v>1668631.6</v>
      </c>
    </row>
    <row r="1215" spans="45:47" ht="15" thickBot="1" x14ac:dyDescent="0.35">
      <c r="AS1215" s="10">
        <v>124</v>
      </c>
      <c r="AT1215" s="11">
        <v>1668631.6</v>
      </c>
      <c r="AU1215" s="11">
        <v>1668631.6</v>
      </c>
    </row>
    <row r="1216" spans="45:47" ht="15" thickBot="1" x14ac:dyDescent="0.35">
      <c r="AS1216" s="10">
        <v>125</v>
      </c>
      <c r="AT1216" s="11">
        <v>1668631.6</v>
      </c>
      <c r="AU1216" s="11">
        <v>1668631.6</v>
      </c>
    </row>
    <row r="1217" spans="45:47" ht="15" thickBot="1" x14ac:dyDescent="0.35">
      <c r="AS1217" s="10">
        <v>126</v>
      </c>
      <c r="AT1217" s="11">
        <v>1668631.6</v>
      </c>
      <c r="AU1217" s="11">
        <v>1668631.6</v>
      </c>
    </row>
    <row r="1218" spans="45:47" ht="15" thickBot="1" x14ac:dyDescent="0.35">
      <c r="AS1218" s="10">
        <v>127</v>
      </c>
      <c r="AT1218" s="11">
        <v>1668631.6</v>
      </c>
      <c r="AU1218" s="11">
        <v>1668631.6</v>
      </c>
    </row>
    <row r="1219" spans="45:47" ht="15" thickBot="1" x14ac:dyDescent="0.35">
      <c r="AS1219" s="10">
        <v>128</v>
      </c>
      <c r="AT1219" s="11">
        <v>1668631.6</v>
      </c>
      <c r="AU1219" s="11">
        <v>1668631.6</v>
      </c>
    </row>
    <row r="1220" spans="45:47" ht="15" thickBot="1" x14ac:dyDescent="0.35">
      <c r="AS1220" s="10">
        <v>129</v>
      </c>
      <c r="AT1220" s="11">
        <v>1668631.6</v>
      </c>
      <c r="AU1220" s="11">
        <v>1668631.6</v>
      </c>
    </row>
    <row r="1221" spans="45:47" ht="15" thickBot="1" x14ac:dyDescent="0.35">
      <c r="AS1221" s="10">
        <v>130</v>
      </c>
      <c r="AT1221" s="11">
        <v>1668631.6</v>
      </c>
      <c r="AU1221" s="11">
        <v>1668631.6</v>
      </c>
    </row>
    <row r="1222" spans="45:47" ht="15" thickBot="1" x14ac:dyDescent="0.35">
      <c r="AS1222" s="10">
        <v>131</v>
      </c>
      <c r="AT1222" s="11">
        <v>1668631.6</v>
      </c>
      <c r="AU1222" s="11">
        <v>1668631.6</v>
      </c>
    </row>
    <row r="1223" spans="45:47" ht="15" thickBot="1" x14ac:dyDescent="0.35">
      <c r="AS1223" s="10">
        <v>132</v>
      </c>
      <c r="AT1223" s="11">
        <v>1668631.6</v>
      </c>
      <c r="AU1223" s="11">
        <v>1668631.6</v>
      </c>
    </row>
    <row r="1224" spans="45:47" ht="15" thickBot="1" x14ac:dyDescent="0.35">
      <c r="AS1224" s="10">
        <v>133</v>
      </c>
      <c r="AT1224" s="11">
        <v>1668631.6</v>
      </c>
      <c r="AU1224" s="11">
        <v>1668631.6</v>
      </c>
    </row>
    <row r="1225" spans="45:47" ht="15" thickBot="1" x14ac:dyDescent="0.35">
      <c r="AS1225" s="10">
        <v>134</v>
      </c>
      <c r="AT1225" s="11">
        <v>1668631.6</v>
      </c>
      <c r="AU1225" s="11">
        <v>1668631.6</v>
      </c>
    </row>
    <row r="1226" spans="45:47" ht="15" thickBot="1" x14ac:dyDescent="0.35">
      <c r="AS1226" s="10">
        <v>135</v>
      </c>
      <c r="AT1226" s="11">
        <v>1668631.6</v>
      </c>
      <c r="AU1226" s="11">
        <v>1668631.6</v>
      </c>
    </row>
    <row r="1227" spans="45:47" ht="15" thickBot="1" x14ac:dyDescent="0.35">
      <c r="AS1227" s="10">
        <v>136</v>
      </c>
      <c r="AT1227" s="11">
        <v>1668631.6</v>
      </c>
      <c r="AU1227" s="11">
        <v>1668631.6</v>
      </c>
    </row>
    <row r="1228" spans="45:47" ht="15" thickBot="1" x14ac:dyDescent="0.35">
      <c r="AS1228" s="10">
        <v>137</v>
      </c>
      <c r="AT1228" s="11">
        <v>1668631.6</v>
      </c>
      <c r="AU1228" s="11">
        <v>1668631.6</v>
      </c>
    </row>
    <row r="1229" spans="45:47" ht="15" thickBot="1" x14ac:dyDescent="0.35">
      <c r="AS1229" s="10">
        <v>138</v>
      </c>
      <c r="AT1229" s="11">
        <v>1668631.6</v>
      </c>
      <c r="AU1229" s="11">
        <v>1668631.6</v>
      </c>
    </row>
    <row r="1230" spans="45:47" ht="15" thickBot="1" x14ac:dyDescent="0.35">
      <c r="AS1230" s="10">
        <v>139</v>
      </c>
      <c r="AT1230" s="11">
        <v>1668631.6</v>
      </c>
      <c r="AU1230" s="11">
        <v>1668631.6</v>
      </c>
    </row>
    <row r="1231" spans="45:47" ht="15" thickBot="1" x14ac:dyDescent="0.35">
      <c r="AS1231" s="10">
        <v>140</v>
      </c>
      <c r="AT1231" s="11">
        <v>1668631.6</v>
      </c>
      <c r="AU1231" s="11">
        <v>1668631.6</v>
      </c>
    </row>
    <row r="1232" spans="45:47" ht="15" thickBot="1" x14ac:dyDescent="0.35">
      <c r="AS1232" s="10">
        <v>141</v>
      </c>
      <c r="AT1232" s="11">
        <v>1668631.6</v>
      </c>
      <c r="AU1232" s="11">
        <v>1668631.6</v>
      </c>
    </row>
    <row r="1233" spans="45:47" ht="15" thickBot="1" x14ac:dyDescent="0.35">
      <c r="AS1233" s="10">
        <v>142</v>
      </c>
      <c r="AT1233" s="11">
        <v>1668631.6</v>
      </c>
      <c r="AU1233" s="11">
        <v>1668631.6</v>
      </c>
    </row>
    <row r="1234" spans="45:47" ht="15" thickBot="1" x14ac:dyDescent="0.35">
      <c r="AS1234" s="10">
        <v>143</v>
      </c>
      <c r="AT1234" s="11">
        <v>1668631.6</v>
      </c>
      <c r="AU1234" s="11">
        <v>1668631.6</v>
      </c>
    </row>
    <row r="1235" spans="45:47" ht="15" thickBot="1" x14ac:dyDescent="0.35">
      <c r="AS1235" s="10">
        <v>144</v>
      </c>
      <c r="AT1235" s="11">
        <v>1668631.6</v>
      </c>
      <c r="AU1235" s="11">
        <v>1668631.6</v>
      </c>
    </row>
    <row r="1236" spans="45:47" ht="15" thickBot="1" x14ac:dyDescent="0.35">
      <c r="AS1236" s="10">
        <v>145</v>
      </c>
      <c r="AT1236" s="11">
        <v>1668631.6</v>
      </c>
      <c r="AU1236" s="11">
        <v>1668631.6</v>
      </c>
    </row>
    <row r="1237" spans="45:47" ht="15" thickBot="1" x14ac:dyDescent="0.35">
      <c r="AS1237" s="10">
        <v>146</v>
      </c>
      <c r="AT1237" s="11">
        <v>1668631.6</v>
      </c>
      <c r="AU1237" s="11">
        <v>1668631.6</v>
      </c>
    </row>
    <row r="1238" spans="45:47" ht="15" thickBot="1" x14ac:dyDescent="0.35">
      <c r="AS1238" s="10">
        <v>147</v>
      </c>
      <c r="AT1238" s="11">
        <v>1668631.6</v>
      </c>
      <c r="AU1238" s="11">
        <v>1668631.6</v>
      </c>
    </row>
    <row r="1239" spans="45:47" ht="15" thickBot="1" x14ac:dyDescent="0.35">
      <c r="AS1239" s="10">
        <v>148</v>
      </c>
      <c r="AT1239" s="11">
        <v>1668631.6</v>
      </c>
      <c r="AU1239" s="11">
        <v>1668631.6</v>
      </c>
    </row>
    <row r="1240" spans="45:47" ht="15" thickBot="1" x14ac:dyDescent="0.35">
      <c r="AS1240" s="10">
        <v>149</v>
      </c>
      <c r="AT1240" s="11">
        <v>1668631.6</v>
      </c>
      <c r="AU1240" s="11">
        <v>1668631.6</v>
      </c>
    </row>
    <row r="1241" spans="45:47" ht="15" thickBot="1" x14ac:dyDescent="0.35">
      <c r="AS1241" s="10">
        <v>150</v>
      </c>
      <c r="AT1241" s="11">
        <v>1668631.6</v>
      </c>
      <c r="AU1241" s="11">
        <v>1668631.6</v>
      </c>
    </row>
    <row r="1242" spans="45:47" ht="15" thickBot="1" x14ac:dyDescent="0.35">
      <c r="AS1242" s="10">
        <v>151</v>
      </c>
      <c r="AT1242" s="11">
        <v>1668631.6</v>
      </c>
      <c r="AU1242" s="11">
        <v>1668631.6</v>
      </c>
    </row>
    <row r="1243" spans="45:47" ht="15" thickBot="1" x14ac:dyDescent="0.35">
      <c r="AS1243" s="10">
        <v>152</v>
      </c>
      <c r="AT1243" s="11">
        <v>1668631.6</v>
      </c>
      <c r="AU1243" s="11">
        <v>1668631.6</v>
      </c>
    </row>
    <row r="1244" spans="45:47" ht="15" thickBot="1" x14ac:dyDescent="0.35">
      <c r="AS1244" s="10">
        <v>153</v>
      </c>
      <c r="AT1244" s="11">
        <v>1668631.6</v>
      </c>
      <c r="AU1244" s="11">
        <v>1668631.6</v>
      </c>
    </row>
    <row r="1245" spans="45:47" ht="15" thickBot="1" x14ac:dyDescent="0.35">
      <c r="AS1245" s="10">
        <v>154</v>
      </c>
      <c r="AT1245" s="11">
        <v>1668631.6</v>
      </c>
      <c r="AU1245" s="11">
        <v>1668631.6</v>
      </c>
    </row>
    <row r="1246" spans="45:47" ht="15" thickBot="1" x14ac:dyDescent="0.35">
      <c r="AS1246" s="10">
        <v>155</v>
      </c>
      <c r="AT1246" s="11">
        <v>1668631.6</v>
      </c>
      <c r="AU1246" s="11">
        <v>1668631.6</v>
      </c>
    </row>
    <row r="1247" spans="45:47" ht="15" thickBot="1" x14ac:dyDescent="0.35">
      <c r="AS1247" s="10">
        <v>156</v>
      </c>
      <c r="AT1247" s="11">
        <v>1668631.6</v>
      </c>
      <c r="AU1247" s="11">
        <v>1668631.6</v>
      </c>
    </row>
    <row r="1248" spans="45:47" ht="15" thickBot="1" x14ac:dyDescent="0.35">
      <c r="AS1248" s="10">
        <v>157</v>
      </c>
      <c r="AT1248" s="11">
        <v>1668631.6</v>
      </c>
      <c r="AU1248" s="11">
        <v>1668631.6</v>
      </c>
    </row>
    <row r="1249" spans="45:47" ht="15" thickBot="1" x14ac:dyDescent="0.35">
      <c r="AS1249" s="10">
        <v>158</v>
      </c>
      <c r="AT1249" s="11">
        <v>1668631.6</v>
      </c>
      <c r="AU1249" s="11">
        <v>1668631.6</v>
      </c>
    </row>
    <row r="1250" spans="45:47" ht="15" thickBot="1" x14ac:dyDescent="0.35">
      <c r="AS1250" s="10">
        <v>159</v>
      </c>
      <c r="AT1250" s="11">
        <v>1668631.6</v>
      </c>
      <c r="AU1250" s="11">
        <v>1668631.6</v>
      </c>
    </row>
    <row r="1251" spans="45:47" ht="15" thickBot="1" x14ac:dyDescent="0.35">
      <c r="AS1251" s="10">
        <v>160</v>
      </c>
      <c r="AT1251" s="11">
        <v>1668631.6</v>
      </c>
      <c r="AU1251" s="11">
        <v>1668631.6</v>
      </c>
    </row>
    <row r="1252" spans="45:47" ht="15" thickBot="1" x14ac:dyDescent="0.35">
      <c r="AS1252" s="10">
        <v>161</v>
      </c>
      <c r="AT1252" s="11">
        <v>1668631.6</v>
      </c>
      <c r="AU1252" s="11">
        <v>1668631.6</v>
      </c>
    </row>
    <row r="1253" spans="45:47" ht="15" thickBot="1" x14ac:dyDescent="0.35">
      <c r="AS1253" s="10">
        <v>162</v>
      </c>
      <c r="AT1253" s="11">
        <v>1668631.6</v>
      </c>
      <c r="AU1253" s="11">
        <v>1668631.6</v>
      </c>
    </row>
    <row r="1254" spans="45:47" ht="15" thickBot="1" x14ac:dyDescent="0.35">
      <c r="AS1254" s="10">
        <v>163</v>
      </c>
      <c r="AT1254" s="11">
        <v>1668631.6</v>
      </c>
      <c r="AU1254" s="11">
        <v>1668631.6</v>
      </c>
    </row>
    <row r="1255" spans="45:47" ht="15" thickBot="1" x14ac:dyDescent="0.35">
      <c r="AS1255" s="10">
        <v>164</v>
      </c>
      <c r="AT1255" s="11">
        <v>1668631.6</v>
      </c>
      <c r="AU1255" s="11">
        <v>1668631.6</v>
      </c>
    </row>
    <row r="1256" spans="45:47" ht="15" thickBot="1" x14ac:dyDescent="0.35">
      <c r="AS1256" s="10">
        <v>165</v>
      </c>
      <c r="AT1256" s="11">
        <v>1668631.6</v>
      </c>
      <c r="AU1256" s="11">
        <v>1668631.6</v>
      </c>
    </row>
    <row r="1257" spans="45:47" ht="15" thickBot="1" x14ac:dyDescent="0.35">
      <c r="AS1257" s="10">
        <v>166</v>
      </c>
      <c r="AT1257" s="11">
        <v>1668631.6</v>
      </c>
      <c r="AU1257" s="11">
        <v>1668631.6</v>
      </c>
    </row>
    <row r="1258" spans="45:47" ht="15" thickBot="1" x14ac:dyDescent="0.35">
      <c r="AS1258" s="10">
        <v>167</v>
      </c>
      <c r="AT1258" s="11">
        <v>1668631.6</v>
      </c>
      <c r="AU1258" s="11">
        <v>1668631.6</v>
      </c>
    </row>
    <row r="1259" spans="45:47" ht="15" thickBot="1" x14ac:dyDescent="0.35">
      <c r="AS1259" s="10">
        <v>168</v>
      </c>
      <c r="AT1259" s="11">
        <v>1668631.6</v>
      </c>
      <c r="AU1259" s="11">
        <v>1668631.6</v>
      </c>
    </row>
    <row r="1260" spans="45:47" ht="15" thickBot="1" x14ac:dyDescent="0.35">
      <c r="AS1260" s="10">
        <v>169</v>
      </c>
      <c r="AT1260" s="11">
        <v>1668631.6</v>
      </c>
      <c r="AU1260" s="11">
        <v>1668631.6</v>
      </c>
    </row>
    <row r="1261" spans="45:47" ht="15" thickBot="1" x14ac:dyDescent="0.35">
      <c r="AS1261" s="10">
        <v>170</v>
      </c>
      <c r="AT1261" s="11">
        <v>1668631.6</v>
      </c>
      <c r="AU1261" s="11">
        <v>1668631.6</v>
      </c>
    </row>
    <row r="1262" spans="45:47" ht="15" thickBot="1" x14ac:dyDescent="0.35">
      <c r="AS1262" s="10">
        <v>171</v>
      </c>
      <c r="AT1262" s="11">
        <v>1668631.6</v>
      </c>
      <c r="AU1262" s="11">
        <v>1668631.6</v>
      </c>
    </row>
    <row r="1263" spans="45:47" ht="15" thickBot="1" x14ac:dyDescent="0.35">
      <c r="AS1263" s="10">
        <v>172</v>
      </c>
      <c r="AT1263" s="11">
        <v>1668631.6</v>
      </c>
      <c r="AU1263" s="11">
        <v>1668631.6</v>
      </c>
    </row>
    <row r="1264" spans="45:47" ht="15" thickBot="1" x14ac:dyDescent="0.35">
      <c r="AS1264" s="10">
        <v>173</v>
      </c>
      <c r="AT1264" s="11">
        <v>1668631.6</v>
      </c>
      <c r="AU1264" s="11">
        <v>1668631.6</v>
      </c>
    </row>
    <row r="1265" spans="45:47" ht="15" thickBot="1" x14ac:dyDescent="0.35">
      <c r="AS1265" s="10">
        <v>174</v>
      </c>
      <c r="AT1265" s="11">
        <v>1668631.6</v>
      </c>
      <c r="AU1265" s="11">
        <v>1668631.6</v>
      </c>
    </row>
    <row r="1266" spans="45:47" ht="15" thickBot="1" x14ac:dyDescent="0.35">
      <c r="AS1266" s="10">
        <v>175</v>
      </c>
      <c r="AT1266" s="11">
        <v>1668631.6</v>
      </c>
      <c r="AU1266" s="11">
        <v>1668631.6</v>
      </c>
    </row>
    <row r="1267" spans="45:47" ht="15" thickBot="1" x14ac:dyDescent="0.35">
      <c r="AS1267" s="10">
        <v>176</v>
      </c>
      <c r="AT1267" s="11">
        <v>1668631.6</v>
      </c>
      <c r="AU1267" s="11">
        <v>1668631.6</v>
      </c>
    </row>
    <row r="1268" spans="45:47" ht="15" thickBot="1" x14ac:dyDescent="0.35">
      <c r="AS1268" s="10">
        <v>177</v>
      </c>
      <c r="AT1268" s="11">
        <v>1668631.6</v>
      </c>
      <c r="AU1268" s="11">
        <v>1668631.6</v>
      </c>
    </row>
    <row r="1269" spans="45:47" ht="15" thickBot="1" x14ac:dyDescent="0.35">
      <c r="AS1269" s="10">
        <v>178</v>
      </c>
      <c r="AT1269" s="11">
        <v>1668631.6</v>
      </c>
      <c r="AU1269" s="11">
        <v>1668631.6</v>
      </c>
    </row>
    <row r="1270" spans="45:47" ht="15" thickBot="1" x14ac:dyDescent="0.35">
      <c r="AS1270" s="10">
        <v>179</v>
      </c>
      <c r="AT1270" s="11">
        <v>1668631.6</v>
      </c>
      <c r="AU1270" s="11">
        <v>1668631.6</v>
      </c>
    </row>
    <row r="1271" spans="45:47" ht="15" thickBot="1" x14ac:dyDescent="0.35">
      <c r="AS1271" s="10">
        <v>180</v>
      </c>
      <c r="AT1271" s="11">
        <v>1668631.6</v>
      </c>
      <c r="AU1271" s="11">
        <v>1668631.6</v>
      </c>
    </row>
    <row r="1272" spans="45:47" ht="15" thickBot="1" x14ac:dyDescent="0.35">
      <c r="AS1272" s="10">
        <v>181</v>
      </c>
      <c r="AT1272" s="11">
        <v>1668631.6</v>
      </c>
      <c r="AU1272" s="11">
        <v>1668631.6</v>
      </c>
    </row>
    <row r="1273" spans="45:47" ht="15" thickBot="1" x14ac:dyDescent="0.35">
      <c r="AS1273" s="10">
        <v>182</v>
      </c>
      <c r="AT1273" s="11">
        <v>1668631.6</v>
      </c>
      <c r="AU1273" s="11">
        <v>1668631.6</v>
      </c>
    </row>
    <row r="1274" spans="45:47" ht="15" thickBot="1" x14ac:dyDescent="0.35">
      <c r="AS1274" s="10">
        <v>183</v>
      </c>
      <c r="AT1274" s="11">
        <v>1668631.6</v>
      </c>
      <c r="AU1274" s="11">
        <v>1668631.6</v>
      </c>
    </row>
    <row r="1275" spans="45:47" ht="15" thickBot="1" x14ac:dyDescent="0.35">
      <c r="AS1275" s="10">
        <v>184</v>
      </c>
      <c r="AT1275" s="11">
        <v>1668631.6</v>
      </c>
      <c r="AU1275" s="11">
        <v>1668631.6</v>
      </c>
    </row>
    <row r="1276" spans="45:47" ht="15" thickBot="1" x14ac:dyDescent="0.35">
      <c r="AS1276" s="10">
        <v>185</v>
      </c>
      <c r="AT1276" s="11">
        <v>1668631.6</v>
      </c>
      <c r="AU1276" s="11">
        <v>1668631.6</v>
      </c>
    </row>
    <row r="1277" spans="45:47" ht="15" thickBot="1" x14ac:dyDescent="0.35">
      <c r="AS1277" s="10">
        <v>186</v>
      </c>
      <c r="AT1277" s="11">
        <v>1668631.6</v>
      </c>
      <c r="AU1277" s="11">
        <v>1668631.6</v>
      </c>
    </row>
    <row r="1278" spans="45:47" ht="15" thickBot="1" x14ac:dyDescent="0.35">
      <c r="AS1278" s="10">
        <v>187</v>
      </c>
      <c r="AT1278" s="11">
        <v>1112421.1000000001</v>
      </c>
      <c r="AU1278" s="11">
        <v>1668631.6</v>
      </c>
    </row>
    <row r="1279" spans="45:47" ht="15" thickBot="1" x14ac:dyDescent="0.35">
      <c r="AS1279" s="10">
        <v>188</v>
      </c>
      <c r="AT1279" s="11">
        <v>1112421.1000000001</v>
      </c>
      <c r="AU1279" s="11">
        <v>1668631.6</v>
      </c>
    </row>
    <row r="1280" spans="45:47" ht="15" thickBot="1" x14ac:dyDescent="0.35">
      <c r="AS1280" s="10">
        <v>189</v>
      </c>
      <c r="AT1280" s="11">
        <v>1112421.1000000001</v>
      </c>
      <c r="AU1280" s="11">
        <v>1668631.6</v>
      </c>
    </row>
    <row r="1281" spans="45:47" ht="15" thickBot="1" x14ac:dyDescent="0.35">
      <c r="AS1281" s="10">
        <v>190</v>
      </c>
      <c r="AT1281" s="11">
        <v>1112421.1000000001</v>
      </c>
      <c r="AU1281" s="11">
        <v>1668631.6</v>
      </c>
    </row>
    <row r="1282" spans="45:47" ht="15" thickBot="1" x14ac:dyDescent="0.35">
      <c r="AS1282" s="10">
        <v>191</v>
      </c>
      <c r="AT1282" s="11">
        <v>1112421.1000000001</v>
      </c>
      <c r="AU1282" s="11">
        <v>1668631.6</v>
      </c>
    </row>
    <row r="1283" spans="45:47" ht="15" thickBot="1" x14ac:dyDescent="0.35">
      <c r="AS1283" s="10">
        <v>192</v>
      </c>
      <c r="AT1283" s="11">
        <v>1112421.1000000001</v>
      </c>
      <c r="AU1283" s="11">
        <v>1668631.6</v>
      </c>
    </row>
    <row r="1284" spans="45:47" ht="15" thickBot="1" x14ac:dyDescent="0.35">
      <c r="AS1284" s="10">
        <v>193</v>
      </c>
      <c r="AT1284" s="11">
        <v>1112421.1000000001</v>
      </c>
      <c r="AU1284" s="11">
        <v>1668631.6</v>
      </c>
    </row>
    <row r="1285" spans="45:47" ht="15" thickBot="1" x14ac:dyDescent="0.35">
      <c r="AS1285" s="10">
        <v>194</v>
      </c>
      <c r="AT1285" s="11">
        <v>1112421.1000000001</v>
      </c>
      <c r="AU1285" s="11">
        <v>1668631.6</v>
      </c>
    </row>
    <row r="1286" spans="45:47" ht="15" thickBot="1" x14ac:dyDescent="0.35">
      <c r="AS1286" s="10">
        <v>195</v>
      </c>
      <c r="AT1286" s="11">
        <v>1112421.1000000001</v>
      </c>
      <c r="AU1286" s="11">
        <v>1668631.6</v>
      </c>
    </row>
    <row r="1287" spans="45:47" ht="15" thickBot="1" x14ac:dyDescent="0.35">
      <c r="AS1287" s="10">
        <v>196</v>
      </c>
      <c r="AT1287" s="11">
        <v>1112421.1000000001</v>
      </c>
      <c r="AU1287" s="11">
        <v>1668631.6</v>
      </c>
    </row>
    <row r="1288" spans="45:47" ht="15" thickBot="1" x14ac:dyDescent="0.35">
      <c r="AS1288" s="10">
        <v>197</v>
      </c>
      <c r="AT1288" s="11">
        <v>1112421.1000000001</v>
      </c>
      <c r="AU1288" s="11">
        <v>1668631.6</v>
      </c>
    </row>
    <row r="1289" spans="45:47" ht="15" thickBot="1" x14ac:dyDescent="0.35">
      <c r="AS1289" s="10">
        <v>198</v>
      </c>
      <c r="AT1289" s="11">
        <v>1112421.1000000001</v>
      </c>
      <c r="AU1289" s="11">
        <v>1668631.6</v>
      </c>
    </row>
    <row r="1290" spans="45:47" ht="15" thickBot="1" x14ac:dyDescent="0.35">
      <c r="AS1290" s="10">
        <v>199</v>
      </c>
      <c r="AT1290" s="11">
        <v>1112421.1000000001</v>
      </c>
      <c r="AU1290" s="11">
        <v>1668631.6</v>
      </c>
    </row>
    <row r="1291" spans="45:47" ht="15" thickBot="1" x14ac:dyDescent="0.35">
      <c r="AS1291" s="10">
        <v>200</v>
      </c>
      <c r="AT1291" s="11">
        <v>1112421.1000000001</v>
      </c>
      <c r="AU1291" s="11">
        <v>1668631.6</v>
      </c>
    </row>
    <row r="1292" spans="45:47" ht="15" thickBot="1" x14ac:dyDescent="0.35">
      <c r="AS1292" s="10">
        <v>201</v>
      </c>
      <c r="AT1292" s="11">
        <v>1112421.1000000001</v>
      </c>
      <c r="AU1292" s="11">
        <v>1668631.6</v>
      </c>
    </row>
    <row r="1293" spans="45:47" ht="15" thickBot="1" x14ac:dyDescent="0.35">
      <c r="AS1293" s="10">
        <v>202</v>
      </c>
      <c r="AT1293" s="11">
        <v>1112421.1000000001</v>
      </c>
      <c r="AU1293" s="11">
        <v>1668631.6</v>
      </c>
    </row>
    <row r="1294" spans="45:47" ht="15" thickBot="1" x14ac:dyDescent="0.35">
      <c r="AS1294" s="10">
        <v>203</v>
      </c>
      <c r="AT1294" s="11">
        <v>1112421.1000000001</v>
      </c>
      <c r="AU1294" s="11">
        <v>1668631.6</v>
      </c>
    </row>
    <row r="1295" spans="45:47" ht="15" thickBot="1" x14ac:dyDescent="0.35">
      <c r="AS1295" s="10">
        <v>204</v>
      </c>
      <c r="AT1295" s="11">
        <v>1112421.1000000001</v>
      </c>
      <c r="AU1295" s="11">
        <v>1668631.6</v>
      </c>
    </row>
    <row r="1296" spans="45:47" ht="15" thickBot="1" x14ac:dyDescent="0.35">
      <c r="AS1296" s="10">
        <v>205</v>
      </c>
      <c r="AT1296" s="11">
        <v>1112421.1000000001</v>
      </c>
      <c r="AU1296" s="11">
        <v>1668631.6</v>
      </c>
    </row>
    <row r="1297" spans="45:47" ht="15" thickBot="1" x14ac:dyDescent="0.35">
      <c r="AS1297" s="10">
        <v>206</v>
      </c>
      <c r="AT1297" s="11">
        <v>1112421.1000000001</v>
      </c>
      <c r="AU1297" s="11">
        <v>1668631.6</v>
      </c>
    </row>
    <row r="1298" spans="45:47" ht="15" thickBot="1" x14ac:dyDescent="0.35">
      <c r="AS1298" s="10">
        <v>207</v>
      </c>
      <c r="AT1298" s="11">
        <v>1112421.1000000001</v>
      </c>
      <c r="AU1298" s="11">
        <v>1668631.6</v>
      </c>
    </row>
    <row r="1299" spans="45:47" ht="15" thickBot="1" x14ac:dyDescent="0.35">
      <c r="AS1299" s="10">
        <v>208</v>
      </c>
      <c r="AT1299" s="11">
        <v>1112421.1000000001</v>
      </c>
      <c r="AU1299" s="11">
        <v>1668631.6</v>
      </c>
    </row>
    <row r="1300" spans="45:47" ht="15" thickBot="1" x14ac:dyDescent="0.35">
      <c r="AS1300" s="10">
        <v>209</v>
      </c>
      <c r="AT1300" s="11">
        <v>1112421.1000000001</v>
      </c>
      <c r="AU1300" s="11">
        <v>1668631.6</v>
      </c>
    </row>
    <row r="1301" spans="45:47" ht="15" thickBot="1" x14ac:dyDescent="0.35">
      <c r="AS1301" s="10">
        <v>210</v>
      </c>
      <c r="AT1301" s="11">
        <v>1112421.1000000001</v>
      </c>
      <c r="AU1301" s="11">
        <v>1668631.6</v>
      </c>
    </row>
    <row r="1302" spans="45:47" ht="15" thickBot="1" x14ac:dyDescent="0.35">
      <c r="AS1302" s="10">
        <v>211</v>
      </c>
      <c r="AT1302" s="11">
        <v>1112421.1000000001</v>
      </c>
      <c r="AU1302" s="11">
        <v>1668631.6</v>
      </c>
    </row>
    <row r="1303" spans="45:47" ht="15" thickBot="1" x14ac:dyDescent="0.35">
      <c r="AS1303" s="10">
        <v>212</v>
      </c>
      <c r="AT1303" s="11">
        <v>1112421.1000000001</v>
      </c>
      <c r="AU1303" s="11">
        <v>1668631.6</v>
      </c>
    </row>
    <row r="1304" spans="45:47" ht="15" thickBot="1" x14ac:dyDescent="0.35">
      <c r="AS1304" s="10">
        <v>213</v>
      </c>
      <c r="AT1304" s="11">
        <v>1112421.1000000001</v>
      </c>
      <c r="AU1304" s="11">
        <v>1668631.6</v>
      </c>
    </row>
    <row r="1305" spans="45:47" ht="15" thickBot="1" x14ac:dyDescent="0.35">
      <c r="AS1305" s="10">
        <v>214</v>
      </c>
      <c r="AT1305" s="11">
        <v>1112421.1000000001</v>
      </c>
      <c r="AU1305" s="11">
        <v>1668631.6</v>
      </c>
    </row>
    <row r="1306" spans="45:47" ht="15" thickBot="1" x14ac:dyDescent="0.35">
      <c r="AS1306" s="10">
        <v>215</v>
      </c>
      <c r="AT1306" s="11">
        <v>1112421.1000000001</v>
      </c>
      <c r="AU1306" s="11">
        <v>1668631.6</v>
      </c>
    </row>
    <row r="1307" spans="45:47" ht="15" thickBot="1" x14ac:dyDescent="0.35">
      <c r="AS1307" s="10">
        <v>216</v>
      </c>
      <c r="AT1307" s="11">
        <v>556210.5</v>
      </c>
      <c r="AU1307" s="11">
        <v>1668631.6</v>
      </c>
    </row>
    <row r="1308" spans="45:47" ht="15" thickBot="1" x14ac:dyDescent="0.35">
      <c r="AS1308" s="10">
        <v>217</v>
      </c>
      <c r="AT1308" s="11">
        <v>556210.5</v>
      </c>
      <c r="AU1308" s="11">
        <v>1668631.6</v>
      </c>
    </row>
    <row r="1309" spans="45:47" ht="15" thickBot="1" x14ac:dyDescent="0.35">
      <c r="AS1309" s="10">
        <v>218</v>
      </c>
      <c r="AT1309" s="11">
        <v>556210.5</v>
      </c>
      <c r="AU1309" s="11">
        <v>1668631.6</v>
      </c>
    </row>
    <row r="1310" spans="45:47" ht="15" thickBot="1" x14ac:dyDescent="0.35">
      <c r="AS1310" s="10">
        <v>219</v>
      </c>
      <c r="AT1310" s="11">
        <v>556210.5</v>
      </c>
      <c r="AU1310" s="11">
        <v>1668631.6</v>
      </c>
    </row>
    <row r="1311" spans="45:47" ht="15" thickBot="1" x14ac:dyDescent="0.35">
      <c r="AS1311" s="10">
        <v>220</v>
      </c>
      <c r="AT1311" s="11">
        <v>556210.5</v>
      </c>
      <c r="AU1311" s="11">
        <v>1668631.6</v>
      </c>
    </row>
    <row r="1312" spans="45:47" ht="15" thickBot="1" x14ac:dyDescent="0.35">
      <c r="AS1312" s="10">
        <v>221</v>
      </c>
      <c r="AT1312" s="11">
        <v>556210.5</v>
      </c>
      <c r="AU1312" s="11">
        <v>1668631.6</v>
      </c>
    </row>
    <row r="1313" spans="45:47" ht="15" thickBot="1" x14ac:dyDescent="0.35">
      <c r="AS1313" s="10">
        <v>222</v>
      </c>
      <c r="AT1313" s="11">
        <v>556210.5</v>
      </c>
      <c r="AU1313" s="11">
        <v>1668631.6</v>
      </c>
    </row>
    <row r="1314" spans="45:47" ht="15" thickBot="1" x14ac:dyDescent="0.35">
      <c r="AS1314" s="10">
        <v>223</v>
      </c>
      <c r="AT1314" s="11">
        <v>556210.5</v>
      </c>
      <c r="AU1314" s="11">
        <v>1668631.6</v>
      </c>
    </row>
    <row r="1315" spans="45:47" ht="15" thickBot="1" x14ac:dyDescent="0.35">
      <c r="AS1315" s="10">
        <v>224</v>
      </c>
      <c r="AT1315" s="11">
        <v>556210.5</v>
      </c>
      <c r="AU1315" s="11">
        <v>1668631.6</v>
      </c>
    </row>
    <row r="1316" spans="45:47" ht="15" thickBot="1" x14ac:dyDescent="0.35">
      <c r="AS1316" s="10">
        <v>225</v>
      </c>
      <c r="AT1316" s="11">
        <v>556210.5</v>
      </c>
      <c r="AU1316" s="11">
        <v>1668631.6</v>
      </c>
    </row>
    <row r="1317" spans="45:47" ht="15" thickBot="1" x14ac:dyDescent="0.35">
      <c r="AS1317" s="10">
        <v>226</v>
      </c>
      <c r="AT1317" s="11">
        <v>556210.5</v>
      </c>
      <c r="AU1317" s="11">
        <v>1668631.6</v>
      </c>
    </row>
    <row r="1318" spans="45:47" ht="15" thickBot="1" x14ac:dyDescent="0.35">
      <c r="AS1318" s="10">
        <v>227</v>
      </c>
      <c r="AT1318" s="11">
        <v>556210.5</v>
      </c>
      <c r="AU1318" s="11">
        <v>1668631.6</v>
      </c>
    </row>
    <row r="1319" spans="45:47" ht="15" thickBot="1" x14ac:dyDescent="0.35">
      <c r="AS1319" s="10">
        <v>228</v>
      </c>
      <c r="AT1319" s="11">
        <v>556210.5</v>
      </c>
      <c r="AU1319" s="11">
        <v>1668631.6</v>
      </c>
    </row>
    <row r="1320" spans="45:47" ht="15" thickBot="1" x14ac:dyDescent="0.35">
      <c r="AS1320" s="10">
        <v>229</v>
      </c>
      <c r="AT1320" s="11">
        <v>556210.5</v>
      </c>
      <c r="AU1320" s="11">
        <v>1668631.6</v>
      </c>
    </row>
    <row r="1321" spans="45:47" ht="15" thickBot="1" x14ac:dyDescent="0.35">
      <c r="AS1321" s="10">
        <v>230</v>
      </c>
      <c r="AT1321" s="11">
        <v>556210.5</v>
      </c>
      <c r="AU1321" s="11">
        <v>1668631.6</v>
      </c>
    </row>
    <row r="1322" spans="45:47" ht="15" thickBot="1" x14ac:dyDescent="0.35">
      <c r="AS1322" s="10">
        <v>231</v>
      </c>
      <c r="AT1322" s="11">
        <v>556210.5</v>
      </c>
      <c r="AU1322" s="11">
        <v>1668631.6</v>
      </c>
    </row>
    <row r="1323" spans="45:47" ht="15" thickBot="1" x14ac:dyDescent="0.35">
      <c r="AS1323" s="10">
        <v>232</v>
      </c>
      <c r="AT1323" s="11">
        <v>556210.5</v>
      </c>
      <c r="AU1323" s="11">
        <v>1668631.6</v>
      </c>
    </row>
    <row r="1324" spans="45:47" ht="15" thickBot="1" x14ac:dyDescent="0.35">
      <c r="AS1324" s="10">
        <v>233</v>
      </c>
      <c r="AT1324" s="11">
        <v>556210.5</v>
      </c>
      <c r="AU1324" s="11">
        <v>1668631.6</v>
      </c>
    </row>
    <row r="1325" spans="45:47" ht="15" thickBot="1" x14ac:dyDescent="0.35">
      <c r="AS1325" s="10">
        <v>234</v>
      </c>
      <c r="AT1325" s="11">
        <v>556210.5</v>
      </c>
      <c r="AU1325" s="11">
        <v>1668631.6</v>
      </c>
    </row>
    <row r="1326" spans="45:47" ht="15" thickBot="1" x14ac:dyDescent="0.35">
      <c r="AS1326" s="10">
        <v>235</v>
      </c>
      <c r="AT1326" s="11">
        <v>556210.5</v>
      </c>
      <c r="AU1326" s="11">
        <v>1668631.6</v>
      </c>
    </row>
    <row r="1327" spans="45:47" ht="15" thickBot="1" x14ac:dyDescent="0.35">
      <c r="AS1327" s="10">
        <v>236</v>
      </c>
      <c r="AT1327" s="11">
        <v>556210.5</v>
      </c>
      <c r="AU1327" s="11">
        <v>1668631.6</v>
      </c>
    </row>
    <row r="1328" spans="45:47" ht="15" thickBot="1" x14ac:dyDescent="0.35">
      <c r="AS1328" s="10">
        <v>237</v>
      </c>
      <c r="AT1328" s="11">
        <v>556210.5</v>
      </c>
      <c r="AU1328" s="11">
        <v>1668631.6</v>
      </c>
    </row>
    <row r="1329" spans="45:47" ht="15" thickBot="1" x14ac:dyDescent="0.35">
      <c r="AS1329" s="10">
        <v>238</v>
      </c>
      <c r="AT1329" s="11">
        <v>556210.5</v>
      </c>
      <c r="AU1329" s="11">
        <v>1668631.6</v>
      </c>
    </row>
    <row r="1330" spans="45:47" ht="15" thickBot="1" x14ac:dyDescent="0.35">
      <c r="AS1330" s="10">
        <v>239</v>
      </c>
      <c r="AT1330" s="11">
        <v>556210.5</v>
      </c>
      <c r="AU1330" s="11">
        <v>1668631.6</v>
      </c>
    </row>
    <row r="1331" spans="45:47" ht="15" thickBot="1" x14ac:dyDescent="0.35">
      <c r="AS1331" s="10">
        <v>240</v>
      </c>
      <c r="AT1331" s="11">
        <v>556210.5</v>
      </c>
      <c r="AU1331" s="11">
        <v>1668631.6</v>
      </c>
    </row>
    <row r="1332" spans="45:47" ht="15" thickBot="1" x14ac:dyDescent="0.35">
      <c r="AS1332" s="10">
        <v>241</v>
      </c>
      <c r="AT1332" s="11">
        <v>556210.5</v>
      </c>
      <c r="AU1332" s="11">
        <v>1668631.6</v>
      </c>
    </row>
    <row r="1333" spans="45:47" ht="15" thickBot="1" x14ac:dyDescent="0.35">
      <c r="AS1333" s="10">
        <v>242</v>
      </c>
      <c r="AT1333" s="11">
        <v>556210.5</v>
      </c>
      <c r="AU1333" s="11">
        <v>1668631.6</v>
      </c>
    </row>
    <row r="1334" spans="45:47" ht="15" thickBot="1" x14ac:dyDescent="0.35">
      <c r="AS1334" s="10">
        <v>243</v>
      </c>
      <c r="AT1334" s="11">
        <v>556210.5</v>
      </c>
      <c r="AU1334" s="11">
        <v>1668631.6</v>
      </c>
    </row>
    <row r="1335" spans="45:47" ht="15" thickBot="1" x14ac:dyDescent="0.35">
      <c r="AS1335" s="10">
        <v>244</v>
      </c>
      <c r="AT1335" s="11">
        <v>556210.5</v>
      </c>
      <c r="AU1335" s="11">
        <v>1668631.6</v>
      </c>
    </row>
    <row r="1336" spans="45:47" ht="15" thickBot="1" x14ac:dyDescent="0.35">
      <c r="AS1336" s="10">
        <v>245</v>
      </c>
      <c r="AT1336" s="11">
        <v>556210.5</v>
      </c>
      <c r="AU1336" s="11">
        <v>1668631.6</v>
      </c>
    </row>
    <row r="1337" spans="45:47" ht="15" thickBot="1" x14ac:dyDescent="0.35">
      <c r="AS1337" s="10">
        <v>246</v>
      </c>
      <c r="AT1337" s="11">
        <v>556210.5</v>
      </c>
      <c r="AU1337" s="11">
        <v>1668631.6</v>
      </c>
    </row>
    <row r="1338" spans="45:47" ht="15" thickBot="1" x14ac:dyDescent="0.35">
      <c r="AS1338" s="10">
        <v>247</v>
      </c>
      <c r="AT1338" s="11">
        <v>556210.5</v>
      </c>
      <c r="AU1338" s="11">
        <v>1668631.6</v>
      </c>
    </row>
    <row r="1339" spans="45:47" ht="15" thickBot="1" x14ac:dyDescent="0.35">
      <c r="AS1339" s="10">
        <v>248</v>
      </c>
      <c r="AT1339" s="11">
        <v>556210.5</v>
      </c>
      <c r="AU1339" s="11">
        <v>1668631.6</v>
      </c>
    </row>
    <row r="1340" spans="45:47" ht="15" thickBot="1" x14ac:dyDescent="0.35">
      <c r="AS1340" s="10">
        <v>249</v>
      </c>
      <c r="AT1340" s="11">
        <v>556210.5</v>
      </c>
      <c r="AU1340" s="11">
        <v>1668631.6</v>
      </c>
    </row>
    <row r="1341" spans="45:47" ht="15" thickBot="1" x14ac:dyDescent="0.35">
      <c r="AS1341" s="10">
        <v>250</v>
      </c>
      <c r="AT1341" s="11">
        <v>556210.5</v>
      </c>
      <c r="AU1341" s="11">
        <v>1668631.6</v>
      </c>
    </row>
    <row r="1342" spans="45:47" ht="15" thickBot="1" x14ac:dyDescent="0.35">
      <c r="AS1342" s="10">
        <v>251</v>
      </c>
      <c r="AT1342" s="11">
        <v>556210.5</v>
      </c>
      <c r="AU1342" s="11">
        <v>1668631.6</v>
      </c>
    </row>
    <row r="1343" spans="45:47" ht="15" thickBot="1" x14ac:dyDescent="0.35">
      <c r="AS1343" s="10">
        <v>252</v>
      </c>
      <c r="AT1343" s="11">
        <v>556210.5</v>
      </c>
      <c r="AU1343" s="11">
        <v>1668631.6</v>
      </c>
    </row>
    <row r="1344" spans="45:47" ht="15" thickBot="1" x14ac:dyDescent="0.35">
      <c r="AS1344" s="10">
        <v>253</v>
      </c>
      <c r="AT1344" s="11">
        <v>556210.5</v>
      </c>
      <c r="AU1344" s="11">
        <v>1668631.6</v>
      </c>
    </row>
    <row r="1345" spans="45:47" ht="15" thickBot="1" x14ac:dyDescent="0.35">
      <c r="AS1345" s="10">
        <v>254</v>
      </c>
      <c r="AT1345" s="11">
        <v>556210.5</v>
      </c>
      <c r="AU1345" s="11">
        <v>1668631.6</v>
      </c>
    </row>
    <row r="1346" spans="45:47" ht="15" thickBot="1" x14ac:dyDescent="0.35">
      <c r="AS1346" s="10">
        <v>255</v>
      </c>
      <c r="AT1346" s="11">
        <v>556210.5</v>
      </c>
      <c r="AU1346" s="11">
        <v>1668631.6</v>
      </c>
    </row>
    <row r="1347" spans="45:47" ht="15" thickBot="1" x14ac:dyDescent="0.35">
      <c r="AS1347" s="10">
        <v>256</v>
      </c>
      <c r="AT1347" s="11">
        <v>556210.5</v>
      </c>
      <c r="AU1347" s="11">
        <v>1668631.6</v>
      </c>
    </row>
    <row r="1348" spans="45:47" ht="15" thickBot="1" x14ac:dyDescent="0.35">
      <c r="AS1348" s="10">
        <v>257</v>
      </c>
      <c r="AT1348" s="11">
        <v>556210.5</v>
      </c>
      <c r="AU1348" s="11">
        <v>1668631.6</v>
      </c>
    </row>
    <row r="1349" spans="45:47" ht="15" thickBot="1" x14ac:dyDescent="0.35">
      <c r="AS1349" s="10">
        <v>258</v>
      </c>
      <c r="AT1349" s="11">
        <v>556210.5</v>
      </c>
      <c r="AU1349" s="11">
        <v>1668631.6</v>
      </c>
    </row>
    <row r="1350" spans="45:47" ht="15" thickBot="1" x14ac:dyDescent="0.35">
      <c r="AS1350" s="10">
        <v>259</v>
      </c>
      <c r="AT1350" s="11">
        <v>556210.5</v>
      </c>
      <c r="AU1350" s="11">
        <v>1668631.6</v>
      </c>
    </row>
    <row r="1351" spans="45:47" ht="15" thickBot="1" x14ac:dyDescent="0.35">
      <c r="AS1351" s="10">
        <v>260</v>
      </c>
      <c r="AT1351" s="11">
        <v>556210.5</v>
      </c>
      <c r="AU1351" s="11">
        <v>1668631.6</v>
      </c>
    </row>
    <row r="1352" spans="45:47" ht="15" thickBot="1" x14ac:dyDescent="0.35">
      <c r="AS1352" s="10">
        <v>261</v>
      </c>
      <c r="AT1352" s="11">
        <v>556210.5</v>
      </c>
      <c r="AU1352" s="11">
        <v>1668631.6</v>
      </c>
    </row>
    <row r="1353" spans="45:47" ht="15" thickBot="1" x14ac:dyDescent="0.35">
      <c r="AS1353" s="10">
        <v>262</v>
      </c>
      <c r="AT1353" s="11">
        <v>556210.5</v>
      </c>
      <c r="AU1353" s="11">
        <v>1668631.6</v>
      </c>
    </row>
    <row r="1354" spans="45:47" ht="15" thickBot="1" x14ac:dyDescent="0.35">
      <c r="AS1354" s="10">
        <v>263</v>
      </c>
      <c r="AT1354" s="11">
        <v>556210.5</v>
      </c>
      <c r="AU1354" s="11">
        <v>1668631.6</v>
      </c>
    </row>
    <row r="1355" spans="45:47" ht="15" thickBot="1" x14ac:dyDescent="0.35">
      <c r="AS1355" s="10">
        <v>264</v>
      </c>
      <c r="AT1355" s="11">
        <v>556210.5</v>
      </c>
      <c r="AU1355" s="11">
        <v>1668631.6</v>
      </c>
    </row>
    <row r="1356" spans="45:47" ht="15" thickBot="1" x14ac:dyDescent="0.35">
      <c r="AS1356" s="10">
        <v>265</v>
      </c>
      <c r="AT1356" s="11">
        <v>556210.5</v>
      </c>
      <c r="AU1356" s="11">
        <v>1668631.6</v>
      </c>
    </row>
    <row r="1357" spans="45:47" ht="15" thickBot="1" x14ac:dyDescent="0.35">
      <c r="AS1357" s="10">
        <v>266</v>
      </c>
      <c r="AT1357" s="11">
        <v>556210.5</v>
      </c>
      <c r="AU1357" s="11">
        <v>1668631.6</v>
      </c>
    </row>
    <row r="1358" spans="45:47" ht="15" thickBot="1" x14ac:dyDescent="0.35">
      <c r="AS1358" s="10">
        <v>267</v>
      </c>
      <c r="AT1358" s="11">
        <v>556210.5</v>
      </c>
      <c r="AU1358" s="11">
        <v>1668631.6</v>
      </c>
    </row>
    <row r="1359" spans="45:47" ht="15" thickBot="1" x14ac:dyDescent="0.35">
      <c r="AS1359" s="10">
        <v>268</v>
      </c>
      <c r="AT1359" s="11">
        <v>556210.5</v>
      </c>
      <c r="AU1359" s="11">
        <v>1668631.6</v>
      </c>
    </row>
    <row r="1360" spans="45:47" ht="15" thickBot="1" x14ac:dyDescent="0.35">
      <c r="AS1360" s="10">
        <v>269</v>
      </c>
      <c r="AT1360" s="11">
        <v>556210.5</v>
      </c>
      <c r="AU1360" s="11">
        <v>1668631.6</v>
      </c>
    </row>
    <row r="1361" spans="45:47" ht="15" thickBot="1" x14ac:dyDescent="0.35">
      <c r="AS1361" s="10">
        <v>270</v>
      </c>
      <c r="AT1361" s="11">
        <v>556210.5</v>
      </c>
      <c r="AU1361" s="11">
        <v>1668631.6</v>
      </c>
    </row>
    <row r="1362" spans="45:47" ht="15" thickBot="1" x14ac:dyDescent="0.35">
      <c r="AS1362" s="10">
        <v>271</v>
      </c>
      <c r="AT1362" s="11">
        <v>556210.5</v>
      </c>
      <c r="AU1362" s="11">
        <v>1668631.6</v>
      </c>
    </row>
    <row r="1363" spans="45:47" ht="15" thickBot="1" x14ac:dyDescent="0.35">
      <c r="AS1363" s="10">
        <v>272</v>
      </c>
      <c r="AT1363" s="11">
        <v>556210.5</v>
      </c>
      <c r="AU1363" s="11">
        <v>1668631.6</v>
      </c>
    </row>
    <row r="1364" spans="45:47" ht="15" thickBot="1" x14ac:dyDescent="0.35">
      <c r="AS1364" s="10">
        <v>273</v>
      </c>
      <c r="AT1364" s="11">
        <v>556210.5</v>
      </c>
      <c r="AU1364" s="11">
        <v>1668631.6</v>
      </c>
    </row>
    <row r="1365" spans="45:47" ht="15" thickBot="1" x14ac:dyDescent="0.35">
      <c r="AS1365" s="10">
        <v>274</v>
      </c>
      <c r="AT1365" s="11">
        <v>556210.5</v>
      </c>
      <c r="AU1365" s="11">
        <v>1668631.6</v>
      </c>
    </row>
    <row r="1366" spans="45:47" ht="15" thickBot="1" x14ac:dyDescent="0.35">
      <c r="AS1366" s="10">
        <v>275</v>
      </c>
      <c r="AT1366" s="11">
        <v>556210.5</v>
      </c>
      <c r="AU1366" s="11">
        <v>1668631.6</v>
      </c>
    </row>
    <row r="1367" spans="45:47" ht="15" thickBot="1" x14ac:dyDescent="0.35">
      <c r="AS1367" s="10">
        <v>276</v>
      </c>
      <c r="AT1367" s="11">
        <v>556210.5</v>
      </c>
      <c r="AU1367" s="11">
        <v>1668631.6</v>
      </c>
    </row>
    <row r="1368" spans="45:47" ht="15" thickBot="1" x14ac:dyDescent="0.35">
      <c r="AS1368" s="10">
        <v>277</v>
      </c>
      <c r="AT1368" s="11">
        <v>556210.5</v>
      </c>
      <c r="AU1368" s="11">
        <v>1668631.6</v>
      </c>
    </row>
    <row r="1369" spans="45:47" ht="15" thickBot="1" x14ac:dyDescent="0.35">
      <c r="AS1369" s="10">
        <v>278</v>
      </c>
      <c r="AT1369" s="11">
        <v>556210.5</v>
      </c>
      <c r="AU1369" s="11">
        <v>1668631.6</v>
      </c>
    </row>
    <row r="1370" spans="45:47" ht="15" thickBot="1" x14ac:dyDescent="0.35">
      <c r="AS1370" s="10">
        <v>279</v>
      </c>
      <c r="AT1370" s="11">
        <v>556210.5</v>
      </c>
      <c r="AU1370" s="11">
        <v>1668631.6</v>
      </c>
    </row>
    <row r="1371" spans="45:47" ht="15" thickBot="1" x14ac:dyDescent="0.35">
      <c r="AS1371" s="10">
        <v>280</v>
      </c>
      <c r="AT1371" s="11">
        <v>556210.5</v>
      </c>
      <c r="AU1371" s="11">
        <v>1668631.6</v>
      </c>
    </row>
    <row r="1372" spans="45:47" ht="15" thickBot="1" x14ac:dyDescent="0.35">
      <c r="AS1372" s="10">
        <v>281</v>
      </c>
      <c r="AT1372" s="11">
        <v>556210.5</v>
      </c>
      <c r="AU1372" s="11">
        <v>1668631.6</v>
      </c>
    </row>
    <row r="1373" spans="45:47" ht="15" thickBot="1" x14ac:dyDescent="0.35">
      <c r="AS1373" s="10">
        <v>282</v>
      </c>
      <c r="AT1373" s="11">
        <v>556210.5</v>
      </c>
      <c r="AU1373" s="11">
        <v>1668631.6</v>
      </c>
    </row>
    <row r="1374" spans="45:47" ht="15" thickBot="1" x14ac:dyDescent="0.35">
      <c r="AS1374" s="10">
        <v>283</v>
      </c>
      <c r="AT1374" s="11">
        <v>556210.5</v>
      </c>
      <c r="AU1374" s="11">
        <v>1668631.6</v>
      </c>
    </row>
    <row r="1375" spans="45:47" ht="15" thickBot="1" x14ac:dyDescent="0.35">
      <c r="AS1375" s="10">
        <v>284</v>
      </c>
      <c r="AT1375" s="11">
        <v>556210.5</v>
      </c>
      <c r="AU1375" s="11">
        <v>1668631.6</v>
      </c>
    </row>
    <row r="1376" spans="45:47" ht="15" thickBot="1" x14ac:dyDescent="0.35">
      <c r="AS1376" s="10">
        <v>285</v>
      </c>
      <c r="AT1376" s="11">
        <v>556210.5</v>
      </c>
      <c r="AU1376" s="11">
        <v>1668631.6</v>
      </c>
    </row>
    <row r="1377" spans="45:47" ht="15" thickBot="1" x14ac:dyDescent="0.35">
      <c r="AS1377" s="10">
        <v>286</v>
      </c>
      <c r="AT1377" s="11">
        <v>556210.5</v>
      </c>
      <c r="AU1377" s="11">
        <v>1668631.6</v>
      </c>
    </row>
    <row r="1378" spans="45:47" ht="15" thickBot="1" x14ac:dyDescent="0.35">
      <c r="AS1378" s="10">
        <v>287</v>
      </c>
      <c r="AT1378" s="11">
        <v>556210.5</v>
      </c>
      <c r="AU1378" s="11">
        <v>1668631.6</v>
      </c>
    </row>
    <row r="1379" spans="45:47" ht="15" thickBot="1" x14ac:dyDescent="0.35">
      <c r="AS1379" s="10">
        <v>288</v>
      </c>
      <c r="AT1379" s="11">
        <v>556210.5</v>
      </c>
      <c r="AU1379" s="11">
        <v>1668631.6</v>
      </c>
    </row>
    <row r="1380" spans="45:47" ht="15" thickBot="1" x14ac:dyDescent="0.35">
      <c r="AS1380" s="10">
        <v>289</v>
      </c>
      <c r="AT1380" s="11">
        <v>556210.5</v>
      </c>
      <c r="AU1380" s="11">
        <v>1668631.6</v>
      </c>
    </row>
    <row r="1381" spans="45:47" ht="15" thickBot="1" x14ac:dyDescent="0.35">
      <c r="AS1381" s="10">
        <v>290</v>
      </c>
      <c r="AT1381" s="11">
        <v>556210.5</v>
      </c>
      <c r="AU1381" s="11">
        <v>1668631.6</v>
      </c>
    </row>
    <row r="1382" spans="45:47" ht="15" thickBot="1" x14ac:dyDescent="0.35">
      <c r="AS1382" s="10">
        <v>291</v>
      </c>
      <c r="AT1382" s="11">
        <v>556210.5</v>
      </c>
      <c r="AU1382" s="11">
        <v>1668631.6</v>
      </c>
    </row>
    <row r="1383" spans="45:47" ht="15" thickBot="1" x14ac:dyDescent="0.35">
      <c r="AS1383" s="10">
        <v>292</v>
      </c>
      <c r="AT1383" s="11">
        <v>556210.5</v>
      </c>
      <c r="AU1383" s="11">
        <v>1668631.6</v>
      </c>
    </row>
    <row r="1384" spans="45:47" ht="15" thickBot="1" x14ac:dyDescent="0.35">
      <c r="AS1384" s="10">
        <v>293</v>
      </c>
      <c r="AT1384" s="11">
        <v>556210.5</v>
      </c>
      <c r="AU1384" s="11">
        <v>1668631.6</v>
      </c>
    </row>
    <row r="1385" spans="45:47" ht="15" thickBot="1" x14ac:dyDescent="0.35">
      <c r="AS1385" s="10">
        <v>294</v>
      </c>
      <c r="AT1385" s="11">
        <v>556210.5</v>
      </c>
      <c r="AU1385" s="11">
        <v>1668631.6</v>
      </c>
    </row>
    <row r="1386" spans="45:47" ht="15" thickBot="1" x14ac:dyDescent="0.35">
      <c r="AS1386" s="10">
        <v>295</v>
      </c>
      <c r="AT1386" s="11">
        <v>556210.5</v>
      </c>
      <c r="AU1386" s="11">
        <v>1668631.6</v>
      </c>
    </row>
    <row r="1387" spans="45:47" ht="15" thickBot="1" x14ac:dyDescent="0.35">
      <c r="AS1387" s="10">
        <v>296</v>
      </c>
      <c r="AT1387" s="11">
        <v>556210.5</v>
      </c>
      <c r="AU1387" s="11">
        <v>1668631.6</v>
      </c>
    </row>
    <row r="1388" spans="45:47" ht="15" thickBot="1" x14ac:dyDescent="0.35">
      <c r="AS1388" s="10">
        <v>297</v>
      </c>
      <c r="AT1388" s="11">
        <v>556210.5</v>
      </c>
      <c r="AU1388" s="11">
        <v>1668631.6</v>
      </c>
    </row>
    <row r="1389" spans="45:47" ht="15" thickBot="1" x14ac:dyDescent="0.35">
      <c r="AS1389" s="10">
        <v>298</v>
      </c>
      <c r="AT1389" s="11">
        <v>556210.5</v>
      </c>
      <c r="AU1389" s="11">
        <v>1668631.6</v>
      </c>
    </row>
    <row r="1390" spans="45:47" ht="15" thickBot="1" x14ac:dyDescent="0.35">
      <c r="AS1390" s="10">
        <v>299</v>
      </c>
      <c r="AT1390" s="11">
        <v>556210.5</v>
      </c>
      <c r="AU1390" s="11">
        <v>1668631.6</v>
      </c>
    </row>
    <row r="1391" spans="45:47" ht="15" thickBot="1" x14ac:dyDescent="0.35">
      <c r="AS1391" s="10">
        <v>300</v>
      </c>
      <c r="AT1391" s="11">
        <v>556210.5</v>
      </c>
      <c r="AU1391" s="11">
        <v>1668631.6</v>
      </c>
    </row>
    <row r="1392" spans="45:47" ht="15" thickBot="1" x14ac:dyDescent="0.35">
      <c r="AS1392" s="10">
        <v>301</v>
      </c>
      <c r="AT1392" s="11">
        <v>556210.5</v>
      </c>
      <c r="AU1392" s="11">
        <v>1668631.6</v>
      </c>
    </row>
    <row r="1393" spans="45:47" ht="15" thickBot="1" x14ac:dyDescent="0.35">
      <c r="AS1393" s="10">
        <v>302</v>
      </c>
      <c r="AT1393" s="11">
        <v>556210.5</v>
      </c>
      <c r="AU1393" s="11">
        <v>1668631.6</v>
      </c>
    </row>
    <row r="1394" spans="45:47" ht="15" thickBot="1" x14ac:dyDescent="0.35">
      <c r="AS1394" s="10">
        <v>303</v>
      </c>
      <c r="AT1394" s="11">
        <v>556210.5</v>
      </c>
      <c r="AU1394" s="11">
        <v>1668631.6</v>
      </c>
    </row>
    <row r="1395" spans="45:47" ht="15" thickBot="1" x14ac:dyDescent="0.35">
      <c r="AS1395" s="10">
        <v>304</v>
      </c>
      <c r="AT1395" s="11">
        <v>556210.5</v>
      </c>
      <c r="AU1395" s="11">
        <v>1668631.6</v>
      </c>
    </row>
    <row r="1396" spans="45:47" ht="15" thickBot="1" x14ac:dyDescent="0.35">
      <c r="AS1396" s="10">
        <v>305</v>
      </c>
      <c r="AT1396" s="11">
        <v>556210.5</v>
      </c>
      <c r="AU1396" s="11">
        <v>1668631.6</v>
      </c>
    </row>
    <row r="1397" spans="45:47" ht="15" thickBot="1" x14ac:dyDescent="0.35">
      <c r="AS1397" s="10">
        <v>306</v>
      </c>
      <c r="AT1397" s="11">
        <v>556210.5</v>
      </c>
      <c r="AU1397" s="11">
        <v>1668631.6</v>
      </c>
    </row>
    <row r="1398" spans="45:47" ht="15" thickBot="1" x14ac:dyDescent="0.35">
      <c r="AS1398" s="10">
        <v>307</v>
      </c>
      <c r="AT1398" s="11">
        <v>556210.5</v>
      </c>
      <c r="AU1398" s="11">
        <v>1668631.6</v>
      </c>
    </row>
    <row r="1399" spans="45:47" ht="15" thickBot="1" x14ac:dyDescent="0.35">
      <c r="AS1399" s="10">
        <v>308</v>
      </c>
      <c r="AT1399" s="11">
        <v>556210.5</v>
      </c>
      <c r="AU1399" s="11">
        <v>1668631.6</v>
      </c>
    </row>
    <row r="1400" spans="45:47" ht="15" thickBot="1" x14ac:dyDescent="0.35">
      <c r="AS1400" s="10">
        <v>309</v>
      </c>
      <c r="AT1400" s="11">
        <v>556210.5</v>
      </c>
      <c r="AU1400" s="11">
        <v>1668631.6</v>
      </c>
    </row>
    <row r="1401" spans="45:47" ht="15" thickBot="1" x14ac:dyDescent="0.35">
      <c r="AS1401" s="10">
        <v>310</v>
      </c>
      <c r="AT1401" s="11">
        <v>556210.5</v>
      </c>
      <c r="AU1401" s="11">
        <v>1668631.6</v>
      </c>
    </row>
    <row r="1402" spans="45:47" ht="15" thickBot="1" x14ac:dyDescent="0.35">
      <c r="AS1402" s="10">
        <v>311</v>
      </c>
      <c r="AT1402" s="11">
        <v>556210.5</v>
      </c>
      <c r="AU1402" s="11">
        <v>1668631.6</v>
      </c>
    </row>
    <row r="1403" spans="45:47" ht="15" thickBot="1" x14ac:dyDescent="0.35">
      <c r="AS1403" s="10">
        <v>312</v>
      </c>
      <c r="AT1403" s="11">
        <v>556210.5</v>
      </c>
      <c r="AU1403" s="11">
        <v>1668631.6</v>
      </c>
    </row>
    <row r="1404" spans="45:47" ht="15" thickBot="1" x14ac:dyDescent="0.35">
      <c r="AS1404" s="10">
        <v>313</v>
      </c>
      <c r="AT1404" s="11">
        <v>556210.5</v>
      </c>
      <c r="AU1404" s="11">
        <v>1668631.6</v>
      </c>
    </row>
    <row r="1405" spans="45:47" ht="15" thickBot="1" x14ac:dyDescent="0.35">
      <c r="AS1405" s="10">
        <v>314</v>
      </c>
      <c r="AT1405" s="11">
        <v>556210.5</v>
      </c>
      <c r="AU1405" s="11">
        <v>1668631.6</v>
      </c>
    </row>
    <row r="1406" spans="45:47" ht="15" thickBot="1" x14ac:dyDescent="0.35">
      <c r="AS1406" s="10">
        <v>315</v>
      </c>
      <c r="AT1406" s="11">
        <v>556210.5</v>
      </c>
      <c r="AU1406" s="11">
        <v>1668631.6</v>
      </c>
    </row>
    <row r="1407" spans="45:47" ht="15" thickBot="1" x14ac:dyDescent="0.35">
      <c r="AS1407" s="10">
        <v>316</v>
      </c>
      <c r="AT1407" s="11">
        <v>556210.5</v>
      </c>
      <c r="AU1407" s="11">
        <v>1668631.6</v>
      </c>
    </row>
    <row r="1408" spans="45:47" ht="15" thickBot="1" x14ac:dyDescent="0.35">
      <c r="AS1408" s="10">
        <v>317</v>
      </c>
      <c r="AT1408" s="11">
        <v>556210.5</v>
      </c>
      <c r="AU1408" s="11">
        <v>1668631.6</v>
      </c>
    </row>
    <row r="1409" spans="45:47" ht="15" thickBot="1" x14ac:dyDescent="0.35">
      <c r="AS1409" s="10">
        <v>318</v>
      </c>
      <c r="AT1409" s="11">
        <v>556210.5</v>
      </c>
      <c r="AU1409" s="11">
        <v>1668631.6</v>
      </c>
    </row>
    <row r="1410" spans="45:47" ht="15" thickBot="1" x14ac:dyDescent="0.35">
      <c r="AS1410" s="10">
        <v>319</v>
      </c>
      <c r="AT1410" s="11">
        <v>556210.5</v>
      </c>
      <c r="AU1410" s="11">
        <v>1668631.6</v>
      </c>
    </row>
    <row r="1411" spans="45:47" ht="15" thickBot="1" x14ac:dyDescent="0.35">
      <c r="AS1411" s="10">
        <v>320</v>
      </c>
      <c r="AT1411" s="11">
        <v>556210.5</v>
      </c>
      <c r="AU1411" s="11">
        <v>1668631.6</v>
      </c>
    </row>
    <row r="1412" spans="45:47" ht="15" thickBot="1" x14ac:dyDescent="0.35">
      <c r="AS1412" s="10">
        <v>321</v>
      </c>
      <c r="AT1412" s="11">
        <v>556210.5</v>
      </c>
      <c r="AU1412" s="11">
        <v>1668631.6</v>
      </c>
    </row>
    <row r="1413" spans="45:47" ht="15" thickBot="1" x14ac:dyDescent="0.35">
      <c r="AS1413" s="10">
        <v>322</v>
      </c>
      <c r="AT1413" s="11">
        <v>556210.5</v>
      </c>
      <c r="AU1413" s="11">
        <v>1668631.6</v>
      </c>
    </row>
    <row r="1414" spans="45:47" ht="15" thickBot="1" x14ac:dyDescent="0.35">
      <c r="AS1414" s="10">
        <v>323</v>
      </c>
      <c r="AT1414" s="11">
        <v>556210.5</v>
      </c>
      <c r="AU1414" s="11">
        <v>1668631.6</v>
      </c>
    </row>
    <row r="1415" spans="45:47" ht="15" thickBot="1" x14ac:dyDescent="0.35">
      <c r="AS1415" s="10">
        <v>324</v>
      </c>
      <c r="AT1415" s="11">
        <v>556210.5</v>
      </c>
      <c r="AU1415" s="11">
        <v>1668631.6</v>
      </c>
    </row>
    <row r="1416" spans="45:47" ht="15" thickBot="1" x14ac:dyDescent="0.35">
      <c r="AS1416" s="10">
        <v>325</v>
      </c>
      <c r="AT1416" s="11">
        <v>556210.5</v>
      </c>
      <c r="AU1416" s="11">
        <v>1668631.6</v>
      </c>
    </row>
    <row r="1417" spans="45:47" ht="15" thickBot="1" x14ac:dyDescent="0.35">
      <c r="AS1417" s="10">
        <v>326</v>
      </c>
      <c r="AT1417" s="11">
        <v>556210.5</v>
      </c>
      <c r="AU1417" s="11">
        <v>1668631.6</v>
      </c>
    </row>
    <row r="1418" spans="45:47" ht="15" thickBot="1" x14ac:dyDescent="0.35">
      <c r="AS1418" s="10">
        <v>327</v>
      </c>
      <c r="AT1418" s="11">
        <v>556210.5</v>
      </c>
      <c r="AU1418" s="11">
        <v>1668631.6</v>
      </c>
    </row>
    <row r="1419" spans="45:47" ht="15" thickBot="1" x14ac:dyDescent="0.35">
      <c r="AS1419" s="10">
        <v>328</v>
      </c>
      <c r="AT1419" s="11">
        <v>556210.5</v>
      </c>
      <c r="AU1419" s="11">
        <v>1668631.6</v>
      </c>
    </row>
    <row r="1420" spans="45:47" ht="15" thickBot="1" x14ac:dyDescent="0.35">
      <c r="AS1420" s="10">
        <v>329</v>
      </c>
      <c r="AT1420" s="11">
        <v>556210.5</v>
      </c>
      <c r="AU1420" s="11">
        <v>1668631.6</v>
      </c>
    </row>
    <row r="1421" spans="45:47" ht="15" thickBot="1" x14ac:dyDescent="0.35">
      <c r="AS1421" s="10">
        <v>330</v>
      </c>
      <c r="AT1421" s="11">
        <v>556210.5</v>
      </c>
      <c r="AU1421" s="11">
        <v>1668631.6</v>
      </c>
    </row>
    <row r="1422" spans="45:47" ht="15" thickBot="1" x14ac:dyDescent="0.35">
      <c r="AS1422" s="10">
        <v>331</v>
      </c>
      <c r="AT1422" s="11">
        <v>556210.5</v>
      </c>
      <c r="AU1422" s="11">
        <v>1668631.6</v>
      </c>
    </row>
    <row r="1423" spans="45:47" ht="15" thickBot="1" x14ac:dyDescent="0.35">
      <c r="AS1423" s="10">
        <v>332</v>
      </c>
      <c r="AT1423" s="11">
        <v>556210.5</v>
      </c>
      <c r="AU1423" s="11">
        <v>1668631.6</v>
      </c>
    </row>
    <row r="1424" spans="45:47" ht="15" thickBot="1" x14ac:dyDescent="0.35">
      <c r="AS1424" s="10">
        <v>333</v>
      </c>
      <c r="AT1424" s="11">
        <v>556210.5</v>
      </c>
      <c r="AU1424" s="11">
        <v>1668631.6</v>
      </c>
    </row>
    <row r="1425" spans="45:47" ht="15" thickBot="1" x14ac:dyDescent="0.35">
      <c r="AS1425" s="10">
        <v>334</v>
      </c>
      <c r="AT1425" s="11">
        <v>556210.5</v>
      </c>
      <c r="AU1425" s="11">
        <v>1668631.6</v>
      </c>
    </row>
    <row r="1426" spans="45:47" ht="15" thickBot="1" x14ac:dyDescent="0.35">
      <c r="AS1426" s="10">
        <v>335</v>
      </c>
      <c r="AT1426" s="11">
        <v>556210.5</v>
      </c>
      <c r="AU1426" s="11">
        <v>1668631.6</v>
      </c>
    </row>
    <row r="1427" spans="45:47" ht="15" thickBot="1" x14ac:dyDescent="0.35">
      <c r="AS1427" s="10">
        <v>336</v>
      </c>
      <c r="AT1427" s="11">
        <v>556210.5</v>
      </c>
      <c r="AU1427" s="11">
        <v>1668631.6</v>
      </c>
    </row>
    <row r="1428" spans="45:47" ht="15" thickBot="1" x14ac:dyDescent="0.35">
      <c r="AS1428" s="10">
        <v>337</v>
      </c>
      <c r="AT1428" s="11">
        <v>556210.5</v>
      </c>
      <c r="AU1428" s="11">
        <v>1668631.6</v>
      </c>
    </row>
    <row r="1429" spans="45:47" ht="15" thickBot="1" x14ac:dyDescent="0.35">
      <c r="AS1429" s="10">
        <v>338</v>
      </c>
      <c r="AT1429" s="11">
        <v>556210.5</v>
      </c>
      <c r="AU1429" s="11">
        <v>1668631.6</v>
      </c>
    </row>
    <row r="1430" spans="45:47" ht="15" thickBot="1" x14ac:dyDescent="0.35">
      <c r="AS1430" s="10">
        <v>339</v>
      </c>
      <c r="AT1430" s="11">
        <v>556210.5</v>
      </c>
      <c r="AU1430" s="11">
        <v>1668631.6</v>
      </c>
    </row>
    <row r="1431" spans="45:47" ht="15" thickBot="1" x14ac:dyDescent="0.35">
      <c r="AS1431" s="10">
        <v>340</v>
      </c>
      <c r="AT1431" s="11">
        <v>556210.5</v>
      </c>
      <c r="AU1431" s="11">
        <v>1668631.6</v>
      </c>
    </row>
    <row r="1432" spans="45:47" ht="15" thickBot="1" x14ac:dyDescent="0.35">
      <c r="AS1432" s="10">
        <v>341</v>
      </c>
      <c r="AT1432" s="11">
        <v>556210.5</v>
      </c>
      <c r="AU1432" s="11">
        <v>1668631.6</v>
      </c>
    </row>
    <row r="1433" spans="45:47" ht="15" thickBot="1" x14ac:dyDescent="0.35">
      <c r="AS1433" s="10">
        <v>342</v>
      </c>
      <c r="AT1433" s="11">
        <v>556210.5</v>
      </c>
      <c r="AU1433" s="11">
        <v>1668631.6</v>
      </c>
    </row>
    <row r="1434" spans="45:47" ht="15" thickBot="1" x14ac:dyDescent="0.35">
      <c r="AS1434" s="10">
        <v>343</v>
      </c>
      <c r="AT1434" s="11">
        <v>556210.5</v>
      </c>
      <c r="AU1434" s="11">
        <v>1668631.6</v>
      </c>
    </row>
    <row r="1435" spans="45:47" ht="15" thickBot="1" x14ac:dyDescent="0.35">
      <c r="AS1435" s="10">
        <v>344</v>
      </c>
      <c r="AT1435" s="11">
        <v>556210.5</v>
      </c>
      <c r="AU1435" s="11">
        <v>1668631.6</v>
      </c>
    </row>
    <row r="1436" spans="45:47" ht="15" thickBot="1" x14ac:dyDescent="0.35">
      <c r="AS1436" s="10">
        <v>345</v>
      </c>
      <c r="AT1436" s="11">
        <v>556210.5</v>
      </c>
      <c r="AU1436" s="11">
        <v>1668631.6</v>
      </c>
    </row>
    <row r="1437" spans="45:47" ht="15" thickBot="1" x14ac:dyDescent="0.35">
      <c r="AS1437" s="10">
        <v>346</v>
      </c>
      <c r="AT1437" s="11">
        <v>556210.5</v>
      </c>
      <c r="AU1437" s="11">
        <v>1668631.6</v>
      </c>
    </row>
    <row r="1438" spans="45:47" ht="15" thickBot="1" x14ac:dyDescent="0.35">
      <c r="AS1438" s="10">
        <v>347</v>
      </c>
      <c r="AT1438" s="11">
        <v>556210.5</v>
      </c>
      <c r="AU1438" s="11">
        <v>1668631.6</v>
      </c>
    </row>
    <row r="1439" spans="45:47" ht="15" thickBot="1" x14ac:dyDescent="0.35">
      <c r="AS1439" s="10">
        <v>348</v>
      </c>
      <c r="AT1439" s="11">
        <v>556210.5</v>
      </c>
      <c r="AU1439" s="11">
        <v>1668631.6</v>
      </c>
    </row>
    <row r="1440" spans="45:47" ht="15" thickBot="1" x14ac:dyDescent="0.35">
      <c r="AS1440" s="10">
        <v>349</v>
      </c>
      <c r="AT1440" s="11">
        <v>556210.5</v>
      </c>
      <c r="AU1440" s="11">
        <v>1668631.6</v>
      </c>
    </row>
    <row r="1441" spans="45:47" ht="15" thickBot="1" x14ac:dyDescent="0.35">
      <c r="AS1441" s="10">
        <v>350</v>
      </c>
      <c r="AT1441" s="11">
        <v>556210.5</v>
      </c>
      <c r="AU1441" s="11">
        <v>1668631.6</v>
      </c>
    </row>
    <row r="1442" spans="45:47" ht="15" thickBot="1" x14ac:dyDescent="0.35">
      <c r="AS1442" s="10">
        <v>351</v>
      </c>
      <c r="AT1442" s="11">
        <v>556210.5</v>
      </c>
      <c r="AU1442" s="11">
        <v>1668631.6</v>
      </c>
    </row>
    <row r="1443" spans="45:47" ht="15" thickBot="1" x14ac:dyDescent="0.35">
      <c r="AS1443" s="10">
        <v>352</v>
      </c>
      <c r="AT1443" s="11">
        <v>556210.5</v>
      </c>
      <c r="AU1443" s="11">
        <v>1668631.6</v>
      </c>
    </row>
    <row r="1444" spans="45:47" ht="15" thickBot="1" x14ac:dyDescent="0.35">
      <c r="AS1444" s="10">
        <v>353</v>
      </c>
      <c r="AT1444" s="11">
        <v>556210.5</v>
      </c>
      <c r="AU1444" s="11">
        <v>1668631.6</v>
      </c>
    </row>
    <row r="1445" spans="45:47" ht="15" thickBot="1" x14ac:dyDescent="0.35">
      <c r="AS1445" s="10">
        <v>354</v>
      </c>
      <c r="AT1445" s="11">
        <v>556210.5</v>
      </c>
      <c r="AU1445" s="11">
        <v>1668631.6</v>
      </c>
    </row>
    <row r="1446" spans="45:47" ht="15" thickBot="1" x14ac:dyDescent="0.35">
      <c r="AS1446" s="10">
        <v>355</v>
      </c>
      <c r="AT1446" s="11">
        <v>556210.5</v>
      </c>
      <c r="AU1446" s="11">
        <v>1668631.6</v>
      </c>
    </row>
    <row r="1447" spans="45:47" ht="15" thickBot="1" x14ac:dyDescent="0.35">
      <c r="AS1447" s="10">
        <v>356</v>
      </c>
      <c r="AT1447" s="11">
        <v>556210.5</v>
      </c>
      <c r="AU1447" s="11">
        <v>1112421.1000000001</v>
      </c>
    </row>
    <row r="1448" spans="45:47" ht="15" thickBot="1" x14ac:dyDescent="0.35">
      <c r="AS1448" s="10">
        <v>357</v>
      </c>
      <c r="AT1448" s="11">
        <v>556210.5</v>
      </c>
      <c r="AU1448" s="11">
        <v>1112421.1000000001</v>
      </c>
    </row>
    <row r="1449" spans="45:47" ht="15" thickBot="1" x14ac:dyDescent="0.35">
      <c r="AS1449" s="10">
        <v>358</v>
      </c>
      <c r="AT1449" s="11">
        <v>556210.5</v>
      </c>
      <c r="AU1449" s="11">
        <v>1112421.1000000001</v>
      </c>
    </row>
    <row r="1450" spans="45:47" ht="15" thickBot="1" x14ac:dyDescent="0.35">
      <c r="AS1450" s="10">
        <v>359</v>
      </c>
      <c r="AT1450" s="11">
        <v>556210.5</v>
      </c>
      <c r="AU1450" s="11">
        <v>1112421.1000000001</v>
      </c>
    </row>
    <row r="1451" spans="45:47" ht="15" thickBot="1" x14ac:dyDescent="0.35">
      <c r="AS1451" s="10">
        <v>360</v>
      </c>
      <c r="AT1451" s="11">
        <v>556210.5</v>
      </c>
      <c r="AU1451" s="11">
        <v>1112421.1000000001</v>
      </c>
    </row>
    <row r="1452" spans="45:47" ht="15" thickBot="1" x14ac:dyDescent="0.35">
      <c r="AS1452" s="10">
        <v>361</v>
      </c>
      <c r="AT1452" s="11">
        <v>556210.5</v>
      </c>
      <c r="AU1452" s="11">
        <v>1112421.1000000001</v>
      </c>
    </row>
    <row r="1453" spans="45:47" ht="15" thickBot="1" x14ac:dyDescent="0.35">
      <c r="AS1453" s="10">
        <v>362</v>
      </c>
      <c r="AT1453" s="11">
        <v>556210.5</v>
      </c>
      <c r="AU1453" s="11">
        <v>1112421.1000000001</v>
      </c>
    </row>
    <row r="1454" spans="45:47" ht="15" thickBot="1" x14ac:dyDescent="0.35">
      <c r="AS1454" s="10">
        <v>363</v>
      </c>
      <c r="AT1454" s="11">
        <v>556210.5</v>
      </c>
      <c r="AU1454" s="11">
        <v>1112421.1000000001</v>
      </c>
    </row>
    <row r="1455" spans="45:47" ht="15" thickBot="1" x14ac:dyDescent="0.35">
      <c r="AS1455" s="10">
        <v>364</v>
      </c>
      <c r="AT1455" s="11">
        <v>556210.5</v>
      </c>
      <c r="AU1455" s="11">
        <v>1112421.1000000001</v>
      </c>
    </row>
    <row r="1456" spans="45:47" ht="15" thickBot="1" x14ac:dyDescent="0.35">
      <c r="AS1456" s="10">
        <v>365</v>
      </c>
      <c r="AT1456" s="11">
        <v>556210.5</v>
      </c>
      <c r="AU1456" s="11">
        <v>1112421.1000000001</v>
      </c>
    </row>
    <row r="1457" spans="45:47" ht="15" thickBot="1" x14ac:dyDescent="0.35">
      <c r="AS1457" s="10">
        <v>366</v>
      </c>
      <c r="AT1457" s="11">
        <v>556210.5</v>
      </c>
      <c r="AU1457" s="11">
        <v>1112421.1000000001</v>
      </c>
    </row>
    <row r="1458" spans="45:47" ht="15" thickBot="1" x14ac:dyDescent="0.35">
      <c r="AS1458" s="10">
        <v>367</v>
      </c>
      <c r="AT1458" s="11">
        <v>556210.5</v>
      </c>
      <c r="AU1458" s="11">
        <v>1112421.1000000001</v>
      </c>
    </row>
    <row r="1459" spans="45:47" ht="15" thickBot="1" x14ac:dyDescent="0.35">
      <c r="AS1459" s="10">
        <v>368</v>
      </c>
      <c r="AT1459" s="11">
        <v>556210.5</v>
      </c>
      <c r="AU1459" s="11">
        <v>1112421.1000000001</v>
      </c>
    </row>
    <row r="1460" spans="45:47" ht="15" thickBot="1" x14ac:dyDescent="0.35">
      <c r="AS1460" s="10">
        <v>369</v>
      </c>
      <c r="AT1460" s="11">
        <v>556210.5</v>
      </c>
      <c r="AU1460" s="11">
        <v>1112421.1000000001</v>
      </c>
    </row>
    <row r="1461" spans="45:47" ht="15" thickBot="1" x14ac:dyDescent="0.35">
      <c r="AS1461" s="10">
        <v>370</v>
      </c>
      <c r="AT1461" s="11">
        <v>556210.5</v>
      </c>
      <c r="AU1461" s="11">
        <v>1112421.1000000001</v>
      </c>
    </row>
    <row r="1462" spans="45:47" ht="15" thickBot="1" x14ac:dyDescent="0.35">
      <c r="AS1462" s="10">
        <v>371</v>
      </c>
      <c r="AT1462" s="11">
        <v>556210.5</v>
      </c>
      <c r="AU1462" s="11">
        <v>1112421.1000000001</v>
      </c>
    </row>
    <row r="1463" spans="45:47" ht="15" thickBot="1" x14ac:dyDescent="0.35">
      <c r="AS1463" s="10">
        <v>372</v>
      </c>
      <c r="AT1463" s="11">
        <v>556210.5</v>
      </c>
      <c r="AU1463" s="11">
        <v>1112421.1000000001</v>
      </c>
    </row>
    <row r="1464" spans="45:47" ht="15" thickBot="1" x14ac:dyDescent="0.35">
      <c r="AS1464" s="10">
        <v>373</v>
      </c>
      <c r="AT1464" s="11">
        <v>556210.5</v>
      </c>
      <c r="AU1464" s="11">
        <v>1112421.1000000001</v>
      </c>
    </row>
    <row r="1465" spans="45:47" ht="15" thickBot="1" x14ac:dyDescent="0.35">
      <c r="AS1465" s="10">
        <v>374</v>
      </c>
      <c r="AT1465" s="11">
        <v>556210.5</v>
      </c>
      <c r="AU1465" s="11">
        <v>1112421.1000000001</v>
      </c>
    </row>
    <row r="1466" spans="45:47" ht="15" thickBot="1" x14ac:dyDescent="0.35">
      <c r="AS1466" s="10">
        <v>375</v>
      </c>
      <c r="AT1466" s="11">
        <v>556210.5</v>
      </c>
      <c r="AU1466" s="11">
        <v>1112421.1000000001</v>
      </c>
    </row>
    <row r="1467" spans="45:47" ht="15" thickBot="1" x14ac:dyDescent="0.35">
      <c r="AS1467" s="10">
        <v>376</v>
      </c>
      <c r="AT1467" s="11">
        <v>556210.5</v>
      </c>
      <c r="AU1467" s="11">
        <v>1112421.1000000001</v>
      </c>
    </row>
    <row r="1468" spans="45:47" ht="15" thickBot="1" x14ac:dyDescent="0.35">
      <c r="AS1468" s="10">
        <v>377</v>
      </c>
      <c r="AT1468" s="11">
        <v>556210.5</v>
      </c>
      <c r="AU1468" s="11">
        <v>1112421.1000000001</v>
      </c>
    </row>
    <row r="1469" spans="45:47" ht="15" thickBot="1" x14ac:dyDescent="0.35">
      <c r="AS1469" s="10">
        <v>378</v>
      </c>
      <c r="AT1469" s="11">
        <v>556210.5</v>
      </c>
      <c r="AU1469" s="11">
        <v>1112421.1000000001</v>
      </c>
    </row>
    <row r="1470" spans="45:47" ht="15" thickBot="1" x14ac:dyDescent="0.35">
      <c r="AS1470" s="10">
        <v>379</v>
      </c>
      <c r="AT1470" s="11">
        <v>556210.5</v>
      </c>
      <c r="AU1470" s="11">
        <v>1112421.1000000001</v>
      </c>
    </row>
    <row r="1471" spans="45:47" ht="15" thickBot="1" x14ac:dyDescent="0.35">
      <c r="AS1471" s="10">
        <v>380</v>
      </c>
      <c r="AT1471" s="11">
        <v>556210.5</v>
      </c>
      <c r="AU1471" s="11">
        <v>1112421.1000000001</v>
      </c>
    </row>
    <row r="1472" spans="45:47" ht="15" thickBot="1" x14ac:dyDescent="0.35">
      <c r="AS1472" s="10">
        <v>381</v>
      </c>
      <c r="AT1472" s="11">
        <v>556210.5</v>
      </c>
      <c r="AU1472" s="11">
        <v>1112421.1000000001</v>
      </c>
    </row>
    <row r="1473" spans="45:47" ht="15" thickBot="1" x14ac:dyDescent="0.35">
      <c r="AS1473" s="10">
        <v>382</v>
      </c>
      <c r="AT1473" s="11">
        <v>556210.5</v>
      </c>
      <c r="AU1473" s="11">
        <v>1112421.1000000001</v>
      </c>
    </row>
    <row r="1474" spans="45:47" ht="15" thickBot="1" x14ac:dyDescent="0.35">
      <c r="AS1474" s="10">
        <v>383</v>
      </c>
      <c r="AT1474" s="11">
        <v>556210.5</v>
      </c>
      <c r="AU1474" s="11">
        <v>1112421.1000000001</v>
      </c>
    </row>
    <row r="1475" spans="45:47" ht="15" thickBot="1" x14ac:dyDescent="0.35">
      <c r="AS1475" s="10">
        <v>384</v>
      </c>
      <c r="AT1475" s="11">
        <v>556210.5</v>
      </c>
      <c r="AU1475" s="11">
        <v>1112421.1000000001</v>
      </c>
    </row>
    <row r="1476" spans="45:47" ht="15" thickBot="1" x14ac:dyDescent="0.35">
      <c r="AS1476" s="10">
        <v>385</v>
      </c>
      <c r="AT1476" s="11">
        <v>556210.5</v>
      </c>
      <c r="AU1476" s="11">
        <v>1112421.1000000001</v>
      </c>
    </row>
    <row r="1477" spans="45:47" ht="15" thickBot="1" x14ac:dyDescent="0.35">
      <c r="AS1477" s="10">
        <v>386</v>
      </c>
      <c r="AT1477" s="11">
        <v>556210.5</v>
      </c>
      <c r="AU1477" s="11">
        <v>1112421.1000000001</v>
      </c>
    </row>
    <row r="1478" spans="45:47" ht="15" thickBot="1" x14ac:dyDescent="0.35">
      <c r="AS1478" s="10">
        <v>387</v>
      </c>
      <c r="AT1478" s="11">
        <v>556210.5</v>
      </c>
      <c r="AU1478" s="11">
        <v>1112421.1000000001</v>
      </c>
    </row>
    <row r="1479" spans="45:47" ht="15" thickBot="1" x14ac:dyDescent="0.35">
      <c r="AS1479" s="10">
        <v>388</v>
      </c>
      <c r="AT1479" s="11">
        <v>556210.5</v>
      </c>
      <c r="AU1479" s="11">
        <v>1112421.1000000001</v>
      </c>
    </row>
    <row r="1480" spans="45:47" ht="15" thickBot="1" x14ac:dyDescent="0.35">
      <c r="AS1480" s="10">
        <v>389</v>
      </c>
      <c r="AT1480" s="11">
        <v>556210.5</v>
      </c>
      <c r="AU1480" s="11">
        <v>1112421.1000000001</v>
      </c>
    </row>
    <row r="1481" spans="45:47" ht="15" thickBot="1" x14ac:dyDescent="0.35">
      <c r="AS1481" s="10">
        <v>390</v>
      </c>
      <c r="AT1481" s="11">
        <v>556210.5</v>
      </c>
      <c r="AU1481" s="11">
        <v>1112421.1000000001</v>
      </c>
    </row>
    <row r="1482" spans="45:47" ht="15" thickBot="1" x14ac:dyDescent="0.35">
      <c r="AS1482" s="10">
        <v>391</v>
      </c>
      <c r="AT1482" s="11">
        <v>556210.5</v>
      </c>
      <c r="AU1482" s="11">
        <v>1112421.1000000001</v>
      </c>
    </row>
    <row r="1483" spans="45:47" ht="15" thickBot="1" x14ac:dyDescent="0.35">
      <c r="AS1483" s="10">
        <v>392</v>
      </c>
      <c r="AT1483" s="11">
        <v>556210.5</v>
      </c>
      <c r="AU1483" s="11">
        <v>1112421.1000000001</v>
      </c>
    </row>
    <row r="1484" spans="45:47" ht="15" thickBot="1" x14ac:dyDescent="0.35">
      <c r="AS1484" s="10">
        <v>393</v>
      </c>
      <c r="AT1484" s="11">
        <v>556210.5</v>
      </c>
      <c r="AU1484" s="11">
        <v>1112421.1000000001</v>
      </c>
    </row>
    <row r="1485" spans="45:47" ht="15" thickBot="1" x14ac:dyDescent="0.35">
      <c r="AS1485" s="10">
        <v>394</v>
      </c>
      <c r="AT1485" s="11">
        <v>556210.5</v>
      </c>
      <c r="AU1485" s="11">
        <v>1112421.1000000001</v>
      </c>
    </row>
    <row r="1486" spans="45:47" ht="15" thickBot="1" x14ac:dyDescent="0.35">
      <c r="AS1486" s="10">
        <v>395</v>
      </c>
      <c r="AT1486" s="11">
        <v>556210.5</v>
      </c>
      <c r="AU1486" s="11">
        <v>1112421.1000000001</v>
      </c>
    </row>
    <row r="1487" spans="45:47" ht="15" thickBot="1" x14ac:dyDescent="0.35">
      <c r="AS1487" s="10">
        <v>396</v>
      </c>
      <c r="AT1487" s="11">
        <v>556210.5</v>
      </c>
      <c r="AU1487" s="11">
        <v>1112421.1000000001</v>
      </c>
    </row>
    <row r="1488" spans="45:47" ht="15" thickBot="1" x14ac:dyDescent="0.35">
      <c r="AS1488" s="10">
        <v>397</v>
      </c>
      <c r="AT1488" s="11">
        <v>556210.5</v>
      </c>
      <c r="AU1488" s="11">
        <v>1112421.1000000001</v>
      </c>
    </row>
    <row r="1489" spans="45:47" ht="15" thickBot="1" x14ac:dyDescent="0.35">
      <c r="AS1489" s="10">
        <v>398</v>
      </c>
      <c r="AT1489" s="11">
        <v>556210.5</v>
      </c>
      <c r="AU1489" s="11">
        <v>1112421.1000000001</v>
      </c>
    </row>
    <row r="1490" spans="45:47" ht="15" thickBot="1" x14ac:dyDescent="0.35">
      <c r="AS1490" s="10">
        <v>399</v>
      </c>
      <c r="AT1490" s="11">
        <v>556210.5</v>
      </c>
      <c r="AU1490" s="11">
        <v>1112421.1000000001</v>
      </c>
    </row>
    <row r="1491" spans="45:47" ht="15" thickBot="1" x14ac:dyDescent="0.35">
      <c r="AS1491" s="10">
        <v>400</v>
      </c>
      <c r="AT1491" s="11">
        <v>556210.5</v>
      </c>
      <c r="AU1491" s="11">
        <v>1112421.1000000001</v>
      </c>
    </row>
    <row r="1492" spans="45:47" ht="15" thickBot="1" x14ac:dyDescent="0.35">
      <c r="AS1492" s="10">
        <v>401</v>
      </c>
      <c r="AT1492" s="11">
        <v>556210.5</v>
      </c>
      <c r="AU1492" s="11">
        <v>1112421.1000000001</v>
      </c>
    </row>
    <row r="1493" spans="45:47" ht="15" thickBot="1" x14ac:dyDescent="0.35">
      <c r="AS1493" s="10">
        <v>402</v>
      </c>
      <c r="AT1493" s="11">
        <v>556210.5</v>
      </c>
      <c r="AU1493" s="11">
        <v>1112421.1000000001</v>
      </c>
    </row>
    <row r="1494" spans="45:47" ht="15" thickBot="1" x14ac:dyDescent="0.35">
      <c r="AS1494" s="10">
        <v>403</v>
      </c>
      <c r="AT1494" s="11">
        <v>556210.5</v>
      </c>
      <c r="AU1494" s="11">
        <v>1112421.1000000001</v>
      </c>
    </row>
    <row r="1495" spans="45:47" ht="15" thickBot="1" x14ac:dyDescent="0.35">
      <c r="AS1495" s="10">
        <v>404</v>
      </c>
      <c r="AT1495" s="11">
        <v>556210.5</v>
      </c>
      <c r="AU1495" s="11">
        <v>1112421.1000000001</v>
      </c>
    </row>
    <row r="1496" spans="45:47" ht="15" thickBot="1" x14ac:dyDescent="0.35">
      <c r="AS1496" s="10">
        <v>405</v>
      </c>
      <c r="AT1496" s="11">
        <v>556210.5</v>
      </c>
      <c r="AU1496" s="11">
        <v>1112421.1000000001</v>
      </c>
    </row>
    <row r="1497" spans="45:47" ht="15" thickBot="1" x14ac:dyDescent="0.35">
      <c r="AS1497" s="10">
        <v>406</v>
      </c>
      <c r="AT1497" s="11">
        <v>556210.5</v>
      </c>
      <c r="AU1497" s="11">
        <v>1112421.1000000001</v>
      </c>
    </row>
    <row r="1498" spans="45:47" ht="15" thickBot="1" x14ac:dyDescent="0.35">
      <c r="AS1498" s="10">
        <v>407</v>
      </c>
      <c r="AT1498" s="11">
        <v>556210.5</v>
      </c>
      <c r="AU1498" s="11">
        <v>1112421.1000000001</v>
      </c>
    </row>
    <row r="1499" spans="45:47" ht="15" thickBot="1" x14ac:dyDescent="0.35">
      <c r="AS1499" s="10">
        <v>408</v>
      </c>
      <c r="AT1499" s="11">
        <v>556210.5</v>
      </c>
      <c r="AU1499" s="11">
        <v>1112421.1000000001</v>
      </c>
    </row>
    <row r="1500" spans="45:47" ht="15" thickBot="1" x14ac:dyDescent="0.35">
      <c r="AS1500" s="10">
        <v>409</v>
      </c>
      <c r="AT1500" s="11">
        <v>556210.5</v>
      </c>
      <c r="AU1500" s="11">
        <v>1112421.1000000001</v>
      </c>
    </row>
    <row r="1501" spans="45:47" ht="15" thickBot="1" x14ac:dyDescent="0.35">
      <c r="AS1501" s="10">
        <v>410</v>
      </c>
      <c r="AT1501" s="11">
        <v>556210.5</v>
      </c>
      <c r="AU1501" s="11">
        <v>1112421.1000000001</v>
      </c>
    </row>
    <row r="1502" spans="45:47" ht="15" thickBot="1" x14ac:dyDescent="0.35">
      <c r="AS1502" s="10">
        <v>411</v>
      </c>
      <c r="AT1502" s="11">
        <v>556210.5</v>
      </c>
      <c r="AU1502" s="11">
        <v>1112421.1000000001</v>
      </c>
    </row>
    <row r="1503" spans="45:47" ht="15" thickBot="1" x14ac:dyDescent="0.35">
      <c r="AS1503" s="10">
        <v>412</v>
      </c>
      <c r="AT1503" s="11">
        <v>556210.5</v>
      </c>
      <c r="AU1503" s="11">
        <v>1112421.1000000001</v>
      </c>
    </row>
    <row r="1504" spans="45:47" ht="15" thickBot="1" x14ac:dyDescent="0.35">
      <c r="AS1504" s="10">
        <v>413</v>
      </c>
      <c r="AT1504" s="11">
        <v>556210.5</v>
      </c>
      <c r="AU1504" s="11">
        <v>1112421.1000000001</v>
      </c>
    </row>
    <row r="1505" spans="45:47" ht="15" thickBot="1" x14ac:dyDescent="0.35">
      <c r="AS1505" s="10">
        <v>414</v>
      </c>
      <c r="AT1505" s="11">
        <v>556210.5</v>
      </c>
      <c r="AU1505" s="11">
        <v>1112421.1000000001</v>
      </c>
    </row>
    <row r="1506" spans="45:47" ht="15" thickBot="1" x14ac:dyDescent="0.35">
      <c r="AS1506" s="10">
        <v>415</v>
      </c>
      <c r="AT1506" s="11">
        <v>556210.5</v>
      </c>
      <c r="AU1506" s="11">
        <v>1112421.1000000001</v>
      </c>
    </row>
    <row r="1507" spans="45:47" ht="15" thickBot="1" x14ac:dyDescent="0.35">
      <c r="AS1507" s="10">
        <v>416</v>
      </c>
      <c r="AT1507" s="11">
        <v>556210.5</v>
      </c>
      <c r="AU1507" s="11">
        <v>1112421.1000000001</v>
      </c>
    </row>
    <row r="1508" spans="45:47" ht="15" thickBot="1" x14ac:dyDescent="0.35">
      <c r="AS1508" s="10">
        <v>417</v>
      </c>
      <c r="AT1508" s="11">
        <v>556210.5</v>
      </c>
      <c r="AU1508" s="11">
        <v>1112421.1000000001</v>
      </c>
    </row>
    <row r="1509" spans="45:47" ht="15" thickBot="1" x14ac:dyDescent="0.35">
      <c r="AS1509" s="10">
        <v>418</v>
      </c>
      <c r="AT1509" s="11">
        <v>556210.5</v>
      </c>
      <c r="AU1509" s="11">
        <v>1112421.1000000001</v>
      </c>
    </row>
    <row r="1510" spans="45:47" ht="15" thickBot="1" x14ac:dyDescent="0.35">
      <c r="AS1510" s="10">
        <v>419</v>
      </c>
      <c r="AT1510" s="11">
        <v>556210.5</v>
      </c>
      <c r="AU1510" s="11">
        <v>1112421.1000000001</v>
      </c>
    </row>
    <row r="1511" spans="45:47" ht="15" thickBot="1" x14ac:dyDescent="0.35">
      <c r="AS1511" s="10">
        <v>420</v>
      </c>
      <c r="AT1511" s="11">
        <v>556210.5</v>
      </c>
      <c r="AU1511" s="11">
        <v>1112421.1000000001</v>
      </c>
    </row>
    <row r="1512" spans="45:47" ht="15" thickBot="1" x14ac:dyDescent="0.35">
      <c r="AS1512" s="10">
        <v>421</v>
      </c>
      <c r="AT1512" s="11">
        <v>0</v>
      </c>
      <c r="AU1512" s="11">
        <v>1112421.1000000001</v>
      </c>
    </row>
    <row r="1513" spans="45:47" ht="15" thickBot="1" x14ac:dyDescent="0.35">
      <c r="AS1513" s="10">
        <v>422</v>
      </c>
      <c r="AT1513" s="11">
        <v>0</v>
      </c>
      <c r="AU1513" s="11">
        <v>1112421.1000000001</v>
      </c>
    </row>
    <row r="1514" spans="45:47" ht="15" thickBot="1" x14ac:dyDescent="0.35">
      <c r="AS1514" s="10">
        <v>423</v>
      </c>
      <c r="AT1514" s="11">
        <v>0</v>
      </c>
      <c r="AU1514" s="11">
        <v>1112421.1000000001</v>
      </c>
    </row>
    <row r="1515" spans="45:47" ht="15" thickBot="1" x14ac:dyDescent="0.35">
      <c r="AS1515" s="10">
        <v>424</v>
      </c>
      <c r="AT1515" s="11">
        <v>0</v>
      </c>
      <c r="AU1515" s="11">
        <v>1112421.1000000001</v>
      </c>
    </row>
    <row r="1516" spans="45:47" ht="15" thickBot="1" x14ac:dyDescent="0.35">
      <c r="AS1516" s="10">
        <v>425</v>
      </c>
      <c r="AT1516" s="11">
        <v>0</v>
      </c>
      <c r="AU1516" s="11">
        <v>1112421.1000000001</v>
      </c>
    </row>
    <row r="1517" spans="45:47" ht="15" thickBot="1" x14ac:dyDescent="0.35">
      <c r="AS1517" s="10">
        <v>426</v>
      </c>
      <c r="AT1517" s="11">
        <v>0</v>
      </c>
      <c r="AU1517" s="11">
        <v>1112421.1000000001</v>
      </c>
    </row>
    <row r="1518" spans="45:47" ht="15" thickBot="1" x14ac:dyDescent="0.35">
      <c r="AS1518" s="10">
        <v>427</v>
      </c>
      <c r="AT1518" s="11">
        <v>0</v>
      </c>
      <c r="AU1518" s="11">
        <v>1112421.1000000001</v>
      </c>
    </row>
    <row r="1519" spans="45:47" ht="15" thickBot="1" x14ac:dyDescent="0.35">
      <c r="AS1519" s="10">
        <v>428</v>
      </c>
      <c r="AT1519" s="11">
        <v>0</v>
      </c>
      <c r="AU1519" s="11">
        <v>1112421.1000000001</v>
      </c>
    </row>
    <row r="1520" spans="45:47" ht="15" thickBot="1" x14ac:dyDescent="0.35">
      <c r="AS1520" s="10">
        <v>429</v>
      </c>
      <c r="AT1520" s="11">
        <v>0</v>
      </c>
      <c r="AU1520" s="11">
        <v>1112421.1000000001</v>
      </c>
    </row>
    <row r="1521" spans="45:47" ht="15" thickBot="1" x14ac:dyDescent="0.35">
      <c r="AS1521" s="10">
        <v>430</v>
      </c>
      <c r="AT1521" s="11">
        <v>0</v>
      </c>
      <c r="AU1521" s="11">
        <v>1112421.1000000001</v>
      </c>
    </row>
    <row r="1522" spans="45:47" ht="15" thickBot="1" x14ac:dyDescent="0.35">
      <c r="AS1522" s="10">
        <v>431</v>
      </c>
      <c r="AT1522" s="11">
        <v>0</v>
      </c>
      <c r="AU1522" s="11">
        <v>1112421.1000000001</v>
      </c>
    </row>
    <row r="1523" spans="45:47" ht="15" thickBot="1" x14ac:dyDescent="0.35">
      <c r="AS1523" s="10">
        <v>432</v>
      </c>
      <c r="AT1523" s="11">
        <v>0</v>
      </c>
      <c r="AU1523" s="11">
        <v>1112421.1000000001</v>
      </c>
    </row>
    <row r="1524" spans="45:47" ht="15" thickBot="1" x14ac:dyDescent="0.35">
      <c r="AS1524" s="10">
        <v>433</v>
      </c>
      <c r="AT1524" s="11">
        <v>0</v>
      </c>
      <c r="AU1524" s="11">
        <v>1112421.1000000001</v>
      </c>
    </row>
    <row r="1525" spans="45:47" ht="15" thickBot="1" x14ac:dyDescent="0.35">
      <c r="AS1525" s="10">
        <v>434</v>
      </c>
      <c r="AT1525" s="11">
        <v>0</v>
      </c>
      <c r="AU1525" s="11">
        <v>1112421.1000000001</v>
      </c>
    </row>
    <row r="1526" spans="45:47" ht="15" thickBot="1" x14ac:dyDescent="0.35">
      <c r="AS1526" s="10">
        <v>435</v>
      </c>
      <c r="AT1526" s="11">
        <v>0</v>
      </c>
      <c r="AU1526" s="11">
        <v>1112421.1000000001</v>
      </c>
    </row>
    <row r="1527" spans="45:47" ht="15" thickBot="1" x14ac:dyDescent="0.35">
      <c r="AS1527" s="10">
        <v>436</v>
      </c>
      <c r="AT1527" s="11">
        <v>0</v>
      </c>
      <c r="AU1527" s="11">
        <v>1112421.1000000001</v>
      </c>
    </row>
    <row r="1528" spans="45:47" ht="15" thickBot="1" x14ac:dyDescent="0.35">
      <c r="AS1528" s="10">
        <v>437</v>
      </c>
      <c r="AT1528" s="11">
        <v>0</v>
      </c>
      <c r="AU1528" s="11">
        <v>1112421.1000000001</v>
      </c>
    </row>
    <row r="1529" spans="45:47" ht="15" thickBot="1" x14ac:dyDescent="0.35">
      <c r="AS1529" s="10">
        <v>438</v>
      </c>
      <c r="AT1529" s="11">
        <v>0</v>
      </c>
      <c r="AU1529" s="11">
        <v>1112421.1000000001</v>
      </c>
    </row>
    <row r="1530" spans="45:47" ht="15" thickBot="1" x14ac:dyDescent="0.35">
      <c r="AS1530" s="10">
        <v>439</v>
      </c>
      <c r="AT1530" s="11">
        <v>0</v>
      </c>
      <c r="AU1530" s="11">
        <v>1112421.1000000001</v>
      </c>
    </row>
    <row r="1531" spans="45:47" ht="15" thickBot="1" x14ac:dyDescent="0.35">
      <c r="AS1531" s="10">
        <v>440</v>
      </c>
      <c r="AT1531" s="11">
        <v>0</v>
      </c>
      <c r="AU1531" s="11">
        <v>556210.5</v>
      </c>
    </row>
    <row r="1532" spans="45:47" ht="15" thickBot="1" x14ac:dyDescent="0.35">
      <c r="AS1532" s="10">
        <v>441</v>
      </c>
      <c r="AT1532" s="11">
        <v>0</v>
      </c>
      <c r="AU1532" s="11">
        <v>556210.5</v>
      </c>
    </row>
    <row r="1533" spans="45:47" ht="15" thickBot="1" x14ac:dyDescent="0.35">
      <c r="AS1533" s="10">
        <v>442</v>
      </c>
      <c r="AT1533" s="11">
        <v>0</v>
      </c>
      <c r="AU1533" s="11">
        <v>556210.5</v>
      </c>
    </row>
    <row r="1534" spans="45:47" ht="15" thickBot="1" x14ac:dyDescent="0.35">
      <c r="AS1534" s="10">
        <v>443</v>
      </c>
      <c r="AT1534" s="11">
        <v>0</v>
      </c>
      <c r="AU1534" s="11">
        <v>556210.5</v>
      </c>
    </row>
    <row r="1535" spans="45:47" ht="15" thickBot="1" x14ac:dyDescent="0.35">
      <c r="AS1535" s="10">
        <v>444</v>
      </c>
      <c r="AT1535" s="11">
        <v>0</v>
      </c>
      <c r="AU1535" s="11">
        <v>556210.5</v>
      </c>
    </row>
    <row r="1536" spans="45:47" ht="15" thickBot="1" x14ac:dyDescent="0.35">
      <c r="AS1536" s="10">
        <v>445</v>
      </c>
      <c r="AT1536" s="11">
        <v>0</v>
      </c>
      <c r="AU1536" s="11">
        <v>556210.5</v>
      </c>
    </row>
    <row r="1537" spans="45:47" ht="15" thickBot="1" x14ac:dyDescent="0.35">
      <c r="AS1537" s="10">
        <v>446</v>
      </c>
      <c r="AT1537" s="11">
        <v>0</v>
      </c>
      <c r="AU1537" s="11">
        <v>556210.5</v>
      </c>
    </row>
    <row r="1538" spans="45:47" ht="15" thickBot="1" x14ac:dyDescent="0.35">
      <c r="AS1538" s="10">
        <v>447</v>
      </c>
      <c r="AT1538" s="11">
        <v>0</v>
      </c>
      <c r="AU1538" s="11">
        <v>556210.5</v>
      </c>
    </row>
    <row r="1539" spans="45:47" ht="15" thickBot="1" x14ac:dyDescent="0.35">
      <c r="AS1539" s="10">
        <v>448</v>
      </c>
      <c r="AT1539" s="11">
        <v>0</v>
      </c>
      <c r="AU1539" s="11">
        <v>556210.5</v>
      </c>
    </row>
    <row r="1540" spans="45:47" ht="15" thickBot="1" x14ac:dyDescent="0.35">
      <c r="AS1540" s="10">
        <v>449</v>
      </c>
      <c r="AT1540" s="11">
        <v>0</v>
      </c>
      <c r="AU1540" s="11">
        <v>556210.5</v>
      </c>
    </row>
    <row r="1541" spans="45:47" ht="15" thickBot="1" x14ac:dyDescent="0.35">
      <c r="AS1541" s="10">
        <v>450</v>
      </c>
      <c r="AT1541" s="11">
        <v>0</v>
      </c>
      <c r="AU1541" s="11">
        <v>556210.5</v>
      </c>
    </row>
    <row r="1542" spans="45:47" ht="15" thickBot="1" x14ac:dyDescent="0.35">
      <c r="AS1542" s="10">
        <v>451</v>
      </c>
      <c r="AT1542" s="11">
        <v>0</v>
      </c>
      <c r="AU1542" s="11">
        <v>556210.5</v>
      </c>
    </row>
    <row r="1543" spans="45:47" ht="15" thickBot="1" x14ac:dyDescent="0.35">
      <c r="AS1543" s="10">
        <v>452</v>
      </c>
      <c r="AT1543" s="11">
        <v>0</v>
      </c>
      <c r="AU1543" s="11">
        <v>556210.5</v>
      </c>
    </row>
    <row r="1544" spans="45:47" ht="15" thickBot="1" x14ac:dyDescent="0.35">
      <c r="AS1544" s="10">
        <v>453</v>
      </c>
      <c r="AT1544" s="11">
        <v>0</v>
      </c>
      <c r="AU1544" s="11">
        <v>556210.5</v>
      </c>
    </row>
    <row r="1545" spans="45:47" ht="15" thickBot="1" x14ac:dyDescent="0.35">
      <c r="AS1545" s="10">
        <v>454</v>
      </c>
      <c r="AT1545" s="11">
        <v>0</v>
      </c>
      <c r="AU1545" s="11">
        <v>556210.5</v>
      </c>
    </row>
    <row r="1546" spans="45:47" ht="15" thickBot="1" x14ac:dyDescent="0.35">
      <c r="AS1546" s="10">
        <v>455</v>
      </c>
      <c r="AT1546" s="11">
        <v>0</v>
      </c>
      <c r="AU1546" s="11">
        <v>556210.5</v>
      </c>
    </row>
    <row r="1547" spans="45:47" ht="15" thickBot="1" x14ac:dyDescent="0.35">
      <c r="AS1547" s="10">
        <v>456</v>
      </c>
      <c r="AT1547" s="11">
        <v>0</v>
      </c>
      <c r="AU1547" s="11">
        <v>556210.5</v>
      </c>
    </row>
    <row r="1548" spans="45:47" ht="15" thickBot="1" x14ac:dyDescent="0.35">
      <c r="AS1548" s="10">
        <v>457</v>
      </c>
      <c r="AT1548" s="11">
        <v>0</v>
      </c>
      <c r="AU1548" s="11">
        <v>556210.5</v>
      </c>
    </row>
    <row r="1549" spans="45:47" ht="15" thickBot="1" x14ac:dyDescent="0.35">
      <c r="AS1549" s="10">
        <v>458</v>
      </c>
      <c r="AT1549" s="11">
        <v>0</v>
      </c>
      <c r="AU1549" s="11">
        <v>556210.5</v>
      </c>
    </row>
    <row r="1550" spans="45:47" ht="15" thickBot="1" x14ac:dyDescent="0.35">
      <c r="AS1550" s="10">
        <v>459</v>
      </c>
      <c r="AT1550" s="11">
        <v>0</v>
      </c>
      <c r="AU1550" s="11">
        <v>556210.5</v>
      </c>
    </row>
    <row r="1551" spans="45:47" ht="15" thickBot="1" x14ac:dyDescent="0.35">
      <c r="AS1551" s="10">
        <v>460</v>
      </c>
      <c r="AT1551" s="11">
        <v>0</v>
      </c>
      <c r="AU1551" s="11">
        <v>556210.5</v>
      </c>
    </row>
    <row r="1552" spans="45:47" ht="15" thickBot="1" x14ac:dyDescent="0.35">
      <c r="AS1552" s="10">
        <v>461</v>
      </c>
      <c r="AT1552" s="11">
        <v>0</v>
      </c>
      <c r="AU1552" s="11">
        <v>556210.5</v>
      </c>
    </row>
    <row r="1553" spans="45:47" ht="15" thickBot="1" x14ac:dyDescent="0.35">
      <c r="AS1553" s="10">
        <v>462</v>
      </c>
      <c r="AT1553" s="11">
        <v>0</v>
      </c>
      <c r="AU1553" s="11">
        <v>556210.5</v>
      </c>
    </row>
    <row r="1554" spans="45:47" ht="15" thickBot="1" x14ac:dyDescent="0.35">
      <c r="AS1554" s="10">
        <v>463</v>
      </c>
      <c r="AT1554" s="11">
        <v>0</v>
      </c>
      <c r="AU1554" s="11">
        <v>556210.5</v>
      </c>
    </row>
    <row r="1555" spans="45:47" ht="15" thickBot="1" x14ac:dyDescent="0.35">
      <c r="AS1555" s="10">
        <v>464</v>
      </c>
      <c r="AT1555" s="11">
        <v>0</v>
      </c>
      <c r="AU1555" s="11">
        <v>556210.5</v>
      </c>
    </row>
    <row r="1556" spans="45:47" ht="15" thickBot="1" x14ac:dyDescent="0.35">
      <c r="AS1556" s="10">
        <v>465</v>
      </c>
      <c r="AT1556" s="11">
        <v>0</v>
      </c>
      <c r="AU1556" s="11">
        <v>556210.5</v>
      </c>
    </row>
    <row r="1557" spans="45:47" ht="15" thickBot="1" x14ac:dyDescent="0.35">
      <c r="AS1557" s="10">
        <v>466</v>
      </c>
      <c r="AT1557" s="11">
        <v>0</v>
      </c>
      <c r="AU1557" s="11">
        <v>556210.5</v>
      </c>
    </row>
    <row r="1558" spans="45:47" ht="15" thickBot="1" x14ac:dyDescent="0.35">
      <c r="AS1558" s="10">
        <v>467</v>
      </c>
      <c r="AT1558" s="11">
        <v>0</v>
      </c>
      <c r="AU1558" s="11">
        <v>556210.5</v>
      </c>
    </row>
    <row r="1559" spans="45:47" ht="15" thickBot="1" x14ac:dyDescent="0.35">
      <c r="AS1559" s="10">
        <v>468</v>
      </c>
      <c r="AT1559" s="11">
        <v>0</v>
      </c>
      <c r="AU1559" s="11">
        <v>556210.5</v>
      </c>
    </row>
    <row r="1560" spans="45:47" ht="15" thickBot="1" x14ac:dyDescent="0.35">
      <c r="AS1560" s="10">
        <v>469</v>
      </c>
      <c r="AT1560" s="11">
        <v>0</v>
      </c>
      <c r="AU1560" s="11">
        <v>556210.5</v>
      </c>
    </row>
    <row r="1561" spans="45:47" ht="15" thickBot="1" x14ac:dyDescent="0.35">
      <c r="AS1561" s="10">
        <v>470</v>
      </c>
      <c r="AT1561" s="11">
        <v>0</v>
      </c>
      <c r="AU1561" s="11">
        <v>556210.5</v>
      </c>
    </row>
    <row r="1562" spans="45:47" ht="15" thickBot="1" x14ac:dyDescent="0.35">
      <c r="AS1562" s="10">
        <v>471</v>
      </c>
      <c r="AT1562" s="11">
        <v>0</v>
      </c>
      <c r="AU1562" s="11">
        <v>556210.5</v>
      </c>
    </row>
    <row r="1563" spans="45:47" ht="15" thickBot="1" x14ac:dyDescent="0.35">
      <c r="AS1563" s="10">
        <v>472</v>
      </c>
      <c r="AT1563" s="11">
        <v>0</v>
      </c>
      <c r="AU1563" s="11">
        <v>556210.5</v>
      </c>
    </row>
    <row r="1564" spans="45:47" ht="15" thickBot="1" x14ac:dyDescent="0.35">
      <c r="AS1564" s="10">
        <v>473</v>
      </c>
      <c r="AT1564" s="11">
        <v>0</v>
      </c>
      <c r="AU1564" s="11">
        <v>556210.5</v>
      </c>
    </row>
    <row r="1565" spans="45:47" ht="15" thickBot="1" x14ac:dyDescent="0.35">
      <c r="AS1565" s="10">
        <v>474</v>
      </c>
      <c r="AT1565" s="11">
        <v>0</v>
      </c>
      <c r="AU1565" s="11">
        <v>556210.5</v>
      </c>
    </row>
    <row r="1566" spans="45:47" ht="15" thickBot="1" x14ac:dyDescent="0.35">
      <c r="AS1566" s="10">
        <v>475</v>
      </c>
      <c r="AT1566" s="11">
        <v>0</v>
      </c>
      <c r="AU1566" s="11">
        <v>556210.5</v>
      </c>
    </row>
    <row r="1567" spans="45:47" ht="15" thickBot="1" x14ac:dyDescent="0.35">
      <c r="AS1567" s="10">
        <v>476</v>
      </c>
      <c r="AT1567" s="11">
        <v>0</v>
      </c>
      <c r="AU1567" s="11">
        <v>556210.5</v>
      </c>
    </row>
    <row r="1568" spans="45:47" ht="15" thickBot="1" x14ac:dyDescent="0.35">
      <c r="AS1568" s="10">
        <v>477</v>
      </c>
      <c r="AT1568" s="11">
        <v>0</v>
      </c>
      <c r="AU1568" s="11">
        <v>556210.5</v>
      </c>
    </row>
    <row r="1569" spans="45:47" ht="15" thickBot="1" x14ac:dyDescent="0.35">
      <c r="AS1569" s="10">
        <v>478</v>
      </c>
      <c r="AT1569" s="11">
        <v>0</v>
      </c>
      <c r="AU1569" s="11">
        <v>556210.5</v>
      </c>
    </row>
    <row r="1570" spans="45:47" ht="15" thickBot="1" x14ac:dyDescent="0.35">
      <c r="AS1570" s="10">
        <v>479</v>
      </c>
      <c r="AT1570" s="11">
        <v>0</v>
      </c>
      <c r="AU1570" s="11">
        <v>556210.5</v>
      </c>
    </row>
    <row r="1571" spans="45:47" ht="15" thickBot="1" x14ac:dyDescent="0.35">
      <c r="AS1571" s="10">
        <v>480</v>
      </c>
      <c r="AT1571" s="11">
        <v>0</v>
      </c>
      <c r="AU1571" s="11">
        <v>556210.5</v>
      </c>
    </row>
    <row r="1572" spans="45:47" ht="15" thickBot="1" x14ac:dyDescent="0.35">
      <c r="AS1572" s="10">
        <v>481</v>
      </c>
      <c r="AT1572" s="11">
        <v>0</v>
      </c>
      <c r="AU1572" s="11">
        <v>556210.5</v>
      </c>
    </row>
    <row r="1573" spans="45:47" ht="15" thickBot="1" x14ac:dyDescent="0.35">
      <c r="AS1573" s="10">
        <v>482</v>
      </c>
      <c r="AT1573" s="11">
        <v>0</v>
      </c>
      <c r="AU1573" s="11">
        <v>556210.5</v>
      </c>
    </row>
    <row r="1574" spans="45:47" ht="15" thickBot="1" x14ac:dyDescent="0.35">
      <c r="AS1574" s="10">
        <v>483</v>
      </c>
      <c r="AT1574" s="11">
        <v>0</v>
      </c>
      <c r="AU1574" s="11">
        <v>0</v>
      </c>
    </row>
    <row r="1575" spans="45:47" ht="15" thickBot="1" x14ac:dyDescent="0.35">
      <c r="AS1575" s="10">
        <v>484</v>
      </c>
      <c r="AT1575" s="11">
        <v>0</v>
      </c>
      <c r="AU1575" s="11">
        <v>0</v>
      </c>
    </row>
    <row r="1576" spans="45:47" ht="15" thickBot="1" x14ac:dyDescent="0.35">
      <c r="AS1576" s="10">
        <v>485</v>
      </c>
      <c r="AT1576" s="11">
        <v>0</v>
      </c>
      <c r="AU1576" s="11">
        <v>0</v>
      </c>
    </row>
    <row r="1577" spans="45:47" ht="15" thickBot="1" x14ac:dyDescent="0.35">
      <c r="AS1577" s="10">
        <v>486</v>
      </c>
      <c r="AT1577" s="11">
        <v>0</v>
      </c>
      <c r="AU1577" s="11">
        <v>0</v>
      </c>
    </row>
    <row r="1578" spans="45:47" ht="15" thickBot="1" x14ac:dyDescent="0.35">
      <c r="AS1578" s="10">
        <v>487</v>
      </c>
      <c r="AT1578" s="11">
        <v>0</v>
      </c>
      <c r="AU1578" s="11">
        <v>0</v>
      </c>
    </row>
    <row r="1579" spans="45:47" ht="15" thickBot="1" x14ac:dyDescent="0.35">
      <c r="AS1579" s="10">
        <v>488</v>
      </c>
      <c r="AT1579" s="11">
        <v>0</v>
      </c>
      <c r="AU1579" s="11">
        <v>0</v>
      </c>
    </row>
    <row r="1580" spans="45:47" ht="15" thickBot="1" x14ac:dyDescent="0.35">
      <c r="AS1580" s="10">
        <v>489</v>
      </c>
      <c r="AT1580" s="11">
        <v>0</v>
      </c>
      <c r="AU1580" s="11">
        <v>0</v>
      </c>
    </row>
    <row r="1581" spans="45:47" ht="15" thickBot="1" x14ac:dyDescent="0.35">
      <c r="AS1581" s="10">
        <v>490</v>
      </c>
      <c r="AT1581" s="11">
        <v>0</v>
      </c>
      <c r="AU1581" s="11">
        <v>0</v>
      </c>
    </row>
    <row r="1582" spans="45:47" ht="15" thickBot="1" x14ac:dyDescent="0.35">
      <c r="AS1582" s="10">
        <v>491</v>
      </c>
      <c r="AT1582" s="11">
        <v>0</v>
      </c>
      <c r="AU1582" s="11">
        <v>0</v>
      </c>
    </row>
    <row r="1583" spans="45:47" ht="15" thickBot="1" x14ac:dyDescent="0.35">
      <c r="AS1583" s="10">
        <v>492</v>
      </c>
      <c r="AT1583" s="11">
        <v>0</v>
      </c>
      <c r="AU1583" s="11">
        <v>0</v>
      </c>
    </row>
    <row r="1584" spans="45:47" ht="15" thickBot="1" x14ac:dyDescent="0.35">
      <c r="AS1584" s="10">
        <v>493</v>
      </c>
      <c r="AT1584" s="11">
        <v>0</v>
      </c>
      <c r="AU1584" s="11">
        <v>0</v>
      </c>
    </row>
    <row r="1585" spans="45:47" ht="15" thickBot="1" x14ac:dyDescent="0.35">
      <c r="AS1585" s="10">
        <v>494</v>
      </c>
      <c r="AT1585" s="11">
        <v>0</v>
      </c>
      <c r="AU1585" s="11">
        <v>0</v>
      </c>
    </row>
    <row r="1586" spans="45:47" ht="15" thickBot="1" x14ac:dyDescent="0.35">
      <c r="AS1586" s="10">
        <v>495</v>
      </c>
      <c r="AT1586" s="11">
        <v>0</v>
      </c>
      <c r="AU1586" s="11">
        <v>0</v>
      </c>
    </row>
    <row r="1587" spans="45:47" ht="15" thickBot="1" x14ac:dyDescent="0.35">
      <c r="AS1587" s="10">
        <v>496</v>
      </c>
      <c r="AT1587" s="11">
        <v>0</v>
      </c>
      <c r="AU1587" s="11">
        <v>0</v>
      </c>
    </row>
    <row r="1588" spans="45:47" ht="15" thickBot="1" x14ac:dyDescent="0.35">
      <c r="AS1588" s="10">
        <v>497</v>
      </c>
      <c r="AT1588" s="11">
        <v>0</v>
      </c>
      <c r="AU1588" s="11">
        <v>0</v>
      </c>
    </row>
    <row r="1589" spans="45:47" ht="15" thickBot="1" x14ac:dyDescent="0.35">
      <c r="AS1589" s="10">
        <v>498</v>
      </c>
      <c r="AT1589" s="11">
        <v>0</v>
      </c>
      <c r="AU1589" s="11">
        <v>0</v>
      </c>
    </row>
    <row r="1590" spans="45:47" ht="15" thickBot="1" x14ac:dyDescent="0.35">
      <c r="AS1590" s="10">
        <v>499</v>
      </c>
      <c r="AT1590" s="11">
        <v>0</v>
      </c>
      <c r="AU1590" s="11">
        <v>0</v>
      </c>
    </row>
    <row r="1591" spans="45:47" ht="15" thickBot="1" x14ac:dyDescent="0.35">
      <c r="AS1591" s="10">
        <v>500</v>
      </c>
      <c r="AT1591" s="11">
        <v>0</v>
      </c>
      <c r="AU1591" s="11">
        <v>0</v>
      </c>
    </row>
    <row r="1592" spans="45:47" ht="15" thickBot="1" x14ac:dyDescent="0.35">
      <c r="AS1592" s="10">
        <v>501</v>
      </c>
      <c r="AT1592" s="11">
        <v>0</v>
      </c>
      <c r="AU1592" s="11">
        <v>0</v>
      </c>
    </row>
    <row r="1593" spans="45:47" ht="15" thickBot="1" x14ac:dyDescent="0.35">
      <c r="AS1593" s="10">
        <v>502</v>
      </c>
      <c r="AT1593" s="11">
        <v>0</v>
      </c>
      <c r="AU1593" s="11">
        <v>0</v>
      </c>
    </row>
    <row r="1594" spans="45:47" ht="15" thickBot="1" x14ac:dyDescent="0.35">
      <c r="AS1594" s="10">
        <v>503</v>
      </c>
      <c r="AT1594" s="11">
        <v>0</v>
      </c>
      <c r="AU1594" s="11">
        <v>0</v>
      </c>
    </row>
    <row r="1595" spans="45:47" ht="15" thickBot="1" x14ac:dyDescent="0.35">
      <c r="AS1595" s="10">
        <v>504</v>
      </c>
      <c r="AT1595" s="11">
        <v>0</v>
      </c>
      <c r="AU1595" s="11">
        <v>0</v>
      </c>
    </row>
    <row r="1596" spans="45:47" ht="15" thickBot="1" x14ac:dyDescent="0.35">
      <c r="AS1596" s="10">
        <v>505</v>
      </c>
      <c r="AT1596" s="11">
        <v>0</v>
      </c>
      <c r="AU1596" s="11">
        <v>0</v>
      </c>
    </row>
    <row r="1597" spans="45:47" ht="15" thickBot="1" x14ac:dyDescent="0.35">
      <c r="AS1597" s="10">
        <v>506</v>
      </c>
      <c r="AT1597" s="11">
        <v>0</v>
      </c>
      <c r="AU1597" s="11">
        <v>0</v>
      </c>
    </row>
    <row r="1598" spans="45:47" ht="15" thickBot="1" x14ac:dyDescent="0.35">
      <c r="AS1598" s="10">
        <v>507</v>
      </c>
      <c r="AT1598" s="11">
        <v>0</v>
      </c>
      <c r="AU1598" s="11">
        <v>0</v>
      </c>
    </row>
    <row r="1599" spans="45:47" ht="15" thickBot="1" x14ac:dyDescent="0.35">
      <c r="AS1599" s="10">
        <v>508</v>
      </c>
      <c r="AT1599" s="11">
        <v>0</v>
      </c>
      <c r="AU1599" s="11">
        <v>0</v>
      </c>
    </row>
    <row r="1600" spans="45:47" ht="15" thickBot="1" x14ac:dyDescent="0.35">
      <c r="AS1600" s="10">
        <v>509</v>
      </c>
      <c r="AT1600" s="11">
        <v>0</v>
      </c>
      <c r="AU1600" s="11">
        <v>0</v>
      </c>
    </row>
    <row r="1601" spans="45:47" ht="15" thickBot="1" x14ac:dyDescent="0.35">
      <c r="AS1601" s="10">
        <v>510</v>
      </c>
      <c r="AT1601" s="11">
        <v>0</v>
      </c>
      <c r="AU1601" s="11">
        <v>0</v>
      </c>
    </row>
    <row r="1602" spans="45:47" ht="15" thickBot="1" x14ac:dyDescent="0.35">
      <c r="AS1602" s="10">
        <v>511</v>
      </c>
      <c r="AT1602" s="11">
        <v>0</v>
      </c>
      <c r="AU1602" s="11">
        <v>0</v>
      </c>
    </row>
    <row r="1603" spans="45:47" ht="15" thickBot="1" x14ac:dyDescent="0.35">
      <c r="AS1603" s="10">
        <v>512</v>
      </c>
      <c r="AT1603" s="11">
        <v>0</v>
      </c>
      <c r="AU1603" s="11">
        <v>0</v>
      </c>
    </row>
    <row r="1604" spans="45:47" ht="15" thickBot="1" x14ac:dyDescent="0.35">
      <c r="AS1604" s="10">
        <v>513</v>
      </c>
      <c r="AT1604" s="11">
        <v>0</v>
      </c>
      <c r="AU1604" s="11">
        <v>0</v>
      </c>
    </row>
    <row r="1605" spans="45:47" ht="15" thickBot="1" x14ac:dyDescent="0.35">
      <c r="AS1605" s="10">
        <v>514</v>
      </c>
      <c r="AT1605" s="11">
        <v>0</v>
      </c>
      <c r="AU1605" s="11">
        <v>0</v>
      </c>
    </row>
    <row r="1606" spans="45:47" ht="15" thickBot="1" x14ac:dyDescent="0.35">
      <c r="AS1606" s="10">
        <v>515</v>
      </c>
      <c r="AT1606" s="11">
        <v>0</v>
      </c>
      <c r="AU1606" s="11">
        <v>0</v>
      </c>
    </row>
    <row r="1607" spans="45:47" ht="15" thickBot="1" x14ac:dyDescent="0.35">
      <c r="AS1607" s="10">
        <v>516</v>
      </c>
      <c r="AT1607" s="11">
        <v>0</v>
      </c>
      <c r="AU1607" s="11">
        <v>0</v>
      </c>
    </row>
    <row r="1608" spans="45:47" ht="15" thickBot="1" x14ac:dyDescent="0.35">
      <c r="AS1608" s="10">
        <v>517</v>
      </c>
      <c r="AT1608" s="11">
        <v>0</v>
      </c>
      <c r="AU1608" s="11">
        <v>0</v>
      </c>
    </row>
    <row r="1609" spans="45:47" ht="15" thickBot="1" x14ac:dyDescent="0.35">
      <c r="AS1609" s="10">
        <v>518</v>
      </c>
      <c r="AT1609" s="11">
        <v>0</v>
      </c>
      <c r="AU1609" s="11">
        <v>0</v>
      </c>
    </row>
    <row r="1610" spans="45:47" ht="15" thickBot="1" x14ac:dyDescent="0.35">
      <c r="AS1610" s="10">
        <v>519</v>
      </c>
      <c r="AT1610" s="11">
        <v>0</v>
      </c>
      <c r="AU1610" s="11">
        <v>0</v>
      </c>
    </row>
    <row r="1611" spans="45:47" ht="15" thickBot="1" x14ac:dyDescent="0.35">
      <c r="AS1611" s="10">
        <v>520</v>
      </c>
      <c r="AT1611" s="11">
        <v>0</v>
      </c>
      <c r="AU1611" s="11">
        <v>0</v>
      </c>
    </row>
    <row r="1612" spans="45:47" ht="15" thickBot="1" x14ac:dyDescent="0.35">
      <c r="AS1612" s="10">
        <v>521</v>
      </c>
      <c r="AT1612" s="11">
        <v>0</v>
      </c>
      <c r="AU1612" s="11">
        <v>0</v>
      </c>
    </row>
    <row r="1613" spans="45:47" ht="15" thickBot="1" x14ac:dyDescent="0.35">
      <c r="AS1613" s="10">
        <v>522</v>
      </c>
      <c r="AT1613" s="11">
        <v>0</v>
      </c>
      <c r="AU1613" s="11">
        <v>0</v>
      </c>
    </row>
    <row r="1614" spans="45:47" ht="15" thickBot="1" x14ac:dyDescent="0.35">
      <c r="AS1614" s="10">
        <v>523</v>
      </c>
      <c r="AT1614" s="11">
        <v>0</v>
      </c>
      <c r="AU1614" s="11">
        <v>0</v>
      </c>
    </row>
    <row r="1615" spans="45:47" ht="15" thickBot="1" x14ac:dyDescent="0.35">
      <c r="AS1615" s="10">
        <v>524</v>
      </c>
      <c r="AT1615" s="11">
        <v>0</v>
      </c>
      <c r="AU1615" s="11">
        <v>0</v>
      </c>
    </row>
    <row r="1616" spans="45:47" ht="15" thickBot="1" x14ac:dyDescent="0.35">
      <c r="AS1616" s="10">
        <v>525</v>
      </c>
      <c r="AT1616" s="11">
        <v>0</v>
      </c>
      <c r="AU1616" s="11">
        <v>0</v>
      </c>
    </row>
    <row r="1617" spans="45:47" ht="15" thickBot="1" x14ac:dyDescent="0.35">
      <c r="AS1617" s="10">
        <v>526</v>
      </c>
      <c r="AT1617" s="11">
        <v>0</v>
      </c>
      <c r="AU1617" s="11">
        <v>0</v>
      </c>
    </row>
    <row r="1618" spans="45:47" ht="15" thickBot="1" x14ac:dyDescent="0.35">
      <c r="AS1618" s="10">
        <v>527</v>
      </c>
      <c r="AT1618" s="11">
        <v>0</v>
      </c>
      <c r="AU1618" s="11">
        <v>0</v>
      </c>
    </row>
    <row r="1619" spans="45:47" ht="15" thickBot="1" x14ac:dyDescent="0.35">
      <c r="AS1619" s="10">
        <v>528</v>
      </c>
      <c r="AT1619" s="11">
        <v>0</v>
      </c>
      <c r="AU1619" s="11">
        <v>0</v>
      </c>
    </row>
    <row r="1620" spans="45:47" ht="15" thickBot="1" x14ac:dyDescent="0.35">
      <c r="AS1620" s="10">
        <v>529</v>
      </c>
      <c r="AT1620" s="11">
        <v>0</v>
      </c>
      <c r="AU1620" s="11">
        <v>0</v>
      </c>
    </row>
    <row r="1621" spans="45:47" ht="15" thickBot="1" x14ac:dyDescent="0.35">
      <c r="AS1621" s="10">
        <v>530</v>
      </c>
      <c r="AT1621" s="11">
        <v>0</v>
      </c>
      <c r="AU1621" s="11">
        <v>0</v>
      </c>
    </row>
    <row r="1622" spans="45:47" ht="15" thickBot="1" x14ac:dyDescent="0.35">
      <c r="AS1622" s="10">
        <v>531</v>
      </c>
      <c r="AT1622" s="11">
        <v>0</v>
      </c>
      <c r="AU1622" s="11">
        <v>0</v>
      </c>
    </row>
    <row r="1623" spans="45:47" ht="15" thickBot="1" x14ac:dyDescent="0.35">
      <c r="AS1623" s="10">
        <v>532</v>
      </c>
      <c r="AT1623" s="11">
        <v>0</v>
      </c>
      <c r="AU1623" s="11">
        <v>0</v>
      </c>
    </row>
    <row r="1624" spans="45:47" ht="15" thickBot="1" x14ac:dyDescent="0.35">
      <c r="AS1624" s="10">
        <v>533</v>
      </c>
      <c r="AT1624" s="11">
        <v>0</v>
      </c>
      <c r="AU1624" s="11">
        <v>0</v>
      </c>
    </row>
    <row r="1625" spans="45:47" ht="15" thickBot="1" x14ac:dyDescent="0.35">
      <c r="AS1625" s="10">
        <v>534</v>
      </c>
      <c r="AT1625" s="11">
        <v>0</v>
      </c>
      <c r="AU1625" s="11">
        <v>0</v>
      </c>
    </row>
    <row r="1626" spans="45:47" ht="15" thickBot="1" x14ac:dyDescent="0.35">
      <c r="AS1626" s="10">
        <v>535</v>
      </c>
      <c r="AT1626" s="11">
        <v>0</v>
      </c>
      <c r="AU1626" s="11">
        <v>0</v>
      </c>
    </row>
    <row r="1627" spans="45:47" ht="15" thickBot="1" x14ac:dyDescent="0.35">
      <c r="AS1627" s="10">
        <v>536</v>
      </c>
      <c r="AT1627" s="11">
        <v>0</v>
      </c>
      <c r="AU1627" s="11">
        <v>0</v>
      </c>
    </row>
    <row r="1628" spans="45:47" ht="15" thickBot="1" x14ac:dyDescent="0.35">
      <c r="AS1628" s="10">
        <v>537</v>
      </c>
      <c r="AT1628" s="11">
        <v>0</v>
      </c>
      <c r="AU1628" s="11">
        <v>0</v>
      </c>
    </row>
    <row r="1629" spans="45:47" ht="15" thickBot="1" x14ac:dyDescent="0.35">
      <c r="AS1629" s="10">
        <v>538</v>
      </c>
      <c r="AT1629" s="11">
        <v>0</v>
      </c>
      <c r="AU1629" s="11">
        <v>0</v>
      </c>
    </row>
    <row r="1630" spans="45:47" ht="15" thickBot="1" x14ac:dyDescent="0.35">
      <c r="AS1630" s="10">
        <v>539</v>
      </c>
      <c r="AT1630" s="11">
        <v>0</v>
      </c>
      <c r="AU1630" s="11">
        <v>0</v>
      </c>
    </row>
    <row r="1631" spans="45:47" ht="15" thickBot="1" x14ac:dyDescent="0.35">
      <c r="AS1631" s="10">
        <v>540</v>
      </c>
      <c r="AT1631" s="11">
        <v>0</v>
      </c>
      <c r="AU1631" s="11">
        <v>0</v>
      </c>
    </row>
    <row r="1632" spans="45:47" ht="18.600000000000001" thickBot="1" x14ac:dyDescent="0.35">
      <c r="AS1632" s="6"/>
    </row>
    <row r="1633" spans="45:51" ht="15" thickBot="1" x14ac:dyDescent="0.35">
      <c r="AS1633" s="10" t="s">
        <v>1266</v>
      </c>
      <c r="AT1633" s="10" t="s">
        <v>649</v>
      </c>
      <c r="AU1633" s="10" t="s">
        <v>650</v>
      </c>
      <c r="AV1633" s="10" t="s">
        <v>1267</v>
      </c>
      <c r="AW1633" s="10" t="s">
        <v>1268</v>
      </c>
      <c r="AX1633" s="10" t="s">
        <v>1269</v>
      </c>
      <c r="AY1633" s="10" t="s">
        <v>1270</v>
      </c>
    </row>
    <row r="1634" spans="45:51" ht="15" thickBot="1" x14ac:dyDescent="0.35">
      <c r="AS1634" s="10" t="s">
        <v>668</v>
      </c>
      <c r="AT1634" s="11">
        <v>1668631.6</v>
      </c>
      <c r="AU1634" s="11">
        <v>1112421.1000000001</v>
      </c>
      <c r="AV1634" s="11">
        <v>2781052.6</v>
      </c>
      <c r="AW1634" s="11">
        <v>4000000</v>
      </c>
      <c r="AX1634" s="11">
        <v>1218947.3999999999</v>
      </c>
      <c r="AY1634" s="11">
        <v>30.47</v>
      </c>
    </row>
    <row r="1635" spans="45:51" ht="15" thickBot="1" x14ac:dyDescent="0.35">
      <c r="AS1635" s="10" t="s">
        <v>669</v>
      </c>
      <c r="AT1635" s="11">
        <v>1668631.6</v>
      </c>
      <c r="AU1635" s="11">
        <v>1668631.6</v>
      </c>
      <c r="AV1635" s="11">
        <v>3337263.2</v>
      </c>
      <c r="AW1635" s="11">
        <v>4000000</v>
      </c>
      <c r="AX1635" s="11">
        <v>662736.80000000005</v>
      </c>
      <c r="AY1635" s="11">
        <v>16.57</v>
      </c>
    </row>
    <row r="1636" spans="45:51" ht="15" thickBot="1" x14ac:dyDescent="0.35">
      <c r="AS1636" s="10" t="s">
        <v>670</v>
      </c>
      <c r="AT1636" s="11">
        <v>1668631.6</v>
      </c>
      <c r="AU1636" s="11">
        <v>1112421.1000000001</v>
      </c>
      <c r="AV1636" s="11">
        <v>2781052.6</v>
      </c>
      <c r="AW1636" s="11">
        <v>4000000</v>
      </c>
      <c r="AX1636" s="11">
        <v>1218947.3999999999</v>
      </c>
      <c r="AY1636" s="11">
        <v>30.47</v>
      </c>
    </row>
    <row r="1637" spans="45:51" ht="15" thickBot="1" x14ac:dyDescent="0.35">
      <c r="AS1637" s="10" t="s">
        <v>671</v>
      </c>
      <c r="AT1637" s="11">
        <v>0</v>
      </c>
      <c r="AU1637" s="11">
        <v>2224842.1</v>
      </c>
      <c r="AV1637" s="11">
        <v>2224842.1</v>
      </c>
      <c r="AW1637" s="11">
        <v>1000000</v>
      </c>
      <c r="AX1637" s="11">
        <v>-1224842.1000000001</v>
      </c>
      <c r="AY1637" s="11">
        <v>-122.48</v>
      </c>
    </row>
    <row r="1638" spans="45:51" ht="15" thickBot="1" x14ac:dyDescent="0.35">
      <c r="AS1638" s="10" t="s">
        <v>672</v>
      </c>
      <c r="AT1638" s="11">
        <v>556210.5</v>
      </c>
      <c r="AU1638" s="11">
        <v>1668631.6</v>
      </c>
      <c r="AV1638" s="11">
        <v>2224842.1</v>
      </c>
      <c r="AW1638" s="11">
        <v>3000000</v>
      </c>
      <c r="AX1638" s="11">
        <v>775157.9</v>
      </c>
      <c r="AY1638" s="11">
        <v>25.84</v>
      </c>
    </row>
    <row r="1639" spans="45:51" ht="15" thickBot="1" x14ac:dyDescent="0.35">
      <c r="AS1639" s="10" t="s">
        <v>673</v>
      </c>
      <c r="AT1639" s="11">
        <v>556210.5</v>
      </c>
      <c r="AU1639" s="11">
        <v>1668631.6</v>
      </c>
      <c r="AV1639" s="11">
        <v>2224842.1</v>
      </c>
      <c r="AW1639" s="11">
        <v>2000000</v>
      </c>
      <c r="AX1639" s="11">
        <v>-224842.1</v>
      </c>
      <c r="AY1639" s="11">
        <v>-11.24</v>
      </c>
    </row>
    <row r="1640" spans="45:51" ht="15" thickBot="1" x14ac:dyDescent="0.35">
      <c r="AS1640" s="10" t="s">
        <v>674</v>
      </c>
      <c r="AT1640" s="11">
        <v>0</v>
      </c>
      <c r="AU1640" s="11">
        <v>2224842.1</v>
      </c>
      <c r="AV1640" s="11">
        <v>2224842.1</v>
      </c>
      <c r="AW1640" s="11">
        <v>3000000</v>
      </c>
      <c r="AX1640" s="11">
        <v>775157.9</v>
      </c>
      <c r="AY1640" s="11">
        <v>25.84</v>
      </c>
    </row>
    <row r="1641" spans="45:51" ht="15" thickBot="1" x14ac:dyDescent="0.35">
      <c r="AS1641" s="10" t="s">
        <v>675</v>
      </c>
      <c r="AT1641" s="11">
        <v>1668631.6</v>
      </c>
      <c r="AU1641" s="11">
        <v>1112421.1000000001</v>
      </c>
      <c r="AV1641" s="11">
        <v>2781052.6</v>
      </c>
      <c r="AW1641" s="11">
        <v>4000000</v>
      </c>
      <c r="AX1641" s="11">
        <v>1218947.3999999999</v>
      </c>
      <c r="AY1641" s="11">
        <v>30.47</v>
      </c>
    </row>
    <row r="1642" spans="45:51" ht="15" thickBot="1" x14ac:dyDescent="0.35">
      <c r="AS1642" s="10" t="s">
        <v>676</v>
      </c>
      <c r="AT1642" s="11">
        <v>556210.5</v>
      </c>
      <c r="AU1642" s="11">
        <v>1668631.6</v>
      </c>
      <c r="AV1642" s="11">
        <v>2224842.1</v>
      </c>
      <c r="AW1642" s="11">
        <v>2000000</v>
      </c>
      <c r="AX1642" s="11">
        <v>-224842.1</v>
      </c>
      <c r="AY1642" s="11">
        <v>-11.24</v>
      </c>
    </row>
    <row r="1643" spans="45:51" ht="15" thickBot="1" x14ac:dyDescent="0.35">
      <c r="AS1643" s="10" t="s">
        <v>677</v>
      </c>
      <c r="AT1643" s="11">
        <v>556210.5</v>
      </c>
      <c r="AU1643" s="11">
        <v>1668631.6</v>
      </c>
      <c r="AV1643" s="11">
        <v>2224842.1</v>
      </c>
      <c r="AW1643" s="11">
        <v>1000000</v>
      </c>
      <c r="AX1643" s="11">
        <v>-1224842.1000000001</v>
      </c>
      <c r="AY1643" s="11">
        <v>-122.48</v>
      </c>
    </row>
    <row r="1644" spans="45:51" ht="15" thickBot="1" x14ac:dyDescent="0.35">
      <c r="AS1644" s="10" t="s">
        <v>678</v>
      </c>
      <c r="AT1644" s="11">
        <v>556210.5</v>
      </c>
      <c r="AU1644" s="11">
        <v>1668631.6</v>
      </c>
      <c r="AV1644" s="11">
        <v>2224842.1</v>
      </c>
      <c r="AW1644" s="11">
        <v>1000000</v>
      </c>
      <c r="AX1644" s="11">
        <v>-1224842.1000000001</v>
      </c>
      <c r="AY1644" s="11">
        <v>-122.48</v>
      </c>
    </row>
    <row r="1645" spans="45:51" ht="15" thickBot="1" x14ac:dyDescent="0.35">
      <c r="AS1645" s="10" t="s">
        <v>679</v>
      </c>
      <c r="AT1645" s="11">
        <v>556210.5</v>
      </c>
      <c r="AU1645" s="11">
        <v>1668631.6</v>
      </c>
      <c r="AV1645" s="11">
        <v>2224842.1</v>
      </c>
      <c r="AW1645" s="11">
        <v>3000000</v>
      </c>
      <c r="AX1645" s="11">
        <v>775157.9</v>
      </c>
      <c r="AY1645" s="11">
        <v>25.84</v>
      </c>
    </row>
    <row r="1646" spans="45:51" ht="15" thickBot="1" x14ac:dyDescent="0.35">
      <c r="AS1646" s="10" t="s">
        <v>680</v>
      </c>
      <c r="AT1646" s="11">
        <v>556210.5</v>
      </c>
      <c r="AU1646" s="11">
        <v>1668631.6</v>
      </c>
      <c r="AV1646" s="11">
        <v>2224842.1</v>
      </c>
      <c r="AW1646" s="11">
        <v>3000000</v>
      </c>
      <c r="AX1646" s="11">
        <v>775157.9</v>
      </c>
      <c r="AY1646" s="11">
        <v>25.84</v>
      </c>
    </row>
    <row r="1647" spans="45:51" ht="15" thickBot="1" x14ac:dyDescent="0.35">
      <c r="AS1647" s="10" t="s">
        <v>681</v>
      </c>
      <c r="AT1647" s="11">
        <v>3337263.2</v>
      </c>
      <c r="AU1647" s="11">
        <v>0</v>
      </c>
      <c r="AV1647" s="11">
        <v>3337263.2</v>
      </c>
      <c r="AW1647" s="11">
        <v>2000000</v>
      </c>
      <c r="AX1647" s="11">
        <v>-1337263.2</v>
      </c>
      <c r="AY1647" s="11">
        <v>-66.86</v>
      </c>
    </row>
    <row r="1648" spans="45:51" ht="15" thickBot="1" x14ac:dyDescent="0.35">
      <c r="AS1648" s="10" t="s">
        <v>682</v>
      </c>
      <c r="AT1648" s="11">
        <v>556210.5</v>
      </c>
      <c r="AU1648" s="11">
        <v>1668631.6</v>
      </c>
      <c r="AV1648" s="11">
        <v>2224842.1</v>
      </c>
      <c r="AW1648" s="11">
        <v>1000000</v>
      </c>
      <c r="AX1648" s="11">
        <v>-1224842.1000000001</v>
      </c>
      <c r="AY1648" s="11">
        <v>-122.48</v>
      </c>
    </row>
    <row r="1649" spans="45:51" ht="15" thickBot="1" x14ac:dyDescent="0.35">
      <c r="AS1649" s="10" t="s">
        <v>683</v>
      </c>
      <c r="AT1649" s="11">
        <v>1668631.6</v>
      </c>
      <c r="AU1649" s="11">
        <v>1668631.6</v>
      </c>
      <c r="AV1649" s="11">
        <v>3337263.2</v>
      </c>
      <c r="AW1649" s="11">
        <v>4000000</v>
      </c>
      <c r="AX1649" s="11">
        <v>662736.80000000005</v>
      </c>
      <c r="AY1649" s="11">
        <v>16.57</v>
      </c>
    </row>
    <row r="1650" spans="45:51" ht="15" thickBot="1" x14ac:dyDescent="0.35">
      <c r="AS1650" s="10" t="s">
        <v>684</v>
      </c>
      <c r="AT1650" s="11">
        <v>556210.5</v>
      </c>
      <c r="AU1650" s="11">
        <v>1668631.6</v>
      </c>
      <c r="AV1650" s="11">
        <v>2224842.1</v>
      </c>
      <c r="AW1650" s="11">
        <v>3000000</v>
      </c>
      <c r="AX1650" s="11">
        <v>775157.9</v>
      </c>
      <c r="AY1650" s="11">
        <v>25.84</v>
      </c>
    </row>
    <row r="1651" spans="45:51" ht="15" thickBot="1" x14ac:dyDescent="0.35">
      <c r="AS1651" s="10" t="s">
        <v>685</v>
      </c>
      <c r="AT1651" s="11">
        <v>2224842.1</v>
      </c>
      <c r="AU1651" s="11">
        <v>0</v>
      </c>
      <c r="AV1651" s="11">
        <v>2224842.1</v>
      </c>
      <c r="AW1651" s="11">
        <v>2000000</v>
      </c>
      <c r="AX1651" s="11">
        <v>-224842.1</v>
      </c>
      <c r="AY1651" s="11">
        <v>-11.24</v>
      </c>
    </row>
    <row r="1652" spans="45:51" ht="15" thickBot="1" x14ac:dyDescent="0.35">
      <c r="AS1652" s="10" t="s">
        <v>686</v>
      </c>
      <c r="AT1652" s="11">
        <v>1668631.6</v>
      </c>
      <c r="AU1652" s="11">
        <v>1112421.1000000001</v>
      </c>
      <c r="AV1652" s="11">
        <v>2781052.6</v>
      </c>
      <c r="AW1652" s="11">
        <v>4000000</v>
      </c>
      <c r="AX1652" s="11">
        <v>1218947.3999999999</v>
      </c>
      <c r="AY1652" s="11">
        <v>30.47</v>
      </c>
    </row>
    <row r="1653" spans="45:51" ht="15" thickBot="1" x14ac:dyDescent="0.35">
      <c r="AS1653" s="10" t="s">
        <v>687</v>
      </c>
      <c r="AT1653" s="11">
        <v>1668631.6</v>
      </c>
      <c r="AU1653" s="11">
        <v>1112421.1000000001</v>
      </c>
      <c r="AV1653" s="11">
        <v>2781052.6</v>
      </c>
      <c r="AW1653" s="11">
        <v>1000000</v>
      </c>
      <c r="AX1653" s="11">
        <v>-1781052.6</v>
      </c>
      <c r="AY1653" s="11">
        <v>-178.11</v>
      </c>
    </row>
    <row r="1654" spans="45:51" ht="15" thickBot="1" x14ac:dyDescent="0.35">
      <c r="AS1654" s="10" t="s">
        <v>688</v>
      </c>
      <c r="AT1654" s="11">
        <v>556210.5</v>
      </c>
      <c r="AU1654" s="11">
        <v>1668631.6</v>
      </c>
      <c r="AV1654" s="11">
        <v>2224842.1</v>
      </c>
      <c r="AW1654" s="11">
        <v>1000000</v>
      </c>
      <c r="AX1654" s="11">
        <v>-1224842.1000000001</v>
      </c>
      <c r="AY1654" s="11">
        <v>-122.48</v>
      </c>
    </row>
    <row r="1655" spans="45:51" ht="15" thickBot="1" x14ac:dyDescent="0.35">
      <c r="AS1655" s="10" t="s">
        <v>689</v>
      </c>
      <c r="AT1655" s="11">
        <v>556210.5</v>
      </c>
      <c r="AU1655" s="11">
        <v>1668631.6</v>
      </c>
      <c r="AV1655" s="11">
        <v>2224842.1</v>
      </c>
      <c r="AW1655" s="11">
        <v>2000000</v>
      </c>
      <c r="AX1655" s="11">
        <v>-224842.1</v>
      </c>
      <c r="AY1655" s="11">
        <v>-11.24</v>
      </c>
    </row>
    <row r="1656" spans="45:51" ht="15" thickBot="1" x14ac:dyDescent="0.35">
      <c r="AS1656" s="10" t="s">
        <v>690</v>
      </c>
      <c r="AT1656" s="11">
        <v>1668631.6</v>
      </c>
      <c r="AU1656" s="11">
        <v>1668631.6</v>
      </c>
      <c r="AV1656" s="11">
        <v>3337263.2</v>
      </c>
      <c r="AW1656" s="11">
        <v>4000000</v>
      </c>
      <c r="AX1656" s="11">
        <v>662736.80000000005</v>
      </c>
      <c r="AY1656" s="11">
        <v>16.57</v>
      </c>
    </row>
    <row r="1657" spans="45:51" ht="15" thickBot="1" x14ac:dyDescent="0.35">
      <c r="AS1657" s="10" t="s">
        <v>691</v>
      </c>
      <c r="AT1657" s="11">
        <v>1668631.6</v>
      </c>
      <c r="AU1657" s="11">
        <v>1112421.1000000001</v>
      </c>
      <c r="AV1657" s="11">
        <v>2781052.6</v>
      </c>
      <c r="AW1657" s="11">
        <v>4000000</v>
      </c>
      <c r="AX1657" s="11">
        <v>1218947.3999999999</v>
      </c>
      <c r="AY1657" s="11">
        <v>30.47</v>
      </c>
    </row>
    <row r="1658" spans="45:51" ht="15" thickBot="1" x14ac:dyDescent="0.35">
      <c r="AS1658" s="10" t="s">
        <v>692</v>
      </c>
      <c r="AT1658" s="11">
        <v>2781052.6</v>
      </c>
      <c r="AU1658" s="11">
        <v>0</v>
      </c>
      <c r="AV1658" s="11">
        <v>2781052.6</v>
      </c>
      <c r="AW1658" s="11">
        <v>2000000</v>
      </c>
      <c r="AX1658" s="11">
        <v>-781052.6</v>
      </c>
      <c r="AY1658" s="11">
        <v>-39.049999999999997</v>
      </c>
    </row>
    <row r="1659" spans="45:51" ht="15" thickBot="1" x14ac:dyDescent="0.35">
      <c r="AS1659" s="10" t="s">
        <v>693</v>
      </c>
      <c r="AT1659" s="11">
        <v>2224842.1</v>
      </c>
      <c r="AU1659" s="11">
        <v>0</v>
      </c>
      <c r="AV1659" s="11">
        <v>2224842.1</v>
      </c>
      <c r="AW1659" s="11">
        <v>3000000</v>
      </c>
      <c r="AX1659" s="11">
        <v>775157.9</v>
      </c>
      <c r="AY1659" s="11">
        <v>25.84</v>
      </c>
    </row>
    <row r="1660" spans="45:51" ht="15" thickBot="1" x14ac:dyDescent="0.35">
      <c r="AS1660" s="10" t="s">
        <v>694</v>
      </c>
      <c r="AT1660" s="11">
        <v>0</v>
      </c>
      <c r="AU1660" s="11">
        <v>2224842.1</v>
      </c>
      <c r="AV1660" s="11">
        <v>2224842.1</v>
      </c>
      <c r="AW1660" s="11">
        <v>3000000</v>
      </c>
      <c r="AX1660" s="11">
        <v>775157.9</v>
      </c>
      <c r="AY1660" s="11">
        <v>25.84</v>
      </c>
    </row>
    <row r="1661" spans="45:51" ht="15" thickBot="1" x14ac:dyDescent="0.35">
      <c r="AS1661" s="10" t="s">
        <v>695</v>
      </c>
      <c r="AT1661" s="11">
        <v>2224842.1</v>
      </c>
      <c r="AU1661" s="11">
        <v>556210.5</v>
      </c>
      <c r="AV1661" s="11">
        <v>2781052.6</v>
      </c>
      <c r="AW1661" s="11">
        <v>2000000</v>
      </c>
      <c r="AX1661" s="11">
        <v>-781052.6</v>
      </c>
      <c r="AY1661" s="11">
        <v>-39.049999999999997</v>
      </c>
    </row>
    <row r="1662" spans="45:51" ht="15" thickBot="1" x14ac:dyDescent="0.35">
      <c r="AS1662" s="10" t="s">
        <v>696</v>
      </c>
      <c r="AT1662" s="11">
        <v>556210.5</v>
      </c>
      <c r="AU1662" s="11">
        <v>1668631.6</v>
      </c>
      <c r="AV1662" s="11">
        <v>2224842.1</v>
      </c>
      <c r="AW1662" s="11">
        <v>2000000</v>
      </c>
      <c r="AX1662" s="11">
        <v>-224842.1</v>
      </c>
      <c r="AY1662" s="11">
        <v>-11.24</v>
      </c>
    </row>
    <row r="1663" spans="45:51" ht="15" thickBot="1" x14ac:dyDescent="0.35">
      <c r="AS1663" s="10" t="s">
        <v>697</v>
      </c>
      <c r="AT1663" s="11">
        <v>556210.5</v>
      </c>
      <c r="AU1663" s="11">
        <v>1668631.6</v>
      </c>
      <c r="AV1663" s="11">
        <v>2224842.1</v>
      </c>
      <c r="AW1663" s="11">
        <v>3000000</v>
      </c>
      <c r="AX1663" s="11">
        <v>775157.9</v>
      </c>
      <c r="AY1663" s="11">
        <v>25.84</v>
      </c>
    </row>
    <row r="1664" spans="45:51" ht="15" thickBot="1" x14ac:dyDescent="0.35">
      <c r="AS1664" s="10" t="s">
        <v>698</v>
      </c>
      <c r="AT1664" s="11">
        <v>1668631.6</v>
      </c>
      <c r="AU1664" s="11">
        <v>1112421.1000000001</v>
      </c>
      <c r="AV1664" s="11">
        <v>2781052.6</v>
      </c>
      <c r="AW1664" s="11">
        <v>4000000</v>
      </c>
      <c r="AX1664" s="11">
        <v>1218947.3999999999</v>
      </c>
      <c r="AY1664" s="11">
        <v>30.47</v>
      </c>
    </row>
    <row r="1665" spans="45:51" ht="15" thickBot="1" x14ac:dyDescent="0.35">
      <c r="AS1665" s="10" t="s">
        <v>699</v>
      </c>
      <c r="AT1665" s="11">
        <v>2781052.6</v>
      </c>
      <c r="AU1665" s="11">
        <v>0</v>
      </c>
      <c r="AV1665" s="11">
        <v>2781052.6</v>
      </c>
      <c r="AW1665" s="11">
        <v>4000000</v>
      </c>
      <c r="AX1665" s="11">
        <v>1218947.3999999999</v>
      </c>
      <c r="AY1665" s="11">
        <v>30.47</v>
      </c>
    </row>
    <row r="1666" spans="45:51" ht="15" thickBot="1" x14ac:dyDescent="0.35">
      <c r="AS1666" s="10" t="s">
        <v>700</v>
      </c>
      <c r="AT1666" s="11">
        <v>2781052.6</v>
      </c>
      <c r="AU1666" s="11">
        <v>0</v>
      </c>
      <c r="AV1666" s="11">
        <v>2781052.6</v>
      </c>
      <c r="AW1666" s="11">
        <v>4000000</v>
      </c>
      <c r="AX1666" s="11">
        <v>1218947.3999999999</v>
      </c>
      <c r="AY1666" s="11">
        <v>30.47</v>
      </c>
    </row>
    <row r="1667" spans="45:51" ht="15" thickBot="1" x14ac:dyDescent="0.35">
      <c r="AS1667" s="10" t="s">
        <v>701</v>
      </c>
      <c r="AT1667" s="11">
        <v>556210.5</v>
      </c>
      <c r="AU1667" s="11">
        <v>1668631.6</v>
      </c>
      <c r="AV1667" s="11">
        <v>2224842.1</v>
      </c>
      <c r="AW1667" s="11">
        <v>1000000</v>
      </c>
      <c r="AX1667" s="11">
        <v>-1224842.1000000001</v>
      </c>
      <c r="AY1667" s="11">
        <v>-122.48</v>
      </c>
    </row>
    <row r="1668" spans="45:51" ht="15" thickBot="1" x14ac:dyDescent="0.35">
      <c r="AS1668" s="10" t="s">
        <v>702</v>
      </c>
      <c r="AT1668" s="11">
        <v>556210.5</v>
      </c>
      <c r="AU1668" s="11">
        <v>1668631.6</v>
      </c>
      <c r="AV1668" s="11">
        <v>2224842.1</v>
      </c>
      <c r="AW1668" s="11">
        <v>3000000</v>
      </c>
      <c r="AX1668" s="11">
        <v>775157.9</v>
      </c>
      <c r="AY1668" s="11">
        <v>25.84</v>
      </c>
    </row>
    <row r="1669" spans="45:51" ht="15" thickBot="1" x14ac:dyDescent="0.35">
      <c r="AS1669" s="10" t="s">
        <v>703</v>
      </c>
      <c r="AT1669" s="11">
        <v>0</v>
      </c>
      <c r="AU1669" s="11">
        <v>2224842.1</v>
      </c>
      <c r="AV1669" s="11">
        <v>2224842.1</v>
      </c>
      <c r="AW1669" s="11">
        <v>1000000</v>
      </c>
      <c r="AX1669" s="11">
        <v>-1224842.1000000001</v>
      </c>
      <c r="AY1669" s="11">
        <v>-122.48</v>
      </c>
    </row>
    <row r="1670" spans="45:51" ht="15" thickBot="1" x14ac:dyDescent="0.35">
      <c r="AS1670" s="10" t="s">
        <v>704</v>
      </c>
      <c r="AT1670" s="11">
        <v>556210.5</v>
      </c>
      <c r="AU1670" s="11">
        <v>1668631.6</v>
      </c>
      <c r="AV1670" s="11">
        <v>2224842.1</v>
      </c>
      <c r="AW1670" s="11">
        <v>3000000</v>
      </c>
      <c r="AX1670" s="11">
        <v>775157.9</v>
      </c>
      <c r="AY1670" s="11">
        <v>25.84</v>
      </c>
    </row>
    <row r="1671" spans="45:51" ht="15" thickBot="1" x14ac:dyDescent="0.35">
      <c r="AS1671" s="10" t="s">
        <v>705</v>
      </c>
      <c r="AT1671" s="11">
        <v>556210.5</v>
      </c>
      <c r="AU1671" s="11">
        <v>1668631.6</v>
      </c>
      <c r="AV1671" s="11">
        <v>2224842.1</v>
      </c>
      <c r="AW1671" s="11">
        <v>2000000</v>
      </c>
      <c r="AX1671" s="11">
        <v>-224842.1</v>
      </c>
      <c r="AY1671" s="11">
        <v>-11.24</v>
      </c>
    </row>
    <row r="1672" spans="45:51" ht="15" thickBot="1" x14ac:dyDescent="0.35">
      <c r="AS1672" s="10" t="s">
        <v>706</v>
      </c>
      <c r="AT1672" s="11">
        <v>556210.5</v>
      </c>
      <c r="AU1672" s="11">
        <v>1668631.6</v>
      </c>
      <c r="AV1672" s="11">
        <v>2224842.1</v>
      </c>
      <c r="AW1672" s="11">
        <v>3000000</v>
      </c>
      <c r="AX1672" s="11">
        <v>775157.9</v>
      </c>
      <c r="AY1672" s="11">
        <v>25.84</v>
      </c>
    </row>
    <row r="1673" spans="45:51" ht="15" thickBot="1" x14ac:dyDescent="0.35">
      <c r="AS1673" s="10" t="s">
        <v>707</v>
      </c>
      <c r="AT1673" s="11">
        <v>556210.5</v>
      </c>
      <c r="AU1673" s="11">
        <v>1668631.6</v>
      </c>
      <c r="AV1673" s="11">
        <v>2224842.1</v>
      </c>
      <c r="AW1673" s="11">
        <v>1000000</v>
      </c>
      <c r="AX1673" s="11">
        <v>-1224842.1000000001</v>
      </c>
      <c r="AY1673" s="11">
        <v>-122.48</v>
      </c>
    </row>
    <row r="1674" spans="45:51" ht="15" thickBot="1" x14ac:dyDescent="0.35">
      <c r="AS1674" s="10" t="s">
        <v>708</v>
      </c>
      <c r="AT1674" s="11">
        <v>1668631.6</v>
      </c>
      <c r="AU1674" s="11">
        <v>1112421.1000000001</v>
      </c>
      <c r="AV1674" s="11">
        <v>2781052.6</v>
      </c>
      <c r="AW1674" s="11">
        <v>4000000</v>
      </c>
      <c r="AX1674" s="11">
        <v>1218947.3999999999</v>
      </c>
      <c r="AY1674" s="11">
        <v>30.47</v>
      </c>
    </row>
    <row r="1675" spans="45:51" ht="15" thickBot="1" x14ac:dyDescent="0.35">
      <c r="AS1675" s="10" t="s">
        <v>709</v>
      </c>
      <c r="AT1675" s="11">
        <v>2224842.1</v>
      </c>
      <c r="AU1675" s="11">
        <v>0</v>
      </c>
      <c r="AV1675" s="11">
        <v>2224842.1</v>
      </c>
      <c r="AW1675" s="11">
        <v>2000000</v>
      </c>
      <c r="AX1675" s="11">
        <v>-224842.1</v>
      </c>
      <c r="AY1675" s="11">
        <v>-11.24</v>
      </c>
    </row>
    <row r="1676" spans="45:51" ht="15" thickBot="1" x14ac:dyDescent="0.35">
      <c r="AS1676" s="10" t="s">
        <v>710</v>
      </c>
      <c r="AT1676" s="11">
        <v>556210.5</v>
      </c>
      <c r="AU1676" s="11">
        <v>1668631.6</v>
      </c>
      <c r="AV1676" s="11">
        <v>2224842.1</v>
      </c>
      <c r="AW1676" s="11">
        <v>3000000</v>
      </c>
      <c r="AX1676" s="11">
        <v>775157.9</v>
      </c>
      <c r="AY1676" s="11">
        <v>25.84</v>
      </c>
    </row>
    <row r="1677" spans="45:51" ht="15" thickBot="1" x14ac:dyDescent="0.35">
      <c r="AS1677" s="10" t="s">
        <v>711</v>
      </c>
      <c r="AT1677" s="11">
        <v>0</v>
      </c>
      <c r="AU1677" s="11">
        <v>2224842.1</v>
      </c>
      <c r="AV1677" s="11">
        <v>2224842.1</v>
      </c>
      <c r="AW1677" s="11">
        <v>2000000</v>
      </c>
      <c r="AX1677" s="11">
        <v>-224842.1</v>
      </c>
      <c r="AY1677" s="11">
        <v>-11.24</v>
      </c>
    </row>
    <row r="1678" spans="45:51" ht="15" thickBot="1" x14ac:dyDescent="0.35">
      <c r="AS1678" s="10" t="s">
        <v>712</v>
      </c>
      <c r="AT1678" s="11">
        <v>0</v>
      </c>
      <c r="AU1678" s="11">
        <v>2224842.1</v>
      </c>
      <c r="AV1678" s="11">
        <v>2224842.1</v>
      </c>
      <c r="AW1678" s="11">
        <v>1000000</v>
      </c>
      <c r="AX1678" s="11">
        <v>-1224842.1000000001</v>
      </c>
      <c r="AY1678" s="11">
        <v>-122.48</v>
      </c>
    </row>
    <row r="1679" spans="45:51" ht="15" thickBot="1" x14ac:dyDescent="0.35">
      <c r="AS1679" s="10" t="s">
        <v>713</v>
      </c>
      <c r="AT1679" s="11">
        <v>556210.5</v>
      </c>
      <c r="AU1679" s="11">
        <v>1668631.6</v>
      </c>
      <c r="AV1679" s="11">
        <v>2224842.1</v>
      </c>
      <c r="AW1679" s="11">
        <v>3000000</v>
      </c>
      <c r="AX1679" s="11">
        <v>775157.9</v>
      </c>
      <c r="AY1679" s="11">
        <v>25.84</v>
      </c>
    </row>
    <row r="1680" spans="45:51" ht="15" thickBot="1" x14ac:dyDescent="0.35">
      <c r="AS1680" s="10" t="s">
        <v>714</v>
      </c>
      <c r="AT1680" s="11">
        <v>1668631.6</v>
      </c>
      <c r="AU1680" s="11">
        <v>1112421.1000000001</v>
      </c>
      <c r="AV1680" s="11">
        <v>2781052.6</v>
      </c>
      <c r="AW1680" s="11">
        <v>4000000</v>
      </c>
      <c r="AX1680" s="11">
        <v>1218947.3999999999</v>
      </c>
      <c r="AY1680" s="11">
        <v>30.47</v>
      </c>
    </row>
    <row r="1681" spans="45:51" ht="15" thickBot="1" x14ac:dyDescent="0.35">
      <c r="AS1681" s="10" t="s">
        <v>715</v>
      </c>
      <c r="AT1681" s="11">
        <v>0</v>
      </c>
      <c r="AU1681" s="11">
        <v>2224842.1</v>
      </c>
      <c r="AV1681" s="11">
        <v>2224842.1</v>
      </c>
      <c r="AW1681" s="11">
        <v>1000000</v>
      </c>
      <c r="AX1681" s="11">
        <v>-1224842.1000000001</v>
      </c>
      <c r="AY1681" s="11">
        <v>-122.48</v>
      </c>
    </row>
    <row r="1682" spans="45:51" ht="15" thickBot="1" x14ac:dyDescent="0.35">
      <c r="AS1682" s="10" t="s">
        <v>716</v>
      </c>
      <c r="AT1682" s="11">
        <v>2224842.1</v>
      </c>
      <c r="AU1682" s="11">
        <v>556210.5</v>
      </c>
      <c r="AV1682" s="11">
        <v>2781052.6</v>
      </c>
      <c r="AW1682" s="11">
        <v>1000000</v>
      </c>
      <c r="AX1682" s="11">
        <v>-1781052.6</v>
      </c>
      <c r="AY1682" s="11">
        <v>-178.11</v>
      </c>
    </row>
    <row r="1683" spans="45:51" ht="15" thickBot="1" x14ac:dyDescent="0.35">
      <c r="AS1683" s="10" t="s">
        <v>717</v>
      </c>
      <c r="AT1683" s="11">
        <v>2224842.1</v>
      </c>
      <c r="AU1683" s="11">
        <v>556210.5</v>
      </c>
      <c r="AV1683" s="11">
        <v>2781052.6</v>
      </c>
      <c r="AW1683" s="11">
        <v>1000000</v>
      </c>
      <c r="AX1683" s="11">
        <v>-1781052.6</v>
      </c>
      <c r="AY1683" s="11">
        <v>-178.11</v>
      </c>
    </row>
    <row r="1684" spans="45:51" ht="15" thickBot="1" x14ac:dyDescent="0.35">
      <c r="AS1684" s="10" t="s">
        <v>718</v>
      </c>
      <c r="AT1684" s="11">
        <v>1668631.6</v>
      </c>
      <c r="AU1684" s="11">
        <v>556210.5</v>
      </c>
      <c r="AV1684" s="11">
        <v>2224842.1</v>
      </c>
      <c r="AW1684" s="11">
        <v>3000000</v>
      </c>
      <c r="AX1684" s="11">
        <v>775157.9</v>
      </c>
      <c r="AY1684" s="11">
        <v>25.84</v>
      </c>
    </row>
    <row r="1685" spans="45:51" ht="15" thickBot="1" x14ac:dyDescent="0.35">
      <c r="AS1685" s="10" t="s">
        <v>719</v>
      </c>
      <c r="AT1685" s="11">
        <v>1668631.6</v>
      </c>
      <c r="AU1685" s="11">
        <v>1668631.6</v>
      </c>
      <c r="AV1685" s="11">
        <v>3337263.2</v>
      </c>
      <c r="AW1685" s="11">
        <v>4000000</v>
      </c>
      <c r="AX1685" s="11">
        <v>662736.80000000005</v>
      </c>
      <c r="AY1685" s="11">
        <v>16.57</v>
      </c>
    </row>
    <row r="1686" spans="45:51" ht="15" thickBot="1" x14ac:dyDescent="0.35">
      <c r="AS1686" s="10" t="s">
        <v>720</v>
      </c>
      <c r="AT1686" s="11">
        <v>2781052.6</v>
      </c>
      <c r="AU1686" s="11">
        <v>0</v>
      </c>
      <c r="AV1686" s="11">
        <v>2781052.6</v>
      </c>
      <c r="AW1686" s="11">
        <v>1000000</v>
      </c>
      <c r="AX1686" s="11">
        <v>-1781052.6</v>
      </c>
      <c r="AY1686" s="11">
        <v>-178.11</v>
      </c>
    </row>
    <row r="1687" spans="45:51" ht="15" thickBot="1" x14ac:dyDescent="0.35">
      <c r="AS1687" s="10" t="s">
        <v>721</v>
      </c>
      <c r="AT1687" s="11">
        <v>556210.5</v>
      </c>
      <c r="AU1687" s="11">
        <v>1668631.6</v>
      </c>
      <c r="AV1687" s="11">
        <v>2224842.1</v>
      </c>
      <c r="AW1687" s="11">
        <v>2000000</v>
      </c>
      <c r="AX1687" s="11">
        <v>-224842.1</v>
      </c>
      <c r="AY1687" s="11">
        <v>-11.24</v>
      </c>
    </row>
    <row r="1688" spans="45:51" ht="15" thickBot="1" x14ac:dyDescent="0.35">
      <c r="AS1688" s="10" t="s">
        <v>722</v>
      </c>
      <c r="AT1688" s="11">
        <v>556210.5</v>
      </c>
      <c r="AU1688" s="11">
        <v>1668631.6</v>
      </c>
      <c r="AV1688" s="11">
        <v>2224842.1</v>
      </c>
      <c r="AW1688" s="11">
        <v>3000000</v>
      </c>
      <c r="AX1688" s="11">
        <v>775157.9</v>
      </c>
      <c r="AY1688" s="11">
        <v>25.84</v>
      </c>
    </row>
    <row r="1689" spans="45:51" ht="15" thickBot="1" x14ac:dyDescent="0.35">
      <c r="AS1689" s="10" t="s">
        <v>723</v>
      </c>
      <c r="AT1689" s="11">
        <v>2224842.1</v>
      </c>
      <c r="AU1689" s="11">
        <v>556210.5</v>
      </c>
      <c r="AV1689" s="11">
        <v>2781052.6</v>
      </c>
      <c r="AW1689" s="11">
        <v>2000000</v>
      </c>
      <c r="AX1689" s="11">
        <v>-781052.6</v>
      </c>
      <c r="AY1689" s="11">
        <v>-39.049999999999997</v>
      </c>
    </row>
    <row r="1690" spans="45:51" ht="15" thickBot="1" x14ac:dyDescent="0.35">
      <c r="AS1690" s="10" t="s">
        <v>724</v>
      </c>
      <c r="AT1690" s="11">
        <v>556210.5</v>
      </c>
      <c r="AU1690" s="11">
        <v>1668631.6</v>
      </c>
      <c r="AV1690" s="11">
        <v>2224842.1</v>
      </c>
      <c r="AW1690" s="11">
        <v>3000000</v>
      </c>
      <c r="AX1690" s="11">
        <v>775157.9</v>
      </c>
      <c r="AY1690" s="11">
        <v>25.84</v>
      </c>
    </row>
    <row r="1691" spans="45:51" ht="15" thickBot="1" x14ac:dyDescent="0.35">
      <c r="AS1691" s="10" t="s">
        <v>725</v>
      </c>
      <c r="AT1691" s="11">
        <v>556210.5</v>
      </c>
      <c r="AU1691" s="11">
        <v>1668631.6</v>
      </c>
      <c r="AV1691" s="11">
        <v>2224842.1</v>
      </c>
      <c r="AW1691" s="11">
        <v>3000000</v>
      </c>
      <c r="AX1691" s="11">
        <v>775157.9</v>
      </c>
      <c r="AY1691" s="11">
        <v>25.84</v>
      </c>
    </row>
    <row r="1692" spans="45:51" ht="15" thickBot="1" x14ac:dyDescent="0.35">
      <c r="AS1692" s="10" t="s">
        <v>726</v>
      </c>
      <c r="AT1692" s="11">
        <v>556210.5</v>
      </c>
      <c r="AU1692" s="11">
        <v>1668631.6</v>
      </c>
      <c r="AV1692" s="11">
        <v>2224842.1</v>
      </c>
      <c r="AW1692" s="11">
        <v>3000000</v>
      </c>
      <c r="AX1692" s="11">
        <v>775157.9</v>
      </c>
      <c r="AY1692" s="11">
        <v>25.84</v>
      </c>
    </row>
    <row r="1693" spans="45:51" ht="15" thickBot="1" x14ac:dyDescent="0.35">
      <c r="AS1693" s="10" t="s">
        <v>727</v>
      </c>
      <c r="AT1693" s="11">
        <v>1668631.6</v>
      </c>
      <c r="AU1693" s="11">
        <v>1112421.1000000001</v>
      </c>
      <c r="AV1693" s="11">
        <v>2781052.6</v>
      </c>
      <c r="AW1693" s="11">
        <v>2000000</v>
      </c>
      <c r="AX1693" s="11">
        <v>-781052.6</v>
      </c>
      <c r="AY1693" s="11">
        <v>-39.049999999999997</v>
      </c>
    </row>
    <row r="1694" spans="45:51" ht="15" thickBot="1" x14ac:dyDescent="0.35">
      <c r="AS1694" s="10" t="s">
        <v>728</v>
      </c>
      <c r="AT1694" s="11">
        <v>1668631.6</v>
      </c>
      <c r="AU1694" s="11">
        <v>1668631.6</v>
      </c>
      <c r="AV1694" s="11">
        <v>3337263.2</v>
      </c>
      <c r="AW1694" s="11">
        <v>4000000</v>
      </c>
      <c r="AX1694" s="11">
        <v>662736.80000000005</v>
      </c>
      <c r="AY1694" s="11">
        <v>16.57</v>
      </c>
    </row>
    <row r="1695" spans="45:51" ht="15" thickBot="1" x14ac:dyDescent="0.35">
      <c r="AS1695" s="10" t="s">
        <v>729</v>
      </c>
      <c r="AT1695" s="11">
        <v>1668631.6</v>
      </c>
      <c r="AU1695" s="11">
        <v>1112421.1000000001</v>
      </c>
      <c r="AV1695" s="11">
        <v>2781052.6</v>
      </c>
      <c r="AW1695" s="11">
        <v>4000000</v>
      </c>
      <c r="AX1695" s="11">
        <v>1218947.3999999999</v>
      </c>
      <c r="AY1695" s="11">
        <v>30.47</v>
      </c>
    </row>
    <row r="1696" spans="45:51" ht="15" thickBot="1" x14ac:dyDescent="0.35">
      <c r="AS1696" s="10" t="s">
        <v>730</v>
      </c>
      <c r="AT1696" s="11">
        <v>556210.5</v>
      </c>
      <c r="AU1696" s="11">
        <v>1668631.6</v>
      </c>
      <c r="AV1696" s="11">
        <v>2224842.1</v>
      </c>
      <c r="AW1696" s="11">
        <v>3000000</v>
      </c>
      <c r="AX1696" s="11">
        <v>775157.9</v>
      </c>
      <c r="AY1696" s="11">
        <v>25.84</v>
      </c>
    </row>
    <row r="1697" spans="45:51" ht="15" thickBot="1" x14ac:dyDescent="0.35">
      <c r="AS1697" s="10" t="s">
        <v>731</v>
      </c>
      <c r="AT1697" s="11">
        <v>0</v>
      </c>
      <c r="AU1697" s="11">
        <v>2224842.1</v>
      </c>
      <c r="AV1697" s="11">
        <v>2224842.1</v>
      </c>
      <c r="AW1697" s="11">
        <v>3000000</v>
      </c>
      <c r="AX1697" s="11">
        <v>775157.9</v>
      </c>
      <c r="AY1697" s="11">
        <v>25.84</v>
      </c>
    </row>
    <row r="1698" spans="45:51" ht="15" thickBot="1" x14ac:dyDescent="0.35">
      <c r="AS1698" s="10" t="s">
        <v>732</v>
      </c>
      <c r="AT1698" s="11">
        <v>0</v>
      </c>
      <c r="AU1698" s="11">
        <v>2224842.1</v>
      </c>
      <c r="AV1698" s="11">
        <v>2224842.1</v>
      </c>
      <c r="AW1698" s="11">
        <v>3000000</v>
      </c>
      <c r="AX1698" s="11">
        <v>775157.9</v>
      </c>
      <c r="AY1698" s="11">
        <v>25.84</v>
      </c>
    </row>
    <row r="1699" spans="45:51" ht="15" thickBot="1" x14ac:dyDescent="0.35">
      <c r="AS1699" s="10" t="s">
        <v>733</v>
      </c>
      <c r="AT1699" s="11">
        <v>1668631.6</v>
      </c>
      <c r="AU1699" s="11">
        <v>1112421.1000000001</v>
      </c>
      <c r="AV1699" s="11">
        <v>2781052.6</v>
      </c>
      <c r="AW1699" s="11">
        <v>4000000</v>
      </c>
      <c r="AX1699" s="11">
        <v>1218947.3999999999</v>
      </c>
      <c r="AY1699" s="11">
        <v>30.47</v>
      </c>
    </row>
    <row r="1700" spans="45:51" ht="15" thickBot="1" x14ac:dyDescent="0.35">
      <c r="AS1700" s="10" t="s">
        <v>734</v>
      </c>
      <c r="AT1700" s="11">
        <v>0</v>
      </c>
      <c r="AU1700" s="11">
        <v>2224842.1</v>
      </c>
      <c r="AV1700" s="11">
        <v>2224842.1</v>
      </c>
      <c r="AW1700" s="11">
        <v>1000000</v>
      </c>
      <c r="AX1700" s="11">
        <v>-1224842.1000000001</v>
      </c>
      <c r="AY1700" s="11">
        <v>-122.48</v>
      </c>
    </row>
    <row r="1701" spans="45:51" ht="15" thickBot="1" x14ac:dyDescent="0.35">
      <c r="AS1701" s="10" t="s">
        <v>735</v>
      </c>
      <c r="AT1701" s="11">
        <v>556210.5</v>
      </c>
      <c r="AU1701" s="11">
        <v>1668631.6</v>
      </c>
      <c r="AV1701" s="11">
        <v>2224842.1</v>
      </c>
      <c r="AW1701" s="11">
        <v>3000000</v>
      </c>
      <c r="AX1701" s="11">
        <v>775157.9</v>
      </c>
      <c r="AY1701" s="11">
        <v>25.84</v>
      </c>
    </row>
    <row r="1702" spans="45:51" ht="15" thickBot="1" x14ac:dyDescent="0.35">
      <c r="AS1702" s="10" t="s">
        <v>736</v>
      </c>
      <c r="AT1702" s="11">
        <v>556210.5</v>
      </c>
      <c r="AU1702" s="11">
        <v>1668631.6</v>
      </c>
      <c r="AV1702" s="11">
        <v>2224842.1</v>
      </c>
      <c r="AW1702" s="11">
        <v>3000000</v>
      </c>
      <c r="AX1702" s="11">
        <v>775157.9</v>
      </c>
      <c r="AY1702" s="11">
        <v>25.84</v>
      </c>
    </row>
    <row r="1703" spans="45:51" ht="15" thickBot="1" x14ac:dyDescent="0.35">
      <c r="AS1703" s="10" t="s">
        <v>737</v>
      </c>
      <c r="AT1703" s="11">
        <v>556210.5</v>
      </c>
      <c r="AU1703" s="11">
        <v>1668631.6</v>
      </c>
      <c r="AV1703" s="11">
        <v>2224842.1</v>
      </c>
      <c r="AW1703" s="11">
        <v>2000000</v>
      </c>
      <c r="AX1703" s="11">
        <v>-224842.1</v>
      </c>
      <c r="AY1703" s="11">
        <v>-11.24</v>
      </c>
    </row>
    <row r="1704" spans="45:51" ht="15" thickBot="1" x14ac:dyDescent="0.35">
      <c r="AS1704" s="10" t="s">
        <v>738</v>
      </c>
      <c r="AT1704" s="11">
        <v>2781052.6</v>
      </c>
      <c r="AU1704" s="11">
        <v>0</v>
      </c>
      <c r="AV1704" s="11">
        <v>2781052.6</v>
      </c>
      <c r="AW1704" s="11">
        <v>1000000</v>
      </c>
      <c r="AX1704" s="11">
        <v>-1781052.6</v>
      </c>
      <c r="AY1704" s="11">
        <v>-178.11</v>
      </c>
    </row>
    <row r="1705" spans="45:51" ht="15" thickBot="1" x14ac:dyDescent="0.35">
      <c r="AS1705" s="10" t="s">
        <v>739</v>
      </c>
      <c r="AT1705" s="11">
        <v>556210.5</v>
      </c>
      <c r="AU1705" s="11">
        <v>1668631.6</v>
      </c>
      <c r="AV1705" s="11">
        <v>2224842.1</v>
      </c>
      <c r="AW1705" s="11">
        <v>2000000</v>
      </c>
      <c r="AX1705" s="11">
        <v>-224842.1</v>
      </c>
      <c r="AY1705" s="11">
        <v>-11.24</v>
      </c>
    </row>
    <row r="1706" spans="45:51" ht="15" thickBot="1" x14ac:dyDescent="0.35">
      <c r="AS1706" s="10" t="s">
        <v>740</v>
      </c>
      <c r="AT1706" s="11">
        <v>1668631.6</v>
      </c>
      <c r="AU1706" s="11">
        <v>1112421.1000000001</v>
      </c>
      <c r="AV1706" s="11">
        <v>2781052.6</v>
      </c>
      <c r="AW1706" s="11">
        <v>4000000</v>
      </c>
      <c r="AX1706" s="11">
        <v>1218947.3999999999</v>
      </c>
      <c r="AY1706" s="11">
        <v>30.47</v>
      </c>
    </row>
    <row r="1707" spans="45:51" ht="15" thickBot="1" x14ac:dyDescent="0.35">
      <c r="AS1707" s="10" t="s">
        <v>741</v>
      </c>
      <c r="AT1707" s="11">
        <v>556210.5</v>
      </c>
      <c r="AU1707" s="11">
        <v>1668631.6</v>
      </c>
      <c r="AV1707" s="11">
        <v>2224842.1</v>
      </c>
      <c r="AW1707" s="11">
        <v>1000000</v>
      </c>
      <c r="AX1707" s="11">
        <v>-1224842.1000000001</v>
      </c>
      <c r="AY1707" s="11">
        <v>-122.48</v>
      </c>
    </row>
    <row r="1708" spans="45:51" ht="15" thickBot="1" x14ac:dyDescent="0.35">
      <c r="AS1708" s="10" t="s">
        <v>742</v>
      </c>
      <c r="AT1708" s="11">
        <v>1668631.6</v>
      </c>
      <c r="AU1708" s="11">
        <v>1112421.1000000001</v>
      </c>
      <c r="AV1708" s="11">
        <v>2781052.6</v>
      </c>
      <c r="AW1708" s="11">
        <v>4000000</v>
      </c>
      <c r="AX1708" s="11">
        <v>1218947.3999999999</v>
      </c>
      <c r="AY1708" s="11">
        <v>30.47</v>
      </c>
    </row>
    <row r="1709" spans="45:51" ht="15" thickBot="1" x14ac:dyDescent="0.35">
      <c r="AS1709" s="10" t="s">
        <v>743</v>
      </c>
      <c r="AT1709" s="11">
        <v>2781052.6</v>
      </c>
      <c r="AU1709" s="11">
        <v>0</v>
      </c>
      <c r="AV1709" s="11">
        <v>2781052.6</v>
      </c>
      <c r="AW1709" s="11">
        <v>1000000</v>
      </c>
      <c r="AX1709" s="11">
        <v>-1781052.6</v>
      </c>
      <c r="AY1709" s="11">
        <v>-178.11</v>
      </c>
    </row>
    <row r="1710" spans="45:51" ht="15" thickBot="1" x14ac:dyDescent="0.35">
      <c r="AS1710" s="10" t="s">
        <v>744</v>
      </c>
      <c r="AT1710" s="11">
        <v>0</v>
      </c>
      <c r="AU1710" s="11">
        <v>2224842.1</v>
      </c>
      <c r="AV1710" s="11">
        <v>2224842.1</v>
      </c>
      <c r="AW1710" s="11">
        <v>1000000</v>
      </c>
      <c r="AX1710" s="11">
        <v>-1224842.1000000001</v>
      </c>
      <c r="AY1710" s="11">
        <v>-122.48</v>
      </c>
    </row>
    <row r="1711" spans="45:51" ht="15" thickBot="1" x14ac:dyDescent="0.35">
      <c r="AS1711" s="10" t="s">
        <v>745</v>
      </c>
      <c r="AT1711" s="11">
        <v>1668631.6</v>
      </c>
      <c r="AU1711" s="11">
        <v>1112421.1000000001</v>
      </c>
      <c r="AV1711" s="11">
        <v>2781052.6</v>
      </c>
      <c r="AW1711" s="11">
        <v>4000000</v>
      </c>
      <c r="AX1711" s="11">
        <v>1218947.3999999999</v>
      </c>
      <c r="AY1711" s="11">
        <v>30.47</v>
      </c>
    </row>
    <row r="1712" spans="45:51" ht="15" thickBot="1" x14ac:dyDescent="0.35">
      <c r="AS1712" s="10" t="s">
        <v>746</v>
      </c>
      <c r="AT1712" s="11">
        <v>1668631.6</v>
      </c>
      <c r="AU1712" s="11">
        <v>1112421.1000000001</v>
      </c>
      <c r="AV1712" s="11">
        <v>2781052.6</v>
      </c>
      <c r="AW1712" s="11">
        <v>4000000</v>
      </c>
      <c r="AX1712" s="11">
        <v>1218947.3999999999</v>
      </c>
      <c r="AY1712" s="11">
        <v>30.47</v>
      </c>
    </row>
    <row r="1713" spans="45:51" ht="15" thickBot="1" x14ac:dyDescent="0.35">
      <c r="AS1713" s="10" t="s">
        <v>747</v>
      </c>
      <c r="AT1713" s="11">
        <v>1668631.6</v>
      </c>
      <c r="AU1713" s="11">
        <v>1112421.1000000001</v>
      </c>
      <c r="AV1713" s="11">
        <v>2781052.6</v>
      </c>
      <c r="AW1713" s="11">
        <v>1000000</v>
      </c>
      <c r="AX1713" s="11">
        <v>-1781052.6</v>
      </c>
      <c r="AY1713" s="11">
        <v>-178.11</v>
      </c>
    </row>
    <row r="1714" spans="45:51" ht="15" thickBot="1" x14ac:dyDescent="0.35">
      <c r="AS1714" s="10" t="s">
        <v>748</v>
      </c>
      <c r="AT1714" s="11">
        <v>1668631.6</v>
      </c>
      <c r="AU1714" s="11">
        <v>1112421.1000000001</v>
      </c>
      <c r="AV1714" s="11">
        <v>2781052.6</v>
      </c>
      <c r="AW1714" s="11">
        <v>4000000</v>
      </c>
      <c r="AX1714" s="11">
        <v>1218947.3999999999</v>
      </c>
      <c r="AY1714" s="11">
        <v>30.47</v>
      </c>
    </row>
    <row r="1715" spans="45:51" ht="15" thickBot="1" x14ac:dyDescent="0.35">
      <c r="AS1715" s="10" t="s">
        <v>749</v>
      </c>
      <c r="AT1715" s="11">
        <v>556210.5</v>
      </c>
      <c r="AU1715" s="11">
        <v>1668631.6</v>
      </c>
      <c r="AV1715" s="11">
        <v>2224842.1</v>
      </c>
      <c r="AW1715" s="11">
        <v>3000000</v>
      </c>
      <c r="AX1715" s="11">
        <v>775157.9</v>
      </c>
      <c r="AY1715" s="11">
        <v>25.84</v>
      </c>
    </row>
    <row r="1716" spans="45:51" ht="15" thickBot="1" x14ac:dyDescent="0.35">
      <c r="AS1716" s="10" t="s">
        <v>750</v>
      </c>
      <c r="AT1716" s="11">
        <v>0</v>
      </c>
      <c r="AU1716" s="11">
        <v>2224842.1</v>
      </c>
      <c r="AV1716" s="11">
        <v>2224842.1</v>
      </c>
      <c r="AW1716" s="11">
        <v>3000000</v>
      </c>
      <c r="AX1716" s="11">
        <v>775157.9</v>
      </c>
      <c r="AY1716" s="11">
        <v>25.84</v>
      </c>
    </row>
    <row r="1717" spans="45:51" ht="15" thickBot="1" x14ac:dyDescent="0.35">
      <c r="AS1717" s="10" t="s">
        <v>751</v>
      </c>
      <c r="AT1717" s="11">
        <v>556210.5</v>
      </c>
      <c r="AU1717" s="11">
        <v>1668631.6</v>
      </c>
      <c r="AV1717" s="11">
        <v>2224842.1</v>
      </c>
      <c r="AW1717" s="11">
        <v>2000000</v>
      </c>
      <c r="AX1717" s="11">
        <v>-224842.1</v>
      </c>
      <c r="AY1717" s="11">
        <v>-11.24</v>
      </c>
    </row>
    <row r="1718" spans="45:51" ht="15" thickBot="1" x14ac:dyDescent="0.35">
      <c r="AS1718" s="10" t="s">
        <v>752</v>
      </c>
      <c r="AT1718" s="11">
        <v>556210.5</v>
      </c>
      <c r="AU1718" s="11">
        <v>1668631.6</v>
      </c>
      <c r="AV1718" s="11">
        <v>2224842.1</v>
      </c>
      <c r="AW1718" s="11">
        <v>1000000</v>
      </c>
      <c r="AX1718" s="11">
        <v>-1224842.1000000001</v>
      </c>
      <c r="AY1718" s="11">
        <v>-122.48</v>
      </c>
    </row>
    <row r="1719" spans="45:51" ht="15" thickBot="1" x14ac:dyDescent="0.35">
      <c r="AS1719" s="10" t="s">
        <v>753</v>
      </c>
      <c r="AT1719" s="11">
        <v>1668631.6</v>
      </c>
      <c r="AU1719" s="11">
        <v>1668631.6</v>
      </c>
      <c r="AV1719" s="11">
        <v>3337263.2</v>
      </c>
      <c r="AW1719" s="11">
        <v>4000000</v>
      </c>
      <c r="AX1719" s="11">
        <v>662736.80000000005</v>
      </c>
      <c r="AY1719" s="11">
        <v>16.57</v>
      </c>
    </row>
    <row r="1720" spans="45:51" ht="15" thickBot="1" x14ac:dyDescent="0.35">
      <c r="AS1720" s="10" t="s">
        <v>754</v>
      </c>
      <c r="AT1720" s="11">
        <v>2224842.1</v>
      </c>
      <c r="AU1720" s="11">
        <v>556210.5</v>
      </c>
      <c r="AV1720" s="11">
        <v>2781052.6</v>
      </c>
      <c r="AW1720" s="11">
        <v>1000000</v>
      </c>
      <c r="AX1720" s="11">
        <v>-1781052.6</v>
      </c>
      <c r="AY1720" s="11">
        <v>-178.11</v>
      </c>
    </row>
    <row r="1721" spans="45:51" ht="15" thickBot="1" x14ac:dyDescent="0.35">
      <c r="AS1721" s="10" t="s">
        <v>755</v>
      </c>
      <c r="AT1721" s="11">
        <v>556210.5</v>
      </c>
      <c r="AU1721" s="11">
        <v>1668631.6</v>
      </c>
      <c r="AV1721" s="11">
        <v>2224842.1</v>
      </c>
      <c r="AW1721" s="11">
        <v>1000000</v>
      </c>
      <c r="AX1721" s="11">
        <v>-1224842.1000000001</v>
      </c>
      <c r="AY1721" s="11">
        <v>-122.48</v>
      </c>
    </row>
    <row r="1722" spans="45:51" ht="15" thickBot="1" x14ac:dyDescent="0.35">
      <c r="AS1722" s="10" t="s">
        <v>756</v>
      </c>
      <c r="AT1722" s="11">
        <v>0</v>
      </c>
      <c r="AU1722" s="11">
        <v>2224842.1</v>
      </c>
      <c r="AV1722" s="11">
        <v>2224842.1</v>
      </c>
      <c r="AW1722" s="11">
        <v>2000000</v>
      </c>
      <c r="AX1722" s="11">
        <v>-224842.1</v>
      </c>
      <c r="AY1722" s="11">
        <v>-11.24</v>
      </c>
    </row>
    <row r="1723" spans="45:51" ht="15" thickBot="1" x14ac:dyDescent="0.35">
      <c r="AS1723" s="10" t="s">
        <v>757</v>
      </c>
      <c r="AT1723" s="11">
        <v>1668631.6</v>
      </c>
      <c r="AU1723" s="11">
        <v>1112421.1000000001</v>
      </c>
      <c r="AV1723" s="11">
        <v>2781052.6</v>
      </c>
      <c r="AW1723" s="11">
        <v>4000000</v>
      </c>
      <c r="AX1723" s="11">
        <v>1218947.3999999999</v>
      </c>
      <c r="AY1723" s="11">
        <v>30.47</v>
      </c>
    </row>
    <row r="1724" spans="45:51" ht="15" thickBot="1" x14ac:dyDescent="0.35">
      <c r="AS1724" s="10" t="s">
        <v>758</v>
      </c>
      <c r="AT1724" s="11">
        <v>556210.5</v>
      </c>
      <c r="AU1724" s="11">
        <v>1668631.6</v>
      </c>
      <c r="AV1724" s="11">
        <v>2224842.1</v>
      </c>
      <c r="AW1724" s="11">
        <v>1000000</v>
      </c>
      <c r="AX1724" s="11">
        <v>-1224842.1000000001</v>
      </c>
      <c r="AY1724" s="11">
        <v>-122.48</v>
      </c>
    </row>
    <row r="1725" spans="45:51" ht="15" thickBot="1" x14ac:dyDescent="0.35">
      <c r="AS1725" s="10" t="s">
        <v>759</v>
      </c>
      <c r="AT1725" s="11">
        <v>2224842.1</v>
      </c>
      <c r="AU1725" s="11">
        <v>556210.5</v>
      </c>
      <c r="AV1725" s="11">
        <v>2781052.6</v>
      </c>
      <c r="AW1725" s="11">
        <v>4000000</v>
      </c>
      <c r="AX1725" s="11">
        <v>1218947.3999999999</v>
      </c>
      <c r="AY1725" s="11">
        <v>30.47</v>
      </c>
    </row>
    <row r="1726" spans="45:51" ht="15" thickBot="1" x14ac:dyDescent="0.35">
      <c r="AS1726" s="10" t="s">
        <v>760</v>
      </c>
      <c r="AT1726" s="11">
        <v>1668631.6</v>
      </c>
      <c r="AU1726" s="11">
        <v>1668631.6</v>
      </c>
      <c r="AV1726" s="11">
        <v>3337263.2</v>
      </c>
      <c r="AW1726" s="11">
        <v>4000000</v>
      </c>
      <c r="AX1726" s="11">
        <v>662736.80000000005</v>
      </c>
      <c r="AY1726" s="11">
        <v>16.57</v>
      </c>
    </row>
    <row r="1727" spans="45:51" ht="15" thickBot="1" x14ac:dyDescent="0.35">
      <c r="AS1727" s="10" t="s">
        <v>761</v>
      </c>
      <c r="AT1727" s="11">
        <v>0</v>
      </c>
      <c r="AU1727" s="11">
        <v>2224842.1</v>
      </c>
      <c r="AV1727" s="11">
        <v>2224842.1</v>
      </c>
      <c r="AW1727" s="11">
        <v>3000000</v>
      </c>
      <c r="AX1727" s="11">
        <v>775157.9</v>
      </c>
      <c r="AY1727" s="11">
        <v>25.84</v>
      </c>
    </row>
    <row r="1728" spans="45:51" ht="15" thickBot="1" x14ac:dyDescent="0.35">
      <c r="AS1728" s="10" t="s">
        <v>762</v>
      </c>
      <c r="AT1728" s="11">
        <v>2781052.6</v>
      </c>
      <c r="AU1728" s="11">
        <v>0</v>
      </c>
      <c r="AV1728" s="11">
        <v>2781052.6</v>
      </c>
      <c r="AW1728" s="11">
        <v>4000000</v>
      </c>
      <c r="AX1728" s="11">
        <v>1218947.3999999999</v>
      </c>
      <c r="AY1728" s="11">
        <v>30.47</v>
      </c>
    </row>
    <row r="1729" spans="45:51" ht="15" thickBot="1" x14ac:dyDescent="0.35">
      <c r="AS1729" s="10" t="s">
        <v>763</v>
      </c>
      <c r="AT1729" s="11">
        <v>1668631.6</v>
      </c>
      <c r="AU1729" s="11">
        <v>1112421.1000000001</v>
      </c>
      <c r="AV1729" s="11">
        <v>2781052.6</v>
      </c>
      <c r="AW1729" s="11">
        <v>4000000</v>
      </c>
      <c r="AX1729" s="11">
        <v>1218947.3999999999</v>
      </c>
      <c r="AY1729" s="11">
        <v>30.47</v>
      </c>
    </row>
    <row r="1730" spans="45:51" ht="15" thickBot="1" x14ac:dyDescent="0.35">
      <c r="AS1730" s="10" t="s">
        <v>764</v>
      </c>
      <c r="AT1730" s="11">
        <v>2224842.1</v>
      </c>
      <c r="AU1730" s="11">
        <v>556210.5</v>
      </c>
      <c r="AV1730" s="11">
        <v>2781052.6</v>
      </c>
      <c r="AW1730" s="11">
        <v>2000000</v>
      </c>
      <c r="AX1730" s="11">
        <v>-781052.6</v>
      </c>
      <c r="AY1730" s="11">
        <v>-39.049999999999997</v>
      </c>
    </row>
    <row r="1731" spans="45:51" ht="15" thickBot="1" x14ac:dyDescent="0.35">
      <c r="AS1731" s="10" t="s">
        <v>765</v>
      </c>
      <c r="AT1731" s="11">
        <v>2781052.6</v>
      </c>
      <c r="AU1731" s="11">
        <v>0</v>
      </c>
      <c r="AV1731" s="11">
        <v>2781052.6</v>
      </c>
      <c r="AW1731" s="11">
        <v>2000000</v>
      </c>
      <c r="AX1731" s="11">
        <v>-781052.6</v>
      </c>
      <c r="AY1731" s="11">
        <v>-39.049999999999997</v>
      </c>
    </row>
    <row r="1732" spans="45:51" ht="15" thickBot="1" x14ac:dyDescent="0.35">
      <c r="AS1732" s="10" t="s">
        <v>766</v>
      </c>
      <c r="AT1732" s="11">
        <v>556210.5</v>
      </c>
      <c r="AU1732" s="11">
        <v>1668631.6</v>
      </c>
      <c r="AV1732" s="11">
        <v>2224842.1</v>
      </c>
      <c r="AW1732" s="11">
        <v>2000000</v>
      </c>
      <c r="AX1732" s="11">
        <v>-224842.1</v>
      </c>
      <c r="AY1732" s="11">
        <v>-11.24</v>
      </c>
    </row>
    <row r="1733" spans="45:51" ht="15" thickBot="1" x14ac:dyDescent="0.35">
      <c r="AS1733" s="10" t="s">
        <v>767</v>
      </c>
      <c r="AT1733" s="11">
        <v>0</v>
      </c>
      <c r="AU1733" s="11">
        <v>2224842.1</v>
      </c>
      <c r="AV1733" s="11">
        <v>2224842.1</v>
      </c>
      <c r="AW1733" s="11">
        <v>2000000</v>
      </c>
      <c r="AX1733" s="11">
        <v>-224842.1</v>
      </c>
      <c r="AY1733" s="11">
        <v>-11.24</v>
      </c>
    </row>
    <row r="1734" spans="45:51" ht="15" thickBot="1" x14ac:dyDescent="0.35">
      <c r="AS1734" s="10" t="s">
        <v>768</v>
      </c>
      <c r="AT1734" s="11">
        <v>0</v>
      </c>
      <c r="AU1734" s="11">
        <v>2224842.1</v>
      </c>
      <c r="AV1734" s="11">
        <v>2224842.1</v>
      </c>
      <c r="AW1734" s="11">
        <v>1000000</v>
      </c>
      <c r="AX1734" s="11">
        <v>-1224842.1000000001</v>
      </c>
      <c r="AY1734" s="11">
        <v>-122.48</v>
      </c>
    </row>
    <row r="1735" spans="45:51" ht="15" thickBot="1" x14ac:dyDescent="0.35">
      <c r="AS1735" s="10" t="s">
        <v>769</v>
      </c>
      <c r="AT1735" s="11">
        <v>556210.5</v>
      </c>
      <c r="AU1735" s="11">
        <v>1668631.6</v>
      </c>
      <c r="AV1735" s="11">
        <v>2224842.1</v>
      </c>
      <c r="AW1735" s="11">
        <v>2000000</v>
      </c>
      <c r="AX1735" s="11">
        <v>-224842.1</v>
      </c>
      <c r="AY1735" s="11">
        <v>-11.24</v>
      </c>
    </row>
    <row r="1736" spans="45:51" ht="15" thickBot="1" x14ac:dyDescent="0.35">
      <c r="AS1736" s="10" t="s">
        <v>770</v>
      </c>
      <c r="AT1736" s="11">
        <v>556210.5</v>
      </c>
      <c r="AU1736" s="11">
        <v>1668631.6</v>
      </c>
      <c r="AV1736" s="11">
        <v>2224842.1</v>
      </c>
      <c r="AW1736" s="11">
        <v>1000000</v>
      </c>
      <c r="AX1736" s="11">
        <v>-1224842.1000000001</v>
      </c>
      <c r="AY1736" s="11">
        <v>-122.48</v>
      </c>
    </row>
    <row r="1737" spans="45:51" ht="15" thickBot="1" x14ac:dyDescent="0.35">
      <c r="AS1737" s="10" t="s">
        <v>771</v>
      </c>
      <c r="AT1737" s="11">
        <v>0</v>
      </c>
      <c r="AU1737" s="11">
        <v>2224842.1</v>
      </c>
      <c r="AV1737" s="11">
        <v>2224842.1</v>
      </c>
      <c r="AW1737" s="11">
        <v>1000000</v>
      </c>
      <c r="AX1737" s="11">
        <v>-1224842.1000000001</v>
      </c>
      <c r="AY1737" s="11">
        <v>-122.48</v>
      </c>
    </row>
    <row r="1738" spans="45:51" ht="15" thickBot="1" x14ac:dyDescent="0.35">
      <c r="AS1738" s="10" t="s">
        <v>772</v>
      </c>
      <c r="AT1738" s="11">
        <v>2224842.1</v>
      </c>
      <c r="AU1738" s="11">
        <v>556210.5</v>
      </c>
      <c r="AV1738" s="11">
        <v>2781052.6</v>
      </c>
      <c r="AW1738" s="11">
        <v>4000000</v>
      </c>
      <c r="AX1738" s="11">
        <v>1218947.3999999999</v>
      </c>
      <c r="AY1738" s="11">
        <v>30.47</v>
      </c>
    </row>
    <row r="1739" spans="45:51" ht="15" thickBot="1" x14ac:dyDescent="0.35">
      <c r="AS1739" s="10" t="s">
        <v>773</v>
      </c>
      <c r="AT1739" s="11">
        <v>2224842.1</v>
      </c>
      <c r="AU1739" s="11">
        <v>556210.5</v>
      </c>
      <c r="AV1739" s="11">
        <v>2781052.6</v>
      </c>
      <c r="AW1739" s="11">
        <v>4000000</v>
      </c>
      <c r="AX1739" s="11">
        <v>1218947.3999999999</v>
      </c>
      <c r="AY1739" s="11">
        <v>30.47</v>
      </c>
    </row>
    <row r="1740" spans="45:51" ht="15" thickBot="1" x14ac:dyDescent="0.35">
      <c r="AS1740" s="10" t="s">
        <v>774</v>
      </c>
      <c r="AT1740" s="11">
        <v>1668631.6</v>
      </c>
      <c r="AU1740" s="11">
        <v>1112421.1000000001</v>
      </c>
      <c r="AV1740" s="11">
        <v>2781052.6</v>
      </c>
      <c r="AW1740" s="11">
        <v>4000000</v>
      </c>
      <c r="AX1740" s="11">
        <v>1218947.3999999999</v>
      </c>
      <c r="AY1740" s="11">
        <v>30.47</v>
      </c>
    </row>
    <row r="1741" spans="45:51" ht="15" thickBot="1" x14ac:dyDescent="0.35">
      <c r="AS1741" s="10" t="s">
        <v>775</v>
      </c>
      <c r="AT1741" s="11">
        <v>1668631.6</v>
      </c>
      <c r="AU1741" s="11">
        <v>1668631.6</v>
      </c>
      <c r="AV1741" s="11">
        <v>3337263.2</v>
      </c>
      <c r="AW1741" s="11">
        <v>4000000</v>
      </c>
      <c r="AX1741" s="11">
        <v>662736.80000000005</v>
      </c>
      <c r="AY1741" s="11">
        <v>16.57</v>
      </c>
    </row>
    <row r="1742" spans="45:51" ht="15" thickBot="1" x14ac:dyDescent="0.35">
      <c r="AS1742" s="10" t="s">
        <v>776</v>
      </c>
      <c r="AT1742" s="11">
        <v>2224842.1</v>
      </c>
      <c r="AU1742" s="11">
        <v>556210.5</v>
      </c>
      <c r="AV1742" s="11">
        <v>2781052.6</v>
      </c>
      <c r="AW1742" s="11">
        <v>4000000</v>
      </c>
      <c r="AX1742" s="11">
        <v>1218947.3999999999</v>
      </c>
      <c r="AY1742" s="11">
        <v>30.47</v>
      </c>
    </row>
    <row r="1743" spans="45:51" ht="15" thickBot="1" x14ac:dyDescent="0.35">
      <c r="AS1743" s="10" t="s">
        <v>777</v>
      </c>
      <c r="AT1743" s="11">
        <v>2781052.6</v>
      </c>
      <c r="AU1743" s="11">
        <v>0</v>
      </c>
      <c r="AV1743" s="11">
        <v>2781052.6</v>
      </c>
      <c r="AW1743" s="11">
        <v>2000000</v>
      </c>
      <c r="AX1743" s="11">
        <v>-781052.6</v>
      </c>
      <c r="AY1743" s="11">
        <v>-39.049999999999997</v>
      </c>
    </row>
    <row r="1744" spans="45:51" ht="15" thickBot="1" x14ac:dyDescent="0.35">
      <c r="AS1744" s="10" t="s">
        <v>778</v>
      </c>
      <c r="AT1744" s="11">
        <v>2224842.1</v>
      </c>
      <c r="AU1744" s="11">
        <v>0</v>
      </c>
      <c r="AV1744" s="11">
        <v>2224842.1</v>
      </c>
      <c r="AW1744" s="11">
        <v>3000000</v>
      </c>
      <c r="AX1744" s="11">
        <v>775157.9</v>
      </c>
      <c r="AY1744" s="11">
        <v>25.84</v>
      </c>
    </row>
    <row r="1745" spans="45:51" ht="15" thickBot="1" x14ac:dyDescent="0.35">
      <c r="AS1745" s="10" t="s">
        <v>779</v>
      </c>
      <c r="AT1745" s="11">
        <v>0</v>
      </c>
      <c r="AU1745" s="11">
        <v>2224842.1</v>
      </c>
      <c r="AV1745" s="11">
        <v>2224842.1</v>
      </c>
      <c r="AW1745" s="11">
        <v>3000000</v>
      </c>
      <c r="AX1745" s="11">
        <v>775157.9</v>
      </c>
      <c r="AY1745" s="11">
        <v>25.84</v>
      </c>
    </row>
    <row r="1746" spans="45:51" ht="15" thickBot="1" x14ac:dyDescent="0.35">
      <c r="AS1746" s="10" t="s">
        <v>780</v>
      </c>
      <c r="AT1746" s="11">
        <v>556210.5</v>
      </c>
      <c r="AU1746" s="11">
        <v>1668631.6</v>
      </c>
      <c r="AV1746" s="11">
        <v>2224842.1</v>
      </c>
      <c r="AW1746" s="11">
        <v>1000000</v>
      </c>
      <c r="AX1746" s="11">
        <v>-1224842.1000000001</v>
      </c>
      <c r="AY1746" s="11">
        <v>-122.48</v>
      </c>
    </row>
    <row r="1747" spans="45:51" ht="15" thickBot="1" x14ac:dyDescent="0.35">
      <c r="AS1747" s="10" t="s">
        <v>781</v>
      </c>
      <c r="AT1747" s="11">
        <v>2781052.6</v>
      </c>
      <c r="AU1747" s="11">
        <v>0</v>
      </c>
      <c r="AV1747" s="11">
        <v>2781052.6</v>
      </c>
      <c r="AW1747" s="11">
        <v>1000000</v>
      </c>
      <c r="AX1747" s="11">
        <v>-1781052.6</v>
      </c>
      <c r="AY1747" s="11">
        <v>-178.11</v>
      </c>
    </row>
    <row r="1748" spans="45:51" ht="15" thickBot="1" x14ac:dyDescent="0.35">
      <c r="AS1748" s="10" t="s">
        <v>782</v>
      </c>
      <c r="AT1748" s="11">
        <v>2224842.1</v>
      </c>
      <c r="AU1748" s="11">
        <v>556210.5</v>
      </c>
      <c r="AV1748" s="11">
        <v>2781052.6</v>
      </c>
      <c r="AW1748" s="11">
        <v>1000000</v>
      </c>
      <c r="AX1748" s="11">
        <v>-1781052.6</v>
      </c>
      <c r="AY1748" s="11">
        <v>-178.11</v>
      </c>
    </row>
    <row r="1749" spans="45:51" ht="15" thickBot="1" x14ac:dyDescent="0.35">
      <c r="AS1749" s="10" t="s">
        <v>783</v>
      </c>
      <c r="AT1749" s="11">
        <v>0</v>
      </c>
      <c r="AU1749" s="11">
        <v>2224842.1</v>
      </c>
      <c r="AV1749" s="11">
        <v>2224842.1</v>
      </c>
      <c r="AW1749" s="11">
        <v>2000000</v>
      </c>
      <c r="AX1749" s="11">
        <v>-224842.1</v>
      </c>
      <c r="AY1749" s="11">
        <v>-11.24</v>
      </c>
    </row>
    <row r="1750" spans="45:51" ht="15" thickBot="1" x14ac:dyDescent="0.35">
      <c r="AS1750" s="10" t="s">
        <v>784</v>
      </c>
      <c r="AT1750" s="11">
        <v>0</v>
      </c>
      <c r="AU1750" s="11">
        <v>2224842.1</v>
      </c>
      <c r="AV1750" s="11">
        <v>2224842.1</v>
      </c>
      <c r="AW1750" s="11">
        <v>3000000</v>
      </c>
      <c r="AX1750" s="11">
        <v>775157.9</v>
      </c>
      <c r="AY1750" s="11">
        <v>25.84</v>
      </c>
    </row>
    <row r="1751" spans="45:51" ht="15" thickBot="1" x14ac:dyDescent="0.35">
      <c r="AS1751" s="10" t="s">
        <v>785</v>
      </c>
      <c r="AT1751" s="11">
        <v>0</v>
      </c>
      <c r="AU1751" s="11">
        <v>2224842.1</v>
      </c>
      <c r="AV1751" s="11">
        <v>2224842.1</v>
      </c>
      <c r="AW1751" s="11">
        <v>1000000</v>
      </c>
      <c r="AX1751" s="11">
        <v>-1224842.1000000001</v>
      </c>
      <c r="AY1751" s="11">
        <v>-122.48</v>
      </c>
    </row>
    <row r="1752" spans="45:51" ht="15" thickBot="1" x14ac:dyDescent="0.35">
      <c r="AS1752" s="10" t="s">
        <v>786</v>
      </c>
      <c r="AT1752" s="11">
        <v>556210.5</v>
      </c>
      <c r="AU1752" s="11">
        <v>1668631.6</v>
      </c>
      <c r="AV1752" s="11">
        <v>2224842.1</v>
      </c>
      <c r="AW1752" s="11">
        <v>1000000</v>
      </c>
      <c r="AX1752" s="11">
        <v>-1224842.1000000001</v>
      </c>
      <c r="AY1752" s="11">
        <v>-122.48</v>
      </c>
    </row>
    <row r="1753" spans="45:51" ht="15" thickBot="1" x14ac:dyDescent="0.35">
      <c r="AS1753" s="10" t="s">
        <v>787</v>
      </c>
      <c r="AT1753" s="11">
        <v>0</v>
      </c>
      <c r="AU1753" s="11">
        <v>2224842.1</v>
      </c>
      <c r="AV1753" s="11">
        <v>2224842.1</v>
      </c>
      <c r="AW1753" s="11">
        <v>3000000</v>
      </c>
      <c r="AX1753" s="11">
        <v>775157.9</v>
      </c>
      <c r="AY1753" s="11">
        <v>25.84</v>
      </c>
    </row>
    <row r="1754" spans="45:51" ht="15" thickBot="1" x14ac:dyDescent="0.35">
      <c r="AS1754" s="10" t="s">
        <v>788</v>
      </c>
      <c r="AT1754" s="11">
        <v>0</v>
      </c>
      <c r="AU1754" s="11">
        <v>2224842.1</v>
      </c>
      <c r="AV1754" s="11">
        <v>2224842.1</v>
      </c>
      <c r="AW1754" s="11">
        <v>1000000</v>
      </c>
      <c r="AX1754" s="11">
        <v>-1224842.1000000001</v>
      </c>
      <c r="AY1754" s="11">
        <v>-122.48</v>
      </c>
    </row>
    <row r="1755" spans="45:51" ht="15" thickBot="1" x14ac:dyDescent="0.35">
      <c r="AS1755" s="10" t="s">
        <v>789</v>
      </c>
      <c r="AT1755" s="11">
        <v>556210.5</v>
      </c>
      <c r="AU1755" s="11">
        <v>1668631.6</v>
      </c>
      <c r="AV1755" s="11">
        <v>2224842.1</v>
      </c>
      <c r="AW1755" s="11">
        <v>1000000</v>
      </c>
      <c r="AX1755" s="11">
        <v>-1224842.1000000001</v>
      </c>
      <c r="AY1755" s="11">
        <v>-122.48</v>
      </c>
    </row>
    <row r="1756" spans="45:51" ht="15" thickBot="1" x14ac:dyDescent="0.35">
      <c r="AS1756" s="10" t="s">
        <v>790</v>
      </c>
      <c r="AT1756" s="11">
        <v>1668631.6</v>
      </c>
      <c r="AU1756" s="11">
        <v>1112421.1000000001</v>
      </c>
      <c r="AV1756" s="11">
        <v>2781052.6</v>
      </c>
      <c r="AW1756" s="11">
        <v>4000000</v>
      </c>
      <c r="AX1756" s="11">
        <v>1218947.3999999999</v>
      </c>
      <c r="AY1756" s="11">
        <v>30.47</v>
      </c>
    </row>
    <row r="1757" spans="45:51" ht="15" thickBot="1" x14ac:dyDescent="0.35">
      <c r="AS1757" s="10" t="s">
        <v>791</v>
      </c>
      <c r="AT1757" s="11">
        <v>2781052.6</v>
      </c>
      <c r="AU1757" s="11">
        <v>0</v>
      </c>
      <c r="AV1757" s="11">
        <v>2781052.6</v>
      </c>
      <c r="AW1757" s="11">
        <v>2000000</v>
      </c>
      <c r="AX1757" s="11">
        <v>-781052.6</v>
      </c>
      <c r="AY1757" s="11">
        <v>-39.049999999999997</v>
      </c>
    </row>
    <row r="1758" spans="45:51" ht="15" thickBot="1" x14ac:dyDescent="0.35">
      <c r="AS1758" s="10" t="s">
        <v>792</v>
      </c>
      <c r="AT1758" s="11">
        <v>1668631.6</v>
      </c>
      <c r="AU1758" s="11">
        <v>1668631.6</v>
      </c>
      <c r="AV1758" s="11">
        <v>3337263.2</v>
      </c>
      <c r="AW1758" s="11">
        <v>4000000</v>
      </c>
      <c r="AX1758" s="11">
        <v>662736.80000000005</v>
      </c>
      <c r="AY1758" s="11">
        <v>16.57</v>
      </c>
    </row>
    <row r="1759" spans="45:51" ht="15" thickBot="1" x14ac:dyDescent="0.35">
      <c r="AS1759" s="10" t="s">
        <v>793</v>
      </c>
      <c r="AT1759" s="11">
        <v>556210.5</v>
      </c>
      <c r="AU1759" s="11">
        <v>1668631.6</v>
      </c>
      <c r="AV1759" s="11">
        <v>2224842.1</v>
      </c>
      <c r="AW1759" s="11">
        <v>3000000</v>
      </c>
      <c r="AX1759" s="11">
        <v>775157.9</v>
      </c>
      <c r="AY1759" s="11">
        <v>25.84</v>
      </c>
    </row>
    <row r="1760" spans="45:51" ht="15" thickBot="1" x14ac:dyDescent="0.35">
      <c r="AS1760" s="10" t="s">
        <v>794</v>
      </c>
      <c r="AT1760" s="11">
        <v>556210.5</v>
      </c>
      <c r="AU1760" s="11">
        <v>1668631.6</v>
      </c>
      <c r="AV1760" s="11">
        <v>2224842.1</v>
      </c>
      <c r="AW1760" s="11">
        <v>1000000</v>
      </c>
      <c r="AX1760" s="11">
        <v>-1224842.1000000001</v>
      </c>
      <c r="AY1760" s="11">
        <v>-122.48</v>
      </c>
    </row>
    <row r="1761" spans="45:51" ht="15" thickBot="1" x14ac:dyDescent="0.35">
      <c r="AS1761" s="10" t="s">
        <v>795</v>
      </c>
      <c r="AT1761" s="11">
        <v>556210.5</v>
      </c>
      <c r="AU1761" s="11">
        <v>1668631.6</v>
      </c>
      <c r="AV1761" s="11">
        <v>2224842.1</v>
      </c>
      <c r="AW1761" s="11">
        <v>3000000</v>
      </c>
      <c r="AX1761" s="11">
        <v>775157.9</v>
      </c>
      <c r="AY1761" s="11">
        <v>25.84</v>
      </c>
    </row>
    <row r="1762" spans="45:51" ht="15" thickBot="1" x14ac:dyDescent="0.35">
      <c r="AS1762" s="10" t="s">
        <v>796</v>
      </c>
      <c r="AT1762" s="11">
        <v>1668631.6</v>
      </c>
      <c r="AU1762" s="11">
        <v>1112421.1000000001</v>
      </c>
      <c r="AV1762" s="11">
        <v>2781052.6</v>
      </c>
      <c r="AW1762" s="11">
        <v>1000000</v>
      </c>
      <c r="AX1762" s="11">
        <v>-1781052.6</v>
      </c>
      <c r="AY1762" s="11">
        <v>-178.11</v>
      </c>
    </row>
    <row r="1763" spans="45:51" ht="15" thickBot="1" x14ac:dyDescent="0.35">
      <c r="AS1763" s="10" t="s">
        <v>797</v>
      </c>
      <c r="AT1763" s="11">
        <v>556210.5</v>
      </c>
      <c r="AU1763" s="11">
        <v>1668631.6</v>
      </c>
      <c r="AV1763" s="11">
        <v>2224842.1</v>
      </c>
      <c r="AW1763" s="11">
        <v>1000000</v>
      </c>
      <c r="AX1763" s="11">
        <v>-1224842.1000000001</v>
      </c>
      <c r="AY1763" s="11">
        <v>-122.48</v>
      </c>
    </row>
    <row r="1764" spans="45:51" ht="15" thickBot="1" x14ac:dyDescent="0.35">
      <c r="AS1764" s="10" t="s">
        <v>798</v>
      </c>
      <c r="AT1764" s="11">
        <v>2781052.6</v>
      </c>
      <c r="AU1764" s="11">
        <v>0</v>
      </c>
      <c r="AV1764" s="11">
        <v>2781052.6</v>
      </c>
      <c r="AW1764" s="11">
        <v>1000000</v>
      </c>
      <c r="AX1764" s="11">
        <v>-1781052.6</v>
      </c>
      <c r="AY1764" s="11">
        <v>-178.11</v>
      </c>
    </row>
    <row r="1765" spans="45:51" ht="15" thickBot="1" x14ac:dyDescent="0.35">
      <c r="AS1765" s="10" t="s">
        <v>799</v>
      </c>
      <c r="AT1765" s="11">
        <v>0</v>
      </c>
      <c r="AU1765" s="11">
        <v>1668631.6</v>
      </c>
      <c r="AV1765" s="11">
        <v>1668631.6</v>
      </c>
      <c r="AW1765" s="11">
        <v>2000000</v>
      </c>
      <c r="AX1765" s="11">
        <v>331368.40000000002</v>
      </c>
      <c r="AY1765" s="11">
        <v>16.57</v>
      </c>
    </row>
    <row r="1766" spans="45:51" ht="15" thickBot="1" x14ac:dyDescent="0.35">
      <c r="AS1766" s="10" t="s">
        <v>800</v>
      </c>
      <c r="AT1766" s="11">
        <v>2781052.6</v>
      </c>
      <c r="AU1766" s="11">
        <v>0</v>
      </c>
      <c r="AV1766" s="11">
        <v>2781052.6</v>
      </c>
      <c r="AW1766" s="11">
        <v>1000000</v>
      </c>
      <c r="AX1766" s="11">
        <v>-1781052.6</v>
      </c>
      <c r="AY1766" s="11">
        <v>-178.11</v>
      </c>
    </row>
    <row r="1767" spans="45:51" ht="15" thickBot="1" x14ac:dyDescent="0.35">
      <c r="AS1767" s="10" t="s">
        <v>801</v>
      </c>
      <c r="AT1767" s="11">
        <v>2781052.6</v>
      </c>
      <c r="AU1767" s="11">
        <v>0</v>
      </c>
      <c r="AV1767" s="11">
        <v>2781052.6</v>
      </c>
      <c r="AW1767" s="11">
        <v>4000000</v>
      </c>
      <c r="AX1767" s="11">
        <v>1218947.3999999999</v>
      </c>
      <c r="AY1767" s="11">
        <v>30.47</v>
      </c>
    </row>
    <row r="1768" spans="45:51" ht="15" thickBot="1" x14ac:dyDescent="0.35">
      <c r="AS1768" s="10" t="s">
        <v>802</v>
      </c>
      <c r="AT1768" s="11">
        <v>556210.5</v>
      </c>
      <c r="AU1768" s="11">
        <v>1668631.6</v>
      </c>
      <c r="AV1768" s="11">
        <v>2224842.1</v>
      </c>
      <c r="AW1768" s="11">
        <v>3000000</v>
      </c>
      <c r="AX1768" s="11">
        <v>775157.9</v>
      </c>
      <c r="AY1768" s="11">
        <v>25.84</v>
      </c>
    </row>
    <row r="1769" spans="45:51" ht="15" thickBot="1" x14ac:dyDescent="0.35">
      <c r="AS1769" s="10" t="s">
        <v>803</v>
      </c>
      <c r="AT1769" s="11">
        <v>0</v>
      </c>
      <c r="AU1769" s="11">
        <v>2224842.1</v>
      </c>
      <c r="AV1769" s="11">
        <v>2224842.1</v>
      </c>
      <c r="AW1769" s="11">
        <v>1000000</v>
      </c>
      <c r="AX1769" s="11">
        <v>-1224842.1000000001</v>
      </c>
      <c r="AY1769" s="11">
        <v>-122.48</v>
      </c>
    </row>
    <row r="1770" spans="45:51" ht="15" thickBot="1" x14ac:dyDescent="0.35">
      <c r="AS1770" s="10" t="s">
        <v>804</v>
      </c>
      <c r="AT1770" s="11">
        <v>0</v>
      </c>
      <c r="AU1770" s="11">
        <v>1668631.6</v>
      </c>
      <c r="AV1770" s="11">
        <v>1668631.6</v>
      </c>
      <c r="AW1770" s="11">
        <v>2000000</v>
      </c>
      <c r="AX1770" s="11">
        <v>331368.40000000002</v>
      </c>
      <c r="AY1770" s="11">
        <v>16.57</v>
      </c>
    </row>
    <row r="1771" spans="45:51" ht="15" thickBot="1" x14ac:dyDescent="0.35">
      <c r="AS1771" s="10" t="s">
        <v>805</v>
      </c>
      <c r="AT1771" s="11">
        <v>2781052.6</v>
      </c>
      <c r="AU1771" s="11">
        <v>0</v>
      </c>
      <c r="AV1771" s="11">
        <v>2781052.6</v>
      </c>
      <c r="AW1771" s="11">
        <v>1000000</v>
      </c>
      <c r="AX1771" s="11">
        <v>-1781052.6</v>
      </c>
      <c r="AY1771" s="11">
        <v>-178.11</v>
      </c>
    </row>
    <row r="1772" spans="45:51" ht="15" thickBot="1" x14ac:dyDescent="0.35">
      <c r="AS1772" s="10" t="s">
        <v>806</v>
      </c>
      <c r="AT1772" s="11">
        <v>0</v>
      </c>
      <c r="AU1772" s="11">
        <v>2224842.1</v>
      </c>
      <c r="AV1772" s="11">
        <v>2224842.1</v>
      </c>
      <c r="AW1772" s="11">
        <v>1000000</v>
      </c>
      <c r="AX1772" s="11">
        <v>-1224842.1000000001</v>
      </c>
      <c r="AY1772" s="11">
        <v>-122.48</v>
      </c>
    </row>
    <row r="1773" spans="45:51" ht="15" thickBot="1" x14ac:dyDescent="0.35">
      <c r="AS1773" s="10" t="s">
        <v>807</v>
      </c>
      <c r="AT1773" s="11">
        <v>1668631.6</v>
      </c>
      <c r="AU1773" s="11">
        <v>1112421.1000000001</v>
      </c>
      <c r="AV1773" s="11">
        <v>2781052.6</v>
      </c>
      <c r="AW1773" s="11">
        <v>4000000</v>
      </c>
      <c r="AX1773" s="11">
        <v>1218947.3999999999</v>
      </c>
      <c r="AY1773" s="11">
        <v>30.47</v>
      </c>
    </row>
    <row r="1774" spans="45:51" ht="15" thickBot="1" x14ac:dyDescent="0.35">
      <c r="AS1774" s="10" t="s">
        <v>808</v>
      </c>
      <c r="AT1774" s="11">
        <v>0</v>
      </c>
      <c r="AU1774" s="11">
        <v>2224842.1</v>
      </c>
      <c r="AV1774" s="11">
        <v>2224842.1</v>
      </c>
      <c r="AW1774" s="11">
        <v>2000000</v>
      </c>
      <c r="AX1774" s="11">
        <v>-224842.1</v>
      </c>
      <c r="AY1774" s="11">
        <v>-11.24</v>
      </c>
    </row>
    <row r="1775" spans="45:51" ht="15" thickBot="1" x14ac:dyDescent="0.35">
      <c r="AS1775" s="10" t="s">
        <v>809</v>
      </c>
      <c r="AT1775" s="11">
        <v>0</v>
      </c>
      <c r="AU1775" s="11">
        <v>2224842.1</v>
      </c>
      <c r="AV1775" s="11">
        <v>2224842.1</v>
      </c>
      <c r="AW1775" s="11">
        <v>2000000</v>
      </c>
      <c r="AX1775" s="11">
        <v>-224842.1</v>
      </c>
      <c r="AY1775" s="11">
        <v>-11.24</v>
      </c>
    </row>
    <row r="1776" spans="45:51" ht="15" thickBot="1" x14ac:dyDescent="0.35">
      <c r="AS1776" s="10" t="s">
        <v>810</v>
      </c>
      <c r="AT1776" s="11">
        <v>1668631.6</v>
      </c>
      <c r="AU1776" s="11">
        <v>1112421.1000000001</v>
      </c>
      <c r="AV1776" s="11">
        <v>2781052.6</v>
      </c>
      <c r="AW1776" s="11">
        <v>4000000</v>
      </c>
      <c r="AX1776" s="11">
        <v>1218947.3999999999</v>
      </c>
      <c r="AY1776" s="11">
        <v>30.47</v>
      </c>
    </row>
    <row r="1777" spans="45:51" ht="15" thickBot="1" x14ac:dyDescent="0.35">
      <c r="AS1777" s="10" t="s">
        <v>811</v>
      </c>
      <c r="AT1777" s="11">
        <v>556210.5</v>
      </c>
      <c r="AU1777" s="11">
        <v>1668631.6</v>
      </c>
      <c r="AV1777" s="11">
        <v>2224842.1</v>
      </c>
      <c r="AW1777" s="11">
        <v>1000000</v>
      </c>
      <c r="AX1777" s="11">
        <v>-1224842.1000000001</v>
      </c>
      <c r="AY1777" s="11">
        <v>-122.48</v>
      </c>
    </row>
    <row r="1778" spans="45:51" ht="15" thickBot="1" x14ac:dyDescent="0.35">
      <c r="AS1778" s="10" t="s">
        <v>812</v>
      </c>
      <c r="AT1778" s="11">
        <v>556210.5</v>
      </c>
      <c r="AU1778" s="11">
        <v>1668631.6</v>
      </c>
      <c r="AV1778" s="11">
        <v>2224842.1</v>
      </c>
      <c r="AW1778" s="11">
        <v>3000000</v>
      </c>
      <c r="AX1778" s="11">
        <v>775157.9</v>
      </c>
      <c r="AY1778" s="11">
        <v>25.84</v>
      </c>
    </row>
    <row r="1779" spans="45:51" ht="15" thickBot="1" x14ac:dyDescent="0.35">
      <c r="AS1779" s="10" t="s">
        <v>813</v>
      </c>
      <c r="AT1779" s="11">
        <v>1668631.6</v>
      </c>
      <c r="AU1779" s="11">
        <v>1112421.1000000001</v>
      </c>
      <c r="AV1779" s="11">
        <v>2781052.6</v>
      </c>
      <c r="AW1779" s="11">
        <v>1000000</v>
      </c>
      <c r="AX1779" s="11">
        <v>-1781052.6</v>
      </c>
      <c r="AY1779" s="11">
        <v>-178.11</v>
      </c>
    </row>
    <row r="1780" spans="45:51" ht="15" thickBot="1" x14ac:dyDescent="0.35">
      <c r="AS1780" s="10" t="s">
        <v>814</v>
      </c>
      <c r="AT1780" s="11">
        <v>1668631.6</v>
      </c>
      <c r="AU1780" s="11">
        <v>1112421.1000000001</v>
      </c>
      <c r="AV1780" s="11">
        <v>2781052.6</v>
      </c>
      <c r="AW1780" s="11">
        <v>3000000</v>
      </c>
      <c r="AX1780" s="11">
        <v>218947.4</v>
      </c>
      <c r="AY1780" s="11">
        <v>7.3</v>
      </c>
    </row>
    <row r="1781" spans="45:51" ht="15" thickBot="1" x14ac:dyDescent="0.35">
      <c r="AS1781" s="10" t="s">
        <v>815</v>
      </c>
      <c r="AT1781" s="11">
        <v>0</v>
      </c>
      <c r="AU1781" s="11">
        <v>2224842.1</v>
      </c>
      <c r="AV1781" s="11">
        <v>2224842.1</v>
      </c>
      <c r="AW1781" s="11">
        <v>3000000</v>
      </c>
      <c r="AX1781" s="11">
        <v>775157.9</v>
      </c>
      <c r="AY1781" s="11">
        <v>25.84</v>
      </c>
    </row>
    <row r="1782" spans="45:51" ht="15" thickBot="1" x14ac:dyDescent="0.35">
      <c r="AS1782" s="10" t="s">
        <v>816</v>
      </c>
      <c r="AT1782" s="11">
        <v>2781052.6</v>
      </c>
      <c r="AU1782" s="11">
        <v>0</v>
      </c>
      <c r="AV1782" s="11">
        <v>2781052.6</v>
      </c>
      <c r="AW1782" s="11">
        <v>3000000</v>
      </c>
      <c r="AX1782" s="11">
        <v>218947.4</v>
      </c>
      <c r="AY1782" s="11">
        <v>7.3</v>
      </c>
    </row>
    <row r="1783" spans="45:51" ht="15" thickBot="1" x14ac:dyDescent="0.35">
      <c r="AS1783" s="10" t="s">
        <v>817</v>
      </c>
      <c r="AT1783" s="11">
        <v>556210.5</v>
      </c>
      <c r="AU1783" s="11">
        <v>1668631.6</v>
      </c>
      <c r="AV1783" s="11">
        <v>2224842.1</v>
      </c>
      <c r="AW1783" s="11">
        <v>1000000</v>
      </c>
      <c r="AX1783" s="11">
        <v>-1224842.1000000001</v>
      </c>
      <c r="AY1783" s="11">
        <v>-122.48</v>
      </c>
    </row>
    <row r="1784" spans="45:51" ht="15" thickBot="1" x14ac:dyDescent="0.35">
      <c r="AS1784" s="10" t="s">
        <v>818</v>
      </c>
      <c r="AT1784" s="11">
        <v>1668631.6</v>
      </c>
      <c r="AU1784" s="11">
        <v>1112421.1000000001</v>
      </c>
      <c r="AV1784" s="11">
        <v>2781052.6</v>
      </c>
      <c r="AW1784" s="11">
        <v>4000000</v>
      </c>
      <c r="AX1784" s="11">
        <v>1218947.3999999999</v>
      </c>
      <c r="AY1784" s="11">
        <v>30.47</v>
      </c>
    </row>
    <row r="1785" spans="45:51" ht="15" thickBot="1" x14ac:dyDescent="0.35">
      <c r="AS1785" s="10" t="s">
        <v>819</v>
      </c>
      <c r="AT1785" s="11">
        <v>2224842.1</v>
      </c>
      <c r="AU1785" s="11">
        <v>556210.5</v>
      </c>
      <c r="AV1785" s="11">
        <v>2781052.6</v>
      </c>
      <c r="AW1785" s="11">
        <v>2000000</v>
      </c>
      <c r="AX1785" s="11">
        <v>-781052.6</v>
      </c>
      <c r="AY1785" s="11">
        <v>-39.049999999999997</v>
      </c>
    </row>
    <row r="1786" spans="45:51" ht="15" thickBot="1" x14ac:dyDescent="0.35">
      <c r="AS1786" s="10" t="s">
        <v>820</v>
      </c>
      <c r="AT1786" s="11">
        <v>556210.5</v>
      </c>
      <c r="AU1786" s="11">
        <v>1668631.6</v>
      </c>
      <c r="AV1786" s="11">
        <v>2224842.1</v>
      </c>
      <c r="AW1786" s="11">
        <v>3000000</v>
      </c>
      <c r="AX1786" s="11">
        <v>775157.9</v>
      </c>
      <c r="AY1786" s="11">
        <v>25.84</v>
      </c>
    </row>
    <row r="1787" spans="45:51" ht="15" thickBot="1" x14ac:dyDescent="0.35">
      <c r="AS1787" s="10" t="s">
        <v>821</v>
      </c>
      <c r="AT1787" s="11">
        <v>556210.5</v>
      </c>
      <c r="AU1787" s="11">
        <v>1668631.6</v>
      </c>
      <c r="AV1787" s="11">
        <v>2224842.1</v>
      </c>
      <c r="AW1787" s="11">
        <v>2000000</v>
      </c>
      <c r="AX1787" s="11">
        <v>-224842.1</v>
      </c>
      <c r="AY1787" s="11">
        <v>-11.24</v>
      </c>
    </row>
    <row r="1788" spans="45:51" ht="15" thickBot="1" x14ac:dyDescent="0.35">
      <c r="AS1788" s="10" t="s">
        <v>822</v>
      </c>
      <c r="AT1788" s="11">
        <v>0</v>
      </c>
      <c r="AU1788" s="11">
        <v>2224842.1</v>
      </c>
      <c r="AV1788" s="11">
        <v>2224842.1</v>
      </c>
      <c r="AW1788" s="11">
        <v>1000000</v>
      </c>
      <c r="AX1788" s="11">
        <v>-1224842.1000000001</v>
      </c>
      <c r="AY1788" s="11">
        <v>-122.48</v>
      </c>
    </row>
    <row r="1789" spans="45:51" ht="15" thickBot="1" x14ac:dyDescent="0.35">
      <c r="AS1789" s="10" t="s">
        <v>823</v>
      </c>
      <c r="AT1789" s="11">
        <v>556210.5</v>
      </c>
      <c r="AU1789" s="11">
        <v>1668631.6</v>
      </c>
      <c r="AV1789" s="11">
        <v>2224842.1</v>
      </c>
      <c r="AW1789" s="11">
        <v>3000000</v>
      </c>
      <c r="AX1789" s="11">
        <v>775157.9</v>
      </c>
      <c r="AY1789" s="11">
        <v>25.84</v>
      </c>
    </row>
    <row r="1790" spans="45:51" ht="15" thickBot="1" x14ac:dyDescent="0.35">
      <c r="AS1790" s="10" t="s">
        <v>824</v>
      </c>
      <c r="AT1790" s="11">
        <v>556210.5</v>
      </c>
      <c r="AU1790" s="11">
        <v>1668631.6</v>
      </c>
      <c r="AV1790" s="11">
        <v>2224842.1</v>
      </c>
      <c r="AW1790" s="11">
        <v>1000000</v>
      </c>
      <c r="AX1790" s="11">
        <v>-1224842.1000000001</v>
      </c>
      <c r="AY1790" s="11">
        <v>-122.48</v>
      </c>
    </row>
    <row r="1791" spans="45:51" ht="15" thickBot="1" x14ac:dyDescent="0.35">
      <c r="AS1791" s="10" t="s">
        <v>825</v>
      </c>
      <c r="AT1791" s="11">
        <v>556210.5</v>
      </c>
      <c r="AU1791" s="11">
        <v>1668631.6</v>
      </c>
      <c r="AV1791" s="11">
        <v>2224842.1</v>
      </c>
      <c r="AW1791" s="11">
        <v>1000000</v>
      </c>
      <c r="AX1791" s="11">
        <v>-1224842.1000000001</v>
      </c>
      <c r="AY1791" s="11">
        <v>-122.48</v>
      </c>
    </row>
    <row r="1792" spans="45:51" ht="15" thickBot="1" x14ac:dyDescent="0.35">
      <c r="AS1792" s="10" t="s">
        <v>826</v>
      </c>
      <c r="AT1792" s="11">
        <v>0</v>
      </c>
      <c r="AU1792" s="11">
        <v>1668631.6</v>
      </c>
      <c r="AV1792" s="11">
        <v>1668631.6</v>
      </c>
      <c r="AW1792" s="11">
        <v>1000000</v>
      </c>
      <c r="AX1792" s="11">
        <v>-668631.6</v>
      </c>
      <c r="AY1792" s="11">
        <v>-66.86</v>
      </c>
    </row>
    <row r="1793" spans="45:51" ht="15" thickBot="1" x14ac:dyDescent="0.35">
      <c r="AS1793" s="10" t="s">
        <v>827</v>
      </c>
      <c r="AT1793" s="11">
        <v>2781052.6</v>
      </c>
      <c r="AU1793" s="11">
        <v>0</v>
      </c>
      <c r="AV1793" s="11">
        <v>2781052.6</v>
      </c>
      <c r="AW1793" s="11">
        <v>1000000</v>
      </c>
      <c r="AX1793" s="11">
        <v>-1781052.6</v>
      </c>
      <c r="AY1793" s="11">
        <v>-178.11</v>
      </c>
    </row>
    <row r="1794" spans="45:51" ht="15" thickBot="1" x14ac:dyDescent="0.35">
      <c r="AS1794" s="10" t="s">
        <v>828</v>
      </c>
      <c r="AT1794" s="11">
        <v>0</v>
      </c>
      <c r="AU1794" s="11">
        <v>1668631.6</v>
      </c>
      <c r="AV1794" s="11">
        <v>1668631.6</v>
      </c>
      <c r="AW1794" s="11">
        <v>1000000</v>
      </c>
      <c r="AX1794" s="11">
        <v>-668631.6</v>
      </c>
      <c r="AY1794" s="11">
        <v>-66.86</v>
      </c>
    </row>
    <row r="1795" spans="45:51" ht="15" thickBot="1" x14ac:dyDescent="0.35">
      <c r="AS1795" s="10" t="s">
        <v>829</v>
      </c>
      <c r="AT1795" s="11">
        <v>0</v>
      </c>
      <c r="AU1795" s="11">
        <v>2224842.1</v>
      </c>
      <c r="AV1795" s="11">
        <v>2224842.1</v>
      </c>
      <c r="AW1795" s="11">
        <v>1000000</v>
      </c>
      <c r="AX1795" s="11">
        <v>-1224842.1000000001</v>
      </c>
      <c r="AY1795" s="11">
        <v>-122.48</v>
      </c>
    </row>
    <row r="1796" spans="45:51" ht="15" thickBot="1" x14ac:dyDescent="0.35">
      <c r="AS1796" s="10" t="s">
        <v>830</v>
      </c>
      <c r="AT1796" s="11">
        <v>1668631.6</v>
      </c>
      <c r="AU1796" s="11">
        <v>1112421.1000000001</v>
      </c>
      <c r="AV1796" s="11">
        <v>2781052.6</v>
      </c>
      <c r="AW1796" s="11">
        <v>4000000</v>
      </c>
      <c r="AX1796" s="11">
        <v>1218947.3999999999</v>
      </c>
      <c r="AY1796" s="11">
        <v>30.47</v>
      </c>
    </row>
    <row r="1797" spans="45:51" ht="15" thickBot="1" x14ac:dyDescent="0.35">
      <c r="AS1797" s="10" t="s">
        <v>831</v>
      </c>
      <c r="AT1797" s="11">
        <v>0</v>
      </c>
      <c r="AU1797" s="11">
        <v>2224842.1</v>
      </c>
      <c r="AV1797" s="11">
        <v>2224842.1</v>
      </c>
      <c r="AW1797" s="11">
        <v>1000000</v>
      </c>
      <c r="AX1797" s="11">
        <v>-1224842.1000000001</v>
      </c>
      <c r="AY1797" s="11">
        <v>-122.48</v>
      </c>
    </row>
    <row r="1798" spans="45:51" ht="15" thickBot="1" x14ac:dyDescent="0.35">
      <c r="AS1798" s="10" t="s">
        <v>832</v>
      </c>
      <c r="AT1798" s="11">
        <v>556210.5</v>
      </c>
      <c r="AU1798" s="11">
        <v>1668631.6</v>
      </c>
      <c r="AV1798" s="11">
        <v>2224842.1</v>
      </c>
      <c r="AW1798" s="11">
        <v>1000000</v>
      </c>
      <c r="AX1798" s="11">
        <v>-1224842.1000000001</v>
      </c>
      <c r="AY1798" s="11">
        <v>-122.48</v>
      </c>
    </row>
    <row r="1799" spans="45:51" ht="15" thickBot="1" x14ac:dyDescent="0.35">
      <c r="AS1799" s="10" t="s">
        <v>833</v>
      </c>
      <c r="AT1799" s="11">
        <v>1668631.6</v>
      </c>
      <c r="AU1799" s="11">
        <v>1112421.1000000001</v>
      </c>
      <c r="AV1799" s="11">
        <v>2781052.6</v>
      </c>
      <c r="AW1799" s="11">
        <v>4000000</v>
      </c>
      <c r="AX1799" s="11">
        <v>1218947.3999999999</v>
      </c>
      <c r="AY1799" s="11">
        <v>30.47</v>
      </c>
    </row>
    <row r="1800" spans="45:51" ht="15" thickBot="1" x14ac:dyDescent="0.35">
      <c r="AS1800" s="10" t="s">
        <v>834</v>
      </c>
      <c r="AT1800" s="11">
        <v>1668631.6</v>
      </c>
      <c r="AU1800" s="11">
        <v>1668631.6</v>
      </c>
      <c r="AV1800" s="11">
        <v>3337263.2</v>
      </c>
      <c r="AW1800" s="11">
        <v>4000000</v>
      </c>
      <c r="AX1800" s="11">
        <v>662736.80000000005</v>
      </c>
      <c r="AY1800" s="11">
        <v>16.57</v>
      </c>
    </row>
    <row r="1801" spans="45:51" ht="15" thickBot="1" x14ac:dyDescent="0.35">
      <c r="AS1801" s="10" t="s">
        <v>835</v>
      </c>
      <c r="AT1801" s="11">
        <v>0</v>
      </c>
      <c r="AU1801" s="11">
        <v>2224842.1</v>
      </c>
      <c r="AV1801" s="11">
        <v>2224842.1</v>
      </c>
      <c r="AW1801" s="11">
        <v>2000000</v>
      </c>
      <c r="AX1801" s="11">
        <v>-224842.1</v>
      </c>
      <c r="AY1801" s="11">
        <v>-11.24</v>
      </c>
    </row>
    <row r="1802" spans="45:51" ht="15" thickBot="1" x14ac:dyDescent="0.35">
      <c r="AS1802" s="10" t="s">
        <v>836</v>
      </c>
      <c r="AT1802" s="11">
        <v>556210.5</v>
      </c>
      <c r="AU1802" s="11">
        <v>1668631.6</v>
      </c>
      <c r="AV1802" s="11">
        <v>2224842.1</v>
      </c>
      <c r="AW1802" s="11">
        <v>1000000</v>
      </c>
      <c r="AX1802" s="11">
        <v>-1224842.1000000001</v>
      </c>
      <c r="AY1802" s="11">
        <v>-122.48</v>
      </c>
    </row>
    <row r="1803" spans="45:51" ht="15" thickBot="1" x14ac:dyDescent="0.35">
      <c r="AS1803" s="10" t="s">
        <v>837</v>
      </c>
      <c r="AT1803" s="11">
        <v>2224842.1</v>
      </c>
      <c r="AU1803" s="11">
        <v>0</v>
      </c>
      <c r="AV1803" s="11">
        <v>2224842.1</v>
      </c>
      <c r="AW1803" s="11">
        <v>2000000</v>
      </c>
      <c r="AX1803" s="11">
        <v>-224842.1</v>
      </c>
      <c r="AY1803" s="11">
        <v>-11.24</v>
      </c>
    </row>
    <row r="1804" spans="45:51" ht="15" thickBot="1" x14ac:dyDescent="0.35">
      <c r="AS1804" s="10" t="s">
        <v>838</v>
      </c>
      <c r="AT1804" s="11">
        <v>0</v>
      </c>
      <c r="AU1804" s="11">
        <v>2224842.1</v>
      </c>
      <c r="AV1804" s="11">
        <v>2224842.1</v>
      </c>
      <c r="AW1804" s="11">
        <v>2000000</v>
      </c>
      <c r="AX1804" s="11">
        <v>-224842.1</v>
      </c>
      <c r="AY1804" s="11">
        <v>-11.24</v>
      </c>
    </row>
    <row r="1805" spans="45:51" ht="15" thickBot="1" x14ac:dyDescent="0.35">
      <c r="AS1805" s="10" t="s">
        <v>839</v>
      </c>
      <c r="AT1805" s="11">
        <v>1668631.6</v>
      </c>
      <c r="AU1805" s="11">
        <v>1112421.1000000001</v>
      </c>
      <c r="AV1805" s="11">
        <v>2781052.6</v>
      </c>
      <c r="AW1805" s="11">
        <v>4000000</v>
      </c>
      <c r="AX1805" s="11">
        <v>1218947.3999999999</v>
      </c>
      <c r="AY1805" s="11">
        <v>30.47</v>
      </c>
    </row>
    <row r="1806" spans="45:51" ht="15" thickBot="1" x14ac:dyDescent="0.35">
      <c r="AS1806" s="10" t="s">
        <v>840</v>
      </c>
      <c r="AT1806" s="11">
        <v>1668631.6</v>
      </c>
      <c r="AU1806" s="11">
        <v>1668631.6</v>
      </c>
      <c r="AV1806" s="11">
        <v>3337263.2</v>
      </c>
      <c r="AW1806" s="11">
        <v>4000000</v>
      </c>
      <c r="AX1806" s="11">
        <v>662736.80000000005</v>
      </c>
      <c r="AY1806" s="11">
        <v>16.57</v>
      </c>
    </row>
    <row r="1807" spans="45:51" ht="15" thickBot="1" x14ac:dyDescent="0.35">
      <c r="AS1807" s="10" t="s">
        <v>841</v>
      </c>
      <c r="AT1807" s="11">
        <v>556210.5</v>
      </c>
      <c r="AU1807" s="11">
        <v>1668631.6</v>
      </c>
      <c r="AV1807" s="11">
        <v>2224842.1</v>
      </c>
      <c r="AW1807" s="11">
        <v>3000000</v>
      </c>
      <c r="AX1807" s="11">
        <v>775157.9</v>
      </c>
      <c r="AY1807" s="11">
        <v>25.84</v>
      </c>
    </row>
    <row r="1808" spans="45:51" ht="15" thickBot="1" x14ac:dyDescent="0.35">
      <c r="AS1808" s="10" t="s">
        <v>842</v>
      </c>
      <c r="AT1808" s="11">
        <v>556210.5</v>
      </c>
      <c r="AU1808" s="11">
        <v>1668631.6</v>
      </c>
      <c r="AV1808" s="11">
        <v>2224842.1</v>
      </c>
      <c r="AW1808" s="11">
        <v>1000000</v>
      </c>
      <c r="AX1808" s="11">
        <v>-1224842.1000000001</v>
      </c>
      <c r="AY1808" s="11">
        <v>-122.48</v>
      </c>
    </row>
    <row r="1809" spans="45:51" ht="15" thickBot="1" x14ac:dyDescent="0.35">
      <c r="AS1809" s="10" t="s">
        <v>843</v>
      </c>
      <c r="AT1809" s="11">
        <v>556210.5</v>
      </c>
      <c r="AU1809" s="11">
        <v>1668631.6</v>
      </c>
      <c r="AV1809" s="11">
        <v>2224842.1</v>
      </c>
      <c r="AW1809" s="11">
        <v>2000000</v>
      </c>
      <c r="AX1809" s="11">
        <v>-224842.1</v>
      </c>
      <c r="AY1809" s="11">
        <v>-11.24</v>
      </c>
    </row>
    <row r="1810" spans="45:51" ht="15" thickBot="1" x14ac:dyDescent="0.35">
      <c r="AS1810" s="10" t="s">
        <v>844</v>
      </c>
      <c r="AT1810" s="11">
        <v>1668631.6</v>
      </c>
      <c r="AU1810" s="11">
        <v>1112421.1000000001</v>
      </c>
      <c r="AV1810" s="11">
        <v>2781052.6</v>
      </c>
      <c r="AW1810" s="11">
        <v>4000000</v>
      </c>
      <c r="AX1810" s="11">
        <v>1218947.3999999999</v>
      </c>
      <c r="AY1810" s="11">
        <v>30.47</v>
      </c>
    </row>
    <row r="1811" spans="45:51" ht="15" thickBot="1" x14ac:dyDescent="0.35">
      <c r="AS1811" s="10" t="s">
        <v>845</v>
      </c>
      <c r="AT1811" s="11">
        <v>1668631.6</v>
      </c>
      <c r="AU1811" s="11">
        <v>1668631.6</v>
      </c>
      <c r="AV1811" s="11">
        <v>3337263.2</v>
      </c>
      <c r="AW1811" s="11">
        <v>4000000</v>
      </c>
      <c r="AX1811" s="11">
        <v>662736.80000000005</v>
      </c>
      <c r="AY1811" s="11">
        <v>16.57</v>
      </c>
    </row>
    <row r="1812" spans="45:51" ht="15" thickBot="1" x14ac:dyDescent="0.35">
      <c r="AS1812" s="10" t="s">
        <v>846</v>
      </c>
      <c r="AT1812" s="11">
        <v>556210.5</v>
      </c>
      <c r="AU1812" s="11">
        <v>1668631.6</v>
      </c>
      <c r="AV1812" s="11">
        <v>2224842.1</v>
      </c>
      <c r="AW1812" s="11">
        <v>2000000</v>
      </c>
      <c r="AX1812" s="11">
        <v>-224842.1</v>
      </c>
      <c r="AY1812" s="11">
        <v>-11.24</v>
      </c>
    </row>
    <row r="1813" spans="45:51" ht="15" thickBot="1" x14ac:dyDescent="0.35">
      <c r="AS1813" s="10" t="s">
        <v>847</v>
      </c>
      <c r="AT1813" s="11">
        <v>1668631.6</v>
      </c>
      <c r="AU1813" s="11">
        <v>1112421.1000000001</v>
      </c>
      <c r="AV1813" s="11">
        <v>2781052.6</v>
      </c>
      <c r="AW1813" s="11">
        <v>4000000</v>
      </c>
      <c r="AX1813" s="11">
        <v>1218947.3999999999</v>
      </c>
      <c r="AY1813" s="11">
        <v>30.47</v>
      </c>
    </row>
    <row r="1814" spans="45:51" ht="15" thickBot="1" x14ac:dyDescent="0.35">
      <c r="AS1814" s="10" t="s">
        <v>848</v>
      </c>
      <c r="AT1814" s="11">
        <v>556210.5</v>
      </c>
      <c r="AU1814" s="11">
        <v>1668631.6</v>
      </c>
      <c r="AV1814" s="11">
        <v>2224842.1</v>
      </c>
      <c r="AW1814" s="11">
        <v>1000000</v>
      </c>
      <c r="AX1814" s="11">
        <v>-1224842.1000000001</v>
      </c>
      <c r="AY1814" s="11">
        <v>-122.48</v>
      </c>
    </row>
    <row r="1815" spans="45:51" ht="15" thickBot="1" x14ac:dyDescent="0.35">
      <c r="AS1815" s="10" t="s">
        <v>849</v>
      </c>
      <c r="AT1815" s="11">
        <v>556210.5</v>
      </c>
      <c r="AU1815" s="11">
        <v>1668631.6</v>
      </c>
      <c r="AV1815" s="11">
        <v>2224842.1</v>
      </c>
      <c r="AW1815" s="11">
        <v>2000000</v>
      </c>
      <c r="AX1815" s="11">
        <v>-224842.1</v>
      </c>
      <c r="AY1815" s="11">
        <v>-11.24</v>
      </c>
    </row>
    <row r="1816" spans="45:51" ht="15" thickBot="1" x14ac:dyDescent="0.35">
      <c r="AS1816" s="10" t="s">
        <v>850</v>
      </c>
      <c r="AT1816" s="11">
        <v>0</v>
      </c>
      <c r="AU1816" s="11">
        <v>2224842.1</v>
      </c>
      <c r="AV1816" s="11">
        <v>2224842.1</v>
      </c>
      <c r="AW1816" s="11">
        <v>1000000</v>
      </c>
      <c r="AX1816" s="11">
        <v>-1224842.1000000001</v>
      </c>
      <c r="AY1816" s="11">
        <v>-122.48</v>
      </c>
    </row>
    <row r="1817" spans="45:51" ht="15" thickBot="1" x14ac:dyDescent="0.35">
      <c r="AS1817" s="10" t="s">
        <v>851</v>
      </c>
      <c r="AT1817" s="11">
        <v>556210.5</v>
      </c>
      <c r="AU1817" s="11">
        <v>1668631.6</v>
      </c>
      <c r="AV1817" s="11">
        <v>2224842.1</v>
      </c>
      <c r="AW1817" s="11">
        <v>3000000</v>
      </c>
      <c r="AX1817" s="11">
        <v>775157.9</v>
      </c>
      <c r="AY1817" s="11">
        <v>25.84</v>
      </c>
    </row>
    <row r="1818" spans="45:51" ht="15" thickBot="1" x14ac:dyDescent="0.35">
      <c r="AS1818" s="10" t="s">
        <v>852</v>
      </c>
      <c r="AT1818" s="11">
        <v>556210.5</v>
      </c>
      <c r="AU1818" s="11">
        <v>1668631.6</v>
      </c>
      <c r="AV1818" s="11">
        <v>2224842.1</v>
      </c>
      <c r="AW1818" s="11">
        <v>1000000</v>
      </c>
      <c r="AX1818" s="11">
        <v>-1224842.1000000001</v>
      </c>
      <c r="AY1818" s="11">
        <v>-122.48</v>
      </c>
    </row>
    <row r="1819" spans="45:51" ht="15" thickBot="1" x14ac:dyDescent="0.35">
      <c r="AS1819" s="10" t="s">
        <v>853</v>
      </c>
      <c r="AT1819" s="11">
        <v>556210.5</v>
      </c>
      <c r="AU1819" s="11">
        <v>1668631.6</v>
      </c>
      <c r="AV1819" s="11">
        <v>2224842.1</v>
      </c>
      <c r="AW1819" s="11">
        <v>3000000</v>
      </c>
      <c r="AX1819" s="11">
        <v>775157.9</v>
      </c>
      <c r="AY1819" s="11">
        <v>25.84</v>
      </c>
    </row>
    <row r="1820" spans="45:51" ht="15" thickBot="1" x14ac:dyDescent="0.35">
      <c r="AS1820" s="10" t="s">
        <v>854</v>
      </c>
      <c r="AT1820" s="11">
        <v>556210.5</v>
      </c>
      <c r="AU1820" s="11">
        <v>1668631.6</v>
      </c>
      <c r="AV1820" s="11">
        <v>2224842.1</v>
      </c>
      <c r="AW1820" s="11">
        <v>3000000</v>
      </c>
      <c r="AX1820" s="11">
        <v>775157.9</v>
      </c>
      <c r="AY1820" s="11">
        <v>25.84</v>
      </c>
    </row>
    <row r="1821" spans="45:51" ht="15" thickBot="1" x14ac:dyDescent="0.35">
      <c r="AS1821" s="10" t="s">
        <v>855</v>
      </c>
      <c r="AT1821" s="11">
        <v>1668631.6</v>
      </c>
      <c r="AU1821" s="11">
        <v>1112421.1000000001</v>
      </c>
      <c r="AV1821" s="11">
        <v>2781052.6</v>
      </c>
      <c r="AW1821" s="11">
        <v>4000000</v>
      </c>
      <c r="AX1821" s="11">
        <v>1218947.3999999999</v>
      </c>
      <c r="AY1821" s="11">
        <v>30.47</v>
      </c>
    </row>
    <row r="1822" spans="45:51" ht="15" thickBot="1" x14ac:dyDescent="0.35">
      <c r="AS1822" s="10" t="s">
        <v>856</v>
      </c>
      <c r="AT1822" s="11">
        <v>556210.5</v>
      </c>
      <c r="AU1822" s="11">
        <v>1668631.6</v>
      </c>
      <c r="AV1822" s="11">
        <v>2224842.1</v>
      </c>
      <c r="AW1822" s="11">
        <v>3000000</v>
      </c>
      <c r="AX1822" s="11">
        <v>775157.9</v>
      </c>
      <c r="AY1822" s="11">
        <v>25.84</v>
      </c>
    </row>
    <row r="1823" spans="45:51" ht="15" thickBot="1" x14ac:dyDescent="0.35">
      <c r="AS1823" s="10" t="s">
        <v>857</v>
      </c>
      <c r="AT1823" s="11">
        <v>556210.5</v>
      </c>
      <c r="AU1823" s="11">
        <v>1668631.6</v>
      </c>
      <c r="AV1823" s="11">
        <v>2224842.1</v>
      </c>
      <c r="AW1823" s="11">
        <v>3000000</v>
      </c>
      <c r="AX1823" s="11">
        <v>775157.9</v>
      </c>
      <c r="AY1823" s="11">
        <v>25.84</v>
      </c>
    </row>
    <row r="1824" spans="45:51" ht="15" thickBot="1" x14ac:dyDescent="0.35">
      <c r="AS1824" s="10" t="s">
        <v>858</v>
      </c>
      <c r="AT1824" s="11">
        <v>556210.5</v>
      </c>
      <c r="AU1824" s="11">
        <v>1668631.6</v>
      </c>
      <c r="AV1824" s="11">
        <v>2224842.1</v>
      </c>
      <c r="AW1824" s="11">
        <v>1000000</v>
      </c>
      <c r="AX1824" s="11">
        <v>-1224842.1000000001</v>
      </c>
      <c r="AY1824" s="11">
        <v>-122.48</v>
      </c>
    </row>
    <row r="1825" spans="45:51" ht="15" thickBot="1" x14ac:dyDescent="0.35">
      <c r="AS1825" s="10" t="s">
        <v>859</v>
      </c>
      <c r="AT1825" s="11">
        <v>0</v>
      </c>
      <c r="AU1825" s="11">
        <v>2224842.1</v>
      </c>
      <c r="AV1825" s="11">
        <v>2224842.1</v>
      </c>
      <c r="AW1825" s="11">
        <v>1000000</v>
      </c>
      <c r="AX1825" s="11">
        <v>-1224842.1000000001</v>
      </c>
      <c r="AY1825" s="11">
        <v>-122.48</v>
      </c>
    </row>
    <row r="1826" spans="45:51" ht="15" thickBot="1" x14ac:dyDescent="0.35">
      <c r="AS1826" s="10" t="s">
        <v>860</v>
      </c>
      <c r="AT1826" s="11">
        <v>556210.5</v>
      </c>
      <c r="AU1826" s="11">
        <v>1668631.6</v>
      </c>
      <c r="AV1826" s="11">
        <v>2224842.1</v>
      </c>
      <c r="AW1826" s="11">
        <v>1000000</v>
      </c>
      <c r="AX1826" s="11">
        <v>-1224842.1000000001</v>
      </c>
      <c r="AY1826" s="11">
        <v>-122.48</v>
      </c>
    </row>
    <row r="1827" spans="45:51" ht="15" thickBot="1" x14ac:dyDescent="0.35">
      <c r="AS1827" s="10" t="s">
        <v>861</v>
      </c>
      <c r="AT1827" s="11">
        <v>1668631.6</v>
      </c>
      <c r="AU1827" s="11">
        <v>1112421.1000000001</v>
      </c>
      <c r="AV1827" s="11">
        <v>2781052.6</v>
      </c>
      <c r="AW1827" s="11">
        <v>4000000</v>
      </c>
      <c r="AX1827" s="11">
        <v>1218947.3999999999</v>
      </c>
      <c r="AY1827" s="11">
        <v>30.47</v>
      </c>
    </row>
    <row r="1828" spans="45:51" ht="15" thickBot="1" x14ac:dyDescent="0.35">
      <c r="AS1828" s="10" t="s">
        <v>862</v>
      </c>
      <c r="AT1828" s="11">
        <v>0</v>
      </c>
      <c r="AU1828" s="11">
        <v>1668631.6</v>
      </c>
      <c r="AV1828" s="11">
        <v>1668631.6</v>
      </c>
      <c r="AW1828" s="11">
        <v>2000000</v>
      </c>
      <c r="AX1828" s="11">
        <v>331368.40000000002</v>
      </c>
      <c r="AY1828" s="11">
        <v>16.57</v>
      </c>
    </row>
    <row r="1829" spans="45:51" ht="15" thickBot="1" x14ac:dyDescent="0.35">
      <c r="AS1829" s="10" t="s">
        <v>863</v>
      </c>
      <c r="AT1829" s="11">
        <v>556210.5</v>
      </c>
      <c r="AU1829" s="11">
        <v>1668631.6</v>
      </c>
      <c r="AV1829" s="11">
        <v>2224842.1</v>
      </c>
      <c r="AW1829" s="11">
        <v>3000000</v>
      </c>
      <c r="AX1829" s="11">
        <v>775157.9</v>
      </c>
      <c r="AY1829" s="11">
        <v>25.84</v>
      </c>
    </row>
    <row r="1830" spans="45:51" ht="15" thickBot="1" x14ac:dyDescent="0.35">
      <c r="AS1830" s="10" t="s">
        <v>864</v>
      </c>
      <c r="AT1830" s="11">
        <v>556210.5</v>
      </c>
      <c r="AU1830" s="11">
        <v>1668631.6</v>
      </c>
      <c r="AV1830" s="11">
        <v>2224842.1</v>
      </c>
      <c r="AW1830" s="11">
        <v>2000000</v>
      </c>
      <c r="AX1830" s="11">
        <v>-224842.1</v>
      </c>
      <c r="AY1830" s="11">
        <v>-11.24</v>
      </c>
    </row>
    <row r="1831" spans="45:51" ht="15" thickBot="1" x14ac:dyDescent="0.35">
      <c r="AS1831" s="10" t="s">
        <v>865</v>
      </c>
      <c r="AT1831" s="11">
        <v>556210.5</v>
      </c>
      <c r="AU1831" s="11">
        <v>1668631.6</v>
      </c>
      <c r="AV1831" s="11">
        <v>2224842.1</v>
      </c>
      <c r="AW1831" s="11">
        <v>1000000</v>
      </c>
      <c r="AX1831" s="11">
        <v>-1224842.1000000001</v>
      </c>
      <c r="AY1831" s="11">
        <v>-122.48</v>
      </c>
    </row>
    <row r="1832" spans="45:51" ht="15" thickBot="1" x14ac:dyDescent="0.35">
      <c r="AS1832" s="10" t="s">
        <v>866</v>
      </c>
      <c r="AT1832" s="11">
        <v>556210.5</v>
      </c>
      <c r="AU1832" s="11">
        <v>1668631.6</v>
      </c>
      <c r="AV1832" s="11">
        <v>2224842.1</v>
      </c>
      <c r="AW1832" s="11">
        <v>3000000</v>
      </c>
      <c r="AX1832" s="11">
        <v>775157.9</v>
      </c>
      <c r="AY1832" s="11">
        <v>25.84</v>
      </c>
    </row>
    <row r="1833" spans="45:51" ht="15" thickBot="1" x14ac:dyDescent="0.35">
      <c r="AS1833" s="10" t="s">
        <v>867</v>
      </c>
      <c r="AT1833" s="11">
        <v>1668631.6</v>
      </c>
      <c r="AU1833" s="11">
        <v>1112421.1000000001</v>
      </c>
      <c r="AV1833" s="11">
        <v>2781052.6</v>
      </c>
      <c r="AW1833" s="11">
        <v>4000000</v>
      </c>
      <c r="AX1833" s="11">
        <v>1218947.3999999999</v>
      </c>
      <c r="AY1833" s="11">
        <v>30.47</v>
      </c>
    </row>
    <row r="1834" spans="45:51" ht="15" thickBot="1" x14ac:dyDescent="0.35">
      <c r="AS1834" s="10" t="s">
        <v>868</v>
      </c>
      <c r="AT1834" s="11">
        <v>2781052.6</v>
      </c>
      <c r="AU1834" s="11">
        <v>0</v>
      </c>
      <c r="AV1834" s="11">
        <v>2781052.6</v>
      </c>
      <c r="AW1834" s="11">
        <v>2000000</v>
      </c>
      <c r="AX1834" s="11">
        <v>-781052.6</v>
      </c>
      <c r="AY1834" s="11">
        <v>-39.049999999999997</v>
      </c>
    </row>
    <row r="1835" spans="45:51" ht="15" thickBot="1" x14ac:dyDescent="0.35">
      <c r="AS1835" s="10" t="s">
        <v>869</v>
      </c>
      <c r="AT1835" s="11">
        <v>0</v>
      </c>
      <c r="AU1835" s="11">
        <v>2224842.1</v>
      </c>
      <c r="AV1835" s="11">
        <v>2224842.1</v>
      </c>
      <c r="AW1835" s="11">
        <v>2000000</v>
      </c>
      <c r="AX1835" s="11">
        <v>-224842.1</v>
      </c>
      <c r="AY1835" s="11">
        <v>-11.24</v>
      </c>
    </row>
    <row r="1836" spans="45:51" ht="15" thickBot="1" x14ac:dyDescent="0.35">
      <c r="AS1836" s="10" t="s">
        <v>870</v>
      </c>
      <c r="AT1836" s="11">
        <v>0</v>
      </c>
      <c r="AU1836" s="11">
        <v>2224842.1</v>
      </c>
      <c r="AV1836" s="11">
        <v>2224842.1</v>
      </c>
      <c r="AW1836" s="11">
        <v>1000000</v>
      </c>
      <c r="AX1836" s="11">
        <v>-1224842.1000000001</v>
      </c>
      <c r="AY1836" s="11">
        <v>-122.48</v>
      </c>
    </row>
    <row r="1837" spans="45:51" ht="15" thickBot="1" x14ac:dyDescent="0.35">
      <c r="AS1837" s="10" t="s">
        <v>871</v>
      </c>
      <c r="AT1837" s="11">
        <v>556210.5</v>
      </c>
      <c r="AU1837" s="11">
        <v>1668631.6</v>
      </c>
      <c r="AV1837" s="11">
        <v>2224842.1</v>
      </c>
      <c r="AW1837" s="11">
        <v>2000000</v>
      </c>
      <c r="AX1837" s="11">
        <v>-224842.1</v>
      </c>
      <c r="AY1837" s="11">
        <v>-11.24</v>
      </c>
    </row>
    <row r="1838" spans="45:51" ht="15" thickBot="1" x14ac:dyDescent="0.35">
      <c r="AS1838" s="10" t="s">
        <v>872</v>
      </c>
      <c r="AT1838" s="11">
        <v>556210.5</v>
      </c>
      <c r="AU1838" s="11">
        <v>1668631.6</v>
      </c>
      <c r="AV1838" s="11">
        <v>2224842.1</v>
      </c>
      <c r="AW1838" s="11">
        <v>1000000</v>
      </c>
      <c r="AX1838" s="11">
        <v>-1224842.1000000001</v>
      </c>
      <c r="AY1838" s="11">
        <v>-122.48</v>
      </c>
    </row>
    <row r="1839" spans="45:51" ht="15" thickBot="1" x14ac:dyDescent="0.35">
      <c r="AS1839" s="10" t="s">
        <v>873</v>
      </c>
      <c r="AT1839" s="11">
        <v>556210.5</v>
      </c>
      <c r="AU1839" s="11">
        <v>1668631.6</v>
      </c>
      <c r="AV1839" s="11">
        <v>2224842.1</v>
      </c>
      <c r="AW1839" s="11">
        <v>3000000</v>
      </c>
      <c r="AX1839" s="11">
        <v>775157.9</v>
      </c>
      <c r="AY1839" s="11">
        <v>25.84</v>
      </c>
    </row>
    <row r="1840" spans="45:51" ht="15" thickBot="1" x14ac:dyDescent="0.35">
      <c r="AS1840" s="10" t="s">
        <v>874</v>
      </c>
      <c r="AT1840" s="11">
        <v>556210.5</v>
      </c>
      <c r="AU1840" s="11">
        <v>1668631.6</v>
      </c>
      <c r="AV1840" s="11">
        <v>2224842.1</v>
      </c>
      <c r="AW1840" s="11">
        <v>3000000</v>
      </c>
      <c r="AX1840" s="11">
        <v>775157.9</v>
      </c>
      <c r="AY1840" s="11">
        <v>25.84</v>
      </c>
    </row>
    <row r="1841" spans="45:51" ht="15" thickBot="1" x14ac:dyDescent="0.35">
      <c r="AS1841" s="10" t="s">
        <v>875</v>
      </c>
      <c r="AT1841" s="11">
        <v>0</v>
      </c>
      <c r="AU1841" s="11">
        <v>2224842.1</v>
      </c>
      <c r="AV1841" s="11">
        <v>2224842.1</v>
      </c>
      <c r="AW1841" s="11">
        <v>1000000</v>
      </c>
      <c r="AX1841" s="11">
        <v>-1224842.1000000001</v>
      </c>
      <c r="AY1841" s="11">
        <v>-122.48</v>
      </c>
    </row>
    <row r="1842" spans="45:51" ht="15" thickBot="1" x14ac:dyDescent="0.35">
      <c r="AS1842" s="10" t="s">
        <v>876</v>
      </c>
      <c r="AT1842" s="11">
        <v>556210.5</v>
      </c>
      <c r="AU1842" s="11">
        <v>1668631.6</v>
      </c>
      <c r="AV1842" s="11">
        <v>2224842.1</v>
      </c>
      <c r="AW1842" s="11">
        <v>2000000</v>
      </c>
      <c r="AX1842" s="11">
        <v>-224842.1</v>
      </c>
      <c r="AY1842" s="11">
        <v>-11.24</v>
      </c>
    </row>
    <row r="1843" spans="45:51" ht="15" thickBot="1" x14ac:dyDescent="0.35">
      <c r="AS1843" s="10" t="s">
        <v>877</v>
      </c>
      <c r="AT1843" s="11">
        <v>556210.5</v>
      </c>
      <c r="AU1843" s="11">
        <v>1668631.6</v>
      </c>
      <c r="AV1843" s="11">
        <v>2224842.1</v>
      </c>
      <c r="AW1843" s="11">
        <v>3000000</v>
      </c>
      <c r="AX1843" s="11">
        <v>775157.9</v>
      </c>
      <c r="AY1843" s="11">
        <v>25.84</v>
      </c>
    </row>
    <row r="1844" spans="45:51" ht="15" thickBot="1" x14ac:dyDescent="0.35">
      <c r="AS1844" s="10" t="s">
        <v>878</v>
      </c>
      <c r="AT1844" s="11">
        <v>0</v>
      </c>
      <c r="AU1844" s="11">
        <v>2224842.1</v>
      </c>
      <c r="AV1844" s="11">
        <v>2224842.1</v>
      </c>
      <c r="AW1844" s="11">
        <v>1000000</v>
      </c>
      <c r="AX1844" s="11">
        <v>-1224842.1000000001</v>
      </c>
      <c r="AY1844" s="11">
        <v>-122.48</v>
      </c>
    </row>
    <row r="1845" spans="45:51" ht="15" thickBot="1" x14ac:dyDescent="0.35">
      <c r="AS1845" s="10" t="s">
        <v>879</v>
      </c>
      <c r="AT1845" s="11">
        <v>0</v>
      </c>
      <c r="AU1845" s="11">
        <v>2224842.1</v>
      </c>
      <c r="AV1845" s="11">
        <v>2224842.1</v>
      </c>
      <c r="AW1845" s="11">
        <v>3000000</v>
      </c>
      <c r="AX1845" s="11">
        <v>775157.9</v>
      </c>
      <c r="AY1845" s="11">
        <v>25.84</v>
      </c>
    </row>
    <row r="1846" spans="45:51" ht="15" thickBot="1" x14ac:dyDescent="0.35">
      <c r="AS1846" s="10" t="s">
        <v>880</v>
      </c>
      <c r="AT1846" s="11">
        <v>556210.5</v>
      </c>
      <c r="AU1846" s="11">
        <v>1668631.6</v>
      </c>
      <c r="AV1846" s="11">
        <v>2224842.1</v>
      </c>
      <c r="AW1846" s="11">
        <v>2000000</v>
      </c>
      <c r="AX1846" s="11">
        <v>-224842.1</v>
      </c>
      <c r="AY1846" s="11">
        <v>-11.24</v>
      </c>
    </row>
    <row r="1847" spans="45:51" ht="15" thickBot="1" x14ac:dyDescent="0.35">
      <c r="AS1847" s="10" t="s">
        <v>881</v>
      </c>
      <c r="AT1847" s="11">
        <v>1668631.6</v>
      </c>
      <c r="AU1847" s="11">
        <v>1112421.1000000001</v>
      </c>
      <c r="AV1847" s="11">
        <v>2781052.6</v>
      </c>
      <c r="AW1847" s="11">
        <v>1000000</v>
      </c>
      <c r="AX1847" s="11">
        <v>-1781052.6</v>
      </c>
      <c r="AY1847" s="11">
        <v>-178.11</v>
      </c>
    </row>
    <row r="1848" spans="45:51" ht="15" thickBot="1" x14ac:dyDescent="0.35">
      <c r="AS1848" s="10" t="s">
        <v>882</v>
      </c>
      <c r="AT1848" s="11">
        <v>2224842.1</v>
      </c>
      <c r="AU1848" s="11">
        <v>556210.5</v>
      </c>
      <c r="AV1848" s="11">
        <v>2781052.6</v>
      </c>
      <c r="AW1848" s="11">
        <v>1000000</v>
      </c>
      <c r="AX1848" s="11">
        <v>-1781052.6</v>
      </c>
      <c r="AY1848" s="11">
        <v>-178.11</v>
      </c>
    </row>
    <row r="1849" spans="45:51" ht="15" thickBot="1" x14ac:dyDescent="0.35">
      <c r="AS1849" s="10" t="s">
        <v>883</v>
      </c>
      <c r="AT1849" s="11">
        <v>3337263.2</v>
      </c>
      <c r="AU1849" s="11">
        <v>0</v>
      </c>
      <c r="AV1849" s="11">
        <v>3337263.2</v>
      </c>
      <c r="AW1849" s="11">
        <v>4000000</v>
      </c>
      <c r="AX1849" s="11">
        <v>662736.80000000005</v>
      </c>
      <c r="AY1849" s="11">
        <v>16.57</v>
      </c>
    </row>
    <row r="1850" spans="45:51" ht="15" thickBot="1" x14ac:dyDescent="0.35">
      <c r="AS1850" s="10" t="s">
        <v>884</v>
      </c>
      <c r="AT1850" s="11">
        <v>1668631.6</v>
      </c>
      <c r="AU1850" s="11">
        <v>1112421.1000000001</v>
      </c>
      <c r="AV1850" s="11">
        <v>2781052.6</v>
      </c>
      <c r="AW1850" s="11">
        <v>4000000</v>
      </c>
      <c r="AX1850" s="11">
        <v>1218947.3999999999</v>
      </c>
      <c r="AY1850" s="11">
        <v>30.47</v>
      </c>
    </row>
    <row r="1851" spans="45:51" ht="15" thickBot="1" x14ac:dyDescent="0.35">
      <c r="AS1851" s="10" t="s">
        <v>885</v>
      </c>
      <c r="AT1851" s="11">
        <v>2224842.1</v>
      </c>
      <c r="AU1851" s="11">
        <v>0</v>
      </c>
      <c r="AV1851" s="11">
        <v>2224842.1</v>
      </c>
      <c r="AW1851" s="11">
        <v>2000000</v>
      </c>
      <c r="AX1851" s="11">
        <v>-224842.1</v>
      </c>
      <c r="AY1851" s="11">
        <v>-11.24</v>
      </c>
    </row>
    <row r="1852" spans="45:51" ht="15" thickBot="1" x14ac:dyDescent="0.35">
      <c r="AS1852" s="10" t="s">
        <v>886</v>
      </c>
      <c r="AT1852" s="11">
        <v>0</v>
      </c>
      <c r="AU1852" s="11">
        <v>2224842.1</v>
      </c>
      <c r="AV1852" s="11">
        <v>2224842.1</v>
      </c>
      <c r="AW1852" s="11">
        <v>2000000</v>
      </c>
      <c r="AX1852" s="11">
        <v>-224842.1</v>
      </c>
      <c r="AY1852" s="11">
        <v>-11.24</v>
      </c>
    </row>
    <row r="1853" spans="45:51" ht="15" thickBot="1" x14ac:dyDescent="0.35">
      <c r="AS1853" s="10" t="s">
        <v>887</v>
      </c>
      <c r="AT1853" s="11">
        <v>0</v>
      </c>
      <c r="AU1853" s="11">
        <v>1668631.6</v>
      </c>
      <c r="AV1853" s="11">
        <v>1668631.6</v>
      </c>
      <c r="AW1853" s="11">
        <v>1000000</v>
      </c>
      <c r="AX1853" s="11">
        <v>-668631.6</v>
      </c>
      <c r="AY1853" s="11">
        <v>-66.86</v>
      </c>
    </row>
    <row r="1854" spans="45:51" ht="15" thickBot="1" x14ac:dyDescent="0.35">
      <c r="AS1854" s="10" t="s">
        <v>888</v>
      </c>
      <c r="AT1854" s="11">
        <v>556210.5</v>
      </c>
      <c r="AU1854" s="11">
        <v>1668631.6</v>
      </c>
      <c r="AV1854" s="11">
        <v>2224842.1</v>
      </c>
      <c r="AW1854" s="11">
        <v>2000000</v>
      </c>
      <c r="AX1854" s="11">
        <v>-224842.1</v>
      </c>
      <c r="AY1854" s="11">
        <v>-11.24</v>
      </c>
    </row>
    <row r="1855" spans="45:51" ht="15" thickBot="1" x14ac:dyDescent="0.35">
      <c r="AS1855" s="10" t="s">
        <v>889</v>
      </c>
      <c r="AT1855" s="11">
        <v>1668631.6</v>
      </c>
      <c r="AU1855" s="11">
        <v>1112421.1000000001</v>
      </c>
      <c r="AV1855" s="11">
        <v>2781052.6</v>
      </c>
      <c r="AW1855" s="11">
        <v>1000000</v>
      </c>
      <c r="AX1855" s="11">
        <v>-1781052.6</v>
      </c>
      <c r="AY1855" s="11">
        <v>-178.11</v>
      </c>
    </row>
    <row r="1856" spans="45:51" ht="15" thickBot="1" x14ac:dyDescent="0.35">
      <c r="AS1856" s="10" t="s">
        <v>890</v>
      </c>
      <c r="AT1856" s="11">
        <v>556210.5</v>
      </c>
      <c r="AU1856" s="11">
        <v>1668631.6</v>
      </c>
      <c r="AV1856" s="11">
        <v>2224842.1</v>
      </c>
      <c r="AW1856" s="11">
        <v>1000000</v>
      </c>
      <c r="AX1856" s="11">
        <v>-1224842.1000000001</v>
      </c>
      <c r="AY1856" s="11">
        <v>-122.48</v>
      </c>
    </row>
    <row r="1857" spans="45:51" ht="15" thickBot="1" x14ac:dyDescent="0.35">
      <c r="AS1857" s="10" t="s">
        <v>891</v>
      </c>
      <c r="AT1857" s="11">
        <v>556210.5</v>
      </c>
      <c r="AU1857" s="11">
        <v>1668631.6</v>
      </c>
      <c r="AV1857" s="11">
        <v>2224842.1</v>
      </c>
      <c r="AW1857" s="11">
        <v>3000000</v>
      </c>
      <c r="AX1857" s="11">
        <v>775157.9</v>
      </c>
      <c r="AY1857" s="11">
        <v>25.84</v>
      </c>
    </row>
    <row r="1858" spans="45:51" ht="15" thickBot="1" x14ac:dyDescent="0.35">
      <c r="AS1858" s="10" t="s">
        <v>892</v>
      </c>
      <c r="AT1858" s="11">
        <v>556210.5</v>
      </c>
      <c r="AU1858" s="11">
        <v>1668631.6</v>
      </c>
      <c r="AV1858" s="11">
        <v>2224842.1</v>
      </c>
      <c r="AW1858" s="11">
        <v>3000000</v>
      </c>
      <c r="AX1858" s="11">
        <v>775157.9</v>
      </c>
      <c r="AY1858" s="11">
        <v>25.84</v>
      </c>
    </row>
    <row r="1859" spans="45:51" ht="15" thickBot="1" x14ac:dyDescent="0.35">
      <c r="AS1859" s="10" t="s">
        <v>893</v>
      </c>
      <c r="AT1859" s="11">
        <v>0</v>
      </c>
      <c r="AU1859" s="11">
        <v>2224842.1</v>
      </c>
      <c r="AV1859" s="11">
        <v>2224842.1</v>
      </c>
      <c r="AW1859" s="11">
        <v>2000000</v>
      </c>
      <c r="AX1859" s="11">
        <v>-224842.1</v>
      </c>
      <c r="AY1859" s="11">
        <v>-11.24</v>
      </c>
    </row>
    <row r="1860" spans="45:51" ht="15" thickBot="1" x14ac:dyDescent="0.35">
      <c r="AS1860" s="10" t="s">
        <v>894</v>
      </c>
      <c r="AT1860" s="11">
        <v>556210.5</v>
      </c>
      <c r="AU1860" s="11">
        <v>1668631.6</v>
      </c>
      <c r="AV1860" s="11">
        <v>2224842.1</v>
      </c>
      <c r="AW1860" s="11">
        <v>2000000</v>
      </c>
      <c r="AX1860" s="11">
        <v>-224842.1</v>
      </c>
      <c r="AY1860" s="11">
        <v>-11.24</v>
      </c>
    </row>
    <row r="1861" spans="45:51" ht="15" thickBot="1" x14ac:dyDescent="0.35">
      <c r="AS1861" s="10" t="s">
        <v>895</v>
      </c>
      <c r="AT1861" s="11">
        <v>0</v>
      </c>
      <c r="AU1861" s="11">
        <v>2224842.1</v>
      </c>
      <c r="AV1861" s="11">
        <v>2224842.1</v>
      </c>
      <c r="AW1861" s="11">
        <v>1000000</v>
      </c>
      <c r="AX1861" s="11">
        <v>-1224842.1000000001</v>
      </c>
      <c r="AY1861" s="11">
        <v>-122.48</v>
      </c>
    </row>
    <row r="1862" spans="45:51" ht="15" thickBot="1" x14ac:dyDescent="0.35">
      <c r="AS1862" s="10" t="s">
        <v>896</v>
      </c>
      <c r="AT1862" s="11">
        <v>556210.5</v>
      </c>
      <c r="AU1862" s="11">
        <v>1668631.6</v>
      </c>
      <c r="AV1862" s="11">
        <v>2224842.1</v>
      </c>
      <c r="AW1862" s="11">
        <v>1000000</v>
      </c>
      <c r="AX1862" s="11">
        <v>-1224842.1000000001</v>
      </c>
      <c r="AY1862" s="11">
        <v>-122.48</v>
      </c>
    </row>
    <row r="1863" spans="45:51" ht="15" thickBot="1" x14ac:dyDescent="0.35">
      <c r="AS1863" s="10" t="s">
        <v>897</v>
      </c>
      <c r="AT1863" s="11">
        <v>0</v>
      </c>
      <c r="AU1863" s="11">
        <v>2224842.1</v>
      </c>
      <c r="AV1863" s="11">
        <v>2224842.1</v>
      </c>
      <c r="AW1863" s="11">
        <v>3000000</v>
      </c>
      <c r="AX1863" s="11">
        <v>775157.9</v>
      </c>
      <c r="AY1863" s="11">
        <v>25.84</v>
      </c>
    </row>
    <row r="1864" spans="45:51" ht="15" thickBot="1" x14ac:dyDescent="0.35">
      <c r="AS1864" s="10" t="s">
        <v>898</v>
      </c>
      <c r="AT1864" s="11">
        <v>556210.5</v>
      </c>
      <c r="AU1864" s="11">
        <v>1668631.6</v>
      </c>
      <c r="AV1864" s="11">
        <v>2224842.1</v>
      </c>
      <c r="AW1864" s="11">
        <v>3000000</v>
      </c>
      <c r="AX1864" s="11">
        <v>775157.9</v>
      </c>
      <c r="AY1864" s="11">
        <v>25.84</v>
      </c>
    </row>
    <row r="1865" spans="45:51" ht="15" thickBot="1" x14ac:dyDescent="0.35">
      <c r="AS1865" s="10" t="s">
        <v>899</v>
      </c>
      <c r="AT1865" s="11">
        <v>0</v>
      </c>
      <c r="AU1865" s="11">
        <v>2224842.1</v>
      </c>
      <c r="AV1865" s="11">
        <v>2224842.1</v>
      </c>
      <c r="AW1865" s="11">
        <v>2000000</v>
      </c>
      <c r="AX1865" s="11">
        <v>-224842.1</v>
      </c>
      <c r="AY1865" s="11">
        <v>-11.24</v>
      </c>
    </row>
    <row r="1866" spans="45:51" ht="15" thickBot="1" x14ac:dyDescent="0.35">
      <c r="AS1866" s="10" t="s">
        <v>900</v>
      </c>
      <c r="AT1866" s="11">
        <v>556210.5</v>
      </c>
      <c r="AU1866" s="11">
        <v>1668631.6</v>
      </c>
      <c r="AV1866" s="11">
        <v>2224842.1</v>
      </c>
      <c r="AW1866" s="11">
        <v>3000000</v>
      </c>
      <c r="AX1866" s="11">
        <v>775157.9</v>
      </c>
      <c r="AY1866" s="11">
        <v>25.84</v>
      </c>
    </row>
    <row r="1867" spans="45:51" ht="15" thickBot="1" x14ac:dyDescent="0.35">
      <c r="AS1867" s="10" t="s">
        <v>901</v>
      </c>
      <c r="AT1867" s="11">
        <v>2781052.6</v>
      </c>
      <c r="AU1867" s="11">
        <v>0</v>
      </c>
      <c r="AV1867" s="11">
        <v>2781052.6</v>
      </c>
      <c r="AW1867" s="11">
        <v>4000000</v>
      </c>
      <c r="AX1867" s="11">
        <v>1218947.3999999999</v>
      </c>
      <c r="AY1867" s="11">
        <v>30.47</v>
      </c>
    </row>
    <row r="1868" spans="45:51" ht="15" thickBot="1" x14ac:dyDescent="0.35">
      <c r="AS1868" s="10" t="s">
        <v>902</v>
      </c>
      <c r="AT1868" s="11">
        <v>556210.5</v>
      </c>
      <c r="AU1868" s="11">
        <v>1668631.6</v>
      </c>
      <c r="AV1868" s="11">
        <v>2224842.1</v>
      </c>
      <c r="AW1868" s="11">
        <v>2000000</v>
      </c>
      <c r="AX1868" s="11">
        <v>-224842.1</v>
      </c>
      <c r="AY1868" s="11">
        <v>-11.24</v>
      </c>
    </row>
    <row r="1869" spans="45:51" ht="15" thickBot="1" x14ac:dyDescent="0.35">
      <c r="AS1869" s="10" t="s">
        <v>903</v>
      </c>
      <c r="AT1869" s="11">
        <v>0</v>
      </c>
      <c r="AU1869" s="11">
        <v>2224842.1</v>
      </c>
      <c r="AV1869" s="11">
        <v>2224842.1</v>
      </c>
      <c r="AW1869" s="11">
        <v>3000000</v>
      </c>
      <c r="AX1869" s="11">
        <v>775157.9</v>
      </c>
      <c r="AY1869" s="11">
        <v>25.84</v>
      </c>
    </row>
    <row r="1870" spans="45:51" ht="15" thickBot="1" x14ac:dyDescent="0.35">
      <c r="AS1870" s="10" t="s">
        <v>904</v>
      </c>
      <c r="AT1870" s="11">
        <v>556210.5</v>
      </c>
      <c r="AU1870" s="11">
        <v>1668631.6</v>
      </c>
      <c r="AV1870" s="11">
        <v>2224842.1</v>
      </c>
      <c r="AW1870" s="11">
        <v>1000000</v>
      </c>
      <c r="AX1870" s="11">
        <v>-1224842.1000000001</v>
      </c>
      <c r="AY1870" s="11">
        <v>-122.48</v>
      </c>
    </row>
    <row r="1871" spans="45:51" ht="15" thickBot="1" x14ac:dyDescent="0.35">
      <c r="AS1871" s="10" t="s">
        <v>905</v>
      </c>
      <c r="AT1871" s="11">
        <v>1668631.6</v>
      </c>
      <c r="AU1871" s="11">
        <v>1112421.1000000001</v>
      </c>
      <c r="AV1871" s="11">
        <v>2781052.6</v>
      </c>
      <c r="AW1871" s="11">
        <v>4000000</v>
      </c>
      <c r="AX1871" s="11">
        <v>1218947.3999999999</v>
      </c>
      <c r="AY1871" s="11">
        <v>30.47</v>
      </c>
    </row>
    <row r="1872" spans="45:51" ht="15" thickBot="1" x14ac:dyDescent="0.35">
      <c r="AS1872" s="10" t="s">
        <v>906</v>
      </c>
      <c r="AT1872" s="11">
        <v>1668631.6</v>
      </c>
      <c r="AU1872" s="11">
        <v>1112421.1000000001</v>
      </c>
      <c r="AV1872" s="11">
        <v>2781052.6</v>
      </c>
      <c r="AW1872" s="11">
        <v>4000000</v>
      </c>
      <c r="AX1872" s="11">
        <v>1218947.3999999999</v>
      </c>
      <c r="AY1872" s="11">
        <v>30.47</v>
      </c>
    </row>
    <row r="1873" spans="45:51" ht="15" thickBot="1" x14ac:dyDescent="0.35">
      <c r="AS1873" s="10" t="s">
        <v>907</v>
      </c>
      <c r="AT1873" s="11">
        <v>0</v>
      </c>
      <c r="AU1873" s="11">
        <v>2224842.1</v>
      </c>
      <c r="AV1873" s="11">
        <v>2224842.1</v>
      </c>
      <c r="AW1873" s="11">
        <v>3000000</v>
      </c>
      <c r="AX1873" s="11">
        <v>775157.9</v>
      </c>
      <c r="AY1873" s="11">
        <v>25.84</v>
      </c>
    </row>
    <row r="1874" spans="45:51" ht="15" thickBot="1" x14ac:dyDescent="0.35">
      <c r="AS1874" s="10" t="s">
        <v>908</v>
      </c>
      <c r="AT1874" s="11">
        <v>1668631.6</v>
      </c>
      <c r="AU1874" s="11">
        <v>1112421.1000000001</v>
      </c>
      <c r="AV1874" s="11">
        <v>2781052.6</v>
      </c>
      <c r="AW1874" s="11">
        <v>4000000</v>
      </c>
      <c r="AX1874" s="11">
        <v>1218947.3999999999</v>
      </c>
      <c r="AY1874" s="11">
        <v>30.47</v>
      </c>
    </row>
    <row r="1875" spans="45:51" ht="15" thickBot="1" x14ac:dyDescent="0.35">
      <c r="AS1875" s="10" t="s">
        <v>909</v>
      </c>
      <c r="AT1875" s="11">
        <v>556210.5</v>
      </c>
      <c r="AU1875" s="11">
        <v>1668631.6</v>
      </c>
      <c r="AV1875" s="11">
        <v>2224842.1</v>
      </c>
      <c r="AW1875" s="11">
        <v>2000000</v>
      </c>
      <c r="AX1875" s="11">
        <v>-224842.1</v>
      </c>
      <c r="AY1875" s="11">
        <v>-11.24</v>
      </c>
    </row>
    <row r="1876" spans="45:51" ht="15" thickBot="1" x14ac:dyDescent="0.35">
      <c r="AS1876" s="10" t="s">
        <v>910</v>
      </c>
      <c r="AT1876" s="11">
        <v>1668631.6</v>
      </c>
      <c r="AU1876" s="11">
        <v>1668631.6</v>
      </c>
      <c r="AV1876" s="11">
        <v>3337263.2</v>
      </c>
      <c r="AW1876" s="11">
        <v>4000000</v>
      </c>
      <c r="AX1876" s="11">
        <v>662736.80000000005</v>
      </c>
      <c r="AY1876" s="11">
        <v>16.57</v>
      </c>
    </row>
    <row r="1877" spans="45:51" ht="15" thickBot="1" x14ac:dyDescent="0.35">
      <c r="AS1877" s="10" t="s">
        <v>911</v>
      </c>
      <c r="AT1877" s="11">
        <v>0</v>
      </c>
      <c r="AU1877" s="11">
        <v>1668631.6</v>
      </c>
      <c r="AV1877" s="11">
        <v>1668631.6</v>
      </c>
      <c r="AW1877" s="11">
        <v>2000000</v>
      </c>
      <c r="AX1877" s="11">
        <v>331368.40000000002</v>
      </c>
      <c r="AY1877" s="11">
        <v>16.57</v>
      </c>
    </row>
    <row r="1878" spans="45:51" ht="15" thickBot="1" x14ac:dyDescent="0.35">
      <c r="AS1878" s="10" t="s">
        <v>912</v>
      </c>
      <c r="AT1878" s="11">
        <v>0</v>
      </c>
      <c r="AU1878" s="11">
        <v>2224842.1</v>
      </c>
      <c r="AV1878" s="11">
        <v>2224842.1</v>
      </c>
      <c r="AW1878" s="11">
        <v>1000000</v>
      </c>
      <c r="AX1878" s="11">
        <v>-1224842.1000000001</v>
      </c>
      <c r="AY1878" s="11">
        <v>-122.48</v>
      </c>
    </row>
    <row r="1879" spans="45:51" ht="15" thickBot="1" x14ac:dyDescent="0.35">
      <c r="AS1879" s="10" t="s">
        <v>913</v>
      </c>
      <c r="AT1879" s="11">
        <v>2224842.1</v>
      </c>
      <c r="AU1879" s="11">
        <v>0</v>
      </c>
      <c r="AV1879" s="11">
        <v>2224842.1</v>
      </c>
      <c r="AW1879" s="11">
        <v>1000000</v>
      </c>
      <c r="AX1879" s="11">
        <v>-1224842.1000000001</v>
      </c>
      <c r="AY1879" s="11">
        <v>-122.48</v>
      </c>
    </row>
    <row r="1880" spans="45:51" ht="15" thickBot="1" x14ac:dyDescent="0.35">
      <c r="AS1880" s="10" t="s">
        <v>914</v>
      </c>
      <c r="AT1880" s="11">
        <v>0</v>
      </c>
      <c r="AU1880" s="11">
        <v>2224842.1</v>
      </c>
      <c r="AV1880" s="11">
        <v>2224842.1</v>
      </c>
      <c r="AW1880" s="11">
        <v>1000000</v>
      </c>
      <c r="AX1880" s="11">
        <v>-1224842.1000000001</v>
      </c>
      <c r="AY1880" s="11">
        <v>-122.48</v>
      </c>
    </row>
    <row r="1881" spans="45:51" ht="15" thickBot="1" x14ac:dyDescent="0.35">
      <c r="AS1881" s="10" t="s">
        <v>915</v>
      </c>
      <c r="AT1881" s="11">
        <v>0</v>
      </c>
      <c r="AU1881" s="11">
        <v>2224842.1</v>
      </c>
      <c r="AV1881" s="11">
        <v>2224842.1</v>
      </c>
      <c r="AW1881" s="11">
        <v>2000000</v>
      </c>
      <c r="AX1881" s="11">
        <v>-224842.1</v>
      </c>
      <c r="AY1881" s="11">
        <v>-11.24</v>
      </c>
    </row>
    <row r="1882" spans="45:51" ht="15" thickBot="1" x14ac:dyDescent="0.35">
      <c r="AS1882" s="10" t="s">
        <v>916</v>
      </c>
      <c r="AT1882" s="11">
        <v>556210.5</v>
      </c>
      <c r="AU1882" s="11">
        <v>1668631.6</v>
      </c>
      <c r="AV1882" s="11">
        <v>2224842.1</v>
      </c>
      <c r="AW1882" s="11">
        <v>1000000</v>
      </c>
      <c r="AX1882" s="11">
        <v>-1224842.1000000001</v>
      </c>
      <c r="AY1882" s="11">
        <v>-122.48</v>
      </c>
    </row>
    <row r="1883" spans="45:51" ht="15" thickBot="1" x14ac:dyDescent="0.35">
      <c r="AS1883" s="10" t="s">
        <v>917</v>
      </c>
      <c r="AT1883" s="11">
        <v>1668631.6</v>
      </c>
      <c r="AU1883" s="11">
        <v>1668631.6</v>
      </c>
      <c r="AV1883" s="11">
        <v>3337263.2</v>
      </c>
      <c r="AW1883" s="11">
        <v>4000000</v>
      </c>
      <c r="AX1883" s="11">
        <v>662736.80000000005</v>
      </c>
      <c r="AY1883" s="11">
        <v>16.57</v>
      </c>
    </row>
    <row r="1884" spans="45:51" ht="15" thickBot="1" x14ac:dyDescent="0.35">
      <c r="AS1884" s="10" t="s">
        <v>918</v>
      </c>
      <c r="AT1884" s="11">
        <v>1668631.6</v>
      </c>
      <c r="AU1884" s="11">
        <v>556210.5</v>
      </c>
      <c r="AV1884" s="11">
        <v>2224842.1</v>
      </c>
      <c r="AW1884" s="11">
        <v>1000000</v>
      </c>
      <c r="AX1884" s="11">
        <v>-1224842.1000000001</v>
      </c>
      <c r="AY1884" s="11">
        <v>-122.48</v>
      </c>
    </row>
    <row r="1885" spans="45:51" ht="15" thickBot="1" x14ac:dyDescent="0.35">
      <c r="AS1885" s="10" t="s">
        <v>919</v>
      </c>
      <c r="AT1885" s="11">
        <v>0</v>
      </c>
      <c r="AU1885" s="11">
        <v>2224842.1</v>
      </c>
      <c r="AV1885" s="11">
        <v>2224842.1</v>
      </c>
      <c r="AW1885" s="11">
        <v>3000000</v>
      </c>
      <c r="AX1885" s="11">
        <v>775157.9</v>
      </c>
      <c r="AY1885" s="11">
        <v>25.84</v>
      </c>
    </row>
    <row r="1886" spans="45:51" ht="15" thickBot="1" x14ac:dyDescent="0.35">
      <c r="AS1886" s="10" t="s">
        <v>920</v>
      </c>
      <c r="AT1886" s="11">
        <v>1668631.6</v>
      </c>
      <c r="AU1886" s="11">
        <v>1668631.6</v>
      </c>
      <c r="AV1886" s="11">
        <v>3337263.2</v>
      </c>
      <c r="AW1886" s="11">
        <v>4000000</v>
      </c>
      <c r="AX1886" s="11">
        <v>662736.80000000005</v>
      </c>
      <c r="AY1886" s="11">
        <v>16.57</v>
      </c>
    </row>
    <row r="1887" spans="45:51" ht="15" thickBot="1" x14ac:dyDescent="0.35">
      <c r="AS1887" s="10" t="s">
        <v>921</v>
      </c>
      <c r="AT1887" s="11">
        <v>556210.5</v>
      </c>
      <c r="AU1887" s="11">
        <v>1668631.6</v>
      </c>
      <c r="AV1887" s="11">
        <v>2224842.1</v>
      </c>
      <c r="AW1887" s="11">
        <v>2000000</v>
      </c>
      <c r="AX1887" s="11">
        <v>-224842.1</v>
      </c>
      <c r="AY1887" s="11">
        <v>-11.24</v>
      </c>
    </row>
    <row r="1888" spans="45:51" ht="15" thickBot="1" x14ac:dyDescent="0.35">
      <c r="AS1888" s="10" t="s">
        <v>922</v>
      </c>
      <c r="AT1888" s="11">
        <v>556210.5</v>
      </c>
      <c r="AU1888" s="11">
        <v>1668631.6</v>
      </c>
      <c r="AV1888" s="11">
        <v>2224842.1</v>
      </c>
      <c r="AW1888" s="11">
        <v>3000000</v>
      </c>
      <c r="AX1888" s="11">
        <v>775157.9</v>
      </c>
      <c r="AY1888" s="11">
        <v>25.84</v>
      </c>
    </row>
    <row r="1889" spans="45:51" ht="15" thickBot="1" x14ac:dyDescent="0.35">
      <c r="AS1889" s="10" t="s">
        <v>923</v>
      </c>
      <c r="AT1889" s="11">
        <v>1668631.6</v>
      </c>
      <c r="AU1889" s="11">
        <v>1668631.6</v>
      </c>
      <c r="AV1889" s="11">
        <v>3337263.2</v>
      </c>
      <c r="AW1889" s="11">
        <v>4000000</v>
      </c>
      <c r="AX1889" s="11">
        <v>662736.80000000005</v>
      </c>
      <c r="AY1889" s="11">
        <v>16.57</v>
      </c>
    </row>
    <row r="1890" spans="45:51" ht="15" thickBot="1" x14ac:dyDescent="0.35">
      <c r="AS1890" s="10" t="s">
        <v>924</v>
      </c>
      <c r="AT1890" s="11">
        <v>0</v>
      </c>
      <c r="AU1890" s="11">
        <v>2224842.1</v>
      </c>
      <c r="AV1890" s="11">
        <v>2224842.1</v>
      </c>
      <c r="AW1890" s="11">
        <v>1000000</v>
      </c>
      <c r="AX1890" s="11">
        <v>-1224842.1000000001</v>
      </c>
      <c r="AY1890" s="11">
        <v>-122.48</v>
      </c>
    </row>
    <row r="1891" spans="45:51" ht="15" thickBot="1" x14ac:dyDescent="0.35">
      <c r="AS1891" s="10" t="s">
        <v>925</v>
      </c>
      <c r="AT1891" s="11">
        <v>2224842.1</v>
      </c>
      <c r="AU1891" s="11">
        <v>556210.5</v>
      </c>
      <c r="AV1891" s="11">
        <v>2781052.6</v>
      </c>
      <c r="AW1891" s="11">
        <v>1000000</v>
      </c>
      <c r="AX1891" s="11">
        <v>-1781052.6</v>
      </c>
      <c r="AY1891" s="11">
        <v>-178.11</v>
      </c>
    </row>
    <row r="1892" spans="45:51" ht="15" thickBot="1" x14ac:dyDescent="0.35">
      <c r="AS1892" s="10" t="s">
        <v>926</v>
      </c>
      <c r="AT1892" s="11">
        <v>2224842.1</v>
      </c>
      <c r="AU1892" s="11">
        <v>556210.5</v>
      </c>
      <c r="AV1892" s="11">
        <v>2781052.6</v>
      </c>
      <c r="AW1892" s="11">
        <v>3000000</v>
      </c>
      <c r="AX1892" s="11">
        <v>218947.4</v>
      </c>
      <c r="AY1892" s="11">
        <v>7.3</v>
      </c>
    </row>
    <row r="1893" spans="45:51" ht="15" thickBot="1" x14ac:dyDescent="0.35">
      <c r="AS1893" s="10" t="s">
        <v>927</v>
      </c>
      <c r="AT1893" s="11">
        <v>556210.5</v>
      </c>
      <c r="AU1893" s="11">
        <v>1668631.6</v>
      </c>
      <c r="AV1893" s="11">
        <v>2224842.1</v>
      </c>
      <c r="AW1893" s="11">
        <v>1000000</v>
      </c>
      <c r="AX1893" s="11">
        <v>-1224842.1000000001</v>
      </c>
      <c r="AY1893" s="11">
        <v>-122.48</v>
      </c>
    </row>
    <row r="1894" spans="45:51" ht="15" thickBot="1" x14ac:dyDescent="0.35">
      <c r="AS1894" s="10" t="s">
        <v>928</v>
      </c>
      <c r="AT1894" s="11">
        <v>1668631.6</v>
      </c>
      <c r="AU1894" s="11">
        <v>1112421.1000000001</v>
      </c>
      <c r="AV1894" s="11">
        <v>2781052.6</v>
      </c>
      <c r="AW1894" s="11">
        <v>4000000</v>
      </c>
      <c r="AX1894" s="11">
        <v>1218947.3999999999</v>
      </c>
      <c r="AY1894" s="11">
        <v>30.47</v>
      </c>
    </row>
    <row r="1895" spans="45:51" ht="15" thickBot="1" x14ac:dyDescent="0.35">
      <c r="AS1895" s="10" t="s">
        <v>929</v>
      </c>
      <c r="AT1895" s="11">
        <v>556210.5</v>
      </c>
      <c r="AU1895" s="11">
        <v>1668631.6</v>
      </c>
      <c r="AV1895" s="11">
        <v>2224842.1</v>
      </c>
      <c r="AW1895" s="11">
        <v>3000000</v>
      </c>
      <c r="AX1895" s="11">
        <v>775157.9</v>
      </c>
      <c r="AY1895" s="11">
        <v>25.84</v>
      </c>
    </row>
    <row r="1896" spans="45:51" ht="15" thickBot="1" x14ac:dyDescent="0.35">
      <c r="AS1896" s="10" t="s">
        <v>930</v>
      </c>
      <c r="AT1896" s="11">
        <v>0</v>
      </c>
      <c r="AU1896" s="11">
        <v>2224842.1</v>
      </c>
      <c r="AV1896" s="11">
        <v>2224842.1</v>
      </c>
      <c r="AW1896" s="11">
        <v>3000000</v>
      </c>
      <c r="AX1896" s="11">
        <v>775157.9</v>
      </c>
      <c r="AY1896" s="11">
        <v>25.84</v>
      </c>
    </row>
    <row r="1897" spans="45:51" ht="15" thickBot="1" x14ac:dyDescent="0.35">
      <c r="AS1897" s="10" t="s">
        <v>931</v>
      </c>
      <c r="AT1897" s="11">
        <v>0</v>
      </c>
      <c r="AU1897" s="11">
        <v>2224842.1</v>
      </c>
      <c r="AV1897" s="11">
        <v>2224842.1</v>
      </c>
      <c r="AW1897" s="11">
        <v>1000000</v>
      </c>
      <c r="AX1897" s="11">
        <v>-1224842.1000000001</v>
      </c>
      <c r="AY1897" s="11">
        <v>-122.48</v>
      </c>
    </row>
    <row r="1898" spans="45:51" ht="15" thickBot="1" x14ac:dyDescent="0.35">
      <c r="AS1898" s="10" t="s">
        <v>932</v>
      </c>
      <c r="AT1898" s="11">
        <v>1668631.6</v>
      </c>
      <c r="AU1898" s="11">
        <v>1112421.1000000001</v>
      </c>
      <c r="AV1898" s="11">
        <v>2781052.6</v>
      </c>
      <c r="AW1898" s="11">
        <v>4000000</v>
      </c>
      <c r="AX1898" s="11">
        <v>1218947.3999999999</v>
      </c>
      <c r="AY1898" s="11">
        <v>30.47</v>
      </c>
    </row>
    <row r="1899" spans="45:51" ht="15" thickBot="1" x14ac:dyDescent="0.35">
      <c r="AS1899" s="10" t="s">
        <v>933</v>
      </c>
      <c r="AT1899" s="11">
        <v>1112421.1000000001</v>
      </c>
      <c r="AU1899" s="11">
        <v>1668631.6</v>
      </c>
      <c r="AV1899" s="11">
        <v>2781052.6</v>
      </c>
      <c r="AW1899" s="11">
        <v>3000000</v>
      </c>
      <c r="AX1899" s="11">
        <v>218947.4</v>
      </c>
      <c r="AY1899" s="11">
        <v>7.3</v>
      </c>
    </row>
    <row r="1900" spans="45:51" ht="15" thickBot="1" x14ac:dyDescent="0.35">
      <c r="AS1900" s="10" t="s">
        <v>934</v>
      </c>
      <c r="AT1900" s="11">
        <v>556210.5</v>
      </c>
      <c r="AU1900" s="11">
        <v>1668631.6</v>
      </c>
      <c r="AV1900" s="11">
        <v>2224842.1</v>
      </c>
      <c r="AW1900" s="11">
        <v>3000000</v>
      </c>
      <c r="AX1900" s="11">
        <v>775157.9</v>
      </c>
      <c r="AY1900" s="11">
        <v>25.84</v>
      </c>
    </row>
    <row r="1901" spans="45:51" ht="15" thickBot="1" x14ac:dyDescent="0.35">
      <c r="AS1901" s="10" t="s">
        <v>935</v>
      </c>
      <c r="AT1901" s="11">
        <v>2224842.1</v>
      </c>
      <c r="AU1901" s="11">
        <v>0</v>
      </c>
      <c r="AV1901" s="11">
        <v>2224842.1</v>
      </c>
      <c r="AW1901" s="11">
        <v>1000000</v>
      </c>
      <c r="AX1901" s="11">
        <v>-1224842.1000000001</v>
      </c>
      <c r="AY1901" s="11">
        <v>-122.48</v>
      </c>
    </row>
    <row r="1902" spans="45:51" ht="15" thickBot="1" x14ac:dyDescent="0.35">
      <c r="AS1902" s="10" t="s">
        <v>936</v>
      </c>
      <c r="AT1902" s="11">
        <v>556210.5</v>
      </c>
      <c r="AU1902" s="11">
        <v>1668631.6</v>
      </c>
      <c r="AV1902" s="11">
        <v>2224842.1</v>
      </c>
      <c r="AW1902" s="11">
        <v>3000000</v>
      </c>
      <c r="AX1902" s="11">
        <v>775157.9</v>
      </c>
      <c r="AY1902" s="11">
        <v>25.84</v>
      </c>
    </row>
    <row r="1903" spans="45:51" ht="15" thickBot="1" x14ac:dyDescent="0.35">
      <c r="AS1903" s="10" t="s">
        <v>937</v>
      </c>
      <c r="AT1903" s="11">
        <v>1112421.1000000001</v>
      </c>
      <c r="AU1903" s="11">
        <v>1668631.6</v>
      </c>
      <c r="AV1903" s="11">
        <v>2781052.6</v>
      </c>
      <c r="AW1903" s="11">
        <v>3000000</v>
      </c>
      <c r="AX1903" s="11">
        <v>218947.4</v>
      </c>
      <c r="AY1903" s="11">
        <v>7.3</v>
      </c>
    </row>
    <row r="1904" spans="45:51" ht="15" thickBot="1" x14ac:dyDescent="0.35">
      <c r="AS1904" s="10" t="s">
        <v>938</v>
      </c>
      <c r="AT1904" s="11">
        <v>2224842.1</v>
      </c>
      <c r="AU1904" s="11">
        <v>556210.5</v>
      </c>
      <c r="AV1904" s="11">
        <v>2781052.6</v>
      </c>
      <c r="AW1904" s="11">
        <v>1000000</v>
      </c>
      <c r="AX1904" s="11">
        <v>-1781052.6</v>
      </c>
      <c r="AY1904" s="11">
        <v>-178.11</v>
      </c>
    </row>
    <row r="1905" spans="45:51" ht="15" thickBot="1" x14ac:dyDescent="0.35">
      <c r="AS1905" s="10" t="s">
        <v>939</v>
      </c>
      <c r="AT1905" s="11">
        <v>1668631.6</v>
      </c>
      <c r="AU1905" s="11">
        <v>1112421.1000000001</v>
      </c>
      <c r="AV1905" s="11">
        <v>2781052.6</v>
      </c>
      <c r="AW1905" s="11">
        <v>2000000</v>
      </c>
      <c r="AX1905" s="11">
        <v>-781052.6</v>
      </c>
      <c r="AY1905" s="11">
        <v>-39.049999999999997</v>
      </c>
    </row>
    <row r="1906" spans="45:51" ht="15" thickBot="1" x14ac:dyDescent="0.35">
      <c r="AS1906" s="10" t="s">
        <v>940</v>
      </c>
      <c r="AT1906" s="11">
        <v>1668631.6</v>
      </c>
      <c r="AU1906" s="11">
        <v>1668631.6</v>
      </c>
      <c r="AV1906" s="11">
        <v>3337263.2</v>
      </c>
      <c r="AW1906" s="11">
        <v>4000000</v>
      </c>
      <c r="AX1906" s="11">
        <v>662736.80000000005</v>
      </c>
      <c r="AY1906" s="11">
        <v>16.57</v>
      </c>
    </row>
    <row r="1907" spans="45:51" ht="15" thickBot="1" x14ac:dyDescent="0.35">
      <c r="AS1907" s="10" t="s">
        <v>941</v>
      </c>
      <c r="AT1907" s="11">
        <v>0</v>
      </c>
      <c r="AU1907" s="11">
        <v>2224842.1</v>
      </c>
      <c r="AV1907" s="11">
        <v>2224842.1</v>
      </c>
      <c r="AW1907" s="11">
        <v>1000000</v>
      </c>
      <c r="AX1907" s="11">
        <v>-1224842.1000000001</v>
      </c>
      <c r="AY1907" s="11">
        <v>-122.48</v>
      </c>
    </row>
    <row r="1908" spans="45:51" ht="15" thickBot="1" x14ac:dyDescent="0.35">
      <c r="AS1908" s="10" t="s">
        <v>942</v>
      </c>
      <c r="AT1908" s="11">
        <v>0</v>
      </c>
      <c r="AU1908" s="11">
        <v>2224842.1</v>
      </c>
      <c r="AV1908" s="11">
        <v>2224842.1</v>
      </c>
      <c r="AW1908" s="11">
        <v>2000000</v>
      </c>
      <c r="AX1908" s="11">
        <v>-224842.1</v>
      </c>
      <c r="AY1908" s="11">
        <v>-11.24</v>
      </c>
    </row>
    <row r="1909" spans="45:51" ht="15" thickBot="1" x14ac:dyDescent="0.35">
      <c r="AS1909" s="10" t="s">
        <v>943</v>
      </c>
      <c r="AT1909" s="11">
        <v>0</v>
      </c>
      <c r="AU1909" s="11">
        <v>2224842.1</v>
      </c>
      <c r="AV1909" s="11">
        <v>2224842.1</v>
      </c>
      <c r="AW1909" s="11">
        <v>3000000</v>
      </c>
      <c r="AX1909" s="11">
        <v>775157.9</v>
      </c>
      <c r="AY1909" s="11">
        <v>25.84</v>
      </c>
    </row>
    <row r="1910" spans="45:51" ht="15" thickBot="1" x14ac:dyDescent="0.35">
      <c r="AS1910" s="10" t="s">
        <v>944</v>
      </c>
      <c r="AT1910" s="11">
        <v>0</v>
      </c>
      <c r="AU1910" s="11">
        <v>2224842.1</v>
      </c>
      <c r="AV1910" s="11">
        <v>2224842.1</v>
      </c>
      <c r="AW1910" s="11">
        <v>3000000</v>
      </c>
      <c r="AX1910" s="11">
        <v>775157.9</v>
      </c>
      <c r="AY1910" s="11">
        <v>25.84</v>
      </c>
    </row>
    <row r="1911" spans="45:51" ht="15" thickBot="1" x14ac:dyDescent="0.35">
      <c r="AS1911" s="10" t="s">
        <v>945</v>
      </c>
      <c r="AT1911" s="11">
        <v>2781052.6</v>
      </c>
      <c r="AU1911" s="11">
        <v>0</v>
      </c>
      <c r="AV1911" s="11">
        <v>2781052.6</v>
      </c>
      <c r="AW1911" s="11">
        <v>3000000</v>
      </c>
      <c r="AX1911" s="11">
        <v>218947.4</v>
      </c>
      <c r="AY1911" s="11">
        <v>7.3</v>
      </c>
    </row>
    <row r="1912" spans="45:51" ht="15" thickBot="1" x14ac:dyDescent="0.35">
      <c r="AS1912" s="10" t="s">
        <v>946</v>
      </c>
      <c r="AT1912" s="11">
        <v>556210.5</v>
      </c>
      <c r="AU1912" s="11">
        <v>1668631.6</v>
      </c>
      <c r="AV1912" s="11">
        <v>2224842.1</v>
      </c>
      <c r="AW1912" s="11">
        <v>2000000</v>
      </c>
      <c r="AX1912" s="11">
        <v>-224842.1</v>
      </c>
      <c r="AY1912" s="11">
        <v>-11.24</v>
      </c>
    </row>
    <row r="1913" spans="45:51" ht="15" thickBot="1" x14ac:dyDescent="0.35">
      <c r="AS1913" s="10" t="s">
        <v>947</v>
      </c>
      <c r="AT1913" s="11">
        <v>556210.5</v>
      </c>
      <c r="AU1913" s="11">
        <v>1668631.6</v>
      </c>
      <c r="AV1913" s="11">
        <v>2224842.1</v>
      </c>
      <c r="AW1913" s="11">
        <v>2000000</v>
      </c>
      <c r="AX1913" s="11">
        <v>-224842.1</v>
      </c>
      <c r="AY1913" s="11">
        <v>-11.24</v>
      </c>
    </row>
    <row r="1914" spans="45:51" ht="15" thickBot="1" x14ac:dyDescent="0.35">
      <c r="AS1914" s="10" t="s">
        <v>948</v>
      </c>
      <c r="AT1914" s="11">
        <v>556210.5</v>
      </c>
      <c r="AU1914" s="11">
        <v>1668631.6</v>
      </c>
      <c r="AV1914" s="11">
        <v>2224842.1</v>
      </c>
      <c r="AW1914" s="11">
        <v>1000000</v>
      </c>
      <c r="AX1914" s="11">
        <v>-1224842.1000000001</v>
      </c>
      <c r="AY1914" s="11">
        <v>-122.48</v>
      </c>
    </row>
    <row r="1915" spans="45:51" ht="15" thickBot="1" x14ac:dyDescent="0.35">
      <c r="AS1915" s="10" t="s">
        <v>949</v>
      </c>
      <c r="AT1915" s="11">
        <v>3337263.2</v>
      </c>
      <c r="AU1915" s="11">
        <v>0</v>
      </c>
      <c r="AV1915" s="11">
        <v>3337263.2</v>
      </c>
      <c r="AW1915" s="11">
        <v>2000000</v>
      </c>
      <c r="AX1915" s="11">
        <v>-1337263.2</v>
      </c>
      <c r="AY1915" s="11">
        <v>-66.86</v>
      </c>
    </row>
    <row r="1916" spans="45:51" ht="15" thickBot="1" x14ac:dyDescent="0.35">
      <c r="AS1916" s="10" t="s">
        <v>950</v>
      </c>
      <c r="AT1916" s="11">
        <v>556210.5</v>
      </c>
      <c r="AU1916" s="11">
        <v>1668631.6</v>
      </c>
      <c r="AV1916" s="11">
        <v>2224842.1</v>
      </c>
      <c r="AW1916" s="11">
        <v>2000000</v>
      </c>
      <c r="AX1916" s="11">
        <v>-224842.1</v>
      </c>
      <c r="AY1916" s="11">
        <v>-11.24</v>
      </c>
    </row>
    <row r="1917" spans="45:51" ht="15" thickBot="1" x14ac:dyDescent="0.35">
      <c r="AS1917" s="10" t="s">
        <v>951</v>
      </c>
      <c r="AT1917" s="11">
        <v>1668631.6</v>
      </c>
      <c r="AU1917" s="11">
        <v>1112421.1000000001</v>
      </c>
      <c r="AV1917" s="11">
        <v>2781052.6</v>
      </c>
      <c r="AW1917" s="11">
        <v>4000000</v>
      </c>
      <c r="AX1917" s="11">
        <v>1218947.3999999999</v>
      </c>
      <c r="AY1917" s="11">
        <v>30.47</v>
      </c>
    </row>
    <row r="1918" spans="45:51" ht="15" thickBot="1" x14ac:dyDescent="0.35">
      <c r="AS1918" s="10" t="s">
        <v>952</v>
      </c>
      <c r="AT1918" s="11">
        <v>556210.5</v>
      </c>
      <c r="AU1918" s="11">
        <v>1668631.6</v>
      </c>
      <c r="AV1918" s="11">
        <v>2224842.1</v>
      </c>
      <c r="AW1918" s="11">
        <v>1000000</v>
      </c>
      <c r="AX1918" s="11">
        <v>-1224842.1000000001</v>
      </c>
      <c r="AY1918" s="11">
        <v>-122.48</v>
      </c>
    </row>
    <row r="1919" spans="45:51" ht="15" thickBot="1" x14ac:dyDescent="0.35">
      <c r="AS1919" s="10" t="s">
        <v>953</v>
      </c>
      <c r="AT1919" s="11">
        <v>1668631.6</v>
      </c>
      <c r="AU1919" s="11">
        <v>1668631.6</v>
      </c>
      <c r="AV1919" s="11">
        <v>3337263.2</v>
      </c>
      <c r="AW1919" s="11">
        <v>4000000</v>
      </c>
      <c r="AX1919" s="11">
        <v>662736.80000000005</v>
      </c>
      <c r="AY1919" s="11">
        <v>16.57</v>
      </c>
    </row>
    <row r="1920" spans="45:51" ht="15" thickBot="1" x14ac:dyDescent="0.35">
      <c r="AS1920" s="10" t="s">
        <v>954</v>
      </c>
      <c r="AT1920" s="11">
        <v>2781052.6</v>
      </c>
      <c r="AU1920" s="11">
        <v>0</v>
      </c>
      <c r="AV1920" s="11">
        <v>2781052.6</v>
      </c>
      <c r="AW1920" s="11">
        <v>3000000</v>
      </c>
      <c r="AX1920" s="11">
        <v>218947.4</v>
      </c>
      <c r="AY1920" s="11">
        <v>7.3</v>
      </c>
    </row>
    <row r="1921" spans="45:51" ht="15" thickBot="1" x14ac:dyDescent="0.35">
      <c r="AS1921" s="10" t="s">
        <v>955</v>
      </c>
      <c r="AT1921" s="11">
        <v>0</v>
      </c>
      <c r="AU1921" s="11">
        <v>2224842.1</v>
      </c>
      <c r="AV1921" s="11">
        <v>2224842.1</v>
      </c>
      <c r="AW1921" s="11">
        <v>1000000</v>
      </c>
      <c r="AX1921" s="11">
        <v>-1224842.1000000001</v>
      </c>
      <c r="AY1921" s="11">
        <v>-122.48</v>
      </c>
    </row>
    <row r="1922" spans="45:51" ht="15" thickBot="1" x14ac:dyDescent="0.35">
      <c r="AS1922" s="10" t="s">
        <v>956</v>
      </c>
      <c r="AT1922" s="11">
        <v>556210.5</v>
      </c>
      <c r="AU1922" s="11">
        <v>1668631.6</v>
      </c>
      <c r="AV1922" s="11">
        <v>2224842.1</v>
      </c>
      <c r="AW1922" s="11">
        <v>2000000</v>
      </c>
      <c r="AX1922" s="11">
        <v>-224842.1</v>
      </c>
      <c r="AY1922" s="11">
        <v>-11.24</v>
      </c>
    </row>
    <row r="1923" spans="45:51" ht="15" thickBot="1" x14ac:dyDescent="0.35">
      <c r="AS1923" s="10" t="s">
        <v>957</v>
      </c>
      <c r="AT1923" s="11">
        <v>556210.5</v>
      </c>
      <c r="AU1923" s="11">
        <v>1668631.6</v>
      </c>
      <c r="AV1923" s="11">
        <v>2224842.1</v>
      </c>
      <c r="AW1923" s="11">
        <v>1000000</v>
      </c>
      <c r="AX1923" s="11">
        <v>-1224842.1000000001</v>
      </c>
      <c r="AY1923" s="11">
        <v>-122.48</v>
      </c>
    </row>
    <row r="1924" spans="45:51" ht="15" thickBot="1" x14ac:dyDescent="0.35">
      <c r="AS1924" s="10" t="s">
        <v>958</v>
      </c>
      <c r="AT1924" s="11">
        <v>0</v>
      </c>
      <c r="AU1924" s="11">
        <v>2224842.1</v>
      </c>
      <c r="AV1924" s="11">
        <v>2224842.1</v>
      </c>
      <c r="AW1924" s="11">
        <v>1000000</v>
      </c>
      <c r="AX1924" s="11">
        <v>-1224842.1000000001</v>
      </c>
      <c r="AY1924" s="11">
        <v>-122.48</v>
      </c>
    </row>
    <row r="1925" spans="45:51" ht="15" thickBot="1" x14ac:dyDescent="0.35">
      <c r="AS1925" s="10" t="s">
        <v>959</v>
      </c>
      <c r="AT1925" s="11">
        <v>0</v>
      </c>
      <c r="AU1925" s="11">
        <v>2224842.1</v>
      </c>
      <c r="AV1925" s="11">
        <v>2224842.1</v>
      </c>
      <c r="AW1925" s="11">
        <v>3000000</v>
      </c>
      <c r="AX1925" s="11">
        <v>775157.9</v>
      </c>
      <c r="AY1925" s="11">
        <v>25.84</v>
      </c>
    </row>
    <row r="1926" spans="45:51" ht="15" thickBot="1" x14ac:dyDescent="0.35">
      <c r="AS1926" s="10" t="s">
        <v>960</v>
      </c>
      <c r="AT1926" s="11">
        <v>556210.5</v>
      </c>
      <c r="AU1926" s="11">
        <v>1668631.6</v>
      </c>
      <c r="AV1926" s="11">
        <v>2224842.1</v>
      </c>
      <c r="AW1926" s="11">
        <v>1000000</v>
      </c>
      <c r="AX1926" s="11">
        <v>-1224842.1000000001</v>
      </c>
      <c r="AY1926" s="11">
        <v>-122.48</v>
      </c>
    </row>
    <row r="1927" spans="45:51" ht="15" thickBot="1" x14ac:dyDescent="0.35">
      <c r="AS1927" s="10" t="s">
        <v>961</v>
      </c>
      <c r="AT1927" s="11">
        <v>0</v>
      </c>
      <c r="AU1927" s="11">
        <v>2224842.1</v>
      </c>
      <c r="AV1927" s="11">
        <v>2224842.1</v>
      </c>
      <c r="AW1927" s="11">
        <v>3000000</v>
      </c>
      <c r="AX1927" s="11">
        <v>775157.9</v>
      </c>
      <c r="AY1927" s="11">
        <v>25.84</v>
      </c>
    </row>
    <row r="1928" spans="45:51" ht="15" thickBot="1" x14ac:dyDescent="0.35">
      <c r="AS1928" s="10" t="s">
        <v>962</v>
      </c>
      <c r="AT1928" s="11">
        <v>556210.5</v>
      </c>
      <c r="AU1928" s="11">
        <v>1668631.6</v>
      </c>
      <c r="AV1928" s="11">
        <v>2224842.1</v>
      </c>
      <c r="AW1928" s="11">
        <v>1000000</v>
      </c>
      <c r="AX1928" s="11">
        <v>-1224842.1000000001</v>
      </c>
      <c r="AY1928" s="11">
        <v>-122.48</v>
      </c>
    </row>
    <row r="1929" spans="45:51" ht="15" thickBot="1" x14ac:dyDescent="0.35">
      <c r="AS1929" s="10" t="s">
        <v>963</v>
      </c>
      <c r="AT1929" s="11">
        <v>2224842.1</v>
      </c>
      <c r="AU1929" s="11">
        <v>556210.5</v>
      </c>
      <c r="AV1929" s="11">
        <v>2781052.6</v>
      </c>
      <c r="AW1929" s="11">
        <v>4000000</v>
      </c>
      <c r="AX1929" s="11">
        <v>1218947.3999999999</v>
      </c>
      <c r="AY1929" s="11">
        <v>30.47</v>
      </c>
    </row>
    <row r="1930" spans="45:51" ht="15" thickBot="1" x14ac:dyDescent="0.35">
      <c r="AS1930" s="10" t="s">
        <v>964</v>
      </c>
      <c r="AT1930" s="11">
        <v>556210.5</v>
      </c>
      <c r="AU1930" s="11">
        <v>1668631.6</v>
      </c>
      <c r="AV1930" s="11">
        <v>2224842.1</v>
      </c>
      <c r="AW1930" s="11">
        <v>1000000</v>
      </c>
      <c r="AX1930" s="11">
        <v>-1224842.1000000001</v>
      </c>
      <c r="AY1930" s="11">
        <v>-122.48</v>
      </c>
    </row>
    <row r="1931" spans="45:51" ht="15" thickBot="1" x14ac:dyDescent="0.35">
      <c r="AS1931" s="10" t="s">
        <v>965</v>
      </c>
      <c r="AT1931" s="11">
        <v>2224842.1</v>
      </c>
      <c r="AU1931" s="11">
        <v>556210.5</v>
      </c>
      <c r="AV1931" s="11">
        <v>2781052.6</v>
      </c>
      <c r="AW1931" s="11">
        <v>1000000</v>
      </c>
      <c r="AX1931" s="11">
        <v>-1781052.6</v>
      </c>
      <c r="AY1931" s="11">
        <v>-178.11</v>
      </c>
    </row>
    <row r="1932" spans="45:51" ht="15" thickBot="1" x14ac:dyDescent="0.35">
      <c r="AS1932" s="10" t="s">
        <v>966</v>
      </c>
      <c r="AT1932" s="11">
        <v>556210.5</v>
      </c>
      <c r="AU1932" s="11">
        <v>1668631.6</v>
      </c>
      <c r="AV1932" s="11">
        <v>2224842.1</v>
      </c>
      <c r="AW1932" s="11">
        <v>3000000</v>
      </c>
      <c r="AX1932" s="11">
        <v>775157.9</v>
      </c>
      <c r="AY1932" s="11">
        <v>25.84</v>
      </c>
    </row>
    <row r="1933" spans="45:51" ht="15" thickBot="1" x14ac:dyDescent="0.35">
      <c r="AS1933" s="10" t="s">
        <v>967</v>
      </c>
      <c r="AT1933" s="11">
        <v>556210.5</v>
      </c>
      <c r="AU1933" s="11">
        <v>1668631.6</v>
      </c>
      <c r="AV1933" s="11">
        <v>2224842.1</v>
      </c>
      <c r="AW1933" s="11">
        <v>2000000</v>
      </c>
      <c r="AX1933" s="11">
        <v>-224842.1</v>
      </c>
      <c r="AY1933" s="11">
        <v>-11.24</v>
      </c>
    </row>
    <row r="1934" spans="45:51" ht="15" thickBot="1" x14ac:dyDescent="0.35">
      <c r="AS1934" s="10" t="s">
        <v>968</v>
      </c>
      <c r="AT1934" s="11">
        <v>1668631.6</v>
      </c>
      <c r="AU1934" s="11">
        <v>1112421.1000000001</v>
      </c>
      <c r="AV1934" s="11">
        <v>2781052.6</v>
      </c>
      <c r="AW1934" s="11">
        <v>4000000</v>
      </c>
      <c r="AX1934" s="11">
        <v>1218947.3999999999</v>
      </c>
      <c r="AY1934" s="11">
        <v>30.47</v>
      </c>
    </row>
    <row r="1935" spans="45:51" ht="15" thickBot="1" x14ac:dyDescent="0.35">
      <c r="AS1935" s="10" t="s">
        <v>969</v>
      </c>
      <c r="AT1935" s="11">
        <v>0</v>
      </c>
      <c r="AU1935" s="11">
        <v>2224842.1</v>
      </c>
      <c r="AV1935" s="11">
        <v>2224842.1</v>
      </c>
      <c r="AW1935" s="11">
        <v>2000000</v>
      </c>
      <c r="AX1935" s="11">
        <v>-224842.1</v>
      </c>
      <c r="AY1935" s="11">
        <v>-11.24</v>
      </c>
    </row>
    <row r="1936" spans="45:51" ht="15" thickBot="1" x14ac:dyDescent="0.35">
      <c r="AS1936" s="10" t="s">
        <v>970</v>
      </c>
      <c r="AT1936" s="11">
        <v>0</v>
      </c>
      <c r="AU1936" s="11">
        <v>1668631.6</v>
      </c>
      <c r="AV1936" s="11">
        <v>1668631.6</v>
      </c>
      <c r="AW1936" s="11">
        <v>1000000</v>
      </c>
      <c r="AX1936" s="11">
        <v>-668631.6</v>
      </c>
      <c r="AY1936" s="11">
        <v>-66.86</v>
      </c>
    </row>
    <row r="1937" spans="45:51" ht="15" thickBot="1" x14ac:dyDescent="0.35">
      <c r="AS1937" s="10" t="s">
        <v>971</v>
      </c>
      <c r="AT1937" s="11">
        <v>556210.5</v>
      </c>
      <c r="AU1937" s="11">
        <v>1668631.6</v>
      </c>
      <c r="AV1937" s="11">
        <v>2224842.1</v>
      </c>
      <c r="AW1937" s="11">
        <v>1000000</v>
      </c>
      <c r="AX1937" s="11">
        <v>-1224842.1000000001</v>
      </c>
      <c r="AY1937" s="11">
        <v>-122.48</v>
      </c>
    </row>
    <row r="1938" spans="45:51" ht="15" thickBot="1" x14ac:dyDescent="0.35">
      <c r="AS1938" s="10" t="s">
        <v>972</v>
      </c>
      <c r="AT1938" s="11">
        <v>556210.5</v>
      </c>
      <c r="AU1938" s="11">
        <v>1668631.6</v>
      </c>
      <c r="AV1938" s="11">
        <v>2224842.1</v>
      </c>
      <c r="AW1938" s="11">
        <v>3000000</v>
      </c>
      <c r="AX1938" s="11">
        <v>775157.9</v>
      </c>
      <c r="AY1938" s="11">
        <v>25.84</v>
      </c>
    </row>
    <row r="1939" spans="45:51" ht="15" thickBot="1" x14ac:dyDescent="0.35">
      <c r="AS1939" s="10" t="s">
        <v>973</v>
      </c>
      <c r="AT1939" s="11">
        <v>556210.5</v>
      </c>
      <c r="AU1939" s="11">
        <v>1668631.6</v>
      </c>
      <c r="AV1939" s="11">
        <v>2224842.1</v>
      </c>
      <c r="AW1939" s="11">
        <v>1000000</v>
      </c>
      <c r="AX1939" s="11">
        <v>-1224842.1000000001</v>
      </c>
      <c r="AY1939" s="11">
        <v>-122.48</v>
      </c>
    </row>
    <row r="1940" spans="45:51" ht="15" thickBot="1" x14ac:dyDescent="0.35">
      <c r="AS1940" s="10" t="s">
        <v>974</v>
      </c>
      <c r="AT1940" s="11">
        <v>1668631.6</v>
      </c>
      <c r="AU1940" s="11">
        <v>1112421.1000000001</v>
      </c>
      <c r="AV1940" s="11">
        <v>2781052.6</v>
      </c>
      <c r="AW1940" s="11">
        <v>4000000</v>
      </c>
      <c r="AX1940" s="11">
        <v>1218947.3999999999</v>
      </c>
      <c r="AY1940" s="11">
        <v>30.47</v>
      </c>
    </row>
    <row r="1941" spans="45:51" ht="15" thickBot="1" x14ac:dyDescent="0.35">
      <c r="AS1941" s="10" t="s">
        <v>975</v>
      </c>
      <c r="AT1941" s="11">
        <v>1668631.6</v>
      </c>
      <c r="AU1941" s="11">
        <v>556210.5</v>
      </c>
      <c r="AV1941" s="11">
        <v>2224842.1</v>
      </c>
      <c r="AW1941" s="11">
        <v>3000000</v>
      </c>
      <c r="AX1941" s="11">
        <v>775157.9</v>
      </c>
      <c r="AY1941" s="11">
        <v>25.84</v>
      </c>
    </row>
    <row r="1942" spans="45:51" ht="15" thickBot="1" x14ac:dyDescent="0.35">
      <c r="AS1942" s="10" t="s">
        <v>976</v>
      </c>
      <c r="AT1942" s="11">
        <v>1668631.6</v>
      </c>
      <c r="AU1942" s="11">
        <v>1668631.6</v>
      </c>
      <c r="AV1942" s="11">
        <v>3337263.2</v>
      </c>
      <c r="AW1942" s="11">
        <v>4000000</v>
      </c>
      <c r="AX1942" s="11">
        <v>662736.80000000005</v>
      </c>
      <c r="AY1942" s="11">
        <v>16.57</v>
      </c>
    </row>
    <row r="1943" spans="45:51" ht="15" thickBot="1" x14ac:dyDescent="0.35">
      <c r="AS1943" s="10" t="s">
        <v>977</v>
      </c>
      <c r="AT1943" s="11">
        <v>1668631.6</v>
      </c>
      <c r="AU1943" s="11">
        <v>1112421.1000000001</v>
      </c>
      <c r="AV1943" s="11">
        <v>2781052.6</v>
      </c>
      <c r="AW1943" s="11">
        <v>3000000</v>
      </c>
      <c r="AX1943" s="11">
        <v>218947.4</v>
      </c>
      <c r="AY1943" s="11">
        <v>7.3</v>
      </c>
    </row>
    <row r="1944" spans="45:51" ht="15" thickBot="1" x14ac:dyDescent="0.35">
      <c r="AS1944" s="10" t="s">
        <v>978</v>
      </c>
      <c r="AT1944" s="11">
        <v>556210.5</v>
      </c>
      <c r="AU1944" s="11">
        <v>1668631.6</v>
      </c>
      <c r="AV1944" s="11">
        <v>2224842.1</v>
      </c>
      <c r="AW1944" s="11">
        <v>3000000</v>
      </c>
      <c r="AX1944" s="11">
        <v>775157.9</v>
      </c>
      <c r="AY1944" s="11">
        <v>25.84</v>
      </c>
    </row>
    <row r="1945" spans="45:51" ht="15" thickBot="1" x14ac:dyDescent="0.35">
      <c r="AS1945" s="10" t="s">
        <v>979</v>
      </c>
      <c r="AT1945" s="11">
        <v>556210.5</v>
      </c>
      <c r="AU1945" s="11">
        <v>1668631.6</v>
      </c>
      <c r="AV1945" s="11">
        <v>2224842.1</v>
      </c>
      <c r="AW1945" s="11">
        <v>3000000</v>
      </c>
      <c r="AX1945" s="11">
        <v>775157.9</v>
      </c>
      <c r="AY1945" s="11">
        <v>25.84</v>
      </c>
    </row>
    <row r="1946" spans="45:51" ht="15" thickBot="1" x14ac:dyDescent="0.35">
      <c r="AS1946" s="10" t="s">
        <v>980</v>
      </c>
      <c r="AT1946" s="11">
        <v>556210.5</v>
      </c>
      <c r="AU1946" s="11">
        <v>1668631.6</v>
      </c>
      <c r="AV1946" s="11">
        <v>2224842.1</v>
      </c>
      <c r="AW1946" s="11">
        <v>1000000</v>
      </c>
      <c r="AX1946" s="11">
        <v>-1224842.1000000001</v>
      </c>
      <c r="AY1946" s="11">
        <v>-122.48</v>
      </c>
    </row>
    <row r="1947" spans="45:51" ht="15" thickBot="1" x14ac:dyDescent="0.35">
      <c r="AS1947" s="10" t="s">
        <v>981</v>
      </c>
      <c r="AT1947" s="11">
        <v>1668631.6</v>
      </c>
      <c r="AU1947" s="11">
        <v>1112421.1000000001</v>
      </c>
      <c r="AV1947" s="11">
        <v>2781052.6</v>
      </c>
      <c r="AW1947" s="11">
        <v>4000000</v>
      </c>
      <c r="AX1947" s="11">
        <v>1218947.3999999999</v>
      </c>
      <c r="AY1947" s="11">
        <v>30.47</v>
      </c>
    </row>
    <row r="1948" spans="45:51" ht="15" thickBot="1" x14ac:dyDescent="0.35">
      <c r="AS1948" s="10" t="s">
        <v>982</v>
      </c>
      <c r="AT1948" s="11">
        <v>1668631.6</v>
      </c>
      <c r="AU1948" s="11">
        <v>1112421.1000000001</v>
      </c>
      <c r="AV1948" s="11">
        <v>2781052.6</v>
      </c>
      <c r="AW1948" s="11">
        <v>4000000</v>
      </c>
      <c r="AX1948" s="11">
        <v>1218947.3999999999</v>
      </c>
      <c r="AY1948" s="11">
        <v>30.47</v>
      </c>
    </row>
    <row r="1949" spans="45:51" ht="15" thickBot="1" x14ac:dyDescent="0.35">
      <c r="AS1949" s="10" t="s">
        <v>983</v>
      </c>
      <c r="AT1949" s="11">
        <v>1668631.6</v>
      </c>
      <c r="AU1949" s="11">
        <v>1112421.1000000001</v>
      </c>
      <c r="AV1949" s="11">
        <v>2781052.6</v>
      </c>
      <c r="AW1949" s="11">
        <v>2000000</v>
      </c>
      <c r="AX1949" s="11">
        <v>-781052.6</v>
      </c>
      <c r="AY1949" s="11">
        <v>-39.049999999999997</v>
      </c>
    </row>
    <row r="1950" spans="45:51" ht="15" thickBot="1" x14ac:dyDescent="0.35">
      <c r="AS1950" s="10" t="s">
        <v>984</v>
      </c>
      <c r="AT1950" s="11">
        <v>2781052.6</v>
      </c>
      <c r="AU1950" s="11">
        <v>0</v>
      </c>
      <c r="AV1950" s="11">
        <v>2781052.6</v>
      </c>
      <c r="AW1950" s="11">
        <v>1000000</v>
      </c>
      <c r="AX1950" s="11">
        <v>-1781052.6</v>
      </c>
      <c r="AY1950" s="11">
        <v>-178.11</v>
      </c>
    </row>
    <row r="1951" spans="45:51" ht="15" thickBot="1" x14ac:dyDescent="0.35">
      <c r="AS1951" s="10" t="s">
        <v>985</v>
      </c>
      <c r="AT1951" s="11">
        <v>0</v>
      </c>
      <c r="AU1951" s="11">
        <v>2224842.1</v>
      </c>
      <c r="AV1951" s="11">
        <v>2224842.1</v>
      </c>
      <c r="AW1951" s="11">
        <v>2000000</v>
      </c>
      <c r="AX1951" s="11">
        <v>-224842.1</v>
      </c>
      <c r="AY1951" s="11">
        <v>-11.24</v>
      </c>
    </row>
    <row r="1952" spans="45:51" ht="15" thickBot="1" x14ac:dyDescent="0.35">
      <c r="AS1952" s="10" t="s">
        <v>986</v>
      </c>
      <c r="AT1952" s="11">
        <v>2224842.1</v>
      </c>
      <c r="AU1952" s="11">
        <v>556210.5</v>
      </c>
      <c r="AV1952" s="11">
        <v>2781052.6</v>
      </c>
      <c r="AW1952" s="11">
        <v>4000000</v>
      </c>
      <c r="AX1952" s="11">
        <v>1218947.3999999999</v>
      </c>
      <c r="AY1952" s="11">
        <v>30.47</v>
      </c>
    </row>
    <row r="1953" spans="45:51" ht="15" thickBot="1" x14ac:dyDescent="0.35">
      <c r="AS1953" s="10" t="s">
        <v>987</v>
      </c>
      <c r="AT1953" s="11">
        <v>1668631.6</v>
      </c>
      <c r="AU1953" s="11">
        <v>1112421.1000000001</v>
      </c>
      <c r="AV1953" s="11">
        <v>2781052.6</v>
      </c>
      <c r="AW1953" s="11">
        <v>4000000</v>
      </c>
      <c r="AX1953" s="11">
        <v>1218947.3999999999</v>
      </c>
      <c r="AY1953" s="11">
        <v>30.47</v>
      </c>
    </row>
    <row r="1954" spans="45:51" ht="15" thickBot="1" x14ac:dyDescent="0.35">
      <c r="AS1954" s="10" t="s">
        <v>988</v>
      </c>
      <c r="AT1954" s="11">
        <v>1668631.6</v>
      </c>
      <c r="AU1954" s="11">
        <v>1668631.6</v>
      </c>
      <c r="AV1954" s="11">
        <v>3337263.2</v>
      </c>
      <c r="AW1954" s="11">
        <v>4000000</v>
      </c>
      <c r="AX1954" s="11">
        <v>662736.80000000005</v>
      </c>
      <c r="AY1954" s="11">
        <v>16.57</v>
      </c>
    </row>
    <row r="1955" spans="45:51" ht="15" thickBot="1" x14ac:dyDescent="0.35">
      <c r="AS1955" s="10" t="s">
        <v>989</v>
      </c>
      <c r="AT1955" s="11">
        <v>556210.5</v>
      </c>
      <c r="AU1955" s="11">
        <v>1668631.6</v>
      </c>
      <c r="AV1955" s="11">
        <v>2224842.1</v>
      </c>
      <c r="AW1955" s="11">
        <v>3000000</v>
      </c>
      <c r="AX1955" s="11">
        <v>775157.9</v>
      </c>
      <c r="AY1955" s="11">
        <v>25.84</v>
      </c>
    </row>
    <row r="1956" spans="45:51" ht="15" thickBot="1" x14ac:dyDescent="0.35">
      <c r="AS1956" s="10" t="s">
        <v>990</v>
      </c>
      <c r="AT1956" s="11">
        <v>0</v>
      </c>
      <c r="AU1956" s="11">
        <v>2224842.1</v>
      </c>
      <c r="AV1956" s="11">
        <v>2224842.1</v>
      </c>
      <c r="AW1956" s="11">
        <v>2000000</v>
      </c>
      <c r="AX1956" s="11">
        <v>-224842.1</v>
      </c>
      <c r="AY1956" s="11">
        <v>-11.24</v>
      </c>
    </row>
    <row r="1957" spans="45:51" ht="15" thickBot="1" x14ac:dyDescent="0.35">
      <c r="AS1957" s="10" t="s">
        <v>991</v>
      </c>
      <c r="AT1957" s="11">
        <v>2224842.1</v>
      </c>
      <c r="AU1957" s="11">
        <v>556210.5</v>
      </c>
      <c r="AV1957" s="11">
        <v>2781052.6</v>
      </c>
      <c r="AW1957" s="11">
        <v>3000000</v>
      </c>
      <c r="AX1957" s="11">
        <v>218947.4</v>
      </c>
      <c r="AY1957" s="11">
        <v>7.3</v>
      </c>
    </row>
    <row r="1958" spans="45:51" ht="15" thickBot="1" x14ac:dyDescent="0.35">
      <c r="AS1958" s="10" t="s">
        <v>992</v>
      </c>
      <c r="AT1958" s="11">
        <v>0</v>
      </c>
      <c r="AU1958" s="11">
        <v>2224842.1</v>
      </c>
      <c r="AV1958" s="11">
        <v>2224842.1</v>
      </c>
      <c r="AW1958" s="11">
        <v>1000000</v>
      </c>
      <c r="AX1958" s="11">
        <v>-1224842.1000000001</v>
      </c>
      <c r="AY1958" s="11">
        <v>-122.48</v>
      </c>
    </row>
    <row r="1959" spans="45:51" ht="15" thickBot="1" x14ac:dyDescent="0.35">
      <c r="AS1959" s="10" t="s">
        <v>993</v>
      </c>
      <c r="AT1959" s="11">
        <v>0</v>
      </c>
      <c r="AU1959" s="11">
        <v>2224842.1</v>
      </c>
      <c r="AV1959" s="11">
        <v>2224842.1</v>
      </c>
      <c r="AW1959" s="11">
        <v>1000000</v>
      </c>
      <c r="AX1959" s="11">
        <v>-1224842.1000000001</v>
      </c>
      <c r="AY1959" s="11">
        <v>-122.48</v>
      </c>
    </row>
    <row r="1960" spans="45:51" ht="15" thickBot="1" x14ac:dyDescent="0.35">
      <c r="AS1960" s="10" t="s">
        <v>994</v>
      </c>
      <c r="AT1960" s="11">
        <v>1668631.6</v>
      </c>
      <c r="AU1960" s="11">
        <v>1668631.6</v>
      </c>
      <c r="AV1960" s="11">
        <v>3337263.2</v>
      </c>
      <c r="AW1960" s="11">
        <v>4000000</v>
      </c>
      <c r="AX1960" s="11">
        <v>662736.80000000005</v>
      </c>
      <c r="AY1960" s="11">
        <v>16.57</v>
      </c>
    </row>
    <row r="1961" spans="45:51" ht="15" thickBot="1" x14ac:dyDescent="0.35">
      <c r="AS1961" s="10" t="s">
        <v>995</v>
      </c>
      <c r="AT1961" s="11">
        <v>2781052.6</v>
      </c>
      <c r="AU1961" s="11">
        <v>0</v>
      </c>
      <c r="AV1961" s="11">
        <v>2781052.6</v>
      </c>
      <c r="AW1961" s="11">
        <v>4000000</v>
      </c>
      <c r="AX1961" s="11">
        <v>1218947.3999999999</v>
      </c>
      <c r="AY1961" s="11">
        <v>30.47</v>
      </c>
    </row>
    <row r="1962" spans="45:51" ht="15" thickBot="1" x14ac:dyDescent="0.35">
      <c r="AS1962" s="10" t="s">
        <v>996</v>
      </c>
      <c r="AT1962" s="11">
        <v>556210.5</v>
      </c>
      <c r="AU1962" s="11">
        <v>1668631.6</v>
      </c>
      <c r="AV1962" s="11">
        <v>2224842.1</v>
      </c>
      <c r="AW1962" s="11">
        <v>1000000</v>
      </c>
      <c r="AX1962" s="11">
        <v>-1224842.1000000001</v>
      </c>
      <c r="AY1962" s="11">
        <v>-122.48</v>
      </c>
    </row>
    <row r="1963" spans="45:51" ht="15" thickBot="1" x14ac:dyDescent="0.35">
      <c r="AS1963" s="10" t="s">
        <v>997</v>
      </c>
      <c r="AT1963" s="11">
        <v>2224842.1</v>
      </c>
      <c r="AU1963" s="11">
        <v>556210.5</v>
      </c>
      <c r="AV1963" s="11">
        <v>2781052.6</v>
      </c>
      <c r="AW1963" s="11">
        <v>2000000</v>
      </c>
      <c r="AX1963" s="11">
        <v>-781052.6</v>
      </c>
      <c r="AY1963" s="11">
        <v>-39.049999999999997</v>
      </c>
    </row>
    <row r="1964" spans="45:51" ht="15" thickBot="1" x14ac:dyDescent="0.35">
      <c r="AS1964" s="10" t="s">
        <v>998</v>
      </c>
      <c r="AT1964" s="11">
        <v>556210.5</v>
      </c>
      <c r="AU1964" s="11">
        <v>1668631.6</v>
      </c>
      <c r="AV1964" s="11">
        <v>2224842.1</v>
      </c>
      <c r="AW1964" s="11">
        <v>1000000</v>
      </c>
      <c r="AX1964" s="11">
        <v>-1224842.1000000001</v>
      </c>
      <c r="AY1964" s="11">
        <v>-122.48</v>
      </c>
    </row>
    <row r="1965" spans="45:51" ht="15" thickBot="1" x14ac:dyDescent="0.35">
      <c r="AS1965" s="10" t="s">
        <v>999</v>
      </c>
      <c r="AT1965" s="11">
        <v>556210.5</v>
      </c>
      <c r="AU1965" s="11">
        <v>1668631.6</v>
      </c>
      <c r="AV1965" s="11">
        <v>2224842.1</v>
      </c>
      <c r="AW1965" s="11">
        <v>1000000</v>
      </c>
      <c r="AX1965" s="11">
        <v>-1224842.1000000001</v>
      </c>
      <c r="AY1965" s="11">
        <v>-122.48</v>
      </c>
    </row>
    <row r="1966" spans="45:51" ht="15" thickBot="1" x14ac:dyDescent="0.35">
      <c r="AS1966" s="10" t="s">
        <v>1000</v>
      </c>
      <c r="AT1966" s="11">
        <v>2781052.6</v>
      </c>
      <c r="AU1966" s="11">
        <v>0</v>
      </c>
      <c r="AV1966" s="11">
        <v>2781052.6</v>
      </c>
      <c r="AW1966" s="11">
        <v>1000000</v>
      </c>
      <c r="AX1966" s="11">
        <v>-1781052.6</v>
      </c>
      <c r="AY1966" s="11">
        <v>-178.11</v>
      </c>
    </row>
    <row r="1967" spans="45:51" ht="15" thickBot="1" x14ac:dyDescent="0.35">
      <c r="AS1967" s="10" t="s">
        <v>1001</v>
      </c>
      <c r="AT1967" s="11">
        <v>556210.5</v>
      </c>
      <c r="AU1967" s="11">
        <v>1668631.6</v>
      </c>
      <c r="AV1967" s="11">
        <v>2224842.1</v>
      </c>
      <c r="AW1967" s="11">
        <v>3000000</v>
      </c>
      <c r="AX1967" s="11">
        <v>775157.9</v>
      </c>
      <c r="AY1967" s="11">
        <v>25.84</v>
      </c>
    </row>
    <row r="1968" spans="45:51" ht="15" thickBot="1" x14ac:dyDescent="0.35">
      <c r="AS1968" s="10" t="s">
        <v>1002</v>
      </c>
      <c r="AT1968" s="11">
        <v>2224842.1</v>
      </c>
      <c r="AU1968" s="11">
        <v>556210.5</v>
      </c>
      <c r="AV1968" s="11">
        <v>2781052.6</v>
      </c>
      <c r="AW1968" s="11">
        <v>1000000</v>
      </c>
      <c r="AX1968" s="11">
        <v>-1781052.6</v>
      </c>
      <c r="AY1968" s="11">
        <v>-178.11</v>
      </c>
    </row>
    <row r="1969" spans="45:51" ht="15" thickBot="1" x14ac:dyDescent="0.35">
      <c r="AS1969" s="10" t="s">
        <v>1003</v>
      </c>
      <c r="AT1969" s="11">
        <v>556210.5</v>
      </c>
      <c r="AU1969" s="11">
        <v>1668631.6</v>
      </c>
      <c r="AV1969" s="11">
        <v>2224842.1</v>
      </c>
      <c r="AW1969" s="11">
        <v>1000000</v>
      </c>
      <c r="AX1969" s="11">
        <v>-1224842.1000000001</v>
      </c>
      <c r="AY1969" s="11">
        <v>-122.48</v>
      </c>
    </row>
    <row r="1970" spans="45:51" ht="15" thickBot="1" x14ac:dyDescent="0.35">
      <c r="AS1970" s="10" t="s">
        <v>1004</v>
      </c>
      <c r="AT1970" s="11">
        <v>556210.5</v>
      </c>
      <c r="AU1970" s="11">
        <v>1668631.6</v>
      </c>
      <c r="AV1970" s="11">
        <v>2224842.1</v>
      </c>
      <c r="AW1970" s="11">
        <v>1000000</v>
      </c>
      <c r="AX1970" s="11">
        <v>-1224842.1000000001</v>
      </c>
      <c r="AY1970" s="11">
        <v>-122.48</v>
      </c>
    </row>
    <row r="1971" spans="45:51" ht="15" thickBot="1" x14ac:dyDescent="0.35">
      <c r="AS1971" s="10" t="s">
        <v>1005</v>
      </c>
      <c r="AT1971" s="11">
        <v>556210.5</v>
      </c>
      <c r="AU1971" s="11">
        <v>1668631.6</v>
      </c>
      <c r="AV1971" s="11">
        <v>2224842.1</v>
      </c>
      <c r="AW1971" s="11">
        <v>3000000</v>
      </c>
      <c r="AX1971" s="11">
        <v>775157.9</v>
      </c>
      <c r="AY1971" s="11">
        <v>25.84</v>
      </c>
    </row>
    <row r="1972" spans="45:51" ht="15" thickBot="1" x14ac:dyDescent="0.35">
      <c r="AS1972" s="10" t="s">
        <v>1006</v>
      </c>
      <c r="AT1972" s="11">
        <v>1668631.6</v>
      </c>
      <c r="AU1972" s="11">
        <v>556210.5</v>
      </c>
      <c r="AV1972" s="11">
        <v>2224842.1</v>
      </c>
      <c r="AW1972" s="11">
        <v>1000000</v>
      </c>
      <c r="AX1972" s="11">
        <v>-1224842.1000000001</v>
      </c>
      <c r="AY1972" s="11">
        <v>-122.48</v>
      </c>
    </row>
    <row r="1973" spans="45:51" ht="15" thickBot="1" x14ac:dyDescent="0.35">
      <c r="AS1973" s="10" t="s">
        <v>1007</v>
      </c>
      <c r="AT1973" s="11">
        <v>556210.5</v>
      </c>
      <c r="AU1973" s="11">
        <v>1668631.6</v>
      </c>
      <c r="AV1973" s="11">
        <v>2224842.1</v>
      </c>
      <c r="AW1973" s="11">
        <v>2000000</v>
      </c>
      <c r="AX1973" s="11">
        <v>-224842.1</v>
      </c>
      <c r="AY1973" s="11">
        <v>-11.24</v>
      </c>
    </row>
    <row r="1974" spans="45:51" ht="15" thickBot="1" x14ac:dyDescent="0.35">
      <c r="AS1974" s="10" t="s">
        <v>1008</v>
      </c>
      <c r="AT1974" s="11">
        <v>1668631.6</v>
      </c>
      <c r="AU1974" s="11">
        <v>1112421.1000000001</v>
      </c>
      <c r="AV1974" s="11">
        <v>2781052.6</v>
      </c>
      <c r="AW1974" s="11">
        <v>4000000</v>
      </c>
      <c r="AX1974" s="11">
        <v>1218947.3999999999</v>
      </c>
      <c r="AY1974" s="11">
        <v>30.47</v>
      </c>
    </row>
    <row r="1975" spans="45:51" ht="15" thickBot="1" x14ac:dyDescent="0.35">
      <c r="AS1975" s="10" t="s">
        <v>1009</v>
      </c>
      <c r="AT1975" s="11">
        <v>0</v>
      </c>
      <c r="AU1975" s="11">
        <v>2224842.1</v>
      </c>
      <c r="AV1975" s="11">
        <v>2224842.1</v>
      </c>
      <c r="AW1975" s="11">
        <v>2000000</v>
      </c>
      <c r="AX1975" s="11">
        <v>-224842.1</v>
      </c>
      <c r="AY1975" s="11">
        <v>-11.24</v>
      </c>
    </row>
    <row r="1976" spans="45:51" ht="15" thickBot="1" x14ac:dyDescent="0.35">
      <c r="AS1976" s="10" t="s">
        <v>1010</v>
      </c>
      <c r="AT1976" s="11">
        <v>0</v>
      </c>
      <c r="AU1976" s="11">
        <v>2224842.1</v>
      </c>
      <c r="AV1976" s="11">
        <v>2224842.1</v>
      </c>
      <c r="AW1976" s="11">
        <v>3000000</v>
      </c>
      <c r="AX1976" s="11">
        <v>775157.9</v>
      </c>
      <c r="AY1976" s="11">
        <v>25.84</v>
      </c>
    </row>
    <row r="1977" spans="45:51" ht="15" thickBot="1" x14ac:dyDescent="0.35">
      <c r="AS1977" s="10" t="s">
        <v>1011</v>
      </c>
      <c r="AT1977" s="11">
        <v>556210.5</v>
      </c>
      <c r="AU1977" s="11">
        <v>1668631.6</v>
      </c>
      <c r="AV1977" s="11">
        <v>2224842.1</v>
      </c>
      <c r="AW1977" s="11">
        <v>3000000</v>
      </c>
      <c r="AX1977" s="11">
        <v>775157.9</v>
      </c>
      <c r="AY1977" s="11">
        <v>25.84</v>
      </c>
    </row>
    <row r="1978" spans="45:51" ht="15" thickBot="1" x14ac:dyDescent="0.35">
      <c r="AS1978" s="10" t="s">
        <v>1012</v>
      </c>
      <c r="AT1978" s="11">
        <v>2781052.6</v>
      </c>
      <c r="AU1978" s="11">
        <v>0</v>
      </c>
      <c r="AV1978" s="11">
        <v>2781052.6</v>
      </c>
      <c r="AW1978" s="11">
        <v>4000000</v>
      </c>
      <c r="AX1978" s="11">
        <v>1218947.3999999999</v>
      </c>
      <c r="AY1978" s="11">
        <v>30.47</v>
      </c>
    </row>
    <row r="1979" spans="45:51" ht="15" thickBot="1" x14ac:dyDescent="0.35">
      <c r="AS1979" s="10" t="s">
        <v>1013</v>
      </c>
      <c r="AT1979" s="11">
        <v>556210.5</v>
      </c>
      <c r="AU1979" s="11">
        <v>1668631.6</v>
      </c>
      <c r="AV1979" s="11">
        <v>2224842.1</v>
      </c>
      <c r="AW1979" s="11">
        <v>1000000</v>
      </c>
      <c r="AX1979" s="11">
        <v>-1224842.1000000001</v>
      </c>
      <c r="AY1979" s="11">
        <v>-122.48</v>
      </c>
    </row>
    <row r="1980" spans="45:51" ht="15" thickBot="1" x14ac:dyDescent="0.35">
      <c r="AS1980" s="10" t="s">
        <v>1014</v>
      </c>
      <c r="AT1980" s="11">
        <v>556210.5</v>
      </c>
      <c r="AU1980" s="11">
        <v>1668631.6</v>
      </c>
      <c r="AV1980" s="11">
        <v>2224842.1</v>
      </c>
      <c r="AW1980" s="11">
        <v>3000000</v>
      </c>
      <c r="AX1980" s="11">
        <v>775157.9</v>
      </c>
      <c r="AY1980" s="11">
        <v>25.84</v>
      </c>
    </row>
    <row r="1981" spans="45:51" ht="15" thickBot="1" x14ac:dyDescent="0.35">
      <c r="AS1981" s="10" t="s">
        <v>1015</v>
      </c>
      <c r="AT1981" s="11">
        <v>556210.5</v>
      </c>
      <c r="AU1981" s="11">
        <v>1668631.6</v>
      </c>
      <c r="AV1981" s="11">
        <v>2224842.1</v>
      </c>
      <c r="AW1981" s="11">
        <v>3000000</v>
      </c>
      <c r="AX1981" s="11">
        <v>775157.9</v>
      </c>
      <c r="AY1981" s="11">
        <v>25.84</v>
      </c>
    </row>
    <row r="1982" spans="45:51" ht="15" thickBot="1" x14ac:dyDescent="0.35">
      <c r="AS1982" s="10" t="s">
        <v>1016</v>
      </c>
      <c r="AT1982" s="11">
        <v>0</v>
      </c>
      <c r="AU1982" s="11">
        <v>2224842.1</v>
      </c>
      <c r="AV1982" s="11">
        <v>2224842.1</v>
      </c>
      <c r="AW1982" s="11">
        <v>3000000</v>
      </c>
      <c r="AX1982" s="11">
        <v>775157.9</v>
      </c>
      <c r="AY1982" s="11">
        <v>25.84</v>
      </c>
    </row>
    <row r="1983" spans="45:51" ht="15" thickBot="1" x14ac:dyDescent="0.35">
      <c r="AS1983" s="10" t="s">
        <v>1017</v>
      </c>
      <c r="AT1983" s="11">
        <v>556210.5</v>
      </c>
      <c r="AU1983" s="11">
        <v>1668631.6</v>
      </c>
      <c r="AV1983" s="11">
        <v>2224842.1</v>
      </c>
      <c r="AW1983" s="11">
        <v>1000000</v>
      </c>
      <c r="AX1983" s="11">
        <v>-1224842.1000000001</v>
      </c>
      <c r="AY1983" s="11">
        <v>-122.48</v>
      </c>
    </row>
    <row r="1984" spans="45:51" ht="15" thickBot="1" x14ac:dyDescent="0.35">
      <c r="AS1984" s="10" t="s">
        <v>1018</v>
      </c>
      <c r="AT1984" s="11">
        <v>0</v>
      </c>
      <c r="AU1984" s="11">
        <v>2224842.1</v>
      </c>
      <c r="AV1984" s="11">
        <v>2224842.1</v>
      </c>
      <c r="AW1984" s="11">
        <v>1000000</v>
      </c>
      <c r="AX1984" s="11">
        <v>-1224842.1000000001</v>
      </c>
      <c r="AY1984" s="11">
        <v>-122.48</v>
      </c>
    </row>
    <row r="1985" spans="45:51" ht="15" thickBot="1" x14ac:dyDescent="0.35">
      <c r="AS1985" s="10" t="s">
        <v>1019</v>
      </c>
      <c r="AT1985" s="11">
        <v>556210.5</v>
      </c>
      <c r="AU1985" s="11">
        <v>1668631.6</v>
      </c>
      <c r="AV1985" s="11">
        <v>2224842.1</v>
      </c>
      <c r="AW1985" s="11">
        <v>1000000</v>
      </c>
      <c r="AX1985" s="11">
        <v>-1224842.1000000001</v>
      </c>
      <c r="AY1985" s="11">
        <v>-122.48</v>
      </c>
    </row>
    <row r="1986" spans="45:51" ht="15" thickBot="1" x14ac:dyDescent="0.35">
      <c r="AS1986" s="10" t="s">
        <v>1020</v>
      </c>
      <c r="AT1986" s="11">
        <v>556210.5</v>
      </c>
      <c r="AU1986" s="11">
        <v>1668631.6</v>
      </c>
      <c r="AV1986" s="11">
        <v>2224842.1</v>
      </c>
      <c r="AW1986" s="11">
        <v>3000000</v>
      </c>
      <c r="AX1986" s="11">
        <v>775157.9</v>
      </c>
      <c r="AY1986" s="11">
        <v>25.84</v>
      </c>
    </row>
    <row r="1987" spans="45:51" ht="15" thickBot="1" x14ac:dyDescent="0.35">
      <c r="AS1987" s="10" t="s">
        <v>1021</v>
      </c>
      <c r="AT1987" s="11">
        <v>556210.5</v>
      </c>
      <c r="AU1987" s="11">
        <v>1668631.6</v>
      </c>
      <c r="AV1987" s="11">
        <v>2224842.1</v>
      </c>
      <c r="AW1987" s="11">
        <v>3000000</v>
      </c>
      <c r="AX1987" s="11">
        <v>775157.9</v>
      </c>
      <c r="AY1987" s="11">
        <v>25.84</v>
      </c>
    </row>
    <row r="1988" spans="45:51" ht="15" thickBot="1" x14ac:dyDescent="0.35">
      <c r="AS1988" s="10" t="s">
        <v>1022</v>
      </c>
      <c r="AT1988" s="11">
        <v>556210.5</v>
      </c>
      <c r="AU1988" s="11">
        <v>1668631.6</v>
      </c>
      <c r="AV1988" s="11">
        <v>2224842.1</v>
      </c>
      <c r="AW1988" s="11">
        <v>1000000</v>
      </c>
      <c r="AX1988" s="11">
        <v>-1224842.1000000001</v>
      </c>
      <c r="AY1988" s="11">
        <v>-122.48</v>
      </c>
    </row>
    <row r="1989" spans="45:51" ht="15" thickBot="1" x14ac:dyDescent="0.35">
      <c r="AS1989" s="10" t="s">
        <v>1023</v>
      </c>
      <c r="AT1989" s="11">
        <v>2781052.6</v>
      </c>
      <c r="AU1989" s="11">
        <v>0</v>
      </c>
      <c r="AV1989" s="11">
        <v>2781052.6</v>
      </c>
      <c r="AW1989" s="11">
        <v>2000000</v>
      </c>
      <c r="AX1989" s="11">
        <v>-781052.6</v>
      </c>
      <c r="AY1989" s="11">
        <v>-39.049999999999997</v>
      </c>
    </row>
    <row r="1990" spans="45:51" ht="15" thickBot="1" x14ac:dyDescent="0.35">
      <c r="AS1990" s="10" t="s">
        <v>1024</v>
      </c>
      <c r="AT1990" s="11">
        <v>556210.5</v>
      </c>
      <c r="AU1990" s="11">
        <v>1668631.6</v>
      </c>
      <c r="AV1990" s="11">
        <v>2224842.1</v>
      </c>
      <c r="AW1990" s="11">
        <v>1000000</v>
      </c>
      <c r="AX1990" s="11">
        <v>-1224842.1000000001</v>
      </c>
      <c r="AY1990" s="11">
        <v>-122.48</v>
      </c>
    </row>
    <row r="1991" spans="45:51" ht="15" thickBot="1" x14ac:dyDescent="0.35">
      <c r="AS1991" s="10" t="s">
        <v>1025</v>
      </c>
      <c r="AT1991" s="11">
        <v>2224842.1</v>
      </c>
      <c r="AU1991" s="11">
        <v>556210.5</v>
      </c>
      <c r="AV1991" s="11">
        <v>2781052.6</v>
      </c>
      <c r="AW1991" s="11">
        <v>2000000</v>
      </c>
      <c r="AX1991" s="11">
        <v>-781052.6</v>
      </c>
      <c r="AY1991" s="11">
        <v>-39.049999999999997</v>
      </c>
    </row>
    <row r="1992" spans="45:51" ht="15" thickBot="1" x14ac:dyDescent="0.35">
      <c r="AS1992" s="10" t="s">
        <v>1026</v>
      </c>
      <c r="AT1992" s="11">
        <v>2224842.1</v>
      </c>
      <c r="AU1992" s="11">
        <v>556210.5</v>
      </c>
      <c r="AV1992" s="11">
        <v>2781052.6</v>
      </c>
      <c r="AW1992" s="11">
        <v>1000000</v>
      </c>
      <c r="AX1992" s="11">
        <v>-1781052.6</v>
      </c>
      <c r="AY1992" s="11">
        <v>-178.11</v>
      </c>
    </row>
    <row r="1993" spans="45:51" ht="15" thickBot="1" x14ac:dyDescent="0.35">
      <c r="AS1993" s="10" t="s">
        <v>1027</v>
      </c>
      <c r="AT1993" s="11">
        <v>556210.5</v>
      </c>
      <c r="AU1993" s="11">
        <v>1668631.6</v>
      </c>
      <c r="AV1993" s="11">
        <v>2224842.1</v>
      </c>
      <c r="AW1993" s="11">
        <v>2000000</v>
      </c>
      <c r="AX1993" s="11">
        <v>-224842.1</v>
      </c>
      <c r="AY1993" s="11">
        <v>-11.24</v>
      </c>
    </row>
    <row r="1994" spans="45:51" ht="15" thickBot="1" x14ac:dyDescent="0.35">
      <c r="AS1994" s="10" t="s">
        <v>1028</v>
      </c>
      <c r="AT1994" s="11">
        <v>0</v>
      </c>
      <c r="AU1994" s="11">
        <v>2224842.1</v>
      </c>
      <c r="AV1994" s="11">
        <v>2224842.1</v>
      </c>
      <c r="AW1994" s="11">
        <v>3000000</v>
      </c>
      <c r="AX1994" s="11">
        <v>775157.9</v>
      </c>
      <c r="AY1994" s="11">
        <v>25.84</v>
      </c>
    </row>
    <row r="1995" spans="45:51" ht="15" thickBot="1" x14ac:dyDescent="0.35">
      <c r="AS1995" s="10" t="s">
        <v>1029</v>
      </c>
      <c r="AT1995" s="11">
        <v>2224842.1</v>
      </c>
      <c r="AU1995" s="11">
        <v>556210.5</v>
      </c>
      <c r="AV1995" s="11">
        <v>2781052.6</v>
      </c>
      <c r="AW1995" s="11">
        <v>4000000</v>
      </c>
      <c r="AX1995" s="11">
        <v>1218947.3999999999</v>
      </c>
      <c r="AY1995" s="11">
        <v>30.47</v>
      </c>
    </row>
    <row r="1996" spans="45:51" ht="15" thickBot="1" x14ac:dyDescent="0.35">
      <c r="AS1996" s="10" t="s">
        <v>1030</v>
      </c>
      <c r="AT1996" s="11">
        <v>556210.5</v>
      </c>
      <c r="AU1996" s="11">
        <v>1668631.6</v>
      </c>
      <c r="AV1996" s="11">
        <v>2224842.1</v>
      </c>
      <c r="AW1996" s="11">
        <v>3000000</v>
      </c>
      <c r="AX1996" s="11">
        <v>775157.9</v>
      </c>
      <c r="AY1996" s="11">
        <v>25.84</v>
      </c>
    </row>
    <row r="1997" spans="45:51" ht="15" thickBot="1" x14ac:dyDescent="0.35">
      <c r="AS1997" s="10" t="s">
        <v>1031</v>
      </c>
      <c r="AT1997" s="11">
        <v>1668631.6</v>
      </c>
      <c r="AU1997" s="11">
        <v>1668631.6</v>
      </c>
      <c r="AV1997" s="11">
        <v>3337263.2</v>
      </c>
      <c r="AW1997" s="11">
        <v>4000000</v>
      </c>
      <c r="AX1997" s="11">
        <v>662736.80000000005</v>
      </c>
      <c r="AY1997" s="11">
        <v>16.57</v>
      </c>
    </row>
    <row r="1998" spans="45:51" ht="15" thickBot="1" x14ac:dyDescent="0.35">
      <c r="AS1998" s="10" t="s">
        <v>1032</v>
      </c>
      <c r="AT1998" s="11">
        <v>0</v>
      </c>
      <c r="AU1998" s="11">
        <v>2224842.1</v>
      </c>
      <c r="AV1998" s="11">
        <v>2224842.1</v>
      </c>
      <c r="AW1998" s="11">
        <v>2000000</v>
      </c>
      <c r="AX1998" s="11">
        <v>-224842.1</v>
      </c>
      <c r="AY1998" s="11">
        <v>-11.24</v>
      </c>
    </row>
    <row r="1999" spans="45:51" ht="15" thickBot="1" x14ac:dyDescent="0.35">
      <c r="AS1999" s="10" t="s">
        <v>1033</v>
      </c>
      <c r="AT1999" s="11">
        <v>1668631.6</v>
      </c>
      <c r="AU1999" s="11">
        <v>1112421.1000000001</v>
      </c>
      <c r="AV1999" s="11">
        <v>2781052.6</v>
      </c>
      <c r="AW1999" s="11">
        <v>4000000</v>
      </c>
      <c r="AX1999" s="11">
        <v>1218947.3999999999</v>
      </c>
      <c r="AY1999" s="11">
        <v>30.47</v>
      </c>
    </row>
    <row r="2000" spans="45:51" ht="15" thickBot="1" x14ac:dyDescent="0.35">
      <c r="AS2000" s="10" t="s">
        <v>1034</v>
      </c>
      <c r="AT2000" s="11">
        <v>2781052.6</v>
      </c>
      <c r="AU2000" s="11">
        <v>0</v>
      </c>
      <c r="AV2000" s="11">
        <v>2781052.6</v>
      </c>
      <c r="AW2000" s="11">
        <v>4000000</v>
      </c>
      <c r="AX2000" s="11">
        <v>1218947.3999999999</v>
      </c>
      <c r="AY2000" s="11">
        <v>30.47</v>
      </c>
    </row>
    <row r="2001" spans="45:51" ht="15" thickBot="1" x14ac:dyDescent="0.35">
      <c r="AS2001" s="10" t="s">
        <v>1035</v>
      </c>
      <c r="AT2001" s="11">
        <v>1668631.6</v>
      </c>
      <c r="AU2001" s="11">
        <v>1112421.1000000001</v>
      </c>
      <c r="AV2001" s="11">
        <v>2781052.6</v>
      </c>
      <c r="AW2001" s="11">
        <v>4000000</v>
      </c>
      <c r="AX2001" s="11">
        <v>1218947.3999999999</v>
      </c>
      <c r="AY2001" s="11">
        <v>30.47</v>
      </c>
    </row>
    <row r="2002" spans="45:51" ht="15" thickBot="1" x14ac:dyDescent="0.35">
      <c r="AS2002" s="10" t="s">
        <v>1036</v>
      </c>
      <c r="AT2002" s="11">
        <v>556210.5</v>
      </c>
      <c r="AU2002" s="11">
        <v>1668631.6</v>
      </c>
      <c r="AV2002" s="11">
        <v>2224842.1</v>
      </c>
      <c r="AW2002" s="11">
        <v>2000000</v>
      </c>
      <c r="AX2002" s="11">
        <v>-224842.1</v>
      </c>
      <c r="AY2002" s="11">
        <v>-11.24</v>
      </c>
    </row>
    <row r="2003" spans="45:51" ht="15" thickBot="1" x14ac:dyDescent="0.35">
      <c r="AS2003" s="10" t="s">
        <v>1037</v>
      </c>
      <c r="AT2003" s="11">
        <v>1668631.6</v>
      </c>
      <c r="AU2003" s="11">
        <v>1112421.1000000001</v>
      </c>
      <c r="AV2003" s="11">
        <v>2781052.6</v>
      </c>
      <c r="AW2003" s="11">
        <v>4000000</v>
      </c>
      <c r="AX2003" s="11">
        <v>1218947.3999999999</v>
      </c>
      <c r="AY2003" s="11">
        <v>30.47</v>
      </c>
    </row>
    <row r="2004" spans="45:51" ht="15" thickBot="1" x14ac:dyDescent="0.35">
      <c r="AS2004" s="10" t="s">
        <v>1038</v>
      </c>
      <c r="AT2004" s="11">
        <v>556210.5</v>
      </c>
      <c r="AU2004" s="11">
        <v>1668631.6</v>
      </c>
      <c r="AV2004" s="11">
        <v>2224842.1</v>
      </c>
      <c r="AW2004" s="11">
        <v>3000000</v>
      </c>
      <c r="AX2004" s="11">
        <v>775157.9</v>
      </c>
      <c r="AY2004" s="11">
        <v>25.84</v>
      </c>
    </row>
    <row r="2005" spans="45:51" ht="15" thickBot="1" x14ac:dyDescent="0.35">
      <c r="AS2005" s="10" t="s">
        <v>1039</v>
      </c>
      <c r="AT2005" s="11">
        <v>1668631.6</v>
      </c>
      <c r="AU2005" s="11">
        <v>1112421.1000000001</v>
      </c>
      <c r="AV2005" s="11">
        <v>2781052.6</v>
      </c>
      <c r="AW2005" s="11">
        <v>2000000</v>
      </c>
      <c r="AX2005" s="11">
        <v>-781052.6</v>
      </c>
      <c r="AY2005" s="11">
        <v>-39.049999999999997</v>
      </c>
    </row>
    <row r="2006" spans="45:51" ht="15" thickBot="1" x14ac:dyDescent="0.35">
      <c r="AS2006" s="10" t="s">
        <v>1040</v>
      </c>
      <c r="AT2006" s="11">
        <v>2224842.1</v>
      </c>
      <c r="AU2006" s="11">
        <v>556210.5</v>
      </c>
      <c r="AV2006" s="11">
        <v>2781052.6</v>
      </c>
      <c r="AW2006" s="11">
        <v>4000000</v>
      </c>
      <c r="AX2006" s="11">
        <v>1218947.3999999999</v>
      </c>
      <c r="AY2006" s="11">
        <v>30.47</v>
      </c>
    </row>
    <row r="2007" spans="45:51" ht="15" thickBot="1" x14ac:dyDescent="0.35">
      <c r="AS2007" s="10" t="s">
        <v>1041</v>
      </c>
      <c r="AT2007" s="11">
        <v>556210.5</v>
      </c>
      <c r="AU2007" s="11">
        <v>1668631.6</v>
      </c>
      <c r="AV2007" s="11">
        <v>2224842.1</v>
      </c>
      <c r="AW2007" s="11">
        <v>2000000</v>
      </c>
      <c r="AX2007" s="11">
        <v>-224842.1</v>
      </c>
      <c r="AY2007" s="11">
        <v>-11.24</v>
      </c>
    </row>
    <row r="2008" spans="45:51" ht="15" thickBot="1" x14ac:dyDescent="0.35">
      <c r="AS2008" s="10" t="s">
        <v>1042</v>
      </c>
      <c r="AT2008" s="11">
        <v>2781052.6</v>
      </c>
      <c r="AU2008" s="11">
        <v>0</v>
      </c>
      <c r="AV2008" s="11">
        <v>2781052.6</v>
      </c>
      <c r="AW2008" s="11">
        <v>4000000</v>
      </c>
      <c r="AX2008" s="11">
        <v>1218947.3999999999</v>
      </c>
      <c r="AY2008" s="11">
        <v>30.47</v>
      </c>
    </row>
    <row r="2009" spans="45:51" ht="15" thickBot="1" x14ac:dyDescent="0.35">
      <c r="AS2009" s="10" t="s">
        <v>1043</v>
      </c>
      <c r="AT2009" s="11">
        <v>2781052.6</v>
      </c>
      <c r="AU2009" s="11">
        <v>0</v>
      </c>
      <c r="AV2009" s="11">
        <v>2781052.6</v>
      </c>
      <c r="AW2009" s="11">
        <v>2000000</v>
      </c>
      <c r="AX2009" s="11">
        <v>-781052.6</v>
      </c>
      <c r="AY2009" s="11">
        <v>-39.049999999999997</v>
      </c>
    </row>
    <row r="2010" spans="45:51" ht="15" thickBot="1" x14ac:dyDescent="0.35">
      <c r="AS2010" s="10" t="s">
        <v>1044</v>
      </c>
      <c r="AT2010" s="11">
        <v>0</v>
      </c>
      <c r="AU2010" s="11">
        <v>2224842.1</v>
      </c>
      <c r="AV2010" s="11">
        <v>2224842.1</v>
      </c>
      <c r="AW2010" s="11">
        <v>1000000</v>
      </c>
      <c r="AX2010" s="11">
        <v>-1224842.1000000001</v>
      </c>
      <c r="AY2010" s="11">
        <v>-122.48</v>
      </c>
    </row>
    <row r="2011" spans="45:51" ht="15" thickBot="1" x14ac:dyDescent="0.35">
      <c r="AS2011" s="10" t="s">
        <v>1045</v>
      </c>
      <c r="AT2011" s="11">
        <v>2781052.6</v>
      </c>
      <c r="AU2011" s="11">
        <v>0</v>
      </c>
      <c r="AV2011" s="11">
        <v>2781052.6</v>
      </c>
      <c r="AW2011" s="11">
        <v>2000000</v>
      </c>
      <c r="AX2011" s="11">
        <v>-781052.6</v>
      </c>
      <c r="AY2011" s="11">
        <v>-39.049999999999997</v>
      </c>
    </row>
    <row r="2012" spans="45:51" ht="15" thickBot="1" x14ac:dyDescent="0.35">
      <c r="AS2012" s="10" t="s">
        <v>1046</v>
      </c>
      <c r="AT2012" s="11">
        <v>0</v>
      </c>
      <c r="AU2012" s="11">
        <v>2224842.1</v>
      </c>
      <c r="AV2012" s="11">
        <v>2224842.1</v>
      </c>
      <c r="AW2012" s="11">
        <v>1000000</v>
      </c>
      <c r="AX2012" s="11">
        <v>-1224842.1000000001</v>
      </c>
      <c r="AY2012" s="11">
        <v>-122.48</v>
      </c>
    </row>
    <row r="2013" spans="45:51" ht="15" thickBot="1" x14ac:dyDescent="0.35">
      <c r="AS2013" s="10" t="s">
        <v>1047</v>
      </c>
      <c r="AT2013" s="11">
        <v>556210.5</v>
      </c>
      <c r="AU2013" s="11">
        <v>1668631.6</v>
      </c>
      <c r="AV2013" s="11">
        <v>2224842.1</v>
      </c>
      <c r="AW2013" s="11">
        <v>2000000</v>
      </c>
      <c r="AX2013" s="11">
        <v>-224842.1</v>
      </c>
      <c r="AY2013" s="11">
        <v>-11.24</v>
      </c>
    </row>
    <row r="2014" spans="45:51" ht="15" thickBot="1" x14ac:dyDescent="0.35">
      <c r="AS2014" s="10" t="s">
        <v>1048</v>
      </c>
      <c r="AT2014" s="11">
        <v>1668631.6</v>
      </c>
      <c r="AU2014" s="11">
        <v>1668631.6</v>
      </c>
      <c r="AV2014" s="11">
        <v>3337263.2</v>
      </c>
      <c r="AW2014" s="11">
        <v>4000000</v>
      </c>
      <c r="AX2014" s="11">
        <v>662736.80000000005</v>
      </c>
      <c r="AY2014" s="11">
        <v>16.57</v>
      </c>
    </row>
    <row r="2015" spans="45:51" ht="15" thickBot="1" x14ac:dyDescent="0.35">
      <c r="AS2015" s="10" t="s">
        <v>1049</v>
      </c>
      <c r="AT2015" s="11">
        <v>2224842.1</v>
      </c>
      <c r="AU2015" s="11">
        <v>556210.5</v>
      </c>
      <c r="AV2015" s="11">
        <v>2781052.6</v>
      </c>
      <c r="AW2015" s="11">
        <v>2000000</v>
      </c>
      <c r="AX2015" s="11">
        <v>-781052.6</v>
      </c>
      <c r="AY2015" s="11">
        <v>-39.049999999999997</v>
      </c>
    </row>
    <row r="2016" spans="45:51" ht="15" thickBot="1" x14ac:dyDescent="0.35">
      <c r="AS2016" s="10" t="s">
        <v>1050</v>
      </c>
      <c r="AT2016" s="11">
        <v>2224842.1</v>
      </c>
      <c r="AU2016" s="11">
        <v>556210.5</v>
      </c>
      <c r="AV2016" s="11">
        <v>2781052.6</v>
      </c>
      <c r="AW2016" s="11">
        <v>4000000</v>
      </c>
      <c r="AX2016" s="11">
        <v>1218947.3999999999</v>
      </c>
      <c r="AY2016" s="11">
        <v>30.47</v>
      </c>
    </row>
    <row r="2017" spans="45:51" ht="15" thickBot="1" x14ac:dyDescent="0.35">
      <c r="AS2017" s="10" t="s">
        <v>1051</v>
      </c>
      <c r="AT2017" s="11">
        <v>1668631.6</v>
      </c>
      <c r="AU2017" s="11">
        <v>1112421.1000000001</v>
      </c>
      <c r="AV2017" s="11">
        <v>2781052.6</v>
      </c>
      <c r="AW2017" s="11">
        <v>4000000</v>
      </c>
      <c r="AX2017" s="11">
        <v>1218947.3999999999</v>
      </c>
      <c r="AY2017" s="11">
        <v>30.47</v>
      </c>
    </row>
    <row r="2018" spans="45:51" ht="15" thickBot="1" x14ac:dyDescent="0.35">
      <c r="AS2018" s="10" t="s">
        <v>1052</v>
      </c>
      <c r="AT2018" s="11">
        <v>556210.5</v>
      </c>
      <c r="AU2018" s="11">
        <v>1668631.6</v>
      </c>
      <c r="AV2018" s="11">
        <v>2224842.1</v>
      </c>
      <c r="AW2018" s="11">
        <v>3000000</v>
      </c>
      <c r="AX2018" s="11">
        <v>775157.9</v>
      </c>
      <c r="AY2018" s="11">
        <v>25.84</v>
      </c>
    </row>
    <row r="2019" spans="45:51" ht="15" thickBot="1" x14ac:dyDescent="0.35">
      <c r="AS2019" s="10" t="s">
        <v>1053</v>
      </c>
      <c r="AT2019" s="11">
        <v>556210.5</v>
      </c>
      <c r="AU2019" s="11">
        <v>1668631.6</v>
      </c>
      <c r="AV2019" s="11">
        <v>2224842.1</v>
      </c>
      <c r="AW2019" s="11">
        <v>3000000</v>
      </c>
      <c r="AX2019" s="11">
        <v>775157.9</v>
      </c>
      <c r="AY2019" s="11">
        <v>25.84</v>
      </c>
    </row>
    <row r="2020" spans="45:51" ht="15" thickBot="1" x14ac:dyDescent="0.35">
      <c r="AS2020" s="10" t="s">
        <v>1054</v>
      </c>
      <c r="AT2020" s="11">
        <v>0</v>
      </c>
      <c r="AU2020" s="11">
        <v>2224842.1</v>
      </c>
      <c r="AV2020" s="11">
        <v>2224842.1</v>
      </c>
      <c r="AW2020" s="11">
        <v>1000000</v>
      </c>
      <c r="AX2020" s="11">
        <v>-1224842.1000000001</v>
      </c>
      <c r="AY2020" s="11">
        <v>-122.48</v>
      </c>
    </row>
    <row r="2021" spans="45:51" ht="15" thickBot="1" x14ac:dyDescent="0.35">
      <c r="AS2021" s="10" t="s">
        <v>1055</v>
      </c>
      <c r="AT2021" s="11">
        <v>1668631.6</v>
      </c>
      <c r="AU2021" s="11">
        <v>556210.5</v>
      </c>
      <c r="AV2021" s="11">
        <v>2224842.1</v>
      </c>
      <c r="AW2021" s="11">
        <v>3000000</v>
      </c>
      <c r="AX2021" s="11">
        <v>775157.9</v>
      </c>
      <c r="AY2021" s="11">
        <v>25.84</v>
      </c>
    </row>
    <row r="2022" spans="45:51" ht="15" thickBot="1" x14ac:dyDescent="0.35">
      <c r="AS2022" s="10" t="s">
        <v>1056</v>
      </c>
      <c r="AT2022" s="11">
        <v>556210.5</v>
      </c>
      <c r="AU2022" s="11">
        <v>1668631.6</v>
      </c>
      <c r="AV2022" s="11">
        <v>2224842.1</v>
      </c>
      <c r="AW2022" s="11">
        <v>1000000</v>
      </c>
      <c r="AX2022" s="11">
        <v>-1224842.1000000001</v>
      </c>
      <c r="AY2022" s="11">
        <v>-122.48</v>
      </c>
    </row>
    <row r="2023" spans="45:51" ht="15" thickBot="1" x14ac:dyDescent="0.35">
      <c r="AS2023" s="10" t="s">
        <v>1057</v>
      </c>
      <c r="AT2023" s="11">
        <v>1668631.6</v>
      </c>
      <c r="AU2023" s="11">
        <v>1112421.1000000001</v>
      </c>
      <c r="AV2023" s="11">
        <v>2781052.6</v>
      </c>
      <c r="AW2023" s="11">
        <v>4000000</v>
      </c>
      <c r="AX2023" s="11">
        <v>1218947.3999999999</v>
      </c>
      <c r="AY2023" s="11">
        <v>30.47</v>
      </c>
    </row>
    <row r="2024" spans="45:51" ht="15" thickBot="1" x14ac:dyDescent="0.35">
      <c r="AS2024" s="10" t="s">
        <v>1058</v>
      </c>
      <c r="AT2024" s="11">
        <v>556210.5</v>
      </c>
      <c r="AU2024" s="11">
        <v>1668631.6</v>
      </c>
      <c r="AV2024" s="11">
        <v>2224842.1</v>
      </c>
      <c r="AW2024" s="11">
        <v>3000000</v>
      </c>
      <c r="AX2024" s="11">
        <v>775157.9</v>
      </c>
      <c r="AY2024" s="11">
        <v>25.84</v>
      </c>
    </row>
    <row r="2025" spans="45:51" ht="15" thickBot="1" x14ac:dyDescent="0.35">
      <c r="AS2025" s="10" t="s">
        <v>1059</v>
      </c>
      <c r="AT2025" s="11">
        <v>556210.5</v>
      </c>
      <c r="AU2025" s="11">
        <v>1668631.6</v>
      </c>
      <c r="AV2025" s="11">
        <v>2224842.1</v>
      </c>
      <c r="AW2025" s="11">
        <v>3000000</v>
      </c>
      <c r="AX2025" s="11">
        <v>775157.9</v>
      </c>
      <c r="AY2025" s="11">
        <v>25.84</v>
      </c>
    </row>
    <row r="2026" spans="45:51" ht="15" thickBot="1" x14ac:dyDescent="0.35">
      <c r="AS2026" s="10" t="s">
        <v>1060</v>
      </c>
      <c r="AT2026" s="11">
        <v>0</v>
      </c>
      <c r="AU2026" s="11">
        <v>2224842.1</v>
      </c>
      <c r="AV2026" s="11">
        <v>2224842.1</v>
      </c>
      <c r="AW2026" s="11">
        <v>1000000</v>
      </c>
      <c r="AX2026" s="11">
        <v>-1224842.1000000001</v>
      </c>
      <c r="AY2026" s="11">
        <v>-122.48</v>
      </c>
    </row>
    <row r="2027" spans="45:51" ht="15" thickBot="1" x14ac:dyDescent="0.35">
      <c r="AS2027" s="10" t="s">
        <v>1061</v>
      </c>
      <c r="AT2027" s="11">
        <v>1668631.6</v>
      </c>
      <c r="AU2027" s="11">
        <v>1112421.1000000001</v>
      </c>
      <c r="AV2027" s="11">
        <v>2781052.6</v>
      </c>
      <c r="AW2027" s="11">
        <v>4000000</v>
      </c>
      <c r="AX2027" s="11">
        <v>1218947.3999999999</v>
      </c>
      <c r="AY2027" s="11">
        <v>30.47</v>
      </c>
    </row>
    <row r="2028" spans="45:51" ht="15" thickBot="1" x14ac:dyDescent="0.35">
      <c r="AS2028" s="10" t="s">
        <v>1062</v>
      </c>
      <c r="AT2028" s="11">
        <v>0</v>
      </c>
      <c r="AU2028" s="11">
        <v>1668631.6</v>
      </c>
      <c r="AV2028" s="11">
        <v>1668631.6</v>
      </c>
      <c r="AW2028" s="11">
        <v>1000000</v>
      </c>
      <c r="AX2028" s="11">
        <v>-668631.6</v>
      </c>
      <c r="AY2028" s="11">
        <v>-66.86</v>
      </c>
    </row>
    <row r="2029" spans="45:51" ht="15" thickBot="1" x14ac:dyDescent="0.35">
      <c r="AS2029" s="10" t="s">
        <v>1063</v>
      </c>
      <c r="AT2029" s="11">
        <v>0</v>
      </c>
      <c r="AU2029" s="11">
        <v>2224842.1</v>
      </c>
      <c r="AV2029" s="11">
        <v>2224842.1</v>
      </c>
      <c r="AW2029" s="11">
        <v>3000000</v>
      </c>
      <c r="AX2029" s="11">
        <v>775157.9</v>
      </c>
      <c r="AY2029" s="11">
        <v>25.84</v>
      </c>
    </row>
    <row r="2030" spans="45:51" ht="15" thickBot="1" x14ac:dyDescent="0.35">
      <c r="AS2030" s="10" t="s">
        <v>1064</v>
      </c>
      <c r="AT2030" s="11">
        <v>2781052.6</v>
      </c>
      <c r="AU2030" s="11">
        <v>0</v>
      </c>
      <c r="AV2030" s="11">
        <v>2781052.6</v>
      </c>
      <c r="AW2030" s="11">
        <v>4000000</v>
      </c>
      <c r="AX2030" s="11">
        <v>1218947.3999999999</v>
      </c>
      <c r="AY2030" s="11">
        <v>30.47</v>
      </c>
    </row>
    <row r="2031" spans="45:51" ht="15" thickBot="1" x14ac:dyDescent="0.35">
      <c r="AS2031" s="10" t="s">
        <v>1065</v>
      </c>
      <c r="AT2031" s="11">
        <v>2781052.6</v>
      </c>
      <c r="AU2031" s="11">
        <v>0</v>
      </c>
      <c r="AV2031" s="11">
        <v>2781052.6</v>
      </c>
      <c r="AW2031" s="11">
        <v>2000000</v>
      </c>
      <c r="AX2031" s="11">
        <v>-781052.6</v>
      </c>
      <c r="AY2031" s="11">
        <v>-39.049999999999997</v>
      </c>
    </row>
    <row r="2032" spans="45:51" ht="15" thickBot="1" x14ac:dyDescent="0.35">
      <c r="AS2032" s="10" t="s">
        <v>1066</v>
      </c>
      <c r="AT2032" s="11">
        <v>556210.5</v>
      </c>
      <c r="AU2032" s="11">
        <v>1668631.6</v>
      </c>
      <c r="AV2032" s="11">
        <v>2224842.1</v>
      </c>
      <c r="AW2032" s="11">
        <v>3000000</v>
      </c>
      <c r="AX2032" s="11">
        <v>775157.9</v>
      </c>
      <c r="AY2032" s="11">
        <v>25.84</v>
      </c>
    </row>
    <row r="2033" spans="45:51" ht="15" thickBot="1" x14ac:dyDescent="0.35">
      <c r="AS2033" s="10" t="s">
        <v>1067</v>
      </c>
      <c r="AT2033" s="11">
        <v>0</v>
      </c>
      <c r="AU2033" s="11">
        <v>2224842.1</v>
      </c>
      <c r="AV2033" s="11">
        <v>2224842.1</v>
      </c>
      <c r="AW2033" s="11">
        <v>3000000</v>
      </c>
      <c r="AX2033" s="11">
        <v>775157.9</v>
      </c>
      <c r="AY2033" s="11">
        <v>25.84</v>
      </c>
    </row>
    <row r="2034" spans="45:51" ht="15" thickBot="1" x14ac:dyDescent="0.35">
      <c r="AS2034" s="10" t="s">
        <v>1068</v>
      </c>
      <c r="AT2034" s="11">
        <v>556210.5</v>
      </c>
      <c r="AU2034" s="11">
        <v>1668631.6</v>
      </c>
      <c r="AV2034" s="11">
        <v>2224842.1</v>
      </c>
      <c r="AW2034" s="11">
        <v>3000000</v>
      </c>
      <c r="AX2034" s="11">
        <v>775157.9</v>
      </c>
      <c r="AY2034" s="11">
        <v>25.84</v>
      </c>
    </row>
    <row r="2035" spans="45:51" ht="15" thickBot="1" x14ac:dyDescent="0.35">
      <c r="AS2035" s="10" t="s">
        <v>1069</v>
      </c>
      <c r="AT2035" s="11">
        <v>556210.5</v>
      </c>
      <c r="AU2035" s="11">
        <v>1668631.6</v>
      </c>
      <c r="AV2035" s="11">
        <v>2224842.1</v>
      </c>
      <c r="AW2035" s="11">
        <v>3000000</v>
      </c>
      <c r="AX2035" s="11">
        <v>775157.9</v>
      </c>
      <c r="AY2035" s="11">
        <v>25.84</v>
      </c>
    </row>
    <row r="2036" spans="45:51" ht="15" thickBot="1" x14ac:dyDescent="0.35">
      <c r="AS2036" s="10" t="s">
        <v>1070</v>
      </c>
      <c r="AT2036" s="11">
        <v>1668631.6</v>
      </c>
      <c r="AU2036" s="11">
        <v>1112421.1000000001</v>
      </c>
      <c r="AV2036" s="11">
        <v>2781052.6</v>
      </c>
      <c r="AW2036" s="11">
        <v>4000000</v>
      </c>
      <c r="AX2036" s="11">
        <v>1218947.3999999999</v>
      </c>
      <c r="AY2036" s="11">
        <v>30.47</v>
      </c>
    </row>
    <row r="2037" spans="45:51" ht="15" thickBot="1" x14ac:dyDescent="0.35">
      <c r="AS2037" s="10" t="s">
        <v>1071</v>
      </c>
      <c r="AT2037" s="11">
        <v>1668631.6</v>
      </c>
      <c r="AU2037" s="11">
        <v>1112421.1000000001</v>
      </c>
      <c r="AV2037" s="11">
        <v>2781052.6</v>
      </c>
      <c r="AW2037" s="11">
        <v>4000000</v>
      </c>
      <c r="AX2037" s="11">
        <v>1218947.3999999999</v>
      </c>
      <c r="AY2037" s="11">
        <v>30.47</v>
      </c>
    </row>
    <row r="2038" spans="45:51" ht="15" thickBot="1" x14ac:dyDescent="0.35">
      <c r="AS2038" s="10" t="s">
        <v>1072</v>
      </c>
      <c r="AT2038" s="11">
        <v>556210.5</v>
      </c>
      <c r="AU2038" s="11">
        <v>1668631.6</v>
      </c>
      <c r="AV2038" s="11">
        <v>2224842.1</v>
      </c>
      <c r="AW2038" s="11">
        <v>3000000</v>
      </c>
      <c r="AX2038" s="11">
        <v>775157.9</v>
      </c>
      <c r="AY2038" s="11">
        <v>25.84</v>
      </c>
    </row>
    <row r="2039" spans="45:51" ht="15" thickBot="1" x14ac:dyDescent="0.35">
      <c r="AS2039" s="10" t="s">
        <v>1073</v>
      </c>
      <c r="AT2039" s="11">
        <v>556210.5</v>
      </c>
      <c r="AU2039" s="11">
        <v>1668631.6</v>
      </c>
      <c r="AV2039" s="11">
        <v>2224842.1</v>
      </c>
      <c r="AW2039" s="11">
        <v>2000000</v>
      </c>
      <c r="AX2039" s="11">
        <v>-224842.1</v>
      </c>
      <c r="AY2039" s="11">
        <v>-11.24</v>
      </c>
    </row>
    <row r="2040" spans="45:51" ht="15" thickBot="1" x14ac:dyDescent="0.35">
      <c r="AS2040" s="10" t="s">
        <v>1074</v>
      </c>
      <c r="AT2040" s="11">
        <v>1668631.6</v>
      </c>
      <c r="AU2040" s="11">
        <v>1112421.1000000001</v>
      </c>
      <c r="AV2040" s="11">
        <v>2781052.6</v>
      </c>
      <c r="AW2040" s="11">
        <v>4000000</v>
      </c>
      <c r="AX2040" s="11">
        <v>1218947.3999999999</v>
      </c>
      <c r="AY2040" s="11">
        <v>30.47</v>
      </c>
    </row>
    <row r="2041" spans="45:51" ht="15" thickBot="1" x14ac:dyDescent="0.35">
      <c r="AS2041" s="10" t="s">
        <v>1075</v>
      </c>
      <c r="AT2041" s="11">
        <v>556210.5</v>
      </c>
      <c r="AU2041" s="11">
        <v>1668631.6</v>
      </c>
      <c r="AV2041" s="11">
        <v>2224842.1</v>
      </c>
      <c r="AW2041" s="11">
        <v>3000000</v>
      </c>
      <c r="AX2041" s="11">
        <v>775157.9</v>
      </c>
      <c r="AY2041" s="11">
        <v>25.84</v>
      </c>
    </row>
    <row r="2042" spans="45:51" ht="15" thickBot="1" x14ac:dyDescent="0.35">
      <c r="AS2042" s="10" t="s">
        <v>1076</v>
      </c>
      <c r="AT2042" s="11">
        <v>1668631.6</v>
      </c>
      <c r="AU2042" s="11">
        <v>1112421.1000000001</v>
      </c>
      <c r="AV2042" s="11">
        <v>2781052.6</v>
      </c>
      <c r="AW2042" s="11">
        <v>4000000</v>
      </c>
      <c r="AX2042" s="11">
        <v>1218947.3999999999</v>
      </c>
      <c r="AY2042" s="11">
        <v>30.47</v>
      </c>
    </row>
    <row r="2043" spans="45:51" ht="15" thickBot="1" x14ac:dyDescent="0.35">
      <c r="AS2043" s="10" t="s">
        <v>1077</v>
      </c>
      <c r="AT2043" s="11">
        <v>2224842.1</v>
      </c>
      <c r="AU2043" s="11">
        <v>556210.5</v>
      </c>
      <c r="AV2043" s="11">
        <v>2781052.6</v>
      </c>
      <c r="AW2043" s="11">
        <v>4000000</v>
      </c>
      <c r="AX2043" s="11">
        <v>1218947.3999999999</v>
      </c>
      <c r="AY2043" s="11">
        <v>30.47</v>
      </c>
    </row>
    <row r="2044" spans="45:51" ht="15" thickBot="1" x14ac:dyDescent="0.35">
      <c r="AS2044" s="10" t="s">
        <v>1078</v>
      </c>
      <c r="AT2044" s="11">
        <v>0</v>
      </c>
      <c r="AU2044" s="11">
        <v>2224842.1</v>
      </c>
      <c r="AV2044" s="11">
        <v>2224842.1</v>
      </c>
      <c r="AW2044" s="11">
        <v>1000000</v>
      </c>
      <c r="AX2044" s="11">
        <v>-1224842.1000000001</v>
      </c>
      <c r="AY2044" s="11">
        <v>-122.48</v>
      </c>
    </row>
    <row r="2045" spans="45:51" ht="15" thickBot="1" x14ac:dyDescent="0.35">
      <c r="AS2045" s="10" t="s">
        <v>1079</v>
      </c>
      <c r="AT2045" s="11">
        <v>0</v>
      </c>
      <c r="AU2045" s="11">
        <v>2224842.1</v>
      </c>
      <c r="AV2045" s="11">
        <v>2224842.1</v>
      </c>
      <c r="AW2045" s="11">
        <v>3000000</v>
      </c>
      <c r="AX2045" s="11">
        <v>775157.9</v>
      </c>
      <c r="AY2045" s="11">
        <v>25.84</v>
      </c>
    </row>
    <row r="2046" spans="45:51" ht="15" thickBot="1" x14ac:dyDescent="0.35">
      <c r="AS2046" s="10" t="s">
        <v>1080</v>
      </c>
      <c r="AT2046" s="11">
        <v>0</v>
      </c>
      <c r="AU2046" s="11">
        <v>2224842.1</v>
      </c>
      <c r="AV2046" s="11">
        <v>2224842.1</v>
      </c>
      <c r="AW2046" s="11">
        <v>1000000</v>
      </c>
      <c r="AX2046" s="11">
        <v>-1224842.1000000001</v>
      </c>
      <c r="AY2046" s="11">
        <v>-122.48</v>
      </c>
    </row>
    <row r="2047" spans="45:51" ht="15" thickBot="1" x14ac:dyDescent="0.35">
      <c r="AS2047" s="10" t="s">
        <v>1081</v>
      </c>
      <c r="AT2047" s="11">
        <v>0</v>
      </c>
      <c r="AU2047" s="11">
        <v>1668631.6</v>
      </c>
      <c r="AV2047" s="11">
        <v>1668631.6</v>
      </c>
      <c r="AW2047" s="11">
        <v>1000000</v>
      </c>
      <c r="AX2047" s="11">
        <v>-668631.6</v>
      </c>
      <c r="AY2047" s="11">
        <v>-66.86</v>
      </c>
    </row>
    <row r="2048" spans="45:51" ht="15" thickBot="1" x14ac:dyDescent="0.35">
      <c r="AS2048" s="10" t="s">
        <v>1082</v>
      </c>
      <c r="AT2048" s="11">
        <v>556210.5</v>
      </c>
      <c r="AU2048" s="11">
        <v>1668631.6</v>
      </c>
      <c r="AV2048" s="11">
        <v>2224842.1</v>
      </c>
      <c r="AW2048" s="11">
        <v>1000000</v>
      </c>
      <c r="AX2048" s="11">
        <v>-1224842.1000000001</v>
      </c>
      <c r="AY2048" s="11">
        <v>-122.48</v>
      </c>
    </row>
    <row r="2049" spans="45:51" ht="15" thickBot="1" x14ac:dyDescent="0.35">
      <c r="AS2049" s="10" t="s">
        <v>1083</v>
      </c>
      <c r="AT2049" s="11">
        <v>0</v>
      </c>
      <c r="AU2049" s="11">
        <v>1668631.6</v>
      </c>
      <c r="AV2049" s="11">
        <v>1668631.6</v>
      </c>
      <c r="AW2049" s="11">
        <v>1000000</v>
      </c>
      <c r="AX2049" s="11">
        <v>-668631.6</v>
      </c>
      <c r="AY2049" s="11">
        <v>-66.86</v>
      </c>
    </row>
    <row r="2050" spans="45:51" ht="15" thickBot="1" x14ac:dyDescent="0.35">
      <c r="AS2050" s="10" t="s">
        <v>1084</v>
      </c>
      <c r="AT2050" s="11">
        <v>2781052.6</v>
      </c>
      <c r="AU2050" s="11">
        <v>0</v>
      </c>
      <c r="AV2050" s="11">
        <v>2781052.6</v>
      </c>
      <c r="AW2050" s="11">
        <v>1000000</v>
      </c>
      <c r="AX2050" s="11">
        <v>-1781052.6</v>
      </c>
      <c r="AY2050" s="11">
        <v>-178.11</v>
      </c>
    </row>
    <row r="2051" spans="45:51" ht="15" thickBot="1" x14ac:dyDescent="0.35">
      <c r="AS2051" s="10" t="s">
        <v>1085</v>
      </c>
      <c r="AT2051" s="11">
        <v>556210.5</v>
      </c>
      <c r="AU2051" s="11">
        <v>1668631.6</v>
      </c>
      <c r="AV2051" s="11">
        <v>2224842.1</v>
      </c>
      <c r="AW2051" s="11">
        <v>3000000</v>
      </c>
      <c r="AX2051" s="11">
        <v>775157.9</v>
      </c>
      <c r="AY2051" s="11">
        <v>25.84</v>
      </c>
    </row>
    <row r="2052" spans="45:51" ht="15" thickBot="1" x14ac:dyDescent="0.35">
      <c r="AS2052" s="10" t="s">
        <v>1086</v>
      </c>
      <c r="AT2052" s="11">
        <v>556210.5</v>
      </c>
      <c r="AU2052" s="11">
        <v>1668631.6</v>
      </c>
      <c r="AV2052" s="11">
        <v>2224842.1</v>
      </c>
      <c r="AW2052" s="11">
        <v>3000000</v>
      </c>
      <c r="AX2052" s="11">
        <v>775157.9</v>
      </c>
      <c r="AY2052" s="11">
        <v>25.84</v>
      </c>
    </row>
    <row r="2053" spans="45:51" ht="15" thickBot="1" x14ac:dyDescent="0.35">
      <c r="AS2053" s="10" t="s">
        <v>1087</v>
      </c>
      <c r="AT2053" s="11">
        <v>0</v>
      </c>
      <c r="AU2053" s="11">
        <v>2224842.1</v>
      </c>
      <c r="AV2053" s="11">
        <v>2224842.1</v>
      </c>
      <c r="AW2053" s="11">
        <v>3000000</v>
      </c>
      <c r="AX2053" s="11">
        <v>775157.9</v>
      </c>
      <c r="AY2053" s="11">
        <v>25.84</v>
      </c>
    </row>
    <row r="2054" spans="45:51" ht="15" thickBot="1" x14ac:dyDescent="0.35">
      <c r="AS2054" s="10" t="s">
        <v>1088</v>
      </c>
      <c r="AT2054" s="11">
        <v>556210.5</v>
      </c>
      <c r="AU2054" s="11">
        <v>1668631.6</v>
      </c>
      <c r="AV2054" s="11">
        <v>2224842.1</v>
      </c>
      <c r="AW2054" s="11">
        <v>1000000</v>
      </c>
      <c r="AX2054" s="11">
        <v>-1224842.1000000001</v>
      </c>
      <c r="AY2054" s="11">
        <v>-122.48</v>
      </c>
    </row>
    <row r="2055" spans="45:51" ht="15" thickBot="1" x14ac:dyDescent="0.35">
      <c r="AS2055" s="10" t="s">
        <v>1089</v>
      </c>
      <c r="AT2055" s="11">
        <v>556210.5</v>
      </c>
      <c r="AU2055" s="11">
        <v>1668631.6</v>
      </c>
      <c r="AV2055" s="11">
        <v>2224842.1</v>
      </c>
      <c r="AW2055" s="11">
        <v>1000000</v>
      </c>
      <c r="AX2055" s="11">
        <v>-1224842.1000000001</v>
      </c>
      <c r="AY2055" s="11">
        <v>-122.48</v>
      </c>
    </row>
    <row r="2056" spans="45:51" ht="15" thickBot="1" x14ac:dyDescent="0.35">
      <c r="AS2056" s="10" t="s">
        <v>1090</v>
      </c>
      <c r="AT2056" s="11">
        <v>556210.5</v>
      </c>
      <c r="AU2056" s="11">
        <v>1668631.6</v>
      </c>
      <c r="AV2056" s="11">
        <v>2224842.1</v>
      </c>
      <c r="AW2056" s="11">
        <v>1000000</v>
      </c>
      <c r="AX2056" s="11">
        <v>-1224842.1000000001</v>
      </c>
      <c r="AY2056" s="11">
        <v>-122.48</v>
      </c>
    </row>
    <row r="2057" spans="45:51" ht="15" thickBot="1" x14ac:dyDescent="0.35">
      <c r="AS2057" s="10" t="s">
        <v>1091</v>
      </c>
      <c r="AT2057" s="11">
        <v>1668631.6</v>
      </c>
      <c r="AU2057" s="11">
        <v>1668631.6</v>
      </c>
      <c r="AV2057" s="11">
        <v>3337263.2</v>
      </c>
      <c r="AW2057" s="11">
        <v>4000000</v>
      </c>
      <c r="AX2057" s="11">
        <v>662736.80000000005</v>
      </c>
      <c r="AY2057" s="11">
        <v>16.57</v>
      </c>
    </row>
    <row r="2058" spans="45:51" ht="15" thickBot="1" x14ac:dyDescent="0.35">
      <c r="AS2058" s="10" t="s">
        <v>1092</v>
      </c>
      <c r="AT2058" s="11">
        <v>1668631.6</v>
      </c>
      <c r="AU2058" s="11">
        <v>1112421.1000000001</v>
      </c>
      <c r="AV2058" s="11">
        <v>2781052.6</v>
      </c>
      <c r="AW2058" s="11">
        <v>4000000</v>
      </c>
      <c r="AX2058" s="11">
        <v>1218947.3999999999</v>
      </c>
      <c r="AY2058" s="11">
        <v>30.47</v>
      </c>
    </row>
    <row r="2059" spans="45:51" ht="15" thickBot="1" x14ac:dyDescent="0.35">
      <c r="AS2059" s="10" t="s">
        <v>1093</v>
      </c>
      <c r="AT2059" s="11">
        <v>1668631.6</v>
      </c>
      <c r="AU2059" s="11">
        <v>1112421.1000000001</v>
      </c>
      <c r="AV2059" s="11">
        <v>2781052.6</v>
      </c>
      <c r="AW2059" s="11">
        <v>4000000</v>
      </c>
      <c r="AX2059" s="11">
        <v>1218947.3999999999</v>
      </c>
      <c r="AY2059" s="11">
        <v>30.47</v>
      </c>
    </row>
    <row r="2060" spans="45:51" ht="15" thickBot="1" x14ac:dyDescent="0.35">
      <c r="AS2060" s="10" t="s">
        <v>1094</v>
      </c>
      <c r="AT2060" s="11">
        <v>2781052.6</v>
      </c>
      <c r="AU2060" s="11">
        <v>0</v>
      </c>
      <c r="AV2060" s="11">
        <v>2781052.6</v>
      </c>
      <c r="AW2060" s="11">
        <v>4000000</v>
      </c>
      <c r="AX2060" s="11">
        <v>1218947.3999999999</v>
      </c>
      <c r="AY2060" s="11">
        <v>30.47</v>
      </c>
    </row>
    <row r="2061" spans="45:51" ht="15" thickBot="1" x14ac:dyDescent="0.35">
      <c r="AS2061" s="10" t="s">
        <v>1095</v>
      </c>
      <c r="AT2061" s="11">
        <v>556210.5</v>
      </c>
      <c r="AU2061" s="11">
        <v>1668631.6</v>
      </c>
      <c r="AV2061" s="11">
        <v>2224842.1</v>
      </c>
      <c r="AW2061" s="11">
        <v>3000000</v>
      </c>
      <c r="AX2061" s="11">
        <v>775157.9</v>
      </c>
      <c r="AY2061" s="11">
        <v>25.84</v>
      </c>
    </row>
    <row r="2062" spans="45:51" ht="15" thickBot="1" x14ac:dyDescent="0.35">
      <c r="AS2062" s="10" t="s">
        <v>1096</v>
      </c>
      <c r="AT2062" s="11">
        <v>556210.5</v>
      </c>
      <c r="AU2062" s="11">
        <v>1668631.6</v>
      </c>
      <c r="AV2062" s="11">
        <v>2224842.1</v>
      </c>
      <c r="AW2062" s="11">
        <v>3000000</v>
      </c>
      <c r="AX2062" s="11">
        <v>775157.9</v>
      </c>
      <c r="AY2062" s="11">
        <v>25.84</v>
      </c>
    </row>
    <row r="2063" spans="45:51" ht="15" thickBot="1" x14ac:dyDescent="0.35">
      <c r="AS2063" s="10" t="s">
        <v>1097</v>
      </c>
      <c r="AT2063" s="11">
        <v>556210.5</v>
      </c>
      <c r="AU2063" s="11">
        <v>1668631.6</v>
      </c>
      <c r="AV2063" s="11">
        <v>2224842.1</v>
      </c>
      <c r="AW2063" s="11">
        <v>2000000</v>
      </c>
      <c r="AX2063" s="11">
        <v>-224842.1</v>
      </c>
      <c r="AY2063" s="11">
        <v>-11.24</v>
      </c>
    </row>
    <row r="2064" spans="45:51" ht="15" thickBot="1" x14ac:dyDescent="0.35">
      <c r="AS2064" s="10" t="s">
        <v>1098</v>
      </c>
      <c r="AT2064" s="11">
        <v>0</v>
      </c>
      <c r="AU2064" s="11">
        <v>2224842.1</v>
      </c>
      <c r="AV2064" s="11">
        <v>2224842.1</v>
      </c>
      <c r="AW2064" s="11">
        <v>3000000</v>
      </c>
      <c r="AX2064" s="11">
        <v>775157.9</v>
      </c>
      <c r="AY2064" s="11">
        <v>25.84</v>
      </c>
    </row>
    <row r="2065" spans="45:51" ht="15" thickBot="1" x14ac:dyDescent="0.35">
      <c r="AS2065" s="10" t="s">
        <v>1099</v>
      </c>
      <c r="AT2065" s="11">
        <v>556210.5</v>
      </c>
      <c r="AU2065" s="11">
        <v>1668631.6</v>
      </c>
      <c r="AV2065" s="11">
        <v>2224842.1</v>
      </c>
      <c r="AW2065" s="11">
        <v>2000000</v>
      </c>
      <c r="AX2065" s="11">
        <v>-224842.1</v>
      </c>
      <c r="AY2065" s="11">
        <v>-11.24</v>
      </c>
    </row>
    <row r="2066" spans="45:51" ht="15" thickBot="1" x14ac:dyDescent="0.35">
      <c r="AS2066" s="10" t="s">
        <v>1100</v>
      </c>
      <c r="AT2066" s="11">
        <v>2781052.6</v>
      </c>
      <c r="AU2066" s="11">
        <v>0</v>
      </c>
      <c r="AV2066" s="11">
        <v>2781052.6</v>
      </c>
      <c r="AW2066" s="11">
        <v>4000000</v>
      </c>
      <c r="AX2066" s="11">
        <v>1218947.3999999999</v>
      </c>
      <c r="AY2066" s="11">
        <v>30.47</v>
      </c>
    </row>
    <row r="2067" spans="45:51" ht="15" thickBot="1" x14ac:dyDescent="0.35">
      <c r="AS2067" s="10" t="s">
        <v>1101</v>
      </c>
      <c r="AT2067" s="11">
        <v>1668631.6</v>
      </c>
      <c r="AU2067" s="11">
        <v>556210.5</v>
      </c>
      <c r="AV2067" s="11">
        <v>2224842.1</v>
      </c>
      <c r="AW2067" s="11">
        <v>3000000</v>
      </c>
      <c r="AX2067" s="11">
        <v>775157.9</v>
      </c>
      <c r="AY2067" s="11">
        <v>25.84</v>
      </c>
    </row>
    <row r="2068" spans="45:51" ht="15" thickBot="1" x14ac:dyDescent="0.35">
      <c r="AS2068" s="10" t="s">
        <v>1102</v>
      </c>
      <c r="AT2068" s="11">
        <v>556210.5</v>
      </c>
      <c r="AU2068" s="11">
        <v>1668631.6</v>
      </c>
      <c r="AV2068" s="11">
        <v>2224842.1</v>
      </c>
      <c r="AW2068" s="11">
        <v>3000000</v>
      </c>
      <c r="AX2068" s="11">
        <v>775157.9</v>
      </c>
      <c r="AY2068" s="11">
        <v>25.84</v>
      </c>
    </row>
    <row r="2069" spans="45:51" ht="15" thickBot="1" x14ac:dyDescent="0.35">
      <c r="AS2069" s="10" t="s">
        <v>1103</v>
      </c>
      <c r="AT2069" s="11">
        <v>1668631.6</v>
      </c>
      <c r="AU2069" s="11">
        <v>1112421.1000000001</v>
      </c>
      <c r="AV2069" s="11">
        <v>2781052.6</v>
      </c>
      <c r="AW2069" s="11">
        <v>4000000</v>
      </c>
      <c r="AX2069" s="11">
        <v>1218947.3999999999</v>
      </c>
      <c r="AY2069" s="11">
        <v>30.47</v>
      </c>
    </row>
    <row r="2070" spans="45:51" ht="15" thickBot="1" x14ac:dyDescent="0.35">
      <c r="AS2070" s="10" t="s">
        <v>1104</v>
      </c>
      <c r="AT2070" s="11">
        <v>1668631.6</v>
      </c>
      <c r="AU2070" s="11">
        <v>1112421.1000000001</v>
      </c>
      <c r="AV2070" s="11">
        <v>2781052.6</v>
      </c>
      <c r="AW2070" s="11">
        <v>4000000</v>
      </c>
      <c r="AX2070" s="11">
        <v>1218947.3999999999</v>
      </c>
      <c r="AY2070" s="11">
        <v>30.47</v>
      </c>
    </row>
    <row r="2071" spans="45:51" ht="15" thickBot="1" x14ac:dyDescent="0.35">
      <c r="AS2071" s="10" t="s">
        <v>1105</v>
      </c>
      <c r="AT2071" s="11">
        <v>556210.5</v>
      </c>
      <c r="AU2071" s="11">
        <v>1668631.6</v>
      </c>
      <c r="AV2071" s="11">
        <v>2224842.1</v>
      </c>
      <c r="AW2071" s="11">
        <v>2000000</v>
      </c>
      <c r="AX2071" s="11">
        <v>-224842.1</v>
      </c>
      <c r="AY2071" s="11">
        <v>-11.24</v>
      </c>
    </row>
    <row r="2072" spans="45:51" ht="15" thickBot="1" x14ac:dyDescent="0.35">
      <c r="AS2072" s="10" t="s">
        <v>1106</v>
      </c>
      <c r="AT2072" s="11">
        <v>1668631.6</v>
      </c>
      <c r="AU2072" s="11">
        <v>1112421.1000000001</v>
      </c>
      <c r="AV2072" s="11">
        <v>2781052.6</v>
      </c>
      <c r="AW2072" s="11">
        <v>4000000</v>
      </c>
      <c r="AX2072" s="11">
        <v>1218947.3999999999</v>
      </c>
      <c r="AY2072" s="11">
        <v>30.47</v>
      </c>
    </row>
    <row r="2073" spans="45:51" ht="15" thickBot="1" x14ac:dyDescent="0.35">
      <c r="AS2073" s="10" t="s">
        <v>1107</v>
      </c>
      <c r="AT2073" s="11">
        <v>556210.5</v>
      </c>
      <c r="AU2073" s="11">
        <v>1668631.6</v>
      </c>
      <c r="AV2073" s="11">
        <v>2224842.1</v>
      </c>
      <c r="AW2073" s="11">
        <v>2000000</v>
      </c>
      <c r="AX2073" s="11">
        <v>-224842.1</v>
      </c>
      <c r="AY2073" s="11">
        <v>-11.24</v>
      </c>
    </row>
    <row r="2074" spans="45:51" ht="15" thickBot="1" x14ac:dyDescent="0.35">
      <c r="AS2074" s="10" t="s">
        <v>1108</v>
      </c>
      <c r="AT2074" s="11">
        <v>1668631.6</v>
      </c>
      <c r="AU2074" s="11">
        <v>1112421.1000000001</v>
      </c>
      <c r="AV2074" s="11">
        <v>2781052.6</v>
      </c>
      <c r="AW2074" s="11">
        <v>4000000</v>
      </c>
      <c r="AX2074" s="11">
        <v>1218947.3999999999</v>
      </c>
      <c r="AY2074" s="11">
        <v>30.47</v>
      </c>
    </row>
    <row r="2075" spans="45:51" ht="15" thickBot="1" x14ac:dyDescent="0.35">
      <c r="AS2075" s="10" t="s">
        <v>1109</v>
      </c>
      <c r="AT2075" s="11">
        <v>556210.5</v>
      </c>
      <c r="AU2075" s="11">
        <v>1668631.6</v>
      </c>
      <c r="AV2075" s="11">
        <v>2224842.1</v>
      </c>
      <c r="AW2075" s="11">
        <v>1000000</v>
      </c>
      <c r="AX2075" s="11">
        <v>-1224842.1000000001</v>
      </c>
      <c r="AY2075" s="11">
        <v>-122.48</v>
      </c>
    </row>
    <row r="2076" spans="45:51" ht="15" thickBot="1" x14ac:dyDescent="0.35">
      <c r="AS2076" s="10" t="s">
        <v>1110</v>
      </c>
      <c r="AT2076" s="11">
        <v>556210.5</v>
      </c>
      <c r="AU2076" s="11">
        <v>1668631.6</v>
      </c>
      <c r="AV2076" s="11">
        <v>2224842.1</v>
      </c>
      <c r="AW2076" s="11">
        <v>3000000</v>
      </c>
      <c r="AX2076" s="11">
        <v>775157.9</v>
      </c>
      <c r="AY2076" s="11">
        <v>25.84</v>
      </c>
    </row>
    <row r="2077" spans="45:51" ht="15" thickBot="1" x14ac:dyDescent="0.35">
      <c r="AS2077" s="10" t="s">
        <v>1111</v>
      </c>
      <c r="AT2077" s="11">
        <v>1668631.6</v>
      </c>
      <c r="AU2077" s="11">
        <v>1112421.1000000001</v>
      </c>
      <c r="AV2077" s="11">
        <v>2781052.6</v>
      </c>
      <c r="AW2077" s="11">
        <v>4000000</v>
      </c>
      <c r="AX2077" s="11">
        <v>1218947.3999999999</v>
      </c>
      <c r="AY2077" s="11">
        <v>30.47</v>
      </c>
    </row>
    <row r="2078" spans="45:51" ht="15" thickBot="1" x14ac:dyDescent="0.35">
      <c r="AS2078" s="10" t="s">
        <v>1112</v>
      </c>
      <c r="AT2078" s="11">
        <v>0</v>
      </c>
      <c r="AU2078" s="11">
        <v>2224842.1</v>
      </c>
      <c r="AV2078" s="11">
        <v>2224842.1</v>
      </c>
      <c r="AW2078" s="11">
        <v>3000000</v>
      </c>
      <c r="AX2078" s="11">
        <v>775157.9</v>
      </c>
      <c r="AY2078" s="11">
        <v>25.84</v>
      </c>
    </row>
    <row r="2079" spans="45:51" ht="15" thickBot="1" x14ac:dyDescent="0.35">
      <c r="AS2079" s="10" t="s">
        <v>1113</v>
      </c>
      <c r="AT2079" s="11">
        <v>0</v>
      </c>
      <c r="AU2079" s="11">
        <v>2224842.1</v>
      </c>
      <c r="AV2079" s="11">
        <v>2224842.1</v>
      </c>
      <c r="AW2079" s="11">
        <v>1000000</v>
      </c>
      <c r="AX2079" s="11">
        <v>-1224842.1000000001</v>
      </c>
      <c r="AY2079" s="11">
        <v>-122.48</v>
      </c>
    </row>
    <row r="2080" spans="45:51" ht="15" thickBot="1" x14ac:dyDescent="0.35">
      <c r="AS2080" s="10" t="s">
        <v>1114</v>
      </c>
      <c r="AT2080" s="11">
        <v>556210.5</v>
      </c>
      <c r="AU2080" s="11">
        <v>1668631.6</v>
      </c>
      <c r="AV2080" s="11">
        <v>2224842.1</v>
      </c>
      <c r="AW2080" s="11">
        <v>1000000</v>
      </c>
      <c r="AX2080" s="11">
        <v>-1224842.1000000001</v>
      </c>
      <c r="AY2080" s="11">
        <v>-122.48</v>
      </c>
    </row>
    <row r="2081" spans="45:51" ht="15" thickBot="1" x14ac:dyDescent="0.35">
      <c r="AS2081" s="10" t="s">
        <v>1115</v>
      </c>
      <c r="AT2081" s="11">
        <v>556210.5</v>
      </c>
      <c r="AU2081" s="11">
        <v>1668631.6</v>
      </c>
      <c r="AV2081" s="11">
        <v>2224842.1</v>
      </c>
      <c r="AW2081" s="11">
        <v>2000000</v>
      </c>
      <c r="AX2081" s="11">
        <v>-224842.1</v>
      </c>
      <c r="AY2081" s="11">
        <v>-11.24</v>
      </c>
    </row>
    <row r="2082" spans="45:51" ht="15" thickBot="1" x14ac:dyDescent="0.35">
      <c r="AS2082" s="10" t="s">
        <v>1116</v>
      </c>
      <c r="AT2082" s="11">
        <v>556210.5</v>
      </c>
      <c r="AU2082" s="11">
        <v>1668631.6</v>
      </c>
      <c r="AV2082" s="11">
        <v>2224842.1</v>
      </c>
      <c r="AW2082" s="11">
        <v>3000000</v>
      </c>
      <c r="AX2082" s="11">
        <v>775157.9</v>
      </c>
      <c r="AY2082" s="11">
        <v>25.84</v>
      </c>
    </row>
    <row r="2083" spans="45:51" ht="15" thickBot="1" x14ac:dyDescent="0.35">
      <c r="AS2083" s="10" t="s">
        <v>1117</v>
      </c>
      <c r="AT2083" s="11">
        <v>556210.5</v>
      </c>
      <c r="AU2083" s="11">
        <v>1668631.6</v>
      </c>
      <c r="AV2083" s="11">
        <v>2224842.1</v>
      </c>
      <c r="AW2083" s="11">
        <v>2000000</v>
      </c>
      <c r="AX2083" s="11">
        <v>-224842.1</v>
      </c>
      <c r="AY2083" s="11">
        <v>-11.24</v>
      </c>
    </row>
    <row r="2084" spans="45:51" ht="15" thickBot="1" x14ac:dyDescent="0.35">
      <c r="AS2084" s="10" t="s">
        <v>1118</v>
      </c>
      <c r="AT2084" s="11">
        <v>0</v>
      </c>
      <c r="AU2084" s="11">
        <v>2224842.1</v>
      </c>
      <c r="AV2084" s="11">
        <v>2224842.1</v>
      </c>
      <c r="AW2084" s="11">
        <v>3000000</v>
      </c>
      <c r="AX2084" s="11">
        <v>775157.9</v>
      </c>
      <c r="AY2084" s="11">
        <v>25.84</v>
      </c>
    </row>
    <row r="2085" spans="45:51" ht="15" thickBot="1" x14ac:dyDescent="0.35">
      <c r="AS2085" s="10" t="s">
        <v>1119</v>
      </c>
      <c r="AT2085" s="11">
        <v>2224842.1</v>
      </c>
      <c r="AU2085" s="11">
        <v>556210.5</v>
      </c>
      <c r="AV2085" s="11">
        <v>2781052.6</v>
      </c>
      <c r="AW2085" s="11">
        <v>3000000</v>
      </c>
      <c r="AX2085" s="11">
        <v>218947.4</v>
      </c>
      <c r="AY2085" s="11">
        <v>7.3</v>
      </c>
    </row>
    <row r="2086" spans="45:51" ht="15" thickBot="1" x14ac:dyDescent="0.35">
      <c r="AS2086" s="10" t="s">
        <v>1120</v>
      </c>
      <c r="AT2086" s="11">
        <v>556210.5</v>
      </c>
      <c r="AU2086" s="11">
        <v>1668631.6</v>
      </c>
      <c r="AV2086" s="11">
        <v>2224842.1</v>
      </c>
      <c r="AW2086" s="11">
        <v>1000000</v>
      </c>
      <c r="AX2086" s="11">
        <v>-1224842.1000000001</v>
      </c>
      <c r="AY2086" s="11">
        <v>-122.48</v>
      </c>
    </row>
    <row r="2087" spans="45:51" ht="15" thickBot="1" x14ac:dyDescent="0.35">
      <c r="AS2087" s="10" t="s">
        <v>1121</v>
      </c>
      <c r="AT2087" s="11">
        <v>1668631.6</v>
      </c>
      <c r="AU2087" s="11">
        <v>556210.5</v>
      </c>
      <c r="AV2087" s="11">
        <v>2224842.1</v>
      </c>
      <c r="AW2087" s="11">
        <v>1000000</v>
      </c>
      <c r="AX2087" s="11">
        <v>-1224842.1000000001</v>
      </c>
      <c r="AY2087" s="11">
        <v>-122.48</v>
      </c>
    </row>
    <row r="2088" spans="45:51" ht="15" thickBot="1" x14ac:dyDescent="0.35">
      <c r="AS2088" s="10" t="s">
        <v>1122</v>
      </c>
      <c r="AT2088" s="11">
        <v>556210.5</v>
      </c>
      <c r="AU2088" s="11">
        <v>1668631.6</v>
      </c>
      <c r="AV2088" s="11">
        <v>2224842.1</v>
      </c>
      <c r="AW2088" s="11">
        <v>1000000</v>
      </c>
      <c r="AX2088" s="11">
        <v>-1224842.1000000001</v>
      </c>
      <c r="AY2088" s="11">
        <v>-122.48</v>
      </c>
    </row>
    <row r="2089" spans="45:51" ht="15" thickBot="1" x14ac:dyDescent="0.35">
      <c r="AS2089" s="10" t="s">
        <v>1123</v>
      </c>
      <c r="AT2089" s="11">
        <v>1668631.6</v>
      </c>
      <c r="AU2089" s="11">
        <v>1668631.6</v>
      </c>
      <c r="AV2089" s="11">
        <v>3337263.2</v>
      </c>
      <c r="AW2089" s="11">
        <v>4000000</v>
      </c>
      <c r="AX2089" s="11">
        <v>662736.80000000005</v>
      </c>
      <c r="AY2089" s="11">
        <v>16.57</v>
      </c>
    </row>
    <row r="2090" spans="45:51" ht="15" thickBot="1" x14ac:dyDescent="0.35">
      <c r="AS2090" s="10" t="s">
        <v>1124</v>
      </c>
      <c r="AT2090" s="11">
        <v>556210.5</v>
      </c>
      <c r="AU2090" s="11">
        <v>1668631.6</v>
      </c>
      <c r="AV2090" s="11">
        <v>2224842.1</v>
      </c>
      <c r="AW2090" s="11">
        <v>3000000</v>
      </c>
      <c r="AX2090" s="11">
        <v>775157.9</v>
      </c>
      <c r="AY2090" s="11">
        <v>25.84</v>
      </c>
    </row>
    <row r="2091" spans="45:51" ht="15" thickBot="1" x14ac:dyDescent="0.35">
      <c r="AS2091" s="10" t="s">
        <v>1125</v>
      </c>
      <c r="AT2091" s="11">
        <v>0</v>
      </c>
      <c r="AU2091" s="11">
        <v>2224842.1</v>
      </c>
      <c r="AV2091" s="11">
        <v>2224842.1</v>
      </c>
      <c r="AW2091" s="11">
        <v>3000000</v>
      </c>
      <c r="AX2091" s="11">
        <v>775157.9</v>
      </c>
      <c r="AY2091" s="11">
        <v>25.84</v>
      </c>
    </row>
    <row r="2092" spans="45:51" ht="15" thickBot="1" x14ac:dyDescent="0.35">
      <c r="AS2092" s="10" t="s">
        <v>1126</v>
      </c>
      <c r="AT2092" s="11">
        <v>556210.5</v>
      </c>
      <c r="AU2092" s="11">
        <v>1668631.6</v>
      </c>
      <c r="AV2092" s="11">
        <v>2224842.1</v>
      </c>
      <c r="AW2092" s="11">
        <v>3000000</v>
      </c>
      <c r="AX2092" s="11">
        <v>775157.9</v>
      </c>
      <c r="AY2092" s="11">
        <v>25.84</v>
      </c>
    </row>
    <row r="2093" spans="45:51" ht="15" thickBot="1" x14ac:dyDescent="0.35">
      <c r="AS2093" s="10" t="s">
        <v>1127</v>
      </c>
      <c r="AT2093" s="11">
        <v>1668631.6</v>
      </c>
      <c r="AU2093" s="11">
        <v>1112421.1000000001</v>
      </c>
      <c r="AV2093" s="11">
        <v>2781052.6</v>
      </c>
      <c r="AW2093" s="11">
        <v>4000000</v>
      </c>
      <c r="AX2093" s="11">
        <v>1218947.3999999999</v>
      </c>
      <c r="AY2093" s="11">
        <v>30.47</v>
      </c>
    </row>
    <row r="2094" spans="45:51" ht="15" thickBot="1" x14ac:dyDescent="0.35">
      <c r="AS2094" s="10" t="s">
        <v>1128</v>
      </c>
      <c r="AT2094" s="11">
        <v>0</v>
      </c>
      <c r="AU2094" s="11">
        <v>2224842.1</v>
      </c>
      <c r="AV2094" s="11">
        <v>2224842.1</v>
      </c>
      <c r="AW2094" s="11">
        <v>1000000</v>
      </c>
      <c r="AX2094" s="11">
        <v>-1224842.1000000001</v>
      </c>
      <c r="AY2094" s="11">
        <v>-122.48</v>
      </c>
    </row>
    <row r="2095" spans="45:51" ht="15" thickBot="1" x14ac:dyDescent="0.35">
      <c r="AS2095" s="10" t="s">
        <v>1129</v>
      </c>
      <c r="AT2095" s="11">
        <v>556210.5</v>
      </c>
      <c r="AU2095" s="11">
        <v>1668631.6</v>
      </c>
      <c r="AV2095" s="11">
        <v>2224842.1</v>
      </c>
      <c r="AW2095" s="11">
        <v>2000000</v>
      </c>
      <c r="AX2095" s="11">
        <v>-224842.1</v>
      </c>
      <c r="AY2095" s="11">
        <v>-11.24</v>
      </c>
    </row>
    <row r="2096" spans="45:51" ht="15" thickBot="1" x14ac:dyDescent="0.35">
      <c r="AS2096" s="10" t="s">
        <v>1130</v>
      </c>
      <c r="AT2096" s="11">
        <v>2781052.6</v>
      </c>
      <c r="AU2096" s="11">
        <v>0</v>
      </c>
      <c r="AV2096" s="11">
        <v>2781052.6</v>
      </c>
      <c r="AW2096" s="11">
        <v>1000000</v>
      </c>
      <c r="AX2096" s="11">
        <v>-1781052.6</v>
      </c>
      <c r="AY2096" s="11">
        <v>-178.11</v>
      </c>
    </row>
    <row r="2097" spans="45:51" ht="15" thickBot="1" x14ac:dyDescent="0.35">
      <c r="AS2097" s="10" t="s">
        <v>1131</v>
      </c>
      <c r="AT2097" s="11">
        <v>556210.5</v>
      </c>
      <c r="AU2097" s="11">
        <v>1668631.6</v>
      </c>
      <c r="AV2097" s="11">
        <v>2224842.1</v>
      </c>
      <c r="AW2097" s="11">
        <v>3000000</v>
      </c>
      <c r="AX2097" s="11">
        <v>775157.9</v>
      </c>
      <c r="AY2097" s="11">
        <v>25.84</v>
      </c>
    </row>
    <row r="2098" spans="45:51" ht="15" thickBot="1" x14ac:dyDescent="0.35">
      <c r="AS2098" s="10" t="s">
        <v>1132</v>
      </c>
      <c r="AT2098" s="11">
        <v>0</v>
      </c>
      <c r="AU2098" s="11">
        <v>2224842.1</v>
      </c>
      <c r="AV2098" s="11">
        <v>2224842.1</v>
      </c>
      <c r="AW2098" s="11">
        <v>2000000</v>
      </c>
      <c r="AX2098" s="11">
        <v>-224842.1</v>
      </c>
      <c r="AY2098" s="11">
        <v>-11.24</v>
      </c>
    </row>
    <row r="2099" spans="45:51" ht="15" thickBot="1" x14ac:dyDescent="0.35">
      <c r="AS2099" s="10" t="s">
        <v>1133</v>
      </c>
      <c r="AT2099" s="11">
        <v>556210.5</v>
      </c>
      <c r="AU2099" s="11">
        <v>1668631.6</v>
      </c>
      <c r="AV2099" s="11">
        <v>2224842.1</v>
      </c>
      <c r="AW2099" s="11">
        <v>1000000</v>
      </c>
      <c r="AX2099" s="11">
        <v>-1224842.1000000001</v>
      </c>
      <c r="AY2099" s="11">
        <v>-122.48</v>
      </c>
    </row>
    <row r="2100" spans="45:51" ht="15" thickBot="1" x14ac:dyDescent="0.35">
      <c r="AS2100" s="10" t="s">
        <v>1134</v>
      </c>
      <c r="AT2100" s="11">
        <v>2224842.1</v>
      </c>
      <c r="AU2100" s="11">
        <v>556210.5</v>
      </c>
      <c r="AV2100" s="11">
        <v>2781052.6</v>
      </c>
      <c r="AW2100" s="11">
        <v>1000000</v>
      </c>
      <c r="AX2100" s="11">
        <v>-1781052.6</v>
      </c>
      <c r="AY2100" s="11">
        <v>-178.11</v>
      </c>
    </row>
    <row r="2101" spans="45:51" ht="15" thickBot="1" x14ac:dyDescent="0.35">
      <c r="AS2101" s="10" t="s">
        <v>1135</v>
      </c>
      <c r="AT2101" s="11">
        <v>1668631.6</v>
      </c>
      <c r="AU2101" s="11">
        <v>1668631.6</v>
      </c>
      <c r="AV2101" s="11">
        <v>3337263.2</v>
      </c>
      <c r="AW2101" s="11">
        <v>4000000</v>
      </c>
      <c r="AX2101" s="11">
        <v>662736.80000000005</v>
      </c>
      <c r="AY2101" s="11">
        <v>16.57</v>
      </c>
    </row>
    <row r="2102" spans="45:51" ht="15" thickBot="1" x14ac:dyDescent="0.35">
      <c r="AS2102" s="10" t="s">
        <v>1136</v>
      </c>
      <c r="AT2102" s="11">
        <v>1668631.6</v>
      </c>
      <c r="AU2102" s="11">
        <v>1112421.1000000001</v>
      </c>
      <c r="AV2102" s="11">
        <v>2781052.6</v>
      </c>
      <c r="AW2102" s="11">
        <v>4000000</v>
      </c>
      <c r="AX2102" s="11">
        <v>1218947.3999999999</v>
      </c>
      <c r="AY2102" s="11">
        <v>30.47</v>
      </c>
    </row>
    <row r="2103" spans="45:51" ht="15" thickBot="1" x14ac:dyDescent="0.35">
      <c r="AS2103" s="10" t="s">
        <v>1137</v>
      </c>
      <c r="AT2103" s="11">
        <v>2781052.6</v>
      </c>
      <c r="AU2103" s="11">
        <v>0</v>
      </c>
      <c r="AV2103" s="11">
        <v>2781052.6</v>
      </c>
      <c r="AW2103" s="11">
        <v>3000000</v>
      </c>
      <c r="AX2103" s="11">
        <v>218947.4</v>
      </c>
      <c r="AY2103" s="11">
        <v>7.3</v>
      </c>
    </row>
    <row r="2104" spans="45:51" ht="15" thickBot="1" x14ac:dyDescent="0.35">
      <c r="AS2104" s="10" t="s">
        <v>1138</v>
      </c>
      <c r="AT2104" s="11">
        <v>0</v>
      </c>
      <c r="AU2104" s="11">
        <v>2224842.1</v>
      </c>
      <c r="AV2104" s="11">
        <v>2224842.1</v>
      </c>
      <c r="AW2104" s="11">
        <v>2000000</v>
      </c>
      <c r="AX2104" s="11">
        <v>-224842.1</v>
      </c>
      <c r="AY2104" s="11">
        <v>-11.24</v>
      </c>
    </row>
    <row r="2105" spans="45:51" ht="15" thickBot="1" x14ac:dyDescent="0.35">
      <c r="AS2105" s="10" t="s">
        <v>1139</v>
      </c>
      <c r="AT2105" s="11">
        <v>556210.5</v>
      </c>
      <c r="AU2105" s="11">
        <v>1668631.6</v>
      </c>
      <c r="AV2105" s="11">
        <v>2224842.1</v>
      </c>
      <c r="AW2105" s="11">
        <v>3000000</v>
      </c>
      <c r="AX2105" s="11">
        <v>775157.9</v>
      </c>
      <c r="AY2105" s="11">
        <v>25.84</v>
      </c>
    </row>
    <row r="2106" spans="45:51" ht="15" thickBot="1" x14ac:dyDescent="0.35">
      <c r="AS2106" s="10" t="s">
        <v>1140</v>
      </c>
      <c r="AT2106" s="11">
        <v>556210.5</v>
      </c>
      <c r="AU2106" s="11">
        <v>1668631.6</v>
      </c>
      <c r="AV2106" s="11">
        <v>2224842.1</v>
      </c>
      <c r="AW2106" s="11">
        <v>1000000</v>
      </c>
      <c r="AX2106" s="11">
        <v>-1224842.1000000001</v>
      </c>
      <c r="AY2106" s="11">
        <v>-122.48</v>
      </c>
    </row>
    <row r="2107" spans="45:51" ht="15" thickBot="1" x14ac:dyDescent="0.35">
      <c r="AS2107" s="10" t="s">
        <v>1141</v>
      </c>
      <c r="AT2107" s="11">
        <v>1668631.6</v>
      </c>
      <c r="AU2107" s="11">
        <v>556210.5</v>
      </c>
      <c r="AV2107" s="11">
        <v>2224842.1</v>
      </c>
      <c r="AW2107" s="11">
        <v>1000000</v>
      </c>
      <c r="AX2107" s="11">
        <v>-1224842.1000000001</v>
      </c>
      <c r="AY2107" s="11">
        <v>-122.48</v>
      </c>
    </row>
    <row r="2108" spans="45:51" ht="15" thickBot="1" x14ac:dyDescent="0.35">
      <c r="AS2108" s="10" t="s">
        <v>1142</v>
      </c>
      <c r="AT2108" s="11">
        <v>0</v>
      </c>
      <c r="AU2108" s="11">
        <v>2224842.1</v>
      </c>
      <c r="AV2108" s="11">
        <v>2224842.1</v>
      </c>
      <c r="AW2108" s="11">
        <v>1000000</v>
      </c>
      <c r="AX2108" s="11">
        <v>-1224842.1000000001</v>
      </c>
      <c r="AY2108" s="11">
        <v>-122.48</v>
      </c>
    </row>
    <row r="2109" spans="45:51" ht="15" thickBot="1" x14ac:dyDescent="0.35">
      <c r="AS2109" s="10" t="s">
        <v>1143</v>
      </c>
      <c r="AT2109" s="11">
        <v>556210.5</v>
      </c>
      <c r="AU2109" s="11">
        <v>1668631.6</v>
      </c>
      <c r="AV2109" s="11">
        <v>2224842.1</v>
      </c>
      <c r="AW2109" s="11">
        <v>2000000</v>
      </c>
      <c r="AX2109" s="11">
        <v>-224842.1</v>
      </c>
      <c r="AY2109" s="11">
        <v>-11.24</v>
      </c>
    </row>
    <row r="2110" spans="45:51" ht="15" thickBot="1" x14ac:dyDescent="0.35">
      <c r="AS2110" s="10" t="s">
        <v>1144</v>
      </c>
      <c r="AT2110" s="11">
        <v>2224842.1</v>
      </c>
      <c r="AU2110" s="11">
        <v>556210.5</v>
      </c>
      <c r="AV2110" s="11">
        <v>2781052.6</v>
      </c>
      <c r="AW2110" s="11">
        <v>4000000</v>
      </c>
      <c r="AX2110" s="11">
        <v>1218947.3999999999</v>
      </c>
      <c r="AY2110" s="11">
        <v>30.47</v>
      </c>
    </row>
    <row r="2111" spans="45:51" ht="15" thickBot="1" x14ac:dyDescent="0.35">
      <c r="AS2111" s="10" t="s">
        <v>1145</v>
      </c>
      <c r="AT2111" s="11">
        <v>556210.5</v>
      </c>
      <c r="AU2111" s="11">
        <v>1668631.6</v>
      </c>
      <c r="AV2111" s="11">
        <v>2224842.1</v>
      </c>
      <c r="AW2111" s="11">
        <v>1000000</v>
      </c>
      <c r="AX2111" s="11">
        <v>-1224842.1000000001</v>
      </c>
      <c r="AY2111" s="11">
        <v>-122.48</v>
      </c>
    </row>
    <row r="2112" spans="45:51" ht="15" thickBot="1" x14ac:dyDescent="0.35">
      <c r="AS2112" s="10" t="s">
        <v>1146</v>
      </c>
      <c r="AT2112" s="11">
        <v>556210.5</v>
      </c>
      <c r="AU2112" s="11">
        <v>1668631.6</v>
      </c>
      <c r="AV2112" s="11">
        <v>2224842.1</v>
      </c>
      <c r="AW2112" s="11">
        <v>2000000</v>
      </c>
      <c r="AX2112" s="11">
        <v>-224842.1</v>
      </c>
      <c r="AY2112" s="11">
        <v>-11.24</v>
      </c>
    </row>
    <row r="2113" spans="45:51" ht="15" thickBot="1" x14ac:dyDescent="0.35">
      <c r="AS2113" s="10" t="s">
        <v>1147</v>
      </c>
      <c r="AT2113" s="11">
        <v>0</v>
      </c>
      <c r="AU2113" s="11">
        <v>2224842.1</v>
      </c>
      <c r="AV2113" s="11">
        <v>2224842.1</v>
      </c>
      <c r="AW2113" s="11">
        <v>3000000</v>
      </c>
      <c r="AX2113" s="11">
        <v>775157.9</v>
      </c>
      <c r="AY2113" s="11">
        <v>25.84</v>
      </c>
    </row>
    <row r="2114" spans="45:51" ht="15" thickBot="1" x14ac:dyDescent="0.35">
      <c r="AS2114" s="10" t="s">
        <v>1148</v>
      </c>
      <c r="AT2114" s="11">
        <v>556210.5</v>
      </c>
      <c r="AU2114" s="11">
        <v>1668631.6</v>
      </c>
      <c r="AV2114" s="11">
        <v>2224842.1</v>
      </c>
      <c r="AW2114" s="11">
        <v>3000000</v>
      </c>
      <c r="AX2114" s="11">
        <v>775157.9</v>
      </c>
      <c r="AY2114" s="11">
        <v>25.84</v>
      </c>
    </row>
    <row r="2115" spans="45:51" ht="15" thickBot="1" x14ac:dyDescent="0.35">
      <c r="AS2115" s="10" t="s">
        <v>1149</v>
      </c>
      <c r="AT2115" s="11">
        <v>1668631.6</v>
      </c>
      <c r="AU2115" s="11">
        <v>1112421.1000000001</v>
      </c>
      <c r="AV2115" s="11">
        <v>2781052.6</v>
      </c>
      <c r="AW2115" s="11">
        <v>4000000</v>
      </c>
      <c r="AX2115" s="11">
        <v>1218947.3999999999</v>
      </c>
      <c r="AY2115" s="11">
        <v>30.47</v>
      </c>
    </row>
    <row r="2116" spans="45:51" ht="15" thickBot="1" x14ac:dyDescent="0.35">
      <c r="AS2116" s="10" t="s">
        <v>1150</v>
      </c>
      <c r="AT2116" s="11">
        <v>2781052.6</v>
      </c>
      <c r="AU2116" s="11">
        <v>0</v>
      </c>
      <c r="AV2116" s="11">
        <v>2781052.6</v>
      </c>
      <c r="AW2116" s="11">
        <v>4000000</v>
      </c>
      <c r="AX2116" s="11">
        <v>1218947.3999999999</v>
      </c>
      <c r="AY2116" s="11">
        <v>30.47</v>
      </c>
    </row>
    <row r="2117" spans="45:51" ht="15" thickBot="1" x14ac:dyDescent="0.35">
      <c r="AS2117" s="10" t="s">
        <v>1151</v>
      </c>
      <c r="AT2117" s="11">
        <v>2781052.6</v>
      </c>
      <c r="AU2117" s="11">
        <v>0</v>
      </c>
      <c r="AV2117" s="11">
        <v>2781052.6</v>
      </c>
      <c r="AW2117" s="11">
        <v>2000000</v>
      </c>
      <c r="AX2117" s="11">
        <v>-781052.6</v>
      </c>
      <c r="AY2117" s="11">
        <v>-39.049999999999997</v>
      </c>
    </row>
    <row r="2118" spans="45:51" ht="15" thickBot="1" x14ac:dyDescent="0.35">
      <c r="AS2118" s="10" t="s">
        <v>1152</v>
      </c>
      <c r="AT2118" s="11">
        <v>556210.5</v>
      </c>
      <c r="AU2118" s="11">
        <v>1668631.6</v>
      </c>
      <c r="AV2118" s="11">
        <v>2224842.1</v>
      </c>
      <c r="AW2118" s="11">
        <v>2000000</v>
      </c>
      <c r="AX2118" s="11">
        <v>-224842.1</v>
      </c>
      <c r="AY2118" s="11">
        <v>-11.24</v>
      </c>
    </row>
    <row r="2119" spans="45:51" ht="15" thickBot="1" x14ac:dyDescent="0.35">
      <c r="AS2119" s="10" t="s">
        <v>1153</v>
      </c>
      <c r="AT2119" s="11">
        <v>1668631.6</v>
      </c>
      <c r="AU2119" s="11">
        <v>1668631.6</v>
      </c>
      <c r="AV2119" s="11">
        <v>3337263.2</v>
      </c>
      <c r="AW2119" s="11">
        <v>4000000</v>
      </c>
      <c r="AX2119" s="11">
        <v>662736.80000000005</v>
      </c>
      <c r="AY2119" s="11">
        <v>16.57</v>
      </c>
    </row>
    <row r="2120" spans="45:51" ht="15" thickBot="1" x14ac:dyDescent="0.35">
      <c r="AS2120" s="10" t="s">
        <v>1154</v>
      </c>
      <c r="AT2120" s="11">
        <v>556210.5</v>
      </c>
      <c r="AU2120" s="11">
        <v>1668631.6</v>
      </c>
      <c r="AV2120" s="11">
        <v>2224842.1</v>
      </c>
      <c r="AW2120" s="11">
        <v>3000000</v>
      </c>
      <c r="AX2120" s="11">
        <v>775157.9</v>
      </c>
      <c r="AY2120" s="11">
        <v>25.84</v>
      </c>
    </row>
    <row r="2121" spans="45:51" ht="15" thickBot="1" x14ac:dyDescent="0.35">
      <c r="AS2121" s="10" t="s">
        <v>1155</v>
      </c>
      <c r="AT2121" s="11">
        <v>556210.5</v>
      </c>
      <c r="AU2121" s="11">
        <v>1668631.6</v>
      </c>
      <c r="AV2121" s="11">
        <v>2224842.1</v>
      </c>
      <c r="AW2121" s="11">
        <v>3000000</v>
      </c>
      <c r="AX2121" s="11">
        <v>775157.9</v>
      </c>
      <c r="AY2121" s="11">
        <v>25.84</v>
      </c>
    </row>
    <row r="2122" spans="45:51" ht="15" thickBot="1" x14ac:dyDescent="0.35">
      <c r="AS2122" s="10" t="s">
        <v>1156</v>
      </c>
      <c r="AT2122" s="11">
        <v>556210.5</v>
      </c>
      <c r="AU2122" s="11">
        <v>1668631.6</v>
      </c>
      <c r="AV2122" s="11">
        <v>2224842.1</v>
      </c>
      <c r="AW2122" s="11">
        <v>3000000</v>
      </c>
      <c r="AX2122" s="11">
        <v>775157.9</v>
      </c>
      <c r="AY2122" s="11">
        <v>25.84</v>
      </c>
    </row>
    <row r="2123" spans="45:51" ht="15" thickBot="1" x14ac:dyDescent="0.35">
      <c r="AS2123" s="10" t="s">
        <v>1157</v>
      </c>
      <c r="AT2123" s="11">
        <v>2224842.1</v>
      </c>
      <c r="AU2123" s="11">
        <v>0</v>
      </c>
      <c r="AV2123" s="11">
        <v>2224842.1</v>
      </c>
      <c r="AW2123" s="11">
        <v>1000000</v>
      </c>
      <c r="AX2123" s="11">
        <v>-1224842.1000000001</v>
      </c>
      <c r="AY2123" s="11">
        <v>-122.48</v>
      </c>
    </row>
    <row r="2124" spans="45:51" ht="15" thickBot="1" x14ac:dyDescent="0.35">
      <c r="AS2124" s="10" t="s">
        <v>1158</v>
      </c>
      <c r="AT2124" s="11">
        <v>1668631.6</v>
      </c>
      <c r="AU2124" s="11">
        <v>1112421.1000000001</v>
      </c>
      <c r="AV2124" s="11">
        <v>2781052.6</v>
      </c>
      <c r="AW2124" s="11">
        <v>4000000</v>
      </c>
      <c r="AX2124" s="11">
        <v>1218947.3999999999</v>
      </c>
      <c r="AY2124" s="11">
        <v>30.47</v>
      </c>
    </row>
    <row r="2125" spans="45:51" ht="15" thickBot="1" x14ac:dyDescent="0.35">
      <c r="AS2125" s="10" t="s">
        <v>1159</v>
      </c>
      <c r="AT2125" s="11">
        <v>1668631.6</v>
      </c>
      <c r="AU2125" s="11">
        <v>1112421.1000000001</v>
      </c>
      <c r="AV2125" s="11">
        <v>2781052.6</v>
      </c>
      <c r="AW2125" s="11">
        <v>4000000</v>
      </c>
      <c r="AX2125" s="11">
        <v>1218947.3999999999</v>
      </c>
      <c r="AY2125" s="11">
        <v>30.47</v>
      </c>
    </row>
    <row r="2126" spans="45:51" ht="15" thickBot="1" x14ac:dyDescent="0.35">
      <c r="AS2126" s="10" t="s">
        <v>1160</v>
      </c>
      <c r="AT2126" s="11">
        <v>556210.5</v>
      </c>
      <c r="AU2126" s="11">
        <v>1668631.6</v>
      </c>
      <c r="AV2126" s="11">
        <v>2224842.1</v>
      </c>
      <c r="AW2126" s="11">
        <v>2000000</v>
      </c>
      <c r="AX2126" s="11">
        <v>-224842.1</v>
      </c>
      <c r="AY2126" s="11">
        <v>-11.24</v>
      </c>
    </row>
    <row r="2127" spans="45:51" ht="15" thickBot="1" x14ac:dyDescent="0.35">
      <c r="AS2127" s="10" t="s">
        <v>1161</v>
      </c>
      <c r="AT2127" s="11">
        <v>0</v>
      </c>
      <c r="AU2127" s="11">
        <v>2224842.1</v>
      </c>
      <c r="AV2127" s="11">
        <v>2224842.1</v>
      </c>
      <c r="AW2127" s="11">
        <v>1000000</v>
      </c>
      <c r="AX2127" s="11">
        <v>-1224842.1000000001</v>
      </c>
      <c r="AY2127" s="11">
        <v>-122.48</v>
      </c>
    </row>
    <row r="2128" spans="45:51" ht="15" thickBot="1" x14ac:dyDescent="0.35">
      <c r="AS2128" s="10" t="s">
        <v>1162</v>
      </c>
      <c r="AT2128" s="11">
        <v>1668631.6</v>
      </c>
      <c r="AU2128" s="11">
        <v>1112421.1000000001</v>
      </c>
      <c r="AV2128" s="11">
        <v>2781052.6</v>
      </c>
      <c r="AW2128" s="11">
        <v>4000000</v>
      </c>
      <c r="AX2128" s="11">
        <v>1218947.3999999999</v>
      </c>
      <c r="AY2128" s="11">
        <v>30.47</v>
      </c>
    </row>
    <row r="2129" spans="45:51" ht="15" thickBot="1" x14ac:dyDescent="0.35">
      <c r="AS2129" s="10" t="s">
        <v>1163</v>
      </c>
      <c r="AT2129" s="11">
        <v>0</v>
      </c>
      <c r="AU2129" s="11">
        <v>2224842.1</v>
      </c>
      <c r="AV2129" s="11">
        <v>2224842.1</v>
      </c>
      <c r="AW2129" s="11">
        <v>3000000</v>
      </c>
      <c r="AX2129" s="11">
        <v>775157.9</v>
      </c>
      <c r="AY2129" s="11">
        <v>25.84</v>
      </c>
    </row>
    <row r="2130" spans="45:51" ht="15" thickBot="1" x14ac:dyDescent="0.35">
      <c r="AS2130" s="10" t="s">
        <v>1164</v>
      </c>
      <c r="AT2130" s="11">
        <v>2781052.6</v>
      </c>
      <c r="AU2130" s="11">
        <v>0</v>
      </c>
      <c r="AV2130" s="11">
        <v>2781052.6</v>
      </c>
      <c r="AW2130" s="11">
        <v>4000000</v>
      </c>
      <c r="AX2130" s="11">
        <v>1218947.3999999999</v>
      </c>
      <c r="AY2130" s="11">
        <v>30.47</v>
      </c>
    </row>
    <row r="2131" spans="45:51" ht="15" thickBot="1" x14ac:dyDescent="0.35">
      <c r="AS2131" s="10" t="s">
        <v>1165</v>
      </c>
      <c r="AT2131" s="11">
        <v>0</v>
      </c>
      <c r="AU2131" s="11">
        <v>2224842.1</v>
      </c>
      <c r="AV2131" s="11">
        <v>2224842.1</v>
      </c>
      <c r="AW2131" s="11">
        <v>2000000</v>
      </c>
      <c r="AX2131" s="11">
        <v>-224842.1</v>
      </c>
      <c r="AY2131" s="11">
        <v>-11.24</v>
      </c>
    </row>
    <row r="2132" spans="45:51" ht="15" thickBot="1" x14ac:dyDescent="0.35">
      <c r="AS2132" s="10" t="s">
        <v>1166</v>
      </c>
      <c r="AT2132" s="11">
        <v>0</v>
      </c>
      <c r="AU2132" s="11">
        <v>2224842.1</v>
      </c>
      <c r="AV2132" s="11">
        <v>2224842.1</v>
      </c>
      <c r="AW2132" s="11">
        <v>2000000</v>
      </c>
      <c r="AX2132" s="11">
        <v>-224842.1</v>
      </c>
      <c r="AY2132" s="11">
        <v>-11.24</v>
      </c>
    </row>
    <row r="2133" spans="45:51" ht="15" thickBot="1" x14ac:dyDescent="0.35">
      <c r="AS2133" s="10" t="s">
        <v>1167</v>
      </c>
      <c r="AT2133" s="11">
        <v>1668631.6</v>
      </c>
      <c r="AU2133" s="11">
        <v>1112421.1000000001</v>
      </c>
      <c r="AV2133" s="11">
        <v>2781052.6</v>
      </c>
      <c r="AW2133" s="11">
        <v>1000000</v>
      </c>
      <c r="AX2133" s="11">
        <v>-1781052.6</v>
      </c>
      <c r="AY2133" s="11">
        <v>-178.11</v>
      </c>
    </row>
    <row r="2134" spans="45:51" ht="15" thickBot="1" x14ac:dyDescent="0.35">
      <c r="AS2134" s="10" t="s">
        <v>1168</v>
      </c>
      <c r="AT2134" s="11">
        <v>2781052.6</v>
      </c>
      <c r="AU2134" s="11">
        <v>0</v>
      </c>
      <c r="AV2134" s="11">
        <v>2781052.6</v>
      </c>
      <c r="AW2134" s="11">
        <v>4000000</v>
      </c>
      <c r="AX2134" s="11">
        <v>1218947.3999999999</v>
      </c>
      <c r="AY2134" s="11">
        <v>30.47</v>
      </c>
    </row>
    <row r="2135" spans="45:51" ht="15" thickBot="1" x14ac:dyDescent="0.35">
      <c r="AS2135" s="10" t="s">
        <v>1169</v>
      </c>
      <c r="AT2135" s="11">
        <v>2224842.1</v>
      </c>
      <c r="AU2135" s="11">
        <v>556210.5</v>
      </c>
      <c r="AV2135" s="11">
        <v>2781052.6</v>
      </c>
      <c r="AW2135" s="11">
        <v>1000000</v>
      </c>
      <c r="AX2135" s="11">
        <v>-1781052.6</v>
      </c>
      <c r="AY2135" s="11">
        <v>-178.11</v>
      </c>
    </row>
    <row r="2136" spans="45:51" ht="15" thickBot="1" x14ac:dyDescent="0.35">
      <c r="AS2136" s="10" t="s">
        <v>1170</v>
      </c>
      <c r="AT2136" s="11">
        <v>556210.5</v>
      </c>
      <c r="AU2136" s="11">
        <v>1668631.6</v>
      </c>
      <c r="AV2136" s="11">
        <v>2224842.1</v>
      </c>
      <c r="AW2136" s="11">
        <v>1000000</v>
      </c>
      <c r="AX2136" s="11">
        <v>-1224842.1000000001</v>
      </c>
      <c r="AY2136" s="11">
        <v>-122.48</v>
      </c>
    </row>
    <row r="2137" spans="45:51" ht="15" thickBot="1" x14ac:dyDescent="0.35">
      <c r="AS2137" s="10" t="s">
        <v>1171</v>
      </c>
      <c r="AT2137" s="11">
        <v>2224842.1</v>
      </c>
      <c r="AU2137" s="11">
        <v>0</v>
      </c>
      <c r="AV2137" s="11">
        <v>2224842.1</v>
      </c>
      <c r="AW2137" s="11">
        <v>2000000</v>
      </c>
      <c r="AX2137" s="11">
        <v>-224842.1</v>
      </c>
      <c r="AY2137" s="11">
        <v>-11.24</v>
      </c>
    </row>
    <row r="2138" spans="45:51" ht="15" thickBot="1" x14ac:dyDescent="0.35">
      <c r="AS2138" s="10" t="s">
        <v>1172</v>
      </c>
      <c r="AT2138" s="11">
        <v>0</v>
      </c>
      <c r="AU2138" s="11">
        <v>2224842.1</v>
      </c>
      <c r="AV2138" s="11">
        <v>2224842.1</v>
      </c>
      <c r="AW2138" s="11">
        <v>3000000</v>
      </c>
      <c r="AX2138" s="11">
        <v>775157.9</v>
      </c>
      <c r="AY2138" s="11">
        <v>25.84</v>
      </c>
    </row>
    <row r="2139" spans="45:51" ht="15" thickBot="1" x14ac:dyDescent="0.35">
      <c r="AS2139" s="10" t="s">
        <v>1173</v>
      </c>
      <c r="AT2139" s="11">
        <v>556210.5</v>
      </c>
      <c r="AU2139" s="11">
        <v>1668631.6</v>
      </c>
      <c r="AV2139" s="11">
        <v>2224842.1</v>
      </c>
      <c r="AW2139" s="11">
        <v>1000000</v>
      </c>
      <c r="AX2139" s="11">
        <v>-1224842.1000000001</v>
      </c>
      <c r="AY2139" s="11">
        <v>-122.48</v>
      </c>
    </row>
    <row r="2140" spans="45:51" ht="15" thickBot="1" x14ac:dyDescent="0.35">
      <c r="AS2140" s="10" t="s">
        <v>1174</v>
      </c>
      <c r="AT2140" s="11">
        <v>0</v>
      </c>
      <c r="AU2140" s="11">
        <v>2224842.1</v>
      </c>
      <c r="AV2140" s="11">
        <v>2224842.1</v>
      </c>
      <c r="AW2140" s="11">
        <v>2000000</v>
      </c>
      <c r="AX2140" s="11">
        <v>-224842.1</v>
      </c>
      <c r="AY2140" s="11">
        <v>-11.24</v>
      </c>
    </row>
    <row r="2141" spans="45:51" ht="15" thickBot="1" x14ac:dyDescent="0.35">
      <c r="AS2141" s="10" t="s">
        <v>1175</v>
      </c>
      <c r="AT2141" s="11">
        <v>556210.5</v>
      </c>
      <c r="AU2141" s="11">
        <v>1668631.6</v>
      </c>
      <c r="AV2141" s="11">
        <v>2224842.1</v>
      </c>
      <c r="AW2141" s="11">
        <v>2000000</v>
      </c>
      <c r="AX2141" s="11">
        <v>-224842.1</v>
      </c>
      <c r="AY2141" s="11">
        <v>-11.24</v>
      </c>
    </row>
    <row r="2142" spans="45:51" ht="15" thickBot="1" x14ac:dyDescent="0.35">
      <c r="AS2142" s="10" t="s">
        <v>1176</v>
      </c>
      <c r="AT2142" s="11">
        <v>2781052.6</v>
      </c>
      <c r="AU2142" s="11">
        <v>0</v>
      </c>
      <c r="AV2142" s="11">
        <v>2781052.6</v>
      </c>
      <c r="AW2142" s="11">
        <v>1000000</v>
      </c>
      <c r="AX2142" s="11">
        <v>-1781052.6</v>
      </c>
      <c r="AY2142" s="11">
        <v>-178.11</v>
      </c>
    </row>
    <row r="2143" spans="45:51" ht="15" thickBot="1" x14ac:dyDescent="0.35">
      <c r="AS2143" s="10" t="s">
        <v>1177</v>
      </c>
      <c r="AT2143" s="11">
        <v>0</v>
      </c>
      <c r="AU2143" s="11">
        <v>2224842.1</v>
      </c>
      <c r="AV2143" s="11">
        <v>2224842.1</v>
      </c>
      <c r="AW2143" s="11">
        <v>1000000</v>
      </c>
      <c r="AX2143" s="11">
        <v>-1224842.1000000001</v>
      </c>
      <c r="AY2143" s="11">
        <v>-122.48</v>
      </c>
    </row>
    <row r="2144" spans="45:51" ht="15" thickBot="1" x14ac:dyDescent="0.35">
      <c r="AS2144" s="10" t="s">
        <v>1178</v>
      </c>
      <c r="AT2144" s="11">
        <v>556210.5</v>
      </c>
      <c r="AU2144" s="11">
        <v>1668631.6</v>
      </c>
      <c r="AV2144" s="11">
        <v>2224842.1</v>
      </c>
      <c r="AW2144" s="11">
        <v>3000000</v>
      </c>
      <c r="AX2144" s="11">
        <v>775157.9</v>
      </c>
      <c r="AY2144" s="11">
        <v>25.84</v>
      </c>
    </row>
    <row r="2145" spans="45:51" ht="15" thickBot="1" x14ac:dyDescent="0.35">
      <c r="AS2145" s="10" t="s">
        <v>1179</v>
      </c>
      <c r="AT2145" s="11">
        <v>556210.5</v>
      </c>
      <c r="AU2145" s="11">
        <v>1668631.6</v>
      </c>
      <c r="AV2145" s="11">
        <v>2224842.1</v>
      </c>
      <c r="AW2145" s="11">
        <v>3000000</v>
      </c>
      <c r="AX2145" s="11">
        <v>775157.9</v>
      </c>
      <c r="AY2145" s="11">
        <v>25.84</v>
      </c>
    </row>
    <row r="2146" spans="45:51" ht="15" thickBot="1" x14ac:dyDescent="0.35">
      <c r="AS2146" s="10" t="s">
        <v>1180</v>
      </c>
      <c r="AT2146" s="11">
        <v>1668631.6</v>
      </c>
      <c r="AU2146" s="11">
        <v>1112421.1000000001</v>
      </c>
      <c r="AV2146" s="11">
        <v>2781052.6</v>
      </c>
      <c r="AW2146" s="11">
        <v>4000000</v>
      </c>
      <c r="AX2146" s="11">
        <v>1218947.3999999999</v>
      </c>
      <c r="AY2146" s="11">
        <v>30.47</v>
      </c>
    </row>
    <row r="2147" spans="45:51" ht="15" thickBot="1" x14ac:dyDescent="0.35">
      <c r="AS2147" s="10" t="s">
        <v>1181</v>
      </c>
      <c r="AT2147" s="11">
        <v>0</v>
      </c>
      <c r="AU2147" s="11">
        <v>2224842.1</v>
      </c>
      <c r="AV2147" s="11">
        <v>2224842.1</v>
      </c>
      <c r="AW2147" s="11">
        <v>2000000</v>
      </c>
      <c r="AX2147" s="11">
        <v>-224842.1</v>
      </c>
      <c r="AY2147" s="11">
        <v>-11.24</v>
      </c>
    </row>
    <row r="2148" spans="45:51" ht="15" thickBot="1" x14ac:dyDescent="0.35">
      <c r="AS2148" s="10" t="s">
        <v>1182</v>
      </c>
      <c r="AT2148" s="11">
        <v>556210.5</v>
      </c>
      <c r="AU2148" s="11">
        <v>1668631.6</v>
      </c>
      <c r="AV2148" s="11">
        <v>2224842.1</v>
      </c>
      <c r="AW2148" s="11">
        <v>1000000</v>
      </c>
      <c r="AX2148" s="11">
        <v>-1224842.1000000001</v>
      </c>
      <c r="AY2148" s="11">
        <v>-122.48</v>
      </c>
    </row>
    <row r="2149" spans="45:51" ht="15" thickBot="1" x14ac:dyDescent="0.35">
      <c r="AS2149" s="10" t="s">
        <v>1183</v>
      </c>
      <c r="AT2149" s="11">
        <v>1668631.6</v>
      </c>
      <c r="AU2149" s="11">
        <v>1112421.1000000001</v>
      </c>
      <c r="AV2149" s="11">
        <v>2781052.6</v>
      </c>
      <c r="AW2149" s="11">
        <v>4000000</v>
      </c>
      <c r="AX2149" s="11">
        <v>1218947.3999999999</v>
      </c>
      <c r="AY2149" s="11">
        <v>30.47</v>
      </c>
    </row>
    <row r="2150" spans="45:51" ht="15" thickBot="1" x14ac:dyDescent="0.35">
      <c r="AS2150" s="10" t="s">
        <v>1184</v>
      </c>
      <c r="AT2150" s="11">
        <v>556210.5</v>
      </c>
      <c r="AU2150" s="11">
        <v>1668631.6</v>
      </c>
      <c r="AV2150" s="11">
        <v>2224842.1</v>
      </c>
      <c r="AW2150" s="11">
        <v>3000000</v>
      </c>
      <c r="AX2150" s="11">
        <v>775157.9</v>
      </c>
      <c r="AY2150" s="11">
        <v>25.84</v>
      </c>
    </row>
    <row r="2151" spans="45:51" ht="15" thickBot="1" x14ac:dyDescent="0.35">
      <c r="AS2151" s="10" t="s">
        <v>1185</v>
      </c>
      <c r="AT2151" s="11">
        <v>0</v>
      </c>
      <c r="AU2151" s="11">
        <v>2224842.1</v>
      </c>
      <c r="AV2151" s="11">
        <v>2224842.1</v>
      </c>
      <c r="AW2151" s="11">
        <v>3000000</v>
      </c>
      <c r="AX2151" s="11">
        <v>775157.9</v>
      </c>
      <c r="AY2151" s="11">
        <v>25.84</v>
      </c>
    </row>
    <row r="2152" spans="45:51" ht="15" thickBot="1" x14ac:dyDescent="0.35">
      <c r="AS2152" s="10" t="s">
        <v>1186</v>
      </c>
      <c r="AT2152" s="11">
        <v>0</v>
      </c>
      <c r="AU2152" s="11">
        <v>2224842.1</v>
      </c>
      <c r="AV2152" s="11">
        <v>2224842.1</v>
      </c>
      <c r="AW2152" s="11">
        <v>2000000</v>
      </c>
      <c r="AX2152" s="11">
        <v>-224842.1</v>
      </c>
      <c r="AY2152" s="11">
        <v>-11.24</v>
      </c>
    </row>
    <row r="2153" spans="45:51" ht="15" thickBot="1" x14ac:dyDescent="0.35">
      <c r="AS2153" s="10" t="s">
        <v>1187</v>
      </c>
      <c r="AT2153" s="11">
        <v>0</v>
      </c>
      <c r="AU2153" s="11">
        <v>2224842.1</v>
      </c>
      <c r="AV2153" s="11">
        <v>2224842.1</v>
      </c>
      <c r="AW2153" s="11">
        <v>3000000</v>
      </c>
      <c r="AX2153" s="11">
        <v>775157.9</v>
      </c>
      <c r="AY2153" s="11">
        <v>25.84</v>
      </c>
    </row>
    <row r="2154" spans="45:51" ht="15" thickBot="1" x14ac:dyDescent="0.35">
      <c r="AS2154" s="10" t="s">
        <v>1188</v>
      </c>
      <c r="AT2154" s="11">
        <v>0</v>
      </c>
      <c r="AU2154" s="11">
        <v>2224842.1</v>
      </c>
      <c r="AV2154" s="11">
        <v>2224842.1</v>
      </c>
      <c r="AW2154" s="11">
        <v>2000000</v>
      </c>
      <c r="AX2154" s="11">
        <v>-224842.1</v>
      </c>
      <c r="AY2154" s="11">
        <v>-11.24</v>
      </c>
    </row>
    <row r="2155" spans="45:51" ht="15" thickBot="1" x14ac:dyDescent="0.35">
      <c r="AS2155" s="10" t="s">
        <v>1189</v>
      </c>
      <c r="AT2155" s="11">
        <v>556210.5</v>
      </c>
      <c r="AU2155" s="11">
        <v>1668631.6</v>
      </c>
      <c r="AV2155" s="11">
        <v>2224842.1</v>
      </c>
      <c r="AW2155" s="11">
        <v>3000000</v>
      </c>
      <c r="AX2155" s="11">
        <v>775157.9</v>
      </c>
      <c r="AY2155" s="11">
        <v>25.84</v>
      </c>
    </row>
    <row r="2156" spans="45:51" ht="15" thickBot="1" x14ac:dyDescent="0.35">
      <c r="AS2156" s="10" t="s">
        <v>1190</v>
      </c>
      <c r="AT2156" s="11">
        <v>0</v>
      </c>
      <c r="AU2156" s="11">
        <v>2224842.1</v>
      </c>
      <c r="AV2156" s="11">
        <v>2224842.1</v>
      </c>
      <c r="AW2156" s="11">
        <v>3000000</v>
      </c>
      <c r="AX2156" s="11">
        <v>775157.9</v>
      </c>
      <c r="AY2156" s="11">
        <v>25.84</v>
      </c>
    </row>
    <row r="2157" spans="45:51" ht="15" thickBot="1" x14ac:dyDescent="0.35">
      <c r="AS2157" s="10" t="s">
        <v>1191</v>
      </c>
      <c r="AT2157" s="11">
        <v>2781052.6</v>
      </c>
      <c r="AU2157" s="11">
        <v>0</v>
      </c>
      <c r="AV2157" s="11">
        <v>2781052.6</v>
      </c>
      <c r="AW2157" s="11">
        <v>2000000</v>
      </c>
      <c r="AX2157" s="11">
        <v>-781052.6</v>
      </c>
      <c r="AY2157" s="11">
        <v>-39.049999999999997</v>
      </c>
    </row>
    <row r="2158" spans="45:51" ht="15" thickBot="1" x14ac:dyDescent="0.35">
      <c r="AS2158" s="10" t="s">
        <v>1192</v>
      </c>
      <c r="AT2158" s="11">
        <v>556210.5</v>
      </c>
      <c r="AU2158" s="11">
        <v>1668631.6</v>
      </c>
      <c r="AV2158" s="11">
        <v>2224842.1</v>
      </c>
      <c r="AW2158" s="11">
        <v>1000000</v>
      </c>
      <c r="AX2158" s="11">
        <v>-1224842.1000000001</v>
      </c>
      <c r="AY2158" s="11">
        <v>-122.48</v>
      </c>
    </row>
    <row r="2159" spans="45:51" ht="15" thickBot="1" x14ac:dyDescent="0.35">
      <c r="AS2159" s="10" t="s">
        <v>1193</v>
      </c>
      <c r="AT2159" s="11">
        <v>1668631.6</v>
      </c>
      <c r="AU2159" s="11">
        <v>1112421.1000000001</v>
      </c>
      <c r="AV2159" s="11">
        <v>2781052.6</v>
      </c>
      <c r="AW2159" s="11">
        <v>4000000</v>
      </c>
      <c r="AX2159" s="11">
        <v>1218947.3999999999</v>
      </c>
      <c r="AY2159" s="11">
        <v>30.47</v>
      </c>
    </row>
    <row r="2160" spans="45:51" ht="15" thickBot="1" x14ac:dyDescent="0.35">
      <c r="AS2160" s="10" t="s">
        <v>1194</v>
      </c>
      <c r="AT2160" s="11">
        <v>1668631.6</v>
      </c>
      <c r="AU2160" s="11">
        <v>556210.5</v>
      </c>
      <c r="AV2160" s="11">
        <v>2224842.1</v>
      </c>
      <c r="AW2160" s="11">
        <v>1000000</v>
      </c>
      <c r="AX2160" s="11">
        <v>-1224842.1000000001</v>
      </c>
      <c r="AY2160" s="11">
        <v>-122.48</v>
      </c>
    </row>
    <row r="2161" spans="45:51" ht="15" thickBot="1" x14ac:dyDescent="0.35">
      <c r="AS2161" s="10" t="s">
        <v>1195</v>
      </c>
      <c r="AT2161" s="11">
        <v>2224842.1</v>
      </c>
      <c r="AU2161" s="11">
        <v>556210.5</v>
      </c>
      <c r="AV2161" s="11">
        <v>2781052.6</v>
      </c>
      <c r="AW2161" s="11">
        <v>4000000</v>
      </c>
      <c r="AX2161" s="11">
        <v>1218947.3999999999</v>
      </c>
      <c r="AY2161" s="11">
        <v>30.47</v>
      </c>
    </row>
    <row r="2162" spans="45:51" ht="15" thickBot="1" x14ac:dyDescent="0.35">
      <c r="AS2162" s="10" t="s">
        <v>1196</v>
      </c>
      <c r="AT2162" s="11">
        <v>2781052.6</v>
      </c>
      <c r="AU2162" s="11">
        <v>0</v>
      </c>
      <c r="AV2162" s="11">
        <v>2781052.6</v>
      </c>
      <c r="AW2162" s="11">
        <v>2000000</v>
      </c>
      <c r="AX2162" s="11">
        <v>-781052.6</v>
      </c>
      <c r="AY2162" s="11">
        <v>-39.049999999999997</v>
      </c>
    </row>
    <row r="2163" spans="45:51" ht="15" thickBot="1" x14ac:dyDescent="0.35">
      <c r="AS2163" s="10" t="s">
        <v>1197</v>
      </c>
      <c r="AT2163" s="11">
        <v>1668631.6</v>
      </c>
      <c r="AU2163" s="11">
        <v>1112421.1000000001</v>
      </c>
      <c r="AV2163" s="11">
        <v>2781052.6</v>
      </c>
      <c r="AW2163" s="11">
        <v>4000000</v>
      </c>
      <c r="AX2163" s="11">
        <v>1218947.3999999999</v>
      </c>
      <c r="AY2163" s="11">
        <v>30.47</v>
      </c>
    </row>
    <row r="2164" spans="45:51" ht="15" thickBot="1" x14ac:dyDescent="0.35">
      <c r="AS2164" s="10" t="s">
        <v>1198</v>
      </c>
      <c r="AT2164" s="11">
        <v>0</v>
      </c>
      <c r="AU2164" s="11">
        <v>1668631.6</v>
      </c>
      <c r="AV2164" s="11">
        <v>1668631.6</v>
      </c>
      <c r="AW2164" s="11">
        <v>2000000</v>
      </c>
      <c r="AX2164" s="11">
        <v>331368.40000000002</v>
      </c>
      <c r="AY2164" s="11">
        <v>16.57</v>
      </c>
    </row>
    <row r="2165" spans="45:51" ht="15" thickBot="1" x14ac:dyDescent="0.35">
      <c r="AS2165" s="10" t="s">
        <v>1199</v>
      </c>
      <c r="AT2165" s="11">
        <v>0</v>
      </c>
      <c r="AU2165" s="11">
        <v>2224842.1</v>
      </c>
      <c r="AV2165" s="11">
        <v>2224842.1</v>
      </c>
      <c r="AW2165" s="11">
        <v>3000000</v>
      </c>
      <c r="AX2165" s="11">
        <v>775157.9</v>
      </c>
      <c r="AY2165" s="11">
        <v>25.84</v>
      </c>
    </row>
    <row r="2166" spans="45:51" ht="15" thickBot="1" x14ac:dyDescent="0.35">
      <c r="AS2166" s="10" t="s">
        <v>1200</v>
      </c>
      <c r="AT2166" s="11">
        <v>1668631.6</v>
      </c>
      <c r="AU2166" s="11">
        <v>1112421.1000000001</v>
      </c>
      <c r="AV2166" s="11">
        <v>2781052.6</v>
      </c>
      <c r="AW2166" s="11">
        <v>4000000</v>
      </c>
      <c r="AX2166" s="11">
        <v>1218947.3999999999</v>
      </c>
      <c r="AY2166" s="11">
        <v>30.47</v>
      </c>
    </row>
    <row r="2167" spans="45:51" ht="15" thickBot="1" x14ac:dyDescent="0.35">
      <c r="AS2167" s="10" t="s">
        <v>1201</v>
      </c>
      <c r="AT2167" s="11">
        <v>2781052.6</v>
      </c>
      <c r="AU2167" s="11">
        <v>0</v>
      </c>
      <c r="AV2167" s="11">
        <v>2781052.6</v>
      </c>
      <c r="AW2167" s="11">
        <v>4000000</v>
      </c>
      <c r="AX2167" s="11">
        <v>1218947.3999999999</v>
      </c>
      <c r="AY2167" s="11">
        <v>30.47</v>
      </c>
    </row>
    <row r="2168" spans="45:51" ht="15" thickBot="1" x14ac:dyDescent="0.35">
      <c r="AS2168" s="10" t="s">
        <v>1202</v>
      </c>
      <c r="AT2168" s="11">
        <v>556210.5</v>
      </c>
      <c r="AU2168" s="11">
        <v>1668631.6</v>
      </c>
      <c r="AV2168" s="11">
        <v>2224842.1</v>
      </c>
      <c r="AW2168" s="11">
        <v>3000000</v>
      </c>
      <c r="AX2168" s="11">
        <v>775157.9</v>
      </c>
      <c r="AY2168" s="11">
        <v>25.84</v>
      </c>
    </row>
    <row r="2169" spans="45:51" ht="15" thickBot="1" x14ac:dyDescent="0.35">
      <c r="AS2169" s="10" t="s">
        <v>1203</v>
      </c>
      <c r="AT2169" s="11">
        <v>556210.5</v>
      </c>
      <c r="AU2169" s="11">
        <v>1668631.6</v>
      </c>
      <c r="AV2169" s="11">
        <v>2224842.1</v>
      </c>
      <c r="AW2169" s="11">
        <v>3000000</v>
      </c>
      <c r="AX2169" s="11">
        <v>775157.9</v>
      </c>
      <c r="AY2169" s="11">
        <v>25.84</v>
      </c>
    </row>
    <row r="2170" spans="45:51" ht="15" thickBot="1" x14ac:dyDescent="0.35">
      <c r="AS2170" s="10" t="s">
        <v>1204</v>
      </c>
      <c r="AT2170" s="11">
        <v>0</v>
      </c>
      <c r="AU2170" s="11">
        <v>2224842.1</v>
      </c>
      <c r="AV2170" s="11">
        <v>2224842.1</v>
      </c>
      <c r="AW2170" s="11">
        <v>3000000</v>
      </c>
      <c r="AX2170" s="11">
        <v>775157.9</v>
      </c>
      <c r="AY2170" s="11">
        <v>25.84</v>
      </c>
    </row>
    <row r="2171" spans="45:51" ht="15" thickBot="1" x14ac:dyDescent="0.35">
      <c r="AS2171" s="10" t="s">
        <v>1205</v>
      </c>
      <c r="AT2171" s="11">
        <v>1668631.6</v>
      </c>
      <c r="AU2171" s="11">
        <v>1668631.6</v>
      </c>
      <c r="AV2171" s="11">
        <v>3337263.2</v>
      </c>
      <c r="AW2171" s="11">
        <v>4000000</v>
      </c>
      <c r="AX2171" s="11">
        <v>662736.80000000005</v>
      </c>
      <c r="AY2171" s="11">
        <v>16.57</v>
      </c>
    </row>
    <row r="2172" spans="45:51" ht="15" thickBot="1" x14ac:dyDescent="0.35">
      <c r="AS2172" s="10" t="s">
        <v>1206</v>
      </c>
      <c r="AT2172" s="11">
        <v>556210.5</v>
      </c>
      <c r="AU2172" s="11">
        <v>1668631.6</v>
      </c>
      <c r="AV2172" s="11">
        <v>2224842.1</v>
      </c>
      <c r="AW2172" s="11">
        <v>1000000</v>
      </c>
      <c r="AX2172" s="11">
        <v>-1224842.1000000001</v>
      </c>
      <c r="AY2172" s="11">
        <v>-122.48</v>
      </c>
    </row>
    <row r="2173" spans="45:51" ht="15" thickBot="1" x14ac:dyDescent="0.35">
      <c r="AS2173" s="10" t="s">
        <v>1207</v>
      </c>
      <c r="AT2173" s="11">
        <v>556210.5</v>
      </c>
      <c r="AU2173" s="11">
        <v>1668631.6</v>
      </c>
      <c r="AV2173" s="11">
        <v>2224842.1</v>
      </c>
      <c r="AW2173" s="11">
        <v>3000000</v>
      </c>
      <c r="AX2173" s="11">
        <v>775157.9</v>
      </c>
      <c r="AY2173" s="11">
        <v>25.84</v>
      </c>
    </row>
    <row r="2174" spans="45:51" ht="15" thickBot="1" x14ac:dyDescent="0.35"/>
    <row r="2175" spans="45:51" ht="15" thickBot="1" x14ac:dyDescent="0.35">
      <c r="AS2175" s="12" t="s">
        <v>1271</v>
      </c>
      <c r="AT2175" s="13">
        <v>5562105.2999999998</v>
      </c>
    </row>
    <row r="2176" spans="45:51" ht="15" thickBot="1" x14ac:dyDescent="0.35">
      <c r="AS2176" s="12" t="s">
        <v>1774</v>
      </c>
      <c r="AT2176" s="13">
        <v>0</v>
      </c>
    </row>
    <row r="2177" spans="45:46" ht="15" thickBot="1" x14ac:dyDescent="0.35">
      <c r="AS2177" s="12" t="s">
        <v>1273</v>
      </c>
      <c r="AT2177" s="13">
        <v>1320999994.5999999</v>
      </c>
    </row>
    <row r="2178" spans="45:46" ht="15" thickBot="1" x14ac:dyDescent="0.35">
      <c r="AS2178" s="12" t="s">
        <v>1274</v>
      </c>
      <c r="AT2178" s="13">
        <v>1321000000</v>
      </c>
    </row>
    <row r="2179" spans="45:46" ht="15" thickBot="1" x14ac:dyDescent="0.35">
      <c r="AS2179" s="12" t="s">
        <v>1275</v>
      </c>
      <c r="AT2179" s="13">
        <v>-5.4</v>
      </c>
    </row>
    <row r="2180" spans="45:46" ht="15" thickBot="1" x14ac:dyDescent="0.35">
      <c r="AS2180" s="12" t="s">
        <v>1276</v>
      </c>
      <c r="AT2180" s="13"/>
    </row>
    <row r="2181" spans="45:46" ht="15" thickBot="1" x14ac:dyDescent="0.35">
      <c r="AS2181" s="12" t="s">
        <v>1277</v>
      </c>
      <c r="AT2181" s="13"/>
    </row>
    <row r="2182" spans="45:46" ht="15" thickBot="1" x14ac:dyDescent="0.35">
      <c r="AS2182" s="12" t="s">
        <v>1278</v>
      </c>
      <c r="AT2182" s="13">
        <v>0</v>
      </c>
    </row>
    <row r="2184" spans="45:46" x14ac:dyDescent="0.3">
      <c r="AS2184" s="14" t="s">
        <v>1279</v>
      </c>
    </row>
    <row r="2186" spans="45:46" x14ac:dyDescent="0.3">
      <c r="AS2186" s="15" t="s">
        <v>1933</v>
      </c>
    </row>
    <row r="2187" spans="45:46" x14ac:dyDescent="0.3">
      <c r="AS2187" s="15" t="s">
        <v>1934</v>
      </c>
    </row>
  </sheetData>
  <autoFilter ref="AB2:AE2" xr:uid="{5E91A9A0-15FB-440E-9FE2-DA7C2B49A5D2}"/>
  <conditionalFormatting pivot="1" sqref="B5:E4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S2184" r:id="rId2" display="https://miau.my-x.hu/myx-free/coco/test/161122520211121163410.html" xr:uid="{CD355C30-FA1D-4701-A289-A13DA26B0806}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DD075-FBE4-45B0-961A-9F718ACD5CBB}">
  <dimension ref="A1:X1116"/>
  <sheetViews>
    <sheetView workbookViewId="0"/>
  </sheetViews>
  <sheetFormatPr defaultRowHeight="14.4" x14ac:dyDescent="0.3"/>
  <sheetData>
    <row r="1" spans="1:24" ht="18" x14ac:dyDescent="0.3">
      <c r="B1" t="s">
        <v>639</v>
      </c>
      <c r="C1" t="s">
        <v>639</v>
      </c>
      <c r="D1" t="s">
        <v>639</v>
      </c>
      <c r="E1" t="s">
        <v>640</v>
      </c>
      <c r="F1" t="s">
        <v>640</v>
      </c>
      <c r="G1" t="s">
        <v>640</v>
      </c>
      <c r="H1" t="s">
        <v>1785</v>
      </c>
      <c r="I1" s="21">
        <f>CORREL(H3:H542,I3:I542)</f>
        <v>0.49843051270521099</v>
      </c>
      <c r="M1" s="6"/>
    </row>
    <row r="2" spans="1:24" x14ac:dyDescent="0.3">
      <c r="B2" t="s">
        <v>611</v>
      </c>
      <c r="C2" t="s">
        <v>1777</v>
      </c>
      <c r="D2" t="s">
        <v>1778</v>
      </c>
      <c r="E2" t="str">
        <f>B2</f>
        <v>max</v>
      </c>
      <c r="F2" t="str">
        <f t="shared" ref="F2:G2" si="0">C2</f>
        <v>est1</v>
      </c>
      <c r="G2" t="str">
        <f t="shared" si="0"/>
        <v>est2</v>
      </c>
      <c r="H2" t="s">
        <v>637</v>
      </c>
      <c r="I2" t="s">
        <v>1779</v>
      </c>
      <c r="J2" t="s">
        <v>1808</v>
      </c>
      <c r="K2" t="s">
        <v>614</v>
      </c>
      <c r="M2" s="7"/>
    </row>
    <row r="3" spans="1:24" x14ac:dyDescent="0.3">
      <c r="A3" t="str">
        <f>rnd_fix1!A3</f>
        <v>o1</v>
      </c>
      <c r="B3">
        <f>rnd_fix1!I3</f>
        <v>2</v>
      </c>
      <c r="C3">
        <f>fix1_oam1!AQ4</f>
        <v>3</v>
      </c>
      <c r="D3">
        <f>fix1_fitt1!AC3</f>
        <v>4</v>
      </c>
      <c r="E3">
        <f>5-B3</f>
        <v>3</v>
      </c>
      <c r="F3">
        <f t="shared" ref="F3:G3" si="1">5-C3</f>
        <v>2</v>
      </c>
      <c r="G3">
        <f t="shared" si="1"/>
        <v>1</v>
      </c>
      <c r="H3">
        <f>rnd_fix1!G3</f>
        <v>4</v>
      </c>
      <c r="I3">
        <f>T563</f>
        <v>2.8</v>
      </c>
      <c r="J3">
        <f>IF(I3=2.8,4,1)</f>
        <v>4</v>
      </c>
      <c r="K3" t="str">
        <f>H3&amp;J3</f>
        <v>44</v>
      </c>
    </row>
    <row r="4" spans="1:24" x14ac:dyDescent="0.3">
      <c r="A4" t="str">
        <f>rnd_fix1!A4</f>
        <v>o2</v>
      </c>
      <c r="B4">
        <f>rnd_fix1!I4</f>
        <v>1</v>
      </c>
      <c r="C4">
        <f>fix1_oam1!AQ5</f>
        <v>3</v>
      </c>
      <c r="D4">
        <f>fix1_fitt1!AC4</f>
        <v>4</v>
      </c>
      <c r="E4">
        <f t="shared" ref="E4:E67" si="2">5-B4</f>
        <v>4</v>
      </c>
      <c r="F4">
        <f t="shared" ref="F4:F67" si="3">5-C4</f>
        <v>2</v>
      </c>
      <c r="G4">
        <f t="shared" ref="G4:G67" si="4">5-D4</f>
        <v>1</v>
      </c>
      <c r="H4">
        <f>rnd_fix1!G4</f>
        <v>4</v>
      </c>
      <c r="I4">
        <f t="shared" ref="I4:I67" si="5">T564</f>
        <v>2.8</v>
      </c>
      <c r="J4">
        <f t="shared" ref="J4:J67" si="6">IF(I4=2.8,4,1)</f>
        <v>4</v>
      </c>
      <c r="K4" t="str">
        <f t="shared" ref="K4:K67" si="7">H4&amp;J4</f>
        <v>44</v>
      </c>
    </row>
    <row r="5" spans="1:24" ht="18" x14ac:dyDescent="0.3">
      <c r="A5" t="str">
        <f>rnd_fix1!A5</f>
        <v>o3</v>
      </c>
      <c r="B5">
        <f>rnd_fix1!I5</f>
        <v>4</v>
      </c>
      <c r="C5">
        <f>fix1_oam1!AQ6</f>
        <v>3</v>
      </c>
      <c r="D5">
        <f>fix1_fitt1!AC5</f>
        <v>4</v>
      </c>
      <c r="E5">
        <f t="shared" si="2"/>
        <v>1</v>
      </c>
      <c r="F5">
        <f t="shared" si="3"/>
        <v>2</v>
      </c>
      <c r="G5">
        <f t="shared" si="4"/>
        <v>1</v>
      </c>
      <c r="H5">
        <f>rnd_fix1!G5</f>
        <v>4</v>
      </c>
      <c r="I5">
        <f t="shared" si="5"/>
        <v>2.8</v>
      </c>
      <c r="J5">
        <f t="shared" si="6"/>
        <v>4</v>
      </c>
      <c r="K5" t="str">
        <f t="shared" si="7"/>
        <v>44</v>
      </c>
      <c r="M5" s="8" t="s">
        <v>642</v>
      </c>
      <c r="N5" s="9">
        <v>8801953</v>
      </c>
      <c r="O5" s="8" t="s">
        <v>643</v>
      </c>
      <c r="P5" s="9">
        <v>540</v>
      </c>
      <c r="Q5" s="8" t="s">
        <v>644</v>
      </c>
      <c r="R5" s="9">
        <v>6</v>
      </c>
      <c r="S5" s="8" t="s">
        <v>645</v>
      </c>
      <c r="T5" s="9">
        <v>4</v>
      </c>
      <c r="U5" s="8" t="s">
        <v>646</v>
      </c>
      <c r="V5" s="9">
        <v>0</v>
      </c>
      <c r="W5" s="8" t="s">
        <v>647</v>
      </c>
      <c r="X5" s="9" t="s">
        <v>1935</v>
      </c>
    </row>
    <row r="6" spans="1:24" ht="18.600000000000001" thickBot="1" x14ac:dyDescent="0.35">
      <c r="A6" t="str">
        <f>rnd_fix1!A6</f>
        <v>o4</v>
      </c>
      <c r="B6">
        <f>rnd_fix1!I6</f>
        <v>1</v>
      </c>
      <c r="C6">
        <f>fix1_oam1!AQ7</f>
        <v>2</v>
      </c>
      <c r="D6">
        <f>fix1_fitt1!AC6</f>
        <v>1</v>
      </c>
      <c r="E6">
        <f t="shared" si="2"/>
        <v>4</v>
      </c>
      <c r="F6">
        <f t="shared" si="3"/>
        <v>3</v>
      </c>
      <c r="G6">
        <f t="shared" si="4"/>
        <v>4</v>
      </c>
      <c r="H6">
        <f>rnd_fix1!G6</f>
        <v>1</v>
      </c>
      <c r="I6">
        <f t="shared" si="5"/>
        <v>2.2000000000000002</v>
      </c>
      <c r="J6">
        <f t="shared" si="6"/>
        <v>1</v>
      </c>
      <c r="K6" t="str">
        <f t="shared" si="7"/>
        <v>11</v>
      </c>
      <c r="M6" s="6"/>
    </row>
    <row r="7" spans="1:24" ht="15" thickBot="1" x14ac:dyDescent="0.35">
      <c r="A7" t="str">
        <f>rnd_fix1!A7</f>
        <v>o5</v>
      </c>
      <c r="B7">
        <f>rnd_fix1!I7</f>
        <v>1</v>
      </c>
      <c r="C7">
        <f>fix1_oam1!AQ8</f>
        <v>3</v>
      </c>
      <c r="D7">
        <f>fix1_fitt1!AC7</f>
        <v>1</v>
      </c>
      <c r="E7">
        <f t="shared" si="2"/>
        <v>4</v>
      </c>
      <c r="F7">
        <f t="shared" si="3"/>
        <v>2</v>
      </c>
      <c r="G7">
        <f t="shared" si="4"/>
        <v>4</v>
      </c>
      <c r="H7">
        <f>rnd_fix1!G7</f>
        <v>3</v>
      </c>
      <c r="I7">
        <f t="shared" si="5"/>
        <v>2.2000000000000002</v>
      </c>
      <c r="J7">
        <f t="shared" si="6"/>
        <v>1</v>
      </c>
      <c r="K7" t="str">
        <f t="shared" si="7"/>
        <v>31</v>
      </c>
      <c r="M7" s="10" t="s">
        <v>648</v>
      </c>
      <c r="N7" s="10" t="s">
        <v>649</v>
      </c>
      <c r="O7" s="10" t="s">
        <v>650</v>
      </c>
      <c r="P7" s="10" t="s">
        <v>651</v>
      </c>
      <c r="Q7" s="10" t="s">
        <v>652</v>
      </c>
      <c r="R7" s="10" t="s">
        <v>653</v>
      </c>
      <c r="S7" s="10" t="s">
        <v>654</v>
      </c>
      <c r="T7" s="10" t="s">
        <v>1780</v>
      </c>
    </row>
    <row r="8" spans="1:24" ht="15" thickBot="1" x14ac:dyDescent="0.35">
      <c r="A8" t="str">
        <f>rnd_fix1!A8</f>
        <v>o6</v>
      </c>
      <c r="B8">
        <f>rnd_fix1!I8</f>
        <v>2</v>
      </c>
      <c r="C8">
        <f>fix1_oam1!AQ9</f>
        <v>3</v>
      </c>
      <c r="D8">
        <f>fix1_fitt1!AC8</f>
        <v>1</v>
      </c>
      <c r="E8">
        <f t="shared" si="2"/>
        <v>3</v>
      </c>
      <c r="F8">
        <f t="shared" si="3"/>
        <v>2</v>
      </c>
      <c r="G8">
        <f t="shared" si="4"/>
        <v>4</v>
      </c>
      <c r="H8">
        <f>rnd_fix1!G8</f>
        <v>2</v>
      </c>
      <c r="I8">
        <f t="shared" si="5"/>
        <v>2.2000000000000002</v>
      </c>
      <c r="J8">
        <f t="shared" si="6"/>
        <v>1</v>
      </c>
      <c r="K8" t="str">
        <f t="shared" si="7"/>
        <v>21</v>
      </c>
      <c r="M8" s="10" t="s">
        <v>668</v>
      </c>
      <c r="N8" s="11">
        <v>2</v>
      </c>
      <c r="O8" s="11">
        <v>3</v>
      </c>
      <c r="P8" s="11">
        <v>4</v>
      </c>
      <c r="Q8" s="11">
        <v>3</v>
      </c>
      <c r="R8" s="11">
        <v>2</v>
      </c>
      <c r="S8" s="11">
        <v>1</v>
      </c>
      <c r="T8" s="11">
        <v>4</v>
      </c>
    </row>
    <row r="9" spans="1:24" ht="15" thickBot="1" x14ac:dyDescent="0.35">
      <c r="A9" t="str">
        <f>rnd_fix1!A9</f>
        <v>o7</v>
      </c>
      <c r="B9">
        <f>rnd_fix1!I9</f>
        <v>3</v>
      </c>
      <c r="C9">
        <f>fix1_oam1!AQ10</f>
        <v>2</v>
      </c>
      <c r="D9">
        <f>fix1_fitt1!AC9</f>
        <v>1</v>
      </c>
      <c r="E9">
        <f t="shared" si="2"/>
        <v>2</v>
      </c>
      <c r="F9">
        <f t="shared" si="3"/>
        <v>3</v>
      </c>
      <c r="G9">
        <f t="shared" si="4"/>
        <v>4</v>
      </c>
      <c r="H9">
        <f>rnd_fix1!G9</f>
        <v>3</v>
      </c>
      <c r="I9">
        <f t="shared" si="5"/>
        <v>2.2000000000000002</v>
      </c>
      <c r="J9">
        <f t="shared" si="6"/>
        <v>1</v>
      </c>
      <c r="K9" t="str">
        <f t="shared" si="7"/>
        <v>31</v>
      </c>
      <c r="M9" s="10" t="s">
        <v>669</v>
      </c>
      <c r="N9" s="11">
        <v>1</v>
      </c>
      <c r="O9" s="11">
        <v>3</v>
      </c>
      <c r="P9" s="11">
        <v>4</v>
      </c>
      <c r="Q9" s="11">
        <v>4</v>
      </c>
      <c r="R9" s="11">
        <v>2</v>
      </c>
      <c r="S9" s="11">
        <v>1</v>
      </c>
      <c r="T9" s="11">
        <v>4</v>
      </c>
    </row>
    <row r="10" spans="1:24" ht="15" thickBot="1" x14ac:dyDescent="0.35">
      <c r="A10" t="str">
        <f>rnd_fix1!A10</f>
        <v>o8</v>
      </c>
      <c r="B10">
        <f>rnd_fix1!I10</f>
        <v>1</v>
      </c>
      <c r="C10">
        <f>fix1_oam1!AQ11</f>
        <v>3</v>
      </c>
      <c r="D10">
        <f>fix1_fitt1!AC10</f>
        <v>4</v>
      </c>
      <c r="E10">
        <f t="shared" si="2"/>
        <v>4</v>
      </c>
      <c r="F10">
        <f t="shared" si="3"/>
        <v>2</v>
      </c>
      <c r="G10">
        <f t="shared" si="4"/>
        <v>1</v>
      </c>
      <c r="H10">
        <f>rnd_fix1!G10</f>
        <v>4</v>
      </c>
      <c r="I10">
        <f t="shared" si="5"/>
        <v>2.8</v>
      </c>
      <c r="J10">
        <f t="shared" si="6"/>
        <v>4</v>
      </c>
      <c r="K10" t="str">
        <f t="shared" si="7"/>
        <v>44</v>
      </c>
      <c r="M10" s="10" t="s">
        <v>670</v>
      </c>
      <c r="N10" s="11">
        <v>4</v>
      </c>
      <c r="O10" s="11">
        <v>3</v>
      </c>
      <c r="P10" s="11">
        <v>4</v>
      </c>
      <c r="Q10" s="11">
        <v>1</v>
      </c>
      <c r="R10" s="11">
        <v>2</v>
      </c>
      <c r="S10" s="11">
        <v>1</v>
      </c>
      <c r="T10" s="11">
        <v>4</v>
      </c>
    </row>
    <row r="11" spans="1:24" ht="15" thickBot="1" x14ac:dyDescent="0.35">
      <c r="A11" t="str">
        <f>rnd_fix1!A11</f>
        <v>o9</v>
      </c>
      <c r="B11">
        <f>rnd_fix1!I11</f>
        <v>1</v>
      </c>
      <c r="C11">
        <f>fix1_oam1!AQ12</f>
        <v>3</v>
      </c>
      <c r="D11">
        <f>fix1_fitt1!AC11</f>
        <v>1</v>
      </c>
      <c r="E11">
        <f t="shared" si="2"/>
        <v>4</v>
      </c>
      <c r="F11">
        <f t="shared" si="3"/>
        <v>2</v>
      </c>
      <c r="G11">
        <f t="shared" si="4"/>
        <v>4</v>
      </c>
      <c r="H11">
        <f>rnd_fix1!G11</f>
        <v>2</v>
      </c>
      <c r="I11">
        <f t="shared" si="5"/>
        <v>2.2000000000000002</v>
      </c>
      <c r="J11">
        <f t="shared" si="6"/>
        <v>1</v>
      </c>
      <c r="K11" t="str">
        <f t="shared" si="7"/>
        <v>21</v>
      </c>
      <c r="M11" s="10" t="s">
        <v>671</v>
      </c>
      <c r="N11" s="11">
        <v>1</v>
      </c>
      <c r="O11" s="11">
        <v>2</v>
      </c>
      <c r="P11" s="11">
        <v>1</v>
      </c>
      <c r="Q11" s="11">
        <v>4</v>
      </c>
      <c r="R11" s="11">
        <v>3</v>
      </c>
      <c r="S11" s="11">
        <v>4</v>
      </c>
      <c r="T11" s="11">
        <v>1</v>
      </c>
    </row>
    <row r="12" spans="1:24" ht="15" thickBot="1" x14ac:dyDescent="0.35">
      <c r="A12" t="str">
        <f>rnd_fix1!A12</f>
        <v>o10</v>
      </c>
      <c r="B12">
        <f>rnd_fix1!I12</f>
        <v>1</v>
      </c>
      <c r="C12">
        <f>fix1_oam1!AQ13</f>
        <v>3</v>
      </c>
      <c r="D12">
        <f>fix1_fitt1!AC12</f>
        <v>1</v>
      </c>
      <c r="E12">
        <f t="shared" si="2"/>
        <v>4</v>
      </c>
      <c r="F12">
        <f t="shared" si="3"/>
        <v>2</v>
      </c>
      <c r="G12">
        <f t="shared" si="4"/>
        <v>4</v>
      </c>
      <c r="H12">
        <f>rnd_fix1!G12</f>
        <v>1</v>
      </c>
      <c r="I12">
        <f t="shared" si="5"/>
        <v>2.2000000000000002</v>
      </c>
      <c r="J12">
        <f t="shared" si="6"/>
        <v>1</v>
      </c>
      <c r="K12" t="str">
        <f t="shared" si="7"/>
        <v>11</v>
      </c>
      <c r="M12" s="10" t="s">
        <v>672</v>
      </c>
      <c r="N12" s="11">
        <v>1</v>
      </c>
      <c r="O12" s="11">
        <v>3</v>
      </c>
      <c r="P12" s="11">
        <v>1</v>
      </c>
      <c r="Q12" s="11">
        <v>4</v>
      </c>
      <c r="R12" s="11">
        <v>2</v>
      </c>
      <c r="S12" s="11">
        <v>4</v>
      </c>
      <c r="T12" s="11">
        <v>3</v>
      </c>
    </row>
    <row r="13" spans="1:24" ht="15" thickBot="1" x14ac:dyDescent="0.35">
      <c r="A13" t="str">
        <f>rnd_fix1!A13</f>
        <v>o11</v>
      </c>
      <c r="B13">
        <f>rnd_fix1!I13</f>
        <v>1</v>
      </c>
      <c r="C13">
        <f>fix1_oam1!AQ14</f>
        <v>3</v>
      </c>
      <c r="D13">
        <f>fix1_fitt1!AC13</f>
        <v>1</v>
      </c>
      <c r="E13">
        <f t="shared" si="2"/>
        <v>4</v>
      </c>
      <c r="F13">
        <f t="shared" si="3"/>
        <v>2</v>
      </c>
      <c r="G13">
        <f t="shared" si="4"/>
        <v>4</v>
      </c>
      <c r="H13">
        <f>rnd_fix1!G13</f>
        <v>1</v>
      </c>
      <c r="I13">
        <f t="shared" si="5"/>
        <v>2.2000000000000002</v>
      </c>
      <c r="J13">
        <f t="shared" si="6"/>
        <v>1</v>
      </c>
      <c r="K13" t="str">
        <f t="shared" si="7"/>
        <v>11</v>
      </c>
      <c r="M13" s="10" t="s">
        <v>673</v>
      </c>
      <c r="N13" s="11">
        <v>2</v>
      </c>
      <c r="O13" s="11">
        <v>3</v>
      </c>
      <c r="P13" s="11">
        <v>1</v>
      </c>
      <c r="Q13" s="11">
        <v>3</v>
      </c>
      <c r="R13" s="11">
        <v>2</v>
      </c>
      <c r="S13" s="11">
        <v>4</v>
      </c>
      <c r="T13" s="11">
        <v>2</v>
      </c>
    </row>
    <row r="14" spans="1:24" ht="15" thickBot="1" x14ac:dyDescent="0.35">
      <c r="A14" t="str">
        <f>rnd_fix1!A14</f>
        <v>o12</v>
      </c>
      <c r="B14">
        <f>rnd_fix1!I14</f>
        <v>2</v>
      </c>
      <c r="C14">
        <f>fix1_oam1!AQ15</f>
        <v>3</v>
      </c>
      <c r="D14">
        <f>fix1_fitt1!AC14</f>
        <v>1</v>
      </c>
      <c r="E14">
        <f t="shared" si="2"/>
        <v>3</v>
      </c>
      <c r="F14">
        <f t="shared" si="3"/>
        <v>2</v>
      </c>
      <c r="G14">
        <f t="shared" si="4"/>
        <v>4</v>
      </c>
      <c r="H14">
        <f>rnd_fix1!G14</f>
        <v>3</v>
      </c>
      <c r="I14">
        <f t="shared" si="5"/>
        <v>2.2000000000000002</v>
      </c>
      <c r="J14">
        <f t="shared" si="6"/>
        <v>1</v>
      </c>
      <c r="K14" t="str">
        <f t="shared" si="7"/>
        <v>31</v>
      </c>
      <c r="M14" s="10" t="s">
        <v>674</v>
      </c>
      <c r="N14" s="11">
        <v>3</v>
      </c>
      <c r="O14" s="11">
        <v>2</v>
      </c>
      <c r="P14" s="11">
        <v>1</v>
      </c>
      <c r="Q14" s="11">
        <v>2</v>
      </c>
      <c r="R14" s="11">
        <v>3</v>
      </c>
      <c r="S14" s="11">
        <v>4</v>
      </c>
      <c r="T14" s="11">
        <v>3</v>
      </c>
    </row>
    <row r="15" spans="1:24" ht="15" thickBot="1" x14ac:dyDescent="0.35">
      <c r="A15" t="str">
        <f>rnd_fix1!A15</f>
        <v>o13</v>
      </c>
      <c r="B15">
        <f>rnd_fix1!I15</f>
        <v>1</v>
      </c>
      <c r="C15">
        <f>fix1_oam1!AQ16</f>
        <v>3</v>
      </c>
      <c r="D15">
        <f>fix1_fitt1!AC15</f>
        <v>1</v>
      </c>
      <c r="E15">
        <f t="shared" si="2"/>
        <v>4</v>
      </c>
      <c r="F15">
        <f t="shared" si="3"/>
        <v>2</v>
      </c>
      <c r="G15">
        <f t="shared" si="4"/>
        <v>4</v>
      </c>
      <c r="H15">
        <f>rnd_fix1!G15</f>
        <v>3</v>
      </c>
      <c r="I15">
        <f t="shared" si="5"/>
        <v>2.2000000000000002</v>
      </c>
      <c r="J15">
        <f t="shared" si="6"/>
        <v>1</v>
      </c>
      <c r="K15" t="str">
        <f t="shared" si="7"/>
        <v>31</v>
      </c>
      <c r="M15" s="10" t="s">
        <v>675</v>
      </c>
      <c r="N15" s="11">
        <v>1</v>
      </c>
      <c r="O15" s="11">
        <v>3</v>
      </c>
      <c r="P15" s="11">
        <v>4</v>
      </c>
      <c r="Q15" s="11">
        <v>4</v>
      </c>
      <c r="R15" s="11">
        <v>2</v>
      </c>
      <c r="S15" s="11">
        <v>1</v>
      </c>
      <c r="T15" s="11">
        <v>4</v>
      </c>
    </row>
    <row r="16" spans="1:24" ht="15" thickBot="1" x14ac:dyDescent="0.35">
      <c r="A16" t="str">
        <f>rnd_fix1!A16</f>
        <v>o14</v>
      </c>
      <c r="B16">
        <f>rnd_fix1!I16</f>
        <v>4</v>
      </c>
      <c r="C16">
        <f>fix1_oam1!AQ17</f>
        <v>4</v>
      </c>
      <c r="D16">
        <f>fix1_fitt1!AC16</f>
        <v>4</v>
      </c>
      <c r="E16">
        <f t="shared" si="2"/>
        <v>1</v>
      </c>
      <c r="F16">
        <f t="shared" si="3"/>
        <v>1</v>
      </c>
      <c r="G16">
        <f t="shared" si="4"/>
        <v>1</v>
      </c>
      <c r="H16">
        <f>rnd_fix1!G16</f>
        <v>2</v>
      </c>
      <c r="I16">
        <f t="shared" si="5"/>
        <v>2.2000000000000002</v>
      </c>
      <c r="J16">
        <f t="shared" si="6"/>
        <v>1</v>
      </c>
      <c r="K16" t="str">
        <f t="shared" si="7"/>
        <v>21</v>
      </c>
      <c r="M16" s="10" t="s">
        <v>676</v>
      </c>
      <c r="N16" s="11">
        <v>1</v>
      </c>
      <c r="O16" s="11">
        <v>3</v>
      </c>
      <c r="P16" s="11">
        <v>1</v>
      </c>
      <c r="Q16" s="11">
        <v>4</v>
      </c>
      <c r="R16" s="11">
        <v>2</v>
      </c>
      <c r="S16" s="11">
        <v>4</v>
      </c>
      <c r="T16" s="11">
        <v>2</v>
      </c>
    </row>
    <row r="17" spans="1:20" ht="15" thickBot="1" x14ac:dyDescent="0.35">
      <c r="A17" t="str">
        <f>rnd_fix1!A17</f>
        <v>o15</v>
      </c>
      <c r="B17">
        <f>rnd_fix1!I17</f>
        <v>2</v>
      </c>
      <c r="C17">
        <f>fix1_oam1!AQ18</f>
        <v>3</v>
      </c>
      <c r="D17">
        <f>fix1_fitt1!AC17</f>
        <v>1</v>
      </c>
      <c r="E17">
        <f t="shared" si="2"/>
        <v>3</v>
      </c>
      <c r="F17">
        <f t="shared" si="3"/>
        <v>2</v>
      </c>
      <c r="G17">
        <f t="shared" si="4"/>
        <v>4</v>
      </c>
      <c r="H17">
        <f>rnd_fix1!G17</f>
        <v>1</v>
      </c>
      <c r="I17">
        <f t="shared" si="5"/>
        <v>2.2000000000000002</v>
      </c>
      <c r="J17">
        <f t="shared" si="6"/>
        <v>1</v>
      </c>
      <c r="K17" t="str">
        <f t="shared" si="7"/>
        <v>11</v>
      </c>
      <c r="M17" s="10" t="s">
        <v>677</v>
      </c>
      <c r="N17" s="11">
        <v>1</v>
      </c>
      <c r="O17" s="11">
        <v>3</v>
      </c>
      <c r="P17" s="11">
        <v>1</v>
      </c>
      <c r="Q17" s="11">
        <v>4</v>
      </c>
      <c r="R17" s="11">
        <v>2</v>
      </c>
      <c r="S17" s="11">
        <v>4</v>
      </c>
      <c r="T17" s="11">
        <v>1</v>
      </c>
    </row>
    <row r="18" spans="1:20" ht="15" thickBot="1" x14ac:dyDescent="0.35">
      <c r="A18" t="str">
        <f>rnd_fix1!A18</f>
        <v>o16</v>
      </c>
      <c r="B18">
        <f>rnd_fix1!I18</f>
        <v>2</v>
      </c>
      <c r="C18">
        <f>fix1_oam1!AQ19</f>
        <v>3</v>
      </c>
      <c r="D18">
        <f>fix1_fitt1!AC18</f>
        <v>4</v>
      </c>
      <c r="E18">
        <f t="shared" si="2"/>
        <v>3</v>
      </c>
      <c r="F18">
        <f t="shared" si="3"/>
        <v>2</v>
      </c>
      <c r="G18">
        <f t="shared" si="4"/>
        <v>1</v>
      </c>
      <c r="H18">
        <f>rnd_fix1!G18</f>
        <v>4</v>
      </c>
      <c r="I18">
        <f t="shared" si="5"/>
        <v>2.8</v>
      </c>
      <c r="J18">
        <f t="shared" si="6"/>
        <v>4</v>
      </c>
      <c r="K18" t="str">
        <f t="shared" si="7"/>
        <v>44</v>
      </c>
      <c r="M18" s="10" t="s">
        <v>678</v>
      </c>
      <c r="N18" s="11">
        <v>1</v>
      </c>
      <c r="O18" s="11">
        <v>3</v>
      </c>
      <c r="P18" s="11">
        <v>1</v>
      </c>
      <c r="Q18" s="11">
        <v>4</v>
      </c>
      <c r="R18" s="11">
        <v>2</v>
      </c>
      <c r="S18" s="11">
        <v>4</v>
      </c>
      <c r="T18" s="11">
        <v>1</v>
      </c>
    </row>
    <row r="19" spans="1:20" ht="15" thickBot="1" x14ac:dyDescent="0.35">
      <c r="A19" t="str">
        <f>rnd_fix1!A19</f>
        <v>o17</v>
      </c>
      <c r="B19">
        <f>rnd_fix1!I19</f>
        <v>1</v>
      </c>
      <c r="C19">
        <f>fix1_oam1!AQ20</f>
        <v>3</v>
      </c>
      <c r="D19">
        <f>fix1_fitt1!AC19</f>
        <v>1</v>
      </c>
      <c r="E19">
        <f t="shared" si="2"/>
        <v>4</v>
      </c>
      <c r="F19">
        <f t="shared" si="3"/>
        <v>2</v>
      </c>
      <c r="G19">
        <f t="shared" si="4"/>
        <v>4</v>
      </c>
      <c r="H19">
        <f>rnd_fix1!G19</f>
        <v>3</v>
      </c>
      <c r="I19">
        <f t="shared" si="5"/>
        <v>2.2000000000000002</v>
      </c>
      <c r="J19">
        <f t="shared" si="6"/>
        <v>1</v>
      </c>
      <c r="K19" t="str">
        <f t="shared" si="7"/>
        <v>31</v>
      </c>
      <c r="M19" s="10" t="s">
        <v>679</v>
      </c>
      <c r="N19" s="11">
        <v>2</v>
      </c>
      <c r="O19" s="11">
        <v>3</v>
      </c>
      <c r="P19" s="11">
        <v>1</v>
      </c>
      <c r="Q19" s="11">
        <v>3</v>
      </c>
      <c r="R19" s="11">
        <v>2</v>
      </c>
      <c r="S19" s="11">
        <v>4</v>
      </c>
      <c r="T19" s="11">
        <v>3</v>
      </c>
    </row>
    <row r="20" spans="1:20" ht="15" thickBot="1" x14ac:dyDescent="0.35">
      <c r="A20" t="str">
        <f>rnd_fix1!A20</f>
        <v>o18</v>
      </c>
      <c r="B20">
        <f>rnd_fix1!I20</f>
        <v>3</v>
      </c>
      <c r="C20">
        <f>fix1_oam1!AQ21</f>
        <v>3</v>
      </c>
      <c r="D20">
        <f>fix1_fitt1!AC20</f>
        <v>1</v>
      </c>
      <c r="E20">
        <f t="shared" si="2"/>
        <v>2</v>
      </c>
      <c r="F20">
        <f t="shared" si="3"/>
        <v>2</v>
      </c>
      <c r="G20">
        <f t="shared" si="4"/>
        <v>4</v>
      </c>
      <c r="H20">
        <f>rnd_fix1!G20</f>
        <v>2</v>
      </c>
      <c r="I20">
        <f t="shared" si="5"/>
        <v>2.2000000000000002</v>
      </c>
      <c r="J20">
        <f t="shared" si="6"/>
        <v>1</v>
      </c>
      <c r="K20" t="str">
        <f t="shared" si="7"/>
        <v>21</v>
      </c>
      <c r="M20" s="10" t="s">
        <v>680</v>
      </c>
      <c r="N20" s="11">
        <v>1</v>
      </c>
      <c r="O20" s="11">
        <v>3</v>
      </c>
      <c r="P20" s="11">
        <v>1</v>
      </c>
      <c r="Q20" s="11">
        <v>4</v>
      </c>
      <c r="R20" s="11">
        <v>2</v>
      </c>
      <c r="S20" s="11">
        <v>4</v>
      </c>
      <c r="T20" s="11">
        <v>3</v>
      </c>
    </row>
    <row r="21" spans="1:20" ht="15" thickBot="1" x14ac:dyDescent="0.35">
      <c r="A21" t="str">
        <f>rnd_fix1!A21</f>
        <v>o19</v>
      </c>
      <c r="B21">
        <f>rnd_fix1!I21</f>
        <v>3</v>
      </c>
      <c r="C21">
        <f>fix1_oam1!AQ22</f>
        <v>3</v>
      </c>
      <c r="D21">
        <f>fix1_fitt1!AC21</f>
        <v>4</v>
      </c>
      <c r="E21">
        <f t="shared" si="2"/>
        <v>2</v>
      </c>
      <c r="F21">
        <f t="shared" si="3"/>
        <v>2</v>
      </c>
      <c r="G21">
        <f t="shared" si="4"/>
        <v>1</v>
      </c>
      <c r="H21">
        <f>rnd_fix1!G21</f>
        <v>4</v>
      </c>
      <c r="I21">
        <f t="shared" si="5"/>
        <v>2.8</v>
      </c>
      <c r="J21">
        <f t="shared" si="6"/>
        <v>4</v>
      </c>
      <c r="K21" t="str">
        <f t="shared" si="7"/>
        <v>44</v>
      </c>
      <c r="M21" s="10" t="s">
        <v>681</v>
      </c>
      <c r="N21" s="11">
        <v>4</v>
      </c>
      <c r="O21" s="11">
        <v>4</v>
      </c>
      <c r="P21" s="11">
        <v>4</v>
      </c>
      <c r="Q21" s="11">
        <v>1</v>
      </c>
      <c r="R21" s="11">
        <v>1</v>
      </c>
      <c r="S21" s="11">
        <v>1</v>
      </c>
      <c r="T21" s="11">
        <v>2</v>
      </c>
    </row>
    <row r="22" spans="1:20" ht="15" thickBot="1" x14ac:dyDescent="0.35">
      <c r="A22" t="str">
        <f>rnd_fix1!A22</f>
        <v>o20</v>
      </c>
      <c r="B22">
        <f>rnd_fix1!I22</f>
        <v>1</v>
      </c>
      <c r="C22">
        <f>fix1_oam1!AQ23</f>
        <v>3</v>
      </c>
      <c r="D22">
        <f>fix1_fitt1!AC22</f>
        <v>4</v>
      </c>
      <c r="E22">
        <f t="shared" si="2"/>
        <v>4</v>
      </c>
      <c r="F22">
        <f t="shared" si="3"/>
        <v>2</v>
      </c>
      <c r="G22">
        <f t="shared" si="4"/>
        <v>1</v>
      </c>
      <c r="H22">
        <f>rnd_fix1!G22</f>
        <v>1</v>
      </c>
      <c r="I22">
        <f t="shared" si="5"/>
        <v>2.8</v>
      </c>
      <c r="J22">
        <f t="shared" si="6"/>
        <v>4</v>
      </c>
      <c r="K22" t="str">
        <f t="shared" si="7"/>
        <v>14</v>
      </c>
      <c r="M22" s="10" t="s">
        <v>682</v>
      </c>
      <c r="N22" s="11">
        <v>2</v>
      </c>
      <c r="O22" s="11">
        <v>3</v>
      </c>
      <c r="P22" s="11">
        <v>1</v>
      </c>
      <c r="Q22" s="11">
        <v>3</v>
      </c>
      <c r="R22" s="11">
        <v>2</v>
      </c>
      <c r="S22" s="11">
        <v>4</v>
      </c>
      <c r="T22" s="11">
        <v>1</v>
      </c>
    </row>
    <row r="23" spans="1:20" ht="15" thickBot="1" x14ac:dyDescent="0.35">
      <c r="A23" t="str">
        <f>rnd_fix1!A23</f>
        <v>o21</v>
      </c>
      <c r="B23">
        <f>rnd_fix1!I23</f>
        <v>3</v>
      </c>
      <c r="C23">
        <f>fix1_oam1!AQ24</f>
        <v>3</v>
      </c>
      <c r="D23">
        <f>fix1_fitt1!AC23</f>
        <v>1</v>
      </c>
      <c r="E23">
        <f t="shared" si="2"/>
        <v>2</v>
      </c>
      <c r="F23">
        <f t="shared" si="3"/>
        <v>2</v>
      </c>
      <c r="G23">
        <f t="shared" si="4"/>
        <v>4</v>
      </c>
      <c r="H23">
        <f>rnd_fix1!G23</f>
        <v>1</v>
      </c>
      <c r="I23">
        <f t="shared" si="5"/>
        <v>2.2000000000000002</v>
      </c>
      <c r="J23">
        <f t="shared" si="6"/>
        <v>1</v>
      </c>
      <c r="K23" t="str">
        <f t="shared" si="7"/>
        <v>11</v>
      </c>
      <c r="M23" s="10" t="s">
        <v>683</v>
      </c>
      <c r="N23" s="11">
        <v>2</v>
      </c>
      <c r="O23" s="11">
        <v>3</v>
      </c>
      <c r="P23" s="11">
        <v>4</v>
      </c>
      <c r="Q23" s="11">
        <v>3</v>
      </c>
      <c r="R23" s="11">
        <v>2</v>
      </c>
      <c r="S23" s="11">
        <v>1</v>
      </c>
      <c r="T23" s="11">
        <v>4</v>
      </c>
    </row>
    <row r="24" spans="1:20" ht="15" thickBot="1" x14ac:dyDescent="0.35">
      <c r="A24" t="str">
        <f>rnd_fix1!A24</f>
        <v>o22</v>
      </c>
      <c r="B24">
        <f>rnd_fix1!I24</f>
        <v>2</v>
      </c>
      <c r="C24">
        <f>fix1_oam1!AQ25</f>
        <v>3</v>
      </c>
      <c r="D24">
        <f>fix1_fitt1!AC24</f>
        <v>1</v>
      </c>
      <c r="E24">
        <f t="shared" si="2"/>
        <v>3</v>
      </c>
      <c r="F24">
        <f t="shared" si="3"/>
        <v>2</v>
      </c>
      <c r="G24">
        <f t="shared" si="4"/>
        <v>4</v>
      </c>
      <c r="H24">
        <f>rnd_fix1!G24</f>
        <v>2</v>
      </c>
      <c r="I24">
        <f t="shared" si="5"/>
        <v>2.2000000000000002</v>
      </c>
      <c r="J24">
        <f t="shared" si="6"/>
        <v>1</v>
      </c>
      <c r="K24" t="str">
        <f t="shared" si="7"/>
        <v>21</v>
      </c>
      <c r="M24" s="10" t="s">
        <v>684</v>
      </c>
      <c r="N24" s="11">
        <v>1</v>
      </c>
      <c r="O24" s="11">
        <v>3</v>
      </c>
      <c r="P24" s="11">
        <v>1</v>
      </c>
      <c r="Q24" s="11">
        <v>4</v>
      </c>
      <c r="R24" s="11">
        <v>2</v>
      </c>
      <c r="S24" s="11">
        <v>4</v>
      </c>
      <c r="T24" s="11">
        <v>3</v>
      </c>
    </row>
    <row r="25" spans="1:20" ht="15" thickBot="1" x14ac:dyDescent="0.35">
      <c r="A25" t="str">
        <f>rnd_fix1!A25</f>
        <v>o23</v>
      </c>
      <c r="B25">
        <f>rnd_fix1!I25</f>
        <v>1</v>
      </c>
      <c r="C25">
        <f>fix1_oam1!AQ26</f>
        <v>3</v>
      </c>
      <c r="D25">
        <f>fix1_fitt1!AC25</f>
        <v>4</v>
      </c>
      <c r="E25">
        <f t="shared" si="2"/>
        <v>4</v>
      </c>
      <c r="F25">
        <f t="shared" si="3"/>
        <v>2</v>
      </c>
      <c r="G25">
        <f t="shared" si="4"/>
        <v>1</v>
      </c>
      <c r="H25">
        <f>rnd_fix1!G25</f>
        <v>4</v>
      </c>
      <c r="I25">
        <f t="shared" si="5"/>
        <v>2.8</v>
      </c>
      <c r="J25">
        <f t="shared" si="6"/>
        <v>4</v>
      </c>
      <c r="K25" t="str">
        <f t="shared" si="7"/>
        <v>44</v>
      </c>
      <c r="M25" s="10" t="s">
        <v>685</v>
      </c>
      <c r="N25" s="11">
        <v>3</v>
      </c>
      <c r="O25" s="11">
        <v>3</v>
      </c>
      <c r="P25" s="11">
        <v>1</v>
      </c>
      <c r="Q25" s="11">
        <v>2</v>
      </c>
      <c r="R25" s="11">
        <v>2</v>
      </c>
      <c r="S25" s="11">
        <v>4</v>
      </c>
      <c r="T25" s="11">
        <v>2</v>
      </c>
    </row>
    <row r="26" spans="1:20" ht="15" thickBot="1" x14ac:dyDescent="0.35">
      <c r="A26" t="str">
        <f>rnd_fix1!A26</f>
        <v>o24</v>
      </c>
      <c r="B26">
        <f>rnd_fix1!I26</f>
        <v>4</v>
      </c>
      <c r="C26">
        <f>fix1_oam1!AQ27</f>
        <v>3</v>
      </c>
      <c r="D26">
        <f>fix1_fitt1!AC26</f>
        <v>4</v>
      </c>
      <c r="E26">
        <f t="shared" si="2"/>
        <v>1</v>
      </c>
      <c r="F26">
        <f t="shared" si="3"/>
        <v>2</v>
      </c>
      <c r="G26">
        <f t="shared" si="4"/>
        <v>1</v>
      </c>
      <c r="H26">
        <f>rnd_fix1!G26</f>
        <v>4</v>
      </c>
      <c r="I26">
        <f t="shared" si="5"/>
        <v>2.8</v>
      </c>
      <c r="J26">
        <f t="shared" si="6"/>
        <v>4</v>
      </c>
      <c r="K26" t="str">
        <f t="shared" si="7"/>
        <v>44</v>
      </c>
      <c r="M26" s="10" t="s">
        <v>686</v>
      </c>
      <c r="N26" s="11">
        <v>3</v>
      </c>
      <c r="O26" s="11">
        <v>3</v>
      </c>
      <c r="P26" s="11">
        <v>4</v>
      </c>
      <c r="Q26" s="11">
        <v>2</v>
      </c>
      <c r="R26" s="11">
        <v>2</v>
      </c>
      <c r="S26" s="11">
        <v>1</v>
      </c>
      <c r="T26" s="11">
        <v>4</v>
      </c>
    </row>
    <row r="27" spans="1:20" ht="15" thickBot="1" x14ac:dyDescent="0.35">
      <c r="A27" t="str">
        <f>rnd_fix1!A27</f>
        <v>o25</v>
      </c>
      <c r="B27">
        <f>rnd_fix1!I27</f>
        <v>4</v>
      </c>
      <c r="C27">
        <f>fix1_oam1!AQ28</f>
        <v>3</v>
      </c>
      <c r="D27">
        <f>fix1_fitt1!AC27</f>
        <v>4</v>
      </c>
      <c r="E27">
        <f t="shared" si="2"/>
        <v>1</v>
      </c>
      <c r="F27">
        <f t="shared" si="3"/>
        <v>2</v>
      </c>
      <c r="G27">
        <f t="shared" si="4"/>
        <v>1</v>
      </c>
      <c r="H27">
        <f>rnd_fix1!G27</f>
        <v>2</v>
      </c>
      <c r="I27">
        <f t="shared" si="5"/>
        <v>2.8</v>
      </c>
      <c r="J27">
        <f t="shared" si="6"/>
        <v>4</v>
      </c>
      <c r="K27" t="str">
        <f t="shared" si="7"/>
        <v>24</v>
      </c>
      <c r="M27" s="10" t="s">
        <v>687</v>
      </c>
      <c r="N27" s="11">
        <v>1</v>
      </c>
      <c r="O27" s="11">
        <v>3</v>
      </c>
      <c r="P27" s="11">
        <v>4</v>
      </c>
      <c r="Q27" s="11">
        <v>4</v>
      </c>
      <c r="R27" s="11">
        <v>2</v>
      </c>
      <c r="S27" s="11">
        <v>1</v>
      </c>
      <c r="T27" s="11">
        <v>1</v>
      </c>
    </row>
    <row r="28" spans="1:20" ht="15" thickBot="1" x14ac:dyDescent="0.35">
      <c r="A28" t="str">
        <f>rnd_fix1!A28</f>
        <v>o26</v>
      </c>
      <c r="B28">
        <f>rnd_fix1!I28</f>
        <v>1</v>
      </c>
      <c r="C28">
        <f>fix1_oam1!AQ29</f>
        <v>3</v>
      </c>
      <c r="D28">
        <f>fix1_fitt1!AC28</f>
        <v>1</v>
      </c>
      <c r="E28">
        <f t="shared" si="2"/>
        <v>4</v>
      </c>
      <c r="F28">
        <f t="shared" si="3"/>
        <v>2</v>
      </c>
      <c r="G28">
        <f t="shared" si="4"/>
        <v>4</v>
      </c>
      <c r="H28">
        <f>rnd_fix1!G28</f>
        <v>3</v>
      </c>
      <c r="I28">
        <f t="shared" si="5"/>
        <v>2.2000000000000002</v>
      </c>
      <c r="J28">
        <f t="shared" si="6"/>
        <v>1</v>
      </c>
      <c r="K28" t="str">
        <f t="shared" si="7"/>
        <v>31</v>
      </c>
      <c r="M28" s="10" t="s">
        <v>688</v>
      </c>
      <c r="N28" s="11">
        <v>3</v>
      </c>
      <c r="O28" s="11">
        <v>3</v>
      </c>
      <c r="P28" s="11">
        <v>1</v>
      </c>
      <c r="Q28" s="11">
        <v>2</v>
      </c>
      <c r="R28" s="11">
        <v>2</v>
      </c>
      <c r="S28" s="11">
        <v>4</v>
      </c>
      <c r="T28" s="11">
        <v>1</v>
      </c>
    </row>
    <row r="29" spans="1:20" ht="15" thickBot="1" x14ac:dyDescent="0.35">
      <c r="A29" t="str">
        <f>rnd_fix1!A29</f>
        <v>o27</v>
      </c>
      <c r="B29">
        <f>rnd_fix1!I29</f>
        <v>3</v>
      </c>
      <c r="C29">
        <f>fix1_oam1!AQ30</f>
        <v>3</v>
      </c>
      <c r="D29">
        <f>fix1_fitt1!AC29</f>
        <v>1</v>
      </c>
      <c r="E29">
        <f t="shared" si="2"/>
        <v>2</v>
      </c>
      <c r="F29">
        <f t="shared" si="3"/>
        <v>2</v>
      </c>
      <c r="G29">
        <f t="shared" si="4"/>
        <v>4</v>
      </c>
      <c r="H29">
        <f>rnd_fix1!G29</f>
        <v>3</v>
      </c>
      <c r="I29">
        <f t="shared" si="5"/>
        <v>2.2000000000000002</v>
      </c>
      <c r="J29">
        <f t="shared" si="6"/>
        <v>1</v>
      </c>
      <c r="K29" t="str">
        <f t="shared" si="7"/>
        <v>31</v>
      </c>
      <c r="M29" s="10" t="s">
        <v>689</v>
      </c>
      <c r="N29" s="11">
        <v>2</v>
      </c>
      <c r="O29" s="11">
        <v>3</v>
      </c>
      <c r="P29" s="11">
        <v>1</v>
      </c>
      <c r="Q29" s="11">
        <v>3</v>
      </c>
      <c r="R29" s="11">
        <v>2</v>
      </c>
      <c r="S29" s="11">
        <v>4</v>
      </c>
      <c r="T29" s="11">
        <v>2</v>
      </c>
    </row>
    <row r="30" spans="1:20" ht="15" thickBot="1" x14ac:dyDescent="0.35">
      <c r="A30" t="str">
        <f>rnd_fix1!A30</f>
        <v>o28</v>
      </c>
      <c r="B30">
        <f>rnd_fix1!I30</f>
        <v>3</v>
      </c>
      <c r="C30">
        <f>fix1_oam1!AQ31</f>
        <v>3</v>
      </c>
      <c r="D30">
        <f>fix1_fitt1!AC30</f>
        <v>4</v>
      </c>
      <c r="E30">
        <f t="shared" si="2"/>
        <v>2</v>
      </c>
      <c r="F30">
        <f t="shared" si="3"/>
        <v>2</v>
      </c>
      <c r="G30">
        <f t="shared" si="4"/>
        <v>1</v>
      </c>
      <c r="H30">
        <f>rnd_fix1!G30</f>
        <v>2</v>
      </c>
      <c r="I30">
        <f t="shared" si="5"/>
        <v>2.8</v>
      </c>
      <c r="J30">
        <f t="shared" si="6"/>
        <v>4</v>
      </c>
      <c r="K30" t="str">
        <f t="shared" si="7"/>
        <v>24</v>
      </c>
      <c r="M30" s="10" t="s">
        <v>690</v>
      </c>
      <c r="N30" s="11">
        <v>1</v>
      </c>
      <c r="O30" s="11">
        <v>3</v>
      </c>
      <c r="P30" s="11">
        <v>4</v>
      </c>
      <c r="Q30" s="11">
        <v>4</v>
      </c>
      <c r="R30" s="11">
        <v>2</v>
      </c>
      <c r="S30" s="11">
        <v>1</v>
      </c>
      <c r="T30" s="11">
        <v>4</v>
      </c>
    </row>
    <row r="31" spans="1:20" ht="15" thickBot="1" x14ac:dyDescent="0.35">
      <c r="A31" t="str">
        <f>rnd_fix1!A31</f>
        <v>o29</v>
      </c>
      <c r="B31">
        <f>rnd_fix1!I31</f>
        <v>3</v>
      </c>
      <c r="C31">
        <f>fix1_oam1!AQ32</f>
        <v>3</v>
      </c>
      <c r="D31">
        <f>fix1_fitt1!AC31</f>
        <v>1</v>
      </c>
      <c r="E31">
        <f t="shared" si="2"/>
        <v>2</v>
      </c>
      <c r="F31">
        <f t="shared" si="3"/>
        <v>2</v>
      </c>
      <c r="G31">
        <f t="shared" si="4"/>
        <v>4</v>
      </c>
      <c r="H31">
        <f>rnd_fix1!G31</f>
        <v>2</v>
      </c>
      <c r="I31">
        <f t="shared" si="5"/>
        <v>2.2000000000000002</v>
      </c>
      <c r="J31">
        <f t="shared" si="6"/>
        <v>1</v>
      </c>
      <c r="K31" t="str">
        <f t="shared" si="7"/>
        <v>21</v>
      </c>
      <c r="M31" s="10" t="s">
        <v>691</v>
      </c>
      <c r="N31" s="11">
        <v>4</v>
      </c>
      <c r="O31" s="11">
        <v>3</v>
      </c>
      <c r="P31" s="11">
        <v>4</v>
      </c>
      <c r="Q31" s="11">
        <v>1</v>
      </c>
      <c r="R31" s="11">
        <v>2</v>
      </c>
      <c r="S31" s="11">
        <v>1</v>
      </c>
      <c r="T31" s="11">
        <v>4</v>
      </c>
    </row>
    <row r="32" spans="1:20" ht="15" thickBot="1" x14ac:dyDescent="0.35">
      <c r="A32" t="str">
        <f>rnd_fix1!A32</f>
        <v>o30</v>
      </c>
      <c r="B32">
        <f>rnd_fix1!I32</f>
        <v>2</v>
      </c>
      <c r="C32">
        <f>fix1_oam1!AQ33</f>
        <v>3</v>
      </c>
      <c r="D32">
        <f>fix1_fitt1!AC32</f>
        <v>1</v>
      </c>
      <c r="E32">
        <f t="shared" si="2"/>
        <v>3</v>
      </c>
      <c r="F32">
        <f t="shared" si="3"/>
        <v>2</v>
      </c>
      <c r="G32">
        <f t="shared" si="4"/>
        <v>4</v>
      </c>
      <c r="H32">
        <f>rnd_fix1!G32</f>
        <v>3</v>
      </c>
      <c r="I32">
        <f t="shared" si="5"/>
        <v>2.2000000000000002</v>
      </c>
      <c r="J32">
        <f t="shared" si="6"/>
        <v>1</v>
      </c>
      <c r="K32" t="str">
        <f t="shared" si="7"/>
        <v>31</v>
      </c>
      <c r="M32" s="10" t="s">
        <v>692</v>
      </c>
      <c r="N32" s="11">
        <v>4</v>
      </c>
      <c r="O32" s="11">
        <v>3</v>
      </c>
      <c r="P32" s="11">
        <v>4</v>
      </c>
      <c r="Q32" s="11">
        <v>1</v>
      </c>
      <c r="R32" s="11">
        <v>2</v>
      </c>
      <c r="S32" s="11">
        <v>1</v>
      </c>
      <c r="T32" s="11">
        <v>2</v>
      </c>
    </row>
    <row r="33" spans="1:20" ht="15" thickBot="1" x14ac:dyDescent="0.35">
      <c r="A33" t="str">
        <f>rnd_fix1!A33</f>
        <v>o31</v>
      </c>
      <c r="B33">
        <f>rnd_fix1!I33</f>
        <v>3</v>
      </c>
      <c r="C33">
        <f>fix1_oam1!AQ34</f>
        <v>3</v>
      </c>
      <c r="D33">
        <f>fix1_fitt1!AC33</f>
        <v>4</v>
      </c>
      <c r="E33">
        <f t="shared" si="2"/>
        <v>2</v>
      </c>
      <c r="F33">
        <f t="shared" si="3"/>
        <v>2</v>
      </c>
      <c r="G33">
        <f t="shared" si="4"/>
        <v>1</v>
      </c>
      <c r="H33">
        <f>rnd_fix1!G33</f>
        <v>4</v>
      </c>
      <c r="I33">
        <f t="shared" si="5"/>
        <v>2.8</v>
      </c>
      <c r="J33">
        <f t="shared" si="6"/>
        <v>4</v>
      </c>
      <c r="K33" t="str">
        <f t="shared" si="7"/>
        <v>44</v>
      </c>
      <c r="M33" s="10" t="s">
        <v>693</v>
      </c>
      <c r="N33" s="11">
        <v>1</v>
      </c>
      <c r="O33" s="11">
        <v>3</v>
      </c>
      <c r="P33" s="11">
        <v>1</v>
      </c>
      <c r="Q33" s="11">
        <v>4</v>
      </c>
      <c r="R33" s="11">
        <v>2</v>
      </c>
      <c r="S33" s="11">
        <v>4</v>
      </c>
      <c r="T33" s="11">
        <v>3</v>
      </c>
    </row>
    <row r="34" spans="1:20" ht="15" thickBot="1" x14ac:dyDescent="0.35">
      <c r="A34" t="str">
        <f>rnd_fix1!A34</f>
        <v>o32</v>
      </c>
      <c r="B34">
        <f>rnd_fix1!I34</f>
        <v>3</v>
      </c>
      <c r="C34">
        <f>fix1_oam1!AQ35</f>
        <v>3</v>
      </c>
      <c r="D34">
        <f>fix1_fitt1!AC34</f>
        <v>4</v>
      </c>
      <c r="E34">
        <f t="shared" si="2"/>
        <v>2</v>
      </c>
      <c r="F34">
        <f t="shared" si="3"/>
        <v>2</v>
      </c>
      <c r="G34">
        <f t="shared" si="4"/>
        <v>1</v>
      </c>
      <c r="H34">
        <f>rnd_fix1!G34</f>
        <v>4</v>
      </c>
      <c r="I34">
        <f t="shared" si="5"/>
        <v>2.8</v>
      </c>
      <c r="J34">
        <f t="shared" si="6"/>
        <v>4</v>
      </c>
      <c r="K34" t="str">
        <f t="shared" si="7"/>
        <v>44</v>
      </c>
      <c r="M34" s="10" t="s">
        <v>694</v>
      </c>
      <c r="N34" s="11">
        <v>3</v>
      </c>
      <c r="O34" s="11">
        <v>3</v>
      </c>
      <c r="P34" s="11">
        <v>1</v>
      </c>
      <c r="Q34" s="11">
        <v>2</v>
      </c>
      <c r="R34" s="11">
        <v>2</v>
      </c>
      <c r="S34" s="11">
        <v>4</v>
      </c>
      <c r="T34" s="11">
        <v>3</v>
      </c>
    </row>
    <row r="35" spans="1:20" ht="15" thickBot="1" x14ac:dyDescent="0.35">
      <c r="A35" t="str">
        <f>rnd_fix1!A35</f>
        <v>o33</v>
      </c>
      <c r="B35">
        <f>rnd_fix1!I35</f>
        <v>4</v>
      </c>
      <c r="C35">
        <f>fix1_oam1!AQ36</f>
        <v>3</v>
      </c>
      <c r="D35">
        <f>fix1_fitt1!AC35</f>
        <v>4</v>
      </c>
      <c r="E35">
        <f t="shared" si="2"/>
        <v>1</v>
      </c>
      <c r="F35">
        <f t="shared" si="3"/>
        <v>2</v>
      </c>
      <c r="G35">
        <f t="shared" si="4"/>
        <v>1</v>
      </c>
      <c r="H35">
        <f>rnd_fix1!G35</f>
        <v>4</v>
      </c>
      <c r="I35">
        <f t="shared" si="5"/>
        <v>2.8</v>
      </c>
      <c r="J35">
        <f t="shared" si="6"/>
        <v>4</v>
      </c>
      <c r="K35" t="str">
        <f t="shared" si="7"/>
        <v>44</v>
      </c>
      <c r="M35" s="10" t="s">
        <v>695</v>
      </c>
      <c r="N35" s="11">
        <v>3</v>
      </c>
      <c r="O35" s="11">
        <v>3</v>
      </c>
      <c r="P35" s="11">
        <v>4</v>
      </c>
      <c r="Q35" s="11">
        <v>2</v>
      </c>
      <c r="R35" s="11">
        <v>2</v>
      </c>
      <c r="S35" s="11">
        <v>1</v>
      </c>
      <c r="T35" s="11">
        <v>2</v>
      </c>
    </row>
    <row r="36" spans="1:20" ht="15" thickBot="1" x14ac:dyDescent="0.35">
      <c r="A36" t="str">
        <f>rnd_fix1!A36</f>
        <v>o34</v>
      </c>
      <c r="B36">
        <f>rnd_fix1!I36</f>
        <v>2</v>
      </c>
      <c r="C36">
        <f>fix1_oam1!AQ37</f>
        <v>3</v>
      </c>
      <c r="D36">
        <f>fix1_fitt1!AC36</f>
        <v>1</v>
      </c>
      <c r="E36">
        <f t="shared" si="2"/>
        <v>3</v>
      </c>
      <c r="F36">
        <f t="shared" si="3"/>
        <v>2</v>
      </c>
      <c r="G36">
        <f t="shared" si="4"/>
        <v>4</v>
      </c>
      <c r="H36">
        <f>rnd_fix1!G36</f>
        <v>1</v>
      </c>
      <c r="I36">
        <f t="shared" si="5"/>
        <v>2.2000000000000002</v>
      </c>
      <c r="J36">
        <f t="shared" si="6"/>
        <v>1</v>
      </c>
      <c r="K36" t="str">
        <f t="shared" si="7"/>
        <v>11</v>
      </c>
      <c r="M36" s="10" t="s">
        <v>696</v>
      </c>
      <c r="N36" s="11">
        <v>3</v>
      </c>
      <c r="O36" s="11">
        <v>3</v>
      </c>
      <c r="P36" s="11">
        <v>1</v>
      </c>
      <c r="Q36" s="11">
        <v>2</v>
      </c>
      <c r="R36" s="11">
        <v>2</v>
      </c>
      <c r="S36" s="11">
        <v>4</v>
      </c>
      <c r="T36" s="11">
        <v>2</v>
      </c>
    </row>
    <row r="37" spans="1:20" ht="15" thickBot="1" x14ac:dyDescent="0.35">
      <c r="A37" t="str">
        <f>rnd_fix1!A37</f>
        <v>o35</v>
      </c>
      <c r="B37">
        <f>rnd_fix1!I37</f>
        <v>3</v>
      </c>
      <c r="C37">
        <f>fix1_oam1!AQ38</f>
        <v>3</v>
      </c>
      <c r="D37">
        <f>fix1_fitt1!AC37</f>
        <v>1</v>
      </c>
      <c r="E37">
        <f t="shared" si="2"/>
        <v>2</v>
      </c>
      <c r="F37">
        <f t="shared" si="3"/>
        <v>2</v>
      </c>
      <c r="G37">
        <f t="shared" si="4"/>
        <v>4</v>
      </c>
      <c r="H37">
        <f>rnd_fix1!G37</f>
        <v>3</v>
      </c>
      <c r="I37">
        <f t="shared" si="5"/>
        <v>2.2000000000000002</v>
      </c>
      <c r="J37">
        <f t="shared" si="6"/>
        <v>1</v>
      </c>
      <c r="K37" t="str">
        <f t="shared" si="7"/>
        <v>31</v>
      </c>
      <c r="M37" s="10" t="s">
        <v>697</v>
      </c>
      <c r="N37" s="11">
        <v>2</v>
      </c>
      <c r="O37" s="11">
        <v>3</v>
      </c>
      <c r="P37" s="11">
        <v>1</v>
      </c>
      <c r="Q37" s="11">
        <v>3</v>
      </c>
      <c r="R37" s="11">
        <v>2</v>
      </c>
      <c r="S37" s="11">
        <v>4</v>
      </c>
      <c r="T37" s="11">
        <v>3</v>
      </c>
    </row>
    <row r="38" spans="1:20" ht="15" thickBot="1" x14ac:dyDescent="0.35">
      <c r="A38" t="str">
        <f>rnd_fix1!A38</f>
        <v>o36</v>
      </c>
      <c r="B38">
        <f>rnd_fix1!I38</f>
        <v>3</v>
      </c>
      <c r="C38">
        <f>fix1_oam1!AQ39</f>
        <v>3</v>
      </c>
      <c r="D38">
        <f>fix1_fitt1!AC38</f>
        <v>1</v>
      </c>
      <c r="E38">
        <f t="shared" si="2"/>
        <v>2</v>
      </c>
      <c r="F38">
        <f t="shared" si="3"/>
        <v>2</v>
      </c>
      <c r="G38">
        <f t="shared" si="4"/>
        <v>4</v>
      </c>
      <c r="H38">
        <f>rnd_fix1!G38</f>
        <v>1</v>
      </c>
      <c r="I38">
        <f t="shared" si="5"/>
        <v>2.2000000000000002</v>
      </c>
      <c r="J38">
        <f t="shared" si="6"/>
        <v>1</v>
      </c>
      <c r="K38" t="str">
        <f t="shared" si="7"/>
        <v>11</v>
      </c>
      <c r="M38" s="10" t="s">
        <v>698</v>
      </c>
      <c r="N38" s="11">
        <v>3</v>
      </c>
      <c r="O38" s="11">
        <v>3</v>
      </c>
      <c r="P38" s="11">
        <v>4</v>
      </c>
      <c r="Q38" s="11">
        <v>2</v>
      </c>
      <c r="R38" s="11">
        <v>2</v>
      </c>
      <c r="S38" s="11">
        <v>1</v>
      </c>
      <c r="T38" s="11">
        <v>4</v>
      </c>
    </row>
    <row r="39" spans="1:20" ht="15" thickBot="1" x14ac:dyDescent="0.35">
      <c r="A39" t="str">
        <f>rnd_fix1!A39</f>
        <v>o37</v>
      </c>
      <c r="B39">
        <f>rnd_fix1!I39</f>
        <v>2</v>
      </c>
      <c r="C39">
        <f>fix1_oam1!AQ40</f>
        <v>3</v>
      </c>
      <c r="D39">
        <f>fix1_fitt1!AC39</f>
        <v>1</v>
      </c>
      <c r="E39">
        <f t="shared" si="2"/>
        <v>3</v>
      </c>
      <c r="F39">
        <f t="shared" si="3"/>
        <v>2</v>
      </c>
      <c r="G39">
        <f t="shared" si="4"/>
        <v>4</v>
      </c>
      <c r="H39">
        <f>rnd_fix1!G39</f>
        <v>3</v>
      </c>
      <c r="I39">
        <f t="shared" si="5"/>
        <v>2.2000000000000002</v>
      </c>
      <c r="J39">
        <f t="shared" si="6"/>
        <v>1</v>
      </c>
      <c r="K39" t="str">
        <f t="shared" si="7"/>
        <v>31</v>
      </c>
      <c r="M39" s="10" t="s">
        <v>699</v>
      </c>
      <c r="N39" s="11">
        <v>3</v>
      </c>
      <c r="O39" s="11">
        <v>3</v>
      </c>
      <c r="P39" s="11">
        <v>4</v>
      </c>
      <c r="Q39" s="11">
        <v>2</v>
      </c>
      <c r="R39" s="11">
        <v>2</v>
      </c>
      <c r="S39" s="11">
        <v>1</v>
      </c>
      <c r="T39" s="11">
        <v>4</v>
      </c>
    </row>
    <row r="40" spans="1:20" ht="15" thickBot="1" x14ac:dyDescent="0.35">
      <c r="A40" t="str">
        <f>rnd_fix1!A40</f>
        <v>o38</v>
      </c>
      <c r="B40">
        <f>rnd_fix1!I40</f>
        <v>1</v>
      </c>
      <c r="C40">
        <f>fix1_oam1!AQ41</f>
        <v>3</v>
      </c>
      <c r="D40">
        <f>fix1_fitt1!AC40</f>
        <v>1</v>
      </c>
      <c r="E40">
        <f t="shared" si="2"/>
        <v>4</v>
      </c>
      <c r="F40">
        <f t="shared" si="3"/>
        <v>2</v>
      </c>
      <c r="G40">
        <f t="shared" si="4"/>
        <v>4</v>
      </c>
      <c r="H40">
        <f>rnd_fix1!G40</f>
        <v>2</v>
      </c>
      <c r="I40">
        <f t="shared" si="5"/>
        <v>2.2000000000000002</v>
      </c>
      <c r="J40">
        <f t="shared" si="6"/>
        <v>1</v>
      </c>
      <c r="K40" t="str">
        <f t="shared" si="7"/>
        <v>21</v>
      </c>
      <c r="M40" s="10" t="s">
        <v>700</v>
      </c>
      <c r="N40" s="11">
        <v>4</v>
      </c>
      <c r="O40" s="11">
        <v>3</v>
      </c>
      <c r="P40" s="11">
        <v>4</v>
      </c>
      <c r="Q40" s="11">
        <v>1</v>
      </c>
      <c r="R40" s="11">
        <v>2</v>
      </c>
      <c r="S40" s="11">
        <v>1</v>
      </c>
      <c r="T40" s="11">
        <v>4</v>
      </c>
    </row>
    <row r="41" spans="1:20" ht="15" thickBot="1" x14ac:dyDescent="0.35">
      <c r="A41" t="str">
        <f>rnd_fix1!A41</f>
        <v>o39</v>
      </c>
      <c r="B41">
        <f>rnd_fix1!I41</f>
        <v>3</v>
      </c>
      <c r="C41">
        <f>fix1_oam1!AQ42</f>
        <v>3</v>
      </c>
      <c r="D41">
        <f>fix1_fitt1!AC41</f>
        <v>1</v>
      </c>
      <c r="E41">
        <f t="shared" si="2"/>
        <v>2</v>
      </c>
      <c r="F41">
        <f t="shared" si="3"/>
        <v>2</v>
      </c>
      <c r="G41">
        <f t="shared" si="4"/>
        <v>4</v>
      </c>
      <c r="H41">
        <f>rnd_fix1!G41</f>
        <v>3</v>
      </c>
      <c r="I41">
        <f t="shared" si="5"/>
        <v>2.2000000000000002</v>
      </c>
      <c r="J41">
        <f t="shared" si="6"/>
        <v>1</v>
      </c>
      <c r="K41" t="str">
        <f t="shared" si="7"/>
        <v>31</v>
      </c>
      <c r="M41" s="10" t="s">
        <v>701</v>
      </c>
      <c r="N41" s="11">
        <v>2</v>
      </c>
      <c r="O41" s="11">
        <v>3</v>
      </c>
      <c r="P41" s="11">
        <v>1</v>
      </c>
      <c r="Q41" s="11">
        <v>3</v>
      </c>
      <c r="R41" s="11">
        <v>2</v>
      </c>
      <c r="S41" s="11">
        <v>4</v>
      </c>
      <c r="T41" s="11">
        <v>1</v>
      </c>
    </row>
    <row r="42" spans="1:20" ht="15" thickBot="1" x14ac:dyDescent="0.35">
      <c r="A42" t="str">
        <f>rnd_fix1!A42</f>
        <v>o40</v>
      </c>
      <c r="B42">
        <f>rnd_fix1!I42</f>
        <v>3</v>
      </c>
      <c r="C42">
        <f>fix1_oam1!AQ43</f>
        <v>3</v>
      </c>
      <c r="D42">
        <f>fix1_fitt1!AC42</f>
        <v>1</v>
      </c>
      <c r="E42">
        <f t="shared" si="2"/>
        <v>2</v>
      </c>
      <c r="F42">
        <f t="shared" si="3"/>
        <v>2</v>
      </c>
      <c r="G42">
        <f t="shared" si="4"/>
        <v>4</v>
      </c>
      <c r="H42">
        <f>rnd_fix1!G42</f>
        <v>1</v>
      </c>
      <c r="I42">
        <f t="shared" si="5"/>
        <v>2.2000000000000002</v>
      </c>
      <c r="J42">
        <f t="shared" si="6"/>
        <v>1</v>
      </c>
      <c r="K42" t="str">
        <f t="shared" si="7"/>
        <v>11</v>
      </c>
      <c r="M42" s="10" t="s">
        <v>702</v>
      </c>
      <c r="N42" s="11">
        <v>3</v>
      </c>
      <c r="O42" s="11">
        <v>3</v>
      </c>
      <c r="P42" s="11">
        <v>1</v>
      </c>
      <c r="Q42" s="11">
        <v>2</v>
      </c>
      <c r="R42" s="11">
        <v>2</v>
      </c>
      <c r="S42" s="11">
        <v>4</v>
      </c>
      <c r="T42" s="11">
        <v>3</v>
      </c>
    </row>
    <row r="43" spans="1:20" ht="15" thickBot="1" x14ac:dyDescent="0.35">
      <c r="A43" t="str">
        <f>rnd_fix1!A43</f>
        <v>o41</v>
      </c>
      <c r="B43">
        <f>rnd_fix1!I43</f>
        <v>3</v>
      </c>
      <c r="C43">
        <f>fix1_oam1!AQ44</f>
        <v>3</v>
      </c>
      <c r="D43">
        <f>fix1_fitt1!AC43</f>
        <v>4</v>
      </c>
      <c r="E43">
        <f t="shared" si="2"/>
        <v>2</v>
      </c>
      <c r="F43">
        <f t="shared" si="3"/>
        <v>2</v>
      </c>
      <c r="G43">
        <f t="shared" si="4"/>
        <v>1</v>
      </c>
      <c r="H43">
        <f>rnd_fix1!G43</f>
        <v>4</v>
      </c>
      <c r="I43">
        <f t="shared" si="5"/>
        <v>2.8</v>
      </c>
      <c r="J43">
        <f t="shared" si="6"/>
        <v>4</v>
      </c>
      <c r="K43" t="str">
        <f t="shared" si="7"/>
        <v>44</v>
      </c>
      <c r="M43" s="10" t="s">
        <v>703</v>
      </c>
      <c r="N43" s="11">
        <v>3</v>
      </c>
      <c r="O43" s="11">
        <v>3</v>
      </c>
      <c r="P43" s="11">
        <v>1</v>
      </c>
      <c r="Q43" s="11">
        <v>2</v>
      </c>
      <c r="R43" s="11">
        <v>2</v>
      </c>
      <c r="S43" s="11">
        <v>4</v>
      </c>
      <c r="T43" s="11">
        <v>1</v>
      </c>
    </row>
    <row r="44" spans="1:20" ht="15" thickBot="1" x14ac:dyDescent="0.35">
      <c r="A44" t="str">
        <f>rnd_fix1!A44</f>
        <v>o42</v>
      </c>
      <c r="B44">
        <f>rnd_fix1!I44</f>
        <v>2</v>
      </c>
      <c r="C44">
        <f>fix1_oam1!AQ45</f>
        <v>3</v>
      </c>
      <c r="D44">
        <f>fix1_fitt1!AC44</f>
        <v>1</v>
      </c>
      <c r="E44">
        <f t="shared" si="2"/>
        <v>3</v>
      </c>
      <c r="F44">
        <f t="shared" si="3"/>
        <v>2</v>
      </c>
      <c r="G44">
        <f t="shared" si="4"/>
        <v>4</v>
      </c>
      <c r="H44">
        <f>rnd_fix1!G44</f>
        <v>2</v>
      </c>
      <c r="I44">
        <f t="shared" si="5"/>
        <v>2.2000000000000002</v>
      </c>
      <c r="J44">
        <f t="shared" si="6"/>
        <v>1</v>
      </c>
      <c r="K44" t="str">
        <f t="shared" si="7"/>
        <v>21</v>
      </c>
      <c r="M44" s="10" t="s">
        <v>704</v>
      </c>
      <c r="N44" s="11">
        <v>2</v>
      </c>
      <c r="O44" s="11">
        <v>3</v>
      </c>
      <c r="P44" s="11">
        <v>1</v>
      </c>
      <c r="Q44" s="11">
        <v>3</v>
      </c>
      <c r="R44" s="11">
        <v>2</v>
      </c>
      <c r="S44" s="11">
        <v>4</v>
      </c>
      <c r="T44" s="11">
        <v>3</v>
      </c>
    </row>
    <row r="45" spans="1:20" ht="15" thickBot="1" x14ac:dyDescent="0.35">
      <c r="A45" t="str">
        <f>rnd_fix1!A45</f>
        <v>o43</v>
      </c>
      <c r="B45">
        <f>rnd_fix1!I45</f>
        <v>2</v>
      </c>
      <c r="C45">
        <f>fix1_oam1!AQ46</f>
        <v>3</v>
      </c>
      <c r="D45">
        <f>fix1_fitt1!AC45</f>
        <v>1</v>
      </c>
      <c r="E45">
        <f t="shared" si="2"/>
        <v>3</v>
      </c>
      <c r="F45">
        <f t="shared" si="3"/>
        <v>2</v>
      </c>
      <c r="G45">
        <f t="shared" si="4"/>
        <v>4</v>
      </c>
      <c r="H45">
        <f>rnd_fix1!G45</f>
        <v>3</v>
      </c>
      <c r="I45">
        <f t="shared" si="5"/>
        <v>2.2000000000000002</v>
      </c>
      <c r="J45">
        <f t="shared" si="6"/>
        <v>1</v>
      </c>
      <c r="K45" t="str">
        <f t="shared" si="7"/>
        <v>31</v>
      </c>
      <c r="M45" s="10" t="s">
        <v>705</v>
      </c>
      <c r="N45" s="11">
        <v>1</v>
      </c>
      <c r="O45" s="11">
        <v>3</v>
      </c>
      <c r="P45" s="11">
        <v>1</v>
      </c>
      <c r="Q45" s="11">
        <v>4</v>
      </c>
      <c r="R45" s="11">
        <v>2</v>
      </c>
      <c r="S45" s="11">
        <v>4</v>
      </c>
      <c r="T45" s="11">
        <v>2</v>
      </c>
    </row>
    <row r="46" spans="1:20" ht="15" thickBot="1" x14ac:dyDescent="0.35">
      <c r="A46" t="str">
        <f>rnd_fix1!A46</f>
        <v>o44</v>
      </c>
      <c r="B46">
        <f>rnd_fix1!I46</f>
        <v>4</v>
      </c>
      <c r="C46">
        <f>fix1_oam1!AQ47</f>
        <v>3</v>
      </c>
      <c r="D46">
        <f>fix1_fitt1!AC46</f>
        <v>1</v>
      </c>
      <c r="E46">
        <f t="shared" si="2"/>
        <v>1</v>
      </c>
      <c r="F46">
        <f t="shared" si="3"/>
        <v>2</v>
      </c>
      <c r="G46">
        <f t="shared" si="4"/>
        <v>4</v>
      </c>
      <c r="H46">
        <f>rnd_fix1!G46</f>
        <v>2</v>
      </c>
      <c r="I46">
        <f t="shared" si="5"/>
        <v>2.2000000000000002</v>
      </c>
      <c r="J46">
        <f t="shared" si="6"/>
        <v>1</v>
      </c>
      <c r="K46" t="str">
        <f t="shared" si="7"/>
        <v>21</v>
      </c>
      <c r="M46" s="10" t="s">
        <v>706</v>
      </c>
      <c r="N46" s="11">
        <v>3</v>
      </c>
      <c r="O46" s="11">
        <v>3</v>
      </c>
      <c r="P46" s="11">
        <v>1</v>
      </c>
      <c r="Q46" s="11">
        <v>2</v>
      </c>
      <c r="R46" s="11">
        <v>2</v>
      </c>
      <c r="S46" s="11">
        <v>4</v>
      </c>
      <c r="T46" s="11">
        <v>3</v>
      </c>
    </row>
    <row r="47" spans="1:20" ht="15" thickBot="1" x14ac:dyDescent="0.35">
      <c r="A47" t="str">
        <f>rnd_fix1!A47</f>
        <v>o45</v>
      </c>
      <c r="B47">
        <f>rnd_fix1!I47</f>
        <v>4</v>
      </c>
      <c r="C47">
        <f>fix1_oam1!AQ48</f>
        <v>2</v>
      </c>
      <c r="D47">
        <f>fix1_fitt1!AC47</f>
        <v>1</v>
      </c>
      <c r="E47">
        <f t="shared" si="2"/>
        <v>1</v>
      </c>
      <c r="F47">
        <f t="shared" si="3"/>
        <v>3</v>
      </c>
      <c r="G47">
        <f t="shared" si="4"/>
        <v>4</v>
      </c>
      <c r="H47">
        <f>rnd_fix1!G47</f>
        <v>1</v>
      </c>
      <c r="I47">
        <f t="shared" si="5"/>
        <v>2.2000000000000002</v>
      </c>
      <c r="J47">
        <f t="shared" si="6"/>
        <v>1</v>
      </c>
      <c r="K47" t="str">
        <f t="shared" si="7"/>
        <v>11</v>
      </c>
      <c r="M47" s="10" t="s">
        <v>707</v>
      </c>
      <c r="N47" s="11">
        <v>3</v>
      </c>
      <c r="O47" s="11">
        <v>3</v>
      </c>
      <c r="P47" s="11">
        <v>1</v>
      </c>
      <c r="Q47" s="11">
        <v>2</v>
      </c>
      <c r="R47" s="11">
        <v>2</v>
      </c>
      <c r="S47" s="11">
        <v>4</v>
      </c>
      <c r="T47" s="11">
        <v>1</v>
      </c>
    </row>
    <row r="48" spans="1:20" ht="15" thickBot="1" x14ac:dyDescent="0.35">
      <c r="A48" t="str">
        <f>rnd_fix1!A48</f>
        <v>o46</v>
      </c>
      <c r="B48">
        <f>rnd_fix1!I48</f>
        <v>3</v>
      </c>
      <c r="C48">
        <f>fix1_oam1!AQ49</f>
        <v>3</v>
      </c>
      <c r="D48">
        <f>fix1_fitt1!AC48</f>
        <v>1</v>
      </c>
      <c r="E48">
        <f t="shared" si="2"/>
        <v>2</v>
      </c>
      <c r="F48">
        <f t="shared" si="3"/>
        <v>2</v>
      </c>
      <c r="G48">
        <f t="shared" si="4"/>
        <v>4</v>
      </c>
      <c r="H48">
        <f>rnd_fix1!G48</f>
        <v>3</v>
      </c>
      <c r="I48">
        <f t="shared" si="5"/>
        <v>2.2000000000000002</v>
      </c>
      <c r="J48">
        <f t="shared" si="6"/>
        <v>1</v>
      </c>
      <c r="K48" t="str">
        <f t="shared" si="7"/>
        <v>31</v>
      </c>
      <c r="M48" s="10" t="s">
        <v>708</v>
      </c>
      <c r="N48" s="11">
        <v>3</v>
      </c>
      <c r="O48" s="11">
        <v>3</v>
      </c>
      <c r="P48" s="11">
        <v>4</v>
      </c>
      <c r="Q48" s="11">
        <v>2</v>
      </c>
      <c r="R48" s="11">
        <v>2</v>
      </c>
      <c r="S48" s="11">
        <v>1</v>
      </c>
      <c r="T48" s="11">
        <v>4</v>
      </c>
    </row>
    <row r="49" spans="1:20" ht="15" thickBot="1" x14ac:dyDescent="0.35">
      <c r="A49" t="str">
        <f>rnd_fix1!A49</f>
        <v>o47</v>
      </c>
      <c r="B49">
        <f>rnd_fix1!I49</f>
        <v>1</v>
      </c>
      <c r="C49">
        <f>fix1_oam1!AQ50</f>
        <v>3</v>
      </c>
      <c r="D49">
        <f>fix1_fitt1!AC49</f>
        <v>4</v>
      </c>
      <c r="E49">
        <f t="shared" si="2"/>
        <v>4</v>
      </c>
      <c r="F49">
        <f t="shared" si="3"/>
        <v>2</v>
      </c>
      <c r="G49">
        <f t="shared" si="4"/>
        <v>1</v>
      </c>
      <c r="H49">
        <f>rnd_fix1!G49</f>
        <v>4</v>
      </c>
      <c r="I49">
        <f t="shared" si="5"/>
        <v>2.8</v>
      </c>
      <c r="J49">
        <f t="shared" si="6"/>
        <v>4</v>
      </c>
      <c r="K49" t="str">
        <f t="shared" si="7"/>
        <v>44</v>
      </c>
      <c r="M49" s="10" t="s">
        <v>709</v>
      </c>
      <c r="N49" s="11">
        <v>2</v>
      </c>
      <c r="O49" s="11">
        <v>3</v>
      </c>
      <c r="P49" s="11">
        <v>1</v>
      </c>
      <c r="Q49" s="11">
        <v>3</v>
      </c>
      <c r="R49" s="11">
        <v>2</v>
      </c>
      <c r="S49" s="11">
        <v>4</v>
      </c>
      <c r="T49" s="11">
        <v>2</v>
      </c>
    </row>
    <row r="50" spans="1:20" ht="15" thickBot="1" x14ac:dyDescent="0.35">
      <c r="A50" t="str">
        <f>rnd_fix1!A50</f>
        <v>o48</v>
      </c>
      <c r="B50">
        <f>rnd_fix1!I50</f>
        <v>1</v>
      </c>
      <c r="C50">
        <f>fix1_oam1!AQ51</f>
        <v>3</v>
      </c>
      <c r="D50">
        <f>fix1_fitt1!AC50</f>
        <v>1</v>
      </c>
      <c r="E50">
        <f t="shared" si="2"/>
        <v>4</v>
      </c>
      <c r="F50">
        <f t="shared" si="3"/>
        <v>2</v>
      </c>
      <c r="G50">
        <f t="shared" si="4"/>
        <v>4</v>
      </c>
      <c r="H50">
        <f>rnd_fix1!G50</f>
        <v>1</v>
      </c>
      <c r="I50">
        <f t="shared" si="5"/>
        <v>2.2000000000000002</v>
      </c>
      <c r="J50">
        <f t="shared" si="6"/>
        <v>1</v>
      </c>
      <c r="K50" t="str">
        <f t="shared" si="7"/>
        <v>11</v>
      </c>
      <c r="M50" s="10" t="s">
        <v>710</v>
      </c>
      <c r="N50" s="11">
        <v>2</v>
      </c>
      <c r="O50" s="11">
        <v>3</v>
      </c>
      <c r="P50" s="11">
        <v>1</v>
      </c>
      <c r="Q50" s="11">
        <v>3</v>
      </c>
      <c r="R50" s="11">
        <v>2</v>
      </c>
      <c r="S50" s="11">
        <v>4</v>
      </c>
      <c r="T50" s="11">
        <v>3</v>
      </c>
    </row>
    <row r="51" spans="1:20" ht="15" thickBot="1" x14ac:dyDescent="0.35">
      <c r="A51" t="str">
        <f>rnd_fix1!A51</f>
        <v>o49</v>
      </c>
      <c r="B51">
        <f>rnd_fix1!I51</f>
        <v>2</v>
      </c>
      <c r="C51">
        <f>fix1_oam1!AQ52</f>
        <v>3</v>
      </c>
      <c r="D51">
        <f>fix1_fitt1!AC51</f>
        <v>4</v>
      </c>
      <c r="E51">
        <f t="shared" si="2"/>
        <v>3</v>
      </c>
      <c r="F51">
        <f t="shared" si="3"/>
        <v>2</v>
      </c>
      <c r="G51">
        <f t="shared" si="4"/>
        <v>1</v>
      </c>
      <c r="H51">
        <f>rnd_fix1!G51</f>
        <v>1</v>
      </c>
      <c r="I51">
        <f t="shared" si="5"/>
        <v>2.8</v>
      </c>
      <c r="J51">
        <f t="shared" si="6"/>
        <v>4</v>
      </c>
      <c r="K51" t="str">
        <f t="shared" si="7"/>
        <v>14</v>
      </c>
      <c r="M51" s="10" t="s">
        <v>711</v>
      </c>
      <c r="N51" s="11">
        <v>4</v>
      </c>
      <c r="O51" s="11">
        <v>3</v>
      </c>
      <c r="P51" s="11">
        <v>1</v>
      </c>
      <c r="Q51" s="11">
        <v>1</v>
      </c>
      <c r="R51" s="11">
        <v>2</v>
      </c>
      <c r="S51" s="11">
        <v>4</v>
      </c>
      <c r="T51" s="11">
        <v>2</v>
      </c>
    </row>
    <row r="52" spans="1:20" ht="15" thickBot="1" x14ac:dyDescent="0.35">
      <c r="A52" t="str">
        <f>rnd_fix1!A52</f>
        <v>o50</v>
      </c>
      <c r="B52">
        <f>rnd_fix1!I52</f>
        <v>3</v>
      </c>
      <c r="C52">
        <f>fix1_oam1!AQ53</f>
        <v>3</v>
      </c>
      <c r="D52">
        <f>fix1_fitt1!AC52</f>
        <v>4</v>
      </c>
      <c r="E52">
        <f t="shared" si="2"/>
        <v>2</v>
      </c>
      <c r="F52">
        <f t="shared" si="3"/>
        <v>2</v>
      </c>
      <c r="G52">
        <f t="shared" si="4"/>
        <v>1</v>
      </c>
      <c r="H52">
        <f>rnd_fix1!G52</f>
        <v>1</v>
      </c>
      <c r="I52">
        <f t="shared" si="5"/>
        <v>2.8</v>
      </c>
      <c r="J52">
        <f t="shared" si="6"/>
        <v>4</v>
      </c>
      <c r="K52" t="str">
        <f t="shared" si="7"/>
        <v>14</v>
      </c>
      <c r="M52" s="10" t="s">
        <v>712</v>
      </c>
      <c r="N52" s="11">
        <v>4</v>
      </c>
      <c r="O52" s="11">
        <v>2</v>
      </c>
      <c r="P52" s="11">
        <v>1</v>
      </c>
      <c r="Q52" s="11">
        <v>1</v>
      </c>
      <c r="R52" s="11">
        <v>3</v>
      </c>
      <c r="S52" s="11">
        <v>4</v>
      </c>
      <c r="T52" s="11">
        <v>1</v>
      </c>
    </row>
    <row r="53" spans="1:20" ht="15" thickBot="1" x14ac:dyDescent="0.35">
      <c r="A53" t="str">
        <f>rnd_fix1!A53</f>
        <v>o51</v>
      </c>
      <c r="B53">
        <f>rnd_fix1!I53</f>
        <v>1</v>
      </c>
      <c r="C53">
        <f>fix1_oam1!AQ54</f>
        <v>3</v>
      </c>
      <c r="D53">
        <f>fix1_fitt1!AC53</f>
        <v>1</v>
      </c>
      <c r="E53">
        <f t="shared" si="2"/>
        <v>4</v>
      </c>
      <c r="F53">
        <f t="shared" si="3"/>
        <v>2</v>
      </c>
      <c r="G53">
        <f t="shared" si="4"/>
        <v>4</v>
      </c>
      <c r="H53">
        <f>rnd_fix1!G53</f>
        <v>3</v>
      </c>
      <c r="I53">
        <f t="shared" si="5"/>
        <v>2.2000000000000002</v>
      </c>
      <c r="J53">
        <f t="shared" si="6"/>
        <v>1</v>
      </c>
      <c r="K53" t="str">
        <f t="shared" si="7"/>
        <v>31</v>
      </c>
      <c r="M53" s="10" t="s">
        <v>713</v>
      </c>
      <c r="N53" s="11">
        <v>3</v>
      </c>
      <c r="O53" s="11">
        <v>3</v>
      </c>
      <c r="P53" s="11">
        <v>1</v>
      </c>
      <c r="Q53" s="11">
        <v>2</v>
      </c>
      <c r="R53" s="11">
        <v>2</v>
      </c>
      <c r="S53" s="11">
        <v>4</v>
      </c>
      <c r="T53" s="11">
        <v>3</v>
      </c>
    </row>
    <row r="54" spans="1:20" ht="15" thickBot="1" x14ac:dyDescent="0.35">
      <c r="A54" t="str">
        <f>rnd_fix1!A54</f>
        <v>o52</v>
      </c>
      <c r="B54">
        <f>rnd_fix1!I54</f>
        <v>3</v>
      </c>
      <c r="C54">
        <f>fix1_oam1!AQ55</f>
        <v>3</v>
      </c>
      <c r="D54">
        <f>fix1_fitt1!AC54</f>
        <v>4</v>
      </c>
      <c r="E54">
        <f t="shared" si="2"/>
        <v>2</v>
      </c>
      <c r="F54">
        <f t="shared" si="3"/>
        <v>2</v>
      </c>
      <c r="G54">
        <f t="shared" si="4"/>
        <v>1</v>
      </c>
      <c r="H54">
        <f>rnd_fix1!G54</f>
        <v>4</v>
      </c>
      <c r="I54">
        <f t="shared" si="5"/>
        <v>2.8</v>
      </c>
      <c r="J54">
        <f t="shared" si="6"/>
        <v>4</v>
      </c>
      <c r="K54" t="str">
        <f t="shared" si="7"/>
        <v>44</v>
      </c>
      <c r="M54" s="10" t="s">
        <v>714</v>
      </c>
      <c r="N54" s="11">
        <v>1</v>
      </c>
      <c r="O54" s="11">
        <v>3</v>
      </c>
      <c r="P54" s="11">
        <v>4</v>
      </c>
      <c r="Q54" s="11">
        <v>4</v>
      </c>
      <c r="R54" s="11">
        <v>2</v>
      </c>
      <c r="S54" s="11">
        <v>1</v>
      </c>
      <c r="T54" s="11">
        <v>4</v>
      </c>
    </row>
    <row r="55" spans="1:20" ht="15" thickBot="1" x14ac:dyDescent="0.35">
      <c r="A55" t="str">
        <f>rnd_fix1!A55</f>
        <v>o53</v>
      </c>
      <c r="B55">
        <f>rnd_fix1!I55</f>
        <v>4</v>
      </c>
      <c r="C55">
        <f>fix1_oam1!AQ56</f>
        <v>3</v>
      </c>
      <c r="D55">
        <f>fix1_fitt1!AC55</f>
        <v>4</v>
      </c>
      <c r="E55">
        <f t="shared" si="2"/>
        <v>1</v>
      </c>
      <c r="F55">
        <f t="shared" si="3"/>
        <v>2</v>
      </c>
      <c r="G55">
        <f t="shared" si="4"/>
        <v>1</v>
      </c>
      <c r="H55">
        <f>rnd_fix1!G55</f>
        <v>1</v>
      </c>
      <c r="I55">
        <f t="shared" si="5"/>
        <v>2.8</v>
      </c>
      <c r="J55">
        <f t="shared" si="6"/>
        <v>4</v>
      </c>
      <c r="K55" t="str">
        <f t="shared" si="7"/>
        <v>14</v>
      </c>
      <c r="M55" s="10" t="s">
        <v>715</v>
      </c>
      <c r="N55" s="11">
        <v>1</v>
      </c>
      <c r="O55" s="11">
        <v>3</v>
      </c>
      <c r="P55" s="11">
        <v>1</v>
      </c>
      <c r="Q55" s="11">
        <v>4</v>
      </c>
      <c r="R55" s="11">
        <v>2</v>
      </c>
      <c r="S55" s="11">
        <v>4</v>
      </c>
      <c r="T55" s="11">
        <v>1</v>
      </c>
    </row>
    <row r="56" spans="1:20" ht="15" thickBot="1" x14ac:dyDescent="0.35">
      <c r="A56" t="str">
        <f>rnd_fix1!A56</f>
        <v>o54</v>
      </c>
      <c r="B56">
        <f>rnd_fix1!I56</f>
        <v>4</v>
      </c>
      <c r="C56">
        <f>fix1_oam1!AQ57</f>
        <v>3</v>
      </c>
      <c r="D56">
        <f>fix1_fitt1!AC56</f>
        <v>1</v>
      </c>
      <c r="E56">
        <f t="shared" si="2"/>
        <v>1</v>
      </c>
      <c r="F56">
        <f t="shared" si="3"/>
        <v>2</v>
      </c>
      <c r="G56">
        <f t="shared" si="4"/>
        <v>4</v>
      </c>
      <c r="H56">
        <f>rnd_fix1!G56</f>
        <v>2</v>
      </c>
      <c r="I56">
        <f t="shared" si="5"/>
        <v>2.2000000000000002</v>
      </c>
      <c r="J56">
        <f t="shared" si="6"/>
        <v>1</v>
      </c>
      <c r="K56" t="str">
        <f t="shared" si="7"/>
        <v>21</v>
      </c>
      <c r="M56" s="10" t="s">
        <v>716</v>
      </c>
      <c r="N56" s="11">
        <v>2</v>
      </c>
      <c r="O56" s="11">
        <v>3</v>
      </c>
      <c r="P56" s="11">
        <v>4</v>
      </c>
      <c r="Q56" s="11">
        <v>3</v>
      </c>
      <c r="R56" s="11">
        <v>2</v>
      </c>
      <c r="S56" s="11">
        <v>1</v>
      </c>
      <c r="T56" s="11">
        <v>1</v>
      </c>
    </row>
    <row r="57" spans="1:20" ht="15" thickBot="1" x14ac:dyDescent="0.35">
      <c r="A57" t="str">
        <f>rnd_fix1!A57</f>
        <v>o55</v>
      </c>
      <c r="B57">
        <f>rnd_fix1!I57</f>
        <v>3</v>
      </c>
      <c r="C57">
        <f>fix1_oam1!AQ58</f>
        <v>3</v>
      </c>
      <c r="D57">
        <f>fix1_fitt1!AC57</f>
        <v>1</v>
      </c>
      <c r="E57">
        <f t="shared" si="2"/>
        <v>2</v>
      </c>
      <c r="F57">
        <f t="shared" si="3"/>
        <v>2</v>
      </c>
      <c r="G57">
        <f t="shared" si="4"/>
        <v>4</v>
      </c>
      <c r="H57">
        <f>rnd_fix1!G57</f>
        <v>3</v>
      </c>
      <c r="I57">
        <f t="shared" si="5"/>
        <v>2.2000000000000002</v>
      </c>
      <c r="J57">
        <f t="shared" si="6"/>
        <v>1</v>
      </c>
      <c r="K57" t="str">
        <f t="shared" si="7"/>
        <v>31</v>
      </c>
      <c r="M57" s="10" t="s">
        <v>717</v>
      </c>
      <c r="N57" s="11">
        <v>3</v>
      </c>
      <c r="O57" s="11">
        <v>3</v>
      </c>
      <c r="P57" s="11">
        <v>4</v>
      </c>
      <c r="Q57" s="11">
        <v>2</v>
      </c>
      <c r="R57" s="11">
        <v>2</v>
      </c>
      <c r="S57" s="11">
        <v>1</v>
      </c>
      <c r="T57" s="11">
        <v>1</v>
      </c>
    </row>
    <row r="58" spans="1:20" ht="15" thickBot="1" x14ac:dyDescent="0.35">
      <c r="A58" t="str">
        <f>rnd_fix1!A58</f>
        <v>o56</v>
      </c>
      <c r="B58">
        <f>rnd_fix1!I58</f>
        <v>4</v>
      </c>
      <c r="C58">
        <f>fix1_oam1!AQ59</f>
        <v>3</v>
      </c>
      <c r="D58">
        <f>fix1_fitt1!AC58</f>
        <v>4</v>
      </c>
      <c r="E58">
        <f t="shared" si="2"/>
        <v>1</v>
      </c>
      <c r="F58">
        <f t="shared" si="3"/>
        <v>2</v>
      </c>
      <c r="G58">
        <f t="shared" si="4"/>
        <v>1</v>
      </c>
      <c r="H58">
        <f>rnd_fix1!G58</f>
        <v>2</v>
      </c>
      <c r="I58">
        <f t="shared" si="5"/>
        <v>2.8</v>
      </c>
      <c r="J58">
        <f t="shared" si="6"/>
        <v>4</v>
      </c>
      <c r="K58" t="str">
        <f t="shared" si="7"/>
        <v>24</v>
      </c>
      <c r="M58" s="10" t="s">
        <v>718</v>
      </c>
      <c r="N58" s="11">
        <v>1</v>
      </c>
      <c r="O58" s="11">
        <v>3</v>
      </c>
      <c r="P58" s="11">
        <v>1</v>
      </c>
      <c r="Q58" s="11">
        <v>4</v>
      </c>
      <c r="R58" s="11">
        <v>2</v>
      </c>
      <c r="S58" s="11">
        <v>4</v>
      </c>
      <c r="T58" s="11">
        <v>3</v>
      </c>
    </row>
    <row r="59" spans="1:20" ht="15" thickBot="1" x14ac:dyDescent="0.35">
      <c r="A59" t="str">
        <f>rnd_fix1!A59</f>
        <v>o57</v>
      </c>
      <c r="B59">
        <f>rnd_fix1!I59</f>
        <v>3</v>
      </c>
      <c r="C59">
        <f>fix1_oam1!AQ60</f>
        <v>3</v>
      </c>
      <c r="D59">
        <f>fix1_fitt1!AC59</f>
        <v>1</v>
      </c>
      <c r="E59">
        <f t="shared" si="2"/>
        <v>2</v>
      </c>
      <c r="F59">
        <f t="shared" si="3"/>
        <v>2</v>
      </c>
      <c r="G59">
        <f t="shared" si="4"/>
        <v>4</v>
      </c>
      <c r="H59">
        <f>rnd_fix1!G59</f>
        <v>3</v>
      </c>
      <c r="I59">
        <f t="shared" si="5"/>
        <v>2.2000000000000002</v>
      </c>
      <c r="J59">
        <f t="shared" si="6"/>
        <v>1</v>
      </c>
      <c r="K59" t="str">
        <f t="shared" si="7"/>
        <v>31</v>
      </c>
      <c r="M59" s="10" t="s">
        <v>719</v>
      </c>
      <c r="N59" s="11">
        <v>3</v>
      </c>
      <c r="O59" s="11">
        <v>3</v>
      </c>
      <c r="P59" s="11">
        <v>4</v>
      </c>
      <c r="Q59" s="11">
        <v>2</v>
      </c>
      <c r="R59" s="11">
        <v>2</v>
      </c>
      <c r="S59" s="11">
        <v>1</v>
      </c>
      <c r="T59" s="11">
        <v>4</v>
      </c>
    </row>
    <row r="60" spans="1:20" ht="15" thickBot="1" x14ac:dyDescent="0.35">
      <c r="A60" t="str">
        <f>rnd_fix1!A60</f>
        <v>o58</v>
      </c>
      <c r="B60">
        <f>rnd_fix1!I60</f>
        <v>3</v>
      </c>
      <c r="C60">
        <f>fix1_oam1!AQ61</f>
        <v>3</v>
      </c>
      <c r="D60">
        <f>fix1_fitt1!AC60</f>
        <v>1</v>
      </c>
      <c r="E60">
        <f t="shared" si="2"/>
        <v>2</v>
      </c>
      <c r="F60">
        <f t="shared" si="3"/>
        <v>2</v>
      </c>
      <c r="G60">
        <f t="shared" si="4"/>
        <v>4</v>
      </c>
      <c r="H60">
        <f>rnd_fix1!G60</f>
        <v>3</v>
      </c>
      <c r="I60">
        <f t="shared" si="5"/>
        <v>2.2000000000000002</v>
      </c>
      <c r="J60">
        <f t="shared" si="6"/>
        <v>1</v>
      </c>
      <c r="K60" t="str">
        <f t="shared" si="7"/>
        <v>31</v>
      </c>
      <c r="M60" s="10" t="s">
        <v>720</v>
      </c>
      <c r="N60" s="11">
        <v>4</v>
      </c>
      <c r="O60" s="11">
        <v>3</v>
      </c>
      <c r="P60" s="11">
        <v>4</v>
      </c>
      <c r="Q60" s="11">
        <v>1</v>
      </c>
      <c r="R60" s="11">
        <v>2</v>
      </c>
      <c r="S60" s="11">
        <v>1</v>
      </c>
      <c r="T60" s="11">
        <v>1</v>
      </c>
    </row>
    <row r="61" spans="1:20" ht="15" thickBot="1" x14ac:dyDescent="0.35">
      <c r="A61" t="str">
        <f>rnd_fix1!A61</f>
        <v>o59</v>
      </c>
      <c r="B61">
        <f>rnd_fix1!I61</f>
        <v>4</v>
      </c>
      <c r="C61">
        <f>fix1_oam1!AQ62</f>
        <v>3</v>
      </c>
      <c r="D61">
        <f>fix1_fitt1!AC61</f>
        <v>1</v>
      </c>
      <c r="E61">
        <f t="shared" si="2"/>
        <v>1</v>
      </c>
      <c r="F61">
        <f t="shared" si="3"/>
        <v>2</v>
      </c>
      <c r="G61">
        <f t="shared" si="4"/>
        <v>4</v>
      </c>
      <c r="H61">
        <f>rnd_fix1!G61</f>
        <v>3</v>
      </c>
      <c r="I61">
        <f t="shared" si="5"/>
        <v>2.2000000000000002</v>
      </c>
      <c r="J61">
        <f t="shared" si="6"/>
        <v>1</v>
      </c>
      <c r="K61" t="str">
        <f t="shared" si="7"/>
        <v>31</v>
      </c>
      <c r="M61" s="10" t="s">
        <v>721</v>
      </c>
      <c r="N61" s="11">
        <v>4</v>
      </c>
      <c r="O61" s="11">
        <v>3</v>
      </c>
      <c r="P61" s="11">
        <v>1</v>
      </c>
      <c r="Q61" s="11">
        <v>1</v>
      </c>
      <c r="R61" s="11">
        <v>2</v>
      </c>
      <c r="S61" s="11">
        <v>4</v>
      </c>
      <c r="T61" s="11">
        <v>2</v>
      </c>
    </row>
    <row r="62" spans="1:20" ht="15" thickBot="1" x14ac:dyDescent="0.35">
      <c r="A62" t="str">
        <f>rnd_fix1!A62</f>
        <v>o60</v>
      </c>
      <c r="B62">
        <f>rnd_fix1!I62</f>
        <v>1</v>
      </c>
      <c r="C62">
        <f>fix1_oam1!AQ63</f>
        <v>3</v>
      </c>
      <c r="D62">
        <f>fix1_fitt1!AC62</f>
        <v>4</v>
      </c>
      <c r="E62">
        <f t="shared" si="2"/>
        <v>4</v>
      </c>
      <c r="F62">
        <f t="shared" si="3"/>
        <v>2</v>
      </c>
      <c r="G62">
        <f t="shared" si="4"/>
        <v>1</v>
      </c>
      <c r="H62">
        <f>rnd_fix1!G62</f>
        <v>2</v>
      </c>
      <c r="I62">
        <f t="shared" si="5"/>
        <v>2.8</v>
      </c>
      <c r="J62">
        <f t="shared" si="6"/>
        <v>4</v>
      </c>
      <c r="K62" t="str">
        <f t="shared" si="7"/>
        <v>24</v>
      </c>
      <c r="M62" s="10" t="s">
        <v>722</v>
      </c>
      <c r="N62" s="11">
        <v>3</v>
      </c>
      <c r="O62" s="11">
        <v>3</v>
      </c>
      <c r="P62" s="11">
        <v>1</v>
      </c>
      <c r="Q62" s="11">
        <v>2</v>
      </c>
      <c r="R62" s="11">
        <v>2</v>
      </c>
      <c r="S62" s="11">
        <v>4</v>
      </c>
      <c r="T62" s="11">
        <v>3</v>
      </c>
    </row>
    <row r="63" spans="1:20" ht="15" thickBot="1" x14ac:dyDescent="0.35">
      <c r="A63" t="str">
        <f>rnd_fix1!A63</f>
        <v>o61</v>
      </c>
      <c r="B63">
        <f>rnd_fix1!I63</f>
        <v>1</v>
      </c>
      <c r="C63">
        <f>fix1_oam1!AQ64</f>
        <v>3</v>
      </c>
      <c r="D63">
        <f>fix1_fitt1!AC63</f>
        <v>4</v>
      </c>
      <c r="E63">
        <f t="shared" si="2"/>
        <v>4</v>
      </c>
      <c r="F63">
        <f t="shared" si="3"/>
        <v>2</v>
      </c>
      <c r="G63">
        <f t="shared" si="4"/>
        <v>1</v>
      </c>
      <c r="H63">
        <f>rnd_fix1!G63</f>
        <v>4</v>
      </c>
      <c r="I63">
        <f t="shared" si="5"/>
        <v>2.8</v>
      </c>
      <c r="J63">
        <f t="shared" si="6"/>
        <v>4</v>
      </c>
      <c r="K63" t="str">
        <f t="shared" si="7"/>
        <v>44</v>
      </c>
      <c r="M63" s="10" t="s">
        <v>723</v>
      </c>
      <c r="N63" s="11">
        <v>4</v>
      </c>
      <c r="O63" s="11">
        <v>3</v>
      </c>
      <c r="P63" s="11">
        <v>4</v>
      </c>
      <c r="Q63" s="11">
        <v>1</v>
      </c>
      <c r="R63" s="11">
        <v>2</v>
      </c>
      <c r="S63" s="11">
        <v>1</v>
      </c>
      <c r="T63" s="11">
        <v>2</v>
      </c>
    </row>
    <row r="64" spans="1:20" ht="15" thickBot="1" x14ac:dyDescent="0.35">
      <c r="A64" t="str">
        <f>rnd_fix1!A64</f>
        <v>o62</v>
      </c>
      <c r="B64">
        <f>rnd_fix1!I64</f>
        <v>4</v>
      </c>
      <c r="C64">
        <f>fix1_oam1!AQ65</f>
        <v>3</v>
      </c>
      <c r="D64">
        <f>fix1_fitt1!AC64</f>
        <v>4</v>
      </c>
      <c r="E64">
        <f t="shared" si="2"/>
        <v>1</v>
      </c>
      <c r="F64">
        <f t="shared" si="3"/>
        <v>2</v>
      </c>
      <c r="G64">
        <f t="shared" si="4"/>
        <v>1</v>
      </c>
      <c r="H64">
        <f>rnd_fix1!G64</f>
        <v>4</v>
      </c>
      <c r="I64">
        <f t="shared" si="5"/>
        <v>2.8</v>
      </c>
      <c r="J64">
        <f t="shared" si="6"/>
        <v>4</v>
      </c>
      <c r="K64" t="str">
        <f t="shared" si="7"/>
        <v>44</v>
      </c>
      <c r="M64" s="10" t="s">
        <v>724</v>
      </c>
      <c r="N64" s="11">
        <v>3</v>
      </c>
      <c r="O64" s="11">
        <v>3</v>
      </c>
      <c r="P64" s="11">
        <v>1</v>
      </c>
      <c r="Q64" s="11">
        <v>2</v>
      </c>
      <c r="R64" s="11">
        <v>2</v>
      </c>
      <c r="S64" s="11">
        <v>4</v>
      </c>
      <c r="T64" s="11">
        <v>3</v>
      </c>
    </row>
    <row r="65" spans="1:20" ht="15" thickBot="1" x14ac:dyDescent="0.35">
      <c r="A65" t="str">
        <f>rnd_fix1!A65</f>
        <v>o63</v>
      </c>
      <c r="B65">
        <f>rnd_fix1!I65</f>
        <v>2</v>
      </c>
      <c r="C65">
        <f>fix1_oam1!AQ66</f>
        <v>3</v>
      </c>
      <c r="D65">
        <f>fix1_fitt1!AC65</f>
        <v>1</v>
      </c>
      <c r="E65">
        <f t="shared" si="2"/>
        <v>3</v>
      </c>
      <c r="F65">
        <f t="shared" si="3"/>
        <v>2</v>
      </c>
      <c r="G65">
        <f t="shared" si="4"/>
        <v>4</v>
      </c>
      <c r="H65">
        <f>rnd_fix1!G65</f>
        <v>3</v>
      </c>
      <c r="I65">
        <f t="shared" si="5"/>
        <v>2.2000000000000002</v>
      </c>
      <c r="J65">
        <f t="shared" si="6"/>
        <v>1</v>
      </c>
      <c r="K65" t="str">
        <f t="shared" si="7"/>
        <v>31</v>
      </c>
      <c r="M65" s="10" t="s">
        <v>725</v>
      </c>
      <c r="N65" s="11">
        <v>3</v>
      </c>
      <c r="O65" s="11">
        <v>3</v>
      </c>
      <c r="P65" s="11">
        <v>1</v>
      </c>
      <c r="Q65" s="11">
        <v>2</v>
      </c>
      <c r="R65" s="11">
        <v>2</v>
      </c>
      <c r="S65" s="11">
        <v>4</v>
      </c>
      <c r="T65" s="11">
        <v>3</v>
      </c>
    </row>
    <row r="66" spans="1:20" ht="15" thickBot="1" x14ac:dyDescent="0.35">
      <c r="A66" t="str">
        <f>rnd_fix1!A66</f>
        <v>o64</v>
      </c>
      <c r="B66">
        <f>rnd_fix1!I66</f>
        <v>3</v>
      </c>
      <c r="C66">
        <f>fix1_oam1!AQ67</f>
        <v>2</v>
      </c>
      <c r="D66">
        <f>fix1_fitt1!AC66</f>
        <v>1</v>
      </c>
      <c r="E66">
        <f t="shared" si="2"/>
        <v>2</v>
      </c>
      <c r="F66">
        <f t="shared" si="3"/>
        <v>3</v>
      </c>
      <c r="G66">
        <f t="shared" si="4"/>
        <v>4</v>
      </c>
      <c r="H66">
        <f>rnd_fix1!G66</f>
        <v>3</v>
      </c>
      <c r="I66">
        <f t="shared" si="5"/>
        <v>2.2000000000000002</v>
      </c>
      <c r="J66">
        <f t="shared" si="6"/>
        <v>1</v>
      </c>
      <c r="K66" t="str">
        <f t="shared" si="7"/>
        <v>31</v>
      </c>
      <c r="M66" s="10" t="s">
        <v>726</v>
      </c>
      <c r="N66" s="11">
        <v>4</v>
      </c>
      <c r="O66" s="11">
        <v>3</v>
      </c>
      <c r="P66" s="11">
        <v>1</v>
      </c>
      <c r="Q66" s="11">
        <v>1</v>
      </c>
      <c r="R66" s="11">
        <v>2</v>
      </c>
      <c r="S66" s="11">
        <v>4</v>
      </c>
      <c r="T66" s="11">
        <v>3</v>
      </c>
    </row>
    <row r="67" spans="1:20" ht="15" thickBot="1" x14ac:dyDescent="0.35">
      <c r="A67" t="str">
        <f>rnd_fix1!A67</f>
        <v>o65</v>
      </c>
      <c r="B67">
        <f>rnd_fix1!I67</f>
        <v>2</v>
      </c>
      <c r="C67">
        <f>fix1_oam1!AQ68</f>
        <v>3</v>
      </c>
      <c r="D67">
        <f>fix1_fitt1!AC67</f>
        <v>1</v>
      </c>
      <c r="E67">
        <f t="shared" si="2"/>
        <v>3</v>
      </c>
      <c r="F67">
        <f t="shared" si="3"/>
        <v>2</v>
      </c>
      <c r="G67">
        <f t="shared" si="4"/>
        <v>4</v>
      </c>
      <c r="H67">
        <f>rnd_fix1!G67</f>
        <v>3</v>
      </c>
      <c r="I67">
        <f t="shared" si="5"/>
        <v>2.2000000000000002</v>
      </c>
      <c r="J67">
        <f t="shared" si="6"/>
        <v>1</v>
      </c>
      <c r="K67" t="str">
        <f t="shared" si="7"/>
        <v>31</v>
      </c>
      <c r="M67" s="10" t="s">
        <v>727</v>
      </c>
      <c r="N67" s="11">
        <v>1</v>
      </c>
      <c r="O67" s="11">
        <v>3</v>
      </c>
      <c r="P67" s="11">
        <v>4</v>
      </c>
      <c r="Q67" s="11">
        <v>4</v>
      </c>
      <c r="R67" s="11">
        <v>2</v>
      </c>
      <c r="S67" s="11">
        <v>1</v>
      </c>
      <c r="T67" s="11">
        <v>2</v>
      </c>
    </row>
    <row r="68" spans="1:20" ht="15" thickBot="1" x14ac:dyDescent="0.35">
      <c r="A68" t="str">
        <f>rnd_fix1!A68</f>
        <v>o66</v>
      </c>
      <c r="B68">
        <f>rnd_fix1!I68</f>
        <v>3</v>
      </c>
      <c r="C68">
        <f>fix1_oam1!AQ69</f>
        <v>3</v>
      </c>
      <c r="D68">
        <f>fix1_fitt1!AC68</f>
        <v>4</v>
      </c>
      <c r="E68">
        <f t="shared" ref="E68:E131" si="8">5-B68</f>
        <v>2</v>
      </c>
      <c r="F68">
        <f t="shared" ref="F68:F131" si="9">5-C68</f>
        <v>2</v>
      </c>
      <c r="G68">
        <f t="shared" ref="G68:G131" si="10">5-D68</f>
        <v>1</v>
      </c>
      <c r="H68">
        <f>rnd_fix1!G68</f>
        <v>4</v>
      </c>
      <c r="I68">
        <f t="shared" ref="I68:I131" si="11">T628</f>
        <v>2.8</v>
      </c>
      <c r="J68">
        <f t="shared" ref="J68:J131" si="12">IF(I68=2.8,4,1)</f>
        <v>4</v>
      </c>
      <c r="K68" t="str">
        <f t="shared" ref="K68:K131" si="13">H68&amp;J68</f>
        <v>44</v>
      </c>
      <c r="M68" s="10" t="s">
        <v>728</v>
      </c>
      <c r="N68" s="11">
        <v>1</v>
      </c>
      <c r="O68" s="11">
        <v>3</v>
      </c>
      <c r="P68" s="11">
        <v>4</v>
      </c>
      <c r="Q68" s="11">
        <v>4</v>
      </c>
      <c r="R68" s="11">
        <v>2</v>
      </c>
      <c r="S68" s="11">
        <v>1</v>
      </c>
      <c r="T68" s="11">
        <v>4</v>
      </c>
    </row>
    <row r="69" spans="1:20" ht="15" thickBot="1" x14ac:dyDescent="0.35">
      <c r="A69" t="str">
        <f>rnd_fix1!A69</f>
        <v>o67</v>
      </c>
      <c r="B69">
        <f>rnd_fix1!I69</f>
        <v>2</v>
      </c>
      <c r="C69">
        <f>fix1_oam1!AQ70</f>
        <v>3</v>
      </c>
      <c r="D69">
        <f>fix1_fitt1!AC69</f>
        <v>1</v>
      </c>
      <c r="E69">
        <f t="shared" si="8"/>
        <v>3</v>
      </c>
      <c r="F69">
        <f t="shared" si="9"/>
        <v>2</v>
      </c>
      <c r="G69">
        <f t="shared" si="10"/>
        <v>4</v>
      </c>
      <c r="H69">
        <f>rnd_fix1!G69</f>
        <v>1</v>
      </c>
      <c r="I69">
        <f t="shared" si="11"/>
        <v>2.2000000000000002</v>
      </c>
      <c r="J69">
        <f t="shared" si="12"/>
        <v>1</v>
      </c>
      <c r="K69" t="str">
        <f t="shared" si="13"/>
        <v>11</v>
      </c>
      <c r="M69" s="10" t="s">
        <v>729</v>
      </c>
      <c r="N69" s="11">
        <v>4</v>
      </c>
      <c r="O69" s="11">
        <v>3</v>
      </c>
      <c r="P69" s="11">
        <v>4</v>
      </c>
      <c r="Q69" s="11">
        <v>1</v>
      </c>
      <c r="R69" s="11">
        <v>2</v>
      </c>
      <c r="S69" s="11">
        <v>1</v>
      </c>
      <c r="T69" s="11">
        <v>4</v>
      </c>
    </row>
    <row r="70" spans="1:20" ht="15" thickBot="1" x14ac:dyDescent="0.35">
      <c r="A70" t="str">
        <f>rnd_fix1!A70</f>
        <v>o68</v>
      </c>
      <c r="B70">
        <f>rnd_fix1!I70</f>
        <v>1</v>
      </c>
      <c r="C70">
        <f>fix1_oam1!AQ71</f>
        <v>3</v>
      </c>
      <c r="D70">
        <f>fix1_fitt1!AC70</f>
        <v>1</v>
      </c>
      <c r="E70">
        <f t="shared" si="8"/>
        <v>4</v>
      </c>
      <c r="F70">
        <f t="shared" si="9"/>
        <v>2</v>
      </c>
      <c r="G70">
        <f t="shared" si="10"/>
        <v>4</v>
      </c>
      <c r="H70">
        <f>rnd_fix1!G70</f>
        <v>3</v>
      </c>
      <c r="I70">
        <f t="shared" si="11"/>
        <v>2.2000000000000002</v>
      </c>
      <c r="J70">
        <f t="shared" si="12"/>
        <v>1</v>
      </c>
      <c r="K70" t="str">
        <f t="shared" si="13"/>
        <v>31</v>
      </c>
      <c r="M70" s="10" t="s">
        <v>730</v>
      </c>
      <c r="N70" s="11">
        <v>2</v>
      </c>
      <c r="O70" s="11">
        <v>3</v>
      </c>
      <c r="P70" s="11">
        <v>1</v>
      </c>
      <c r="Q70" s="11">
        <v>3</v>
      </c>
      <c r="R70" s="11">
        <v>2</v>
      </c>
      <c r="S70" s="11">
        <v>4</v>
      </c>
      <c r="T70" s="11">
        <v>3</v>
      </c>
    </row>
    <row r="71" spans="1:20" ht="15" thickBot="1" x14ac:dyDescent="0.35">
      <c r="A71" t="str">
        <f>rnd_fix1!A71</f>
        <v>o69</v>
      </c>
      <c r="B71">
        <f>rnd_fix1!I71</f>
        <v>2</v>
      </c>
      <c r="C71">
        <f>fix1_oam1!AQ72</f>
        <v>3</v>
      </c>
      <c r="D71">
        <f>fix1_fitt1!AC71</f>
        <v>1</v>
      </c>
      <c r="E71">
        <f t="shared" si="8"/>
        <v>3</v>
      </c>
      <c r="F71">
        <f t="shared" si="9"/>
        <v>2</v>
      </c>
      <c r="G71">
        <f t="shared" si="10"/>
        <v>4</v>
      </c>
      <c r="H71">
        <f>rnd_fix1!G71</f>
        <v>3</v>
      </c>
      <c r="I71">
        <f t="shared" si="11"/>
        <v>2.2000000000000002</v>
      </c>
      <c r="J71">
        <f t="shared" si="12"/>
        <v>1</v>
      </c>
      <c r="K71" t="str">
        <f t="shared" si="13"/>
        <v>31</v>
      </c>
      <c r="M71" s="10" t="s">
        <v>731</v>
      </c>
      <c r="N71" s="11">
        <v>3</v>
      </c>
      <c r="O71" s="11">
        <v>2</v>
      </c>
      <c r="P71" s="11">
        <v>1</v>
      </c>
      <c r="Q71" s="11">
        <v>2</v>
      </c>
      <c r="R71" s="11">
        <v>3</v>
      </c>
      <c r="S71" s="11">
        <v>4</v>
      </c>
      <c r="T71" s="11">
        <v>3</v>
      </c>
    </row>
    <row r="72" spans="1:20" ht="15" thickBot="1" x14ac:dyDescent="0.35">
      <c r="A72" t="str">
        <f>rnd_fix1!A72</f>
        <v>o70</v>
      </c>
      <c r="B72">
        <f>rnd_fix1!I72</f>
        <v>1</v>
      </c>
      <c r="C72">
        <f>fix1_oam1!AQ73</f>
        <v>3</v>
      </c>
      <c r="D72">
        <f>fix1_fitt1!AC72</f>
        <v>1</v>
      </c>
      <c r="E72">
        <f t="shared" si="8"/>
        <v>4</v>
      </c>
      <c r="F72">
        <f t="shared" si="9"/>
        <v>2</v>
      </c>
      <c r="G72">
        <f t="shared" si="10"/>
        <v>4</v>
      </c>
      <c r="H72">
        <f>rnd_fix1!G72</f>
        <v>2</v>
      </c>
      <c r="I72">
        <f t="shared" si="11"/>
        <v>2.2000000000000002</v>
      </c>
      <c r="J72">
        <f t="shared" si="12"/>
        <v>1</v>
      </c>
      <c r="K72" t="str">
        <f t="shared" si="13"/>
        <v>21</v>
      </c>
      <c r="M72" s="10" t="s">
        <v>732</v>
      </c>
      <c r="N72" s="11">
        <v>2</v>
      </c>
      <c r="O72" s="11">
        <v>3</v>
      </c>
      <c r="P72" s="11">
        <v>1</v>
      </c>
      <c r="Q72" s="11">
        <v>3</v>
      </c>
      <c r="R72" s="11">
        <v>2</v>
      </c>
      <c r="S72" s="11">
        <v>4</v>
      </c>
      <c r="T72" s="11">
        <v>3</v>
      </c>
    </row>
    <row r="73" spans="1:20" ht="15" thickBot="1" x14ac:dyDescent="0.35">
      <c r="A73" t="str">
        <f>rnd_fix1!A73</f>
        <v>o71</v>
      </c>
      <c r="B73">
        <f>rnd_fix1!I73</f>
        <v>4</v>
      </c>
      <c r="C73">
        <f>fix1_oam1!AQ74</f>
        <v>3</v>
      </c>
      <c r="D73">
        <f>fix1_fitt1!AC73</f>
        <v>4</v>
      </c>
      <c r="E73">
        <f t="shared" si="8"/>
        <v>1</v>
      </c>
      <c r="F73">
        <f t="shared" si="9"/>
        <v>2</v>
      </c>
      <c r="G73">
        <f t="shared" si="10"/>
        <v>1</v>
      </c>
      <c r="H73">
        <f>rnd_fix1!G73</f>
        <v>1</v>
      </c>
      <c r="I73">
        <f t="shared" si="11"/>
        <v>2.8</v>
      </c>
      <c r="J73">
        <f t="shared" si="12"/>
        <v>4</v>
      </c>
      <c r="K73" t="str">
        <f t="shared" si="13"/>
        <v>14</v>
      </c>
      <c r="M73" s="10" t="s">
        <v>733</v>
      </c>
      <c r="N73" s="11">
        <v>3</v>
      </c>
      <c r="O73" s="11">
        <v>3</v>
      </c>
      <c r="P73" s="11">
        <v>4</v>
      </c>
      <c r="Q73" s="11">
        <v>2</v>
      </c>
      <c r="R73" s="11">
        <v>2</v>
      </c>
      <c r="S73" s="11">
        <v>1</v>
      </c>
      <c r="T73" s="11">
        <v>4</v>
      </c>
    </row>
    <row r="74" spans="1:20" ht="15" thickBot="1" x14ac:dyDescent="0.35">
      <c r="A74" t="str">
        <f>rnd_fix1!A74</f>
        <v>o72</v>
      </c>
      <c r="B74">
        <f>rnd_fix1!I74</f>
        <v>3</v>
      </c>
      <c r="C74">
        <f>fix1_oam1!AQ75</f>
        <v>3</v>
      </c>
      <c r="D74">
        <f>fix1_fitt1!AC74</f>
        <v>1</v>
      </c>
      <c r="E74">
        <f t="shared" si="8"/>
        <v>2</v>
      </c>
      <c r="F74">
        <f t="shared" si="9"/>
        <v>2</v>
      </c>
      <c r="G74">
        <f t="shared" si="10"/>
        <v>4</v>
      </c>
      <c r="H74">
        <f>rnd_fix1!G74</f>
        <v>2</v>
      </c>
      <c r="I74">
        <f t="shared" si="11"/>
        <v>2.2000000000000002</v>
      </c>
      <c r="J74">
        <f t="shared" si="12"/>
        <v>1</v>
      </c>
      <c r="K74" t="str">
        <f t="shared" si="13"/>
        <v>21</v>
      </c>
      <c r="M74" s="10" t="s">
        <v>734</v>
      </c>
      <c r="N74" s="11">
        <v>2</v>
      </c>
      <c r="O74" s="11">
        <v>3</v>
      </c>
      <c r="P74" s="11">
        <v>1</v>
      </c>
      <c r="Q74" s="11">
        <v>3</v>
      </c>
      <c r="R74" s="11">
        <v>2</v>
      </c>
      <c r="S74" s="11">
        <v>4</v>
      </c>
      <c r="T74" s="11">
        <v>1</v>
      </c>
    </row>
    <row r="75" spans="1:20" ht="15" thickBot="1" x14ac:dyDescent="0.35">
      <c r="A75" t="str">
        <f>rnd_fix1!A75</f>
        <v>o73</v>
      </c>
      <c r="B75">
        <f>rnd_fix1!I75</f>
        <v>2</v>
      </c>
      <c r="C75">
        <f>fix1_oam1!AQ76</f>
        <v>3</v>
      </c>
      <c r="D75">
        <f>fix1_fitt1!AC75</f>
        <v>4</v>
      </c>
      <c r="E75">
        <f t="shared" si="8"/>
        <v>3</v>
      </c>
      <c r="F75">
        <f t="shared" si="9"/>
        <v>2</v>
      </c>
      <c r="G75">
        <f t="shared" si="10"/>
        <v>1</v>
      </c>
      <c r="H75">
        <f>rnd_fix1!G75</f>
        <v>4</v>
      </c>
      <c r="I75">
        <f t="shared" si="11"/>
        <v>2.8</v>
      </c>
      <c r="J75">
        <f t="shared" si="12"/>
        <v>4</v>
      </c>
      <c r="K75" t="str">
        <f t="shared" si="13"/>
        <v>44</v>
      </c>
      <c r="M75" s="10" t="s">
        <v>735</v>
      </c>
      <c r="N75" s="11">
        <v>1</v>
      </c>
      <c r="O75" s="11">
        <v>3</v>
      </c>
      <c r="P75" s="11">
        <v>1</v>
      </c>
      <c r="Q75" s="11">
        <v>4</v>
      </c>
      <c r="R75" s="11">
        <v>2</v>
      </c>
      <c r="S75" s="11">
        <v>4</v>
      </c>
      <c r="T75" s="11">
        <v>3</v>
      </c>
    </row>
    <row r="76" spans="1:20" ht="15" thickBot="1" x14ac:dyDescent="0.35">
      <c r="A76" t="str">
        <f>rnd_fix1!A76</f>
        <v>o74</v>
      </c>
      <c r="B76">
        <f>rnd_fix1!I76</f>
        <v>1</v>
      </c>
      <c r="C76">
        <f>fix1_oam1!AQ77</f>
        <v>3</v>
      </c>
      <c r="D76">
        <f>fix1_fitt1!AC76</f>
        <v>1</v>
      </c>
      <c r="E76">
        <f t="shared" si="8"/>
        <v>4</v>
      </c>
      <c r="F76">
        <f t="shared" si="9"/>
        <v>2</v>
      </c>
      <c r="G76">
        <f t="shared" si="10"/>
        <v>4</v>
      </c>
      <c r="H76">
        <f>rnd_fix1!G76</f>
        <v>1</v>
      </c>
      <c r="I76">
        <f t="shared" si="11"/>
        <v>2.2000000000000002</v>
      </c>
      <c r="J76">
        <f t="shared" si="12"/>
        <v>1</v>
      </c>
      <c r="K76" t="str">
        <f t="shared" si="13"/>
        <v>11</v>
      </c>
      <c r="M76" s="10" t="s">
        <v>736</v>
      </c>
      <c r="N76" s="11">
        <v>2</v>
      </c>
      <c r="O76" s="11">
        <v>3</v>
      </c>
      <c r="P76" s="11">
        <v>1</v>
      </c>
      <c r="Q76" s="11">
        <v>3</v>
      </c>
      <c r="R76" s="11">
        <v>2</v>
      </c>
      <c r="S76" s="11">
        <v>4</v>
      </c>
      <c r="T76" s="11">
        <v>3</v>
      </c>
    </row>
    <row r="77" spans="1:20" ht="15" thickBot="1" x14ac:dyDescent="0.35">
      <c r="A77" t="str">
        <f>rnd_fix1!A77</f>
        <v>o75</v>
      </c>
      <c r="B77">
        <f>rnd_fix1!I77</f>
        <v>3</v>
      </c>
      <c r="C77">
        <f>fix1_oam1!AQ78</f>
        <v>3</v>
      </c>
      <c r="D77">
        <f>fix1_fitt1!AC77</f>
        <v>4</v>
      </c>
      <c r="E77">
        <f t="shared" si="8"/>
        <v>2</v>
      </c>
      <c r="F77">
        <f t="shared" si="9"/>
        <v>2</v>
      </c>
      <c r="G77">
        <f t="shared" si="10"/>
        <v>1</v>
      </c>
      <c r="H77">
        <f>rnd_fix1!G77</f>
        <v>4</v>
      </c>
      <c r="I77">
        <f t="shared" si="11"/>
        <v>2.8</v>
      </c>
      <c r="J77">
        <f t="shared" si="12"/>
        <v>4</v>
      </c>
      <c r="K77" t="str">
        <f t="shared" si="13"/>
        <v>44</v>
      </c>
      <c r="M77" s="10" t="s">
        <v>737</v>
      </c>
      <c r="N77" s="11">
        <v>1</v>
      </c>
      <c r="O77" s="11">
        <v>3</v>
      </c>
      <c r="P77" s="11">
        <v>1</v>
      </c>
      <c r="Q77" s="11">
        <v>4</v>
      </c>
      <c r="R77" s="11">
        <v>2</v>
      </c>
      <c r="S77" s="11">
        <v>4</v>
      </c>
      <c r="T77" s="11">
        <v>2</v>
      </c>
    </row>
    <row r="78" spans="1:20" ht="15" thickBot="1" x14ac:dyDescent="0.35">
      <c r="A78" t="str">
        <f>rnd_fix1!A78</f>
        <v>o76</v>
      </c>
      <c r="B78">
        <f>rnd_fix1!I78</f>
        <v>2</v>
      </c>
      <c r="C78">
        <f>fix1_oam1!AQ79</f>
        <v>3</v>
      </c>
      <c r="D78">
        <f>fix1_fitt1!AC78</f>
        <v>4</v>
      </c>
      <c r="E78">
        <f t="shared" si="8"/>
        <v>3</v>
      </c>
      <c r="F78">
        <f t="shared" si="9"/>
        <v>2</v>
      </c>
      <c r="G78">
        <f t="shared" si="10"/>
        <v>1</v>
      </c>
      <c r="H78">
        <f>rnd_fix1!G78</f>
        <v>1</v>
      </c>
      <c r="I78">
        <f t="shared" si="11"/>
        <v>2.8</v>
      </c>
      <c r="J78">
        <f t="shared" si="12"/>
        <v>4</v>
      </c>
      <c r="K78" t="str">
        <f t="shared" si="13"/>
        <v>14</v>
      </c>
      <c r="M78" s="10" t="s">
        <v>738</v>
      </c>
      <c r="N78" s="11">
        <v>4</v>
      </c>
      <c r="O78" s="11">
        <v>3</v>
      </c>
      <c r="P78" s="11">
        <v>4</v>
      </c>
      <c r="Q78" s="11">
        <v>1</v>
      </c>
      <c r="R78" s="11">
        <v>2</v>
      </c>
      <c r="S78" s="11">
        <v>1</v>
      </c>
      <c r="T78" s="11">
        <v>1</v>
      </c>
    </row>
    <row r="79" spans="1:20" ht="15" thickBot="1" x14ac:dyDescent="0.35">
      <c r="A79" t="str">
        <f>rnd_fix1!A79</f>
        <v>o77</v>
      </c>
      <c r="B79">
        <f>rnd_fix1!I79</f>
        <v>3</v>
      </c>
      <c r="C79">
        <f>fix1_oam1!AQ80</f>
        <v>2</v>
      </c>
      <c r="D79">
        <f>fix1_fitt1!AC79</f>
        <v>1</v>
      </c>
      <c r="E79">
        <f t="shared" si="8"/>
        <v>2</v>
      </c>
      <c r="F79">
        <f t="shared" si="9"/>
        <v>3</v>
      </c>
      <c r="G79">
        <f t="shared" si="10"/>
        <v>4</v>
      </c>
      <c r="H79">
        <f>rnd_fix1!G79</f>
        <v>1</v>
      </c>
      <c r="I79">
        <f t="shared" si="11"/>
        <v>2.2000000000000002</v>
      </c>
      <c r="J79">
        <f t="shared" si="12"/>
        <v>1</v>
      </c>
      <c r="K79" t="str">
        <f t="shared" si="13"/>
        <v>11</v>
      </c>
      <c r="M79" s="10" t="s">
        <v>739</v>
      </c>
      <c r="N79" s="11">
        <v>3</v>
      </c>
      <c r="O79" s="11">
        <v>3</v>
      </c>
      <c r="P79" s="11">
        <v>1</v>
      </c>
      <c r="Q79" s="11">
        <v>2</v>
      </c>
      <c r="R79" s="11">
        <v>2</v>
      </c>
      <c r="S79" s="11">
        <v>4</v>
      </c>
      <c r="T79" s="11">
        <v>2</v>
      </c>
    </row>
    <row r="80" spans="1:20" ht="15" thickBot="1" x14ac:dyDescent="0.35">
      <c r="A80" t="str">
        <f>rnd_fix1!A80</f>
        <v>o78</v>
      </c>
      <c r="B80">
        <f>rnd_fix1!I80</f>
        <v>1</v>
      </c>
      <c r="C80">
        <f>fix1_oam1!AQ81</f>
        <v>3</v>
      </c>
      <c r="D80">
        <f>fix1_fitt1!AC80</f>
        <v>4</v>
      </c>
      <c r="E80">
        <f t="shared" si="8"/>
        <v>4</v>
      </c>
      <c r="F80">
        <f t="shared" si="9"/>
        <v>2</v>
      </c>
      <c r="G80">
        <f t="shared" si="10"/>
        <v>1</v>
      </c>
      <c r="H80">
        <f>rnd_fix1!G80</f>
        <v>4</v>
      </c>
      <c r="I80">
        <f t="shared" si="11"/>
        <v>2.8</v>
      </c>
      <c r="J80">
        <f t="shared" si="12"/>
        <v>4</v>
      </c>
      <c r="K80" t="str">
        <f t="shared" si="13"/>
        <v>44</v>
      </c>
      <c r="M80" s="10" t="s">
        <v>740</v>
      </c>
      <c r="N80" s="11">
        <v>2</v>
      </c>
      <c r="O80" s="11">
        <v>3</v>
      </c>
      <c r="P80" s="11">
        <v>4</v>
      </c>
      <c r="Q80" s="11">
        <v>3</v>
      </c>
      <c r="R80" s="11">
        <v>2</v>
      </c>
      <c r="S80" s="11">
        <v>1</v>
      </c>
      <c r="T80" s="11">
        <v>4</v>
      </c>
    </row>
    <row r="81" spans="1:20" ht="15" thickBot="1" x14ac:dyDescent="0.35">
      <c r="A81" t="str">
        <f>rnd_fix1!A81</f>
        <v>o79</v>
      </c>
      <c r="B81">
        <f>rnd_fix1!I81</f>
        <v>1</v>
      </c>
      <c r="C81">
        <f>fix1_oam1!AQ82</f>
        <v>3</v>
      </c>
      <c r="D81">
        <f>fix1_fitt1!AC81</f>
        <v>4</v>
      </c>
      <c r="E81">
        <f t="shared" si="8"/>
        <v>4</v>
      </c>
      <c r="F81">
        <f t="shared" si="9"/>
        <v>2</v>
      </c>
      <c r="G81">
        <f t="shared" si="10"/>
        <v>1</v>
      </c>
      <c r="H81">
        <f>rnd_fix1!G81</f>
        <v>4</v>
      </c>
      <c r="I81">
        <f t="shared" si="11"/>
        <v>2.8</v>
      </c>
      <c r="J81">
        <f t="shared" si="12"/>
        <v>4</v>
      </c>
      <c r="K81" t="str">
        <f t="shared" si="13"/>
        <v>44</v>
      </c>
      <c r="M81" s="10" t="s">
        <v>741</v>
      </c>
      <c r="N81" s="11">
        <v>1</v>
      </c>
      <c r="O81" s="11">
        <v>3</v>
      </c>
      <c r="P81" s="11">
        <v>1</v>
      </c>
      <c r="Q81" s="11">
        <v>4</v>
      </c>
      <c r="R81" s="11">
        <v>2</v>
      </c>
      <c r="S81" s="11">
        <v>4</v>
      </c>
      <c r="T81" s="11">
        <v>1</v>
      </c>
    </row>
    <row r="82" spans="1:20" ht="15" thickBot="1" x14ac:dyDescent="0.35">
      <c r="A82" t="str">
        <f>rnd_fix1!A82</f>
        <v>o80</v>
      </c>
      <c r="B82">
        <f>rnd_fix1!I82</f>
        <v>2</v>
      </c>
      <c r="C82">
        <f>fix1_oam1!AQ83</f>
        <v>3</v>
      </c>
      <c r="D82">
        <f>fix1_fitt1!AC82</f>
        <v>4</v>
      </c>
      <c r="E82">
        <f t="shared" si="8"/>
        <v>3</v>
      </c>
      <c r="F82">
        <f t="shared" si="9"/>
        <v>2</v>
      </c>
      <c r="G82">
        <f t="shared" si="10"/>
        <v>1</v>
      </c>
      <c r="H82">
        <f>rnd_fix1!G82</f>
        <v>1</v>
      </c>
      <c r="I82">
        <f t="shared" si="11"/>
        <v>2.8</v>
      </c>
      <c r="J82">
        <f t="shared" si="12"/>
        <v>4</v>
      </c>
      <c r="K82" t="str">
        <f t="shared" si="13"/>
        <v>14</v>
      </c>
      <c r="M82" s="10" t="s">
        <v>742</v>
      </c>
      <c r="N82" s="11">
        <v>3</v>
      </c>
      <c r="O82" s="11">
        <v>3</v>
      </c>
      <c r="P82" s="11">
        <v>4</v>
      </c>
      <c r="Q82" s="11">
        <v>2</v>
      </c>
      <c r="R82" s="11">
        <v>2</v>
      </c>
      <c r="S82" s="11">
        <v>1</v>
      </c>
      <c r="T82" s="11">
        <v>4</v>
      </c>
    </row>
    <row r="83" spans="1:20" ht="15" thickBot="1" x14ac:dyDescent="0.35">
      <c r="A83" t="str">
        <f>rnd_fix1!A83</f>
        <v>o81</v>
      </c>
      <c r="B83">
        <f>rnd_fix1!I83</f>
        <v>2</v>
      </c>
      <c r="C83">
        <f>fix1_oam1!AQ84</f>
        <v>3</v>
      </c>
      <c r="D83">
        <f>fix1_fitt1!AC83</f>
        <v>4</v>
      </c>
      <c r="E83">
        <f t="shared" si="8"/>
        <v>3</v>
      </c>
      <c r="F83">
        <f t="shared" si="9"/>
        <v>2</v>
      </c>
      <c r="G83">
        <f t="shared" si="10"/>
        <v>1</v>
      </c>
      <c r="H83">
        <f>rnd_fix1!G83</f>
        <v>4</v>
      </c>
      <c r="I83">
        <f t="shared" si="11"/>
        <v>2.8</v>
      </c>
      <c r="J83">
        <f t="shared" si="12"/>
        <v>4</v>
      </c>
      <c r="K83" t="str">
        <f t="shared" si="13"/>
        <v>44</v>
      </c>
      <c r="M83" s="10" t="s">
        <v>743</v>
      </c>
      <c r="N83" s="11">
        <v>2</v>
      </c>
      <c r="O83" s="11">
        <v>3</v>
      </c>
      <c r="P83" s="11">
        <v>4</v>
      </c>
      <c r="Q83" s="11">
        <v>3</v>
      </c>
      <c r="R83" s="11">
        <v>2</v>
      </c>
      <c r="S83" s="11">
        <v>1</v>
      </c>
      <c r="T83" s="11">
        <v>1</v>
      </c>
    </row>
    <row r="84" spans="1:20" ht="15" thickBot="1" x14ac:dyDescent="0.35">
      <c r="A84" t="str">
        <f>rnd_fix1!A84</f>
        <v>o82</v>
      </c>
      <c r="B84">
        <f>rnd_fix1!I84</f>
        <v>2</v>
      </c>
      <c r="C84">
        <f>fix1_oam1!AQ85</f>
        <v>3</v>
      </c>
      <c r="D84">
        <f>fix1_fitt1!AC84</f>
        <v>1</v>
      </c>
      <c r="E84">
        <f t="shared" si="8"/>
        <v>3</v>
      </c>
      <c r="F84">
        <f t="shared" si="9"/>
        <v>2</v>
      </c>
      <c r="G84">
        <f t="shared" si="10"/>
        <v>4</v>
      </c>
      <c r="H84">
        <f>rnd_fix1!G84</f>
        <v>3</v>
      </c>
      <c r="I84">
        <f t="shared" si="11"/>
        <v>2.2000000000000002</v>
      </c>
      <c r="J84">
        <f t="shared" si="12"/>
        <v>1</v>
      </c>
      <c r="K84" t="str">
        <f t="shared" si="13"/>
        <v>31</v>
      </c>
      <c r="M84" s="10" t="s">
        <v>744</v>
      </c>
      <c r="N84" s="11">
        <v>3</v>
      </c>
      <c r="O84" s="11">
        <v>2</v>
      </c>
      <c r="P84" s="11">
        <v>1</v>
      </c>
      <c r="Q84" s="11">
        <v>2</v>
      </c>
      <c r="R84" s="11">
        <v>3</v>
      </c>
      <c r="S84" s="11">
        <v>4</v>
      </c>
      <c r="T84" s="11">
        <v>1</v>
      </c>
    </row>
    <row r="85" spans="1:20" ht="15" thickBot="1" x14ac:dyDescent="0.35">
      <c r="A85" t="str">
        <f>rnd_fix1!A85</f>
        <v>o83</v>
      </c>
      <c r="B85">
        <f>rnd_fix1!I85</f>
        <v>4</v>
      </c>
      <c r="C85">
        <f>fix1_oam1!AQ86</f>
        <v>3</v>
      </c>
      <c r="D85">
        <f>fix1_fitt1!AC85</f>
        <v>1</v>
      </c>
      <c r="E85">
        <f t="shared" si="8"/>
        <v>1</v>
      </c>
      <c r="F85">
        <f t="shared" si="9"/>
        <v>2</v>
      </c>
      <c r="G85">
        <f t="shared" si="10"/>
        <v>4</v>
      </c>
      <c r="H85">
        <f>rnd_fix1!G85</f>
        <v>3</v>
      </c>
      <c r="I85">
        <f t="shared" si="11"/>
        <v>2.2000000000000002</v>
      </c>
      <c r="J85">
        <f t="shared" si="12"/>
        <v>1</v>
      </c>
      <c r="K85" t="str">
        <f t="shared" si="13"/>
        <v>31</v>
      </c>
      <c r="M85" s="10" t="s">
        <v>745</v>
      </c>
      <c r="N85" s="11">
        <v>1</v>
      </c>
      <c r="O85" s="11">
        <v>3</v>
      </c>
      <c r="P85" s="11">
        <v>4</v>
      </c>
      <c r="Q85" s="11">
        <v>4</v>
      </c>
      <c r="R85" s="11">
        <v>2</v>
      </c>
      <c r="S85" s="11">
        <v>1</v>
      </c>
      <c r="T85" s="11">
        <v>4</v>
      </c>
    </row>
    <row r="86" spans="1:20" ht="15" thickBot="1" x14ac:dyDescent="0.35">
      <c r="A86" t="str">
        <f>rnd_fix1!A86</f>
        <v>o84</v>
      </c>
      <c r="B86">
        <f>rnd_fix1!I86</f>
        <v>1</v>
      </c>
      <c r="C86">
        <f>fix1_oam1!AQ87</f>
        <v>3</v>
      </c>
      <c r="D86">
        <f>fix1_fitt1!AC86</f>
        <v>1</v>
      </c>
      <c r="E86">
        <f t="shared" si="8"/>
        <v>4</v>
      </c>
      <c r="F86">
        <f t="shared" si="9"/>
        <v>2</v>
      </c>
      <c r="G86">
        <f t="shared" si="10"/>
        <v>4</v>
      </c>
      <c r="H86">
        <f>rnd_fix1!G86</f>
        <v>2</v>
      </c>
      <c r="I86">
        <f t="shared" si="11"/>
        <v>2.2000000000000002</v>
      </c>
      <c r="J86">
        <f t="shared" si="12"/>
        <v>1</v>
      </c>
      <c r="K86" t="str">
        <f t="shared" si="13"/>
        <v>21</v>
      </c>
      <c r="M86" s="10" t="s">
        <v>746</v>
      </c>
      <c r="N86" s="11">
        <v>1</v>
      </c>
      <c r="O86" s="11">
        <v>3</v>
      </c>
      <c r="P86" s="11">
        <v>4</v>
      </c>
      <c r="Q86" s="11">
        <v>4</v>
      </c>
      <c r="R86" s="11">
        <v>2</v>
      </c>
      <c r="S86" s="11">
        <v>1</v>
      </c>
      <c r="T86" s="11">
        <v>4</v>
      </c>
    </row>
    <row r="87" spans="1:20" ht="15" thickBot="1" x14ac:dyDescent="0.35">
      <c r="A87" t="str">
        <f>rnd_fix1!A87</f>
        <v>o85</v>
      </c>
      <c r="B87">
        <f>rnd_fix1!I87</f>
        <v>3</v>
      </c>
      <c r="C87">
        <f>fix1_oam1!AQ88</f>
        <v>3</v>
      </c>
      <c r="D87">
        <f>fix1_fitt1!AC87</f>
        <v>1</v>
      </c>
      <c r="E87">
        <f t="shared" si="8"/>
        <v>2</v>
      </c>
      <c r="F87">
        <f t="shared" si="9"/>
        <v>2</v>
      </c>
      <c r="G87">
        <f t="shared" si="10"/>
        <v>4</v>
      </c>
      <c r="H87">
        <f>rnd_fix1!G87</f>
        <v>1</v>
      </c>
      <c r="I87">
        <f t="shared" si="11"/>
        <v>2.2000000000000002</v>
      </c>
      <c r="J87">
        <f t="shared" si="12"/>
        <v>1</v>
      </c>
      <c r="K87" t="str">
        <f t="shared" si="13"/>
        <v>11</v>
      </c>
      <c r="M87" s="10" t="s">
        <v>747</v>
      </c>
      <c r="N87" s="11">
        <v>2</v>
      </c>
      <c r="O87" s="11">
        <v>3</v>
      </c>
      <c r="P87" s="11">
        <v>4</v>
      </c>
      <c r="Q87" s="11">
        <v>3</v>
      </c>
      <c r="R87" s="11">
        <v>2</v>
      </c>
      <c r="S87" s="11">
        <v>1</v>
      </c>
      <c r="T87" s="11">
        <v>1</v>
      </c>
    </row>
    <row r="88" spans="1:20" ht="15" thickBot="1" x14ac:dyDescent="0.35">
      <c r="A88" t="str">
        <f>rnd_fix1!A88</f>
        <v>o86</v>
      </c>
      <c r="B88">
        <f>rnd_fix1!I88</f>
        <v>1</v>
      </c>
      <c r="C88">
        <f>fix1_oam1!AQ89</f>
        <v>3</v>
      </c>
      <c r="D88">
        <f>fix1_fitt1!AC88</f>
        <v>4</v>
      </c>
      <c r="E88">
        <f t="shared" si="8"/>
        <v>4</v>
      </c>
      <c r="F88">
        <f t="shared" si="9"/>
        <v>2</v>
      </c>
      <c r="G88">
        <f t="shared" si="10"/>
        <v>1</v>
      </c>
      <c r="H88">
        <f>rnd_fix1!G88</f>
        <v>4</v>
      </c>
      <c r="I88">
        <f t="shared" si="11"/>
        <v>2.8</v>
      </c>
      <c r="J88">
        <f t="shared" si="12"/>
        <v>4</v>
      </c>
      <c r="K88" t="str">
        <f t="shared" si="13"/>
        <v>44</v>
      </c>
      <c r="M88" s="10" t="s">
        <v>748</v>
      </c>
      <c r="N88" s="11">
        <v>2</v>
      </c>
      <c r="O88" s="11">
        <v>3</v>
      </c>
      <c r="P88" s="11">
        <v>4</v>
      </c>
      <c r="Q88" s="11">
        <v>3</v>
      </c>
      <c r="R88" s="11">
        <v>2</v>
      </c>
      <c r="S88" s="11">
        <v>1</v>
      </c>
      <c r="T88" s="11">
        <v>4</v>
      </c>
    </row>
    <row r="89" spans="1:20" ht="15" thickBot="1" x14ac:dyDescent="0.35">
      <c r="A89" t="str">
        <f>rnd_fix1!A89</f>
        <v>o87</v>
      </c>
      <c r="B89">
        <f>rnd_fix1!I89</f>
        <v>4</v>
      </c>
      <c r="C89">
        <f>fix1_oam1!AQ90</f>
        <v>3</v>
      </c>
      <c r="D89">
        <f>fix1_fitt1!AC89</f>
        <v>4</v>
      </c>
      <c r="E89">
        <f t="shared" si="8"/>
        <v>1</v>
      </c>
      <c r="F89">
        <f t="shared" si="9"/>
        <v>2</v>
      </c>
      <c r="G89">
        <f t="shared" si="10"/>
        <v>1</v>
      </c>
      <c r="H89">
        <f>rnd_fix1!G89</f>
        <v>1</v>
      </c>
      <c r="I89">
        <f t="shared" si="11"/>
        <v>2.8</v>
      </c>
      <c r="J89">
        <f t="shared" si="12"/>
        <v>4</v>
      </c>
      <c r="K89" t="str">
        <f t="shared" si="13"/>
        <v>14</v>
      </c>
      <c r="M89" s="10" t="s">
        <v>749</v>
      </c>
      <c r="N89" s="11">
        <v>2</v>
      </c>
      <c r="O89" s="11">
        <v>3</v>
      </c>
      <c r="P89" s="11">
        <v>1</v>
      </c>
      <c r="Q89" s="11">
        <v>3</v>
      </c>
      <c r="R89" s="11">
        <v>2</v>
      </c>
      <c r="S89" s="11">
        <v>4</v>
      </c>
      <c r="T89" s="11">
        <v>3</v>
      </c>
    </row>
    <row r="90" spans="1:20" ht="15" thickBot="1" x14ac:dyDescent="0.35">
      <c r="A90" t="str">
        <f>rnd_fix1!A90</f>
        <v>o88</v>
      </c>
      <c r="B90">
        <f>rnd_fix1!I90</f>
        <v>4</v>
      </c>
      <c r="C90">
        <f>fix1_oam1!AQ91</f>
        <v>3</v>
      </c>
      <c r="D90">
        <f>fix1_fitt1!AC90</f>
        <v>1</v>
      </c>
      <c r="E90">
        <f t="shared" si="8"/>
        <v>1</v>
      </c>
      <c r="F90">
        <f t="shared" si="9"/>
        <v>2</v>
      </c>
      <c r="G90">
        <f t="shared" si="10"/>
        <v>4</v>
      </c>
      <c r="H90">
        <f>rnd_fix1!G90</f>
        <v>1</v>
      </c>
      <c r="I90">
        <f t="shared" si="11"/>
        <v>2.2000000000000002</v>
      </c>
      <c r="J90">
        <f t="shared" si="12"/>
        <v>1</v>
      </c>
      <c r="K90" t="str">
        <f t="shared" si="13"/>
        <v>11</v>
      </c>
      <c r="M90" s="10" t="s">
        <v>750</v>
      </c>
      <c r="N90" s="11">
        <v>4</v>
      </c>
      <c r="O90" s="11">
        <v>3</v>
      </c>
      <c r="P90" s="11">
        <v>1</v>
      </c>
      <c r="Q90" s="11">
        <v>1</v>
      </c>
      <c r="R90" s="11">
        <v>2</v>
      </c>
      <c r="S90" s="11">
        <v>4</v>
      </c>
      <c r="T90" s="11">
        <v>3</v>
      </c>
    </row>
    <row r="91" spans="1:20" ht="15" thickBot="1" x14ac:dyDescent="0.35">
      <c r="A91" t="str">
        <f>rnd_fix1!A91</f>
        <v>o89</v>
      </c>
      <c r="B91">
        <f>rnd_fix1!I91</f>
        <v>4</v>
      </c>
      <c r="C91">
        <f>fix1_oam1!AQ92</f>
        <v>3</v>
      </c>
      <c r="D91">
        <f>fix1_fitt1!AC91</f>
        <v>1</v>
      </c>
      <c r="E91">
        <f t="shared" si="8"/>
        <v>1</v>
      </c>
      <c r="F91">
        <f t="shared" si="9"/>
        <v>2</v>
      </c>
      <c r="G91">
        <f t="shared" si="10"/>
        <v>4</v>
      </c>
      <c r="H91">
        <f>rnd_fix1!G91</f>
        <v>2</v>
      </c>
      <c r="I91">
        <f t="shared" si="11"/>
        <v>2.2000000000000002</v>
      </c>
      <c r="J91">
        <f t="shared" si="12"/>
        <v>1</v>
      </c>
      <c r="K91" t="str">
        <f t="shared" si="13"/>
        <v>21</v>
      </c>
      <c r="M91" s="10" t="s">
        <v>751</v>
      </c>
      <c r="N91" s="11">
        <v>1</v>
      </c>
      <c r="O91" s="11">
        <v>3</v>
      </c>
      <c r="P91" s="11">
        <v>1</v>
      </c>
      <c r="Q91" s="11">
        <v>4</v>
      </c>
      <c r="R91" s="11">
        <v>2</v>
      </c>
      <c r="S91" s="11">
        <v>4</v>
      </c>
      <c r="T91" s="11">
        <v>2</v>
      </c>
    </row>
    <row r="92" spans="1:20" ht="15" thickBot="1" x14ac:dyDescent="0.35">
      <c r="A92" t="str">
        <f>rnd_fix1!A92</f>
        <v>o90</v>
      </c>
      <c r="B92">
        <f>rnd_fix1!I92</f>
        <v>4</v>
      </c>
      <c r="C92">
        <f>fix1_oam1!AQ93</f>
        <v>3</v>
      </c>
      <c r="D92">
        <f>fix1_fitt1!AC92</f>
        <v>4</v>
      </c>
      <c r="E92">
        <f t="shared" si="8"/>
        <v>1</v>
      </c>
      <c r="F92">
        <f t="shared" si="9"/>
        <v>2</v>
      </c>
      <c r="G92">
        <f t="shared" si="10"/>
        <v>1</v>
      </c>
      <c r="H92">
        <f>rnd_fix1!G92</f>
        <v>4</v>
      </c>
      <c r="I92">
        <f t="shared" si="11"/>
        <v>2.8</v>
      </c>
      <c r="J92">
        <f t="shared" si="12"/>
        <v>4</v>
      </c>
      <c r="K92" t="str">
        <f t="shared" si="13"/>
        <v>44</v>
      </c>
      <c r="M92" s="10" t="s">
        <v>752</v>
      </c>
      <c r="N92" s="11">
        <v>3</v>
      </c>
      <c r="O92" s="11">
        <v>3</v>
      </c>
      <c r="P92" s="11">
        <v>1</v>
      </c>
      <c r="Q92" s="11">
        <v>2</v>
      </c>
      <c r="R92" s="11">
        <v>2</v>
      </c>
      <c r="S92" s="11">
        <v>4</v>
      </c>
      <c r="T92" s="11">
        <v>1</v>
      </c>
    </row>
    <row r="93" spans="1:20" ht="15" thickBot="1" x14ac:dyDescent="0.35">
      <c r="A93" t="str">
        <f>rnd_fix1!A93</f>
        <v>o91</v>
      </c>
      <c r="B93">
        <f>rnd_fix1!I93</f>
        <v>2</v>
      </c>
      <c r="C93">
        <f>fix1_oam1!AQ94</f>
        <v>3</v>
      </c>
      <c r="D93">
        <f>fix1_fitt1!AC93</f>
        <v>1</v>
      </c>
      <c r="E93">
        <f t="shared" si="8"/>
        <v>3</v>
      </c>
      <c r="F93">
        <f t="shared" si="9"/>
        <v>2</v>
      </c>
      <c r="G93">
        <f t="shared" si="10"/>
        <v>4</v>
      </c>
      <c r="H93">
        <f>rnd_fix1!G93</f>
        <v>1</v>
      </c>
      <c r="I93">
        <f t="shared" si="11"/>
        <v>2.2000000000000002</v>
      </c>
      <c r="J93">
        <f t="shared" si="12"/>
        <v>1</v>
      </c>
      <c r="K93" t="str">
        <f t="shared" si="13"/>
        <v>11</v>
      </c>
      <c r="M93" s="10" t="s">
        <v>753</v>
      </c>
      <c r="N93" s="11">
        <v>1</v>
      </c>
      <c r="O93" s="11">
        <v>3</v>
      </c>
      <c r="P93" s="11">
        <v>4</v>
      </c>
      <c r="Q93" s="11">
        <v>4</v>
      </c>
      <c r="R93" s="11">
        <v>2</v>
      </c>
      <c r="S93" s="11">
        <v>1</v>
      </c>
      <c r="T93" s="11">
        <v>4</v>
      </c>
    </row>
    <row r="94" spans="1:20" ht="15" thickBot="1" x14ac:dyDescent="0.35">
      <c r="A94" t="str">
        <f>rnd_fix1!A94</f>
        <v>o92</v>
      </c>
      <c r="B94">
        <f>rnd_fix1!I94</f>
        <v>1</v>
      </c>
      <c r="C94">
        <f>fix1_oam1!AQ95</f>
        <v>3</v>
      </c>
      <c r="D94">
        <f>fix1_fitt1!AC94</f>
        <v>4</v>
      </c>
      <c r="E94">
        <f t="shared" si="8"/>
        <v>4</v>
      </c>
      <c r="F94">
        <f t="shared" si="9"/>
        <v>2</v>
      </c>
      <c r="G94">
        <f t="shared" si="10"/>
        <v>1</v>
      </c>
      <c r="H94">
        <f>rnd_fix1!G94</f>
        <v>4</v>
      </c>
      <c r="I94">
        <f t="shared" si="11"/>
        <v>2.8</v>
      </c>
      <c r="J94">
        <f t="shared" si="12"/>
        <v>4</v>
      </c>
      <c r="K94" t="str">
        <f t="shared" si="13"/>
        <v>44</v>
      </c>
      <c r="M94" s="10" t="s">
        <v>754</v>
      </c>
      <c r="N94" s="11">
        <v>4</v>
      </c>
      <c r="O94" s="11">
        <v>3</v>
      </c>
      <c r="P94" s="11">
        <v>4</v>
      </c>
      <c r="Q94" s="11">
        <v>1</v>
      </c>
      <c r="R94" s="11">
        <v>2</v>
      </c>
      <c r="S94" s="11">
        <v>1</v>
      </c>
      <c r="T94" s="11">
        <v>1</v>
      </c>
    </row>
    <row r="95" spans="1:20" ht="15" thickBot="1" x14ac:dyDescent="0.35">
      <c r="A95" t="str">
        <f>rnd_fix1!A95</f>
        <v>o93</v>
      </c>
      <c r="B95">
        <f>rnd_fix1!I95</f>
        <v>4</v>
      </c>
      <c r="C95">
        <f>fix1_oam1!AQ96</f>
        <v>3</v>
      </c>
      <c r="D95">
        <f>fix1_fitt1!AC95</f>
        <v>4</v>
      </c>
      <c r="E95">
        <f t="shared" si="8"/>
        <v>1</v>
      </c>
      <c r="F95">
        <f t="shared" si="9"/>
        <v>2</v>
      </c>
      <c r="G95">
        <f t="shared" si="10"/>
        <v>1</v>
      </c>
      <c r="H95">
        <f>rnd_fix1!G95</f>
        <v>4</v>
      </c>
      <c r="I95">
        <f t="shared" si="11"/>
        <v>2.8</v>
      </c>
      <c r="J95">
        <f t="shared" si="12"/>
        <v>4</v>
      </c>
      <c r="K95" t="str">
        <f t="shared" si="13"/>
        <v>44</v>
      </c>
      <c r="M95" s="10" t="s">
        <v>755</v>
      </c>
      <c r="N95" s="11">
        <v>4</v>
      </c>
      <c r="O95" s="11">
        <v>3</v>
      </c>
      <c r="P95" s="11">
        <v>1</v>
      </c>
      <c r="Q95" s="11">
        <v>1</v>
      </c>
      <c r="R95" s="11">
        <v>2</v>
      </c>
      <c r="S95" s="11">
        <v>4</v>
      </c>
      <c r="T95" s="11">
        <v>1</v>
      </c>
    </row>
    <row r="96" spans="1:20" ht="15" thickBot="1" x14ac:dyDescent="0.35">
      <c r="A96" t="str">
        <f>rnd_fix1!A96</f>
        <v>o94</v>
      </c>
      <c r="B96">
        <f>rnd_fix1!I96</f>
        <v>1</v>
      </c>
      <c r="C96">
        <f>fix1_oam1!AQ97</f>
        <v>3</v>
      </c>
      <c r="D96">
        <f>fix1_fitt1!AC96</f>
        <v>1</v>
      </c>
      <c r="E96">
        <f t="shared" si="8"/>
        <v>4</v>
      </c>
      <c r="F96">
        <f t="shared" si="9"/>
        <v>2</v>
      </c>
      <c r="G96">
        <f t="shared" si="10"/>
        <v>4</v>
      </c>
      <c r="H96">
        <f>rnd_fix1!G96</f>
        <v>3</v>
      </c>
      <c r="I96">
        <f t="shared" si="11"/>
        <v>2.2000000000000002</v>
      </c>
      <c r="J96">
        <f t="shared" si="12"/>
        <v>1</v>
      </c>
      <c r="K96" t="str">
        <f t="shared" si="13"/>
        <v>31</v>
      </c>
      <c r="M96" s="10" t="s">
        <v>756</v>
      </c>
      <c r="N96" s="11">
        <v>4</v>
      </c>
      <c r="O96" s="11">
        <v>3</v>
      </c>
      <c r="P96" s="11">
        <v>1</v>
      </c>
      <c r="Q96" s="11">
        <v>1</v>
      </c>
      <c r="R96" s="11">
        <v>2</v>
      </c>
      <c r="S96" s="11">
        <v>4</v>
      </c>
      <c r="T96" s="11">
        <v>2</v>
      </c>
    </row>
    <row r="97" spans="1:20" ht="15" thickBot="1" x14ac:dyDescent="0.35">
      <c r="A97" t="str">
        <f>rnd_fix1!A97</f>
        <v>o95</v>
      </c>
      <c r="B97">
        <f>rnd_fix1!I97</f>
        <v>1</v>
      </c>
      <c r="C97">
        <f>fix1_oam1!AQ98</f>
        <v>3</v>
      </c>
      <c r="D97">
        <f>fix1_fitt1!AC97</f>
        <v>4</v>
      </c>
      <c r="E97">
        <f t="shared" si="8"/>
        <v>4</v>
      </c>
      <c r="F97">
        <f t="shared" si="9"/>
        <v>2</v>
      </c>
      <c r="G97">
        <f t="shared" si="10"/>
        <v>1</v>
      </c>
      <c r="H97">
        <f>rnd_fix1!G97</f>
        <v>4</v>
      </c>
      <c r="I97">
        <f t="shared" si="11"/>
        <v>2.8</v>
      </c>
      <c r="J97">
        <f t="shared" si="12"/>
        <v>4</v>
      </c>
      <c r="K97" t="str">
        <f t="shared" si="13"/>
        <v>44</v>
      </c>
      <c r="M97" s="10" t="s">
        <v>757</v>
      </c>
      <c r="N97" s="11">
        <v>4</v>
      </c>
      <c r="O97" s="11">
        <v>3</v>
      </c>
      <c r="P97" s="11">
        <v>4</v>
      </c>
      <c r="Q97" s="11">
        <v>1</v>
      </c>
      <c r="R97" s="11">
        <v>2</v>
      </c>
      <c r="S97" s="11">
        <v>1</v>
      </c>
      <c r="T97" s="11">
        <v>4</v>
      </c>
    </row>
    <row r="98" spans="1:20" ht="15" thickBot="1" x14ac:dyDescent="0.35">
      <c r="A98" t="str">
        <f>rnd_fix1!A98</f>
        <v>o96</v>
      </c>
      <c r="B98">
        <f>rnd_fix1!I98</f>
        <v>4</v>
      </c>
      <c r="C98">
        <f>fix1_oam1!AQ99</f>
        <v>3</v>
      </c>
      <c r="D98">
        <f>fix1_fitt1!AC98</f>
        <v>4</v>
      </c>
      <c r="E98">
        <f t="shared" si="8"/>
        <v>1</v>
      </c>
      <c r="F98">
        <f t="shared" si="9"/>
        <v>2</v>
      </c>
      <c r="G98">
        <f t="shared" si="10"/>
        <v>1</v>
      </c>
      <c r="H98">
        <f>rnd_fix1!G98</f>
        <v>4</v>
      </c>
      <c r="I98">
        <f t="shared" si="11"/>
        <v>2.8</v>
      </c>
      <c r="J98">
        <f t="shared" si="12"/>
        <v>4</v>
      </c>
      <c r="K98" t="str">
        <f t="shared" si="13"/>
        <v>44</v>
      </c>
      <c r="M98" s="10" t="s">
        <v>758</v>
      </c>
      <c r="N98" s="11">
        <v>2</v>
      </c>
      <c r="O98" s="11">
        <v>3</v>
      </c>
      <c r="P98" s="11">
        <v>1</v>
      </c>
      <c r="Q98" s="11">
        <v>3</v>
      </c>
      <c r="R98" s="11">
        <v>2</v>
      </c>
      <c r="S98" s="11">
        <v>4</v>
      </c>
      <c r="T98" s="11">
        <v>1</v>
      </c>
    </row>
    <row r="99" spans="1:20" ht="15" thickBot="1" x14ac:dyDescent="0.35">
      <c r="A99" t="str">
        <f>rnd_fix1!A99</f>
        <v>o97</v>
      </c>
      <c r="B99">
        <f>rnd_fix1!I99</f>
        <v>3</v>
      </c>
      <c r="C99">
        <f>fix1_oam1!AQ100</f>
        <v>3</v>
      </c>
      <c r="D99">
        <f>fix1_fitt1!AC99</f>
        <v>4</v>
      </c>
      <c r="E99">
        <f t="shared" si="8"/>
        <v>2</v>
      </c>
      <c r="F99">
        <f t="shared" si="9"/>
        <v>2</v>
      </c>
      <c r="G99">
        <f t="shared" si="10"/>
        <v>1</v>
      </c>
      <c r="H99">
        <f>rnd_fix1!G99</f>
        <v>2</v>
      </c>
      <c r="I99">
        <f t="shared" si="11"/>
        <v>2.8</v>
      </c>
      <c r="J99">
        <f t="shared" si="12"/>
        <v>4</v>
      </c>
      <c r="K99" t="str">
        <f t="shared" si="13"/>
        <v>24</v>
      </c>
      <c r="M99" s="10" t="s">
        <v>759</v>
      </c>
      <c r="N99" s="11">
        <v>1</v>
      </c>
      <c r="O99" s="11">
        <v>3</v>
      </c>
      <c r="P99" s="11">
        <v>4</v>
      </c>
      <c r="Q99" s="11">
        <v>4</v>
      </c>
      <c r="R99" s="11">
        <v>2</v>
      </c>
      <c r="S99" s="11">
        <v>1</v>
      </c>
      <c r="T99" s="11">
        <v>4</v>
      </c>
    </row>
    <row r="100" spans="1:20" ht="15" thickBot="1" x14ac:dyDescent="0.35">
      <c r="A100" t="str">
        <f>rnd_fix1!A100</f>
        <v>o98</v>
      </c>
      <c r="B100">
        <f>rnd_fix1!I100</f>
        <v>3</v>
      </c>
      <c r="C100">
        <f>fix1_oam1!AQ101</f>
        <v>3</v>
      </c>
      <c r="D100">
        <f>fix1_fitt1!AC100</f>
        <v>4</v>
      </c>
      <c r="E100">
        <f t="shared" si="8"/>
        <v>2</v>
      </c>
      <c r="F100">
        <f t="shared" si="9"/>
        <v>2</v>
      </c>
      <c r="G100">
        <f t="shared" si="10"/>
        <v>1</v>
      </c>
      <c r="H100">
        <f>rnd_fix1!G100</f>
        <v>2</v>
      </c>
      <c r="I100">
        <f t="shared" si="11"/>
        <v>2.8</v>
      </c>
      <c r="J100">
        <f t="shared" si="12"/>
        <v>4</v>
      </c>
      <c r="K100" t="str">
        <f t="shared" si="13"/>
        <v>24</v>
      </c>
      <c r="M100" s="10" t="s">
        <v>760</v>
      </c>
      <c r="N100" s="11">
        <v>4</v>
      </c>
      <c r="O100" s="11">
        <v>3</v>
      </c>
      <c r="P100" s="11">
        <v>4</v>
      </c>
      <c r="Q100" s="11">
        <v>1</v>
      </c>
      <c r="R100" s="11">
        <v>2</v>
      </c>
      <c r="S100" s="11">
        <v>1</v>
      </c>
      <c r="T100" s="11">
        <v>4</v>
      </c>
    </row>
    <row r="101" spans="1:20" ht="15" thickBot="1" x14ac:dyDescent="0.35">
      <c r="A101" t="str">
        <f>rnd_fix1!A101</f>
        <v>o99</v>
      </c>
      <c r="B101">
        <f>rnd_fix1!I101</f>
        <v>3</v>
      </c>
      <c r="C101">
        <f>fix1_oam1!AQ102</f>
        <v>3</v>
      </c>
      <c r="D101">
        <f>fix1_fitt1!AC101</f>
        <v>1</v>
      </c>
      <c r="E101">
        <f t="shared" si="8"/>
        <v>2</v>
      </c>
      <c r="F101">
        <f t="shared" si="9"/>
        <v>2</v>
      </c>
      <c r="G101">
        <f t="shared" si="10"/>
        <v>4</v>
      </c>
      <c r="H101">
        <f>rnd_fix1!G101</f>
        <v>2</v>
      </c>
      <c r="I101">
        <f t="shared" si="11"/>
        <v>2.2000000000000002</v>
      </c>
      <c r="J101">
        <f t="shared" si="12"/>
        <v>1</v>
      </c>
      <c r="K101" t="str">
        <f t="shared" si="13"/>
        <v>21</v>
      </c>
      <c r="M101" s="10" t="s">
        <v>761</v>
      </c>
      <c r="N101" s="11">
        <v>1</v>
      </c>
      <c r="O101" s="11">
        <v>3</v>
      </c>
      <c r="P101" s="11">
        <v>1</v>
      </c>
      <c r="Q101" s="11">
        <v>4</v>
      </c>
      <c r="R101" s="11">
        <v>2</v>
      </c>
      <c r="S101" s="11">
        <v>4</v>
      </c>
      <c r="T101" s="11">
        <v>3</v>
      </c>
    </row>
    <row r="102" spans="1:20" ht="15" thickBot="1" x14ac:dyDescent="0.35">
      <c r="A102" t="str">
        <f>rnd_fix1!A102</f>
        <v>o100</v>
      </c>
      <c r="B102">
        <f>rnd_fix1!I102</f>
        <v>3</v>
      </c>
      <c r="C102">
        <f>fix1_oam1!AQ103</f>
        <v>2</v>
      </c>
      <c r="D102">
        <f>fix1_fitt1!AC102</f>
        <v>1</v>
      </c>
      <c r="E102">
        <f t="shared" si="8"/>
        <v>2</v>
      </c>
      <c r="F102">
        <f t="shared" si="9"/>
        <v>3</v>
      </c>
      <c r="G102">
        <f t="shared" si="10"/>
        <v>4</v>
      </c>
      <c r="H102">
        <f>rnd_fix1!G102</f>
        <v>2</v>
      </c>
      <c r="I102">
        <f t="shared" si="11"/>
        <v>2.2000000000000002</v>
      </c>
      <c r="J102">
        <f t="shared" si="12"/>
        <v>1</v>
      </c>
      <c r="K102" t="str">
        <f t="shared" si="13"/>
        <v>21</v>
      </c>
      <c r="M102" s="10" t="s">
        <v>762</v>
      </c>
      <c r="N102" s="11">
        <v>1</v>
      </c>
      <c r="O102" s="11">
        <v>3</v>
      </c>
      <c r="P102" s="11">
        <v>4</v>
      </c>
      <c r="Q102" s="11">
        <v>4</v>
      </c>
      <c r="R102" s="11">
        <v>2</v>
      </c>
      <c r="S102" s="11">
        <v>1</v>
      </c>
      <c r="T102" s="11">
        <v>4</v>
      </c>
    </row>
    <row r="103" spans="1:20" ht="15" thickBot="1" x14ac:dyDescent="0.35">
      <c r="A103" t="str">
        <f>rnd_fix1!A103</f>
        <v>o101</v>
      </c>
      <c r="B103">
        <f>rnd_fix1!I103</f>
        <v>3</v>
      </c>
      <c r="C103">
        <f>fix1_oam1!AQ104</f>
        <v>3</v>
      </c>
      <c r="D103">
        <f>fix1_fitt1!AC103</f>
        <v>1</v>
      </c>
      <c r="E103">
        <f t="shared" si="8"/>
        <v>2</v>
      </c>
      <c r="F103">
        <f t="shared" si="9"/>
        <v>2</v>
      </c>
      <c r="G103">
        <f t="shared" si="10"/>
        <v>4</v>
      </c>
      <c r="H103">
        <f>rnd_fix1!G103</f>
        <v>1</v>
      </c>
      <c r="I103">
        <f t="shared" si="11"/>
        <v>2.2000000000000002</v>
      </c>
      <c r="J103">
        <f t="shared" si="12"/>
        <v>1</v>
      </c>
      <c r="K103" t="str">
        <f t="shared" si="13"/>
        <v>11</v>
      </c>
      <c r="M103" s="10" t="s">
        <v>763</v>
      </c>
      <c r="N103" s="11">
        <v>4</v>
      </c>
      <c r="O103" s="11">
        <v>3</v>
      </c>
      <c r="P103" s="11">
        <v>4</v>
      </c>
      <c r="Q103" s="11">
        <v>1</v>
      </c>
      <c r="R103" s="11">
        <v>2</v>
      </c>
      <c r="S103" s="11">
        <v>1</v>
      </c>
      <c r="T103" s="11">
        <v>4</v>
      </c>
    </row>
    <row r="104" spans="1:20" ht="15" thickBot="1" x14ac:dyDescent="0.35">
      <c r="A104" t="str">
        <f>rnd_fix1!A104</f>
        <v>o102</v>
      </c>
      <c r="B104">
        <f>rnd_fix1!I104</f>
        <v>3</v>
      </c>
      <c r="C104">
        <f>fix1_oam1!AQ105</f>
        <v>3</v>
      </c>
      <c r="D104">
        <f>fix1_fitt1!AC104</f>
        <v>1</v>
      </c>
      <c r="E104">
        <f t="shared" si="8"/>
        <v>2</v>
      </c>
      <c r="F104">
        <f t="shared" si="9"/>
        <v>2</v>
      </c>
      <c r="G104">
        <f t="shared" si="10"/>
        <v>4</v>
      </c>
      <c r="H104">
        <f>rnd_fix1!G104</f>
        <v>2</v>
      </c>
      <c r="I104">
        <f t="shared" si="11"/>
        <v>2.2000000000000002</v>
      </c>
      <c r="J104">
        <f t="shared" si="12"/>
        <v>1</v>
      </c>
      <c r="K104" t="str">
        <f t="shared" si="13"/>
        <v>21</v>
      </c>
      <c r="M104" s="10" t="s">
        <v>764</v>
      </c>
      <c r="N104" s="11">
        <v>3</v>
      </c>
      <c r="O104" s="11">
        <v>3</v>
      </c>
      <c r="P104" s="11">
        <v>4</v>
      </c>
      <c r="Q104" s="11">
        <v>2</v>
      </c>
      <c r="R104" s="11">
        <v>2</v>
      </c>
      <c r="S104" s="11">
        <v>1</v>
      </c>
      <c r="T104" s="11">
        <v>2</v>
      </c>
    </row>
    <row r="105" spans="1:20" ht="15" thickBot="1" x14ac:dyDescent="0.35">
      <c r="A105" t="str">
        <f>rnd_fix1!A105</f>
        <v>o103</v>
      </c>
      <c r="B105">
        <f>rnd_fix1!I105</f>
        <v>1</v>
      </c>
      <c r="C105">
        <f>fix1_oam1!AQ106</f>
        <v>3</v>
      </c>
      <c r="D105">
        <f>fix1_fitt1!AC105</f>
        <v>1</v>
      </c>
      <c r="E105">
        <f t="shared" si="8"/>
        <v>4</v>
      </c>
      <c r="F105">
        <f t="shared" si="9"/>
        <v>2</v>
      </c>
      <c r="G105">
        <f t="shared" si="10"/>
        <v>4</v>
      </c>
      <c r="H105">
        <f>rnd_fix1!G105</f>
        <v>1</v>
      </c>
      <c r="I105">
        <f t="shared" si="11"/>
        <v>2.2000000000000002</v>
      </c>
      <c r="J105">
        <f t="shared" si="12"/>
        <v>1</v>
      </c>
      <c r="K105" t="str">
        <f t="shared" si="13"/>
        <v>11</v>
      </c>
      <c r="M105" s="10" t="s">
        <v>765</v>
      </c>
      <c r="N105" s="11">
        <v>3</v>
      </c>
      <c r="O105" s="11">
        <v>3</v>
      </c>
      <c r="P105" s="11">
        <v>4</v>
      </c>
      <c r="Q105" s="11">
        <v>2</v>
      </c>
      <c r="R105" s="11">
        <v>2</v>
      </c>
      <c r="S105" s="11">
        <v>1</v>
      </c>
      <c r="T105" s="11">
        <v>2</v>
      </c>
    </row>
    <row r="106" spans="1:20" ht="15" thickBot="1" x14ac:dyDescent="0.35">
      <c r="A106" t="str">
        <f>rnd_fix1!A106</f>
        <v>o104</v>
      </c>
      <c r="B106">
        <f>rnd_fix1!I106</f>
        <v>4</v>
      </c>
      <c r="C106">
        <f>fix1_oam1!AQ107</f>
        <v>3</v>
      </c>
      <c r="D106">
        <f>fix1_fitt1!AC106</f>
        <v>1</v>
      </c>
      <c r="E106">
        <f t="shared" si="8"/>
        <v>1</v>
      </c>
      <c r="F106">
        <f t="shared" si="9"/>
        <v>2</v>
      </c>
      <c r="G106">
        <f t="shared" si="10"/>
        <v>4</v>
      </c>
      <c r="H106">
        <f>rnd_fix1!G106</f>
        <v>1</v>
      </c>
      <c r="I106">
        <f t="shared" si="11"/>
        <v>2.2000000000000002</v>
      </c>
      <c r="J106">
        <f t="shared" si="12"/>
        <v>1</v>
      </c>
      <c r="K106" t="str">
        <f t="shared" si="13"/>
        <v>11</v>
      </c>
      <c r="M106" s="10" t="s">
        <v>766</v>
      </c>
      <c r="N106" s="11">
        <v>3</v>
      </c>
      <c r="O106" s="11">
        <v>3</v>
      </c>
      <c r="P106" s="11">
        <v>1</v>
      </c>
      <c r="Q106" s="11">
        <v>2</v>
      </c>
      <c r="R106" s="11">
        <v>2</v>
      </c>
      <c r="S106" s="11">
        <v>4</v>
      </c>
      <c r="T106" s="11">
        <v>2</v>
      </c>
    </row>
    <row r="107" spans="1:20" ht="15" thickBot="1" x14ac:dyDescent="0.35">
      <c r="A107" t="str">
        <f>rnd_fix1!A107</f>
        <v>o105</v>
      </c>
      <c r="B107">
        <f>rnd_fix1!I107</f>
        <v>4</v>
      </c>
      <c r="C107">
        <f>fix1_oam1!AQ108</f>
        <v>3</v>
      </c>
      <c r="D107">
        <f>fix1_fitt1!AC107</f>
        <v>4</v>
      </c>
      <c r="E107">
        <f t="shared" si="8"/>
        <v>1</v>
      </c>
      <c r="F107">
        <f t="shared" si="9"/>
        <v>2</v>
      </c>
      <c r="G107">
        <f t="shared" si="10"/>
        <v>1</v>
      </c>
      <c r="H107">
        <f>rnd_fix1!G107</f>
        <v>4</v>
      </c>
      <c r="I107">
        <f t="shared" si="11"/>
        <v>2.8</v>
      </c>
      <c r="J107">
        <f t="shared" si="12"/>
        <v>4</v>
      </c>
      <c r="K107" t="str">
        <f t="shared" si="13"/>
        <v>44</v>
      </c>
      <c r="M107" s="10" t="s">
        <v>767</v>
      </c>
      <c r="N107" s="11">
        <v>3</v>
      </c>
      <c r="O107" s="11">
        <v>2</v>
      </c>
      <c r="P107" s="11">
        <v>1</v>
      </c>
      <c r="Q107" s="11">
        <v>2</v>
      </c>
      <c r="R107" s="11">
        <v>3</v>
      </c>
      <c r="S107" s="11">
        <v>4</v>
      </c>
      <c r="T107" s="11">
        <v>2</v>
      </c>
    </row>
    <row r="108" spans="1:20" ht="15" thickBot="1" x14ac:dyDescent="0.35">
      <c r="A108" t="str">
        <f>rnd_fix1!A108</f>
        <v>o106</v>
      </c>
      <c r="B108">
        <f>rnd_fix1!I108</f>
        <v>1</v>
      </c>
      <c r="C108">
        <f>fix1_oam1!AQ109</f>
        <v>3</v>
      </c>
      <c r="D108">
        <f>fix1_fitt1!AC108</f>
        <v>4</v>
      </c>
      <c r="E108">
        <f t="shared" si="8"/>
        <v>4</v>
      </c>
      <c r="F108">
        <f t="shared" si="9"/>
        <v>2</v>
      </c>
      <c r="G108">
        <f t="shared" si="10"/>
        <v>1</v>
      </c>
      <c r="H108">
        <f>rnd_fix1!G108</f>
        <v>4</v>
      </c>
      <c r="I108">
        <f t="shared" si="11"/>
        <v>2.8</v>
      </c>
      <c r="J108">
        <f t="shared" si="12"/>
        <v>4</v>
      </c>
      <c r="K108" t="str">
        <f t="shared" si="13"/>
        <v>44</v>
      </c>
      <c r="M108" s="10" t="s">
        <v>768</v>
      </c>
      <c r="N108" s="11">
        <v>3</v>
      </c>
      <c r="O108" s="11">
        <v>3</v>
      </c>
      <c r="P108" s="11">
        <v>1</v>
      </c>
      <c r="Q108" s="11">
        <v>2</v>
      </c>
      <c r="R108" s="11">
        <v>2</v>
      </c>
      <c r="S108" s="11">
        <v>4</v>
      </c>
      <c r="T108" s="11">
        <v>1</v>
      </c>
    </row>
    <row r="109" spans="1:20" ht="15" thickBot="1" x14ac:dyDescent="0.35">
      <c r="A109" t="str">
        <f>rnd_fix1!A109</f>
        <v>o107</v>
      </c>
      <c r="B109">
        <f>rnd_fix1!I109</f>
        <v>3</v>
      </c>
      <c r="C109">
        <f>fix1_oam1!AQ110</f>
        <v>3</v>
      </c>
      <c r="D109">
        <f>fix1_fitt1!AC109</f>
        <v>4</v>
      </c>
      <c r="E109">
        <f t="shared" si="8"/>
        <v>2</v>
      </c>
      <c r="F109">
        <f t="shared" si="9"/>
        <v>2</v>
      </c>
      <c r="G109">
        <f t="shared" si="10"/>
        <v>1</v>
      </c>
      <c r="H109">
        <f>rnd_fix1!G109</f>
        <v>4</v>
      </c>
      <c r="I109">
        <f t="shared" si="11"/>
        <v>2.8</v>
      </c>
      <c r="J109">
        <f t="shared" si="12"/>
        <v>4</v>
      </c>
      <c r="K109" t="str">
        <f t="shared" si="13"/>
        <v>44</v>
      </c>
      <c r="M109" s="10" t="s">
        <v>769</v>
      </c>
      <c r="N109" s="11">
        <v>3</v>
      </c>
      <c r="O109" s="11">
        <v>3</v>
      </c>
      <c r="P109" s="11">
        <v>1</v>
      </c>
      <c r="Q109" s="11">
        <v>2</v>
      </c>
      <c r="R109" s="11">
        <v>2</v>
      </c>
      <c r="S109" s="11">
        <v>4</v>
      </c>
      <c r="T109" s="11">
        <v>2</v>
      </c>
    </row>
    <row r="110" spans="1:20" ht="15" thickBot="1" x14ac:dyDescent="0.35">
      <c r="A110" t="str">
        <f>rnd_fix1!A110</f>
        <v>o108</v>
      </c>
      <c r="B110">
        <f>rnd_fix1!I110</f>
        <v>2</v>
      </c>
      <c r="C110">
        <f>fix1_oam1!AQ111</f>
        <v>3</v>
      </c>
      <c r="D110">
        <f>fix1_fitt1!AC110</f>
        <v>4</v>
      </c>
      <c r="E110">
        <f t="shared" si="8"/>
        <v>3</v>
      </c>
      <c r="F110">
        <f t="shared" si="9"/>
        <v>2</v>
      </c>
      <c r="G110">
        <f t="shared" si="10"/>
        <v>1</v>
      </c>
      <c r="H110">
        <f>rnd_fix1!G110</f>
        <v>4</v>
      </c>
      <c r="I110">
        <f t="shared" si="11"/>
        <v>2.8</v>
      </c>
      <c r="J110">
        <f t="shared" si="12"/>
        <v>4</v>
      </c>
      <c r="K110" t="str">
        <f t="shared" si="13"/>
        <v>44</v>
      </c>
      <c r="M110" s="10" t="s">
        <v>770</v>
      </c>
      <c r="N110" s="11">
        <v>1</v>
      </c>
      <c r="O110" s="11">
        <v>3</v>
      </c>
      <c r="P110" s="11">
        <v>1</v>
      </c>
      <c r="Q110" s="11">
        <v>4</v>
      </c>
      <c r="R110" s="11">
        <v>2</v>
      </c>
      <c r="S110" s="11">
        <v>4</v>
      </c>
      <c r="T110" s="11">
        <v>1</v>
      </c>
    </row>
    <row r="111" spans="1:20" ht="15" thickBot="1" x14ac:dyDescent="0.35">
      <c r="A111" t="str">
        <f>rnd_fix1!A111</f>
        <v>o109</v>
      </c>
      <c r="B111">
        <f>rnd_fix1!I111</f>
        <v>2</v>
      </c>
      <c r="C111">
        <f>fix1_oam1!AQ112</f>
        <v>3</v>
      </c>
      <c r="D111">
        <f>fix1_fitt1!AC111</f>
        <v>4</v>
      </c>
      <c r="E111">
        <f t="shared" si="8"/>
        <v>3</v>
      </c>
      <c r="F111">
        <f t="shared" si="9"/>
        <v>2</v>
      </c>
      <c r="G111">
        <f t="shared" si="10"/>
        <v>1</v>
      </c>
      <c r="H111">
        <f>rnd_fix1!G111</f>
        <v>4</v>
      </c>
      <c r="I111">
        <f t="shared" si="11"/>
        <v>2.8</v>
      </c>
      <c r="J111">
        <f t="shared" si="12"/>
        <v>4</v>
      </c>
      <c r="K111" t="str">
        <f t="shared" si="13"/>
        <v>44</v>
      </c>
      <c r="M111" s="10" t="s">
        <v>771</v>
      </c>
      <c r="N111" s="11">
        <v>4</v>
      </c>
      <c r="O111" s="11">
        <v>3</v>
      </c>
      <c r="P111" s="11">
        <v>1</v>
      </c>
      <c r="Q111" s="11">
        <v>1</v>
      </c>
      <c r="R111" s="11">
        <v>2</v>
      </c>
      <c r="S111" s="11">
        <v>4</v>
      </c>
      <c r="T111" s="11">
        <v>1</v>
      </c>
    </row>
    <row r="112" spans="1:20" ht="15" thickBot="1" x14ac:dyDescent="0.35">
      <c r="A112" t="str">
        <f>rnd_fix1!A112</f>
        <v>o110</v>
      </c>
      <c r="B112">
        <f>rnd_fix1!I112</f>
        <v>3</v>
      </c>
      <c r="C112">
        <f>fix1_oam1!AQ113</f>
        <v>3</v>
      </c>
      <c r="D112">
        <f>fix1_fitt1!AC112</f>
        <v>4</v>
      </c>
      <c r="E112">
        <f t="shared" si="8"/>
        <v>2</v>
      </c>
      <c r="F112">
        <f t="shared" si="9"/>
        <v>2</v>
      </c>
      <c r="G112">
        <f t="shared" si="10"/>
        <v>1</v>
      </c>
      <c r="H112">
        <f>rnd_fix1!G112</f>
        <v>2</v>
      </c>
      <c r="I112">
        <f t="shared" si="11"/>
        <v>2.8</v>
      </c>
      <c r="J112">
        <f t="shared" si="12"/>
        <v>4</v>
      </c>
      <c r="K112" t="str">
        <f t="shared" si="13"/>
        <v>24</v>
      </c>
      <c r="M112" s="10" t="s">
        <v>772</v>
      </c>
      <c r="N112" s="11">
        <v>4</v>
      </c>
      <c r="O112" s="11">
        <v>3</v>
      </c>
      <c r="P112" s="11">
        <v>4</v>
      </c>
      <c r="Q112" s="11">
        <v>1</v>
      </c>
      <c r="R112" s="11">
        <v>2</v>
      </c>
      <c r="S112" s="11">
        <v>1</v>
      </c>
      <c r="T112" s="11">
        <v>4</v>
      </c>
    </row>
    <row r="113" spans="1:20" ht="15" thickBot="1" x14ac:dyDescent="0.35">
      <c r="A113" t="str">
        <f>rnd_fix1!A113</f>
        <v>o111</v>
      </c>
      <c r="B113">
        <f>rnd_fix1!I113</f>
        <v>3</v>
      </c>
      <c r="C113">
        <f>fix1_oam1!AQ114</f>
        <v>3</v>
      </c>
      <c r="D113">
        <f>fix1_fitt1!AC113</f>
        <v>1</v>
      </c>
      <c r="E113">
        <f t="shared" si="8"/>
        <v>2</v>
      </c>
      <c r="F113">
        <f t="shared" si="9"/>
        <v>2</v>
      </c>
      <c r="G113">
        <f t="shared" si="10"/>
        <v>4</v>
      </c>
      <c r="H113">
        <f>rnd_fix1!G113</f>
        <v>3</v>
      </c>
      <c r="I113">
        <f t="shared" si="11"/>
        <v>2.2000000000000002</v>
      </c>
      <c r="J113">
        <f t="shared" si="12"/>
        <v>1</v>
      </c>
      <c r="K113" t="str">
        <f t="shared" si="13"/>
        <v>31</v>
      </c>
      <c r="M113" s="10" t="s">
        <v>773</v>
      </c>
      <c r="N113" s="11">
        <v>1</v>
      </c>
      <c r="O113" s="11">
        <v>3</v>
      </c>
      <c r="P113" s="11">
        <v>4</v>
      </c>
      <c r="Q113" s="11">
        <v>4</v>
      </c>
      <c r="R113" s="11">
        <v>2</v>
      </c>
      <c r="S113" s="11">
        <v>1</v>
      </c>
      <c r="T113" s="11">
        <v>4</v>
      </c>
    </row>
    <row r="114" spans="1:20" ht="15" thickBot="1" x14ac:dyDescent="0.35">
      <c r="A114" t="str">
        <f>rnd_fix1!A114</f>
        <v>o112</v>
      </c>
      <c r="B114">
        <f>rnd_fix1!I114</f>
        <v>2</v>
      </c>
      <c r="C114">
        <f>fix1_oam1!AQ115</f>
        <v>3</v>
      </c>
      <c r="D114">
        <f>fix1_fitt1!AC114</f>
        <v>1</v>
      </c>
      <c r="E114">
        <f t="shared" si="8"/>
        <v>3</v>
      </c>
      <c r="F114">
        <f t="shared" si="9"/>
        <v>2</v>
      </c>
      <c r="G114">
        <f t="shared" si="10"/>
        <v>4</v>
      </c>
      <c r="H114">
        <f>rnd_fix1!G114</f>
        <v>3</v>
      </c>
      <c r="I114">
        <f t="shared" si="11"/>
        <v>2.2000000000000002</v>
      </c>
      <c r="J114">
        <f t="shared" si="12"/>
        <v>1</v>
      </c>
      <c r="K114" t="str">
        <f t="shared" si="13"/>
        <v>31</v>
      </c>
      <c r="M114" s="10" t="s">
        <v>774</v>
      </c>
      <c r="N114" s="11">
        <v>3</v>
      </c>
      <c r="O114" s="11">
        <v>3</v>
      </c>
      <c r="P114" s="11">
        <v>4</v>
      </c>
      <c r="Q114" s="11">
        <v>2</v>
      </c>
      <c r="R114" s="11">
        <v>2</v>
      </c>
      <c r="S114" s="11">
        <v>1</v>
      </c>
      <c r="T114" s="11">
        <v>4</v>
      </c>
    </row>
    <row r="115" spans="1:20" ht="15" thickBot="1" x14ac:dyDescent="0.35">
      <c r="A115" t="str">
        <f>rnd_fix1!A115</f>
        <v>o113</v>
      </c>
      <c r="B115">
        <f>rnd_fix1!I115</f>
        <v>3</v>
      </c>
      <c r="C115">
        <f>fix1_oam1!AQ116</f>
        <v>3</v>
      </c>
      <c r="D115">
        <f>fix1_fitt1!AC115</f>
        <v>1</v>
      </c>
      <c r="E115">
        <f t="shared" si="8"/>
        <v>2</v>
      </c>
      <c r="F115">
        <f t="shared" si="9"/>
        <v>2</v>
      </c>
      <c r="G115">
        <f t="shared" si="10"/>
        <v>4</v>
      </c>
      <c r="H115">
        <f>rnd_fix1!G115</f>
        <v>1</v>
      </c>
      <c r="I115">
        <f t="shared" si="11"/>
        <v>2.2000000000000002</v>
      </c>
      <c r="J115">
        <f t="shared" si="12"/>
        <v>1</v>
      </c>
      <c r="K115" t="str">
        <f t="shared" si="13"/>
        <v>11</v>
      </c>
      <c r="M115" s="10" t="s">
        <v>775</v>
      </c>
      <c r="N115" s="11">
        <v>2</v>
      </c>
      <c r="O115" s="11">
        <v>3</v>
      </c>
      <c r="P115" s="11">
        <v>4</v>
      </c>
      <c r="Q115" s="11">
        <v>3</v>
      </c>
      <c r="R115" s="11">
        <v>2</v>
      </c>
      <c r="S115" s="11">
        <v>1</v>
      </c>
      <c r="T115" s="11">
        <v>4</v>
      </c>
    </row>
    <row r="116" spans="1:20" ht="15" thickBot="1" x14ac:dyDescent="0.35">
      <c r="A116" t="str">
        <f>rnd_fix1!A116</f>
        <v>o114</v>
      </c>
      <c r="B116">
        <f>rnd_fix1!I116</f>
        <v>4</v>
      </c>
      <c r="C116">
        <f>fix1_oam1!AQ117</f>
        <v>3</v>
      </c>
      <c r="D116">
        <f>fix1_fitt1!AC116</f>
        <v>4</v>
      </c>
      <c r="E116">
        <f t="shared" si="8"/>
        <v>1</v>
      </c>
      <c r="F116">
        <f t="shared" si="9"/>
        <v>2</v>
      </c>
      <c r="G116">
        <f t="shared" si="10"/>
        <v>1</v>
      </c>
      <c r="H116">
        <f>rnd_fix1!G116</f>
        <v>1</v>
      </c>
      <c r="I116">
        <f t="shared" si="11"/>
        <v>2.8</v>
      </c>
      <c r="J116">
        <f t="shared" si="12"/>
        <v>4</v>
      </c>
      <c r="K116" t="str">
        <f t="shared" si="13"/>
        <v>14</v>
      </c>
      <c r="M116" s="10" t="s">
        <v>776</v>
      </c>
      <c r="N116" s="11">
        <v>2</v>
      </c>
      <c r="O116" s="11">
        <v>3</v>
      </c>
      <c r="P116" s="11">
        <v>4</v>
      </c>
      <c r="Q116" s="11">
        <v>3</v>
      </c>
      <c r="R116" s="11">
        <v>2</v>
      </c>
      <c r="S116" s="11">
        <v>1</v>
      </c>
      <c r="T116" s="11">
        <v>4</v>
      </c>
    </row>
    <row r="117" spans="1:20" ht="15" thickBot="1" x14ac:dyDescent="0.35">
      <c r="A117" t="str">
        <f>rnd_fix1!A117</f>
        <v>o115</v>
      </c>
      <c r="B117">
        <f>rnd_fix1!I117</f>
        <v>1</v>
      </c>
      <c r="C117">
        <f>fix1_oam1!AQ118</f>
        <v>3</v>
      </c>
      <c r="D117">
        <f>fix1_fitt1!AC117</f>
        <v>4</v>
      </c>
      <c r="E117">
        <f t="shared" si="8"/>
        <v>4</v>
      </c>
      <c r="F117">
        <f t="shared" si="9"/>
        <v>2</v>
      </c>
      <c r="G117">
        <f t="shared" si="10"/>
        <v>1</v>
      </c>
      <c r="H117">
        <f>rnd_fix1!G117</f>
        <v>1</v>
      </c>
      <c r="I117">
        <f t="shared" si="11"/>
        <v>2.8</v>
      </c>
      <c r="J117">
        <f t="shared" si="12"/>
        <v>4</v>
      </c>
      <c r="K117" t="str">
        <f t="shared" si="13"/>
        <v>14</v>
      </c>
      <c r="M117" s="10" t="s">
        <v>777</v>
      </c>
      <c r="N117" s="11">
        <v>3</v>
      </c>
      <c r="O117" s="11">
        <v>3</v>
      </c>
      <c r="P117" s="11">
        <v>4</v>
      </c>
      <c r="Q117" s="11">
        <v>2</v>
      </c>
      <c r="R117" s="11">
        <v>2</v>
      </c>
      <c r="S117" s="11">
        <v>1</v>
      </c>
      <c r="T117" s="11">
        <v>2</v>
      </c>
    </row>
    <row r="118" spans="1:20" ht="15" thickBot="1" x14ac:dyDescent="0.35">
      <c r="A118" t="str">
        <f>rnd_fix1!A118</f>
        <v>o116</v>
      </c>
      <c r="B118">
        <f>rnd_fix1!I118</f>
        <v>2</v>
      </c>
      <c r="C118">
        <f>fix1_oam1!AQ119</f>
        <v>3</v>
      </c>
      <c r="D118">
        <f>fix1_fitt1!AC118</f>
        <v>1</v>
      </c>
      <c r="E118">
        <f t="shared" si="8"/>
        <v>3</v>
      </c>
      <c r="F118">
        <f t="shared" si="9"/>
        <v>2</v>
      </c>
      <c r="G118">
        <f t="shared" si="10"/>
        <v>4</v>
      </c>
      <c r="H118">
        <f>rnd_fix1!G118</f>
        <v>2</v>
      </c>
      <c r="I118">
        <f t="shared" si="11"/>
        <v>2.2000000000000002</v>
      </c>
      <c r="J118">
        <f t="shared" si="12"/>
        <v>1</v>
      </c>
      <c r="K118" t="str">
        <f t="shared" si="13"/>
        <v>21</v>
      </c>
      <c r="M118" s="10" t="s">
        <v>778</v>
      </c>
      <c r="N118" s="11">
        <v>3</v>
      </c>
      <c r="O118" s="11">
        <v>3</v>
      </c>
      <c r="P118" s="11">
        <v>1</v>
      </c>
      <c r="Q118" s="11">
        <v>2</v>
      </c>
      <c r="R118" s="11">
        <v>2</v>
      </c>
      <c r="S118" s="11">
        <v>4</v>
      </c>
      <c r="T118" s="11">
        <v>3</v>
      </c>
    </row>
    <row r="119" spans="1:20" ht="15" thickBot="1" x14ac:dyDescent="0.35">
      <c r="A119" t="str">
        <f>rnd_fix1!A119</f>
        <v>o117</v>
      </c>
      <c r="B119">
        <f>rnd_fix1!I119</f>
        <v>3</v>
      </c>
      <c r="C119">
        <f>fix1_oam1!AQ120</f>
        <v>3</v>
      </c>
      <c r="D119">
        <f>fix1_fitt1!AC119</f>
        <v>1</v>
      </c>
      <c r="E119">
        <f t="shared" si="8"/>
        <v>2</v>
      </c>
      <c r="F119">
        <f t="shared" si="9"/>
        <v>2</v>
      </c>
      <c r="G119">
        <f t="shared" si="10"/>
        <v>4</v>
      </c>
      <c r="H119">
        <f>rnd_fix1!G119</f>
        <v>3</v>
      </c>
      <c r="I119">
        <f t="shared" si="11"/>
        <v>2.2000000000000002</v>
      </c>
      <c r="J119">
        <f t="shared" si="12"/>
        <v>1</v>
      </c>
      <c r="K119" t="str">
        <f t="shared" si="13"/>
        <v>31</v>
      </c>
      <c r="M119" s="10" t="s">
        <v>779</v>
      </c>
      <c r="N119" s="11">
        <v>2</v>
      </c>
      <c r="O119" s="11">
        <v>3</v>
      </c>
      <c r="P119" s="11">
        <v>1</v>
      </c>
      <c r="Q119" s="11">
        <v>3</v>
      </c>
      <c r="R119" s="11">
        <v>2</v>
      </c>
      <c r="S119" s="11">
        <v>4</v>
      </c>
      <c r="T119" s="11">
        <v>3</v>
      </c>
    </row>
    <row r="120" spans="1:20" ht="15" thickBot="1" x14ac:dyDescent="0.35">
      <c r="A120" t="str">
        <f>rnd_fix1!A120</f>
        <v>o118</v>
      </c>
      <c r="B120">
        <f>rnd_fix1!I120</f>
        <v>2</v>
      </c>
      <c r="C120">
        <f>fix1_oam1!AQ121</f>
        <v>2</v>
      </c>
      <c r="D120">
        <f>fix1_fitt1!AC120</f>
        <v>1</v>
      </c>
      <c r="E120">
        <f t="shared" si="8"/>
        <v>3</v>
      </c>
      <c r="F120">
        <f t="shared" si="9"/>
        <v>3</v>
      </c>
      <c r="G120">
        <f t="shared" si="10"/>
        <v>4</v>
      </c>
      <c r="H120">
        <f>rnd_fix1!G120</f>
        <v>1</v>
      </c>
      <c r="I120">
        <f t="shared" si="11"/>
        <v>2.2000000000000002</v>
      </c>
      <c r="J120">
        <f t="shared" si="12"/>
        <v>1</v>
      </c>
      <c r="K120" t="str">
        <f t="shared" si="13"/>
        <v>11</v>
      </c>
      <c r="M120" s="10" t="s">
        <v>780</v>
      </c>
      <c r="N120" s="11">
        <v>3</v>
      </c>
      <c r="O120" s="11">
        <v>3</v>
      </c>
      <c r="P120" s="11">
        <v>1</v>
      </c>
      <c r="Q120" s="11">
        <v>2</v>
      </c>
      <c r="R120" s="11">
        <v>2</v>
      </c>
      <c r="S120" s="11">
        <v>4</v>
      </c>
      <c r="T120" s="11">
        <v>1</v>
      </c>
    </row>
    <row r="121" spans="1:20" ht="15" thickBot="1" x14ac:dyDescent="0.35">
      <c r="A121" t="str">
        <f>rnd_fix1!A121</f>
        <v>o119</v>
      </c>
      <c r="B121">
        <f>rnd_fix1!I121</f>
        <v>2</v>
      </c>
      <c r="C121">
        <f>fix1_oam1!AQ122</f>
        <v>3</v>
      </c>
      <c r="D121">
        <f>fix1_fitt1!AC121</f>
        <v>1</v>
      </c>
      <c r="E121">
        <f t="shared" si="8"/>
        <v>3</v>
      </c>
      <c r="F121">
        <f t="shared" si="9"/>
        <v>2</v>
      </c>
      <c r="G121">
        <f t="shared" si="10"/>
        <v>4</v>
      </c>
      <c r="H121">
        <f>rnd_fix1!G121</f>
        <v>1</v>
      </c>
      <c r="I121">
        <f t="shared" si="11"/>
        <v>2.2000000000000002</v>
      </c>
      <c r="J121">
        <f t="shared" si="12"/>
        <v>1</v>
      </c>
      <c r="K121" t="str">
        <f t="shared" si="13"/>
        <v>11</v>
      </c>
      <c r="M121" s="10" t="s">
        <v>781</v>
      </c>
      <c r="N121" s="11">
        <v>4</v>
      </c>
      <c r="O121" s="11">
        <v>3</v>
      </c>
      <c r="P121" s="11">
        <v>4</v>
      </c>
      <c r="Q121" s="11">
        <v>1</v>
      </c>
      <c r="R121" s="11">
        <v>2</v>
      </c>
      <c r="S121" s="11">
        <v>1</v>
      </c>
      <c r="T121" s="11">
        <v>1</v>
      </c>
    </row>
    <row r="122" spans="1:20" ht="15" thickBot="1" x14ac:dyDescent="0.35">
      <c r="A122" t="str">
        <f>rnd_fix1!A122</f>
        <v>o120</v>
      </c>
      <c r="B122">
        <f>rnd_fix1!I122</f>
        <v>1</v>
      </c>
      <c r="C122">
        <f>fix1_oam1!AQ123</f>
        <v>2</v>
      </c>
      <c r="D122">
        <f>fix1_fitt1!AC122</f>
        <v>1</v>
      </c>
      <c r="E122">
        <f t="shared" si="8"/>
        <v>4</v>
      </c>
      <c r="F122">
        <f t="shared" si="9"/>
        <v>3</v>
      </c>
      <c r="G122">
        <f t="shared" si="10"/>
        <v>4</v>
      </c>
      <c r="H122">
        <f>rnd_fix1!G122</f>
        <v>3</v>
      </c>
      <c r="I122">
        <f t="shared" si="11"/>
        <v>2.2000000000000002</v>
      </c>
      <c r="J122">
        <f t="shared" si="12"/>
        <v>1</v>
      </c>
      <c r="K122" t="str">
        <f t="shared" si="13"/>
        <v>31</v>
      </c>
      <c r="M122" s="10" t="s">
        <v>782</v>
      </c>
      <c r="N122" s="11">
        <v>1</v>
      </c>
      <c r="O122" s="11">
        <v>3</v>
      </c>
      <c r="P122" s="11">
        <v>4</v>
      </c>
      <c r="Q122" s="11">
        <v>4</v>
      </c>
      <c r="R122" s="11">
        <v>2</v>
      </c>
      <c r="S122" s="11">
        <v>1</v>
      </c>
      <c r="T122" s="11">
        <v>1</v>
      </c>
    </row>
    <row r="123" spans="1:20" ht="15" thickBot="1" x14ac:dyDescent="0.35">
      <c r="A123" t="str">
        <f>rnd_fix1!A123</f>
        <v>o121</v>
      </c>
      <c r="B123">
        <f>rnd_fix1!I123</f>
        <v>1</v>
      </c>
      <c r="C123">
        <f>fix1_oam1!AQ124</f>
        <v>3</v>
      </c>
      <c r="D123">
        <f>fix1_fitt1!AC123</f>
        <v>1</v>
      </c>
      <c r="E123">
        <f t="shared" si="8"/>
        <v>4</v>
      </c>
      <c r="F123">
        <f t="shared" si="9"/>
        <v>2</v>
      </c>
      <c r="G123">
        <f t="shared" si="10"/>
        <v>4</v>
      </c>
      <c r="H123">
        <f>rnd_fix1!G123</f>
        <v>1</v>
      </c>
      <c r="I123">
        <f t="shared" si="11"/>
        <v>2.2000000000000002</v>
      </c>
      <c r="J123">
        <f t="shared" si="12"/>
        <v>1</v>
      </c>
      <c r="K123" t="str">
        <f t="shared" si="13"/>
        <v>11</v>
      </c>
      <c r="M123" s="10" t="s">
        <v>783</v>
      </c>
      <c r="N123" s="11">
        <v>2</v>
      </c>
      <c r="O123" s="11">
        <v>3</v>
      </c>
      <c r="P123" s="11">
        <v>1</v>
      </c>
      <c r="Q123" s="11">
        <v>3</v>
      </c>
      <c r="R123" s="11">
        <v>2</v>
      </c>
      <c r="S123" s="11">
        <v>4</v>
      </c>
      <c r="T123" s="11">
        <v>2</v>
      </c>
    </row>
    <row r="124" spans="1:20" ht="15" thickBot="1" x14ac:dyDescent="0.35">
      <c r="A124" t="str">
        <f>rnd_fix1!A124</f>
        <v>o122</v>
      </c>
      <c r="B124">
        <f>rnd_fix1!I124</f>
        <v>3</v>
      </c>
      <c r="C124">
        <f>fix1_oam1!AQ125</f>
        <v>3</v>
      </c>
      <c r="D124">
        <f>fix1_fitt1!AC124</f>
        <v>1</v>
      </c>
      <c r="E124">
        <f t="shared" si="8"/>
        <v>2</v>
      </c>
      <c r="F124">
        <f t="shared" si="9"/>
        <v>2</v>
      </c>
      <c r="G124">
        <f t="shared" si="10"/>
        <v>4</v>
      </c>
      <c r="H124">
        <f>rnd_fix1!G124</f>
        <v>1</v>
      </c>
      <c r="I124">
        <f t="shared" si="11"/>
        <v>2.2000000000000002</v>
      </c>
      <c r="J124">
        <f t="shared" si="12"/>
        <v>1</v>
      </c>
      <c r="K124" t="str">
        <f t="shared" si="13"/>
        <v>11</v>
      </c>
      <c r="M124" s="10" t="s">
        <v>784</v>
      </c>
      <c r="N124" s="11">
        <v>3</v>
      </c>
      <c r="O124" s="11">
        <v>3</v>
      </c>
      <c r="P124" s="11">
        <v>1</v>
      </c>
      <c r="Q124" s="11">
        <v>2</v>
      </c>
      <c r="R124" s="11">
        <v>2</v>
      </c>
      <c r="S124" s="11">
        <v>4</v>
      </c>
      <c r="T124" s="11">
        <v>3</v>
      </c>
    </row>
    <row r="125" spans="1:20" ht="15" thickBot="1" x14ac:dyDescent="0.35">
      <c r="A125" t="str">
        <f>rnd_fix1!A125</f>
        <v>o123</v>
      </c>
      <c r="B125">
        <f>rnd_fix1!I125</f>
        <v>2</v>
      </c>
      <c r="C125">
        <f>fix1_oam1!AQ126</f>
        <v>3</v>
      </c>
      <c r="D125">
        <f>fix1_fitt1!AC125</f>
        <v>4</v>
      </c>
      <c r="E125">
        <f t="shared" si="8"/>
        <v>3</v>
      </c>
      <c r="F125">
        <f t="shared" si="9"/>
        <v>2</v>
      </c>
      <c r="G125">
        <f t="shared" si="10"/>
        <v>1</v>
      </c>
      <c r="H125">
        <f>rnd_fix1!G125</f>
        <v>4</v>
      </c>
      <c r="I125">
        <f t="shared" si="11"/>
        <v>2.8</v>
      </c>
      <c r="J125">
        <f t="shared" si="12"/>
        <v>4</v>
      </c>
      <c r="K125" t="str">
        <f t="shared" si="13"/>
        <v>44</v>
      </c>
      <c r="M125" s="10" t="s">
        <v>785</v>
      </c>
      <c r="N125" s="11">
        <v>2</v>
      </c>
      <c r="O125" s="11">
        <v>2</v>
      </c>
      <c r="P125" s="11">
        <v>1</v>
      </c>
      <c r="Q125" s="11">
        <v>3</v>
      </c>
      <c r="R125" s="11">
        <v>3</v>
      </c>
      <c r="S125" s="11">
        <v>4</v>
      </c>
      <c r="T125" s="11">
        <v>1</v>
      </c>
    </row>
    <row r="126" spans="1:20" ht="15" thickBot="1" x14ac:dyDescent="0.35">
      <c r="A126" t="str">
        <f>rnd_fix1!A126</f>
        <v>o124</v>
      </c>
      <c r="B126">
        <f>rnd_fix1!I126</f>
        <v>4</v>
      </c>
      <c r="C126">
        <f>fix1_oam1!AQ127</f>
        <v>3</v>
      </c>
      <c r="D126">
        <f>fix1_fitt1!AC126</f>
        <v>4</v>
      </c>
      <c r="E126">
        <f t="shared" si="8"/>
        <v>1</v>
      </c>
      <c r="F126">
        <f t="shared" si="9"/>
        <v>2</v>
      </c>
      <c r="G126">
        <f t="shared" si="10"/>
        <v>1</v>
      </c>
      <c r="H126">
        <f>rnd_fix1!G126</f>
        <v>2</v>
      </c>
      <c r="I126">
        <f t="shared" si="11"/>
        <v>2.8</v>
      </c>
      <c r="J126">
        <f t="shared" si="12"/>
        <v>4</v>
      </c>
      <c r="K126" t="str">
        <f t="shared" si="13"/>
        <v>24</v>
      </c>
      <c r="M126" s="10" t="s">
        <v>786</v>
      </c>
      <c r="N126" s="11">
        <v>2</v>
      </c>
      <c r="O126" s="11">
        <v>3</v>
      </c>
      <c r="P126" s="11">
        <v>1</v>
      </c>
      <c r="Q126" s="11">
        <v>3</v>
      </c>
      <c r="R126" s="11">
        <v>2</v>
      </c>
      <c r="S126" s="11">
        <v>4</v>
      </c>
      <c r="T126" s="11">
        <v>1</v>
      </c>
    </row>
    <row r="127" spans="1:20" ht="15" thickBot="1" x14ac:dyDescent="0.35">
      <c r="A127" t="str">
        <f>rnd_fix1!A127</f>
        <v>o125</v>
      </c>
      <c r="B127">
        <f>rnd_fix1!I127</f>
        <v>2</v>
      </c>
      <c r="C127">
        <f>fix1_oam1!AQ128</f>
        <v>3</v>
      </c>
      <c r="D127">
        <f>fix1_fitt1!AC127</f>
        <v>4</v>
      </c>
      <c r="E127">
        <f t="shared" si="8"/>
        <v>3</v>
      </c>
      <c r="F127">
        <f t="shared" si="9"/>
        <v>2</v>
      </c>
      <c r="G127">
        <f t="shared" si="10"/>
        <v>1</v>
      </c>
      <c r="H127">
        <f>rnd_fix1!G127</f>
        <v>4</v>
      </c>
      <c r="I127">
        <f t="shared" si="11"/>
        <v>2.8</v>
      </c>
      <c r="J127">
        <f t="shared" si="12"/>
        <v>4</v>
      </c>
      <c r="K127" t="str">
        <f t="shared" si="13"/>
        <v>44</v>
      </c>
      <c r="M127" s="10" t="s">
        <v>787</v>
      </c>
      <c r="N127" s="11">
        <v>1</v>
      </c>
      <c r="O127" s="11">
        <v>2</v>
      </c>
      <c r="P127" s="11">
        <v>1</v>
      </c>
      <c r="Q127" s="11">
        <v>4</v>
      </c>
      <c r="R127" s="11">
        <v>3</v>
      </c>
      <c r="S127" s="11">
        <v>4</v>
      </c>
      <c r="T127" s="11">
        <v>3</v>
      </c>
    </row>
    <row r="128" spans="1:20" ht="15" thickBot="1" x14ac:dyDescent="0.35">
      <c r="A128" t="str">
        <f>rnd_fix1!A128</f>
        <v>o126</v>
      </c>
      <c r="B128">
        <f>rnd_fix1!I128</f>
        <v>3</v>
      </c>
      <c r="C128">
        <f>fix1_oam1!AQ129</f>
        <v>3</v>
      </c>
      <c r="D128">
        <f>fix1_fitt1!AC128</f>
        <v>1</v>
      </c>
      <c r="E128">
        <f t="shared" si="8"/>
        <v>2</v>
      </c>
      <c r="F128">
        <f t="shared" si="9"/>
        <v>2</v>
      </c>
      <c r="G128">
        <f t="shared" si="10"/>
        <v>4</v>
      </c>
      <c r="H128">
        <f>rnd_fix1!G128</f>
        <v>3</v>
      </c>
      <c r="I128">
        <f t="shared" si="11"/>
        <v>2.2000000000000002</v>
      </c>
      <c r="J128">
        <f t="shared" si="12"/>
        <v>1</v>
      </c>
      <c r="K128" t="str">
        <f t="shared" si="13"/>
        <v>31</v>
      </c>
      <c r="M128" s="10" t="s">
        <v>788</v>
      </c>
      <c r="N128" s="11">
        <v>1</v>
      </c>
      <c r="O128" s="11">
        <v>3</v>
      </c>
      <c r="P128" s="11">
        <v>1</v>
      </c>
      <c r="Q128" s="11">
        <v>4</v>
      </c>
      <c r="R128" s="11">
        <v>2</v>
      </c>
      <c r="S128" s="11">
        <v>4</v>
      </c>
      <c r="T128" s="11">
        <v>1</v>
      </c>
    </row>
    <row r="129" spans="1:20" ht="15" thickBot="1" x14ac:dyDescent="0.35">
      <c r="A129" t="str">
        <f>rnd_fix1!A129</f>
        <v>o127</v>
      </c>
      <c r="B129">
        <f>rnd_fix1!I129</f>
        <v>4</v>
      </c>
      <c r="C129">
        <f>fix1_oam1!AQ130</f>
        <v>3</v>
      </c>
      <c r="D129">
        <f>fix1_fitt1!AC129</f>
        <v>1</v>
      </c>
      <c r="E129">
        <f t="shared" si="8"/>
        <v>1</v>
      </c>
      <c r="F129">
        <f t="shared" si="9"/>
        <v>2</v>
      </c>
      <c r="G129">
        <f t="shared" si="10"/>
        <v>4</v>
      </c>
      <c r="H129">
        <f>rnd_fix1!G129</f>
        <v>1</v>
      </c>
      <c r="I129">
        <f t="shared" si="11"/>
        <v>2.2000000000000002</v>
      </c>
      <c r="J129">
        <f t="shared" si="12"/>
        <v>1</v>
      </c>
      <c r="K129" t="str">
        <f t="shared" si="13"/>
        <v>11</v>
      </c>
      <c r="M129" s="10" t="s">
        <v>789</v>
      </c>
      <c r="N129" s="11">
        <v>3</v>
      </c>
      <c r="O129" s="11">
        <v>3</v>
      </c>
      <c r="P129" s="11">
        <v>1</v>
      </c>
      <c r="Q129" s="11">
        <v>2</v>
      </c>
      <c r="R129" s="11">
        <v>2</v>
      </c>
      <c r="S129" s="11">
        <v>4</v>
      </c>
      <c r="T129" s="11">
        <v>1</v>
      </c>
    </row>
    <row r="130" spans="1:20" ht="15" thickBot="1" x14ac:dyDescent="0.35">
      <c r="A130" t="str">
        <f>rnd_fix1!A130</f>
        <v>o128</v>
      </c>
      <c r="B130">
        <f>rnd_fix1!I130</f>
        <v>2</v>
      </c>
      <c r="C130">
        <f>fix1_oam1!AQ131</f>
        <v>3</v>
      </c>
      <c r="D130">
        <f>fix1_fitt1!AC130</f>
        <v>1</v>
      </c>
      <c r="E130">
        <f t="shared" si="8"/>
        <v>3</v>
      </c>
      <c r="F130">
        <f t="shared" si="9"/>
        <v>2</v>
      </c>
      <c r="G130">
        <f t="shared" si="10"/>
        <v>4</v>
      </c>
      <c r="H130">
        <f>rnd_fix1!G130</f>
        <v>3</v>
      </c>
      <c r="I130">
        <f t="shared" si="11"/>
        <v>2.2000000000000002</v>
      </c>
      <c r="J130">
        <f t="shared" si="12"/>
        <v>1</v>
      </c>
      <c r="K130" t="str">
        <f t="shared" si="13"/>
        <v>31</v>
      </c>
      <c r="M130" s="10" t="s">
        <v>790</v>
      </c>
      <c r="N130" s="11">
        <v>2</v>
      </c>
      <c r="O130" s="11">
        <v>3</v>
      </c>
      <c r="P130" s="11">
        <v>4</v>
      </c>
      <c r="Q130" s="11">
        <v>3</v>
      </c>
      <c r="R130" s="11">
        <v>2</v>
      </c>
      <c r="S130" s="11">
        <v>1</v>
      </c>
      <c r="T130" s="11">
        <v>4</v>
      </c>
    </row>
    <row r="131" spans="1:20" ht="15" thickBot="1" x14ac:dyDescent="0.35">
      <c r="A131" t="str">
        <f>rnd_fix1!A131</f>
        <v>o129</v>
      </c>
      <c r="B131">
        <f>rnd_fix1!I131</f>
        <v>1</v>
      </c>
      <c r="C131">
        <f>fix1_oam1!AQ132</f>
        <v>3</v>
      </c>
      <c r="D131">
        <f>fix1_fitt1!AC131</f>
        <v>4</v>
      </c>
      <c r="E131">
        <f t="shared" si="8"/>
        <v>4</v>
      </c>
      <c r="F131">
        <f t="shared" si="9"/>
        <v>2</v>
      </c>
      <c r="G131">
        <f t="shared" si="10"/>
        <v>1</v>
      </c>
      <c r="H131">
        <f>rnd_fix1!G131</f>
        <v>1</v>
      </c>
      <c r="I131">
        <f t="shared" si="11"/>
        <v>2.8</v>
      </c>
      <c r="J131">
        <f t="shared" si="12"/>
        <v>4</v>
      </c>
      <c r="K131" t="str">
        <f t="shared" si="13"/>
        <v>14</v>
      </c>
      <c r="M131" s="10" t="s">
        <v>791</v>
      </c>
      <c r="N131" s="11">
        <v>4</v>
      </c>
      <c r="O131" s="11">
        <v>3</v>
      </c>
      <c r="P131" s="11">
        <v>4</v>
      </c>
      <c r="Q131" s="11">
        <v>1</v>
      </c>
      <c r="R131" s="11">
        <v>2</v>
      </c>
      <c r="S131" s="11">
        <v>1</v>
      </c>
      <c r="T131" s="11">
        <v>2</v>
      </c>
    </row>
    <row r="132" spans="1:20" ht="15" thickBot="1" x14ac:dyDescent="0.35">
      <c r="A132" t="str">
        <f>rnd_fix1!A132</f>
        <v>o130</v>
      </c>
      <c r="B132">
        <f>rnd_fix1!I132</f>
        <v>4</v>
      </c>
      <c r="C132">
        <f>fix1_oam1!AQ133</f>
        <v>3</v>
      </c>
      <c r="D132">
        <f>fix1_fitt1!AC132</f>
        <v>1</v>
      </c>
      <c r="E132">
        <f t="shared" ref="E132:E195" si="14">5-B132</f>
        <v>1</v>
      </c>
      <c r="F132">
        <f t="shared" ref="F132:F195" si="15">5-C132</f>
        <v>2</v>
      </c>
      <c r="G132">
        <f t="shared" ref="G132:G195" si="16">5-D132</f>
        <v>4</v>
      </c>
      <c r="H132">
        <f>rnd_fix1!G132</f>
        <v>1</v>
      </c>
      <c r="I132">
        <f t="shared" ref="I132:I195" si="17">T692</f>
        <v>2.2000000000000002</v>
      </c>
      <c r="J132">
        <f t="shared" ref="J132:J195" si="18">IF(I132=2.8,4,1)</f>
        <v>1</v>
      </c>
      <c r="K132" t="str">
        <f t="shared" ref="K132:K195" si="19">H132&amp;J132</f>
        <v>11</v>
      </c>
      <c r="M132" s="10" t="s">
        <v>792</v>
      </c>
      <c r="N132" s="11">
        <v>2</v>
      </c>
      <c r="O132" s="11">
        <v>3</v>
      </c>
      <c r="P132" s="11">
        <v>4</v>
      </c>
      <c r="Q132" s="11">
        <v>3</v>
      </c>
      <c r="R132" s="11">
        <v>2</v>
      </c>
      <c r="S132" s="11">
        <v>1</v>
      </c>
      <c r="T132" s="11">
        <v>4</v>
      </c>
    </row>
    <row r="133" spans="1:20" ht="15" thickBot="1" x14ac:dyDescent="0.35">
      <c r="A133" t="str">
        <f>rnd_fix1!A133</f>
        <v>o131</v>
      </c>
      <c r="B133">
        <f>rnd_fix1!I133</f>
        <v>1</v>
      </c>
      <c r="C133">
        <f>fix1_oam1!AQ134</f>
        <v>3</v>
      </c>
      <c r="D133">
        <f>fix1_fitt1!AC133</f>
        <v>4</v>
      </c>
      <c r="E133">
        <f t="shared" si="14"/>
        <v>4</v>
      </c>
      <c r="F133">
        <f t="shared" si="15"/>
        <v>2</v>
      </c>
      <c r="G133">
        <f t="shared" si="16"/>
        <v>1</v>
      </c>
      <c r="H133">
        <f>rnd_fix1!G133</f>
        <v>1</v>
      </c>
      <c r="I133">
        <f t="shared" si="17"/>
        <v>2.8</v>
      </c>
      <c r="J133">
        <f t="shared" si="18"/>
        <v>4</v>
      </c>
      <c r="K133" t="str">
        <f t="shared" si="19"/>
        <v>14</v>
      </c>
      <c r="M133" s="10" t="s">
        <v>793</v>
      </c>
      <c r="N133" s="11">
        <v>3</v>
      </c>
      <c r="O133" s="11">
        <v>3</v>
      </c>
      <c r="P133" s="11">
        <v>1</v>
      </c>
      <c r="Q133" s="11">
        <v>2</v>
      </c>
      <c r="R133" s="11">
        <v>2</v>
      </c>
      <c r="S133" s="11">
        <v>4</v>
      </c>
      <c r="T133" s="11">
        <v>3</v>
      </c>
    </row>
    <row r="134" spans="1:20" ht="15" thickBot="1" x14ac:dyDescent="0.35">
      <c r="A134" t="str">
        <f>rnd_fix1!A134</f>
        <v>o132</v>
      </c>
      <c r="B134">
        <f>rnd_fix1!I134</f>
        <v>2</v>
      </c>
      <c r="C134">
        <f>fix1_oam1!AQ135</f>
        <v>3</v>
      </c>
      <c r="D134">
        <f>fix1_fitt1!AC134</f>
        <v>1</v>
      </c>
      <c r="E134">
        <f t="shared" si="14"/>
        <v>3</v>
      </c>
      <c r="F134">
        <f t="shared" si="15"/>
        <v>2</v>
      </c>
      <c r="G134">
        <f t="shared" si="16"/>
        <v>4</v>
      </c>
      <c r="H134">
        <f>rnd_fix1!G134</f>
        <v>2</v>
      </c>
      <c r="I134">
        <f t="shared" si="17"/>
        <v>2.2000000000000002</v>
      </c>
      <c r="J134">
        <f t="shared" si="18"/>
        <v>1</v>
      </c>
      <c r="K134" t="str">
        <f t="shared" si="19"/>
        <v>21</v>
      </c>
      <c r="M134" s="10" t="s">
        <v>794</v>
      </c>
      <c r="N134" s="11">
        <v>4</v>
      </c>
      <c r="O134" s="11">
        <v>3</v>
      </c>
      <c r="P134" s="11">
        <v>1</v>
      </c>
      <c r="Q134" s="11">
        <v>1</v>
      </c>
      <c r="R134" s="11">
        <v>2</v>
      </c>
      <c r="S134" s="11">
        <v>4</v>
      </c>
      <c r="T134" s="11">
        <v>1</v>
      </c>
    </row>
    <row r="135" spans="1:20" ht="15" thickBot="1" x14ac:dyDescent="0.35">
      <c r="A135" t="str">
        <f>rnd_fix1!A135</f>
        <v>o133</v>
      </c>
      <c r="B135">
        <f>rnd_fix1!I135</f>
        <v>4</v>
      </c>
      <c r="C135">
        <f>fix1_oam1!AQ136</f>
        <v>3</v>
      </c>
      <c r="D135">
        <f>fix1_fitt1!AC135</f>
        <v>4</v>
      </c>
      <c r="E135">
        <f t="shared" si="14"/>
        <v>1</v>
      </c>
      <c r="F135">
        <f t="shared" si="15"/>
        <v>2</v>
      </c>
      <c r="G135">
        <f t="shared" si="16"/>
        <v>1</v>
      </c>
      <c r="H135">
        <f>rnd_fix1!G135</f>
        <v>1</v>
      </c>
      <c r="I135">
        <f t="shared" si="17"/>
        <v>2.8</v>
      </c>
      <c r="J135">
        <f t="shared" si="18"/>
        <v>4</v>
      </c>
      <c r="K135" t="str">
        <f t="shared" si="19"/>
        <v>14</v>
      </c>
      <c r="M135" s="10" t="s">
        <v>795</v>
      </c>
      <c r="N135" s="11">
        <v>2</v>
      </c>
      <c r="O135" s="11">
        <v>3</v>
      </c>
      <c r="P135" s="11">
        <v>1</v>
      </c>
      <c r="Q135" s="11">
        <v>3</v>
      </c>
      <c r="R135" s="11">
        <v>2</v>
      </c>
      <c r="S135" s="11">
        <v>4</v>
      </c>
      <c r="T135" s="11">
        <v>3</v>
      </c>
    </row>
    <row r="136" spans="1:20" ht="15" thickBot="1" x14ac:dyDescent="0.35">
      <c r="A136" t="str">
        <f>rnd_fix1!A136</f>
        <v>o134</v>
      </c>
      <c r="B136">
        <f>rnd_fix1!I136</f>
        <v>4</v>
      </c>
      <c r="C136">
        <f>fix1_oam1!AQ137</f>
        <v>3</v>
      </c>
      <c r="D136">
        <f>fix1_fitt1!AC136</f>
        <v>4</v>
      </c>
      <c r="E136">
        <f t="shared" si="14"/>
        <v>1</v>
      </c>
      <c r="F136">
        <f t="shared" si="15"/>
        <v>2</v>
      </c>
      <c r="G136">
        <f t="shared" si="16"/>
        <v>1</v>
      </c>
      <c r="H136">
        <f>rnd_fix1!G136</f>
        <v>4</v>
      </c>
      <c r="I136">
        <f t="shared" si="17"/>
        <v>2.8</v>
      </c>
      <c r="J136">
        <f t="shared" si="18"/>
        <v>4</v>
      </c>
      <c r="K136" t="str">
        <f t="shared" si="19"/>
        <v>44</v>
      </c>
      <c r="M136" s="10" t="s">
        <v>796</v>
      </c>
      <c r="N136" s="11">
        <v>1</v>
      </c>
      <c r="O136" s="11">
        <v>3</v>
      </c>
      <c r="P136" s="11">
        <v>4</v>
      </c>
      <c r="Q136" s="11">
        <v>4</v>
      </c>
      <c r="R136" s="11">
        <v>2</v>
      </c>
      <c r="S136" s="11">
        <v>1</v>
      </c>
      <c r="T136" s="11">
        <v>1</v>
      </c>
    </row>
    <row r="137" spans="1:20" ht="15" thickBot="1" x14ac:dyDescent="0.35">
      <c r="A137" t="str">
        <f>rnd_fix1!A137</f>
        <v>o135</v>
      </c>
      <c r="B137">
        <f>rnd_fix1!I137</f>
        <v>4</v>
      </c>
      <c r="C137">
        <f>fix1_oam1!AQ138</f>
        <v>3</v>
      </c>
      <c r="D137">
        <f>fix1_fitt1!AC137</f>
        <v>1</v>
      </c>
      <c r="E137">
        <f t="shared" si="14"/>
        <v>1</v>
      </c>
      <c r="F137">
        <f t="shared" si="15"/>
        <v>2</v>
      </c>
      <c r="G137">
        <f t="shared" si="16"/>
        <v>4</v>
      </c>
      <c r="H137">
        <f>rnd_fix1!G137</f>
        <v>3</v>
      </c>
      <c r="I137">
        <f t="shared" si="17"/>
        <v>2.2000000000000002</v>
      </c>
      <c r="J137">
        <f t="shared" si="18"/>
        <v>1</v>
      </c>
      <c r="K137" t="str">
        <f t="shared" si="19"/>
        <v>31</v>
      </c>
      <c r="M137" s="10" t="s">
        <v>797</v>
      </c>
      <c r="N137" s="11">
        <v>4</v>
      </c>
      <c r="O137" s="11">
        <v>3</v>
      </c>
      <c r="P137" s="11">
        <v>1</v>
      </c>
      <c r="Q137" s="11">
        <v>1</v>
      </c>
      <c r="R137" s="11">
        <v>2</v>
      </c>
      <c r="S137" s="11">
        <v>4</v>
      </c>
      <c r="T137" s="11">
        <v>1</v>
      </c>
    </row>
    <row r="138" spans="1:20" ht="15" thickBot="1" x14ac:dyDescent="0.35">
      <c r="A138" t="str">
        <f>rnd_fix1!A138</f>
        <v>o136</v>
      </c>
      <c r="B138">
        <f>rnd_fix1!I138</f>
        <v>2</v>
      </c>
      <c r="C138">
        <f>fix1_oam1!AQ139</f>
        <v>3</v>
      </c>
      <c r="D138">
        <f>fix1_fitt1!AC138</f>
        <v>1</v>
      </c>
      <c r="E138">
        <f t="shared" si="14"/>
        <v>3</v>
      </c>
      <c r="F138">
        <f t="shared" si="15"/>
        <v>2</v>
      </c>
      <c r="G138">
        <f t="shared" si="16"/>
        <v>4</v>
      </c>
      <c r="H138">
        <f>rnd_fix1!G138</f>
        <v>1</v>
      </c>
      <c r="I138">
        <f t="shared" si="17"/>
        <v>2.2000000000000002</v>
      </c>
      <c r="J138">
        <f t="shared" si="18"/>
        <v>1</v>
      </c>
      <c r="K138" t="str">
        <f t="shared" si="19"/>
        <v>11</v>
      </c>
      <c r="M138" s="10" t="s">
        <v>798</v>
      </c>
      <c r="N138" s="11">
        <v>1</v>
      </c>
      <c r="O138" s="11">
        <v>3</v>
      </c>
      <c r="P138" s="11">
        <v>4</v>
      </c>
      <c r="Q138" s="11">
        <v>4</v>
      </c>
      <c r="R138" s="11">
        <v>2</v>
      </c>
      <c r="S138" s="11">
        <v>1</v>
      </c>
      <c r="T138" s="11">
        <v>1</v>
      </c>
    </row>
    <row r="139" spans="1:20" ht="15" thickBot="1" x14ac:dyDescent="0.35">
      <c r="A139" t="str">
        <f>rnd_fix1!A139</f>
        <v>o137</v>
      </c>
      <c r="B139">
        <f>rnd_fix1!I139</f>
        <v>1</v>
      </c>
      <c r="C139">
        <f>fix1_oam1!AQ140</f>
        <v>3</v>
      </c>
      <c r="D139">
        <f>fix1_fitt1!AC139</f>
        <v>1</v>
      </c>
      <c r="E139">
        <f t="shared" si="14"/>
        <v>4</v>
      </c>
      <c r="F139">
        <f t="shared" si="15"/>
        <v>2</v>
      </c>
      <c r="G139">
        <f t="shared" si="16"/>
        <v>4</v>
      </c>
      <c r="H139">
        <f>rnd_fix1!G139</f>
        <v>2</v>
      </c>
      <c r="I139">
        <f t="shared" si="17"/>
        <v>2.2000000000000002</v>
      </c>
      <c r="J139">
        <f t="shared" si="18"/>
        <v>1</v>
      </c>
      <c r="K139" t="str">
        <f t="shared" si="19"/>
        <v>21</v>
      </c>
      <c r="M139" s="10" t="s">
        <v>799</v>
      </c>
      <c r="N139" s="11">
        <v>2</v>
      </c>
      <c r="O139" s="11">
        <v>3</v>
      </c>
      <c r="P139" s="11">
        <v>1</v>
      </c>
      <c r="Q139" s="11">
        <v>3</v>
      </c>
      <c r="R139" s="11">
        <v>2</v>
      </c>
      <c r="S139" s="11">
        <v>4</v>
      </c>
      <c r="T139" s="11">
        <v>2</v>
      </c>
    </row>
    <row r="140" spans="1:20" ht="15" thickBot="1" x14ac:dyDescent="0.35">
      <c r="A140" t="str">
        <f>rnd_fix1!A140</f>
        <v>o138</v>
      </c>
      <c r="B140">
        <f>rnd_fix1!I140</f>
        <v>4</v>
      </c>
      <c r="C140">
        <f>fix1_oam1!AQ141</f>
        <v>3</v>
      </c>
      <c r="D140">
        <f>fix1_fitt1!AC140</f>
        <v>4</v>
      </c>
      <c r="E140">
        <f t="shared" si="14"/>
        <v>1</v>
      </c>
      <c r="F140">
        <f t="shared" si="15"/>
        <v>2</v>
      </c>
      <c r="G140">
        <f t="shared" si="16"/>
        <v>1</v>
      </c>
      <c r="H140">
        <f>rnd_fix1!G140</f>
        <v>1</v>
      </c>
      <c r="I140">
        <f t="shared" si="17"/>
        <v>2.8</v>
      </c>
      <c r="J140">
        <f t="shared" si="18"/>
        <v>4</v>
      </c>
      <c r="K140" t="str">
        <f t="shared" si="19"/>
        <v>14</v>
      </c>
      <c r="M140" s="10" t="s">
        <v>800</v>
      </c>
      <c r="N140" s="11">
        <v>4</v>
      </c>
      <c r="O140" s="11">
        <v>3</v>
      </c>
      <c r="P140" s="11">
        <v>4</v>
      </c>
      <c r="Q140" s="11">
        <v>1</v>
      </c>
      <c r="R140" s="11">
        <v>2</v>
      </c>
      <c r="S140" s="11">
        <v>1</v>
      </c>
      <c r="T140" s="11">
        <v>1</v>
      </c>
    </row>
    <row r="141" spans="1:20" ht="15" thickBot="1" x14ac:dyDescent="0.35">
      <c r="A141" t="str">
        <f>rnd_fix1!A141</f>
        <v>o139</v>
      </c>
      <c r="B141">
        <f>rnd_fix1!I141</f>
        <v>1</v>
      </c>
      <c r="C141">
        <f>fix1_oam1!AQ142</f>
        <v>3</v>
      </c>
      <c r="D141">
        <f>fix1_fitt1!AC141</f>
        <v>1</v>
      </c>
      <c r="E141">
        <f t="shared" si="14"/>
        <v>4</v>
      </c>
      <c r="F141">
        <f t="shared" si="15"/>
        <v>2</v>
      </c>
      <c r="G141">
        <f t="shared" si="16"/>
        <v>4</v>
      </c>
      <c r="H141">
        <f>rnd_fix1!G141</f>
        <v>1</v>
      </c>
      <c r="I141">
        <f t="shared" si="17"/>
        <v>2.2000000000000002</v>
      </c>
      <c r="J141">
        <f t="shared" si="18"/>
        <v>1</v>
      </c>
      <c r="K141" t="str">
        <f t="shared" si="19"/>
        <v>11</v>
      </c>
      <c r="M141" s="10" t="s">
        <v>801</v>
      </c>
      <c r="N141" s="11">
        <v>4</v>
      </c>
      <c r="O141" s="11">
        <v>3</v>
      </c>
      <c r="P141" s="11">
        <v>4</v>
      </c>
      <c r="Q141" s="11">
        <v>1</v>
      </c>
      <c r="R141" s="11">
        <v>2</v>
      </c>
      <c r="S141" s="11">
        <v>1</v>
      </c>
      <c r="T141" s="11">
        <v>4</v>
      </c>
    </row>
    <row r="142" spans="1:20" ht="15" thickBot="1" x14ac:dyDescent="0.35">
      <c r="A142" t="str">
        <f>rnd_fix1!A142</f>
        <v>o140</v>
      </c>
      <c r="B142">
        <f>rnd_fix1!I142</f>
        <v>3</v>
      </c>
      <c r="C142">
        <f>fix1_oam1!AQ143</f>
        <v>3</v>
      </c>
      <c r="D142">
        <f>fix1_fitt1!AC142</f>
        <v>4</v>
      </c>
      <c r="E142">
        <f t="shared" si="14"/>
        <v>2</v>
      </c>
      <c r="F142">
        <f t="shared" si="15"/>
        <v>2</v>
      </c>
      <c r="G142">
        <f t="shared" si="16"/>
        <v>1</v>
      </c>
      <c r="H142">
        <f>rnd_fix1!G142</f>
        <v>4</v>
      </c>
      <c r="I142">
        <f t="shared" si="17"/>
        <v>2.8</v>
      </c>
      <c r="J142">
        <f t="shared" si="18"/>
        <v>4</v>
      </c>
      <c r="K142" t="str">
        <f t="shared" si="19"/>
        <v>44</v>
      </c>
      <c r="M142" s="10" t="s">
        <v>802</v>
      </c>
      <c r="N142" s="11">
        <v>4</v>
      </c>
      <c r="O142" s="11">
        <v>3</v>
      </c>
      <c r="P142" s="11">
        <v>1</v>
      </c>
      <c r="Q142" s="11">
        <v>1</v>
      </c>
      <c r="R142" s="11">
        <v>2</v>
      </c>
      <c r="S142" s="11">
        <v>4</v>
      </c>
      <c r="T142" s="11">
        <v>3</v>
      </c>
    </row>
    <row r="143" spans="1:20" ht="15" thickBot="1" x14ac:dyDescent="0.35">
      <c r="A143" t="str">
        <f>rnd_fix1!A143</f>
        <v>o141</v>
      </c>
      <c r="B143">
        <f>rnd_fix1!I143</f>
        <v>2</v>
      </c>
      <c r="C143">
        <f>fix1_oam1!AQ144</f>
        <v>2</v>
      </c>
      <c r="D143">
        <f>fix1_fitt1!AC143</f>
        <v>1</v>
      </c>
      <c r="E143">
        <f t="shared" si="14"/>
        <v>3</v>
      </c>
      <c r="F143">
        <f t="shared" si="15"/>
        <v>3</v>
      </c>
      <c r="G143">
        <f t="shared" si="16"/>
        <v>4</v>
      </c>
      <c r="H143">
        <f>rnd_fix1!G143</f>
        <v>2</v>
      </c>
      <c r="I143">
        <f t="shared" si="17"/>
        <v>2.2000000000000002</v>
      </c>
      <c r="J143">
        <f t="shared" si="18"/>
        <v>1</v>
      </c>
      <c r="K143" t="str">
        <f t="shared" si="19"/>
        <v>21</v>
      </c>
      <c r="M143" s="10" t="s">
        <v>803</v>
      </c>
      <c r="N143" s="11">
        <v>2</v>
      </c>
      <c r="O143" s="11">
        <v>3</v>
      </c>
      <c r="P143" s="11">
        <v>1</v>
      </c>
      <c r="Q143" s="11">
        <v>3</v>
      </c>
      <c r="R143" s="11">
        <v>2</v>
      </c>
      <c r="S143" s="11">
        <v>4</v>
      </c>
      <c r="T143" s="11">
        <v>1</v>
      </c>
    </row>
    <row r="144" spans="1:20" ht="15" thickBot="1" x14ac:dyDescent="0.35">
      <c r="A144" t="str">
        <f>rnd_fix1!A144</f>
        <v>o142</v>
      </c>
      <c r="B144">
        <f>rnd_fix1!I144</f>
        <v>3</v>
      </c>
      <c r="C144">
        <f>fix1_oam1!AQ145</f>
        <v>2</v>
      </c>
      <c r="D144">
        <f>fix1_fitt1!AC144</f>
        <v>1</v>
      </c>
      <c r="E144">
        <f t="shared" si="14"/>
        <v>2</v>
      </c>
      <c r="F144">
        <f t="shared" si="15"/>
        <v>3</v>
      </c>
      <c r="G144">
        <f t="shared" si="16"/>
        <v>4</v>
      </c>
      <c r="H144">
        <f>rnd_fix1!G144</f>
        <v>2</v>
      </c>
      <c r="I144">
        <f t="shared" si="17"/>
        <v>2.2000000000000002</v>
      </c>
      <c r="J144">
        <f t="shared" si="18"/>
        <v>1</v>
      </c>
      <c r="K144" t="str">
        <f t="shared" si="19"/>
        <v>21</v>
      </c>
      <c r="M144" s="10" t="s">
        <v>804</v>
      </c>
      <c r="N144" s="11">
        <v>1</v>
      </c>
      <c r="O144" s="11">
        <v>3</v>
      </c>
      <c r="P144" s="11">
        <v>1</v>
      </c>
      <c r="Q144" s="11">
        <v>4</v>
      </c>
      <c r="R144" s="11">
        <v>2</v>
      </c>
      <c r="S144" s="11">
        <v>4</v>
      </c>
      <c r="T144" s="11">
        <v>2</v>
      </c>
    </row>
    <row r="145" spans="1:20" ht="15" thickBot="1" x14ac:dyDescent="0.35">
      <c r="A145" t="str">
        <f>rnd_fix1!A145</f>
        <v>o143</v>
      </c>
      <c r="B145">
        <f>rnd_fix1!I145</f>
        <v>3</v>
      </c>
      <c r="C145">
        <f>fix1_oam1!AQ146</f>
        <v>3</v>
      </c>
      <c r="D145">
        <f>fix1_fitt1!AC145</f>
        <v>4</v>
      </c>
      <c r="E145">
        <f t="shared" si="14"/>
        <v>2</v>
      </c>
      <c r="F145">
        <f t="shared" si="15"/>
        <v>2</v>
      </c>
      <c r="G145">
        <f t="shared" si="16"/>
        <v>1</v>
      </c>
      <c r="H145">
        <f>rnd_fix1!G145</f>
        <v>4</v>
      </c>
      <c r="I145">
        <f t="shared" si="17"/>
        <v>2.8</v>
      </c>
      <c r="J145">
        <f t="shared" si="18"/>
        <v>4</v>
      </c>
      <c r="K145" t="str">
        <f t="shared" si="19"/>
        <v>44</v>
      </c>
      <c r="M145" s="10" t="s">
        <v>805</v>
      </c>
      <c r="N145" s="11">
        <v>4</v>
      </c>
      <c r="O145" s="11">
        <v>3</v>
      </c>
      <c r="P145" s="11">
        <v>4</v>
      </c>
      <c r="Q145" s="11">
        <v>1</v>
      </c>
      <c r="R145" s="11">
        <v>2</v>
      </c>
      <c r="S145" s="11">
        <v>1</v>
      </c>
      <c r="T145" s="11">
        <v>1</v>
      </c>
    </row>
    <row r="146" spans="1:20" ht="15" thickBot="1" x14ac:dyDescent="0.35">
      <c r="A146" t="str">
        <f>rnd_fix1!A146</f>
        <v>o144</v>
      </c>
      <c r="B146">
        <f>rnd_fix1!I146</f>
        <v>3</v>
      </c>
      <c r="C146">
        <f>fix1_oam1!AQ147</f>
        <v>3</v>
      </c>
      <c r="D146">
        <f>fix1_fitt1!AC146</f>
        <v>1</v>
      </c>
      <c r="E146">
        <f t="shared" si="14"/>
        <v>2</v>
      </c>
      <c r="F146">
        <f t="shared" si="15"/>
        <v>2</v>
      </c>
      <c r="G146">
        <f t="shared" si="16"/>
        <v>4</v>
      </c>
      <c r="H146">
        <f>rnd_fix1!G146</f>
        <v>1</v>
      </c>
      <c r="I146">
        <f t="shared" si="17"/>
        <v>2.2000000000000002</v>
      </c>
      <c r="J146">
        <f t="shared" si="18"/>
        <v>1</v>
      </c>
      <c r="K146" t="str">
        <f t="shared" si="19"/>
        <v>11</v>
      </c>
      <c r="M146" s="10" t="s">
        <v>806</v>
      </c>
      <c r="N146" s="11">
        <v>1</v>
      </c>
      <c r="O146" s="11">
        <v>3</v>
      </c>
      <c r="P146" s="11">
        <v>1</v>
      </c>
      <c r="Q146" s="11">
        <v>4</v>
      </c>
      <c r="R146" s="11">
        <v>2</v>
      </c>
      <c r="S146" s="11">
        <v>4</v>
      </c>
      <c r="T146" s="11">
        <v>1</v>
      </c>
    </row>
    <row r="147" spans="1:20" ht="15" thickBot="1" x14ac:dyDescent="0.35">
      <c r="A147" t="str">
        <f>rnd_fix1!A147</f>
        <v>o145</v>
      </c>
      <c r="B147">
        <f>rnd_fix1!I147</f>
        <v>2</v>
      </c>
      <c r="C147">
        <f>fix1_oam1!AQ148</f>
        <v>3</v>
      </c>
      <c r="D147">
        <f>fix1_fitt1!AC147</f>
        <v>1</v>
      </c>
      <c r="E147">
        <f t="shared" si="14"/>
        <v>3</v>
      </c>
      <c r="F147">
        <f t="shared" si="15"/>
        <v>2</v>
      </c>
      <c r="G147">
        <f t="shared" si="16"/>
        <v>4</v>
      </c>
      <c r="H147">
        <f>rnd_fix1!G147</f>
        <v>3</v>
      </c>
      <c r="I147">
        <f t="shared" si="17"/>
        <v>2.2000000000000002</v>
      </c>
      <c r="J147">
        <f t="shared" si="18"/>
        <v>1</v>
      </c>
      <c r="K147" t="str">
        <f t="shared" si="19"/>
        <v>31</v>
      </c>
      <c r="M147" s="10" t="s">
        <v>807</v>
      </c>
      <c r="N147" s="11">
        <v>3</v>
      </c>
      <c r="O147" s="11">
        <v>3</v>
      </c>
      <c r="P147" s="11">
        <v>4</v>
      </c>
      <c r="Q147" s="11">
        <v>2</v>
      </c>
      <c r="R147" s="11">
        <v>2</v>
      </c>
      <c r="S147" s="11">
        <v>1</v>
      </c>
      <c r="T147" s="11">
        <v>4</v>
      </c>
    </row>
    <row r="148" spans="1:20" ht="15" thickBot="1" x14ac:dyDescent="0.35">
      <c r="A148" t="str">
        <f>rnd_fix1!A148</f>
        <v>o146</v>
      </c>
      <c r="B148">
        <f>rnd_fix1!I148</f>
        <v>1</v>
      </c>
      <c r="C148">
        <f>fix1_oam1!AQ149</f>
        <v>3</v>
      </c>
      <c r="D148">
        <f>fix1_fitt1!AC148</f>
        <v>4</v>
      </c>
      <c r="E148">
        <f t="shared" si="14"/>
        <v>4</v>
      </c>
      <c r="F148">
        <f t="shared" si="15"/>
        <v>2</v>
      </c>
      <c r="G148">
        <f t="shared" si="16"/>
        <v>1</v>
      </c>
      <c r="H148">
        <f>rnd_fix1!G148</f>
        <v>1</v>
      </c>
      <c r="I148">
        <f t="shared" si="17"/>
        <v>2.8</v>
      </c>
      <c r="J148">
        <f t="shared" si="18"/>
        <v>4</v>
      </c>
      <c r="K148" t="str">
        <f t="shared" si="19"/>
        <v>14</v>
      </c>
      <c r="M148" s="10" t="s">
        <v>808</v>
      </c>
      <c r="N148" s="11">
        <v>2</v>
      </c>
      <c r="O148" s="11">
        <v>2</v>
      </c>
      <c r="P148" s="11">
        <v>1</v>
      </c>
      <c r="Q148" s="11">
        <v>3</v>
      </c>
      <c r="R148" s="11">
        <v>3</v>
      </c>
      <c r="S148" s="11">
        <v>4</v>
      </c>
      <c r="T148" s="11">
        <v>2</v>
      </c>
    </row>
    <row r="149" spans="1:20" ht="15" thickBot="1" x14ac:dyDescent="0.35">
      <c r="A149" t="str">
        <f>rnd_fix1!A149</f>
        <v>o147</v>
      </c>
      <c r="B149">
        <f>rnd_fix1!I149</f>
        <v>4</v>
      </c>
      <c r="C149">
        <f>fix1_oam1!AQ150</f>
        <v>3</v>
      </c>
      <c r="D149">
        <f>fix1_fitt1!AC149</f>
        <v>4</v>
      </c>
      <c r="E149">
        <f t="shared" si="14"/>
        <v>1</v>
      </c>
      <c r="F149">
        <f t="shared" si="15"/>
        <v>2</v>
      </c>
      <c r="G149">
        <f t="shared" si="16"/>
        <v>1</v>
      </c>
      <c r="H149">
        <f>rnd_fix1!G149</f>
        <v>3</v>
      </c>
      <c r="I149">
        <f t="shared" si="17"/>
        <v>2.8</v>
      </c>
      <c r="J149">
        <f t="shared" si="18"/>
        <v>4</v>
      </c>
      <c r="K149" t="str">
        <f t="shared" si="19"/>
        <v>34</v>
      </c>
      <c r="M149" s="10" t="s">
        <v>809</v>
      </c>
      <c r="N149" s="11">
        <v>3</v>
      </c>
      <c r="O149" s="11">
        <v>2</v>
      </c>
      <c r="P149" s="11">
        <v>1</v>
      </c>
      <c r="Q149" s="11">
        <v>2</v>
      </c>
      <c r="R149" s="11">
        <v>3</v>
      </c>
      <c r="S149" s="11">
        <v>4</v>
      </c>
      <c r="T149" s="11">
        <v>2</v>
      </c>
    </row>
    <row r="150" spans="1:20" ht="15" thickBot="1" x14ac:dyDescent="0.35">
      <c r="A150" t="str">
        <f>rnd_fix1!A150</f>
        <v>o148</v>
      </c>
      <c r="B150">
        <f>rnd_fix1!I150</f>
        <v>2</v>
      </c>
      <c r="C150">
        <f>fix1_oam1!AQ151</f>
        <v>3</v>
      </c>
      <c r="D150">
        <f>fix1_fitt1!AC150</f>
        <v>1</v>
      </c>
      <c r="E150">
        <f t="shared" si="14"/>
        <v>3</v>
      </c>
      <c r="F150">
        <f t="shared" si="15"/>
        <v>2</v>
      </c>
      <c r="G150">
        <f t="shared" si="16"/>
        <v>4</v>
      </c>
      <c r="H150">
        <f>rnd_fix1!G150</f>
        <v>3</v>
      </c>
      <c r="I150">
        <f t="shared" si="17"/>
        <v>2.2000000000000002</v>
      </c>
      <c r="J150">
        <f t="shared" si="18"/>
        <v>1</v>
      </c>
      <c r="K150" t="str">
        <f t="shared" si="19"/>
        <v>31</v>
      </c>
      <c r="M150" s="10" t="s">
        <v>810</v>
      </c>
      <c r="N150" s="11">
        <v>3</v>
      </c>
      <c r="O150" s="11">
        <v>3</v>
      </c>
      <c r="P150" s="11">
        <v>4</v>
      </c>
      <c r="Q150" s="11">
        <v>2</v>
      </c>
      <c r="R150" s="11">
        <v>2</v>
      </c>
      <c r="S150" s="11">
        <v>1</v>
      </c>
      <c r="T150" s="11">
        <v>4</v>
      </c>
    </row>
    <row r="151" spans="1:20" ht="15" thickBot="1" x14ac:dyDescent="0.35">
      <c r="A151" t="str">
        <f>rnd_fix1!A151</f>
        <v>o149</v>
      </c>
      <c r="B151">
        <f>rnd_fix1!I151</f>
        <v>4</v>
      </c>
      <c r="C151">
        <f>fix1_oam1!AQ152</f>
        <v>3</v>
      </c>
      <c r="D151">
        <f>fix1_fitt1!AC151</f>
        <v>4</v>
      </c>
      <c r="E151">
        <f t="shared" si="14"/>
        <v>1</v>
      </c>
      <c r="F151">
        <f t="shared" si="15"/>
        <v>2</v>
      </c>
      <c r="G151">
        <f t="shared" si="16"/>
        <v>1</v>
      </c>
      <c r="H151">
        <f>rnd_fix1!G151</f>
        <v>3</v>
      </c>
      <c r="I151">
        <f t="shared" si="17"/>
        <v>2.8</v>
      </c>
      <c r="J151">
        <f t="shared" si="18"/>
        <v>4</v>
      </c>
      <c r="K151" t="str">
        <f t="shared" si="19"/>
        <v>34</v>
      </c>
      <c r="M151" s="10" t="s">
        <v>811</v>
      </c>
      <c r="N151" s="11">
        <v>3</v>
      </c>
      <c r="O151" s="11">
        <v>3</v>
      </c>
      <c r="P151" s="11">
        <v>1</v>
      </c>
      <c r="Q151" s="11">
        <v>2</v>
      </c>
      <c r="R151" s="11">
        <v>2</v>
      </c>
      <c r="S151" s="11">
        <v>4</v>
      </c>
      <c r="T151" s="11">
        <v>1</v>
      </c>
    </row>
    <row r="152" spans="1:20" ht="15" thickBot="1" x14ac:dyDescent="0.35">
      <c r="A152" t="str">
        <f>rnd_fix1!A152</f>
        <v>o150</v>
      </c>
      <c r="B152">
        <f>rnd_fix1!I152</f>
        <v>1</v>
      </c>
      <c r="C152">
        <f>fix1_oam1!AQ153</f>
        <v>3</v>
      </c>
      <c r="D152">
        <f>fix1_fitt1!AC152</f>
        <v>1</v>
      </c>
      <c r="E152">
        <f t="shared" si="14"/>
        <v>4</v>
      </c>
      <c r="F152">
        <f t="shared" si="15"/>
        <v>2</v>
      </c>
      <c r="G152">
        <f t="shared" si="16"/>
        <v>4</v>
      </c>
      <c r="H152">
        <f>rnd_fix1!G152</f>
        <v>1</v>
      </c>
      <c r="I152">
        <f t="shared" si="17"/>
        <v>2.2000000000000002</v>
      </c>
      <c r="J152">
        <f t="shared" si="18"/>
        <v>1</v>
      </c>
      <c r="K152" t="str">
        <f t="shared" si="19"/>
        <v>11</v>
      </c>
      <c r="M152" s="10" t="s">
        <v>812</v>
      </c>
      <c r="N152" s="11">
        <v>2</v>
      </c>
      <c r="O152" s="11">
        <v>3</v>
      </c>
      <c r="P152" s="11">
        <v>1</v>
      </c>
      <c r="Q152" s="11">
        <v>3</v>
      </c>
      <c r="R152" s="11">
        <v>2</v>
      </c>
      <c r="S152" s="11">
        <v>4</v>
      </c>
      <c r="T152" s="11">
        <v>3</v>
      </c>
    </row>
    <row r="153" spans="1:20" ht="15" thickBot="1" x14ac:dyDescent="0.35">
      <c r="A153" t="str">
        <f>rnd_fix1!A153</f>
        <v>o151</v>
      </c>
      <c r="B153">
        <f>rnd_fix1!I153</f>
        <v>1</v>
      </c>
      <c r="C153">
        <f>fix1_oam1!AQ154</f>
        <v>3</v>
      </c>
      <c r="D153">
        <f>fix1_fitt1!AC153</f>
        <v>4</v>
      </c>
      <c r="E153">
        <f t="shared" si="14"/>
        <v>4</v>
      </c>
      <c r="F153">
        <f t="shared" si="15"/>
        <v>2</v>
      </c>
      <c r="G153">
        <f t="shared" si="16"/>
        <v>1</v>
      </c>
      <c r="H153">
        <f>rnd_fix1!G153</f>
        <v>4</v>
      </c>
      <c r="I153">
        <f t="shared" si="17"/>
        <v>2.8</v>
      </c>
      <c r="J153">
        <f t="shared" si="18"/>
        <v>4</v>
      </c>
      <c r="K153" t="str">
        <f t="shared" si="19"/>
        <v>44</v>
      </c>
      <c r="M153" s="10" t="s">
        <v>813</v>
      </c>
      <c r="N153" s="11">
        <v>1</v>
      </c>
      <c r="O153" s="11">
        <v>3</v>
      </c>
      <c r="P153" s="11">
        <v>4</v>
      </c>
      <c r="Q153" s="11">
        <v>4</v>
      </c>
      <c r="R153" s="11">
        <v>2</v>
      </c>
      <c r="S153" s="11">
        <v>1</v>
      </c>
      <c r="T153" s="11">
        <v>1</v>
      </c>
    </row>
    <row r="154" spans="1:20" ht="15" thickBot="1" x14ac:dyDescent="0.35">
      <c r="A154" t="str">
        <f>rnd_fix1!A154</f>
        <v>o152</v>
      </c>
      <c r="B154">
        <f>rnd_fix1!I154</f>
        <v>1</v>
      </c>
      <c r="C154">
        <f>fix1_oam1!AQ155</f>
        <v>3</v>
      </c>
      <c r="D154">
        <f>fix1_fitt1!AC154</f>
        <v>4</v>
      </c>
      <c r="E154">
        <f t="shared" si="14"/>
        <v>4</v>
      </c>
      <c r="F154">
        <f t="shared" si="15"/>
        <v>2</v>
      </c>
      <c r="G154">
        <f t="shared" si="16"/>
        <v>1</v>
      </c>
      <c r="H154">
        <f>rnd_fix1!G154</f>
        <v>2</v>
      </c>
      <c r="I154">
        <f t="shared" si="17"/>
        <v>2.8</v>
      </c>
      <c r="J154">
        <f t="shared" si="18"/>
        <v>4</v>
      </c>
      <c r="K154" t="str">
        <f t="shared" si="19"/>
        <v>24</v>
      </c>
      <c r="M154" s="10" t="s">
        <v>814</v>
      </c>
      <c r="N154" s="11">
        <v>4</v>
      </c>
      <c r="O154" s="11">
        <v>3</v>
      </c>
      <c r="P154" s="11">
        <v>4</v>
      </c>
      <c r="Q154" s="11">
        <v>1</v>
      </c>
      <c r="R154" s="11">
        <v>2</v>
      </c>
      <c r="S154" s="11">
        <v>1</v>
      </c>
      <c r="T154" s="11">
        <v>3</v>
      </c>
    </row>
    <row r="155" spans="1:20" ht="15" thickBot="1" x14ac:dyDescent="0.35">
      <c r="A155" t="str">
        <f>rnd_fix1!A155</f>
        <v>o153</v>
      </c>
      <c r="B155">
        <f>rnd_fix1!I155</f>
        <v>3</v>
      </c>
      <c r="C155">
        <f>fix1_oam1!AQ156</f>
        <v>3</v>
      </c>
      <c r="D155">
        <f>fix1_fitt1!AC155</f>
        <v>1</v>
      </c>
      <c r="E155">
        <f t="shared" si="14"/>
        <v>2</v>
      </c>
      <c r="F155">
        <f t="shared" si="15"/>
        <v>2</v>
      </c>
      <c r="G155">
        <f t="shared" si="16"/>
        <v>4</v>
      </c>
      <c r="H155">
        <f>rnd_fix1!G155</f>
        <v>3</v>
      </c>
      <c r="I155">
        <f t="shared" si="17"/>
        <v>2.2000000000000002</v>
      </c>
      <c r="J155">
        <f t="shared" si="18"/>
        <v>1</v>
      </c>
      <c r="K155" t="str">
        <f t="shared" si="19"/>
        <v>31</v>
      </c>
      <c r="M155" s="10" t="s">
        <v>815</v>
      </c>
      <c r="N155" s="11">
        <v>2</v>
      </c>
      <c r="O155" s="11">
        <v>3</v>
      </c>
      <c r="P155" s="11">
        <v>1</v>
      </c>
      <c r="Q155" s="11">
        <v>3</v>
      </c>
      <c r="R155" s="11">
        <v>2</v>
      </c>
      <c r="S155" s="11">
        <v>4</v>
      </c>
      <c r="T155" s="11">
        <v>3</v>
      </c>
    </row>
    <row r="156" spans="1:20" ht="15" thickBot="1" x14ac:dyDescent="0.35">
      <c r="A156" t="str">
        <f>rnd_fix1!A156</f>
        <v>o154</v>
      </c>
      <c r="B156">
        <f>rnd_fix1!I156</f>
        <v>3</v>
      </c>
      <c r="C156">
        <f>fix1_oam1!AQ157</f>
        <v>3</v>
      </c>
      <c r="D156">
        <f>fix1_fitt1!AC156</f>
        <v>1</v>
      </c>
      <c r="E156">
        <f t="shared" si="14"/>
        <v>2</v>
      </c>
      <c r="F156">
        <f t="shared" si="15"/>
        <v>2</v>
      </c>
      <c r="G156">
        <f t="shared" si="16"/>
        <v>4</v>
      </c>
      <c r="H156">
        <f>rnd_fix1!G156</f>
        <v>2</v>
      </c>
      <c r="I156">
        <f t="shared" si="17"/>
        <v>2.2000000000000002</v>
      </c>
      <c r="J156">
        <f t="shared" si="18"/>
        <v>1</v>
      </c>
      <c r="K156" t="str">
        <f t="shared" si="19"/>
        <v>21</v>
      </c>
      <c r="M156" s="10" t="s">
        <v>816</v>
      </c>
      <c r="N156" s="11">
        <v>4</v>
      </c>
      <c r="O156" s="11">
        <v>3</v>
      </c>
      <c r="P156" s="11">
        <v>4</v>
      </c>
      <c r="Q156" s="11">
        <v>1</v>
      </c>
      <c r="R156" s="11">
        <v>2</v>
      </c>
      <c r="S156" s="11">
        <v>1</v>
      </c>
      <c r="T156" s="11">
        <v>3</v>
      </c>
    </row>
    <row r="157" spans="1:20" ht="15" thickBot="1" x14ac:dyDescent="0.35">
      <c r="A157" t="str">
        <f>rnd_fix1!A157</f>
        <v>o155</v>
      </c>
      <c r="B157">
        <f>rnd_fix1!I157</f>
        <v>2</v>
      </c>
      <c r="C157">
        <f>fix1_oam1!AQ158</f>
        <v>3</v>
      </c>
      <c r="D157">
        <f>fix1_fitt1!AC157</f>
        <v>1</v>
      </c>
      <c r="E157">
        <f t="shared" si="14"/>
        <v>3</v>
      </c>
      <c r="F157">
        <f t="shared" si="15"/>
        <v>2</v>
      </c>
      <c r="G157">
        <f t="shared" si="16"/>
        <v>4</v>
      </c>
      <c r="H157">
        <f>rnd_fix1!G157</f>
        <v>1</v>
      </c>
      <c r="I157">
        <f t="shared" si="17"/>
        <v>2.2000000000000002</v>
      </c>
      <c r="J157">
        <f t="shared" si="18"/>
        <v>1</v>
      </c>
      <c r="K157" t="str">
        <f t="shared" si="19"/>
        <v>11</v>
      </c>
      <c r="M157" s="10" t="s">
        <v>817</v>
      </c>
      <c r="N157" s="11">
        <v>1</v>
      </c>
      <c r="O157" s="11">
        <v>3</v>
      </c>
      <c r="P157" s="11">
        <v>1</v>
      </c>
      <c r="Q157" s="11">
        <v>4</v>
      </c>
      <c r="R157" s="11">
        <v>2</v>
      </c>
      <c r="S157" s="11">
        <v>4</v>
      </c>
      <c r="T157" s="11">
        <v>1</v>
      </c>
    </row>
    <row r="158" spans="1:20" ht="15" thickBot="1" x14ac:dyDescent="0.35">
      <c r="A158" t="str">
        <f>rnd_fix1!A158</f>
        <v>o156</v>
      </c>
      <c r="B158">
        <f>rnd_fix1!I158</f>
        <v>3</v>
      </c>
      <c r="C158">
        <f>fix1_oam1!AQ159</f>
        <v>3</v>
      </c>
      <c r="D158">
        <f>fix1_fitt1!AC158</f>
        <v>1</v>
      </c>
      <c r="E158">
        <f t="shared" si="14"/>
        <v>2</v>
      </c>
      <c r="F158">
        <f t="shared" si="15"/>
        <v>2</v>
      </c>
      <c r="G158">
        <f t="shared" si="16"/>
        <v>4</v>
      </c>
      <c r="H158">
        <f>rnd_fix1!G158</f>
        <v>3</v>
      </c>
      <c r="I158">
        <f t="shared" si="17"/>
        <v>2.2000000000000002</v>
      </c>
      <c r="J158">
        <f t="shared" si="18"/>
        <v>1</v>
      </c>
      <c r="K158" t="str">
        <f t="shared" si="19"/>
        <v>31</v>
      </c>
      <c r="M158" s="10" t="s">
        <v>818</v>
      </c>
      <c r="N158" s="11">
        <v>1</v>
      </c>
      <c r="O158" s="11">
        <v>3</v>
      </c>
      <c r="P158" s="11">
        <v>4</v>
      </c>
      <c r="Q158" s="11">
        <v>4</v>
      </c>
      <c r="R158" s="11">
        <v>2</v>
      </c>
      <c r="S158" s="11">
        <v>1</v>
      </c>
      <c r="T158" s="11">
        <v>4</v>
      </c>
    </row>
    <row r="159" spans="1:20" ht="15" thickBot="1" x14ac:dyDescent="0.35">
      <c r="A159" t="str">
        <f>rnd_fix1!A159</f>
        <v>o157</v>
      </c>
      <c r="B159">
        <f>rnd_fix1!I159</f>
        <v>4</v>
      </c>
      <c r="C159">
        <f>fix1_oam1!AQ160</f>
        <v>3</v>
      </c>
      <c r="D159">
        <f>fix1_fitt1!AC159</f>
        <v>1</v>
      </c>
      <c r="E159">
        <f t="shared" si="14"/>
        <v>1</v>
      </c>
      <c r="F159">
        <f t="shared" si="15"/>
        <v>2</v>
      </c>
      <c r="G159">
        <f t="shared" si="16"/>
        <v>4</v>
      </c>
      <c r="H159">
        <f>rnd_fix1!G159</f>
        <v>1</v>
      </c>
      <c r="I159">
        <f t="shared" si="17"/>
        <v>2.2000000000000002</v>
      </c>
      <c r="J159">
        <f t="shared" si="18"/>
        <v>1</v>
      </c>
      <c r="K159" t="str">
        <f t="shared" si="19"/>
        <v>11</v>
      </c>
      <c r="M159" s="10" t="s">
        <v>819</v>
      </c>
      <c r="N159" s="11">
        <v>1</v>
      </c>
      <c r="O159" s="11">
        <v>3</v>
      </c>
      <c r="P159" s="11">
        <v>4</v>
      </c>
      <c r="Q159" s="11">
        <v>4</v>
      </c>
      <c r="R159" s="11">
        <v>2</v>
      </c>
      <c r="S159" s="11">
        <v>1</v>
      </c>
      <c r="T159" s="11">
        <v>2</v>
      </c>
    </row>
    <row r="160" spans="1:20" ht="15" thickBot="1" x14ac:dyDescent="0.35">
      <c r="A160" t="str">
        <f>rnd_fix1!A160</f>
        <v>o158</v>
      </c>
      <c r="B160">
        <f>rnd_fix1!I160</f>
        <v>1</v>
      </c>
      <c r="C160">
        <f>fix1_oam1!AQ161</f>
        <v>3</v>
      </c>
      <c r="D160">
        <f>fix1_fitt1!AC160</f>
        <v>1</v>
      </c>
      <c r="E160">
        <f t="shared" si="14"/>
        <v>4</v>
      </c>
      <c r="F160">
        <f t="shared" si="15"/>
        <v>2</v>
      </c>
      <c r="G160">
        <f t="shared" si="16"/>
        <v>4</v>
      </c>
      <c r="H160">
        <f>rnd_fix1!G160</f>
        <v>1</v>
      </c>
      <c r="I160">
        <f t="shared" si="17"/>
        <v>2.2000000000000002</v>
      </c>
      <c r="J160">
        <f t="shared" si="18"/>
        <v>1</v>
      </c>
      <c r="K160" t="str">
        <f t="shared" si="19"/>
        <v>11</v>
      </c>
      <c r="M160" s="10" t="s">
        <v>820</v>
      </c>
      <c r="N160" s="11">
        <v>3</v>
      </c>
      <c r="O160" s="11">
        <v>3</v>
      </c>
      <c r="P160" s="11">
        <v>1</v>
      </c>
      <c r="Q160" s="11">
        <v>2</v>
      </c>
      <c r="R160" s="11">
        <v>2</v>
      </c>
      <c r="S160" s="11">
        <v>4</v>
      </c>
      <c r="T160" s="11">
        <v>3</v>
      </c>
    </row>
    <row r="161" spans="1:20" ht="15" thickBot="1" x14ac:dyDescent="0.35">
      <c r="A161" t="str">
        <f>rnd_fix1!A161</f>
        <v>o159</v>
      </c>
      <c r="B161">
        <f>rnd_fix1!I161</f>
        <v>4</v>
      </c>
      <c r="C161">
        <f>fix1_oam1!AQ162</f>
        <v>3</v>
      </c>
      <c r="D161">
        <f>fix1_fitt1!AC161</f>
        <v>1</v>
      </c>
      <c r="E161">
        <f t="shared" si="14"/>
        <v>1</v>
      </c>
      <c r="F161">
        <f t="shared" si="15"/>
        <v>2</v>
      </c>
      <c r="G161">
        <f t="shared" si="16"/>
        <v>4</v>
      </c>
      <c r="H161">
        <f>rnd_fix1!G161</f>
        <v>1</v>
      </c>
      <c r="I161">
        <f t="shared" si="17"/>
        <v>2.2000000000000002</v>
      </c>
      <c r="J161">
        <f t="shared" si="18"/>
        <v>1</v>
      </c>
      <c r="K161" t="str">
        <f t="shared" si="19"/>
        <v>11</v>
      </c>
      <c r="M161" s="10" t="s">
        <v>821</v>
      </c>
      <c r="N161" s="11">
        <v>3</v>
      </c>
      <c r="O161" s="11">
        <v>3</v>
      </c>
      <c r="P161" s="11">
        <v>1</v>
      </c>
      <c r="Q161" s="11">
        <v>2</v>
      </c>
      <c r="R161" s="11">
        <v>2</v>
      </c>
      <c r="S161" s="11">
        <v>4</v>
      </c>
      <c r="T161" s="11">
        <v>2</v>
      </c>
    </row>
    <row r="162" spans="1:20" ht="15" thickBot="1" x14ac:dyDescent="0.35">
      <c r="A162" t="str">
        <f>rnd_fix1!A162</f>
        <v>o160</v>
      </c>
      <c r="B162">
        <f>rnd_fix1!I162</f>
        <v>4</v>
      </c>
      <c r="C162">
        <f>fix1_oam1!AQ163</f>
        <v>3</v>
      </c>
      <c r="D162">
        <f>fix1_fitt1!AC162</f>
        <v>4</v>
      </c>
      <c r="E162">
        <f t="shared" si="14"/>
        <v>1</v>
      </c>
      <c r="F162">
        <f t="shared" si="15"/>
        <v>2</v>
      </c>
      <c r="G162">
        <f t="shared" si="16"/>
        <v>1</v>
      </c>
      <c r="H162">
        <f>rnd_fix1!G162</f>
        <v>1</v>
      </c>
      <c r="I162">
        <f t="shared" si="17"/>
        <v>2.8</v>
      </c>
      <c r="J162">
        <f t="shared" si="18"/>
        <v>4</v>
      </c>
      <c r="K162" t="str">
        <f t="shared" si="19"/>
        <v>14</v>
      </c>
      <c r="M162" s="10" t="s">
        <v>822</v>
      </c>
      <c r="N162" s="11">
        <v>2</v>
      </c>
      <c r="O162" s="11">
        <v>3</v>
      </c>
      <c r="P162" s="11">
        <v>1</v>
      </c>
      <c r="Q162" s="11">
        <v>3</v>
      </c>
      <c r="R162" s="11">
        <v>2</v>
      </c>
      <c r="S162" s="11">
        <v>4</v>
      </c>
      <c r="T162" s="11">
        <v>1</v>
      </c>
    </row>
    <row r="163" spans="1:20" ht="15" thickBot="1" x14ac:dyDescent="0.35">
      <c r="A163" t="str">
        <f>rnd_fix1!A163</f>
        <v>o161</v>
      </c>
      <c r="B163">
        <f>rnd_fix1!I163</f>
        <v>4</v>
      </c>
      <c r="C163">
        <f>fix1_oam1!AQ164</f>
        <v>3</v>
      </c>
      <c r="D163">
        <f>fix1_fitt1!AC163</f>
        <v>1</v>
      </c>
      <c r="E163">
        <f t="shared" si="14"/>
        <v>1</v>
      </c>
      <c r="F163">
        <f t="shared" si="15"/>
        <v>2</v>
      </c>
      <c r="G163">
        <f t="shared" si="16"/>
        <v>4</v>
      </c>
      <c r="H163">
        <f>rnd_fix1!G163</f>
        <v>1</v>
      </c>
      <c r="I163">
        <f t="shared" si="17"/>
        <v>2.2000000000000002</v>
      </c>
      <c r="J163">
        <f t="shared" si="18"/>
        <v>1</v>
      </c>
      <c r="K163" t="str">
        <f t="shared" si="19"/>
        <v>11</v>
      </c>
      <c r="M163" s="10" t="s">
        <v>823</v>
      </c>
      <c r="N163" s="11">
        <v>3</v>
      </c>
      <c r="O163" s="11">
        <v>3</v>
      </c>
      <c r="P163" s="11">
        <v>1</v>
      </c>
      <c r="Q163" s="11">
        <v>2</v>
      </c>
      <c r="R163" s="11">
        <v>2</v>
      </c>
      <c r="S163" s="11">
        <v>4</v>
      </c>
      <c r="T163" s="11">
        <v>3</v>
      </c>
    </row>
    <row r="164" spans="1:20" ht="15" thickBot="1" x14ac:dyDescent="0.35">
      <c r="A164" t="str">
        <f>rnd_fix1!A164</f>
        <v>o162</v>
      </c>
      <c r="B164">
        <f>rnd_fix1!I164</f>
        <v>4</v>
      </c>
      <c r="C164">
        <f>fix1_oam1!AQ165</f>
        <v>3</v>
      </c>
      <c r="D164">
        <f>fix1_fitt1!AC164</f>
        <v>1</v>
      </c>
      <c r="E164">
        <f t="shared" si="14"/>
        <v>1</v>
      </c>
      <c r="F164">
        <f t="shared" si="15"/>
        <v>2</v>
      </c>
      <c r="G164">
        <f t="shared" si="16"/>
        <v>4</v>
      </c>
      <c r="H164">
        <f>rnd_fix1!G164</f>
        <v>1</v>
      </c>
      <c r="I164">
        <f t="shared" si="17"/>
        <v>2.2000000000000002</v>
      </c>
      <c r="J164">
        <f t="shared" si="18"/>
        <v>1</v>
      </c>
      <c r="K164" t="str">
        <f t="shared" si="19"/>
        <v>11</v>
      </c>
      <c r="M164" s="10" t="s">
        <v>824</v>
      </c>
      <c r="N164" s="11">
        <v>4</v>
      </c>
      <c r="O164" s="11">
        <v>3</v>
      </c>
      <c r="P164" s="11">
        <v>1</v>
      </c>
      <c r="Q164" s="11">
        <v>1</v>
      </c>
      <c r="R164" s="11">
        <v>2</v>
      </c>
      <c r="S164" s="11">
        <v>4</v>
      </c>
      <c r="T164" s="11">
        <v>1</v>
      </c>
    </row>
    <row r="165" spans="1:20" ht="15" thickBot="1" x14ac:dyDescent="0.35">
      <c r="A165" t="str">
        <f>rnd_fix1!A165</f>
        <v>o163</v>
      </c>
      <c r="B165">
        <f>rnd_fix1!I165</f>
        <v>2</v>
      </c>
      <c r="C165">
        <f>fix1_oam1!AQ166</f>
        <v>3</v>
      </c>
      <c r="D165">
        <f>fix1_fitt1!AC165</f>
        <v>4</v>
      </c>
      <c r="E165">
        <f t="shared" si="14"/>
        <v>3</v>
      </c>
      <c r="F165">
        <f t="shared" si="15"/>
        <v>2</v>
      </c>
      <c r="G165">
        <f t="shared" si="16"/>
        <v>1</v>
      </c>
      <c r="H165">
        <f>rnd_fix1!G165</f>
        <v>4</v>
      </c>
      <c r="I165">
        <f t="shared" si="17"/>
        <v>2.8</v>
      </c>
      <c r="J165">
        <f t="shared" si="18"/>
        <v>4</v>
      </c>
      <c r="K165" t="str">
        <f t="shared" si="19"/>
        <v>44</v>
      </c>
      <c r="M165" s="10" t="s">
        <v>825</v>
      </c>
      <c r="N165" s="11">
        <v>1</v>
      </c>
      <c r="O165" s="11">
        <v>3</v>
      </c>
      <c r="P165" s="11">
        <v>1</v>
      </c>
      <c r="Q165" s="11">
        <v>4</v>
      </c>
      <c r="R165" s="11">
        <v>2</v>
      </c>
      <c r="S165" s="11">
        <v>4</v>
      </c>
      <c r="T165" s="11">
        <v>1</v>
      </c>
    </row>
    <row r="166" spans="1:20" ht="15" thickBot="1" x14ac:dyDescent="0.35">
      <c r="A166" t="str">
        <f>rnd_fix1!A166</f>
        <v>o164</v>
      </c>
      <c r="B166">
        <f>rnd_fix1!I166</f>
        <v>2</v>
      </c>
      <c r="C166">
        <f>fix1_oam1!AQ167</f>
        <v>3</v>
      </c>
      <c r="D166">
        <f>fix1_fitt1!AC166</f>
        <v>1</v>
      </c>
      <c r="E166">
        <f t="shared" si="14"/>
        <v>3</v>
      </c>
      <c r="F166">
        <f t="shared" si="15"/>
        <v>2</v>
      </c>
      <c r="G166">
        <f t="shared" si="16"/>
        <v>4</v>
      </c>
      <c r="H166">
        <f>rnd_fix1!G166</f>
        <v>1</v>
      </c>
      <c r="I166">
        <f t="shared" si="17"/>
        <v>2.2000000000000002</v>
      </c>
      <c r="J166">
        <f t="shared" si="18"/>
        <v>1</v>
      </c>
      <c r="K166" t="str">
        <f t="shared" si="19"/>
        <v>11</v>
      </c>
      <c r="M166" s="10" t="s">
        <v>826</v>
      </c>
      <c r="N166" s="11">
        <v>4</v>
      </c>
      <c r="O166" s="11">
        <v>3</v>
      </c>
      <c r="P166" s="11">
        <v>1</v>
      </c>
      <c r="Q166" s="11">
        <v>1</v>
      </c>
      <c r="R166" s="11">
        <v>2</v>
      </c>
      <c r="S166" s="11">
        <v>4</v>
      </c>
      <c r="T166" s="11">
        <v>1</v>
      </c>
    </row>
    <row r="167" spans="1:20" ht="15" thickBot="1" x14ac:dyDescent="0.35">
      <c r="A167" t="str">
        <f>rnd_fix1!A167</f>
        <v>o165</v>
      </c>
      <c r="B167">
        <f>rnd_fix1!I167</f>
        <v>1</v>
      </c>
      <c r="C167">
        <f>fix1_oam1!AQ168</f>
        <v>3</v>
      </c>
      <c r="D167">
        <f>fix1_fitt1!AC167</f>
        <v>1</v>
      </c>
      <c r="E167">
        <f t="shared" si="14"/>
        <v>4</v>
      </c>
      <c r="F167">
        <f t="shared" si="15"/>
        <v>2</v>
      </c>
      <c r="G167">
        <f t="shared" si="16"/>
        <v>4</v>
      </c>
      <c r="H167">
        <f>rnd_fix1!G167</f>
        <v>1</v>
      </c>
      <c r="I167">
        <f t="shared" si="17"/>
        <v>2.2000000000000002</v>
      </c>
      <c r="J167">
        <f t="shared" si="18"/>
        <v>1</v>
      </c>
      <c r="K167" t="str">
        <f t="shared" si="19"/>
        <v>11</v>
      </c>
      <c r="M167" s="10" t="s">
        <v>827</v>
      </c>
      <c r="N167" s="11">
        <v>4</v>
      </c>
      <c r="O167" s="11">
        <v>3</v>
      </c>
      <c r="P167" s="11">
        <v>4</v>
      </c>
      <c r="Q167" s="11">
        <v>1</v>
      </c>
      <c r="R167" s="11">
        <v>2</v>
      </c>
      <c r="S167" s="11">
        <v>1</v>
      </c>
      <c r="T167" s="11">
        <v>1</v>
      </c>
    </row>
    <row r="168" spans="1:20" ht="15" thickBot="1" x14ac:dyDescent="0.35">
      <c r="A168" t="str">
        <f>rnd_fix1!A168</f>
        <v>o166</v>
      </c>
      <c r="B168">
        <f>rnd_fix1!I168</f>
        <v>4</v>
      </c>
      <c r="C168">
        <f>fix1_oam1!AQ169</f>
        <v>3</v>
      </c>
      <c r="D168">
        <f>fix1_fitt1!AC168</f>
        <v>4</v>
      </c>
      <c r="E168">
        <f t="shared" si="14"/>
        <v>1</v>
      </c>
      <c r="F168">
        <f t="shared" si="15"/>
        <v>2</v>
      </c>
      <c r="G168">
        <f t="shared" si="16"/>
        <v>1</v>
      </c>
      <c r="H168">
        <f>rnd_fix1!G168</f>
        <v>4</v>
      </c>
      <c r="I168">
        <f t="shared" si="17"/>
        <v>2.8</v>
      </c>
      <c r="J168">
        <f t="shared" si="18"/>
        <v>4</v>
      </c>
      <c r="K168" t="str">
        <f t="shared" si="19"/>
        <v>44</v>
      </c>
      <c r="M168" s="10" t="s">
        <v>828</v>
      </c>
      <c r="N168" s="11">
        <v>4</v>
      </c>
      <c r="O168" s="11">
        <v>3</v>
      </c>
      <c r="P168" s="11">
        <v>1</v>
      </c>
      <c r="Q168" s="11">
        <v>1</v>
      </c>
      <c r="R168" s="11">
        <v>2</v>
      </c>
      <c r="S168" s="11">
        <v>4</v>
      </c>
      <c r="T168" s="11">
        <v>1</v>
      </c>
    </row>
    <row r="169" spans="1:20" ht="15" thickBot="1" x14ac:dyDescent="0.35">
      <c r="A169" t="str">
        <f>rnd_fix1!A169</f>
        <v>o167</v>
      </c>
      <c r="B169">
        <f>rnd_fix1!I169</f>
        <v>1</v>
      </c>
      <c r="C169">
        <f>fix1_oam1!AQ170</f>
        <v>3</v>
      </c>
      <c r="D169">
        <f>fix1_fitt1!AC169</f>
        <v>4</v>
      </c>
      <c r="E169">
        <f t="shared" si="14"/>
        <v>4</v>
      </c>
      <c r="F169">
        <f t="shared" si="15"/>
        <v>2</v>
      </c>
      <c r="G169">
        <f t="shared" si="16"/>
        <v>1</v>
      </c>
      <c r="H169">
        <f>rnd_fix1!G169</f>
        <v>4</v>
      </c>
      <c r="I169">
        <f t="shared" si="17"/>
        <v>2.8</v>
      </c>
      <c r="J169">
        <f t="shared" si="18"/>
        <v>4</v>
      </c>
      <c r="K169" t="str">
        <f t="shared" si="19"/>
        <v>44</v>
      </c>
      <c r="M169" s="10" t="s">
        <v>829</v>
      </c>
      <c r="N169" s="11">
        <v>4</v>
      </c>
      <c r="O169" s="11">
        <v>3</v>
      </c>
      <c r="P169" s="11">
        <v>1</v>
      </c>
      <c r="Q169" s="11">
        <v>1</v>
      </c>
      <c r="R169" s="11">
        <v>2</v>
      </c>
      <c r="S169" s="11">
        <v>4</v>
      </c>
      <c r="T169" s="11">
        <v>1</v>
      </c>
    </row>
    <row r="170" spans="1:20" ht="15" thickBot="1" x14ac:dyDescent="0.35">
      <c r="A170" t="str">
        <f>rnd_fix1!A170</f>
        <v>o168</v>
      </c>
      <c r="B170">
        <f>rnd_fix1!I170</f>
        <v>3</v>
      </c>
      <c r="C170">
        <f>fix1_oam1!AQ171</f>
        <v>3</v>
      </c>
      <c r="D170">
        <f>fix1_fitt1!AC170</f>
        <v>1</v>
      </c>
      <c r="E170">
        <f t="shared" si="14"/>
        <v>2</v>
      </c>
      <c r="F170">
        <f t="shared" si="15"/>
        <v>2</v>
      </c>
      <c r="G170">
        <f t="shared" si="16"/>
        <v>4</v>
      </c>
      <c r="H170">
        <f>rnd_fix1!G170</f>
        <v>2</v>
      </c>
      <c r="I170">
        <f t="shared" si="17"/>
        <v>2.2000000000000002</v>
      </c>
      <c r="J170">
        <f t="shared" si="18"/>
        <v>1</v>
      </c>
      <c r="K170" t="str">
        <f t="shared" si="19"/>
        <v>21</v>
      </c>
      <c r="M170" s="10" t="s">
        <v>830</v>
      </c>
      <c r="N170" s="11">
        <v>2</v>
      </c>
      <c r="O170" s="11">
        <v>3</v>
      </c>
      <c r="P170" s="11">
        <v>4</v>
      </c>
      <c r="Q170" s="11">
        <v>3</v>
      </c>
      <c r="R170" s="11">
        <v>2</v>
      </c>
      <c r="S170" s="11">
        <v>1</v>
      </c>
      <c r="T170" s="11">
        <v>4</v>
      </c>
    </row>
    <row r="171" spans="1:20" ht="15" thickBot="1" x14ac:dyDescent="0.35">
      <c r="A171" t="str">
        <f>rnd_fix1!A171</f>
        <v>o169</v>
      </c>
      <c r="B171">
        <f>rnd_fix1!I171</f>
        <v>3</v>
      </c>
      <c r="C171">
        <f>fix1_oam1!AQ172</f>
        <v>3</v>
      </c>
      <c r="D171">
        <f>fix1_fitt1!AC171</f>
        <v>1</v>
      </c>
      <c r="E171">
        <f t="shared" si="14"/>
        <v>2</v>
      </c>
      <c r="F171">
        <f t="shared" si="15"/>
        <v>2</v>
      </c>
      <c r="G171">
        <f t="shared" si="16"/>
        <v>4</v>
      </c>
      <c r="H171">
        <f>rnd_fix1!G171</f>
        <v>1</v>
      </c>
      <c r="I171">
        <f t="shared" si="17"/>
        <v>2.2000000000000002</v>
      </c>
      <c r="J171">
        <f t="shared" si="18"/>
        <v>1</v>
      </c>
      <c r="K171" t="str">
        <f t="shared" si="19"/>
        <v>11</v>
      </c>
      <c r="M171" s="10" t="s">
        <v>831</v>
      </c>
      <c r="N171" s="11">
        <v>2</v>
      </c>
      <c r="O171" s="11">
        <v>3</v>
      </c>
      <c r="P171" s="11">
        <v>1</v>
      </c>
      <c r="Q171" s="11">
        <v>3</v>
      </c>
      <c r="R171" s="11">
        <v>2</v>
      </c>
      <c r="S171" s="11">
        <v>4</v>
      </c>
      <c r="T171" s="11">
        <v>1</v>
      </c>
    </row>
    <row r="172" spans="1:20" ht="15" thickBot="1" x14ac:dyDescent="0.35">
      <c r="A172" t="str">
        <f>rnd_fix1!A172</f>
        <v>o170</v>
      </c>
      <c r="B172">
        <f>rnd_fix1!I172</f>
        <v>4</v>
      </c>
      <c r="C172">
        <f>fix1_oam1!AQ173</f>
        <v>3</v>
      </c>
      <c r="D172">
        <f>fix1_fitt1!AC172</f>
        <v>1</v>
      </c>
      <c r="E172">
        <f t="shared" si="14"/>
        <v>1</v>
      </c>
      <c r="F172">
        <f t="shared" si="15"/>
        <v>2</v>
      </c>
      <c r="G172">
        <f t="shared" si="16"/>
        <v>4</v>
      </c>
      <c r="H172">
        <f>rnd_fix1!G172</f>
        <v>2</v>
      </c>
      <c r="I172">
        <f t="shared" si="17"/>
        <v>2.2000000000000002</v>
      </c>
      <c r="J172">
        <f t="shared" si="18"/>
        <v>1</v>
      </c>
      <c r="K172" t="str">
        <f t="shared" si="19"/>
        <v>21</v>
      </c>
      <c r="M172" s="10" t="s">
        <v>832</v>
      </c>
      <c r="N172" s="11">
        <v>1</v>
      </c>
      <c r="O172" s="11">
        <v>3</v>
      </c>
      <c r="P172" s="11">
        <v>1</v>
      </c>
      <c r="Q172" s="11">
        <v>4</v>
      </c>
      <c r="R172" s="11">
        <v>2</v>
      </c>
      <c r="S172" s="11">
        <v>4</v>
      </c>
      <c r="T172" s="11">
        <v>1</v>
      </c>
    </row>
    <row r="173" spans="1:20" ht="15" thickBot="1" x14ac:dyDescent="0.35">
      <c r="A173" t="str">
        <f>rnd_fix1!A173</f>
        <v>o171</v>
      </c>
      <c r="B173">
        <f>rnd_fix1!I173</f>
        <v>2</v>
      </c>
      <c r="C173">
        <f>fix1_oam1!AQ174</f>
        <v>2</v>
      </c>
      <c r="D173">
        <f>fix1_fitt1!AC173</f>
        <v>1</v>
      </c>
      <c r="E173">
        <f t="shared" si="14"/>
        <v>3</v>
      </c>
      <c r="F173">
        <f t="shared" si="15"/>
        <v>3</v>
      </c>
      <c r="G173">
        <f t="shared" si="16"/>
        <v>4</v>
      </c>
      <c r="H173">
        <f>rnd_fix1!G173</f>
        <v>2</v>
      </c>
      <c r="I173">
        <f t="shared" si="17"/>
        <v>2.2000000000000002</v>
      </c>
      <c r="J173">
        <f t="shared" si="18"/>
        <v>1</v>
      </c>
      <c r="K173" t="str">
        <f t="shared" si="19"/>
        <v>21</v>
      </c>
      <c r="M173" s="10" t="s">
        <v>833</v>
      </c>
      <c r="N173" s="11">
        <v>4</v>
      </c>
      <c r="O173" s="11">
        <v>3</v>
      </c>
      <c r="P173" s="11">
        <v>4</v>
      </c>
      <c r="Q173" s="11">
        <v>1</v>
      </c>
      <c r="R173" s="11">
        <v>2</v>
      </c>
      <c r="S173" s="11">
        <v>1</v>
      </c>
      <c r="T173" s="11">
        <v>4</v>
      </c>
    </row>
    <row r="174" spans="1:20" ht="15" thickBot="1" x14ac:dyDescent="0.35">
      <c r="A174" t="str">
        <f>rnd_fix1!A174</f>
        <v>o172</v>
      </c>
      <c r="B174">
        <f>rnd_fix1!I174</f>
        <v>3</v>
      </c>
      <c r="C174">
        <f>fix1_oam1!AQ175</f>
        <v>3</v>
      </c>
      <c r="D174">
        <f>fix1_fitt1!AC174</f>
        <v>4</v>
      </c>
      <c r="E174">
        <f t="shared" si="14"/>
        <v>2</v>
      </c>
      <c r="F174">
        <f t="shared" si="15"/>
        <v>2</v>
      </c>
      <c r="G174">
        <f t="shared" si="16"/>
        <v>1</v>
      </c>
      <c r="H174">
        <f>rnd_fix1!G174</f>
        <v>4</v>
      </c>
      <c r="I174">
        <f t="shared" si="17"/>
        <v>2.8</v>
      </c>
      <c r="J174">
        <f t="shared" si="18"/>
        <v>4</v>
      </c>
      <c r="K174" t="str">
        <f t="shared" si="19"/>
        <v>44</v>
      </c>
      <c r="M174" s="10" t="s">
        <v>834</v>
      </c>
      <c r="N174" s="11">
        <v>1</v>
      </c>
      <c r="O174" s="11">
        <v>3</v>
      </c>
      <c r="P174" s="11">
        <v>4</v>
      </c>
      <c r="Q174" s="11">
        <v>4</v>
      </c>
      <c r="R174" s="11">
        <v>2</v>
      </c>
      <c r="S174" s="11">
        <v>1</v>
      </c>
      <c r="T174" s="11">
        <v>4</v>
      </c>
    </row>
    <row r="175" spans="1:20" ht="15" thickBot="1" x14ac:dyDescent="0.35">
      <c r="A175" t="str">
        <f>rnd_fix1!A175</f>
        <v>o173</v>
      </c>
      <c r="B175">
        <f>rnd_fix1!I175</f>
        <v>4</v>
      </c>
      <c r="C175">
        <f>fix1_oam1!AQ176</f>
        <v>3</v>
      </c>
      <c r="D175">
        <f>fix1_fitt1!AC175</f>
        <v>4</v>
      </c>
      <c r="E175">
        <f t="shared" si="14"/>
        <v>1</v>
      </c>
      <c r="F175">
        <f t="shared" si="15"/>
        <v>2</v>
      </c>
      <c r="G175">
        <f t="shared" si="16"/>
        <v>1</v>
      </c>
      <c r="H175">
        <f>rnd_fix1!G175</f>
        <v>4</v>
      </c>
      <c r="I175">
        <f t="shared" si="17"/>
        <v>2.8</v>
      </c>
      <c r="J175">
        <f t="shared" si="18"/>
        <v>4</v>
      </c>
      <c r="K175" t="str">
        <f t="shared" si="19"/>
        <v>44</v>
      </c>
      <c r="M175" s="10" t="s">
        <v>835</v>
      </c>
      <c r="N175" s="11">
        <v>3</v>
      </c>
      <c r="O175" s="11">
        <v>3</v>
      </c>
      <c r="P175" s="11">
        <v>1</v>
      </c>
      <c r="Q175" s="11">
        <v>2</v>
      </c>
      <c r="R175" s="11">
        <v>2</v>
      </c>
      <c r="S175" s="11">
        <v>4</v>
      </c>
      <c r="T175" s="11">
        <v>2</v>
      </c>
    </row>
    <row r="176" spans="1:20" ht="15" thickBot="1" x14ac:dyDescent="0.35">
      <c r="A176" t="str">
        <f>rnd_fix1!A176</f>
        <v>o174</v>
      </c>
      <c r="B176">
        <f>rnd_fix1!I176</f>
        <v>4</v>
      </c>
      <c r="C176">
        <f>fix1_oam1!AQ177</f>
        <v>3</v>
      </c>
      <c r="D176">
        <f>fix1_fitt1!AC176</f>
        <v>1</v>
      </c>
      <c r="E176">
        <f t="shared" si="14"/>
        <v>1</v>
      </c>
      <c r="F176">
        <f t="shared" si="15"/>
        <v>2</v>
      </c>
      <c r="G176">
        <f t="shared" si="16"/>
        <v>4</v>
      </c>
      <c r="H176">
        <f>rnd_fix1!G176</f>
        <v>3</v>
      </c>
      <c r="I176">
        <f t="shared" si="17"/>
        <v>2.2000000000000002</v>
      </c>
      <c r="J176">
        <f t="shared" si="18"/>
        <v>1</v>
      </c>
      <c r="K176" t="str">
        <f t="shared" si="19"/>
        <v>31</v>
      </c>
      <c r="M176" s="10" t="s">
        <v>836</v>
      </c>
      <c r="N176" s="11">
        <v>3</v>
      </c>
      <c r="O176" s="11">
        <v>3</v>
      </c>
      <c r="P176" s="11">
        <v>1</v>
      </c>
      <c r="Q176" s="11">
        <v>2</v>
      </c>
      <c r="R176" s="11">
        <v>2</v>
      </c>
      <c r="S176" s="11">
        <v>4</v>
      </c>
      <c r="T176" s="11">
        <v>1</v>
      </c>
    </row>
    <row r="177" spans="1:20" ht="15" thickBot="1" x14ac:dyDescent="0.35">
      <c r="A177" t="str">
        <f>rnd_fix1!A177</f>
        <v>o175</v>
      </c>
      <c r="B177">
        <f>rnd_fix1!I177</f>
        <v>2</v>
      </c>
      <c r="C177">
        <f>fix1_oam1!AQ178</f>
        <v>3</v>
      </c>
      <c r="D177">
        <f>fix1_fitt1!AC177</f>
        <v>1</v>
      </c>
      <c r="E177">
        <f t="shared" si="14"/>
        <v>3</v>
      </c>
      <c r="F177">
        <f t="shared" si="15"/>
        <v>2</v>
      </c>
      <c r="G177">
        <f t="shared" si="16"/>
        <v>4</v>
      </c>
      <c r="H177">
        <f>rnd_fix1!G177</f>
        <v>1</v>
      </c>
      <c r="I177">
        <f t="shared" si="17"/>
        <v>2.2000000000000002</v>
      </c>
      <c r="J177">
        <f t="shared" si="18"/>
        <v>1</v>
      </c>
      <c r="K177" t="str">
        <f t="shared" si="19"/>
        <v>11</v>
      </c>
      <c r="M177" s="10" t="s">
        <v>837</v>
      </c>
      <c r="N177" s="11">
        <v>4</v>
      </c>
      <c r="O177" s="11">
        <v>3</v>
      </c>
      <c r="P177" s="11">
        <v>1</v>
      </c>
      <c r="Q177" s="11">
        <v>1</v>
      </c>
      <c r="R177" s="11">
        <v>2</v>
      </c>
      <c r="S177" s="11">
        <v>4</v>
      </c>
      <c r="T177" s="11">
        <v>2</v>
      </c>
    </row>
    <row r="178" spans="1:20" ht="15" thickBot="1" x14ac:dyDescent="0.35">
      <c r="A178" t="str">
        <f>rnd_fix1!A178</f>
        <v>o176</v>
      </c>
      <c r="B178">
        <f>rnd_fix1!I178</f>
        <v>3</v>
      </c>
      <c r="C178">
        <f>fix1_oam1!AQ179</f>
        <v>3</v>
      </c>
      <c r="D178">
        <f>fix1_fitt1!AC178</f>
        <v>1</v>
      </c>
      <c r="E178">
        <f t="shared" si="14"/>
        <v>2</v>
      </c>
      <c r="F178">
        <f t="shared" si="15"/>
        <v>2</v>
      </c>
      <c r="G178">
        <f t="shared" si="16"/>
        <v>4</v>
      </c>
      <c r="H178">
        <f>rnd_fix1!G178</f>
        <v>2</v>
      </c>
      <c r="I178">
        <f t="shared" si="17"/>
        <v>2.2000000000000002</v>
      </c>
      <c r="J178">
        <f t="shared" si="18"/>
        <v>1</v>
      </c>
      <c r="K178" t="str">
        <f t="shared" si="19"/>
        <v>21</v>
      </c>
      <c r="M178" s="10" t="s">
        <v>838</v>
      </c>
      <c r="N178" s="11">
        <v>2</v>
      </c>
      <c r="O178" s="11">
        <v>2</v>
      </c>
      <c r="P178" s="11">
        <v>1</v>
      </c>
      <c r="Q178" s="11">
        <v>3</v>
      </c>
      <c r="R178" s="11">
        <v>3</v>
      </c>
      <c r="S178" s="11">
        <v>4</v>
      </c>
      <c r="T178" s="11">
        <v>2</v>
      </c>
    </row>
    <row r="179" spans="1:20" ht="15" thickBot="1" x14ac:dyDescent="0.35">
      <c r="A179" t="str">
        <f>rnd_fix1!A179</f>
        <v>o177</v>
      </c>
      <c r="B179">
        <f>rnd_fix1!I179</f>
        <v>1</v>
      </c>
      <c r="C179">
        <f>fix1_oam1!AQ180</f>
        <v>3</v>
      </c>
      <c r="D179">
        <f>fix1_fitt1!AC179</f>
        <v>4</v>
      </c>
      <c r="E179">
        <f t="shared" si="14"/>
        <v>4</v>
      </c>
      <c r="F179">
        <f t="shared" si="15"/>
        <v>2</v>
      </c>
      <c r="G179">
        <f t="shared" si="16"/>
        <v>1</v>
      </c>
      <c r="H179">
        <f>rnd_fix1!G179</f>
        <v>4</v>
      </c>
      <c r="I179">
        <f t="shared" si="17"/>
        <v>2.8</v>
      </c>
      <c r="J179">
        <f t="shared" si="18"/>
        <v>4</v>
      </c>
      <c r="K179" t="str">
        <f t="shared" si="19"/>
        <v>44</v>
      </c>
      <c r="M179" s="10" t="s">
        <v>839</v>
      </c>
      <c r="N179" s="11">
        <v>3</v>
      </c>
      <c r="O179" s="11">
        <v>3</v>
      </c>
      <c r="P179" s="11">
        <v>4</v>
      </c>
      <c r="Q179" s="11">
        <v>2</v>
      </c>
      <c r="R179" s="11">
        <v>2</v>
      </c>
      <c r="S179" s="11">
        <v>1</v>
      </c>
      <c r="T179" s="11">
        <v>4</v>
      </c>
    </row>
    <row r="180" spans="1:20" ht="15" thickBot="1" x14ac:dyDescent="0.35">
      <c r="A180" t="str">
        <f>rnd_fix1!A180</f>
        <v>o178</v>
      </c>
      <c r="B180">
        <f>rnd_fix1!I180</f>
        <v>2</v>
      </c>
      <c r="C180">
        <f>fix1_oam1!AQ181</f>
        <v>3</v>
      </c>
      <c r="D180">
        <f>fix1_fitt1!AC180</f>
        <v>4</v>
      </c>
      <c r="E180">
        <f t="shared" si="14"/>
        <v>3</v>
      </c>
      <c r="F180">
        <f t="shared" si="15"/>
        <v>2</v>
      </c>
      <c r="G180">
        <f t="shared" si="16"/>
        <v>1</v>
      </c>
      <c r="H180">
        <f>rnd_fix1!G180</f>
        <v>4</v>
      </c>
      <c r="I180">
        <f t="shared" si="17"/>
        <v>2.8</v>
      </c>
      <c r="J180">
        <f t="shared" si="18"/>
        <v>4</v>
      </c>
      <c r="K180" t="str">
        <f t="shared" si="19"/>
        <v>44</v>
      </c>
      <c r="M180" s="10" t="s">
        <v>840</v>
      </c>
      <c r="N180" s="11">
        <v>4</v>
      </c>
      <c r="O180" s="11">
        <v>3</v>
      </c>
      <c r="P180" s="11">
        <v>4</v>
      </c>
      <c r="Q180" s="11">
        <v>1</v>
      </c>
      <c r="R180" s="11">
        <v>2</v>
      </c>
      <c r="S180" s="11">
        <v>1</v>
      </c>
      <c r="T180" s="11">
        <v>4</v>
      </c>
    </row>
    <row r="181" spans="1:20" ht="15" thickBot="1" x14ac:dyDescent="0.35">
      <c r="A181" t="str">
        <f>rnd_fix1!A181</f>
        <v>o179</v>
      </c>
      <c r="B181">
        <f>rnd_fix1!I181</f>
        <v>2</v>
      </c>
      <c r="C181">
        <f>fix1_oam1!AQ182</f>
        <v>3</v>
      </c>
      <c r="D181">
        <f>fix1_fitt1!AC181</f>
        <v>1</v>
      </c>
      <c r="E181">
        <f t="shared" si="14"/>
        <v>3</v>
      </c>
      <c r="F181">
        <f t="shared" si="15"/>
        <v>2</v>
      </c>
      <c r="G181">
        <f t="shared" si="16"/>
        <v>4</v>
      </c>
      <c r="H181">
        <f>rnd_fix1!G181</f>
        <v>2</v>
      </c>
      <c r="I181">
        <f t="shared" si="17"/>
        <v>2.2000000000000002</v>
      </c>
      <c r="J181">
        <f t="shared" si="18"/>
        <v>1</v>
      </c>
      <c r="K181" t="str">
        <f t="shared" si="19"/>
        <v>21</v>
      </c>
      <c r="M181" s="10" t="s">
        <v>841</v>
      </c>
      <c r="N181" s="11">
        <v>4</v>
      </c>
      <c r="O181" s="11">
        <v>3</v>
      </c>
      <c r="P181" s="11">
        <v>1</v>
      </c>
      <c r="Q181" s="11">
        <v>1</v>
      </c>
      <c r="R181" s="11">
        <v>2</v>
      </c>
      <c r="S181" s="11">
        <v>4</v>
      </c>
      <c r="T181" s="11">
        <v>3</v>
      </c>
    </row>
    <row r="182" spans="1:20" ht="15" thickBot="1" x14ac:dyDescent="0.35">
      <c r="A182" t="str">
        <f>rnd_fix1!A182</f>
        <v>o180</v>
      </c>
      <c r="B182">
        <f>rnd_fix1!I182</f>
        <v>1</v>
      </c>
      <c r="C182">
        <f>fix1_oam1!AQ183</f>
        <v>3</v>
      </c>
      <c r="D182">
        <f>fix1_fitt1!AC182</f>
        <v>4</v>
      </c>
      <c r="E182">
        <f t="shared" si="14"/>
        <v>4</v>
      </c>
      <c r="F182">
        <f t="shared" si="15"/>
        <v>2</v>
      </c>
      <c r="G182">
        <f t="shared" si="16"/>
        <v>1</v>
      </c>
      <c r="H182">
        <f>rnd_fix1!G182</f>
        <v>4</v>
      </c>
      <c r="I182">
        <f t="shared" si="17"/>
        <v>2.8</v>
      </c>
      <c r="J182">
        <f t="shared" si="18"/>
        <v>4</v>
      </c>
      <c r="K182" t="str">
        <f t="shared" si="19"/>
        <v>44</v>
      </c>
      <c r="M182" s="10" t="s">
        <v>842</v>
      </c>
      <c r="N182" s="11">
        <v>2</v>
      </c>
      <c r="O182" s="11">
        <v>3</v>
      </c>
      <c r="P182" s="11">
        <v>1</v>
      </c>
      <c r="Q182" s="11">
        <v>3</v>
      </c>
      <c r="R182" s="11">
        <v>2</v>
      </c>
      <c r="S182" s="11">
        <v>4</v>
      </c>
      <c r="T182" s="11">
        <v>1</v>
      </c>
    </row>
    <row r="183" spans="1:20" ht="15" thickBot="1" x14ac:dyDescent="0.35">
      <c r="A183" t="str">
        <f>rnd_fix1!A183</f>
        <v>o181</v>
      </c>
      <c r="B183">
        <f>rnd_fix1!I183</f>
        <v>3</v>
      </c>
      <c r="C183">
        <f>fix1_oam1!AQ184</f>
        <v>3</v>
      </c>
      <c r="D183">
        <f>fix1_fitt1!AC183</f>
        <v>1</v>
      </c>
      <c r="E183">
        <f t="shared" si="14"/>
        <v>2</v>
      </c>
      <c r="F183">
        <f t="shared" si="15"/>
        <v>2</v>
      </c>
      <c r="G183">
        <f t="shared" si="16"/>
        <v>4</v>
      </c>
      <c r="H183">
        <f>rnd_fix1!G183</f>
        <v>1</v>
      </c>
      <c r="I183">
        <f t="shared" si="17"/>
        <v>2.2000000000000002</v>
      </c>
      <c r="J183">
        <f t="shared" si="18"/>
        <v>1</v>
      </c>
      <c r="K183" t="str">
        <f t="shared" si="19"/>
        <v>11</v>
      </c>
      <c r="M183" s="10" t="s">
        <v>843</v>
      </c>
      <c r="N183" s="11">
        <v>3</v>
      </c>
      <c r="O183" s="11">
        <v>3</v>
      </c>
      <c r="P183" s="11">
        <v>1</v>
      </c>
      <c r="Q183" s="11">
        <v>2</v>
      </c>
      <c r="R183" s="11">
        <v>2</v>
      </c>
      <c r="S183" s="11">
        <v>4</v>
      </c>
      <c r="T183" s="11">
        <v>2</v>
      </c>
    </row>
    <row r="184" spans="1:20" ht="15" thickBot="1" x14ac:dyDescent="0.35">
      <c r="A184" t="str">
        <f>rnd_fix1!A184</f>
        <v>o182</v>
      </c>
      <c r="B184">
        <f>rnd_fix1!I184</f>
        <v>1</v>
      </c>
      <c r="C184">
        <f>fix1_oam1!AQ185</f>
        <v>3</v>
      </c>
      <c r="D184">
        <f>fix1_fitt1!AC184</f>
        <v>1</v>
      </c>
      <c r="E184">
        <f t="shared" si="14"/>
        <v>4</v>
      </c>
      <c r="F184">
        <f t="shared" si="15"/>
        <v>2</v>
      </c>
      <c r="G184">
        <f t="shared" si="16"/>
        <v>4</v>
      </c>
      <c r="H184">
        <f>rnd_fix1!G184</f>
        <v>2</v>
      </c>
      <c r="I184">
        <f t="shared" si="17"/>
        <v>2.2000000000000002</v>
      </c>
      <c r="J184">
        <f t="shared" si="18"/>
        <v>1</v>
      </c>
      <c r="K184" t="str">
        <f t="shared" si="19"/>
        <v>21</v>
      </c>
      <c r="M184" s="10" t="s">
        <v>844</v>
      </c>
      <c r="N184" s="11">
        <v>1</v>
      </c>
      <c r="O184" s="11">
        <v>3</v>
      </c>
      <c r="P184" s="11">
        <v>4</v>
      </c>
      <c r="Q184" s="11">
        <v>4</v>
      </c>
      <c r="R184" s="11">
        <v>2</v>
      </c>
      <c r="S184" s="11">
        <v>1</v>
      </c>
      <c r="T184" s="11">
        <v>4</v>
      </c>
    </row>
    <row r="185" spans="1:20" ht="15" thickBot="1" x14ac:dyDescent="0.35">
      <c r="A185" t="str">
        <f>rnd_fix1!A185</f>
        <v>o183</v>
      </c>
      <c r="B185">
        <f>rnd_fix1!I185</f>
        <v>4</v>
      </c>
      <c r="C185">
        <f>fix1_oam1!AQ186</f>
        <v>3</v>
      </c>
      <c r="D185">
        <f>fix1_fitt1!AC185</f>
        <v>1</v>
      </c>
      <c r="E185">
        <f t="shared" si="14"/>
        <v>1</v>
      </c>
      <c r="F185">
        <f t="shared" si="15"/>
        <v>2</v>
      </c>
      <c r="G185">
        <f t="shared" si="16"/>
        <v>4</v>
      </c>
      <c r="H185">
        <f>rnd_fix1!G185</f>
        <v>1</v>
      </c>
      <c r="I185">
        <f t="shared" si="17"/>
        <v>2.2000000000000002</v>
      </c>
      <c r="J185">
        <f t="shared" si="18"/>
        <v>1</v>
      </c>
      <c r="K185" t="str">
        <f t="shared" si="19"/>
        <v>11</v>
      </c>
      <c r="M185" s="10" t="s">
        <v>845</v>
      </c>
      <c r="N185" s="11">
        <v>2</v>
      </c>
      <c r="O185" s="11">
        <v>3</v>
      </c>
      <c r="P185" s="11">
        <v>4</v>
      </c>
      <c r="Q185" s="11">
        <v>3</v>
      </c>
      <c r="R185" s="11">
        <v>2</v>
      </c>
      <c r="S185" s="11">
        <v>1</v>
      </c>
      <c r="T185" s="11">
        <v>4</v>
      </c>
    </row>
    <row r="186" spans="1:20" ht="15" thickBot="1" x14ac:dyDescent="0.35">
      <c r="A186" t="str">
        <f>rnd_fix1!A186</f>
        <v>o184</v>
      </c>
      <c r="B186">
        <f>rnd_fix1!I186</f>
        <v>4</v>
      </c>
      <c r="C186">
        <f>fix1_oam1!AQ187</f>
        <v>3</v>
      </c>
      <c r="D186">
        <f>fix1_fitt1!AC186</f>
        <v>1</v>
      </c>
      <c r="E186">
        <f t="shared" si="14"/>
        <v>1</v>
      </c>
      <c r="F186">
        <f t="shared" si="15"/>
        <v>2</v>
      </c>
      <c r="G186">
        <f t="shared" si="16"/>
        <v>4</v>
      </c>
      <c r="H186">
        <f>rnd_fix1!G186</f>
        <v>3</v>
      </c>
      <c r="I186">
        <f t="shared" si="17"/>
        <v>2.2000000000000002</v>
      </c>
      <c r="J186">
        <f t="shared" si="18"/>
        <v>1</v>
      </c>
      <c r="K186" t="str">
        <f t="shared" si="19"/>
        <v>31</v>
      </c>
      <c r="M186" s="10" t="s">
        <v>846</v>
      </c>
      <c r="N186" s="11">
        <v>2</v>
      </c>
      <c r="O186" s="11">
        <v>3</v>
      </c>
      <c r="P186" s="11">
        <v>1</v>
      </c>
      <c r="Q186" s="11">
        <v>3</v>
      </c>
      <c r="R186" s="11">
        <v>2</v>
      </c>
      <c r="S186" s="11">
        <v>4</v>
      </c>
      <c r="T186" s="11">
        <v>2</v>
      </c>
    </row>
    <row r="187" spans="1:20" ht="15" thickBot="1" x14ac:dyDescent="0.35">
      <c r="A187" t="str">
        <f>rnd_fix1!A187</f>
        <v>o185</v>
      </c>
      <c r="B187">
        <f>rnd_fix1!I187</f>
        <v>1</v>
      </c>
      <c r="C187">
        <f>fix1_oam1!AQ188</f>
        <v>3</v>
      </c>
      <c r="D187">
        <f>fix1_fitt1!AC187</f>
        <v>1</v>
      </c>
      <c r="E187">
        <f t="shared" si="14"/>
        <v>4</v>
      </c>
      <c r="F187">
        <f t="shared" si="15"/>
        <v>2</v>
      </c>
      <c r="G187">
        <f t="shared" si="16"/>
        <v>4</v>
      </c>
      <c r="H187">
        <f>rnd_fix1!G187</f>
        <v>1</v>
      </c>
      <c r="I187">
        <f t="shared" si="17"/>
        <v>2.2000000000000002</v>
      </c>
      <c r="J187">
        <f t="shared" si="18"/>
        <v>1</v>
      </c>
      <c r="K187" t="str">
        <f t="shared" si="19"/>
        <v>11</v>
      </c>
      <c r="M187" s="10" t="s">
        <v>847</v>
      </c>
      <c r="N187" s="11">
        <v>1</v>
      </c>
      <c r="O187" s="11">
        <v>3</v>
      </c>
      <c r="P187" s="11">
        <v>4</v>
      </c>
      <c r="Q187" s="11">
        <v>4</v>
      </c>
      <c r="R187" s="11">
        <v>2</v>
      </c>
      <c r="S187" s="11">
        <v>1</v>
      </c>
      <c r="T187" s="11">
        <v>4</v>
      </c>
    </row>
    <row r="188" spans="1:20" ht="15" thickBot="1" x14ac:dyDescent="0.35">
      <c r="A188" t="str">
        <f>rnd_fix1!A188</f>
        <v>o186</v>
      </c>
      <c r="B188">
        <f>rnd_fix1!I188</f>
        <v>2</v>
      </c>
      <c r="C188">
        <f>fix1_oam1!AQ189</f>
        <v>3</v>
      </c>
      <c r="D188">
        <f>fix1_fitt1!AC188</f>
        <v>1</v>
      </c>
      <c r="E188">
        <f t="shared" si="14"/>
        <v>3</v>
      </c>
      <c r="F188">
        <f t="shared" si="15"/>
        <v>2</v>
      </c>
      <c r="G188">
        <f t="shared" si="16"/>
        <v>4</v>
      </c>
      <c r="H188">
        <f>rnd_fix1!G188</f>
        <v>3</v>
      </c>
      <c r="I188">
        <f t="shared" si="17"/>
        <v>2.2000000000000002</v>
      </c>
      <c r="J188">
        <f t="shared" si="18"/>
        <v>1</v>
      </c>
      <c r="K188" t="str">
        <f t="shared" si="19"/>
        <v>31</v>
      </c>
      <c r="M188" s="10" t="s">
        <v>848</v>
      </c>
      <c r="N188" s="11">
        <v>3</v>
      </c>
      <c r="O188" s="11">
        <v>3</v>
      </c>
      <c r="P188" s="11">
        <v>1</v>
      </c>
      <c r="Q188" s="11">
        <v>2</v>
      </c>
      <c r="R188" s="11">
        <v>2</v>
      </c>
      <c r="S188" s="11">
        <v>4</v>
      </c>
      <c r="T188" s="11">
        <v>1</v>
      </c>
    </row>
    <row r="189" spans="1:20" ht="15" thickBot="1" x14ac:dyDescent="0.35">
      <c r="A189" t="str">
        <f>rnd_fix1!A189</f>
        <v>o187</v>
      </c>
      <c r="B189">
        <f>rnd_fix1!I189</f>
        <v>1</v>
      </c>
      <c r="C189">
        <f>fix1_oam1!AQ190</f>
        <v>3</v>
      </c>
      <c r="D189">
        <f>fix1_fitt1!AC189</f>
        <v>1</v>
      </c>
      <c r="E189">
        <f t="shared" si="14"/>
        <v>4</v>
      </c>
      <c r="F189">
        <f t="shared" si="15"/>
        <v>2</v>
      </c>
      <c r="G189">
        <f t="shared" si="16"/>
        <v>4</v>
      </c>
      <c r="H189">
        <f>rnd_fix1!G189</f>
        <v>3</v>
      </c>
      <c r="I189">
        <f t="shared" si="17"/>
        <v>2.2000000000000002</v>
      </c>
      <c r="J189">
        <f t="shared" si="18"/>
        <v>1</v>
      </c>
      <c r="K189" t="str">
        <f t="shared" si="19"/>
        <v>31</v>
      </c>
      <c r="M189" s="10" t="s">
        <v>849</v>
      </c>
      <c r="N189" s="11">
        <v>1</v>
      </c>
      <c r="O189" s="11">
        <v>3</v>
      </c>
      <c r="P189" s="11">
        <v>1</v>
      </c>
      <c r="Q189" s="11">
        <v>4</v>
      </c>
      <c r="R189" s="11">
        <v>2</v>
      </c>
      <c r="S189" s="11">
        <v>4</v>
      </c>
      <c r="T189" s="11">
        <v>2</v>
      </c>
    </row>
    <row r="190" spans="1:20" ht="15" thickBot="1" x14ac:dyDescent="0.35">
      <c r="A190" t="str">
        <f>rnd_fix1!A190</f>
        <v>o188</v>
      </c>
      <c r="B190">
        <f>rnd_fix1!I190</f>
        <v>4</v>
      </c>
      <c r="C190">
        <f>fix1_oam1!AQ191</f>
        <v>3</v>
      </c>
      <c r="D190">
        <f>fix1_fitt1!AC190</f>
        <v>4</v>
      </c>
      <c r="E190">
        <f t="shared" si="14"/>
        <v>1</v>
      </c>
      <c r="F190">
        <f t="shared" si="15"/>
        <v>2</v>
      </c>
      <c r="G190">
        <f t="shared" si="16"/>
        <v>1</v>
      </c>
      <c r="H190">
        <f>rnd_fix1!G190</f>
        <v>4</v>
      </c>
      <c r="I190">
        <f t="shared" si="17"/>
        <v>2.8</v>
      </c>
      <c r="J190">
        <f t="shared" si="18"/>
        <v>4</v>
      </c>
      <c r="K190" t="str">
        <f t="shared" si="19"/>
        <v>44</v>
      </c>
      <c r="M190" s="10" t="s">
        <v>850</v>
      </c>
      <c r="N190" s="11">
        <v>4</v>
      </c>
      <c r="O190" s="11">
        <v>3</v>
      </c>
      <c r="P190" s="11">
        <v>1</v>
      </c>
      <c r="Q190" s="11">
        <v>1</v>
      </c>
      <c r="R190" s="11">
        <v>2</v>
      </c>
      <c r="S190" s="11">
        <v>4</v>
      </c>
      <c r="T190" s="11">
        <v>1</v>
      </c>
    </row>
    <row r="191" spans="1:20" ht="15" thickBot="1" x14ac:dyDescent="0.35">
      <c r="A191" t="str">
        <f>rnd_fix1!A191</f>
        <v>o189</v>
      </c>
      <c r="B191">
        <f>rnd_fix1!I191</f>
        <v>4</v>
      </c>
      <c r="C191">
        <f>fix1_oam1!AQ192</f>
        <v>3</v>
      </c>
      <c r="D191">
        <f>fix1_fitt1!AC191</f>
        <v>1</v>
      </c>
      <c r="E191">
        <f t="shared" si="14"/>
        <v>1</v>
      </c>
      <c r="F191">
        <f t="shared" si="15"/>
        <v>2</v>
      </c>
      <c r="G191">
        <f t="shared" si="16"/>
        <v>4</v>
      </c>
      <c r="H191">
        <f>rnd_fix1!G191</f>
        <v>3</v>
      </c>
      <c r="I191">
        <f t="shared" si="17"/>
        <v>2.2000000000000002</v>
      </c>
      <c r="J191">
        <f t="shared" si="18"/>
        <v>1</v>
      </c>
      <c r="K191" t="str">
        <f t="shared" si="19"/>
        <v>31</v>
      </c>
      <c r="M191" s="10" t="s">
        <v>851</v>
      </c>
      <c r="N191" s="11">
        <v>4</v>
      </c>
      <c r="O191" s="11">
        <v>3</v>
      </c>
      <c r="P191" s="11">
        <v>1</v>
      </c>
      <c r="Q191" s="11">
        <v>1</v>
      </c>
      <c r="R191" s="11">
        <v>2</v>
      </c>
      <c r="S191" s="11">
        <v>4</v>
      </c>
      <c r="T191" s="11">
        <v>3</v>
      </c>
    </row>
    <row r="192" spans="1:20" ht="15" thickBot="1" x14ac:dyDescent="0.35">
      <c r="A192" t="str">
        <f>rnd_fix1!A192</f>
        <v>o190</v>
      </c>
      <c r="B192">
        <f>rnd_fix1!I192</f>
        <v>4</v>
      </c>
      <c r="C192">
        <f>fix1_oam1!AQ193</f>
        <v>3</v>
      </c>
      <c r="D192">
        <f>fix1_fitt1!AC192</f>
        <v>1</v>
      </c>
      <c r="E192">
        <f t="shared" si="14"/>
        <v>1</v>
      </c>
      <c r="F192">
        <f t="shared" si="15"/>
        <v>2</v>
      </c>
      <c r="G192">
        <f t="shared" si="16"/>
        <v>4</v>
      </c>
      <c r="H192">
        <f>rnd_fix1!G192</f>
        <v>3</v>
      </c>
      <c r="I192">
        <f t="shared" si="17"/>
        <v>2.2000000000000002</v>
      </c>
      <c r="J192">
        <f t="shared" si="18"/>
        <v>1</v>
      </c>
      <c r="K192" t="str">
        <f t="shared" si="19"/>
        <v>31</v>
      </c>
      <c r="M192" s="10" t="s">
        <v>852</v>
      </c>
      <c r="N192" s="11">
        <v>1</v>
      </c>
      <c r="O192" s="11">
        <v>3</v>
      </c>
      <c r="P192" s="11">
        <v>1</v>
      </c>
      <c r="Q192" s="11">
        <v>4</v>
      </c>
      <c r="R192" s="11">
        <v>2</v>
      </c>
      <c r="S192" s="11">
        <v>4</v>
      </c>
      <c r="T192" s="11">
        <v>1</v>
      </c>
    </row>
    <row r="193" spans="1:20" ht="15" thickBot="1" x14ac:dyDescent="0.35">
      <c r="A193" t="str">
        <f>rnd_fix1!A193</f>
        <v>o191</v>
      </c>
      <c r="B193">
        <f>rnd_fix1!I193</f>
        <v>1</v>
      </c>
      <c r="C193">
        <f>fix1_oam1!AQ194</f>
        <v>3</v>
      </c>
      <c r="D193">
        <f>fix1_fitt1!AC193</f>
        <v>1</v>
      </c>
      <c r="E193">
        <f t="shared" si="14"/>
        <v>4</v>
      </c>
      <c r="F193">
        <f t="shared" si="15"/>
        <v>2</v>
      </c>
      <c r="G193">
        <f t="shared" si="16"/>
        <v>4</v>
      </c>
      <c r="H193">
        <f>rnd_fix1!G193</f>
        <v>1</v>
      </c>
      <c r="I193">
        <f t="shared" si="17"/>
        <v>2.2000000000000002</v>
      </c>
      <c r="J193">
        <f t="shared" si="18"/>
        <v>1</v>
      </c>
      <c r="K193" t="str">
        <f t="shared" si="19"/>
        <v>11</v>
      </c>
      <c r="M193" s="10" t="s">
        <v>853</v>
      </c>
      <c r="N193" s="11">
        <v>2</v>
      </c>
      <c r="O193" s="11">
        <v>3</v>
      </c>
      <c r="P193" s="11">
        <v>1</v>
      </c>
      <c r="Q193" s="11">
        <v>3</v>
      </c>
      <c r="R193" s="11">
        <v>2</v>
      </c>
      <c r="S193" s="11">
        <v>4</v>
      </c>
      <c r="T193" s="11">
        <v>3</v>
      </c>
    </row>
    <row r="194" spans="1:20" ht="15" thickBot="1" x14ac:dyDescent="0.35">
      <c r="A194" t="str">
        <f>rnd_fix1!A194</f>
        <v>o192</v>
      </c>
      <c r="B194">
        <f>rnd_fix1!I194</f>
        <v>3</v>
      </c>
      <c r="C194">
        <f>fix1_oam1!AQ195</f>
        <v>3</v>
      </c>
      <c r="D194">
        <f>fix1_fitt1!AC194</f>
        <v>1</v>
      </c>
      <c r="E194">
        <f t="shared" si="14"/>
        <v>2</v>
      </c>
      <c r="F194">
        <f t="shared" si="15"/>
        <v>2</v>
      </c>
      <c r="G194">
        <f t="shared" si="16"/>
        <v>4</v>
      </c>
      <c r="H194">
        <f>rnd_fix1!G194</f>
        <v>1</v>
      </c>
      <c r="I194">
        <f t="shared" si="17"/>
        <v>2.2000000000000002</v>
      </c>
      <c r="J194">
        <f t="shared" si="18"/>
        <v>1</v>
      </c>
      <c r="K194" t="str">
        <f t="shared" si="19"/>
        <v>11</v>
      </c>
      <c r="M194" s="10" t="s">
        <v>854</v>
      </c>
      <c r="N194" s="11">
        <v>1</v>
      </c>
      <c r="O194" s="11">
        <v>3</v>
      </c>
      <c r="P194" s="11">
        <v>1</v>
      </c>
      <c r="Q194" s="11">
        <v>4</v>
      </c>
      <c r="R194" s="11">
        <v>2</v>
      </c>
      <c r="S194" s="11">
        <v>4</v>
      </c>
      <c r="T194" s="11">
        <v>3</v>
      </c>
    </row>
    <row r="195" spans="1:20" ht="15" thickBot="1" x14ac:dyDescent="0.35">
      <c r="A195" t="str">
        <f>rnd_fix1!A195</f>
        <v>o193</v>
      </c>
      <c r="B195">
        <f>rnd_fix1!I195</f>
        <v>1</v>
      </c>
      <c r="C195">
        <f>fix1_oam1!AQ196</f>
        <v>3</v>
      </c>
      <c r="D195">
        <f>fix1_fitt1!AC195</f>
        <v>1</v>
      </c>
      <c r="E195">
        <f t="shared" si="14"/>
        <v>4</v>
      </c>
      <c r="F195">
        <f t="shared" si="15"/>
        <v>2</v>
      </c>
      <c r="G195">
        <f t="shared" si="16"/>
        <v>4</v>
      </c>
      <c r="H195">
        <f>rnd_fix1!G195</f>
        <v>1</v>
      </c>
      <c r="I195">
        <f t="shared" si="17"/>
        <v>2.2000000000000002</v>
      </c>
      <c r="J195">
        <f t="shared" si="18"/>
        <v>1</v>
      </c>
      <c r="K195" t="str">
        <f t="shared" si="19"/>
        <v>11</v>
      </c>
      <c r="M195" s="10" t="s">
        <v>855</v>
      </c>
      <c r="N195" s="11">
        <v>4</v>
      </c>
      <c r="O195" s="11">
        <v>3</v>
      </c>
      <c r="P195" s="11">
        <v>4</v>
      </c>
      <c r="Q195" s="11">
        <v>1</v>
      </c>
      <c r="R195" s="11">
        <v>2</v>
      </c>
      <c r="S195" s="11">
        <v>1</v>
      </c>
      <c r="T195" s="11">
        <v>4</v>
      </c>
    </row>
    <row r="196" spans="1:20" ht="15" thickBot="1" x14ac:dyDescent="0.35">
      <c r="A196" t="str">
        <f>rnd_fix1!A196</f>
        <v>o194</v>
      </c>
      <c r="B196">
        <f>rnd_fix1!I196</f>
        <v>1</v>
      </c>
      <c r="C196">
        <f>fix1_oam1!AQ197</f>
        <v>3</v>
      </c>
      <c r="D196">
        <f>fix1_fitt1!AC196</f>
        <v>4</v>
      </c>
      <c r="E196">
        <f t="shared" ref="E196:E259" si="20">5-B196</f>
        <v>4</v>
      </c>
      <c r="F196">
        <f t="shared" ref="F196:F259" si="21">5-C196</f>
        <v>2</v>
      </c>
      <c r="G196">
        <f t="shared" ref="G196:G259" si="22">5-D196</f>
        <v>1</v>
      </c>
      <c r="H196">
        <f>rnd_fix1!G196</f>
        <v>4</v>
      </c>
      <c r="I196">
        <f t="shared" ref="I196:I259" si="23">T756</f>
        <v>2.8</v>
      </c>
      <c r="J196">
        <f t="shared" ref="J196:J259" si="24">IF(I196=2.8,4,1)</f>
        <v>4</v>
      </c>
      <c r="K196" t="str">
        <f t="shared" ref="K196:K259" si="25">H196&amp;J196</f>
        <v>44</v>
      </c>
      <c r="M196" s="10" t="s">
        <v>856</v>
      </c>
      <c r="N196" s="11">
        <v>4</v>
      </c>
      <c r="O196" s="11">
        <v>3</v>
      </c>
      <c r="P196" s="11">
        <v>1</v>
      </c>
      <c r="Q196" s="11">
        <v>1</v>
      </c>
      <c r="R196" s="11">
        <v>2</v>
      </c>
      <c r="S196" s="11">
        <v>4</v>
      </c>
      <c r="T196" s="11">
        <v>3</v>
      </c>
    </row>
    <row r="197" spans="1:20" ht="15" thickBot="1" x14ac:dyDescent="0.35">
      <c r="A197" t="str">
        <f>rnd_fix1!A197</f>
        <v>o195</v>
      </c>
      <c r="B197">
        <f>rnd_fix1!I197</f>
        <v>4</v>
      </c>
      <c r="C197">
        <f>fix1_oam1!AQ198</f>
        <v>3</v>
      </c>
      <c r="D197">
        <f>fix1_fitt1!AC197</f>
        <v>1</v>
      </c>
      <c r="E197">
        <f t="shared" si="20"/>
        <v>1</v>
      </c>
      <c r="F197">
        <f t="shared" si="21"/>
        <v>2</v>
      </c>
      <c r="G197">
        <f t="shared" si="22"/>
        <v>4</v>
      </c>
      <c r="H197">
        <f>rnd_fix1!G197</f>
        <v>2</v>
      </c>
      <c r="I197">
        <f t="shared" si="23"/>
        <v>2.2000000000000002</v>
      </c>
      <c r="J197">
        <f t="shared" si="24"/>
        <v>1</v>
      </c>
      <c r="K197" t="str">
        <f t="shared" si="25"/>
        <v>21</v>
      </c>
      <c r="M197" s="10" t="s">
        <v>857</v>
      </c>
      <c r="N197" s="11">
        <v>4</v>
      </c>
      <c r="O197" s="11">
        <v>3</v>
      </c>
      <c r="P197" s="11">
        <v>1</v>
      </c>
      <c r="Q197" s="11">
        <v>1</v>
      </c>
      <c r="R197" s="11">
        <v>2</v>
      </c>
      <c r="S197" s="11">
        <v>4</v>
      </c>
      <c r="T197" s="11">
        <v>3</v>
      </c>
    </row>
    <row r="198" spans="1:20" ht="15" thickBot="1" x14ac:dyDescent="0.35">
      <c r="A198" t="str">
        <f>rnd_fix1!A198</f>
        <v>o196</v>
      </c>
      <c r="B198">
        <f>rnd_fix1!I198</f>
        <v>3</v>
      </c>
      <c r="C198">
        <f>fix1_oam1!AQ199</f>
        <v>3</v>
      </c>
      <c r="D198">
        <f>fix1_fitt1!AC198</f>
        <v>1</v>
      </c>
      <c r="E198">
        <f t="shared" si="20"/>
        <v>2</v>
      </c>
      <c r="F198">
        <f t="shared" si="21"/>
        <v>2</v>
      </c>
      <c r="G198">
        <f t="shared" si="22"/>
        <v>4</v>
      </c>
      <c r="H198">
        <f>rnd_fix1!G198</f>
        <v>3</v>
      </c>
      <c r="I198">
        <f t="shared" si="23"/>
        <v>2.2000000000000002</v>
      </c>
      <c r="J198">
        <f t="shared" si="24"/>
        <v>1</v>
      </c>
      <c r="K198" t="str">
        <f t="shared" si="25"/>
        <v>31</v>
      </c>
      <c r="M198" s="10" t="s">
        <v>858</v>
      </c>
      <c r="N198" s="11">
        <v>1</v>
      </c>
      <c r="O198" s="11">
        <v>3</v>
      </c>
      <c r="P198" s="11">
        <v>1</v>
      </c>
      <c r="Q198" s="11">
        <v>4</v>
      </c>
      <c r="R198" s="11">
        <v>2</v>
      </c>
      <c r="S198" s="11">
        <v>4</v>
      </c>
      <c r="T198" s="11">
        <v>1</v>
      </c>
    </row>
    <row r="199" spans="1:20" ht="15" thickBot="1" x14ac:dyDescent="0.35">
      <c r="A199" t="str">
        <f>rnd_fix1!A199</f>
        <v>o197</v>
      </c>
      <c r="B199">
        <f>rnd_fix1!I199</f>
        <v>1</v>
      </c>
      <c r="C199">
        <f>fix1_oam1!AQ200</f>
        <v>3</v>
      </c>
      <c r="D199">
        <f>fix1_fitt1!AC199</f>
        <v>1</v>
      </c>
      <c r="E199">
        <f t="shared" si="20"/>
        <v>4</v>
      </c>
      <c r="F199">
        <f t="shared" si="21"/>
        <v>2</v>
      </c>
      <c r="G199">
        <f t="shared" si="22"/>
        <v>4</v>
      </c>
      <c r="H199">
        <f>rnd_fix1!G199</f>
        <v>2</v>
      </c>
      <c r="I199">
        <f t="shared" si="23"/>
        <v>2.2000000000000002</v>
      </c>
      <c r="J199">
        <f t="shared" si="24"/>
        <v>1</v>
      </c>
      <c r="K199" t="str">
        <f t="shared" si="25"/>
        <v>21</v>
      </c>
      <c r="M199" s="10" t="s">
        <v>859</v>
      </c>
      <c r="N199" s="11">
        <v>3</v>
      </c>
      <c r="O199" s="11">
        <v>3</v>
      </c>
      <c r="P199" s="11">
        <v>1</v>
      </c>
      <c r="Q199" s="11">
        <v>2</v>
      </c>
      <c r="R199" s="11">
        <v>2</v>
      </c>
      <c r="S199" s="11">
        <v>4</v>
      </c>
      <c r="T199" s="11">
        <v>1</v>
      </c>
    </row>
    <row r="200" spans="1:20" ht="15" thickBot="1" x14ac:dyDescent="0.35">
      <c r="A200" t="str">
        <f>rnd_fix1!A200</f>
        <v>o198</v>
      </c>
      <c r="B200">
        <f>rnd_fix1!I200</f>
        <v>4</v>
      </c>
      <c r="C200">
        <f>fix1_oam1!AQ201</f>
        <v>3</v>
      </c>
      <c r="D200">
        <f>fix1_fitt1!AC200</f>
        <v>1</v>
      </c>
      <c r="E200">
        <f t="shared" si="20"/>
        <v>1</v>
      </c>
      <c r="F200">
        <f t="shared" si="21"/>
        <v>2</v>
      </c>
      <c r="G200">
        <f t="shared" si="22"/>
        <v>4</v>
      </c>
      <c r="H200">
        <f>rnd_fix1!G200</f>
        <v>1</v>
      </c>
      <c r="I200">
        <f t="shared" si="23"/>
        <v>2.2000000000000002</v>
      </c>
      <c r="J200">
        <f t="shared" si="24"/>
        <v>1</v>
      </c>
      <c r="K200" t="str">
        <f t="shared" si="25"/>
        <v>11</v>
      </c>
      <c r="M200" s="10" t="s">
        <v>860</v>
      </c>
      <c r="N200" s="11">
        <v>1</v>
      </c>
      <c r="O200" s="11">
        <v>3</v>
      </c>
      <c r="P200" s="11">
        <v>1</v>
      </c>
      <c r="Q200" s="11">
        <v>4</v>
      </c>
      <c r="R200" s="11">
        <v>2</v>
      </c>
      <c r="S200" s="11">
        <v>4</v>
      </c>
      <c r="T200" s="11">
        <v>1</v>
      </c>
    </row>
    <row r="201" spans="1:20" ht="15" thickBot="1" x14ac:dyDescent="0.35">
      <c r="A201" t="str">
        <f>rnd_fix1!A201</f>
        <v>o199</v>
      </c>
      <c r="B201">
        <f>rnd_fix1!I201</f>
        <v>1</v>
      </c>
      <c r="C201">
        <f>fix1_oam1!AQ202</f>
        <v>3</v>
      </c>
      <c r="D201">
        <f>fix1_fitt1!AC201</f>
        <v>1</v>
      </c>
      <c r="E201">
        <f t="shared" si="20"/>
        <v>4</v>
      </c>
      <c r="F201">
        <f t="shared" si="21"/>
        <v>2</v>
      </c>
      <c r="G201">
        <f t="shared" si="22"/>
        <v>4</v>
      </c>
      <c r="H201">
        <f>rnd_fix1!G201</f>
        <v>3</v>
      </c>
      <c r="I201">
        <f t="shared" si="23"/>
        <v>2.2000000000000002</v>
      </c>
      <c r="J201">
        <f t="shared" si="24"/>
        <v>1</v>
      </c>
      <c r="K201" t="str">
        <f t="shared" si="25"/>
        <v>31</v>
      </c>
      <c r="M201" s="10" t="s">
        <v>861</v>
      </c>
      <c r="N201" s="11">
        <v>1</v>
      </c>
      <c r="O201" s="11">
        <v>3</v>
      </c>
      <c r="P201" s="11">
        <v>4</v>
      </c>
      <c r="Q201" s="11">
        <v>4</v>
      </c>
      <c r="R201" s="11">
        <v>2</v>
      </c>
      <c r="S201" s="11">
        <v>1</v>
      </c>
      <c r="T201" s="11">
        <v>4</v>
      </c>
    </row>
    <row r="202" spans="1:20" ht="15" thickBot="1" x14ac:dyDescent="0.35">
      <c r="A202" t="str">
        <f>rnd_fix1!A202</f>
        <v>o200</v>
      </c>
      <c r="B202">
        <f>rnd_fix1!I202</f>
        <v>3</v>
      </c>
      <c r="C202">
        <f>fix1_oam1!AQ203</f>
        <v>3</v>
      </c>
      <c r="D202">
        <f>fix1_fitt1!AC202</f>
        <v>4</v>
      </c>
      <c r="E202">
        <f t="shared" si="20"/>
        <v>2</v>
      </c>
      <c r="F202">
        <f t="shared" si="21"/>
        <v>2</v>
      </c>
      <c r="G202">
        <f t="shared" si="22"/>
        <v>1</v>
      </c>
      <c r="H202">
        <f>rnd_fix1!G202</f>
        <v>4</v>
      </c>
      <c r="I202">
        <f t="shared" si="23"/>
        <v>2.8</v>
      </c>
      <c r="J202">
        <f t="shared" si="24"/>
        <v>4</v>
      </c>
      <c r="K202" t="str">
        <f t="shared" si="25"/>
        <v>44</v>
      </c>
      <c r="M202" s="10" t="s">
        <v>862</v>
      </c>
      <c r="N202" s="11">
        <v>4</v>
      </c>
      <c r="O202" s="11">
        <v>3</v>
      </c>
      <c r="P202" s="11">
        <v>1</v>
      </c>
      <c r="Q202" s="11">
        <v>1</v>
      </c>
      <c r="R202" s="11">
        <v>2</v>
      </c>
      <c r="S202" s="11">
        <v>4</v>
      </c>
      <c r="T202" s="11">
        <v>2</v>
      </c>
    </row>
    <row r="203" spans="1:20" ht="15" thickBot="1" x14ac:dyDescent="0.35">
      <c r="A203" t="str">
        <f>rnd_fix1!A203</f>
        <v>o201</v>
      </c>
      <c r="B203">
        <f>rnd_fix1!I203</f>
        <v>4</v>
      </c>
      <c r="C203">
        <f>fix1_oam1!AQ204</f>
        <v>3</v>
      </c>
      <c r="D203">
        <f>fix1_fitt1!AC203</f>
        <v>4</v>
      </c>
      <c r="E203">
        <f t="shared" si="20"/>
        <v>1</v>
      </c>
      <c r="F203">
        <f t="shared" si="21"/>
        <v>2</v>
      </c>
      <c r="G203">
        <f t="shared" si="22"/>
        <v>1</v>
      </c>
      <c r="H203">
        <f>rnd_fix1!G203</f>
        <v>2</v>
      </c>
      <c r="I203">
        <f t="shared" si="23"/>
        <v>2.8</v>
      </c>
      <c r="J203">
        <f t="shared" si="24"/>
        <v>4</v>
      </c>
      <c r="K203" t="str">
        <f t="shared" si="25"/>
        <v>24</v>
      </c>
      <c r="M203" s="10" t="s">
        <v>863</v>
      </c>
      <c r="N203" s="11">
        <v>3</v>
      </c>
      <c r="O203" s="11">
        <v>3</v>
      </c>
      <c r="P203" s="11">
        <v>1</v>
      </c>
      <c r="Q203" s="11">
        <v>2</v>
      </c>
      <c r="R203" s="11">
        <v>2</v>
      </c>
      <c r="S203" s="11">
        <v>4</v>
      </c>
      <c r="T203" s="11">
        <v>3</v>
      </c>
    </row>
    <row r="204" spans="1:20" ht="15" thickBot="1" x14ac:dyDescent="0.35">
      <c r="A204" t="str">
        <f>rnd_fix1!A204</f>
        <v>o202</v>
      </c>
      <c r="B204">
        <f>rnd_fix1!I204</f>
        <v>3</v>
      </c>
      <c r="C204">
        <f>fix1_oam1!AQ205</f>
        <v>3</v>
      </c>
      <c r="D204">
        <f>fix1_fitt1!AC204</f>
        <v>1</v>
      </c>
      <c r="E204">
        <f t="shared" si="20"/>
        <v>2</v>
      </c>
      <c r="F204">
        <f t="shared" si="21"/>
        <v>2</v>
      </c>
      <c r="G204">
        <f t="shared" si="22"/>
        <v>4</v>
      </c>
      <c r="H204">
        <f>rnd_fix1!G204</f>
        <v>2</v>
      </c>
      <c r="I204">
        <f t="shared" si="23"/>
        <v>2.2000000000000002</v>
      </c>
      <c r="J204">
        <f t="shared" si="24"/>
        <v>1</v>
      </c>
      <c r="K204" t="str">
        <f t="shared" si="25"/>
        <v>21</v>
      </c>
      <c r="M204" s="10" t="s">
        <v>864</v>
      </c>
      <c r="N204" s="11">
        <v>1</v>
      </c>
      <c r="O204" s="11">
        <v>3</v>
      </c>
      <c r="P204" s="11">
        <v>1</v>
      </c>
      <c r="Q204" s="11">
        <v>4</v>
      </c>
      <c r="R204" s="11">
        <v>2</v>
      </c>
      <c r="S204" s="11">
        <v>4</v>
      </c>
      <c r="T204" s="11">
        <v>2</v>
      </c>
    </row>
    <row r="205" spans="1:20" ht="15" thickBot="1" x14ac:dyDescent="0.35">
      <c r="A205" t="str">
        <f>rnd_fix1!A205</f>
        <v>o203</v>
      </c>
      <c r="B205">
        <f>rnd_fix1!I205</f>
        <v>4</v>
      </c>
      <c r="C205">
        <f>fix1_oam1!AQ206</f>
        <v>3</v>
      </c>
      <c r="D205">
        <f>fix1_fitt1!AC205</f>
        <v>1</v>
      </c>
      <c r="E205">
        <f t="shared" si="20"/>
        <v>1</v>
      </c>
      <c r="F205">
        <f t="shared" si="21"/>
        <v>2</v>
      </c>
      <c r="G205">
        <f t="shared" si="22"/>
        <v>4</v>
      </c>
      <c r="H205">
        <f>rnd_fix1!G205</f>
        <v>1</v>
      </c>
      <c r="I205">
        <f t="shared" si="23"/>
        <v>2.2000000000000002</v>
      </c>
      <c r="J205">
        <f t="shared" si="24"/>
        <v>1</v>
      </c>
      <c r="K205" t="str">
        <f t="shared" si="25"/>
        <v>11</v>
      </c>
      <c r="M205" s="10" t="s">
        <v>865</v>
      </c>
      <c r="N205" s="11">
        <v>4</v>
      </c>
      <c r="O205" s="11">
        <v>3</v>
      </c>
      <c r="P205" s="11">
        <v>1</v>
      </c>
      <c r="Q205" s="11">
        <v>1</v>
      </c>
      <c r="R205" s="11">
        <v>2</v>
      </c>
      <c r="S205" s="11">
        <v>4</v>
      </c>
      <c r="T205" s="11">
        <v>1</v>
      </c>
    </row>
    <row r="206" spans="1:20" ht="15" thickBot="1" x14ac:dyDescent="0.35">
      <c r="A206" t="str">
        <f>rnd_fix1!A206</f>
        <v>o204</v>
      </c>
      <c r="B206">
        <f>rnd_fix1!I206</f>
        <v>3</v>
      </c>
      <c r="C206">
        <f>fix1_oam1!AQ207</f>
        <v>3</v>
      </c>
      <c r="D206">
        <f>fix1_fitt1!AC206</f>
        <v>1</v>
      </c>
      <c r="E206">
        <f t="shared" si="20"/>
        <v>2</v>
      </c>
      <c r="F206">
        <f t="shared" si="21"/>
        <v>2</v>
      </c>
      <c r="G206">
        <f t="shared" si="22"/>
        <v>4</v>
      </c>
      <c r="H206">
        <f>rnd_fix1!G206</f>
        <v>2</v>
      </c>
      <c r="I206">
        <f t="shared" si="23"/>
        <v>2.2000000000000002</v>
      </c>
      <c r="J206">
        <f t="shared" si="24"/>
        <v>1</v>
      </c>
      <c r="K206" t="str">
        <f t="shared" si="25"/>
        <v>21</v>
      </c>
      <c r="M206" s="10" t="s">
        <v>866</v>
      </c>
      <c r="N206" s="11">
        <v>1</v>
      </c>
      <c r="O206" s="11">
        <v>3</v>
      </c>
      <c r="P206" s="11">
        <v>1</v>
      </c>
      <c r="Q206" s="11">
        <v>4</v>
      </c>
      <c r="R206" s="11">
        <v>2</v>
      </c>
      <c r="S206" s="11">
        <v>4</v>
      </c>
      <c r="T206" s="11">
        <v>3</v>
      </c>
    </row>
    <row r="207" spans="1:20" ht="15" thickBot="1" x14ac:dyDescent="0.35">
      <c r="A207" t="str">
        <f>rnd_fix1!A207</f>
        <v>o205</v>
      </c>
      <c r="B207">
        <f>rnd_fix1!I207</f>
        <v>1</v>
      </c>
      <c r="C207">
        <f>fix1_oam1!AQ208</f>
        <v>3</v>
      </c>
      <c r="D207">
        <f>fix1_fitt1!AC207</f>
        <v>1</v>
      </c>
      <c r="E207">
        <f t="shared" si="20"/>
        <v>4</v>
      </c>
      <c r="F207">
        <f t="shared" si="21"/>
        <v>2</v>
      </c>
      <c r="G207">
        <f t="shared" si="22"/>
        <v>4</v>
      </c>
      <c r="H207">
        <f>rnd_fix1!G207</f>
        <v>1</v>
      </c>
      <c r="I207">
        <f t="shared" si="23"/>
        <v>2.2000000000000002</v>
      </c>
      <c r="J207">
        <f t="shared" si="24"/>
        <v>1</v>
      </c>
      <c r="K207" t="str">
        <f t="shared" si="25"/>
        <v>11</v>
      </c>
      <c r="M207" s="10" t="s">
        <v>867</v>
      </c>
      <c r="N207" s="11">
        <v>3</v>
      </c>
      <c r="O207" s="11">
        <v>3</v>
      </c>
      <c r="P207" s="11">
        <v>4</v>
      </c>
      <c r="Q207" s="11">
        <v>2</v>
      </c>
      <c r="R207" s="11">
        <v>2</v>
      </c>
      <c r="S207" s="11">
        <v>1</v>
      </c>
      <c r="T207" s="11">
        <v>4</v>
      </c>
    </row>
    <row r="208" spans="1:20" ht="15" thickBot="1" x14ac:dyDescent="0.35">
      <c r="A208" t="str">
        <f>rnd_fix1!A208</f>
        <v>o206</v>
      </c>
      <c r="B208">
        <f>rnd_fix1!I208</f>
        <v>3</v>
      </c>
      <c r="C208">
        <f>fix1_oam1!AQ209</f>
        <v>3</v>
      </c>
      <c r="D208">
        <f>fix1_fitt1!AC208</f>
        <v>1</v>
      </c>
      <c r="E208">
        <f t="shared" si="20"/>
        <v>2</v>
      </c>
      <c r="F208">
        <f t="shared" si="21"/>
        <v>2</v>
      </c>
      <c r="G208">
        <f t="shared" si="22"/>
        <v>4</v>
      </c>
      <c r="H208">
        <f>rnd_fix1!G208</f>
        <v>3</v>
      </c>
      <c r="I208">
        <f t="shared" si="23"/>
        <v>2.2000000000000002</v>
      </c>
      <c r="J208">
        <f t="shared" si="24"/>
        <v>1</v>
      </c>
      <c r="K208" t="str">
        <f t="shared" si="25"/>
        <v>31</v>
      </c>
      <c r="M208" s="10" t="s">
        <v>868</v>
      </c>
      <c r="N208" s="11">
        <v>4</v>
      </c>
      <c r="O208" s="11">
        <v>3</v>
      </c>
      <c r="P208" s="11">
        <v>4</v>
      </c>
      <c r="Q208" s="11">
        <v>1</v>
      </c>
      <c r="R208" s="11">
        <v>2</v>
      </c>
      <c r="S208" s="11">
        <v>1</v>
      </c>
      <c r="T208" s="11">
        <v>2</v>
      </c>
    </row>
    <row r="209" spans="1:20" ht="15" thickBot="1" x14ac:dyDescent="0.35">
      <c r="A209" t="str">
        <f>rnd_fix1!A209</f>
        <v>o207</v>
      </c>
      <c r="B209">
        <f>rnd_fix1!I209</f>
        <v>3</v>
      </c>
      <c r="C209">
        <f>fix1_oam1!AQ210</f>
        <v>3</v>
      </c>
      <c r="D209">
        <f>fix1_fitt1!AC209</f>
        <v>1</v>
      </c>
      <c r="E209">
        <f t="shared" si="20"/>
        <v>2</v>
      </c>
      <c r="F209">
        <f t="shared" si="21"/>
        <v>2</v>
      </c>
      <c r="G209">
        <f t="shared" si="22"/>
        <v>4</v>
      </c>
      <c r="H209">
        <f>rnd_fix1!G209</f>
        <v>3</v>
      </c>
      <c r="I209">
        <f t="shared" si="23"/>
        <v>2.2000000000000002</v>
      </c>
      <c r="J209">
        <f t="shared" si="24"/>
        <v>1</v>
      </c>
      <c r="K209" t="str">
        <f t="shared" si="25"/>
        <v>31</v>
      </c>
      <c r="M209" s="10" t="s">
        <v>869</v>
      </c>
      <c r="N209" s="11">
        <v>3</v>
      </c>
      <c r="O209" s="11">
        <v>3</v>
      </c>
      <c r="P209" s="11">
        <v>1</v>
      </c>
      <c r="Q209" s="11">
        <v>2</v>
      </c>
      <c r="R209" s="11">
        <v>2</v>
      </c>
      <c r="S209" s="11">
        <v>4</v>
      </c>
      <c r="T209" s="11">
        <v>2</v>
      </c>
    </row>
    <row r="210" spans="1:20" ht="15" thickBot="1" x14ac:dyDescent="0.35">
      <c r="A210" t="str">
        <f>rnd_fix1!A210</f>
        <v>o208</v>
      </c>
      <c r="B210">
        <f>rnd_fix1!I210</f>
        <v>3</v>
      </c>
      <c r="C210">
        <f>fix1_oam1!AQ211</f>
        <v>2</v>
      </c>
      <c r="D210">
        <f>fix1_fitt1!AC210</f>
        <v>1</v>
      </c>
      <c r="E210">
        <f t="shared" si="20"/>
        <v>2</v>
      </c>
      <c r="F210">
        <f t="shared" si="21"/>
        <v>3</v>
      </c>
      <c r="G210">
        <f t="shared" si="22"/>
        <v>4</v>
      </c>
      <c r="H210">
        <f>rnd_fix1!G210</f>
        <v>1</v>
      </c>
      <c r="I210">
        <f t="shared" si="23"/>
        <v>2.2000000000000002</v>
      </c>
      <c r="J210">
        <f t="shared" si="24"/>
        <v>1</v>
      </c>
      <c r="K210" t="str">
        <f t="shared" si="25"/>
        <v>11</v>
      </c>
      <c r="M210" s="10" t="s">
        <v>870</v>
      </c>
      <c r="N210" s="11">
        <v>4</v>
      </c>
      <c r="O210" s="11">
        <v>3</v>
      </c>
      <c r="P210" s="11">
        <v>1</v>
      </c>
      <c r="Q210" s="11">
        <v>1</v>
      </c>
      <c r="R210" s="11">
        <v>2</v>
      </c>
      <c r="S210" s="11">
        <v>4</v>
      </c>
      <c r="T210" s="11">
        <v>1</v>
      </c>
    </row>
    <row r="211" spans="1:20" ht="15" thickBot="1" x14ac:dyDescent="0.35">
      <c r="A211" t="str">
        <f>rnd_fix1!A211</f>
        <v>o209</v>
      </c>
      <c r="B211">
        <f>rnd_fix1!I211</f>
        <v>4</v>
      </c>
      <c r="C211">
        <f>fix1_oam1!AQ212</f>
        <v>3</v>
      </c>
      <c r="D211">
        <f>fix1_fitt1!AC211</f>
        <v>1</v>
      </c>
      <c r="E211">
        <f t="shared" si="20"/>
        <v>1</v>
      </c>
      <c r="F211">
        <f t="shared" si="21"/>
        <v>2</v>
      </c>
      <c r="G211">
        <f t="shared" si="22"/>
        <v>4</v>
      </c>
      <c r="H211">
        <f>rnd_fix1!G211</f>
        <v>2</v>
      </c>
      <c r="I211">
        <f t="shared" si="23"/>
        <v>2.2000000000000002</v>
      </c>
      <c r="J211">
        <f t="shared" si="24"/>
        <v>1</v>
      </c>
      <c r="K211" t="str">
        <f t="shared" si="25"/>
        <v>21</v>
      </c>
      <c r="M211" s="10" t="s">
        <v>871</v>
      </c>
      <c r="N211" s="11">
        <v>3</v>
      </c>
      <c r="O211" s="11">
        <v>3</v>
      </c>
      <c r="P211" s="11">
        <v>1</v>
      </c>
      <c r="Q211" s="11">
        <v>2</v>
      </c>
      <c r="R211" s="11">
        <v>2</v>
      </c>
      <c r="S211" s="11">
        <v>4</v>
      </c>
      <c r="T211" s="11">
        <v>2</v>
      </c>
    </row>
    <row r="212" spans="1:20" ht="15" thickBot="1" x14ac:dyDescent="0.35">
      <c r="A212" t="str">
        <f>rnd_fix1!A212</f>
        <v>o210</v>
      </c>
      <c r="B212">
        <f>rnd_fix1!I212</f>
        <v>2</v>
      </c>
      <c r="C212">
        <f>fix1_oam1!AQ213</f>
        <v>3</v>
      </c>
      <c r="D212">
        <f>fix1_fitt1!AC212</f>
        <v>1</v>
      </c>
      <c r="E212">
        <f t="shared" si="20"/>
        <v>3</v>
      </c>
      <c r="F212">
        <f t="shared" si="21"/>
        <v>2</v>
      </c>
      <c r="G212">
        <f t="shared" si="22"/>
        <v>4</v>
      </c>
      <c r="H212">
        <f>rnd_fix1!G212</f>
        <v>3</v>
      </c>
      <c r="I212">
        <f t="shared" si="23"/>
        <v>2.2000000000000002</v>
      </c>
      <c r="J212">
        <f t="shared" si="24"/>
        <v>1</v>
      </c>
      <c r="K212" t="str">
        <f t="shared" si="25"/>
        <v>31</v>
      </c>
      <c r="M212" s="10" t="s">
        <v>872</v>
      </c>
      <c r="N212" s="11">
        <v>1</v>
      </c>
      <c r="O212" s="11">
        <v>3</v>
      </c>
      <c r="P212" s="11">
        <v>1</v>
      </c>
      <c r="Q212" s="11">
        <v>4</v>
      </c>
      <c r="R212" s="11">
        <v>2</v>
      </c>
      <c r="S212" s="11">
        <v>4</v>
      </c>
      <c r="T212" s="11">
        <v>1</v>
      </c>
    </row>
    <row r="213" spans="1:20" ht="15" thickBot="1" x14ac:dyDescent="0.35">
      <c r="A213" t="str">
        <f>rnd_fix1!A213</f>
        <v>o211</v>
      </c>
      <c r="B213">
        <f>rnd_fix1!I213</f>
        <v>4</v>
      </c>
      <c r="C213">
        <f>fix1_oam1!AQ214</f>
        <v>2</v>
      </c>
      <c r="D213">
        <f>fix1_fitt1!AC213</f>
        <v>1</v>
      </c>
      <c r="E213">
        <f t="shared" si="20"/>
        <v>1</v>
      </c>
      <c r="F213">
        <f t="shared" si="21"/>
        <v>3</v>
      </c>
      <c r="G213">
        <f t="shared" si="22"/>
        <v>4</v>
      </c>
      <c r="H213">
        <f>rnd_fix1!G213</f>
        <v>1</v>
      </c>
      <c r="I213">
        <f t="shared" si="23"/>
        <v>2.2000000000000002</v>
      </c>
      <c r="J213">
        <f t="shared" si="24"/>
        <v>1</v>
      </c>
      <c r="K213" t="str">
        <f t="shared" si="25"/>
        <v>11</v>
      </c>
      <c r="M213" s="10" t="s">
        <v>873</v>
      </c>
      <c r="N213" s="11">
        <v>3</v>
      </c>
      <c r="O213" s="11">
        <v>3</v>
      </c>
      <c r="P213" s="11">
        <v>1</v>
      </c>
      <c r="Q213" s="11">
        <v>2</v>
      </c>
      <c r="R213" s="11">
        <v>2</v>
      </c>
      <c r="S213" s="11">
        <v>4</v>
      </c>
      <c r="T213" s="11">
        <v>3</v>
      </c>
    </row>
    <row r="214" spans="1:20" ht="15" thickBot="1" x14ac:dyDescent="0.35">
      <c r="A214" t="str">
        <f>rnd_fix1!A214</f>
        <v>o212</v>
      </c>
      <c r="B214">
        <f>rnd_fix1!I214</f>
        <v>4</v>
      </c>
      <c r="C214">
        <f>fix1_oam1!AQ215</f>
        <v>2</v>
      </c>
      <c r="D214">
        <f>fix1_fitt1!AC214</f>
        <v>1</v>
      </c>
      <c r="E214">
        <f t="shared" si="20"/>
        <v>1</v>
      </c>
      <c r="F214">
        <f t="shared" si="21"/>
        <v>3</v>
      </c>
      <c r="G214">
        <f t="shared" si="22"/>
        <v>4</v>
      </c>
      <c r="H214">
        <f>rnd_fix1!G214</f>
        <v>3</v>
      </c>
      <c r="I214">
        <f t="shared" si="23"/>
        <v>2.2000000000000002</v>
      </c>
      <c r="J214">
        <f t="shared" si="24"/>
        <v>1</v>
      </c>
      <c r="K214" t="str">
        <f t="shared" si="25"/>
        <v>31</v>
      </c>
      <c r="M214" s="10" t="s">
        <v>874</v>
      </c>
      <c r="N214" s="11">
        <v>3</v>
      </c>
      <c r="O214" s="11">
        <v>3</v>
      </c>
      <c r="P214" s="11">
        <v>1</v>
      </c>
      <c r="Q214" s="11">
        <v>2</v>
      </c>
      <c r="R214" s="11">
        <v>2</v>
      </c>
      <c r="S214" s="11">
        <v>4</v>
      </c>
      <c r="T214" s="11">
        <v>3</v>
      </c>
    </row>
    <row r="215" spans="1:20" ht="15" thickBot="1" x14ac:dyDescent="0.35">
      <c r="A215" t="str">
        <f>rnd_fix1!A215</f>
        <v>o213</v>
      </c>
      <c r="B215">
        <f>rnd_fix1!I215</f>
        <v>1</v>
      </c>
      <c r="C215">
        <f>fix1_oam1!AQ216</f>
        <v>3</v>
      </c>
      <c r="D215">
        <f>fix1_fitt1!AC215</f>
        <v>1</v>
      </c>
      <c r="E215">
        <f t="shared" si="20"/>
        <v>4</v>
      </c>
      <c r="F215">
        <f t="shared" si="21"/>
        <v>2</v>
      </c>
      <c r="G215">
        <f t="shared" si="22"/>
        <v>4</v>
      </c>
      <c r="H215">
        <f>rnd_fix1!G215</f>
        <v>2</v>
      </c>
      <c r="I215">
        <f t="shared" si="23"/>
        <v>2.2000000000000002</v>
      </c>
      <c r="J215">
        <f t="shared" si="24"/>
        <v>1</v>
      </c>
      <c r="K215" t="str">
        <f t="shared" si="25"/>
        <v>21</v>
      </c>
      <c r="M215" s="10" t="s">
        <v>875</v>
      </c>
      <c r="N215" s="11">
        <v>3</v>
      </c>
      <c r="O215" s="11">
        <v>2</v>
      </c>
      <c r="P215" s="11">
        <v>1</v>
      </c>
      <c r="Q215" s="11">
        <v>2</v>
      </c>
      <c r="R215" s="11">
        <v>3</v>
      </c>
      <c r="S215" s="11">
        <v>4</v>
      </c>
      <c r="T215" s="11">
        <v>1</v>
      </c>
    </row>
    <row r="216" spans="1:20" ht="15" thickBot="1" x14ac:dyDescent="0.35">
      <c r="A216" t="str">
        <f>rnd_fix1!A216</f>
        <v>o214</v>
      </c>
      <c r="B216">
        <f>rnd_fix1!I216</f>
        <v>1</v>
      </c>
      <c r="C216">
        <f>fix1_oam1!AQ217</f>
        <v>3</v>
      </c>
      <c r="D216">
        <f>fix1_fitt1!AC216</f>
        <v>4</v>
      </c>
      <c r="E216">
        <f t="shared" si="20"/>
        <v>4</v>
      </c>
      <c r="F216">
        <f t="shared" si="21"/>
        <v>2</v>
      </c>
      <c r="G216">
        <f t="shared" si="22"/>
        <v>1</v>
      </c>
      <c r="H216">
        <f>rnd_fix1!G216</f>
        <v>1</v>
      </c>
      <c r="I216">
        <f t="shared" si="23"/>
        <v>2.8</v>
      </c>
      <c r="J216">
        <f t="shared" si="24"/>
        <v>4</v>
      </c>
      <c r="K216" t="str">
        <f t="shared" si="25"/>
        <v>14</v>
      </c>
      <c r="M216" s="10" t="s">
        <v>876</v>
      </c>
      <c r="N216" s="11">
        <v>4</v>
      </c>
      <c r="O216" s="11">
        <v>3</v>
      </c>
      <c r="P216" s="11">
        <v>1</v>
      </c>
      <c r="Q216" s="11">
        <v>1</v>
      </c>
      <c r="R216" s="11">
        <v>2</v>
      </c>
      <c r="S216" s="11">
        <v>4</v>
      </c>
      <c r="T216" s="11">
        <v>2</v>
      </c>
    </row>
    <row r="217" spans="1:20" ht="15" thickBot="1" x14ac:dyDescent="0.35">
      <c r="A217" t="str">
        <f>rnd_fix1!A217</f>
        <v>o215</v>
      </c>
      <c r="B217">
        <f>rnd_fix1!I217</f>
        <v>4</v>
      </c>
      <c r="C217">
        <f>fix1_oam1!AQ218</f>
        <v>3</v>
      </c>
      <c r="D217">
        <f>fix1_fitt1!AC217</f>
        <v>4</v>
      </c>
      <c r="E217">
        <f t="shared" si="20"/>
        <v>1</v>
      </c>
      <c r="F217">
        <f t="shared" si="21"/>
        <v>2</v>
      </c>
      <c r="G217">
        <f t="shared" si="22"/>
        <v>1</v>
      </c>
      <c r="H217">
        <f>rnd_fix1!G217</f>
        <v>1</v>
      </c>
      <c r="I217">
        <f t="shared" si="23"/>
        <v>2.8</v>
      </c>
      <c r="J217">
        <f t="shared" si="24"/>
        <v>4</v>
      </c>
      <c r="K217" t="str">
        <f t="shared" si="25"/>
        <v>14</v>
      </c>
      <c r="M217" s="10" t="s">
        <v>877</v>
      </c>
      <c r="N217" s="11">
        <v>2</v>
      </c>
      <c r="O217" s="11">
        <v>3</v>
      </c>
      <c r="P217" s="11">
        <v>1</v>
      </c>
      <c r="Q217" s="11">
        <v>3</v>
      </c>
      <c r="R217" s="11">
        <v>2</v>
      </c>
      <c r="S217" s="11">
        <v>4</v>
      </c>
      <c r="T217" s="11">
        <v>3</v>
      </c>
    </row>
    <row r="218" spans="1:20" ht="15" thickBot="1" x14ac:dyDescent="0.35">
      <c r="A218" t="str">
        <f>rnd_fix1!A218</f>
        <v>o216</v>
      </c>
      <c r="B218">
        <f>rnd_fix1!I218</f>
        <v>1</v>
      </c>
      <c r="C218">
        <f>fix1_oam1!AQ219</f>
        <v>3</v>
      </c>
      <c r="D218">
        <f>fix1_fitt1!AC218</f>
        <v>4</v>
      </c>
      <c r="E218">
        <f t="shared" si="20"/>
        <v>4</v>
      </c>
      <c r="F218">
        <f t="shared" si="21"/>
        <v>2</v>
      </c>
      <c r="G218">
        <f t="shared" si="22"/>
        <v>1</v>
      </c>
      <c r="H218">
        <f>rnd_fix1!G218</f>
        <v>4</v>
      </c>
      <c r="I218">
        <f t="shared" si="23"/>
        <v>2.8</v>
      </c>
      <c r="J218">
        <f t="shared" si="24"/>
        <v>4</v>
      </c>
      <c r="K218" t="str">
        <f t="shared" si="25"/>
        <v>44</v>
      </c>
      <c r="M218" s="10" t="s">
        <v>878</v>
      </c>
      <c r="N218" s="11">
        <v>4</v>
      </c>
      <c r="O218" s="11">
        <v>2</v>
      </c>
      <c r="P218" s="11">
        <v>1</v>
      </c>
      <c r="Q218" s="11">
        <v>1</v>
      </c>
      <c r="R218" s="11">
        <v>3</v>
      </c>
      <c r="S218" s="11">
        <v>4</v>
      </c>
      <c r="T218" s="11">
        <v>1</v>
      </c>
    </row>
    <row r="219" spans="1:20" ht="15" thickBot="1" x14ac:dyDescent="0.35">
      <c r="A219" t="str">
        <f>rnd_fix1!A219</f>
        <v>o217</v>
      </c>
      <c r="B219">
        <f>rnd_fix1!I219</f>
        <v>4</v>
      </c>
      <c r="C219">
        <f>fix1_oam1!AQ220</f>
        <v>3</v>
      </c>
      <c r="D219">
        <f>fix1_fitt1!AC219</f>
        <v>4</v>
      </c>
      <c r="E219">
        <f t="shared" si="20"/>
        <v>1</v>
      </c>
      <c r="F219">
        <f t="shared" si="21"/>
        <v>2</v>
      </c>
      <c r="G219">
        <f t="shared" si="22"/>
        <v>1</v>
      </c>
      <c r="H219">
        <f>rnd_fix1!G219</f>
        <v>4</v>
      </c>
      <c r="I219">
        <f t="shared" si="23"/>
        <v>2.8</v>
      </c>
      <c r="J219">
        <f t="shared" si="24"/>
        <v>4</v>
      </c>
      <c r="K219" t="str">
        <f t="shared" si="25"/>
        <v>44</v>
      </c>
      <c r="M219" s="10" t="s">
        <v>879</v>
      </c>
      <c r="N219" s="11">
        <v>4</v>
      </c>
      <c r="O219" s="11">
        <v>2</v>
      </c>
      <c r="P219" s="11">
        <v>1</v>
      </c>
      <c r="Q219" s="11">
        <v>1</v>
      </c>
      <c r="R219" s="11">
        <v>3</v>
      </c>
      <c r="S219" s="11">
        <v>4</v>
      </c>
      <c r="T219" s="11">
        <v>3</v>
      </c>
    </row>
    <row r="220" spans="1:20" ht="15" thickBot="1" x14ac:dyDescent="0.35">
      <c r="A220" t="str">
        <f>rnd_fix1!A220</f>
        <v>o218</v>
      </c>
      <c r="B220">
        <f>rnd_fix1!I220</f>
        <v>3</v>
      </c>
      <c r="C220">
        <f>fix1_oam1!AQ221</f>
        <v>3</v>
      </c>
      <c r="D220">
        <f>fix1_fitt1!AC220</f>
        <v>1</v>
      </c>
      <c r="E220">
        <f t="shared" si="20"/>
        <v>2</v>
      </c>
      <c r="F220">
        <f t="shared" si="21"/>
        <v>2</v>
      </c>
      <c r="G220">
        <f t="shared" si="22"/>
        <v>4</v>
      </c>
      <c r="H220">
        <f>rnd_fix1!G220</f>
        <v>2</v>
      </c>
      <c r="I220">
        <f t="shared" si="23"/>
        <v>2.2000000000000002</v>
      </c>
      <c r="J220">
        <f t="shared" si="24"/>
        <v>1</v>
      </c>
      <c r="K220" t="str">
        <f t="shared" si="25"/>
        <v>21</v>
      </c>
      <c r="M220" s="10" t="s">
        <v>880</v>
      </c>
      <c r="N220" s="11">
        <v>1</v>
      </c>
      <c r="O220" s="11">
        <v>3</v>
      </c>
      <c r="P220" s="11">
        <v>1</v>
      </c>
      <c r="Q220" s="11">
        <v>4</v>
      </c>
      <c r="R220" s="11">
        <v>2</v>
      </c>
      <c r="S220" s="11">
        <v>4</v>
      </c>
      <c r="T220" s="11">
        <v>2</v>
      </c>
    </row>
    <row r="221" spans="1:20" ht="15" thickBot="1" x14ac:dyDescent="0.35">
      <c r="A221" t="str">
        <f>rnd_fix1!A221</f>
        <v>o219</v>
      </c>
      <c r="B221">
        <f>rnd_fix1!I221</f>
        <v>1</v>
      </c>
      <c r="C221">
        <f>fix1_oam1!AQ222</f>
        <v>2</v>
      </c>
      <c r="D221">
        <f>fix1_fitt1!AC221</f>
        <v>1</v>
      </c>
      <c r="E221">
        <f t="shared" si="20"/>
        <v>4</v>
      </c>
      <c r="F221">
        <f t="shared" si="21"/>
        <v>3</v>
      </c>
      <c r="G221">
        <f t="shared" si="22"/>
        <v>4</v>
      </c>
      <c r="H221">
        <f>rnd_fix1!G221</f>
        <v>2</v>
      </c>
      <c r="I221">
        <f t="shared" si="23"/>
        <v>2.2000000000000002</v>
      </c>
      <c r="J221">
        <f t="shared" si="24"/>
        <v>1</v>
      </c>
      <c r="K221" t="str">
        <f t="shared" si="25"/>
        <v>21</v>
      </c>
      <c r="M221" s="10" t="s">
        <v>881</v>
      </c>
      <c r="N221" s="11">
        <v>1</v>
      </c>
      <c r="O221" s="11">
        <v>3</v>
      </c>
      <c r="P221" s="11">
        <v>4</v>
      </c>
      <c r="Q221" s="11">
        <v>4</v>
      </c>
      <c r="R221" s="11">
        <v>2</v>
      </c>
      <c r="S221" s="11">
        <v>1</v>
      </c>
      <c r="T221" s="11">
        <v>1</v>
      </c>
    </row>
    <row r="222" spans="1:20" ht="15" thickBot="1" x14ac:dyDescent="0.35">
      <c r="A222" t="str">
        <f>rnd_fix1!A222</f>
        <v>o220</v>
      </c>
      <c r="B222">
        <f>rnd_fix1!I222</f>
        <v>2</v>
      </c>
      <c r="C222">
        <f>fix1_oam1!AQ223</f>
        <v>3</v>
      </c>
      <c r="D222">
        <f>fix1_fitt1!AC222</f>
        <v>1</v>
      </c>
      <c r="E222">
        <f t="shared" si="20"/>
        <v>3</v>
      </c>
      <c r="F222">
        <f t="shared" si="21"/>
        <v>2</v>
      </c>
      <c r="G222">
        <f t="shared" si="22"/>
        <v>4</v>
      </c>
      <c r="H222">
        <f>rnd_fix1!G222</f>
        <v>1</v>
      </c>
      <c r="I222">
        <f t="shared" si="23"/>
        <v>2.2000000000000002</v>
      </c>
      <c r="J222">
        <f t="shared" si="24"/>
        <v>1</v>
      </c>
      <c r="K222" t="str">
        <f t="shared" si="25"/>
        <v>11</v>
      </c>
      <c r="M222" s="10" t="s">
        <v>882</v>
      </c>
      <c r="N222" s="11">
        <v>4</v>
      </c>
      <c r="O222" s="11">
        <v>3</v>
      </c>
      <c r="P222" s="11">
        <v>4</v>
      </c>
      <c r="Q222" s="11">
        <v>1</v>
      </c>
      <c r="R222" s="11">
        <v>2</v>
      </c>
      <c r="S222" s="11">
        <v>1</v>
      </c>
      <c r="T222" s="11">
        <v>1</v>
      </c>
    </row>
    <row r="223" spans="1:20" ht="15" thickBot="1" x14ac:dyDescent="0.35">
      <c r="A223" t="str">
        <f>rnd_fix1!A223</f>
        <v>o221</v>
      </c>
      <c r="B223">
        <f>rnd_fix1!I223</f>
        <v>3</v>
      </c>
      <c r="C223">
        <f>fix1_oam1!AQ224</f>
        <v>3</v>
      </c>
      <c r="D223">
        <f>fix1_fitt1!AC223</f>
        <v>1</v>
      </c>
      <c r="E223">
        <f t="shared" si="20"/>
        <v>2</v>
      </c>
      <c r="F223">
        <f t="shared" si="21"/>
        <v>2</v>
      </c>
      <c r="G223">
        <f t="shared" si="22"/>
        <v>4</v>
      </c>
      <c r="H223">
        <f>rnd_fix1!G223</f>
        <v>2</v>
      </c>
      <c r="I223">
        <f t="shared" si="23"/>
        <v>2.2000000000000002</v>
      </c>
      <c r="J223">
        <f t="shared" si="24"/>
        <v>1</v>
      </c>
      <c r="K223" t="str">
        <f t="shared" si="25"/>
        <v>21</v>
      </c>
      <c r="M223" s="10" t="s">
        <v>883</v>
      </c>
      <c r="N223" s="11">
        <v>1</v>
      </c>
      <c r="O223" s="11">
        <v>3</v>
      </c>
      <c r="P223" s="11">
        <v>4</v>
      </c>
      <c r="Q223" s="11">
        <v>4</v>
      </c>
      <c r="R223" s="11">
        <v>2</v>
      </c>
      <c r="S223" s="11">
        <v>1</v>
      </c>
      <c r="T223" s="11">
        <v>4</v>
      </c>
    </row>
    <row r="224" spans="1:20" ht="15" thickBot="1" x14ac:dyDescent="0.35">
      <c r="A224" t="str">
        <f>rnd_fix1!A224</f>
        <v>o222</v>
      </c>
      <c r="B224">
        <f>rnd_fix1!I224</f>
        <v>4</v>
      </c>
      <c r="C224">
        <f>fix1_oam1!AQ225</f>
        <v>3</v>
      </c>
      <c r="D224">
        <f>fix1_fitt1!AC224</f>
        <v>4</v>
      </c>
      <c r="E224">
        <f t="shared" si="20"/>
        <v>1</v>
      </c>
      <c r="F224">
        <f t="shared" si="21"/>
        <v>2</v>
      </c>
      <c r="G224">
        <f t="shared" si="22"/>
        <v>1</v>
      </c>
      <c r="H224">
        <f>rnd_fix1!G224</f>
        <v>1</v>
      </c>
      <c r="I224">
        <f t="shared" si="23"/>
        <v>2.8</v>
      </c>
      <c r="J224">
        <f t="shared" si="24"/>
        <v>4</v>
      </c>
      <c r="K224" t="str">
        <f t="shared" si="25"/>
        <v>14</v>
      </c>
      <c r="M224" s="10" t="s">
        <v>884</v>
      </c>
      <c r="N224" s="11">
        <v>4</v>
      </c>
      <c r="O224" s="11">
        <v>3</v>
      </c>
      <c r="P224" s="11">
        <v>4</v>
      </c>
      <c r="Q224" s="11">
        <v>1</v>
      </c>
      <c r="R224" s="11">
        <v>2</v>
      </c>
      <c r="S224" s="11">
        <v>1</v>
      </c>
      <c r="T224" s="11">
        <v>4</v>
      </c>
    </row>
    <row r="225" spans="1:20" ht="15" thickBot="1" x14ac:dyDescent="0.35">
      <c r="A225" t="str">
        <f>rnd_fix1!A225</f>
        <v>o223</v>
      </c>
      <c r="B225">
        <f>rnd_fix1!I225</f>
        <v>1</v>
      </c>
      <c r="C225">
        <f>fix1_oam1!AQ226</f>
        <v>3</v>
      </c>
      <c r="D225">
        <f>fix1_fitt1!AC225</f>
        <v>1</v>
      </c>
      <c r="E225">
        <f t="shared" si="20"/>
        <v>4</v>
      </c>
      <c r="F225">
        <f t="shared" si="21"/>
        <v>2</v>
      </c>
      <c r="G225">
        <f t="shared" si="22"/>
        <v>4</v>
      </c>
      <c r="H225">
        <f>rnd_fix1!G225</f>
        <v>1</v>
      </c>
      <c r="I225">
        <f t="shared" si="23"/>
        <v>2.2000000000000002</v>
      </c>
      <c r="J225">
        <f t="shared" si="24"/>
        <v>1</v>
      </c>
      <c r="K225" t="str">
        <f t="shared" si="25"/>
        <v>11</v>
      </c>
      <c r="M225" s="10" t="s">
        <v>885</v>
      </c>
      <c r="N225" s="11">
        <v>3</v>
      </c>
      <c r="O225" s="11">
        <v>3</v>
      </c>
      <c r="P225" s="11">
        <v>1</v>
      </c>
      <c r="Q225" s="11">
        <v>2</v>
      </c>
      <c r="R225" s="11">
        <v>2</v>
      </c>
      <c r="S225" s="11">
        <v>4</v>
      </c>
      <c r="T225" s="11">
        <v>2</v>
      </c>
    </row>
    <row r="226" spans="1:20" ht="15" thickBot="1" x14ac:dyDescent="0.35">
      <c r="A226" t="str">
        <f>rnd_fix1!A226</f>
        <v>o224</v>
      </c>
      <c r="B226">
        <f>rnd_fix1!I226</f>
        <v>2</v>
      </c>
      <c r="C226">
        <f>fix1_oam1!AQ227</f>
        <v>3</v>
      </c>
      <c r="D226">
        <f>fix1_fitt1!AC226</f>
        <v>1</v>
      </c>
      <c r="E226">
        <f t="shared" si="20"/>
        <v>3</v>
      </c>
      <c r="F226">
        <f t="shared" si="21"/>
        <v>2</v>
      </c>
      <c r="G226">
        <f t="shared" si="22"/>
        <v>4</v>
      </c>
      <c r="H226">
        <f>rnd_fix1!G226</f>
        <v>3</v>
      </c>
      <c r="I226">
        <f t="shared" si="23"/>
        <v>2.2000000000000002</v>
      </c>
      <c r="J226">
        <f t="shared" si="24"/>
        <v>1</v>
      </c>
      <c r="K226" t="str">
        <f t="shared" si="25"/>
        <v>31</v>
      </c>
      <c r="M226" s="10" t="s">
        <v>886</v>
      </c>
      <c r="N226" s="11">
        <v>1</v>
      </c>
      <c r="O226" s="11">
        <v>2</v>
      </c>
      <c r="P226" s="11">
        <v>1</v>
      </c>
      <c r="Q226" s="11">
        <v>4</v>
      </c>
      <c r="R226" s="11">
        <v>3</v>
      </c>
      <c r="S226" s="11">
        <v>4</v>
      </c>
      <c r="T226" s="11">
        <v>2</v>
      </c>
    </row>
    <row r="227" spans="1:20" ht="15" thickBot="1" x14ac:dyDescent="0.35">
      <c r="A227" t="str">
        <f>rnd_fix1!A227</f>
        <v>o225</v>
      </c>
      <c r="B227">
        <f>rnd_fix1!I227</f>
        <v>2</v>
      </c>
      <c r="C227">
        <f>fix1_oam1!AQ228</f>
        <v>3</v>
      </c>
      <c r="D227">
        <f>fix1_fitt1!AC227</f>
        <v>1</v>
      </c>
      <c r="E227">
        <f t="shared" si="20"/>
        <v>3</v>
      </c>
      <c r="F227">
        <f t="shared" si="21"/>
        <v>2</v>
      </c>
      <c r="G227">
        <f t="shared" si="22"/>
        <v>4</v>
      </c>
      <c r="H227">
        <f>rnd_fix1!G227</f>
        <v>3</v>
      </c>
      <c r="I227">
        <f t="shared" si="23"/>
        <v>2.2000000000000002</v>
      </c>
      <c r="J227">
        <f t="shared" si="24"/>
        <v>1</v>
      </c>
      <c r="K227" t="str">
        <f t="shared" si="25"/>
        <v>31</v>
      </c>
      <c r="M227" s="10" t="s">
        <v>887</v>
      </c>
      <c r="N227" s="11">
        <v>2</v>
      </c>
      <c r="O227" s="11">
        <v>3</v>
      </c>
      <c r="P227" s="11">
        <v>1</v>
      </c>
      <c r="Q227" s="11">
        <v>3</v>
      </c>
      <c r="R227" s="11">
        <v>2</v>
      </c>
      <c r="S227" s="11">
        <v>4</v>
      </c>
      <c r="T227" s="11">
        <v>1</v>
      </c>
    </row>
    <row r="228" spans="1:20" ht="15" thickBot="1" x14ac:dyDescent="0.35">
      <c r="A228" t="str">
        <f>rnd_fix1!A228</f>
        <v>o226</v>
      </c>
      <c r="B228">
        <f>rnd_fix1!I228</f>
        <v>3</v>
      </c>
      <c r="C228">
        <f>fix1_oam1!AQ229</f>
        <v>3</v>
      </c>
      <c r="D228">
        <f>fix1_fitt1!AC228</f>
        <v>1</v>
      </c>
      <c r="E228">
        <f t="shared" si="20"/>
        <v>2</v>
      </c>
      <c r="F228">
        <f t="shared" si="21"/>
        <v>2</v>
      </c>
      <c r="G228">
        <f t="shared" si="22"/>
        <v>4</v>
      </c>
      <c r="H228">
        <f>rnd_fix1!G228</f>
        <v>2</v>
      </c>
      <c r="I228">
        <f t="shared" si="23"/>
        <v>2.2000000000000002</v>
      </c>
      <c r="J228">
        <f t="shared" si="24"/>
        <v>1</v>
      </c>
      <c r="K228" t="str">
        <f t="shared" si="25"/>
        <v>21</v>
      </c>
      <c r="M228" s="10" t="s">
        <v>888</v>
      </c>
      <c r="N228" s="11">
        <v>3</v>
      </c>
      <c r="O228" s="11">
        <v>3</v>
      </c>
      <c r="P228" s="11">
        <v>1</v>
      </c>
      <c r="Q228" s="11">
        <v>2</v>
      </c>
      <c r="R228" s="11">
        <v>2</v>
      </c>
      <c r="S228" s="11">
        <v>4</v>
      </c>
      <c r="T228" s="11">
        <v>2</v>
      </c>
    </row>
    <row r="229" spans="1:20" ht="15" thickBot="1" x14ac:dyDescent="0.35">
      <c r="A229" t="str">
        <f>rnd_fix1!A229</f>
        <v>o227</v>
      </c>
      <c r="B229">
        <f>rnd_fix1!I229</f>
        <v>1</v>
      </c>
      <c r="C229">
        <f>fix1_oam1!AQ230</f>
        <v>3</v>
      </c>
      <c r="D229">
        <f>fix1_fitt1!AC229</f>
        <v>1</v>
      </c>
      <c r="E229">
        <f t="shared" si="20"/>
        <v>4</v>
      </c>
      <c r="F229">
        <f t="shared" si="21"/>
        <v>2</v>
      </c>
      <c r="G229">
        <f t="shared" si="22"/>
        <v>4</v>
      </c>
      <c r="H229">
        <f>rnd_fix1!G229</f>
        <v>2</v>
      </c>
      <c r="I229">
        <f t="shared" si="23"/>
        <v>2.2000000000000002</v>
      </c>
      <c r="J229">
        <f t="shared" si="24"/>
        <v>1</v>
      </c>
      <c r="K229" t="str">
        <f t="shared" si="25"/>
        <v>21</v>
      </c>
      <c r="M229" s="10" t="s">
        <v>889</v>
      </c>
      <c r="N229" s="11">
        <v>4</v>
      </c>
      <c r="O229" s="11">
        <v>3</v>
      </c>
      <c r="P229" s="11">
        <v>4</v>
      </c>
      <c r="Q229" s="11">
        <v>1</v>
      </c>
      <c r="R229" s="11">
        <v>2</v>
      </c>
      <c r="S229" s="11">
        <v>1</v>
      </c>
      <c r="T229" s="11">
        <v>1</v>
      </c>
    </row>
    <row r="230" spans="1:20" ht="15" thickBot="1" x14ac:dyDescent="0.35">
      <c r="A230" t="str">
        <f>rnd_fix1!A230</f>
        <v>o228</v>
      </c>
      <c r="B230">
        <f>rnd_fix1!I230</f>
        <v>3</v>
      </c>
      <c r="C230">
        <f>fix1_oam1!AQ231</f>
        <v>3</v>
      </c>
      <c r="D230">
        <f>fix1_fitt1!AC230</f>
        <v>1</v>
      </c>
      <c r="E230">
        <f t="shared" si="20"/>
        <v>2</v>
      </c>
      <c r="F230">
        <f t="shared" si="21"/>
        <v>2</v>
      </c>
      <c r="G230">
        <f t="shared" si="22"/>
        <v>4</v>
      </c>
      <c r="H230">
        <f>rnd_fix1!G230</f>
        <v>1</v>
      </c>
      <c r="I230">
        <f t="shared" si="23"/>
        <v>2.2000000000000002</v>
      </c>
      <c r="J230">
        <f t="shared" si="24"/>
        <v>1</v>
      </c>
      <c r="K230" t="str">
        <f t="shared" si="25"/>
        <v>11</v>
      </c>
      <c r="M230" s="10" t="s">
        <v>890</v>
      </c>
      <c r="N230" s="11">
        <v>1</v>
      </c>
      <c r="O230" s="11">
        <v>3</v>
      </c>
      <c r="P230" s="11">
        <v>1</v>
      </c>
      <c r="Q230" s="11">
        <v>4</v>
      </c>
      <c r="R230" s="11">
        <v>2</v>
      </c>
      <c r="S230" s="11">
        <v>4</v>
      </c>
      <c r="T230" s="11">
        <v>1</v>
      </c>
    </row>
    <row r="231" spans="1:20" ht="15" thickBot="1" x14ac:dyDescent="0.35">
      <c r="A231" t="str">
        <f>rnd_fix1!A231</f>
        <v>o229</v>
      </c>
      <c r="B231">
        <f>rnd_fix1!I231</f>
        <v>3</v>
      </c>
      <c r="C231">
        <f>fix1_oam1!AQ232</f>
        <v>3</v>
      </c>
      <c r="D231">
        <f>fix1_fitt1!AC231</f>
        <v>1</v>
      </c>
      <c r="E231">
        <f t="shared" si="20"/>
        <v>2</v>
      </c>
      <c r="F231">
        <f t="shared" si="21"/>
        <v>2</v>
      </c>
      <c r="G231">
        <f t="shared" si="22"/>
        <v>4</v>
      </c>
      <c r="H231">
        <f>rnd_fix1!G231</f>
        <v>1</v>
      </c>
      <c r="I231">
        <f t="shared" si="23"/>
        <v>2.2000000000000002</v>
      </c>
      <c r="J231">
        <f t="shared" si="24"/>
        <v>1</v>
      </c>
      <c r="K231" t="str">
        <f t="shared" si="25"/>
        <v>11</v>
      </c>
      <c r="M231" s="10" t="s">
        <v>891</v>
      </c>
      <c r="N231" s="11">
        <v>2</v>
      </c>
      <c r="O231" s="11">
        <v>3</v>
      </c>
      <c r="P231" s="11">
        <v>1</v>
      </c>
      <c r="Q231" s="11">
        <v>3</v>
      </c>
      <c r="R231" s="11">
        <v>2</v>
      </c>
      <c r="S231" s="11">
        <v>4</v>
      </c>
      <c r="T231" s="11">
        <v>3</v>
      </c>
    </row>
    <row r="232" spans="1:20" ht="15" thickBot="1" x14ac:dyDescent="0.35">
      <c r="A232" t="str">
        <f>rnd_fix1!A232</f>
        <v>o230</v>
      </c>
      <c r="B232">
        <f>rnd_fix1!I232</f>
        <v>2</v>
      </c>
      <c r="C232">
        <f>fix1_oam1!AQ233</f>
        <v>3</v>
      </c>
      <c r="D232">
        <f>fix1_fitt1!AC232</f>
        <v>1</v>
      </c>
      <c r="E232">
        <f t="shared" si="20"/>
        <v>3</v>
      </c>
      <c r="F232">
        <f t="shared" si="21"/>
        <v>2</v>
      </c>
      <c r="G232">
        <f t="shared" si="22"/>
        <v>4</v>
      </c>
      <c r="H232">
        <f>rnd_fix1!G232</f>
        <v>3</v>
      </c>
      <c r="I232">
        <f t="shared" si="23"/>
        <v>2.2000000000000002</v>
      </c>
      <c r="J232">
        <f t="shared" si="24"/>
        <v>1</v>
      </c>
      <c r="K232" t="str">
        <f t="shared" si="25"/>
        <v>31</v>
      </c>
      <c r="M232" s="10" t="s">
        <v>892</v>
      </c>
      <c r="N232" s="11">
        <v>2</v>
      </c>
      <c r="O232" s="11">
        <v>3</v>
      </c>
      <c r="P232" s="11">
        <v>1</v>
      </c>
      <c r="Q232" s="11">
        <v>3</v>
      </c>
      <c r="R232" s="11">
        <v>2</v>
      </c>
      <c r="S232" s="11">
        <v>4</v>
      </c>
      <c r="T232" s="11">
        <v>3</v>
      </c>
    </row>
    <row r="233" spans="1:20" ht="15" thickBot="1" x14ac:dyDescent="0.35">
      <c r="A233" t="str">
        <f>rnd_fix1!A233</f>
        <v>o231</v>
      </c>
      <c r="B233">
        <f>rnd_fix1!I233</f>
        <v>1</v>
      </c>
      <c r="C233">
        <f>fix1_oam1!AQ234</f>
        <v>3</v>
      </c>
      <c r="D233">
        <f>fix1_fitt1!AC233</f>
        <v>1</v>
      </c>
      <c r="E233">
        <f t="shared" si="20"/>
        <v>4</v>
      </c>
      <c r="F233">
        <f t="shared" si="21"/>
        <v>2</v>
      </c>
      <c r="G233">
        <f t="shared" si="22"/>
        <v>4</v>
      </c>
      <c r="H233">
        <f>rnd_fix1!G233</f>
        <v>3</v>
      </c>
      <c r="I233">
        <f t="shared" si="23"/>
        <v>2.2000000000000002</v>
      </c>
      <c r="J233">
        <f t="shared" si="24"/>
        <v>1</v>
      </c>
      <c r="K233" t="str">
        <f t="shared" si="25"/>
        <v>31</v>
      </c>
      <c r="M233" s="10" t="s">
        <v>893</v>
      </c>
      <c r="N233" s="11">
        <v>3</v>
      </c>
      <c r="O233" s="11">
        <v>3</v>
      </c>
      <c r="P233" s="11">
        <v>1</v>
      </c>
      <c r="Q233" s="11">
        <v>2</v>
      </c>
      <c r="R233" s="11">
        <v>2</v>
      </c>
      <c r="S233" s="11">
        <v>4</v>
      </c>
      <c r="T233" s="11">
        <v>2</v>
      </c>
    </row>
    <row r="234" spans="1:20" ht="15" thickBot="1" x14ac:dyDescent="0.35">
      <c r="A234" t="str">
        <f>rnd_fix1!A234</f>
        <v>o232</v>
      </c>
      <c r="B234">
        <f>rnd_fix1!I234</f>
        <v>3</v>
      </c>
      <c r="C234">
        <f>fix1_oam1!AQ235</f>
        <v>2</v>
      </c>
      <c r="D234">
        <f>fix1_fitt1!AC234</f>
        <v>1</v>
      </c>
      <c r="E234">
        <f t="shared" si="20"/>
        <v>2</v>
      </c>
      <c r="F234">
        <f t="shared" si="21"/>
        <v>3</v>
      </c>
      <c r="G234">
        <f t="shared" si="22"/>
        <v>4</v>
      </c>
      <c r="H234">
        <f>rnd_fix1!G234</f>
        <v>2</v>
      </c>
      <c r="I234">
        <f t="shared" si="23"/>
        <v>2.2000000000000002</v>
      </c>
      <c r="J234">
        <f t="shared" si="24"/>
        <v>1</v>
      </c>
      <c r="K234" t="str">
        <f t="shared" si="25"/>
        <v>21</v>
      </c>
      <c r="M234" s="10" t="s">
        <v>894</v>
      </c>
      <c r="N234" s="11">
        <v>1</v>
      </c>
      <c r="O234" s="11">
        <v>3</v>
      </c>
      <c r="P234" s="11">
        <v>1</v>
      </c>
      <c r="Q234" s="11">
        <v>4</v>
      </c>
      <c r="R234" s="11">
        <v>2</v>
      </c>
      <c r="S234" s="11">
        <v>4</v>
      </c>
      <c r="T234" s="11">
        <v>2</v>
      </c>
    </row>
    <row r="235" spans="1:20" ht="15" thickBot="1" x14ac:dyDescent="0.35">
      <c r="A235" t="str">
        <f>rnd_fix1!A235</f>
        <v>o233</v>
      </c>
      <c r="B235">
        <f>rnd_fix1!I235</f>
        <v>4</v>
      </c>
      <c r="C235">
        <f>fix1_oam1!AQ236</f>
        <v>3</v>
      </c>
      <c r="D235">
        <f>fix1_fitt1!AC235</f>
        <v>1</v>
      </c>
      <c r="E235">
        <f t="shared" si="20"/>
        <v>1</v>
      </c>
      <c r="F235">
        <f t="shared" si="21"/>
        <v>2</v>
      </c>
      <c r="G235">
        <f t="shared" si="22"/>
        <v>4</v>
      </c>
      <c r="H235">
        <f>rnd_fix1!G235</f>
        <v>3</v>
      </c>
      <c r="I235">
        <f t="shared" si="23"/>
        <v>2.2000000000000002</v>
      </c>
      <c r="J235">
        <f t="shared" si="24"/>
        <v>1</v>
      </c>
      <c r="K235" t="str">
        <f t="shared" si="25"/>
        <v>31</v>
      </c>
      <c r="M235" s="10" t="s">
        <v>895</v>
      </c>
      <c r="N235" s="11">
        <v>3</v>
      </c>
      <c r="O235" s="11">
        <v>3</v>
      </c>
      <c r="P235" s="11">
        <v>1</v>
      </c>
      <c r="Q235" s="11">
        <v>2</v>
      </c>
      <c r="R235" s="11">
        <v>2</v>
      </c>
      <c r="S235" s="11">
        <v>4</v>
      </c>
      <c r="T235" s="11">
        <v>1</v>
      </c>
    </row>
    <row r="236" spans="1:20" ht="15" thickBot="1" x14ac:dyDescent="0.35">
      <c r="A236" t="str">
        <f>rnd_fix1!A236</f>
        <v>o234</v>
      </c>
      <c r="B236">
        <f>rnd_fix1!I236</f>
        <v>1</v>
      </c>
      <c r="C236">
        <f>fix1_oam1!AQ237</f>
        <v>3</v>
      </c>
      <c r="D236">
        <f>fix1_fitt1!AC236</f>
        <v>4</v>
      </c>
      <c r="E236">
        <f t="shared" si="20"/>
        <v>4</v>
      </c>
      <c r="F236">
        <f t="shared" si="21"/>
        <v>2</v>
      </c>
      <c r="G236">
        <f t="shared" si="22"/>
        <v>1</v>
      </c>
      <c r="H236">
        <f>rnd_fix1!G236</f>
        <v>4</v>
      </c>
      <c r="I236">
        <f t="shared" si="23"/>
        <v>2.8</v>
      </c>
      <c r="J236">
        <f t="shared" si="24"/>
        <v>4</v>
      </c>
      <c r="K236" t="str">
        <f t="shared" si="25"/>
        <v>44</v>
      </c>
      <c r="M236" s="10" t="s">
        <v>896</v>
      </c>
      <c r="N236" s="11">
        <v>3</v>
      </c>
      <c r="O236" s="11">
        <v>3</v>
      </c>
      <c r="P236" s="11">
        <v>1</v>
      </c>
      <c r="Q236" s="11">
        <v>2</v>
      </c>
      <c r="R236" s="11">
        <v>2</v>
      </c>
      <c r="S236" s="11">
        <v>4</v>
      </c>
      <c r="T236" s="11">
        <v>1</v>
      </c>
    </row>
    <row r="237" spans="1:20" ht="15" thickBot="1" x14ac:dyDescent="0.35">
      <c r="A237" t="str">
        <f>rnd_fix1!A237</f>
        <v>o235</v>
      </c>
      <c r="B237">
        <f>rnd_fix1!I237</f>
        <v>2</v>
      </c>
      <c r="C237">
        <f>fix1_oam1!AQ238</f>
        <v>3</v>
      </c>
      <c r="D237">
        <f>fix1_fitt1!AC237</f>
        <v>1</v>
      </c>
      <c r="E237">
        <f t="shared" si="20"/>
        <v>3</v>
      </c>
      <c r="F237">
        <f t="shared" si="21"/>
        <v>2</v>
      </c>
      <c r="G237">
        <f t="shared" si="22"/>
        <v>4</v>
      </c>
      <c r="H237">
        <f>rnd_fix1!G237</f>
        <v>2</v>
      </c>
      <c r="I237">
        <f t="shared" si="23"/>
        <v>2.2000000000000002</v>
      </c>
      <c r="J237">
        <f t="shared" si="24"/>
        <v>1</v>
      </c>
      <c r="K237" t="str">
        <f t="shared" si="25"/>
        <v>21</v>
      </c>
      <c r="M237" s="10" t="s">
        <v>897</v>
      </c>
      <c r="N237" s="11">
        <v>2</v>
      </c>
      <c r="O237" s="11">
        <v>3</v>
      </c>
      <c r="P237" s="11">
        <v>1</v>
      </c>
      <c r="Q237" s="11">
        <v>3</v>
      </c>
      <c r="R237" s="11">
        <v>2</v>
      </c>
      <c r="S237" s="11">
        <v>4</v>
      </c>
      <c r="T237" s="11">
        <v>3</v>
      </c>
    </row>
    <row r="238" spans="1:20" ht="15" thickBot="1" x14ac:dyDescent="0.35">
      <c r="A238" t="str">
        <f>rnd_fix1!A238</f>
        <v>o236</v>
      </c>
      <c r="B238">
        <f>rnd_fix1!I238</f>
        <v>4</v>
      </c>
      <c r="C238">
        <f>fix1_oam1!AQ239</f>
        <v>3</v>
      </c>
      <c r="D238">
        <f>fix1_fitt1!AC238</f>
        <v>1</v>
      </c>
      <c r="E238">
        <f t="shared" si="20"/>
        <v>1</v>
      </c>
      <c r="F238">
        <f t="shared" si="21"/>
        <v>2</v>
      </c>
      <c r="G238">
        <f t="shared" si="22"/>
        <v>4</v>
      </c>
      <c r="H238">
        <f>rnd_fix1!G238</f>
        <v>3</v>
      </c>
      <c r="I238">
        <f t="shared" si="23"/>
        <v>2.2000000000000002</v>
      </c>
      <c r="J238">
        <f t="shared" si="24"/>
        <v>1</v>
      </c>
      <c r="K238" t="str">
        <f t="shared" si="25"/>
        <v>31</v>
      </c>
      <c r="M238" s="10" t="s">
        <v>898</v>
      </c>
      <c r="N238" s="11">
        <v>1</v>
      </c>
      <c r="O238" s="11">
        <v>3</v>
      </c>
      <c r="P238" s="11">
        <v>1</v>
      </c>
      <c r="Q238" s="11">
        <v>4</v>
      </c>
      <c r="R238" s="11">
        <v>2</v>
      </c>
      <c r="S238" s="11">
        <v>4</v>
      </c>
      <c r="T238" s="11">
        <v>3</v>
      </c>
    </row>
    <row r="239" spans="1:20" ht="15" thickBot="1" x14ac:dyDescent="0.35">
      <c r="A239" t="str">
        <f>rnd_fix1!A239</f>
        <v>o237</v>
      </c>
      <c r="B239">
        <f>rnd_fix1!I239</f>
        <v>2</v>
      </c>
      <c r="C239">
        <f>fix1_oam1!AQ240</f>
        <v>3</v>
      </c>
      <c r="D239">
        <f>fix1_fitt1!AC239</f>
        <v>1</v>
      </c>
      <c r="E239">
        <f t="shared" si="20"/>
        <v>3</v>
      </c>
      <c r="F239">
        <f t="shared" si="21"/>
        <v>2</v>
      </c>
      <c r="G239">
        <f t="shared" si="22"/>
        <v>4</v>
      </c>
      <c r="H239">
        <f>rnd_fix1!G239</f>
        <v>1</v>
      </c>
      <c r="I239">
        <f t="shared" si="23"/>
        <v>2.2000000000000002</v>
      </c>
      <c r="J239">
        <f t="shared" si="24"/>
        <v>1</v>
      </c>
      <c r="K239" t="str">
        <f t="shared" si="25"/>
        <v>11</v>
      </c>
      <c r="M239" s="10" t="s">
        <v>899</v>
      </c>
      <c r="N239" s="11">
        <v>3</v>
      </c>
      <c r="O239" s="11">
        <v>2</v>
      </c>
      <c r="P239" s="11">
        <v>1</v>
      </c>
      <c r="Q239" s="11">
        <v>2</v>
      </c>
      <c r="R239" s="11">
        <v>3</v>
      </c>
      <c r="S239" s="11">
        <v>4</v>
      </c>
      <c r="T239" s="11">
        <v>2</v>
      </c>
    </row>
    <row r="240" spans="1:20" ht="15" thickBot="1" x14ac:dyDescent="0.35">
      <c r="A240" t="str">
        <f>rnd_fix1!A240</f>
        <v>o238</v>
      </c>
      <c r="B240">
        <f>rnd_fix1!I240</f>
        <v>1</v>
      </c>
      <c r="C240">
        <f>fix1_oam1!AQ241</f>
        <v>3</v>
      </c>
      <c r="D240">
        <f>fix1_fitt1!AC240</f>
        <v>4</v>
      </c>
      <c r="E240">
        <f t="shared" si="20"/>
        <v>4</v>
      </c>
      <c r="F240">
        <f t="shared" si="21"/>
        <v>2</v>
      </c>
      <c r="G240">
        <f t="shared" si="22"/>
        <v>1</v>
      </c>
      <c r="H240">
        <f>rnd_fix1!G240</f>
        <v>4</v>
      </c>
      <c r="I240">
        <f t="shared" si="23"/>
        <v>2.8</v>
      </c>
      <c r="J240">
        <f t="shared" si="24"/>
        <v>4</v>
      </c>
      <c r="K240" t="str">
        <f t="shared" si="25"/>
        <v>44</v>
      </c>
      <c r="M240" s="10" t="s">
        <v>900</v>
      </c>
      <c r="N240" s="11">
        <v>4</v>
      </c>
      <c r="O240" s="11">
        <v>3</v>
      </c>
      <c r="P240" s="11">
        <v>1</v>
      </c>
      <c r="Q240" s="11">
        <v>1</v>
      </c>
      <c r="R240" s="11">
        <v>2</v>
      </c>
      <c r="S240" s="11">
        <v>4</v>
      </c>
      <c r="T240" s="11">
        <v>3</v>
      </c>
    </row>
    <row r="241" spans="1:20" ht="15" thickBot="1" x14ac:dyDescent="0.35">
      <c r="A241" t="str">
        <f>rnd_fix1!A241</f>
        <v>o239</v>
      </c>
      <c r="B241">
        <f>rnd_fix1!I241</f>
        <v>3</v>
      </c>
      <c r="C241">
        <f>fix1_oam1!AQ242</f>
        <v>3</v>
      </c>
      <c r="D241">
        <f>fix1_fitt1!AC241</f>
        <v>4</v>
      </c>
      <c r="E241">
        <f t="shared" si="20"/>
        <v>2</v>
      </c>
      <c r="F241">
        <f t="shared" si="21"/>
        <v>2</v>
      </c>
      <c r="G241">
        <f t="shared" si="22"/>
        <v>1</v>
      </c>
      <c r="H241">
        <f>rnd_fix1!G241</f>
        <v>4</v>
      </c>
      <c r="I241">
        <f t="shared" si="23"/>
        <v>2.8</v>
      </c>
      <c r="J241">
        <f t="shared" si="24"/>
        <v>4</v>
      </c>
      <c r="K241" t="str">
        <f t="shared" si="25"/>
        <v>44</v>
      </c>
      <c r="M241" s="10" t="s">
        <v>901</v>
      </c>
      <c r="N241" s="11">
        <v>1</v>
      </c>
      <c r="O241" s="11">
        <v>3</v>
      </c>
      <c r="P241" s="11">
        <v>4</v>
      </c>
      <c r="Q241" s="11">
        <v>4</v>
      </c>
      <c r="R241" s="11">
        <v>2</v>
      </c>
      <c r="S241" s="11">
        <v>1</v>
      </c>
      <c r="T241" s="11">
        <v>4</v>
      </c>
    </row>
    <row r="242" spans="1:20" ht="15" thickBot="1" x14ac:dyDescent="0.35">
      <c r="A242" t="str">
        <f>rnd_fix1!A242</f>
        <v>o240</v>
      </c>
      <c r="B242">
        <f>rnd_fix1!I242</f>
        <v>2</v>
      </c>
      <c r="C242">
        <f>fix1_oam1!AQ243</f>
        <v>2</v>
      </c>
      <c r="D242">
        <f>fix1_fitt1!AC242</f>
        <v>1</v>
      </c>
      <c r="E242">
        <f t="shared" si="20"/>
        <v>3</v>
      </c>
      <c r="F242">
        <f t="shared" si="21"/>
        <v>3</v>
      </c>
      <c r="G242">
        <f t="shared" si="22"/>
        <v>4</v>
      </c>
      <c r="H242">
        <f>rnd_fix1!G242</f>
        <v>3</v>
      </c>
      <c r="I242">
        <f t="shared" si="23"/>
        <v>2.2000000000000002</v>
      </c>
      <c r="J242">
        <f t="shared" si="24"/>
        <v>1</v>
      </c>
      <c r="K242" t="str">
        <f t="shared" si="25"/>
        <v>31</v>
      </c>
      <c r="M242" s="10" t="s">
        <v>902</v>
      </c>
      <c r="N242" s="11">
        <v>2</v>
      </c>
      <c r="O242" s="11">
        <v>3</v>
      </c>
      <c r="P242" s="11">
        <v>1</v>
      </c>
      <c r="Q242" s="11">
        <v>3</v>
      </c>
      <c r="R242" s="11">
        <v>2</v>
      </c>
      <c r="S242" s="11">
        <v>4</v>
      </c>
      <c r="T242" s="11">
        <v>2</v>
      </c>
    </row>
    <row r="243" spans="1:20" ht="15" thickBot="1" x14ac:dyDescent="0.35">
      <c r="A243" t="str">
        <f>rnd_fix1!A243</f>
        <v>o241</v>
      </c>
      <c r="B243">
        <f>rnd_fix1!I243</f>
        <v>4</v>
      </c>
      <c r="C243">
        <f>fix1_oam1!AQ244</f>
        <v>3</v>
      </c>
      <c r="D243">
        <f>fix1_fitt1!AC243</f>
        <v>4</v>
      </c>
      <c r="E243">
        <f t="shared" si="20"/>
        <v>1</v>
      </c>
      <c r="F243">
        <f t="shared" si="21"/>
        <v>2</v>
      </c>
      <c r="G243">
        <f t="shared" si="22"/>
        <v>1</v>
      </c>
      <c r="H243">
        <f>rnd_fix1!G243</f>
        <v>4</v>
      </c>
      <c r="I243">
        <f t="shared" si="23"/>
        <v>2.8</v>
      </c>
      <c r="J243">
        <f t="shared" si="24"/>
        <v>4</v>
      </c>
      <c r="K243" t="str">
        <f t="shared" si="25"/>
        <v>44</v>
      </c>
      <c r="M243" s="10" t="s">
        <v>903</v>
      </c>
      <c r="N243" s="11">
        <v>4</v>
      </c>
      <c r="O243" s="11">
        <v>3</v>
      </c>
      <c r="P243" s="11">
        <v>1</v>
      </c>
      <c r="Q243" s="11">
        <v>1</v>
      </c>
      <c r="R243" s="11">
        <v>2</v>
      </c>
      <c r="S243" s="11">
        <v>4</v>
      </c>
      <c r="T243" s="11">
        <v>3</v>
      </c>
    </row>
    <row r="244" spans="1:20" ht="15" thickBot="1" x14ac:dyDescent="0.35">
      <c r="A244" t="str">
        <f>rnd_fix1!A244</f>
        <v>o242</v>
      </c>
      <c r="B244">
        <f>rnd_fix1!I244</f>
        <v>2</v>
      </c>
      <c r="C244">
        <f>fix1_oam1!AQ245</f>
        <v>3</v>
      </c>
      <c r="D244">
        <f>fix1_fitt1!AC244</f>
        <v>1</v>
      </c>
      <c r="E244">
        <f t="shared" si="20"/>
        <v>3</v>
      </c>
      <c r="F244">
        <f t="shared" si="21"/>
        <v>2</v>
      </c>
      <c r="G244">
        <f t="shared" si="22"/>
        <v>4</v>
      </c>
      <c r="H244">
        <f>rnd_fix1!G244</f>
        <v>2</v>
      </c>
      <c r="I244">
        <f t="shared" si="23"/>
        <v>2.2000000000000002</v>
      </c>
      <c r="J244">
        <f t="shared" si="24"/>
        <v>1</v>
      </c>
      <c r="K244" t="str">
        <f t="shared" si="25"/>
        <v>21</v>
      </c>
      <c r="M244" s="10" t="s">
        <v>904</v>
      </c>
      <c r="N244" s="11">
        <v>2</v>
      </c>
      <c r="O244" s="11">
        <v>3</v>
      </c>
      <c r="P244" s="11">
        <v>1</v>
      </c>
      <c r="Q244" s="11">
        <v>3</v>
      </c>
      <c r="R244" s="11">
        <v>2</v>
      </c>
      <c r="S244" s="11">
        <v>4</v>
      </c>
      <c r="T244" s="11">
        <v>1</v>
      </c>
    </row>
    <row r="245" spans="1:20" ht="15" thickBot="1" x14ac:dyDescent="0.35">
      <c r="A245" t="str">
        <f>rnd_fix1!A245</f>
        <v>o243</v>
      </c>
      <c r="B245">
        <f>rnd_fix1!I245</f>
        <v>3</v>
      </c>
      <c r="C245">
        <f>fix1_oam1!AQ246</f>
        <v>3</v>
      </c>
      <c r="D245">
        <f>fix1_fitt1!AC245</f>
        <v>4</v>
      </c>
      <c r="E245">
        <f t="shared" si="20"/>
        <v>2</v>
      </c>
      <c r="F245">
        <f t="shared" si="21"/>
        <v>2</v>
      </c>
      <c r="G245">
        <f t="shared" si="22"/>
        <v>1</v>
      </c>
      <c r="H245">
        <f>rnd_fix1!G245</f>
        <v>4</v>
      </c>
      <c r="I245">
        <f t="shared" si="23"/>
        <v>2.8</v>
      </c>
      <c r="J245">
        <f t="shared" si="24"/>
        <v>4</v>
      </c>
      <c r="K245" t="str">
        <f t="shared" si="25"/>
        <v>44</v>
      </c>
      <c r="M245" s="10" t="s">
        <v>905</v>
      </c>
      <c r="N245" s="11">
        <v>1</v>
      </c>
      <c r="O245" s="11">
        <v>3</v>
      </c>
      <c r="P245" s="11">
        <v>4</v>
      </c>
      <c r="Q245" s="11">
        <v>4</v>
      </c>
      <c r="R245" s="11">
        <v>2</v>
      </c>
      <c r="S245" s="11">
        <v>1</v>
      </c>
      <c r="T245" s="11">
        <v>4</v>
      </c>
    </row>
    <row r="246" spans="1:20" ht="15" thickBot="1" x14ac:dyDescent="0.35">
      <c r="A246" t="str">
        <f>rnd_fix1!A246</f>
        <v>o244</v>
      </c>
      <c r="B246">
        <f>rnd_fix1!I246</f>
        <v>2</v>
      </c>
      <c r="C246">
        <f>fix1_oam1!AQ247</f>
        <v>3</v>
      </c>
      <c r="D246">
        <f>fix1_fitt1!AC246</f>
        <v>1</v>
      </c>
      <c r="E246">
        <f t="shared" si="20"/>
        <v>3</v>
      </c>
      <c r="F246">
        <f t="shared" si="21"/>
        <v>2</v>
      </c>
      <c r="G246">
        <f t="shared" si="22"/>
        <v>4</v>
      </c>
      <c r="H246">
        <f>rnd_fix1!G246</f>
        <v>2</v>
      </c>
      <c r="I246">
        <f t="shared" si="23"/>
        <v>2.2000000000000002</v>
      </c>
      <c r="J246">
        <f t="shared" si="24"/>
        <v>1</v>
      </c>
      <c r="K246" t="str">
        <f t="shared" si="25"/>
        <v>21</v>
      </c>
      <c r="M246" s="10" t="s">
        <v>906</v>
      </c>
      <c r="N246" s="11">
        <v>3</v>
      </c>
      <c r="O246" s="11">
        <v>3</v>
      </c>
      <c r="P246" s="11">
        <v>4</v>
      </c>
      <c r="Q246" s="11">
        <v>2</v>
      </c>
      <c r="R246" s="11">
        <v>2</v>
      </c>
      <c r="S246" s="11">
        <v>1</v>
      </c>
      <c r="T246" s="11">
        <v>4</v>
      </c>
    </row>
    <row r="247" spans="1:20" ht="15" thickBot="1" x14ac:dyDescent="0.35">
      <c r="A247" t="str">
        <f>rnd_fix1!A247</f>
        <v>o245</v>
      </c>
      <c r="B247">
        <f>rnd_fix1!I247</f>
        <v>4</v>
      </c>
      <c r="C247">
        <f>fix1_oam1!AQ248</f>
        <v>3</v>
      </c>
      <c r="D247">
        <f>fix1_fitt1!AC247</f>
        <v>1</v>
      </c>
      <c r="E247">
        <f t="shared" si="20"/>
        <v>1</v>
      </c>
      <c r="F247">
        <f t="shared" si="21"/>
        <v>2</v>
      </c>
      <c r="G247">
        <f t="shared" si="22"/>
        <v>4</v>
      </c>
      <c r="H247">
        <f>rnd_fix1!G247</f>
        <v>1</v>
      </c>
      <c r="I247">
        <f t="shared" si="23"/>
        <v>2.2000000000000002</v>
      </c>
      <c r="J247">
        <f t="shared" si="24"/>
        <v>1</v>
      </c>
      <c r="K247" t="str">
        <f t="shared" si="25"/>
        <v>11</v>
      </c>
      <c r="M247" s="10" t="s">
        <v>907</v>
      </c>
      <c r="N247" s="11">
        <v>2</v>
      </c>
      <c r="O247" s="11">
        <v>2</v>
      </c>
      <c r="P247" s="11">
        <v>1</v>
      </c>
      <c r="Q247" s="11">
        <v>3</v>
      </c>
      <c r="R247" s="11">
        <v>3</v>
      </c>
      <c r="S247" s="11">
        <v>4</v>
      </c>
      <c r="T247" s="11">
        <v>3</v>
      </c>
    </row>
    <row r="248" spans="1:20" ht="15" thickBot="1" x14ac:dyDescent="0.35">
      <c r="A248" t="str">
        <f>rnd_fix1!A248</f>
        <v>o246</v>
      </c>
      <c r="B248">
        <f>rnd_fix1!I248</f>
        <v>3</v>
      </c>
      <c r="C248">
        <f>fix1_oam1!AQ249</f>
        <v>3</v>
      </c>
      <c r="D248">
        <f>fix1_fitt1!AC248</f>
        <v>1</v>
      </c>
      <c r="E248">
        <f t="shared" si="20"/>
        <v>2</v>
      </c>
      <c r="F248">
        <f t="shared" si="21"/>
        <v>2</v>
      </c>
      <c r="G248">
        <f t="shared" si="22"/>
        <v>4</v>
      </c>
      <c r="H248">
        <f>rnd_fix1!G248</f>
        <v>1</v>
      </c>
      <c r="I248">
        <f t="shared" si="23"/>
        <v>2.2000000000000002</v>
      </c>
      <c r="J248">
        <f t="shared" si="24"/>
        <v>1</v>
      </c>
      <c r="K248" t="str">
        <f t="shared" si="25"/>
        <v>11</v>
      </c>
      <c r="M248" s="10" t="s">
        <v>908</v>
      </c>
      <c r="N248" s="11">
        <v>4</v>
      </c>
      <c r="O248" s="11">
        <v>3</v>
      </c>
      <c r="P248" s="11">
        <v>4</v>
      </c>
      <c r="Q248" s="11">
        <v>1</v>
      </c>
      <c r="R248" s="11">
        <v>2</v>
      </c>
      <c r="S248" s="11">
        <v>1</v>
      </c>
      <c r="T248" s="11">
        <v>4</v>
      </c>
    </row>
    <row r="249" spans="1:20" ht="15" thickBot="1" x14ac:dyDescent="0.35">
      <c r="A249" t="str">
        <f>rnd_fix1!A249</f>
        <v>o247</v>
      </c>
      <c r="B249">
        <f>rnd_fix1!I249</f>
        <v>2</v>
      </c>
      <c r="C249">
        <f>fix1_oam1!AQ250</f>
        <v>3</v>
      </c>
      <c r="D249">
        <f>fix1_fitt1!AC249</f>
        <v>1</v>
      </c>
      <c r="E249">
        <f t="shared" si="20"/>
        <v>3</v>
      </c>
      <c r="F249">
        <f t="shared" si="21"/>
        <v>2</v>
      </c>
      <c r="G249">
        <f t="shared" si="22"/>
        <v>4</v>
      </c>
      <c r="H249">
        <f>rnd_fix1!G249</f>
        <v>1</v>
      </c>
      <c r="I249">
        <f t="shared" si="23"/>
        <v>2.2000000000000002</v>
      </c>
      <c r="J249">
        <f t="shared" si="24"/>
        <v>1</v>
      </c>
      <c r="K249" t="str">
        <f t="shared" si="25"/>
        <v>11</v>
      </c>
      <c r="M249" s="10" t="s">
        <v>909</v>
      </c>
      <c r="N249" s="11">
        <v>2</v>
      </c>
      <c r="O249" s="11">
        <v>3</v>
      </c>
      <c r="P249" s="11">
        <v>1</v>
      </c>
      <c r="Q249" s="11">
        <v>3</v>
      </c>
      <c r="R249" s="11">
        <v>2</v>
      </c>
      <c r="S249" s="11">
        <v>4</v>
      </c>
      <c r="T249" s="11">
        <v>2</v>
      </c>
    </row>
    <row r="250" spans="1:20" ht="15" thickBot="1" x14ac:dyDescent="0.35">
      <c r="A250" t="str">
        <f>rnd_fix1!A250</f>
        <v>o248</v>
      </c>
      <c r="B250">
        <f>rnd_fix1!I250</f>
        <v>2</v>
      </c>
      <c r="C250">
        <f>fix1_oam1!AQ251</f>
        <v>3</v>
      </c>
      <c r="D250">
        <f>fix1_fitt1!AC250</f>
        <v>1</v>
      </c>
      <c r="E250">
        <f t="shared" si="20"/>
        <v>3</v>
      </c>
      <c r="F250">
        <f t="shared" si="21"/>
        <v>2</v>
      </c>
      <c r="G250">
        <f t="shared" si="22"/>
        <v>4</v>
      </c>
      <c r="H250">
        <f>rnd_fix1!G250</f>
        <v>2</v>
      </c>
      <c r="I250">
        <f t="shared" si="23"/>
        <v>2.2000000000000002</v>
      </c>
      <c r="J250">
        <f t="shared" si="24"/>
        <v>1</v>
      </c>
      <c r="K250" t="str">
        <f t="shared" si="25"/>
        <v>21</v>
      </c>
      <c r="M250" s="10" t="s">
        <v>910</v>
      </c>
      <c r="N250" s="11">
        <v>3</v>
      </c>
      <c r="O250" s="11">
        <v>3</v>
      </c>
      <c r="P250" s="11">
        <v>4</v>
      </c>
      <c r="Q250" s="11">
        <v>2</v>
      </c>
      <c r="R250" s="11">
        <v>2</v>
      </c>
      <c r="S250" s="11">
        <v>1</v>
      </c>
      <c r="T250" s="11">
        <v>4</v>
      </c>
    </row>
    <row r="251" spans="1:20" ht="15" thickBot="1" x14ac:dyDescent="0.35">
      <c r="A251" t="str">
        <f>rnd_fix1!A251</f>
        <v>o249</v>
      </c>
      <c r="B251">
        <f>rnd_fix1!I251</f>
        <v>1</v>
      </c>
      <c r="C251">
        <f>fix1_oam1!AQ252</f>
        <v>3</v>
      </c>
      <c r="D251">
        <f>fix1_fitt1!AC251</f>
        <v>1</v>
      </c>
      <c r="E251">
        <f t="shared" si="20"/>
        <v>4</v>
      </c>
      <c r="F251">
        <f t="shared" si="21"/>
        <v>2</v>
      </c>
      <c r="G251">
        <f t="shared" si="22"/>
        <v>4</v>
      </c>
      <c r="H251">
        <f>rnd_fix1!G251</f>
        <v>1</v>
      </c>
      <c r="I251">
        <f t="shared" si="23"/>
        <v>2.2000000000000002</v>
      </c>
      <c r="J251">
        <f t="shared" si="24"/>
        <v>1</v>
      </c>
      <c r="K251" t="str">
        <f t="shared" si="25"/>
        <v>11</v>
      </c>
      <c r="M251" s="10" t="s">
        <v>911</v>
      </c>
      <c r="N251" s="11">
        <v>2</v>
      </c>
      <c r="O251" s="11">
        <v>3</v>
      </c>
      <c r="P251" s="11">
        <v>1</v>
      </c>
      <c r="Q251" s="11">
        <v>3</v>
      </c>
      <c r="R251" s="11">
        <v>2</v>
      </c>
      <c r="S251" s="11">
        <v>4</v>
      </c>
      <c r="T251" s="11">
        <v>2</v>
      </c>
    </row>
    <row r="252" spans="1:20" ht="15" thickBot="1" x14ac:dyDescent="0.35">
      <c r="A252" t="str">
        <f>rnd_fix1!A252</f>
        <v>o250</v>
      </c>
      <c r="B252">
        <f>rnd_fix1!I252</f>
        <v>4</v>
      </c>
      <c r="C252">
        <f>fix1_oam1!AQ253</f>
        <v>3</v>
      </c>
      <c r="D252">
        <f>fix1_fitt1!AC252</f>
        <v>4</v>
      </c>
      <c r="E252">
        <f t="shared" si="20"/>
        <v>1</v>
      </c>
      <c r="F252">
        <f t="shared" si="21"/>
        <v>2</v>
      </c>
      <c r="G252">
        <f t="shared" si="22"/>
        <v>1</v>
      </c>
      <c r="H252">
        <f>rnd_fix1!G252</f>
        <v>4</v>
      </c>
      <c r="I252">
        <f t="shared" si="23"/>
        <v>2.8</v>
      </c>
      <c r="J252">
        <f t="shared" si="24"/>
        <v>4</v>
      </c>
      <c r="K252" t="str">
        <f t="shared" si="25"/>
        <v>44</v>
      </c>
      <c r="M252" s="10" t="s">
        <v>912</v>
      </c>
      <c r="N252" s="11">
        <v>4</v>
      </c>
      <c r="O252" s="11">
        <v>3</v>
      </c>
      <c r="P252" s="11">
        <v>1</v>
      </c>
      <c r="Q252" s="11">
        <v>1</v>
      </c>
      <c r="R252" s="11">
        <v>2</v>
      </c>
      <c r="S252" s="11">
        <v>4</v>
      </c>
      <c r="T252" s="11">
        <v>1</v>
      </c>
    </row>
    <row r="253" spans="1:20" ht="15" thickBot="1" x14ac:dyDescent="0.35">
      <c r="A253" t="str">
        <f>rnd_fix1!A253</f>
        <v>o251</v>
      </c>
      <c r="B253">
        <f>rnd_fix1!I253</f>
        <v>3</v>
      </c>
      <c r="C253">
        <f>fix1_oam1!AQ254</f>
        <v>3</v>
      </c>
      <c r="D253">
        <f>fix1_fitt1!AC253</f>
        <v>1</v>
      </c>
      <c r="E253">
        <f t="shared" si="20"/>
        <v>2</v>
      </c>
      <c r="F253">
        <f t="shared" si="21"/>
        <v>2</v>
      </c>
      <c r="G253">
        <f t="shared" si="22"/>
        <v>4</v>
      </c>
      <c r="H253">
        <f>rnd_fix1!G253</f>
        <v>1</v>
      </c>
      <c r="I253">
        <f t="shared" si="23"/>
        <v>2.2000000000000002</v>
      </c>
      <c r="J253">
        <f t="shared" si="24"/>
        <v>1</v>
      </c>
      <c r="K253" t="str">
        <f t="shared" si="25"/>
        <v>11</v>
      </c>
      <c r="M253" s="10" t="s">
        <v>913</v>
      </c>
      <c r="N253" s="11">
        <v>3</v>
      </c>
      <c r="O253" s="11">
        <v>3</v>
      </c>
      <c r="P253" s="11">
        <v>1</v>
      </c>
      <c r="Q253" s="11">
        <v>2</v>
      </c>
      <c r="R253" s="11">
        <v>2</v>
      </c>
      <c r="S253" s="11">
        <v>4</v>
      </c>
      <c r="T253" s="11">
        <v>1</v>
      </c>
    </row>
    <row r="254" spans="1:20" ht="15" thickBot="1" x14ac:dyDescent="0.35">
      <c r="A254" t="str">
        <f>rnd_fix1!A254</f>
        <v>o252</v>
      </c>
      <c r="B254">
        <f>rnd_fix1!I254</f>
        <v>3</v>
      </c>
      <c r="C254">
        <f>fix1_oam1!AQ255</f>
        <v>2</v>
      </c>
      <c r="D254">
        <f>fix1_fitt1!AC254</f>
        <v>1</v>
      </c>
      <c r="E254">
        <f t="shared" si="20"/>
        <v>2</v>
      </c>
      <c r="F254">
        <f t="shared" si="21"/>
        <v>3</v>
      </c>
      <c r="G254">
        <f t="shared" si="22"/>
        <v>4</v>
      </c>
      <c r="H254">
        <f>rnd_fix1!G254</f>
        <v>3</v>
      </c>
      <c r="I254">
        <f t="shared" si="23"/>
        <v>2.2000000000000002</v>
      </c>
      <c r="J254">
        <f t="shared" si="24"/>
        <v>1</v>
      </c>
      <c r="K254" t="str">
        <f t="shared" si="25"/>
        <v>31</v>
      </c>
      <c r="M254" s="10" t="s">
        <v>914</v>
      </c>
      <c r="N254" s="11">
        <v>2</v>
      </c>
      <c r="O254" s="11">
        <v>3</v>
      </c>
      <c r="P254" s="11">
        <v>1</v>
      </c>
      <c r="Q254" s="11">
        <v>3</v>
      </c>
      <c r="R254" s="11">
        <v>2</v>
      </c>
      <c r="S254" s="11">
        <v>4</v>
      </c>
      <c r="T254" s="11">
        <v>1</v>
      </c>
    </row>
    <row r="255" spans="1:20" ht="15" thickBot="1" x14ac:dyDescent="0.35">
      <c r="A255" t="str">
        <f>rnd_fix1!A255</f>
        <v>o253</v>
      </c>
      <c r="B255">
        <f>rnd_fix1!I255</f>
        <v>1</v>
      </c>
      <c r="C255">
        <f>fix1_oam1!AQ256</f>
        <v>3</v>
      </c>
      <c r="D255">
        <f>fix1_fitt1!AC255</f>
        <v>4</v>
      </c>
      <c r="E255">
        <f t="shared" si="20"/>
        <v>4</v>
      </c>
      <c r="F255">
        <f t="shared" si="21"/>
        <v>2</v>
      </c>
      <c r="G255">
        <f t="shared" si="22"/>
        <v>1</v>
      </c>
      <c r="H255">
        <f>rnd_fix1!G255</f>
        <v>4</v>
      </c>
      <c r="I255">
        <f t="shared" si="23"/>
        <v>2.8</v>
      </c>
      <c r="J255">
        <f t="shared" si="24"/>
        <v>4</v>
      </c>
      <c r="K255" t="str">
        <f t="shared" si="25"/>
        <v>44</v>
      </c>
      <c r="M255" s="10" t="s">
        <v>915</v>
      </c>
      <c r="N255" s="11">
        <v>2</v>
      </c>
      <c r="O255" s="11">
        <v>3</v>
      </c>
      <c r="P255" s="11">
        <v>1</v>
      </c>
      <c r="Q255" s="11">
        <v>3</v>
      </c>
      <c r="R255" s="11">
        <v>2</v>
      </c>
      <c r="S255" s="11">
        <v>4</v>
      </c>
      <c r="T255" s="11">
        <v>2</v>
      </c>
    </row>
    <row r="256" spans="1:20" ht="15" thickBot="1" x14ac:dyDescent="0.35">
      <c r="A256" t="str">
        <f>rnd_fix1!A256</f>
        <v>o254</v>
      </c>
      <c r="B256">
        <f>rnd_fix1!I256</f>
        <v>2</v>
      </c>
      <c r="C256">
        <f>fix1_oam1!AQ257</f>
        <v>3</v>
      </c>
      <c r="D256">
        <f>fix1_fitt1!AC256</f>
        <v>1</v>
      </c>
      <c r="E256">
        <f t="shared" si="20"/>
        <v>3</v>
      </c>
      <c r="F256">
        <f t="shared" si="21"/>
        <v>2</v>
      </c>
      <c r="G256">
        <f t="shared" si="22"/>
        <v>4</v>
      </c>
      <c r="H256">
        <f>rnd_fix1!G256</f>
        <v>2</v>
      </c>
      <c r="I256">
        <f t="shared" si="23"/>
        <v>2.2000000000000002</v>
      </c>
      <c r="J256">
        <f t="shared" si="24"/>
        <v>1</v>
      </c>
      <c r="K256" t="str">
        <f t="shared" si="25"/>
        <v>21</v>
      </c>
      <c r="M256" s="10" t="s">
        <v>916</v>
      </c>
      <c r="N256" s="11">
        <v>1</v>
      </c>
      <c r="O256" s="11">
        <v>3</v>
      </c>
      <c r="P256" s="11">
        <v>1</v>
      </c>
      <c r="Q256" s="11">
        <v>4</v>
      </c>
      <c r="R256" s="11">
        <v>2</v>
      </c>
      <c r="S256" s="11">
        <v>4</v>
      </c>
      <c r="T256" s="11">
        <v>1</v>
      </c>
    </row>
    <row r="257" spans="1:20" ht="15" thickBot="1" x14ac:dyDescent="0.35">
      <c r="A257" t="str">
        <f>rnd_fix1!A257</f>
        <v>o255</v>
      </c>
      <c r="B257">
        <f>rnd_fix1!I257</f>
        <v>1</v>
      </c>
      <c r="C257">
        <f>fix1_oam1!AQ258</f>
        <v>3</v>
      </c>
      <c r="D257">
        <f>fix1_fitt1!AC257</f>
        <v>1</v>
      </c>
      <c r="E257">
        <f t="shared" si="20"/>
        <v>4</v>
      </c>
      <c r="F257">
        <f t="shared" si="21"/>
        <v>2</v>
      </c>
      <c r="G257">
        <f t="shared" si="22"/>
        <v>4</v>
      </c>
      <c r="H257">
        <f>rnd_fix1!G257</f>
        <v>3</v>
      </c>
      <c r="I257">
        <f t="shared" si="23"/>
        <v>2.2000000000000002</v>
      </c>
      <c r="J257">
        <f t="shared" si="24"/>
        <v>1</v>
      </c>
      <c r="K257" t="str">
        <f t="shared" si="25"/>
        <v>31</v>
      </c>
      <c r="M257" s="10" t="s">
        <v>917</v>
      </c>
      <c r="N257" s="11">
        <v>4</v>
      </c>
      <c r="O257" s="11">
        <v>3</v>
      </c>
      <c r="P257" s="11">
        <v>4</v>
      </c>
      <c r="Q257" s="11">
        <v>1</v>
      </c>
      <c r="R257" s="11">
        <v>2</v>
      </c>
      <c r="S257" s="11">
        <v>1</v>
      </c>
      <c r="T257" s="11">
        <v>4</v>
      </c>
    </row>
    <row r="258" spans="1:20" ht="15" thickBot="1" x14ac:dyDescent="0.35">
      <c r="A258" t="str">
        <f>rnd_fix1!A258</f>
        <v>o256</v>
      </c>
      <c r="B258">
        <f>rnd_fix1!I258</f>
        <v>2</v>
      </c>
      <c r="C258">
        <f>fix1_oam1!AQ259</f>
        <v>3</v>
      </c>
      <c r="D258">
        <f>fix1_fitt1!AC258</f>
        <v>4</v>
      </c>
      <c r="E258">
        <f t="shared" si="20"/>
        <v>3</v>
      </c>
      <c r="F258">
        <f t="shared" si="21"/>
        <v>2</v>
      </c>
      <c r="G258">
        <f t="shared" si="22"/>
        <v>1</v>
      </c>
      <c r="H258">
        <f>rnd_fix1!G258</f>
        <v>4</v>
      </c>
      <c r="I258">
        <f t="shared" si="23"/>
        <v>2.8</v>
      </c>
      <c r="J258">
        <f t="shared" si="24"/>
        <v>4</v>
      </c>
      <c r="K258" t="str">
        <f t="shared" si="25"/>
        <v>44</v>
      </c>
      <c r="M258" s="10" t="s">
        <v>918</v>
      </c>
      <c r="N258" s="11">
        <v>3</v>
      </c>
      <c r="O258" s="11">
        <v>3</v>
      </c>
      <c r="P258" s="11">
        <v>1</v>
      </c>
      <c r="Q258" s="11">
        <v>2</v>
      </c>
      <c r="R258" s="11">
        <v>2</v>
      </c>
      <c r="S258" s="11">
        <v>4</v>
      </c>
      <c r="T258" s="11">
        <v>1</v>
      </c>
    </row>
    <row r="259" spans="1:20" ht="15" thickBot="1" x14ac:dyDescent="0.35">
      <c r="A259" t="str">
        <f>rnd_fix1!A259</f>
        <v>o257</v>
      </c>
      <c r="B259">
        <f>rnd_fix1!I259</f>
        <v>1</v>
      </c>
      <c r="C259">
        <f>fix1_oam1!AQ260</f>
        <v>3</v>
      </c>
      <c r="D259">
        <f>fix1_fitt1!AC259</f>
        <v>1</v>
      </c>
      <c r="E259">
        <f t="shared" si="20"/>
        <v>4</v>
      </c>
      <c r="F259">
        <f t="shared" si="21"/>
        <v>2</v>
      </c>
      <c r="G259">
        <f t="shared" si="22"/>
        <v>4</v>
      </c>
      <c r="H259">
        <f>rnd_fix1!G259</f>
        <v>1</v>
      </c>
      <c r="I259">
        <f t="shared" si="23"/>
        <v>2.2000000000000002</v>
      </c>
      <c r="J259">
        <f t="shared" si="24"/>
        <v>1</v>
      </c>
      <c r="K259" t="str">
        <f t="shared" si="25"/>
        <v>11</v>
      </c>
      <c r="M259" s="10" t="s">
        <v>919</v>
      </c>
      <c r="N259" s="11">
        <v>3</v>
      </c>
      <c r="O259" s="11">
        <v>2</v>
      </c>
      <c r="P259" s="11">
        <v>1</v>
      </c>
      <c r="Q259" s="11">
        <v>2</v>
      </c>
      <c r="R259" s="11">
        <v>3</v>
      </c>
      <c r="S259" s="11">
        <v>4</v>
      </c>
      <c r="T259" s="11">
        <v>3</v>
      </c>
    </row>
    <row r="260" spans="1:20" ht="15" thickBot="1" x14ac:dyDescent="0.35">
      <c r="A260" t="str">
        <f>rnd_fix1!A260</f>
        <v>o258</v>
      </c>
      <c r="B260">
        <f>rnd_fix1!I260</f>
        <v>3</v>
      </c>
      <c r="C260">
        <f>fix1_oam1!AQ261</f>
        <v>3</v>
      </c>
      <c r="D260">
        <f>fix1_fitt1!AC260</f>
        <v>4</v>
      </c>
      <c r="E260">
        <f t="shared" ref="E260:E323" si="26">5-B260</f>
        <v>2</v>
      </c>
      <c r="F260">
        <f t="shared" ref="F260:F323" si="27">5-C260</f>
        <v>2</v>
      </c>
      <c r="G260">
        <f t="shared" ref="G260:G323" si="28">5-D260</f>
        <v>1</v>
      </c>
      <c r="H260">
        <f>rnd_fix1!G260</f>
        <v>1</v>
      </c>
      <c r="I260">
        <f t="shared" ref="I260:I323" si="29">T820</f>
        <v>2.8</v>
      </c>
      <c r="J260">
        <f t="shared" ref="J260:J323" si="30">IF(I260=2.8,4,1)</f>
        <v>4</v>
      </c>
      <c r="K260" t="str">
        <f t="shared" ref="K260:K323" si="31">H260&amp;J260</f>
        <v>14</v>
      </c>
      <c r="M260" s="10" t="s">
        <v>920</v>
      </c>
      <c r="N260" s="11">
        <v>1</v>
      </c>
      <c r="O260" s="11">
        <v>3</v>
      </c>
      <c r="P260" s="11">
        <v>4</v>
      </c>
      <c r="Q260" s="11">
        <v>4</v>
      </c>
      <c r="R260" s="11">
        <v>2</v>
      </c>
      <c r="S260" s="11">
        <v>1</v>
      </c>
      <c r="T260" s="11">
        <v>4</v>
      </c>
    </row>
    <row r="261" spans="1:20" ht="15" thickBot="1" x14ac:dyDescent="0.35">
      <c r="A261" t="str">
        <f>rnd_fix1!A261</f>
        <v>o259</v>
      </c>
      <c r="B261">
        <f>rnd_fix1!I261</f>
        <v>4</v>
      </c>
      <c r="C261">
        <f>fix1_oam1!AQ262</f>
        <v>3</v>
      </c>
      <c r="D261">
        <f>fix1_fitt1!AC261</f>
        <v>4</v>
      </c>
      <c r="E261">
        <f t="shared" si="26"/>
        <v>1</v>
      </c>
      <c r="F261">
        <f t="shared" si="27"/>
        <v>2</v>
      </c>
      <c r="G261">
        <f t="shared" si="28"/>
        <v>1</v>
      </c>
      <c r="H261">
        <f>rnd_fix1!G261</f>
        <v>3</v>
      </c>
      <c r="I261">
        <f t="shared" si="29"/>
        <v>2.8</v>
      </c>
      <c r="J261">
        <f t="shared" si="30"/>
        <v>4</v>
      </c>
      <c r="K261" t="str">
        <f t="shared" si="31"/>
        <v>34</v>
      </c>
      <c r="M261" s="10" t="s">
        <v>921</v>
      </c>
      <c r="N261" s="11">
        <v>2</v>
      </c>
      <c r="O261" s="11">
        <v>3</v>
      </c>
      <c r="P261" s="11">
        <v>1</v>
      </c>
      <c r="Q261" s="11">
        <v>3</v>
      </c>
      <c r="R261" s="11">
        <v>2</v>
      </c>
      <c r="S261" s="11">
        <v>4</v>
      </c>
      <c r="T261" s="11">
        <v>2</v>
      </c>
    </row>
    <row r="262" spans="1:20" ht="15" thickBot="1" x14ac:dyDescent="0.35">
      <c r="A262" t="str">
        <f>rnd_fix1!A262</f>
        <v>o260</v>
      </c>
      <c r="B262">
        <f>rnd_fix1!I262</f>
        <v>3</v>
      </c>
      <c r="C262">
        <f>fix1_oam1!AQ263</f>
        <v>3</v>
      </c>
      <c r="D262">
        <f>fix1_fitt1!AC262</f>
        <v>1</v>
      </c>
      <c r="E262">
        <f t="shared" si="26"/>
        <v>2</v>
      </c>
      <c r="F262">
        <f t="shared" si="27"/>
        <v>2</v>
      </c>
      <c r="G262">
        <f t="shared" si="28"/>
        <v>4</v>
      </c>
      <c r="H262">
        <f>rnd_fix1!G262</f>
        <v>1</v>
      </c>
      <c r="I262">
        <f t="shared" si="29"/>
        <v>2.2000000000000002</v>
      </c>
      <c r="J262">
        <f t="shared" si="30"/>
        <v>1</v>
      </c>
      <c r="K262" t="str">
        <f t="shared" si="31"/>
        <v>11</v>
      </c>
      <c r="M262" s="10" t="s">
        <v>922</v>
      </c>
      <c r="N262" s="11">
        <v>1</v>
      </c>
      <c r="O262" s="11">
        <v>3</v>
      </c>
      <c r="P262" s="11">
        <v>1</v>
      </c>
      <c r="Q262" s="11">
        <v>4</v>
      </c>
      <c r="R262" s="11">
        <v>2</v>
      </c>
      <c r="S262" s="11">
        <v>4</v>
      </c>
      <c r="T262" s="11">
        <v>3</v>
      </c>
    </row>
    <row r="263" spans="1:20" ht="15" thickBot="1" x14ac:dyDescent="0.35">
      <c r="A263" t="str">
        <f>rnd_fix1!A263</f>
        <v>o261</v>
      </c>
      <c r="B263">
        <f>rnd_fix1!I263</f>
        <v>4</v>
      </c>
      <c r="C263">
        <f>fix1_oam1!AQ264</f>
        <v>3</v>
      </c>
      <c r="D263">
        <f>fix1_fitt1!AC263</f>
        <v>4</v>
      </c>
      <c r="E263">
        <f t="shared" si="26"/>
        <v>1</v>
      </c>
      <c r="F263">
        <f t="shared" si="27"/>
        <v>2</v>
      </c>
      <c r="G263">
        <f t="shared" si="28"/>
        <v>1</v>
      </c>
      <c r="H263">
        <f>rnd_fix1!G263</f>
        <v>4</v>
      </c>
      <c r="I263">
        <f t="shared" si="29"/>
        <v>2.8</v>
      </c>
      <c r="J263">
        <f t="shared" si="30"/>
        <v>4</v>
      </c>
      <c r="K263" t="str">
        <f t="shared" si="31"/>
        <v>44</v>
      </c>
      <c r="M263" s="10" t="s">
        <v>923</v>
      </c>
      <c r="N263" s="11">
        <v>2</v>
      </c>
      <c r="O263" s="11">
        <v>3</v>
      </c>
      <c r="P263" s="11">
        <v>4</v>
      </c>
      <c r="Q263" s="11">
        <v>3</v>
      </c>
      <c r="R263" s="11">
        <v>2</v>
      </c>
      <c r="S263" s="11">
        <v>1</v>
      </c>
      <c r="T263" s="11">
        <v>4</v>
      </c>
    </row>
    <row r="264" spans="1:20" ht="15" thickBot="1" x14ac:dyDescent="0.35">
      <c r="A264" t="str">
        <f>rnd_fix1!A264</f>
        <v>o262</v>
      </c>
      <c r="B264">
        <f>rnd_fix1!I264</f>
        <v>2</v>
      </c>
      <c r="C264">
        <f>fix1_oam1!AQ265</f>
        <v>3</v>
      </c>
      <c r="D264">
        <f>fix1_fitt1!AC264</f>
        <v>1</v>
      </c>
      <c r="E264">
        <f t="shared" si="26"/>
        <v>3</v>
      </c>
      <c r="F264">
        <f t="shared" si="27"/>
        <v>2</v>
      </c>
      <c r="G264">
        <f t="shared" si="28"/>
        <v>4</v>
      </c>
      <c r="H264">
        <f>rnd_fix1!G264</f>
        <v>3</v>
      </c>
      <c r="I264">
        <f t="shared" si="29"/>
        <v>2.2000000000000002</v>
      </c>
      <c r="J264">
        <f t="shared" si="30"/>
        <v>1</v>
      </c>
      <c r="K264" t="str">
        <f t="shared" si="31"/>
        <v>31</v>
      </c>
      <c r="M264" s="10" t="s">
        <v>924</v>
      </c>
      <c r="N264" s="11">
        <v>1</v>
      </c>
      <c r="O264" s="11">
        <v>3</v>
      </c>
      <c r="P264" s="11">
        <v>1</v>
      </c>
      <c r="Q264" s="11">
        <v>4</v>
      </c>
      <c r="R264" s="11">
        <v>2</v>
      </c>
      <c r="S264" s="11">
        <v>4</v>
      </c>
      <c r="T264" s="11">
        <v>1</v>
      </c>
    </row>
    <row r="265" spans="1:20" ht="15" thickBot="1" x14ac:dyDescent="0.35">
      <c r="A265" t="str">
        <f>rnd_fix1!A265</f>
        <v>o263</v>
      </c>
      <c r="B265">
        <f>rnd_fix1!I265</f>
        <v>2</v>
      </c>
      <c r="C265">
        <f>fix1_oam1!AQ266</f>
        <v>3</v>
      </c>
      <c r="D265">
        <f>fix1_fitt1!AC265</f>
        <v>1</v>
      </c>
      <c r="E265">
        <f t="shared" si="26"/>
        <v>3</v>
      </c>
      <c r="F265">
        <f t="shared" si="27"/>
        <v>2</v>
      </c>
      <c r="G265">
        <f t="shared" si="28"/>
        <v>4</v>
      </c>
      <c r="H265">
        <f>rnd_fix1!G265</f>
        <v>3</v>
      </c>
      <c r="I265">
        <f t="shared" si="29"/>
        <v>2.2000000000000002</v>
      </c>
      <c r="J265">
        <f t="shared" si="30"/>
        <v>1</v>
      </c>
      <c r="K265" t="str">
        <f t="shared" si="31"/>
        <v>31</v>
      </c>
      <c r="M265" s="10" t="s">
        <v>925</v>
      </c>
      <c r="N265" s="11">
        <v>3</v>
      </c>
      <c r="O265" s="11">
        <v>3</v>
      </c>
      <c r="P265" s="11">
        <v>4</v>
      </c>
      <c r="Q265" s="11">
        <v>2</v>
      </c>
      <c r="R265" s="11">
        <v>2</v>
      </c>
      <c r="S265" s="11">
        <v>1</v>
      </c>
      <c r="T265" s="11">
        <v>1</v>
      </c>
    </row>
    <row r="266" spans="1:20" ht="15" thickBot="1" x14ac:dyDescent="0.35">
      <c r="A266" t="str">
        <f>rnd_fix1!A266</f>
        <v>o264</v>
      </c>
      <c r="B266">
        <f>rnd_fix1!I266</f>
        <v>2</v>
      </c>
      <c r="C266">
        <f>fix1_oam1!AQ267</f>
        <v>3</v>
      </c>
      <c r="D266">
        <f>fix1_fitt1!AC266</f>
        <v>1</v>
      </c>
      <c r="E266">
        <f t="shared" si="26"/>
        <v>3</v>
      </c>
      <c r="F266">
        <f t="shared" si="27"/>
        <v>2</v>
      </c>
      <c r="G266">
        <f t="shared" si="28"/>
        <v>4</v>
      </c>
      <c r="H266">
        <f>rnd_fix1!G266</f>
        <v>1</v>
      </c>
      <c r="I266">
        <f t="shared" si="29"/>
        <v>2.2000000000000002</v>
      </c>
      <c r="J266">
        <f t="shared" si="30"/>
        <v>1</v>
      </c>
      <c r="K266" t="str">
        <f t="shared" si="31"/>
        <v>11</v>
      </c>
      <c r="M266" s="10" t="s">
        <v>926</v>
      </c>
      <c r="N266" s="11">
        <v>4</v>
      </c>
      <c r="O266" s="11">
        <v>3</v>
      </c>
      <c r="P266" s="11">
        <v>4</v>
      </c>
      <c r="Q266" s="11">
        <v>1</v>
      </c>
      <c r="R266" s="11">
        <v>2</v>
      </c>
      <c r="S266" s="11">
        <v>1</v>
      </c>
      <c r="T266" s="11">
        <v>3</v>
      </c>
    </row>
    <row r="267" spans="1:20" ht="15" thickBot="1" x14ac:dyDescent="0.35">
      <c r="A267" t="str">
        <f>rnd_fix1!A267</f>
        <v>o265</v>
      </c>
      <c r="B267">
        <f>rnd_fix1!I267</f>
        <v>4</v>
      </c>
      <c r="C267">
        <f>fix1_oam1!AQ268</f>
        <v>3</v>
      </c>
      <c r="D267">
        <f>fix1_fitt1!AC267</f>
        <v>4</v>
      </c>
      <c r="E267">
        <f t="shared" si="26"/>
        <v>1</v>
      </c>
      <c r="F267">
        <f t="shared" si="27"/>
        <v>2</v>
      </c>
      <c r="G267">
        <f t="shared" si="28"/>
        <v>1</v>
      </c>
      <c r="H267">
        <f>rnd_fix1!G267</f>
        <v>4</v>
      </c>
      <c r="I267">
        <f t="shared" si="29"/>
        <v>2.8</v>
      </c>
      <c r="J267">
        <f t="shared" si="30"/>
        <v>4</v>
      </c>
      <c r="K267" t="str">
        <f t="shared" si="31"/>
        <v>44</v>
      </c>
      <c r="M267" s="10" t="s">
        <v>927</v>
      </c>
      <c r="N267" s="11">
        <v>3</v>
      </c>
      <c r="O267" s="11">
        <v>3</v>
      </c>
      <c r="P267" s="11">
        <v>1</v>
      </c>
      <c r="Q267" s="11">
        <v>2</v>
      </c>
      <c r="R267" s="11">
        <v>2</v>
      </c>
      <c r="S267" s="11">
        <v>4</v>
      </c>
      <c r="T267" s="11">
        <v>1</v>
      </c>
    </row>
    <row r="268" spans="1:20" ht="15" thickBot="1" x14ac:dyDescent="0.35">
      <c r="A268" t="str">
        <f>rnd_fix1!A268</f>
        <v>o266</v>
      </c>
      <c r="B268">
        <f>rnd_fix1!I268</f>
        <v>4</v>
      </c>
      <c r="C268">
        <f>fix1_oam1!AQ269</f>
        <v>3</v>
      </c>
      <c r="D268">
        <f>fix1_fitt1!AC268</f>
        <v>4</v>
      </c>
      <c r="E268">
        <f t="shared" si="26"/>
        <v>1</v>
      </c>
      <c r="F268">
        <f t="shared" si="27"/>
        <v>2</v>
      </c>
      <c r="G268">
        <f t="shared" si="28"/>
        <v>1</v>
      </c>
      <c r="H268">
        <f>rnd_fix1!G268</f>
        <v>3</v>
      </c>
      <c r="I268">
        <f t="shared" si="29"/>
        <v>2.8</v>
      </c>
      <c r="J268">
        <f t="shared" si="30"/>
        <v>4</v>
      </c>
      <c r="K268" t="str">
        <f t="shared" si="31"/>
        <v>34</v>
      </c>
      <c r="M268" s="10" t="s">
        <v>928</v>
      </c>
      <c r="N268" s="11">
        <v>4</v>
      </c>
      <c r="O268" s="11">
        <v>3</v>
      </c>
      <c r="P268" s="11">
        <v>4</v>
      </c>
      <c r="Q268" s="11">
        <v>1</v>
      </c>
      <c r="R268" s="11">
        <v>2</v>
      </c>
      <c r="S268" s="11">
        <v>1</v>
      </c>
      <c r="T268" s="11">
        <v>4</v>
      </c>
    </row>
    <row r="269" spans="1:20" ht="15" thickBot="1" x14ac:dyDescent="0.35">
      <c r="A269" t="str">
        <f>rnd_fix1!A269</f>
        <v>o267</v>
      </c>
      <c r="B269">
        <f>rnd_fix1!I269</f>
        <v>4</v>
      </c>
      <c r="C269">
        <f>fix1_oam1!AQ270</f>
        <v>3</v>
      </c>
      <c r="D269">
        <f>fix1_fitt1!AC269</f>
        <v>1</v>
      </c>
      <c r="E269">
        <f t="shared" si="26"/>
        <v>1</v>
      </c>
      <c r="F269">
        <f t="shared" si="27"/>
        <v>2</v>
      </c>
      <c r="G269">
        <f t="shared" si="28"/>
        <v>4</v>
      </c>
      <c r="H269">
        <f>rnd_fix1!G269</f>
        <v>3</v>
      </c>
      <c r="I269">
        <f t="shared" si="29"/>
        <v>2.2000000000000002</v>
      </c>
      <c r="J269">
        <f t="shared" si="30"/>
        <v>1</v>
      </c>
      <c r="K269" t="str">
        <f t="shared" si="31"/>
        <v>31</v>
      </c>
      <c r="M269" s="10" t="s">
        <v>929</v>
      </c>
      <c r="N269" s="11">
        <v>2</v>
      </c>
      <c r="O269" s="11">
        <v>3</v>
      </c>
      <c r="P269" s="11">
        <v>1</v>
      </c>
      <c r="Q269" s="11">
        <v>3</v>
      </c>
      <c r="R269" s="11">
        <v>2</v>
      </c>
      <c r="S269" s="11">
        <v>4</v>
      </c>
      <c r="T269" s="11">
        <v>3</v>
      </c>
    </row>
    <row r="270" spans="1:20" ht="15" thickBot="1" x14ac:dyDescent="0.35">
      <c r="A270" t="str">
        <f>rnd_fix1!A270</f>
        <v>o268</v>
      </c>
      <c r="B270">
        <f>rnd_fix1!I270</f>
        <v>2</v>
      </c>
      <c r="C270">
        <f>fix1_oam1!AQ271</f>
        <v>3</v>
      </c>
      <c r="D270">
        <f>fix1_fitt1!AC270</f>
        <v>1</v>
      </c>
      <c r="E270">
        <f t="shared" si="26"/>
        <v>3</v>
      </c>
      <c r="F270">
        <f t="shared" si="27"/>
        <v>2</v>
      </c>
      <c r="G270">
        <f t="shared" si="28"/>
        <v>4</v>
      </c>
      <c r="H270">
        <f>rnd_fix1!G270</f>
        <v>1</v>
      </c>
      <c r="I270">
        <f t="shared" si="29"/>
        <v>2.2000000000000002</v>
      </c>
      <c r="J270">
        <f t="shared" si="30"/>
        <v>1</v>
      </c>
      <c r="K270" t="str">
        <f t="shared" si="31"/>
        <v>11</v>
      </c>
      <c r="M270" s="10" t="s">
        <v>930</v>
      </c>
      <c r="N270" s="11">
        <v>2</v>
      </c>
      <c r="O270" s="11">
        <v>3</v>
      </c>
      <c r="P270" s="11">
        <v>1</v>
      </c>
      <c r="Q270" s="11">
        <v>3</v>
      </c>
      <c r="R270" s="11">
        <v>2</v>
      </c>
      <c r="S270" s="11">
        <v>4</v>
      </c>
      <c r="T270" s="11">
        <v>3</v>
      </c>
    </row>
    <row r="271" spans="1:20" ht="15" thickBot="1" x14ac:dyDescent="0.35">
      <c r="A271" t="str">
        <f>rnd_fix1!A271</f>
        <v>o269</v>
      </c>
      <c r="B271">
        <f>rnd_fix1!I271</f>
        <v>2</v>
      </c>
      <c r="C271">
        <f>fix1_oam1!AQ272</f>
        <v>3</v>
      </c>
      <c r="D271">
        <f>fix1_fitt1!AC271</f>
        <v>1</v>
      </c>
      <c r="E271">
        <f t="shared" si="26"/>
        <v>3</v>
      </c>
      <c r="F271">
        <f t="shared" si="27"/>
        <v>2</v>
      </c>
      <c r="G271">
        <f t="shared" si="28"/>
        <v>4</v>
      </c>
      <c r="H271">
        <f>rnd_fix1!G271</f>
        <v>3</v>
      </c>
      <c r="I271">
        <f t="shared" si="29"/>
        <v>2.2000000000000002</v>
      </c>
      <c r="J271">
        <f t="shared" si="30"/>
        <v>1</v>
      </c>
      <c r="K271" t="str">
        <f t="shared" si="31"/>
        <v>31</v>
      </c>
      <c r="M271" s="10" t="s">
        <v>931</v>
      </c>
      <c r="N271" s="11">
        <v>2</v>
      </c>
      <c r="O271" s="11">
        <v>3</v>
      </c>
      <c r="P271" s="11">
        <v>1</v>
      </c>
      <c r="Q271" s="11">
        <v>3</v>
      </c>
      <c r="R271" s="11">
        <v>2</v>
      </c>
      <c r="S271" s="11">
        <v>4</v>
      </c>
      <c r="T271" s="11">
        <v>1</v>
      </c>
    </row>
    <row r="272" spans="1:20" ht="15" thickBot="1" x14ac:dyDescent="0.35">
      <c r="A272" t="str">
        <f>rnd_fix1!A272</f>
        <v>o270</v>
      </c>
      <c r="B272">
        <f>rnd_fix1!I272</f>
        <v>1</v>
      </c>
      <c r="C272">
        <f>fix1_oam1!AQ273</f>
        <v>3</v>
      </c>
      <c r="D272">
        <f>fix1_fitt1!AC272</f>
        <v>4</v>
      </c>
      <c r="E272">
        <f t="shared" si="26"/>
        <v>4</v>
      </c>
      <c r="F272">
        <f t="shared" si="27"/>
        <v>2</v>
      </c>
      <c r="G272">
        <f t="shared" si="28"/>
        <v>1</v>
      </c>
      <c r="H272">
        <f>rnd_fix1!G272</f>
        <v>3</v>
      </c>
      <c r="I272">
        <f t="shared" si="29"/>
        <v>2.8</v>
      </c>
      <c r="J272">
        <f t="shared" si="30"/>
        <v>4</v>
      </c>
      <c r="K272" t="str">
        <f t="shared" si="31"/>
        <v>34</v>
      </c>
      <c r="M272" s="10" t="s">
        <v>932</v>
      </c>
      <c r="N272" s="11">
        <v>4</v>
      </c>
      <c r="O272" s="11">
        <v>3</v>
      </c>
      <c r="P272" s="11">
        <v>4</v>
      </c>
      <c r="Q272" s="11">
        <v>1</v>
      </c>
      <c r="R272" s="11">
        <v>2</v>
      </c>
      <c r="S272" s="11">
        <v>1</v>
      </c>
      <c r="T272" s="11">
        <v>4</v>
      </c>
    </row>
    <row r="273" spans="1:20" ht="15" thickBot="1" x14ac:dyDescent="0.35">
      <c r="A273" t="str">
        <f>rnd_fix1!A273</f>
        <v>o271</v>
      </c>
      <c r="B273">
        <f>rnd_fix1!I273</f>
        <v>4</v>
      </c>
      <c r="C273">
        <f>fix1_oam1!AQ274</f>
        <v>3</v>
      </c>
      <c r="D273">
        <f>fix1_fitt1!AC273</f>
        <v>4</v>
      </c>
      <c r="E273">
        <f t="shared" si="26"/>
        <v>1</v>
      </c>
      <c r="F273">
        <f t="shared" si="27"/>
        <v>2</v>
      </c>
      <c r="G273">
        <f t="shared" si="28"/>
        <v>1</v>
      </c>
      <c r="H273">
        <f>rnd_fix1!G273</f>
        <v>1</v>
      </c>
      <c r="I273">
        <f t="shared" si="29"/>
        <v>2.8</v>
      </c>
      <c r="J273">
        <f t="shared" si="30"/>
        <v>4</v>
      </c>
      <c r="K273" t="str">
        <f t="shared" si="31"/>
        <v>14</v>
      </c>
      <c r="M273" s="10" t="s">
        <v>933</v>
      </c>
      <c r="N273" s="11">
        <v>4</v>
      </c>
      <c r="O273" s="11">
        <v>3</v>
      </c>
      <c r="P273" s="11">
        <v>4</v>
      </c>
      <c r="Q273" s="11">
        <v>1</v>
      </c>
      <c r="R273" s="11">
        <v>2</v>
      </c>
      <c r="S273" s="11">
        <v>1</v>
      </c>
      <c r="T273" s="11">
        <v>3</v>
      </c>
    </row>
    <row r="274" spans="1:20" ht="15" thickBot="1" x14ac:dyDescent="0.35">
      <c r="A274" t="str">
        <f>rnd_fix1!A274</f>
        <v>o272</v>
      </c>
      <c r="B274">
        <f>rnd_fix1!I274</f>
        <v>3</v>
      </c>
      <c r="C274">
        <f>fix1_oam1!AQ275</f>
        <v>3</v>
      </c>
      <c r="D274">
        <f>fix1_fitt1!AC274</f>
        <v>4</v>
      </c>
      <c r="E274">
        <f t="shared" si="26"/>
        <v>2</v>
      </c>
      <c r="F274">
        <f t="shared" si="27"/>
        <v>2</v>
      </c>
      <c r="G274">
        <f t="shared" si="28"/>
        <v>1</v>
      </c>
      <c r="H274">
        <f>rnd_fix1!G274</f>
        <v>2</v>
      </c>
      <c r="I274">
        <f t="shared" si="29"/>
        <v>2.8</v>
      </c>
      <c r="J274">
        <f t="shared" si="30"/>
        <v>4</v>
      </c>
      <c r="K274" t="str">
        <f t="shared" si="31"/>
        <v>24</v>
      </c>
      <c r="M274" s="10" t="s">
        <v>934</v>
      </c>
      <c r="N274" s="11">
        <v>4</v>
      </c>
      <c r="O274" s="11">
        <v>3</v>
      </c>
      <c r="P274" s="11">
        <v>1</v>
      </c>
      <c r="Q274" s="11">
        <v>1</v>
      </c>
      <c r="R274" s="11">
        <v>2</v>
      </c>
      <c r="S274" s="11">
        <v>4</v>
      </c>
      <c r="T274" s="11">
        <v>3</v>
      </c>
    </row>
    <row r="275" spans="1:20" ht="15" thickBot="1" x14ac:dyDescent="0.35">
      <c r="A275" t="str">
        <f>rnd_fix1!A275</f>
        <v>o273</v>
      </c>
      <c r="B275">
        <f>rnd_fix1!I275</f>
        <v>3</v>
      </c>
      <c r="C275">
        <f>fix1_oam1!AQ276</f>
        <v>3</v>
      </c>
      <c r="D275">
        <f>fix1_fitt1!AC275</f>
        <v>4</v>
      </c>
      <c r="E275">
        <f t="shared" si="26"/>
        <v>2</v>
      </c>
      <c r="F275">
        <f t="shared" si="27"/>
        <v>2</v>
      </c>
      <c r="G275">
        <f t="shared" si="28"/>
        <v>1</v>
      </c>
      <c r="H275">
        <f>rnd_fix1!G275</f>
        <v>4</v>
      </c>
      <c r="I275">
        <f t="shared" si="29"/>
        <v>2.8</v>
      </c>
      <c r="J275">
        <f t="shared" si="30"/>
        <v>4</v>
      </c>
      <c r="K275" t="str">
        <f t="shared" si="31"/>
        <v>44</v>
      </c>
      <c r="M275" s="10" t="s">
        <v>935</v>
      </c>
      <c r="N275" s="11">
        <v>2</v>
      </c>
      <c r="O275" s="11">
        <v>3</v>
      </c>
      <c r="P275" s="11">
        <v>1</v>
      </c>
      <c r="Q275" s="11">
        <v>3</v>
      </c>
      <c r="R275" s="11">
        <v>2</v>
      </c>
      <c r="S275" s="11">
        <v>4</v>
      </c>
      <c r="T275" s="11">
        <v>1</v>
      </c>
    </row>
    <row r="276" spans="1:20" ht="15" thickBot="1" x14ac:dyDescent="0.35">
      <c r="A276" t="str">
        <f>rnd_fix1!A276</f>
        <v>o274</v>
      </c>
      <c r="B276">
        <f>rnd_fix1!I276</f>
        <v>3</v>
      </c>
      <c r="C276">
        <f>fix1_oam1!AQ277</f>
        <v>3</v>
      </c>
      <c r="D276">
        <f>fix1_fitt1!AC276</f>
        <v>1</v>
      </c>
      <c r="E276">
        <f t="shared" si="26"/>
        <v>2</v>
      </c>
      <c r="F276">
        <f t="shared" si="27"/>
        <v>2</v>
      </c>
      <c r="G276">
        <f t="shared" si="28"/>
        <v>4</v>
      </c>
      <c r="H276">
        <f>rnd_fix1!G276</f>
        <v>1</v>
      </c>
      <c r="I276">
        <f t="shared" si="29"/>
        <v>2.2000000000000002</v>
      </c>
      <c r="J276">
        <f t="shared" si="30"/>
        <v>1</v>
      </c>
      <c r="K276" t="str">
        <f t="shared" si="31"/>
        <v>11</v>
      </c>
      <c r="M276" s="10" t="s">
        <v>936</v>
      </c>
      <c r="N276" s="11">
        <v>2</v>
      </c>
      <c r="O276" s="11">
        <v>3</v>
      </c>
      <c r="P276" s="11">
        <v>1</v>
      </c>
      <c r="Q276" s="11">
        <v>3</v>
      </c>
      <c r="R276" s="11">
        <v>2</v>
      </c>
      <c r="S276" s="11">
        <v>4</v>
      </c>
      <c r="T276" s="11">
        <v>3</v>
      </c>
    </row>
    <row r="277" spans="1:20" ht="15" thickBot="1" x14ac:dyDescent="0.35">
      <c r="A277" t="str">
        <f>rnd_fix1!A277</f>
        <v>o275</v>
      </c>
      <c r="B277">
        <f>rnd_fix1!I277</f>
        <v>2</v>
      </c>
      <c r="C277">
        <f>fix1_oam1!AQ278</f>
        <v>3</v>
      </c>
      <c r="D277">
        <f>fix1_fitt1!AC277</f>
        <v>1</v>
      </c>
      <c r="E277">
        <f t="shared" si="26"/>
        <v>3</v>
      </c>
      <c r="F277">
        <f t="shared" si="27"/>
        <v>2</v>
      </c>
      <c r="G277">
        <f t="shared" si="28"/>
        <v>4</v>
      </c>
      <c r="H277">
        <f>rnd_fix1!G277</f>
        <v>2</v>
      </c>
      <c r="I277">
        <f t="shared" si="29"/>
        <v>2.2000000000000002</v>
      </c>
      <c r="J277">
        <f t="shared" si="30"/>
        <v>1</v>
      </c>
      <c r="K277" t="str">
        <f t="shared" si="31"/>
        <v>21</v>
      </c>
      <c r="M277" s="10" t="s">
        <v>937</v>
      </c>
      <c r="N277" s="11">
        <v>1</v>
      </c>
      <c r="O277" s="11">
        <v>3</v>
      </c>
      <c r="P277" s="11">
        <v>4</v>
      </c>
      <c r="Q277" s="11">
        <v>4</v>
      </c>
      <c r="R277" s="11">
        <v>2</v>
      </c>
      <c r="S277" s="11">
        <v>1</v>
      </c>
      <c r="T277" s="11">
        <v>3</v>
      </c>
    </row>
    <row r="278" spans="1:20" ht="15" thickBot="1" x14ac:dyDescent="0.35">
      <c r="A278" t="str">
        <f>rnd_fix1!A278</f>
        <v>o276</v>
      </c>
      <c r="B278">
        <f>rnd_fix1!I278</f>
        <v>4</v>
      </c>
      <c r="C278">
        <f>fix1_oam1!AQ279</f>
        <v>3</v>
      </c>
      <c r="D278">
        <f>fix1_fitt1!AC278</f>
        <v>1</v>
      </c>
      <c r="E278">
        <f t="shared" si="26"/>
        <v>1</v>
      </c>
      <c r="F278">
        <f t="shared" si="27"/>
        <v>2</v>
      </c>
      <c r="G278">
        <f t="shared" si="28"/>
        <v>4</v>
      </c>
      <c r="H278">
        <f>rnd_fix1!G278</f>
        <v>3</v>
      </c>
      <c r="I278">
        <f t="shared" si="29"/>
        <v>2.2000000000000002</v>
      </c>
      <c r="J278">
        <f t="shared" si="30"/>
        <v>1</v>
      </c>
      <c r="K278" t="str">
        <f t="shared" si="31"/>
        <v>31</v>
      </c>
      <c r="M278" s="10" t="s">
        <v>938</v>
      </c>
      <c r="N278" s="11">
        <v>4</v>
      </c>
      <c r="O278" s="11">
        <v>3</v>
      </c>
      <c r="P278" s="11">
        <v>4</v>
      </c>
      <c r="Q278" s="11">
        <v>1</v>
      </c>
      <c r="R278" s="11">
        <v>2</v>
      </c>
      <c r="S278" s="11">
        <v>1</v>
      </c>
      <c r="T278" s="11">
        <v>1</v>
      </c>
    </row>
    <row r="279" spans="1:20" ht="15" thickBot="1" x14ac:dyDescent="0.35">
      <c r="A279" t="str">
        <f>rnd_fix1!A279</f>
        <v>o277</v>
      </c>
      <c r="B279">
        <f>rnd_fix1!I279</f>
        <v>3</v>
      </c>
      <c r="C279">
        <f>fix1_oam1!AQ280</f>
        <v>3</v>
      </c>
      <c r="D279">
        <f>fix1_fitt1!AC279</f>
        <v>1</v>
      </c>
      <c r="E279">
        <f t="shared" si="26"/>
        <v>2</v>
      </c>
      <c r="F279">
        <f t="shared" si="27"/>
        <v>2</v>
      </c>
      <c r="G279">
        <f t="shared" si="28"/>
        <v>4</v>
      </c>
      <c r="H279">
        <f>rnd_fix1!G279</f>
        <v>3</v>
      </c>
      <c r="I279">
        <f t="shared" si="29"/>
        <v>2.2000000000000002</v>
      </c>
      <c r="J279">
        <f t="shared" si="30"/>
        <v>1</v>
      </c>
      <c r="K279" t="str">
        <f t="shared" si="31"/>
        <v>31</v>
      </c>
      <c r="M279" s="10" t="s">
        <v>939</v>
      </c>
      <c r="N279" s="11">
        <v>3</v>
      </c>
      <c r="O279" s="11">
        <v>3</v>
      </c>
      <c r="P279" s="11">
        <v>4</v>
      </c>
      <c r="Q279" s="11">
        <v>2</v>
      </c>
      <c r="R279" s="11">
        <v>2</v>
      </c>
      <c r="S279" s="11">
        <v>1</v>
      </c>
      <c r="T279" s="11">
        <v>2</v>
      </c>
    </row>
    <row r="280" spans="1:20" ht="15" thickBot="1" x14ac:dyDescent="0.35">
      <c r="A280" t="str">
        <f>rnd_fix1!A280</f>
        <v>o278</v>
      </c>
      <c r="B280">
        <f>rnd_fix1!I280</f>
        <v>4</v>
      </c>
      <c r="C280">
        <f>fix1_oam1!AQ281</f>
        <v>3</v>
      </c>
      <c r="D280">
        <f>fix1_fitt1!AC280</f>
        <v>4</v>
      </c>
      <c r="E280">
        <f t="shared" si="26"/>
        <v>1</v>
      </c>
      <c r="F280">
        <f t="shared" si="27"/>
        <v>2</v>
      </c>
      <c r="G280">
        <f t="shared" si="28"/>
        <v>1</v>
      </c>
      <c r="H280">
        <f>rnd_fix1!G280</f>
        <v>3</v>
      </c>
      <c r="I280">
        <f t="shared" si="29"/>
        <v>2.8</v>
      </c>
      <c r="J280">
        <f t="shared" si="30"/>
        <v>4</v>
      </c>
      <c r="K280" t="str">
        <f t="shared" si="31"/>
        <v>34</v>
      </c>
      <c r="M280" s="10" t="s">
        <v>940</v>
      </c>
      <c r="N280" s="11">
        <v>3</v>
      </c>
      <c r="O280" s="11">
        <v>3</v>
      </c>
      <c r="P280" s="11">
        <v>4</v>
      </c>
      <c r="Q280" s="11">
        <v>2</v>
      </c>
      <c r="R280" s="11">
        <v>2</v>
      </c>
      <c r="S280" s="11">
        <v>1</v>
      </c>
      <c r="T280" s="11">
        <v>4</v>
      </c>
    </row>
    <row r="281" spans="1:20" ht="15" thickBot="1" x14ac:dyDescent="0.35">
      <c r="A281" t="str">
        <f>rnd_fix1!A281</f>
        <v>o279</v>
      </c>
      <c r="B281">
        <f>rnd_fix1!I281</f>
        <v>1</v>
      </c>
      <c r="C281">
        <f>fix1_oam1!AQ282</f>
        <v>3</v>
      </c>
      <c r="D281">
        <f>fix1_fitt1!AC281</f>
        <v>1</v>
      </c>
      <c r="E281">
        <f t="shared" si="26"/>
        <v>4</v>
      </c>
      <c r="F281">
        <f t="shared" si="27"/>
        <v>2</v>
      </c>
      <c r="G281">
        <f t="shared" si="28"/>
        <v>4</v>
      </c>
      <c r="H281">
        <f>rnd_fix1!G281</f>
        <v>2</v>
      </c>
      <c r="I281">
        <f t="shared" si="29"/>
        <v>2.2000000000000002</v>
      </c>
      <c r="J281">
        <f t="shared" si="30"/>
        <v>1</v>
      </c>
      <c r="K281" t="str">
        <f t="shared" si="31"/>
        <v>21</v>
      </c>
      <c r="M281" s="10" t="s">
        <v>941</v>
      </c>
      <c r="N281" s="11">
        <v>3</v>
      </c>
      <c r="O281" s="11">
        <v>3</v>
      </c>
      <c r="P281" s="11">
        <v>1</v>
      </c>
      <c r="Q281" s="11">
        <v>2</v>
      </c>
      <c r="R281" s="11">
        <v>2</v>
      </c>
      <c r="S281" s="11">
        <v>4</v>
      </c>
      <c r="T281" s="11">
        <v>1</v>
      </c>
    </row>
    <row r="282" spans="1:20" ht="15" thickBot="1" x14ac:dyDescent="0.35">
      <c r="A282" t="str">
        <f>rnd_fix1!A282</f>
        <v>o280</v>
      </c>
      <c r="B282">
        <f>rnd_fix1!I282</f>
        <v>2</v>
      </c>
      <c r="C282">
        <f>fix1_oam1!AQ283</f>
        <v>3</v>
      </c>
      <c r="D282">
        <f>fix1_fitt1!AC282</f>
        <v>1</v>
      </c>
      <c r="E282">
        <f t="shared" si="26"/>
        <v>3</v>
      </c>
      <c r="F282">
        <f t="shared" si="27"/>
        <v>2</v>
      </c>
      <c r="G282">
        <f t="shared" si="28"/>
        <v>4</v>
      </c>
      <c r="H282">
        <f>rnd_fix1!G282</f>
        <v>2</v>
      </c>
      <c r="I282">
        <f t="shared" si="29"/>
        <v>2.2000000000000002</v>
      </c>
      <c r="J282">
        <f t="shared" si="30"/>
        <v>1</v>
      </c>
      <c r="K282" t="str">
        <f t="shared" si="31"/>
        <v>21</v>
      </c>
      <c r="M282" s="10" t="s">
        <v>942</v>
      </c>
      <c r="N282" s="11">
        <v>2</v>
      </c>
      <c r="O282" s="11">
        <v>3</v>
      </c>
      <c r="P282" s="11">
        <v>1</v>
      </c>
      <c r="Q282" s="11">
        <v>3</v>
      </c>
      <c r="R282" s="11">
        <v>2</v>
      </c>
      <c r="S282" s="11">
        <v>4</v>
      </c>
      <c r="T282" s="11">
        <v>2</v>
      </c>
    </row>
    <row r="283" spans="1:20" ht="15" thickBot="1" x14ac:dyDescent="0.35">
      <c r="A283" t="str">
        <f>rnd_fix1!A283</f>
        <v>o281</v>
      </c>
      <c r="B283">
        <f>rnd_fix1!I283</f>
        <v>3</v>
      </c>
      <c r="C283">
        <f>fix1_oam1!AQ284</f>
        <v>3</v>
      </c>
      <c r="D283">
        <f>fix1_fitt1!AC283</f>
        <v>1</v>
      </c>
      <c r="E283">
        <f t="shared" si="26"/>
        <v>2</v>
      </c>
      <c r="F283">
        <f t="shared" si="27"/>
        <v>2</v>
      </c>
      <c r="G283">
        <f t="shared" si="28"/>
        <v>4</v>
      </c>
      <c r="H283">
        <f>rnd_fix1!G283</f>
        <v>1</v>
      </c>
      <c r="I283">
        <f t="shared" si="29"/>
        <v>2.2000000000000002</v>
      </c>
      <c r="J283">
        <f t="shared" si="30"/>
        <v>1</v>
      </c>
      <c r="K283" t="str">
        <f t="shared" si="31"/>
        <v>11</v>
      </c>
      <c r="M283" s="10" t="s">
        <v>943</v>
      </c>
      <c r="N283" s="11">
        <v>4</v>
      </c>
      <c r="O283" s="11">
        <v>3</v>
      </c>
      <c r="P283" s="11">
        <v>1</v>
      </c>
      <c r="Q283" s="11">
        <v>1</v>
      </c>
      <c r="R283" s="11">
        <v>2</v>
      </c>
      <c r="S283" s="11">
        <v>4</v>
      </c>
      <c r="T283" s="11">
        <v>3</v>
      </c>
    </row>
    <row r="284" spans="1:20" ht="15" thickBot="1" x14ac:dyDescent="0.35">
      <c r="A284" t="str">
        <f>rnd_fix1!A284</f>
        <v>o282</v>
      </c>
      <c r="B284">
        <f>rnd_fix1!I284</f>
        <v>4</v>
      </c>
      <c r="C284">
        <f>fix1_oam1!AQ285</f>
        <v>3</v>
      </c>
      <c r="D284">
        <f>fix1_fitt1!AC284</f>
        <v>4</v>
      </c>
      <c r="E284">
        <f t="shared" si="26"/>
        <v>1</v>
      </c>
      <c r="F284">
        <f t="shared" si="27"/>
        <v>2</v>
      </c>
      <c r="G284">
        <f t="shared" si="28"/>
        <v>1</v>
      </c>
      <c r="H284">
        <f>rnd_fix1!G284</f>
        <v>2</v>
      </c>
      <c r="I284">
        <f t="shared" si="29"/>
        <v>2.8</v>
      </c>
      <c r="J284">
        <f t="shared" si="30"/>
        <v>4</v>
      </c>
      <c r="K284" t="str">
        <f t="shared" si="31"/>
        <v>24</v>
      </c>
      <c r="M284" s="10" t="s">
        <v>944</v>
      </c>
      <c r="N284" s="11">
        <v>3</v>
      </c>
      <c r="O284" s="11">
        <v>3</v>
      </c>
      <c r="P284" s="11">
        <v>1</v>
      </c>
      <c r="Q284" s="11">
        <v>2</v>
      </c>
      <c r="R284" s="11">
        <v>2</v>
      </c>
      <c r="S284" s="11">
        <v>4</v>
      </c>
      <c r="T284" s="11">
        <v>3</v>
      </c>
    </row>
    <row r="285" spans="1:20" ht="15" thickBot="1" x14ac:dyDescent="0.35">
      <c r="A285" t="str">
        <f>rnd_fix1!A285</f>
        <v>o283</v>
      </c>
      <c r="B285">
        <f>rnd_fix1!I285</f>
        <v>3</v>
      </c>
      <c r="C285">
        <f>fix1_oam1!AQ286</f>
        <v>3</v>
      </c>
      <c r="D285">
        <f>fix1_fitt1!AC285</f>
        <v>1</v>
      </c>
      <c r="E285">
        <f t="shared" si="26"/>
        <v>2</v>
      </c>
      <c r="F285">
        <f t="shared" si="27"/>
        <v>2</v>
      </c>
      <c r="G285">
        <f t="shared" si="28"/>
        <v>4</v>
      </c>
      <c r="H285">
        <f>rnd_fix1!G285</f>
        <v>2</v>
      </c>
      <c r="I285">
        <f t="shared" si="29"/>
        <v>2.2000000000000002</v>
      </c>
      <c r="J285">
        <f t="shared" si="30"/>
        <v>1</v>
      </c>
      <c r="K285" t="str">
        <f t="shared" si="31"/>
        <v>21</v>
      </c>
      <c r="M285" s="10" t="s">
        <v>945</v>
      </c>
      <c r="N285" s="11">
        <v>4</v>
      </c>
      <c r="O285" s="11">
        <v>3</v>
      </c>
      <c r="P285" s="11">
        <v>4</v>
      </c>
      <c r="Q285" s="11">
        <v>1</v>
      </c>
      <c r="R285" s="11">
        <v>2</v>
      </c>
      <c r="S285" s="11">
        <v>1</v>
      </c>
      <c r="T285" s="11">
        <v>3</v>
      </c>
    </row>
    <row r="286" spans="1:20" ht="15" thickBot="1" x14ac:dyDescent="0.35">
      <c r="A286" t="str">
        <f>rnd_fix1!A286</f>
        <v>o284</v>
      </c>
      <c r="B286">
        <f>rnd_fix1!I286</f>
        <v>4</v>
      </c>
      <c r="C286">
        <f>fix1_oam1!AQ287</f>
        <v>3</v>
      </c>
      <c r="D286">
        <f>fix1_fitt1!AC286</f>
        <v>4</v>
      </c>
      <c r="E286">
        <f t="shared" si="26"/>
        <v>1</v>
      </c>
      <c r="F286">
        <f t="shared" si="27"/>
        <v>2</v>
      </c>
      <c r="G286">
        <f t="shared" si="28"/>
        <v>1</v>
      </c>
      <c r="H286">
        <f>rnd_fix1!G286</f>
        <v>4</v>
      </c>
      <c r="I286">
        <f t="shared" si="29"/>
        <v>2.8</v>
      </c>
      <c r="J286">
        <f t="shared" si="30"/>
        <v>4</v>
      </c>
      <c r="K286" t="str">
        <f t="shared" si="31"/>
        <v>44</v>
      </c>
      <c r="M286" s="10" t="s">
        <v>946</v>
      </c>
      <c r="N286" s="11">
        <v>1</v>
      </c>
      <c r="O286" s="11">
        <v>3</v>
      </c>
      <c r="P286" s="11">
        <v>1</v>
      </c>
      <c r="Q286" s="11">
        <v>4</v>
      </c>
      <c r="R286" s="11">
        <v>2</v>
      </c>
      <c r="S286" s="11">
        <v>4</v>
      </c>
      <c r="T286" s="11">
        <v>2</v>
      </c>
    </row>
    <row r="287" spans="1:20" ht="15" thickBot="1" x14ac:dyDescent="0.35">
      <c r="A287" t="str">
        <f>rnd_fix1!A287</f>
        <v>o285</v>
      </c>
      <c r="B287">
        <f>rnd_fix1!I287</f>
        <v>2</v>
      </c>
      <c r="C287">
        <f>fix1_oam1!AQ288</f>
        <v>3</v>
      </c>
      <c r="D287">
        <f>fix1_fitt1!AC287</f>
        <v>1</v>
      </c>
      <c r="E287">
        <f t="shared" si="26"/>
        <v>3</v>
      </c>
      <c r="F287">
        <f t="shared" si="27"/>
        <v>2</v>
      </c>
      <c r="G287">
        <f t="shared" si="28"/>
        <v>4</v>
      </c>
      <c r="H287">
        <f>rnd_fix1!G287</f>
        <v>1</v>
      </c>
      <c r="I287">
        <f t="shared" si="29"/>
        <v>2.2000000000000002</v>
      </c>
      <c r="J287">
        <f t="shared" si="30"/>
        <v>1</v>
      </c>
      <c r="K287" t="str">
        <f t="shared" si="31"/>
        <v>11</v>
      </c>
      <c r="M287" s="10" t="s">
        <v>947</v>
      </c>
      <c r="N287" s="11">
        <v>2</v>
      </c>
      <c r="O287" s="11">
        <v>3</v>
      </c>
      <c r="P287" s="11">
        <v>1</v>
      </c>
      <c r="Q287" s="11">
        <v>3</v>
      </c>
      <c r="R287" s="11">
        <v>2</v>
      </c>
      <c r="S287" s="11">
        <v>4</v>
      </c>
      <c r="T287" s="11">
        <v>2</v>
      </c>
    </row>
    <row r="288" spans="1:20" ht="15" thickBot="1" x14ac:dyDescent="0.35">
      <c r="A288" t="str">
        <f>rnd_fix1!A288</f>
        <v>o286</v>
      </c>
      <c r="B288">
        <f>rnd_fix1!I288</f>
        <v>1</v>
      </c>
      <c r="C288">
        <f>fix1_oam1!AQ289</f>
        <v>3</v>
      </c>
      <c r="D288">
        <f>fix1_fitt1!AC288</f>
        <v>4</v>
      </c>
      <c r="E288">
        <f t="shared" si="26"/>
        <v>4</v>
      </c>
      <c r="F288">
        <f t="shared" si="27"/>
        <v>2</v>
      </c>
      <c r="G288">
        <f t="shared" si="28"/>
        <v>1</v>
      </c>
      <c r="H288">
        <f>rnd_fix1!G288</f>
        <v>4</v>
      </c>
      <c r="I288">
        <f t="shared" si="29"/>
        <v>2.8</v>
      </c>
      <c r="J288">
        <f t="shared" si="30"/>
        <v>4</v>
      </c>
      <c r="K288" t="str">
        <f t="shared" si="31"/>
        <v>44</v>
      </c>
      <c r="M288" s="10" t="s">
        <v>948</v>
      </c>
      <c r="N288" s="11">
        <v>3</v>
      </c>
      <c r="O288" s="11">
        <v>3</v>
      </c>
      <c r="P288" s="11">
        <v>1</v>
      </c>
      <c r="Q288" s="11">
        <v>2</v>
      </c>
      <c r="R288" s="11">
        <v>2</v>
      </c>
      <c r="S288" s="11">
        <v>4</v>
      </c>
      <c r="T288" s="11">
        <v>1</v>
      </c>
    </row>
    <row r="289" spans="1:20" ht="15" thickBot="1" x14ac:dyDescent="0.35">
      <c r="A289" t="str">
        <f>rnd_fix1!A289</f>
        <v>o287</v>
      </c>
      <c r="B289">
        <f>rnd_fix1!I289</f>
        <v>1</v>
      </c>
      <c r="C289">
        <f>fix1_oam1!AQ290</f>
        <v>3</v>
      </c>
      <c r="D289">
        <f>fix1_fitt1!AC289</f>
        <v>4</v>
      </c>
      <c r="E289">
        <f t="shared" si="26"/>
        <v>4</v>
      </c>
      <c r="F289">
        <f t="shared" si="27"/>
        <v>2</v>
      </c>
      <c r="G289">
        <f t="shared" si="28"/>
        <v>1</v>
      </c>
      <c r="H289">
        <f>rnd_fix1!G289</f>
        <v>3</v>
      </c>
      <c r="I289">
        <f t="shared" si="29"/>
        <v>2.8</v>
      </c>
      <c r="J289">
        <f t="shared" si="30"/>
        <v>4</v>
      </c>
      <c r="K289" t="str">
        <f t="shared" si="31"/>
        <v>34</v>
      </c>
      <c r="M289" s="10" t="s">
        <v>949</v>
      </c>
      <c r="N289" s="11">
        <v>4</v>
      </c>
      <c r="O289" s="11">
        <v>3</v>
      </c>
      <c r="P289" s="11">
        <v>4</v>
      </c>
      <c r="Q289" s="11">
        <v>1</v>
      </c>
      <c r="R289" s="11">
        <v>2</v>
      </c>
      <c r="S289" s="11">
        <v>1</v>
      </c>
      <c r="T289" s="11">
        <v>2</v>
      </c>
    </row>
    <row r="290" spans="1:20" ht="15" thickBot="1" x14ac:dyDescent="0.35">
      <c r="A290" t="str">
        <f>rnd_fix1!A290</f>
        <v>o288</v>
      </c>
      <c r="B290">
        <f>rnd_fix1!I290</f>
        <v>1</v>
      </c>
      <c r="C290">
        <f>fix1_oam1!AQ291</f>
        <v>2</v>
      </c>
      <c r="D290">
        <f>fix1_fitt1!AC290</f>
        <v>1</v>
      </c>
      <c r="E290">
        <f t="shared" si="26"/>
        <v>4</v>
      </c>
      <c r="F290">
        <f t="shared" si="27"/>
        <v>3</v>
      </c>
      <c r="G290">
        <f t="shared" si="28"/>
        <v>4</v>
      </c>
      <c r="H290">
        <f>rnd_fix1!G290</f>
        <v>1</v>
      </c>
      <c r="I290">
        <f t="shared" si="29"/>
        <v>2.2000000000000002</v>
      </c>
      <c r="J290">
        <f t="shared" si="30"/>
        <v>1</v>
      </c>
      <c r="K290" t="str">
        <f t="shared" si="31"/>
        <v>11</v>
      </c>
      <c r="M290" s="10" t="s">
        <v>950</v>
      </c>
      <c r="N290" s="11">
        <v>3</v>
      </c>
      <c r="O290" s="11">
        <v>3</v>
      </c>
      <c r="P290" s="11">
        <v>1</v>
      </c>
      <c r="Q290" s="11">
        <v>2</v>
      </c>
      <c r="R290" s="11">
        <v>2</v>
      </c>
      <c r="S290" s="11">
        <v>4</v>
      </c>
      <c r="T290" s="11">
        <v>2</v>
      </c>
    </row>
    <row r="291" spans="1:20" ht="15" thickBot="1" x14ac:dyDescent="0.35">
      <c r="A291" t="str">
        <f>rnd_fix1!A291</f>
        <v>o289</v>
      </c>
      <c r="B291">
        <f>rnd_fix1!I291</f>
        <v>1</v>
      </c>
      <c r="C291">
        <f>fix1_oam1!AQ292</f>
        <v>3</v>
      </c>
      <c r="D291">
        <f>fix1_fitt1!AC291</f>
        <v>1</v>
      </c>
      <c r="E291">
        <f t="shared" si="26"/>
        <v>4</v>
      </c>
      <c r="F291">
        <f t="shared" si="27"/>
        <v>2</v>
      </c>
      <c r="G291">
        <f t="shared" si="28"/>
        <v>4</v>
      </c>
      <c r="H291">
        <f>rnd_fix1!G291</f>
        <v>2</v>
      </c>
      <c r="I291">
        <f t="shared" si="29"/>
        <v>2.2000000000000002</v>
      </c>
      <c r="J291">
        <f t="shared" si="30"/>
        <v>1</v>
      </c>
      <c r="K291" t="str">
        <f t="shared" si="31"/>
        <v>21</v>
      </c>
      <c r="M291" s="10" t="s">
        <v>951</v>
      </c>
      <c r="N291" s="11">
        <v>4</v>
      </c>
      <c r="O291" s="11">
        <v>3</v>
      </c>
      <c r="P291" s="11">
        <v>4</v>
      </c>
      <c r="Q291" s="11">
        <v>1</v>
      </c>
      <c r="R291" s="11">
        <v>2</v>
      </c>
      <c r="S291" s="11">
        <v>1</v>
      </c>
      <c r="T291" s="11">
        <v>4</v>
      </c>
    </row>
    <row r="292" spans="1:20" ht="15" thickBot="1" x14ac:dyDescent="0.35">
      <c r="A292" t="str">
        <f>rnd_fix1!A292</f>
        <v>o290</v>
      </c>
      <c r="B292">
        <f>rnd_fix1!I292</f>
        <v>3</v>
      </c>
      <c r="C292">
        <f>fix1_oam1!AQ293</f>
        <v>3</v>
      </c>
      <c r="D292">
        <f>fix1_fitt1!AC292</f>
        <v>1</v>
      </c>
      <c r="E292">
        <f t="shared" si="26"/>
        <v>2</v>
      </c>
      <c r="F292">
        <f t="shared" si="27"/>
        <v>2</v>
      </c>
      <c r="G292">
        <f t="shared" si="28"/>
        <v>4</v>
      </c>
      <c r="H292">
        <f>rnd_fix1!G292</f>
        <v>1</v>
      </c>
      <c r="I292">
        <f t="shared" si="29"/>
        <v>2.2000000000000002</v>
      </c>
      <c r="J292">
        <f t="shared" si="30"/>
        <v>1</v>
      </c>
      <c r="K292" t="str">
        <f t="shared" si="31"/>
        <v>11</v>
      </c>
      <c r="M292" s="10" t="s">
        <v>952</v>
      </c>
      <c r="N292" s="11">
        <v>2</v>
      </c>
      <c r="O292" s="11">
        <v>3</v>
      </c>
      <c r="P292" s="11">
        <v>1</v>
      </c>
      <c r="Q292" s="11">
        <v>3</v>
      </c>
      <c r="R292" s="11">
        <v>2</v>
      </c>
      <c r="S292" s="11">
        <v>4</v>
      </c>
      <c r="T292" s="11">
        <v>1</v>
      </c>
    </row>
    <row r="293" spans="1:20" ht="15" thickBot="1" x14ac:dyDescent="0.35">
      <c r="A293" t="str">
        <f>rnd_fix1!A293</f>
        <v>o291</v>
      </c>
      <c r="B293">
        <f>rnd_fix1!I293</f>
        <v>4</v>
      </c>
      <c r="C293">
        <f>fix1_oam1!AQ294</f>
        <v>2</v>
      </c>
      <c r="D293">
        <f>fix1_fitt1!AC293</f>
        <v>1</v>
      </c>
      <c r="E293">
        <f t="shared" si="26"/>
        <v>1</v>
      </c>
      <c r="F293">
        <f t="shared" si="27"/>
        <v>3</v>
      </c>
      <c r="G293">
        <f t="shared" si="28"/>
        <v>4</v>
      </c>
      <c r="H293">
        <f>rnd_fix1!G293</f>
        <v>1</v>
      </c>
      <c r="I293">
        <f t="shared" si="29"/>
        <v>2.2000000000000002</v>
      </c>
      <c r="J293">
        <f t="shared" si="30"/>
        <v>1</v>
      </c>
      <c r="K293" t="str">
        <f t="shared" si="31"/>
        <v>11</v>
      </c>
      <c r="M293" s="10" t="s">
        <v>953</v>
      </c>
      <c r="N293" s="11">
        <v>1</v>
      </c>
      <c r="O293" s="11">
        <v>3</v>
      </c>
      <c r="P293" s="11">
        <v>4</v>
      </c>
      <c r="Q293" s="11">
        <v>4</v>
      </c>
      <c r="R293" s="11">
        <v>2</v>
      </c>
      <c r="S293" s="11">
        <v>1</v>
      </c>
      <c r="T293" s="11">
        <v>4</v>
      </c>
    </row>
    <row r="294" spans="1:20" ht="15" thickBot="1" x14ac:dyDescent="0.35">
      <c r="A294" t="str">
        <f>rnd_fix1!A294</f>
        <v>o292</v>
      </c>
      <c r="B294">
        <f>rnd_fix1!I294</f>
        <v>2</v>
      </c>
      <c r="C294">
        <f>fix1_oam1!AQ295</f>
        <v>3</v>
      </c>
      <c r="D294">
        <f>fix1_fitt1!AC294</f>
        <v>1</v>
      </c>
      <c r="E294">
        <f t="shared" si="26"/>
        <v>3</v>
      </c>
      <c r="F294">
        <f t="shared" si="27"/>
        <v>2</v>
      </c>
      <c r="G294">
        <f t="shared" si="28"/>
        <v>4</v>
      </c>
      <c r="H294">
        <f>rnd_fix1!G294</f>
        <v>3</v>
      </c>
      <c r="I294">
        <f t="shared" si="29"/>
        <v>2.2000000000000002</v>
      </c>
      <c r="J294">
        <f t="shared" si="30"/>
        <v>1</v>
      </c>
      <c r="K294" t="str">
        <f t="shared" si="31"/>
        <v>31</v>
      </c>
      <c r="M294" s="10" t="s">
        <v>954</v>
      </c>
      <c r="N294" s="11">
        <v>1</v>
      </c>
      <c r="O294" s="11">
        <v>3</v>
      </c>
      <c r="P294" s="11">
        <v>4</v>
      </c>
      <c r="Q294" s="11">
        <v>4</v>
      </c>
      <c r="R294" s="11">
        <v>2</v>
      </c>
      <c r="S294" s="11">
        <v>1</v>
      </c>
      <c r="T294" s="11">
        <v>3</v>
      </c>
    </row>
    <row r="295" spans="1:20" ht="15" thickBot="1" x14ac:dyDescent="0.35">
      <c r="A295" t="str">
        <f>rnd_fix1!A295</f>
        <v>o293</v>
      </c>
      <c r="B295">
        <f>rnd_fix1!I295</f>
        <v>3</v>
      </c>
      <c r="C295">
        <f>fix1_oam1!AQ296</f>
        <v>3</v>
      </c>
      <c r="D295">
        <f>fix1_fitt1!AC295</f>
        <v>1</v>
      </c>
      <c r="E295">
        <f t="shared" si="26"/>
        <v>2</v>
      </c>
      <c r="F295">
        <f t="shared" si="27"/>
        <v>2</v>
      </c>
      <c r="G295">
        <f t="shared" si="28"/>
        <v>4</v>
      </c>
      <c r="H295">
        <f>rnd_fix1!G295</f>
        <v>1</v>
      </c>
      <c r="I295">
        <f t="shared" si="29"/>
        <v>2.2000000000000002</v>
      </c>
      <c r="J295">
        <f t="shared" si="30"/>
        <v>1</v>
      </c>
      <c r="K295" t="str">
        <f t="shared" si="31"/>
        <v>11</v>
      </c>
      <c r="M295" s="10" t="s">
        <v>955</v>
      </c>
      <c r="N295" s="11">
        <v>1</v>
      </c>
      <c r="O295" s="11">
        <v>2</v>
      </c>
      <c r="P295" s="11">
        <v>1</v>
      </c>
      <c r="Q295" s="11">
        <v>4</v>
      </c>
      <c r="R295" s="11">
        <v>3</v>
      </c>
      <c r="S295" s="11">
        <v>4</v>
      </c>
      <c r="T295" s="11">
        <v>1</v>
      </c>
    </row>
    <row r="296" spans="1:20" ht="15" thickBot="1" x14ac:dyDescent="0.35">
      <c r="A296" t="str">
        <f>rnd_fix1!A296</f>
        <v>o294</v>
      </c>
      <c r="B296">
        <f>rnd_fix1!I296</f>
        <v>4</v>
      </c>
      <c r="C296">
        <f>fix1_oam1!AQ297</f>
        <v>2</v>
      </c>
      <c r="D296">
        <f>fix1_fitt1!AC296</f>
        <v>1</v>
      </c>
      <c r="E296">
        <f t="shared" si="26"/>
        <v>1</v>
      </c>
      <c r="F296">
        <f t="shared" si="27"/>
        <v>3</v>
      </c>
      <c r="G296">
        <f t="shared" si="28"/>
        <v>4</v>
      </c>
      <c r="H296">
        <f>rnd_fix1!G296</f>
        <v>3</v>
      </c>
      <c r="I296">
        <f t="shared" si="29"/>
        <v>2.2000000000000002</v>
      </c>
      <c r="J296">
        <f t="shared" si="30"/>
        <v>1</v>
      </c>
      <c r="K296" t="str">
        <f t="shared" si="31"/>
        <v>31</v>
      </c>
      <c r="M296" s="10" t="s">
        <v>956</v>
      </c>
      <c r="N296" s="11">
        <v>1</v>
      </c>
      <c r="O296" s="11">
        <v>3</v>
      </c>
      <c r="P296" s="11">
        <v>1</v>
      </c>
      <c r="Q296" s="11">
        <v>4</v>
      </c>
      <c r="R296" s="11">
        <v>2</v>
      </c>
      <c r="S296" s="11">
        <v>4</v>
      </c>
      <c r="T296" s="11">
        <v>2</v>
      </c>
    </row>
    <row r="297" spans="1:20" ht="15" thickBot="1" x14ac:dyDescent="0.35">
      <c r="A297" t="str">
        <f>rnd_fix1!A297</f>
        <v>o295</v>
      </c>
      <c r="B297">
        <f>rnd_fix1!I297</f>
        <v>1</v>
      </c>
      <c r="C297">
        <f>fix1_oam1!AQ298</f>
        <v>3</v>
      </c>
      <c r="D297">
        <f>fix1_fitt1!AC297</f>
        <v>1</v>
      </c>
      <c r="E297">
        <f t="shared" si="26"/>
        <v>4</v>
      </c>
      <c r="F297">
        <f t="shared" si="27"/>
        <v>2</v>
      </c>
      <c r="G297">
        <f t="shared" si="28"/>
        <v>4</v>
      </c>
      <c r="H297">
        <f>rnd_fix1!G297</f>
        <v>1</v>
      </c>
      <c r="I297">
        <f t="shared" si="29"/>
        <v>2.2000000000000002</v>
      </c>
      <c r="J297">
        <f t="shared" si="30"/>
        <v>1</v>
      </c>
      <c r="K297" t="str">
        <f t="shared" si="31"/>
        <v>11</v>
      </c>
      <c r="M297" s="10" t="s">
        <v>957</v>
      </c>
      <c r="N297" s="11">
        <v>3</v>
      </c>
      <c r="O297" s="11">
        <v>3</v>
      </c>
      <c r="P297" s="11">
        <v>1</v>
      </c>
      <c r="Q297" s="11">
        <v>2</v>
      </c>
      <c r="R297" s="11">
        <v>2</v>
      </c>
      <c r="S297" s="11">
        <v>4</v>
      </c>
      <c r="T297" s="11">
        <v>1</v>
      </c>
    </row>
    <row r="298" spans="1:20" ht="15" thickBot="1" x14ac:dyDescent="0.35">
      <c r="A298" t="str">
        <f>rnd_fix1!A298</f>
        <v>o296</v>
      </c>
      <c r="B298">
        <f>rnd_fix1!I298</f>
        <v>4</v>
      </c>
      <c r="C298">
        <f>fix1_oam1!AQ299</f>
        <v>3</v>
      </c>
      <c r="D298">
        <f>fix1_fitt1!AC298</f>
        <v>4</v>
      </c>
      <c r="E298">
        <f t="shared" si="26"/>
        <v>1</v>
      </c>
      <c r="F298">
        <f t="shared" si="27"/>
        <v>2</v>
      </c>
      <c r="G298">
        <f t="shared" si="28"/>
        <v>1</v>
      </c>
      <c r="H298">
        <f>rnd_fix1!G298</f>
        <v>4</v>
      </c>
      <c r="I298">
        <f t="shared" si="29"/>
        <v>2.8</v>
      </c>
      <c r="J298">
        <f t="shared" si="30"/>
        <v>4</v>
      </c>
      <c r="K298" t="str">
        <f t="shared" si="31"/>
        <v>44</v>
      </c>
      <c r="M298" s="10" t="s">
        <v>958</v>
      </c>
      <c r="N298" s="11">
        <v>4</v>
      </c>
      <c r="O298" s="11">
        <v>2</v>
      </c>
      <c r="P298" s="11">
        <v>1</v>
      </c>
      <c r="Q298" s="11">
        <v>1</v>
      </c>
      <c r="R298" s="11">
        <v>3</v>
      </c>
      <c r="S298" s="11">
        <v>4</v>
      </c>
      <c r="T298" s="11">
        <v>1</v>
      </c>
    </row>
    <row r="299" spans="1:20" ht="15" thickBot="1" x14ac:dyDescent="0.35">
      <c r="A299" t="str">
        <f>rnd_fix1!A299</f>
        <v>o297</v>
      </c>
      <c r="B299">
        <f>rnd_fix1!I299</f>
        <v>2</v>
      </c>
      <c r="C299">
        <f>fix1_oam1!AQ300</f>
        <v>3</v>
      </c>
      <c r="D299">
        <f>fix1_fitt1!AC299</f>
        <v>1</v>
      </c>
      <c r="E299">
        <f t="shared" si="26"/>
        <v>3</v>
      </c>
      <c r="F299">
        <f t="shared" si="27"/>
        <v>2</v>
      </c>
      <c r="G299">
        <f t="shared" si="28"/>
        <v>4</v>
      </c>
      <c r="H299">
        <f>rnd_fix1!G299</f>
        <v>1</v>
      </c>
      <c r="I299">
        <f t="shared" si="29"/>
        <v>2.2000000000000002</v>
      </c>
      <c r="J299">
        <f t="shared" si="30"/>
        <v>1</v>
      </c>
      <c r="K299" t="str">
        <f t="shared" si="31"/>
        <v>11</v>
      </c>
      <c r="M299" s="10" t="s">
        <v>959</v>
      </c>
      <c r="N299" s="11">
        <v>2</v>
      </c>
      <c r="O299" s="11">
        <v>3</v>
      </c>
      <c r="P299" s="11">
        <v>1</v>
      </c>
      <c r="Q299" s="11">
        <v>3</v>
      </c>
      <c r="R299" s="11">
        <v>2</v>
      </c>
      <c r="S299" s="11">
        <v>4</v>
      </c>
      <c r="T299" s="11">
        <v>3</v>
      </c>
    </row>
    <row r="300" spans="1:20" ht="15" thickBot="1" x14ac:dyDescent="0.35">
      <c r="A300" t="str">
        <f>rnd_fix1!A300</f>
        <v>o298</v>
      </c>
      <c r="B300">
        <f>rnd_fix1!I300</f>
        <v>2</v>
      </c>
      <c r="C300">
        <f>fix1_oam1!AQ301</f>
        <v>3</v>
      </c>
      <c r="D300">
        <f>fix1_fitt1!AC300</f>
        <v>4</v>
      </c>
      <c r="E300">
        <f t="shared" si="26"/>
        <v>3</v>
      </c>
      <c r="F300">
        <f t="shared" si="27"/>
        <v>2</v>
      </c>
      <c r="G300">
        <f t="shared" si="28"/>
        <v>1</v>
      </c>
      <c r="H300">
        <f>rnd_fix1!G300</f>
        <v>1</v>
      </c>
      <c r="I300">
        <f t="shared" si="29"/>
        <v>2.8</v>
      </c>
      <c r="J300">
        <f t="shared" si="30"/>
        <v>4</v>
      </c>
      <c r="K300" t="str">
        <f t="shared" si="31"/>
        <v>14</v>
      </c>
      <c r="M300" s="10" t="s">
        <v>960</v>
      </c>
      <c r="N300" s="11">
        <v>3</v>
      </c>
      <c r="O300" s="11">
        <v>3</v>
      </c>
      <c r="P300" s="11">
        <v>1</v>
      </c>
      <c r="Q300" s="11">
        <v>2</v>
      </c>
      <c r="R300" s="11">
        <v>2</v>
      </c>
      <c r="S300" s="11">
        <v>4</v>
      </c>
      <c r="T300" s="11">
        <v>1</v>
      </c>
    </row>
    <row r="301" spans="1:20" ht="15" thickBot="1" x14ac:dyDescent="0.35">
      <c r="A301" t="str">
        <f>rnd_fix1!A301</f>
        <v>o299</v>
      </c>
      <c r="B301">
        <f>rnd_fix1!I301</f>
        <v>4</v>
      </c>
      <c r="C301">
        <f>fix1_oam1!AQ302</f>
        <v>3</v>
      </c>
      <c r="D301">
        <f>fix1_fitt1!AC301</f>
        <v>1</v>
      </c>
      <c r="E301">
        <f t="shared" si="26"/>
        <v>1</v>
      </c>
      <c r="F301">
        <f t="shared" si="27"/>
        <v>2</v>
      </c>
      <c r="G301">
        <f t="shared" si="28"/>
        <v>4</v>
      </c>
      <c r="H301">
        <f>rnd_fix1!G301</f>
        <v>3</v>
      </c>
      <c r="I301">
        <f t="shared" si="29"/>
        <v>2.2000000000000002</v>
      </c>
      <c r="J301">
        <f t="shared" si="30"/>
        <v>1</v>
      </c>
      <c r="K301" t="str">
        <f t="shared" si="31"/>
        <v>31</v>
      </c>
      <c r="M301" s="10" t="s">
        <v>961</v>
      </c>
      <c r="N301" s="11">
        <v>4</v>
      </c>
      <c r="O301" s="11">
        <v>2</v>
      </c>
      <c r="P301" s="11">
        <v>1</v>
      </c>
      <c r="Q301" s="11">
        <v>1</v>
      </c>
      <c r="R301" s="11">
        <v>3</v>
      </c>
      <c r="S301" s="11">
        <v>4</v>
      </c>
      <c r="T301" s="11">
        <v>3</v>
      </c>
    </row>
    <row r="302" spans="1:20" ht="15" thickBot="1" x14ac:dyDescent="0.35">
      <c r="A302" t="str">
        <f>rnd_fix1!A302</f>
        <v>o300</v>
      </c>
      <c r="B302">
        <f>rnd_fix1!I302</f>
        <v>3</v>
      </c>
      <c r="C302">
        <f>fix1_oam1!AQ303</f>
        <v>3</v>
      </c>
      <c r="D302">
        <f>fix1_fitt1!AC302</f>
        <v>1</v>
      </c>
      <c r="E302">
        <f t="shared" si="26"/>
        <v>2</v>
      </c>
      <c r="F302">
        <f t="shared" si="27"/>
        <v>2</v>
      </c>
      <c r="G302">
        <f t="shared" si="28"/>
        <v>4</v>
      </c>
      <c r="H302">
        <f>rnd_fix1!G302</f>
        <v>2</v>
      </c>
      <c r="I302">
        <f t="shared" si="29"/>
        <v>2.2000000000000002</v>
      </c>
      <c r="J302">
        <f t="shared" si="30"/>
        <v>1</v>
      </c>
      <c r="K302" t="str">
        <f t="shared" si="31"/>
        <v>21</v>
      </c>
      <c r="M302" s="10" t="s">
        <v>962</v>
      </c>
      <c r="N302" s="11">
        <v>1</v>
      </c>
      <c r="O302" s="11">
        <v>3</v>
      </c>
      <c r="P302" s="11">
        <v>1</v>
      </c>
      <c r="Q302" s="11">
        <v>4</v>
      </c>
      <c r="R302" s="11">
        <v>2</v>
      </c>
      <c r="S302" s="11">
        <v>4</v>
      </c>
      <c r="T302" s="11">
        <v>1</v>
      </c>
    </row>
    <row r="303" spans="1:20" ht="15" thickBot="1" x14ac:dyDescent="0.35">
      <c r="A303" t="str">
        <f>rnd_fix1!A303</f>
        <v>o301</v>
      </c>
      <c r="B303">
        <f>rnd_fix1!I303</f>
        <v>2</v>
      </c>
      <c r="C303">
        <f>fix1_oam1!AQ304</f>
        <v>3</v>
      </c>
      <c r="D303">
        <f>fix1_fitt1!AC303</f>
        <v>4</v>
      </c>
      <c r="E303">
        <f t="shared" si="26"/>
        <v>3</v>
      </c>
      <c r="F303">
        <f t="shared" si="27"/>
        <v>2</v>
      </c>
      <c r="G303">
        <f t="shared" si="28"/>
        <v>1</v>
      </c>
      <c r="H303">
        <f>rnd_fix1!G303</f>
        <v>4</v>
      </c>
      <c r="I303">
        <f t="shared" si="29"/>
        <v>2.8</v>
      </c>
      <c r="J303">
        <f t="shared" si="30"/>
        <v>4</v>
      </c>
      <c r="K303" t="str">
        <f t="shared" si="31"/>
        <v>44</v>
      </c>
      <c r="M303" s="10" t="s">
        <v>963</v>
      </c>
      <c r="N303" s="11">
        <v>4</v>
      </c>
      <c r="O303" s="11">
        <v>3</v>
      </c>
      <c r="P303" s="11">
        <v>4</v>
      </c>
      <c r="Q303" s="11">
        <v>1</v>
      </c>
      <c r="R303" s="11">
        <v>2</v>
      </c>
      <c r="S303" s="11">
        <v>1</v>
      </c>
      <c r="T303" s="11">
        <v>4</v>
      </c>
    </row>
    <row r="304" spans="1:20" ht="15" thickBot="1" x14ac:dyDescent="0.35">
      <c r="A304" t="str">
        <f>rnd_fix1!A304</f>
        <v>o302</v>
      </c>
      <c r="B304">
        <f>rnd_fix1!I304</f>
        <v>4</v>
      </c>
      <c r="C304">
        <f>fix1_oam1!AQ305</f>
        <v>3</v>
      </c>
      <c r="D304">
        <f>fix1_fitt1!AC304</f>
        <v>1</v>
      </c>
      <c r="E304">
        <f t="shared" si="26"/>
        <v>1</v>
      </c>
      <c r="F304">
        <f t="shared" si="27"/>
        <v>2</v>
      </c>
      <c r="G304">
        <f t="shared" si="28"/>
        <v>4</v>
      </c>
      <c r="H304">
        <f>rnd_fix1!G304</f>
        <v>2</v>
      </c>
      <c r="I304">
        <f t="shared" si="29"/>
        <v>2.2000000000000002</v>
      </c>
      <c r="J304">
        <f t="shared" si="30"/>
        <v>1</v>
      </c>
      <c r="K304" t="str">
        <f t="shared" si="31"/>
        <v>21</v>
      </c>
      <c r="M304" s="10" t="s">
        <v>964</v>
      </c>
      <c r="N304" s="11">
        <v>2</v>
      </c>
      <c r="O304" s="11">
        <v>3</v>
      </c>
      <c r="P304" s="11">
        <v>1</v>
      </c>
      <c r="Q304" s="11">
        <v>3</v>
      </c>
      <c r="R304" s="11">
        <v>2</v>
      </c>
      <c r="S304" s="11">
        <v>4</v>
      </c>
      <c r="T304" s="11">
        <v>1</v>
      </c>
    </row>
    <row r="305" spans="1:20" ht="15" thickBot="1" x14ac:dyDescent="0.35">
      <c r="A305" t="str">
        <f>rnd_fix1!A305</f>
        <v>o303</v>
      </c>
      <c r="B305">
        <f>rnd_fix1!I305</f>
        <v>4</v>
      </c>
      <c r="C305">
        <f>fix1_oam1!AQ306</f>
        <v>3</v>
      </c>
      <c r="D305">
        <f>fix1_fitt1!AC305</f>
        <v>1</v>
      </c>
      <c r="E305">
        <f t="shared" si="26"/>
        <v>1</v>
      </c>
      <c r="F305">
        <f t="shared" si="27"/>
        <v>2</v>
      </c>
      <c r="G305">
        <f t="shared" si="28"/>
        <v>4</v>
      </c>
      <c r="H305">
        <f>rnd_fix1!G305</f>
        <v>1</v>
      </c>
      <c r="I305">
        <f t="shared" si="29"/>
        <v>2.2000000000000002</v>
      </c>
      <c r="J305">
        <f t="shared" si="30"/>
        <v>1</v>
      </c>
      <c r="K305" t="str">
        <f t="shared" si="31"/>
        <v>11</v>
      </c>
      <c r="M305" s="10" t="s">
        <v>965</v>
      </c>
      <c r="N305" s="11">
        <v>2</v>
      </c>
      <c r="O305" s="11">
        <v>3</v>
      </c>
      <c r="P305" s="11">
        <v>4</v>
      </c>
      <c r="Q305" s="11">
        <v>3</v>
      </c>
      <c r="R305" s="11">
        <v>2</v>
      </c>
      <c r="S305" s="11">
        <v>1</v>
      </c>
      <c r="T305" s="11">
        <v>1</v>
      </c>
    </row>
    <row r="306" spans="1:20" ht="15" thickBot="1" x14ac:dyDescent="0.35">
      <c r="A306" t="str">
        <f>rnd_fix1!A306</f>
        <v>o304</v>
      </c>
      <c r="B306">
        <f>rnd_fix1!I306</f>
        <v>4</v>
      </c>
      <c r="C306">
        <f>fix1_oam1!AQ307</f>
        <v>3</v>
      </c>
      <c r="D306">
        <f>fix1_fitt1!AC306</f>
        <v>1</v>
      </c>
      <c r="E306">
        <f t="shared" si="26"/>
        <v>1</v>
      </c>
      <c r="F306">
        <f t="shared" si="27"/>
        <v>2</v>
      </c>
      <c r="G306">
        <f t="shared" si="28"/>
        <v>4</v>
      </c>
      <c r="H306">
        <f>rnd_fix1!G306</f>
        <v>1</v>
      </c>
      <c r="I306">
        <f t="shared" si="29"/>
        <v>2.2000000000000002</v>
      </c>
      <c r="J306">
        <f t="shared" si="30"/>
        <v>1</v>
      </c>
      <c r="K306" t="str">
        <f t="shared" si="31"/>
        <v>11</v>
      </c>
      <c r="M306" s="10" t="s">
        <v>966</v>
      </c>
      <c r="N306" s="11">
        <v>4</v>
      </c>
      <c r="O306" s="11">
        <v>3</v>
      </c>
      <c r="P306" s="11">
        <v>1</v>
      </c>
      <c r="Q306" s="11">
        <v>1</v>
      </c>
      <c r="R306" s="11">
        <v>2</v>
      </c>
      <c r="S306" s="11">
        <v>4</v>
      </c>
      <c r="T306" s="11">
        <v>3</v>
      </c>
    </row>
    <row r="307" spans="1:20" ht="15" thickBot="1" x14ac:dyDescent="0.35">
      <c r="A307" t="str">
        <f>rnd_fix1!A307</f>
        <v>o305</v>
      </c>
      <c r="B307">
        <f>rnd_fix1!I307</f>
        <v>3</v>
      </c>
      <c r="C307">
        <f>fix1_oam1!AQ308</f>
        <v>3</v>
      </c>
      <c r="D307">
        <f>fix1_fitt1!AC307</f>
        <v>1</v>
      </c>
      <c r="E307">
        <f t="shared" si="26"/>
        <v>2</v>
      </c>
      <c r="F307">
        <f t="shared" si="27"/>
        <v>2</v>
      </c>
      <c r="G307">
        <f t="shared" si="28"/>
        <v>4</v>
      </c>
      <c r="H307">
        <f>rnd_fix1!G307</f>
        <v>3</v>
      </c>
      <c r="I307">
        <f t="shared" si="29"/>
        <v>2.2000000000000002</v>
      </c>
      <c r="J307">
        <f t="shared" si="30"/>
        <v>1</v>
      </c>
      <c r="K307" t="str">
        <f t="shared" si="31"/>
        <v>31</v>
      </c>
      <c r="M307" s="10" t="s">
        <v>967</v>
      </c>
      <c r="N307" s="11">
        <v>3</v>
      </c>
      <c r="O307" s="11">
        <v>3</v>
      </c>
      <c r="P307" s="11">
        <v>1</v>
      </c>
      <c r="Q307" s="11">
        <v>2</v>
      </c>
      <c r="R307" s="11">
        <v>2</v>
      </c>
      <c r="S307" s="11">
        <v>4</v>
      </c>
      <c r="T307" s="11">
        <v>2</v>
      </c>
    </row>
    <row r="308" spans="1:20" ht="15" thickBot="1" x14ac:dyDescent="0.35">
      <c r="A308" t="str">
        <f>rnd_fix1!A308</f>
        <v>o306</v>
      </c>
      <c r="B308">
        <f>rnd_fix1!I308</f>
        <v>3</v>
      </c>
      <c r="C308">
        <f>fix1_oam1!AQ309</f>
        <v>3</v>
      </c>
      <c r="D308">
        <f>fix1_fitt1!AC308</f>
        <v>1</v>
      </c>
      <c r="E308">
        <f t="shared" si="26"/>
        <v>2</v>
      </c>
      <c r="F308">
        <f t="shared" si="27"/>
        <v>2</v>
      </c>
      <c r="G308">
        <f t="shared" si="28"/>
        <v>4</v>
      </c>
      <c r="H308">
        <f>rnd_fix1!G308</f>
        <v>1</v>
      </c>
      <c r="I308">
        <f t="shared" si="29"/>
        <v>2.2000000000000002</v>
      </c>
      <c r="J308">
        <f t="shared" si="30"/>
        <v>1</v>
      </c>
      <c r="K308" t="str">
        <f t="shared" si="31"/>
        <v>11</v>
      </c>
      <c r="M308" s="10" t="s">
        <v>968</v>
      </c>
      <c r="N308" s="11">
        <v>2</v>
      </c>
      <c r="O308" s="11">
        <v>3</v>
      </c>
      <c r="P308" s="11">
        <v>4</v>
      </c>
      <c r="Q308" s="11">
        <v>3</v>
      </c>
      <c r="R308" s="11">
        <v>2</v>
      </c>
      <c r="S308" s="11">
        <v>1</v>
      </c>
      <c r="T308" s="11">
        <v>4</v>
      </c>
    </row>
    <row r="309" spans="1:20" ht="15" thickBot="1" x14ac:dyDescent="0.35">
      <c r="A309" t="str">
        <f>rnd_fix1!A309</f>
        <v>o307</v>
      </c>
      <c r="B309">
        <f>rnd_fix1!I309</f>
        <v>2</v>
      </c>
      <c r="C309">
        <f>fix1_oam1!AQ310</f>
        <v>3</v>
      </c>
      <c r="D309">
        <f>fix1_fitt1!AC309</f>
        <v>4</v>
      </c>
      <c r="E309">
        <f t="shared" si="26"/>
        <v>3</v>
      </c>
      <c r="F309">
        <f t="shared" si="27"/>
        <v>2</v>
      </c>
      <c r="G309">
        <f t="shared" si="28"/>
        <v>1</v>
      </c>
      <c r="H309">
        <f>rnd_fix1!G309</f>
        <v>4</v>
      </c>
      <c r="I309">
        <f t="shared" si="29"/>
        <v>2.8</v>
      </c>
      <c r="J309">
        <f t="shared" si="30"/>
        <v>4</v>
      </c>
      <c r="K309" t="str">
        <f t="shared" si="31"/>
        <v>44</v>
      </c>
      <c r="M309" s="10" t="s">
        <v>969</v>
      </c>
      <c r="N309" s="11">
        <v>4</v>
      </c>
      <c r="O309" s="11">
        <v>3</v>
      </c>
      <c r="P309" s="11">
        <v>1</v>
      </c>
      <c r="Q309" s="11">
        <v>1</v>
      </c>
      <c r="R309" s="11">
        <v>2</v>
      </c>
      <c r="S309" s="11">
        <v>4</v>
      </c>
      <c r="T309" s="11">
        <v>2</v>
      </c>
    </row>
    <row r="310" spans="1:20" ht="15" thickBot="1" x14ac:dyDescent="0.35">
      <c r="A310" t="str">
        <f>rnd_fix1!A310</f>
        <v>o308</v>
      </c>
      <c r="B310">
        <f>rnd_fix1!I310</f>
        <v>2</v>
      </c>
      <c r="C310">
        <f>fix1_oam1!AQ311</f>
        <v>3</v>
      </c>
      <c r="D310">
        <f>fix1_fitt1!AC310</f>
        <v>1</v>
      </c>
      <c r="E310">
        <f t="shared" si="26"/>
        <v>3</v>
      </c>
      <c r="F310">
        <f t="shared" si="27"/>
        <v>2</v>
      </c>
      <c r="G310">
        <f t="shared" si="28"/>
        <v>4</v>
      </c>
      <c r="H310">
        <f>rnd_fix1!G310</f>
        <v>3</v>
      </c>
      <c r="I310">
        <f t="shared" si="29"/>
        <v>2.2000000000000002</v>
      </c>
      <c r="J310">
        <f t="shared" si="30"/>
        <v>1</v>
      </c>
      <c r="K310" t="str">
        <f t="shared" si="31"/>
        <v>31</v>
      </c>
      <c r="M310" s="10" t="s">
        <v>970</v>
      </c>
      <c r="N310" s="11">
        <v>4</v>
      </c>
      <c r="O310" s="11">
        <v>3</v>
      </c>
      <c r="P310" s="11">
        <v>1</v>
      </c>
      <c r="Q310" s="11">
        <v>1</v>
      </c>
      <c r="R310" s="11">
        <v>2</v>
      </c>
      <c r="S310" s="11">
        <v>4</v>
      </c>
      <c r="T310" s="11">
        <v>1</v>
      </c>
    </row>
    <row r="311" spans="1:20" ht="15" thickBot="1" x14ac:dyDescent="0.35">
      <c r="A311" t="str">
        <f>rnd_fix1!A311</f>
        <v>o309</v>
      </c>
      <c r="B311">
        <f>rnd_fix1!I311</f>
        <v>1</v>
      </c>
      <c r="C311">
        <f>fix1_oam1!AQ312</f>
        <v>3</v>
      </c>
      <c r="D311">
        <f>fix1_fitt1!AC311</f>
        <v>4</v>
      </c>
      <c r="E311">
        <f t="shared" si="26"/>
        <v>4</v>
      </c>
      <c r="F311">
        <f t="shared" si="27"/>
        <v>2</v>
      </c>
      <c r="G311">
        <f t="shared" si="28"/>
        <v>1</v>
      </c>
      <c r="H311">
        <f>rnd_fix1!G311</f>
        <v>4</v>
      </c>
      <c r="I311">
        <f t="shared" si="29"/>
        <v>2.8</v>
      </c>
      <c r="J311">
        <f t="shared" si="30"/>
        <v>4</v>
      </c>
      <c r="K311" t="str">
        <f t="shared" si="31"/>
        <v>44</v>
      </c>
      <c r="M311" s="10" t="s">
        <v>971</v>
      </c>
      <c r="N311" s="11">
        <v>4</v>
      </c>
      <c r="O311" s="11">
        <v>3</v>
      </c>
      <c r="P311" s="11">
        <v>1</v>
      </c>
      <c r="Q311" s="11">
        <v>1</v>
      </c>
      <c r="R311" s="11">
        <v>2</v>
      </c>
      <c r="S311" s="11">
        <v>4</v>
      </c>
      <c r="T311" s="11">
        <v>1</v>
      </c>
    </row>
    <row r="312" spans="1:20" ht="15" thickBot="1" x14ac:dyDescent="0.35">
      <c r="A312" t="str">
        <f>rnd_fix1!A312</f>
        <v>o310</v>
      </c>
      <c r="B312">
        <f>rnd_fix1!I312</f>
        <v>1</v>
      </c>
      <c r="C312">
        <f>fix1_oam1!AQ313</f>
        <v>3</v>
      </c>
      <c r="D312">
        <f>fix1_fitt1!AC312</f>
        <v>4</v>
      </c>
      <c r="E312">
        <f t="shared" si="26"/>
        <v>4</v>
      </c>
      <c r="F312">
        <f t="shared" si="27"/>
        <v>2</v>
      </c>
      <c r="G312">
        <f t="shared" si="28"/>
        <v>1</v>
      </c>
      <c r="H312">
        <f>rnd_fix1!G312</f>
        <v>3</v>
      </c>
      <c r="I312">
        <f t="shared" si="29"/>
        <v>2.8</v>
      </c>
      <c r="J312">
        <f t="shared" si="30"/>
        <v>4</v>
      </c>
      <c r="K312" t="str">
        <f t="shared" si="31"/>
        <v>34</v>
      </c>
      <c r="M312" s="10" t="s">
        <v>972</v>
      </c>
      <c r="N312" s="11">
        <v>3</v>
      </c>
      <c r="O312" s="11">
        <v>3</v>
      </c>
      <c r="P312" s="11">
        <v>1</v>
      </c>
      <c r="Q312" s="11">
        <v>2</v>
      </c>
      <c r="R312" s="11">
        <v>2</v>
      </c>
      <c r="S312" s="11">
        <v>4</v>
      </c>
      <c r="T312" s="11">
        <v>3</v>
      </c>
    </row>
    <row r="313" spans="1:20" ht="15" thickBot="1" x14ac:dyDescent="0.35">
      <c r="A313" t="str">
        <f>rnd_fix1!A313</f>
        <v>o311</v>
      </c>
      <c r="B313">
        <f>rnd_fix1!I313</f>
        <v>4</v>
      </c>
      <c r="C313">
        <f>fix1_oam1!AQ314</f>
        <v>3</v>
      </c>
      <c r="D313">
        <f>fix1_fitt1!AC313</f>
        <v>1</v>
      </c>
      <c r="E313">
        <f t="shared" si="26"/>
        <v>1</v>
      </c>
      <c r="F313">
        <f t="shared" si="27"/>
        <v>2</v>
      </c>
      <c r="G313">
        <f t="shared" si="28"/>
        <v>4</v>
      </c>
      <c r="H313">
        <f>rnd_fix1!G313</f>
        <v>3</v>
      </c>
      <c r="I313">
        <f t="shared" si="29"/>
        <v>2.2000000000000002</v>
      </c>
      <c r="J313">
        <f t="shared" si="30"/>
        <v>1</v>
      </c>
      <c r="K313" t="str">
        <f t="shared" si="31"/>
        <v>31</v>
      </c>
      <c r="M313" s="10" t="s">
        <v>973</v>
      </c>
      <c r="N313" s="11">
        <v>3</v>
      </c>
      <c r="O313" s="11">
        <v>3</v>
      </c>
      <c r="P313" s="11">
        <v>1</v>
      </c>
      <c r="Q313" s="11">
        <v>2</v>
      </c>
      <c r="R313" s="11">
        <v>2</v>
      </c>
      <c r="S313" s="11">
        <v>4</v>
      </c>
      <c r="T313" s="11">
        <v>1</v>
      </c>
    </row>
    <row r="314" spans="1:20" ht="15" thickBot="1" x14ac:dyDescent="0.35">
      <c r="A314" t="str">
        <f>rnd_fix1!A314</f>
        <v>o312</v>
      </c>
      <c r="B314">
        <f>rnd_fix1!I314</f>
        <v>4</v>
      </c>
      <c r="C314">
        <f>fix1_oam1!AQ315</f>
        <v>3</v>
      </c>
      <c r="D314">
        <f>fix1_fitt1!AC314</f>
        <v>1</v>
      </c>
      <c r="E314">
        <f t="shared" si="26"/>
        <v>1</v>
      </c>
      <c r="F314">
        <f t="shared" si="27"/>
        <v>2</v>
      </c>
      <c r="G314">
        <f t="shared" si="28"/>
        <v>4</v>
      </c>
      <c r="H314">
        <f>rnd_fix1!G314</f>
        <v>3</v>
      </c>
      <c r="I314">
        <f t="shared" si="29"/>
        <v>2.2000000000000002</v>
      </c>
      <c r="J314">
        <f t="shared" si="30"/>
        <v>1</v>
      </c>
      <c r="K314" t="str">
        <f t="shared" si="31"/>
        <v>31</v>
      </c>
      <c r="M314" s="10" t="s">
        <v>974</v>
      </c>
      <c r="N314" s="11">
        <v>2</v>
      </c>
      <c r="O314" s="11">
        <v>3</v>
      </c>
      <c r="P314" s="11">
        <v>4</v>
      </c>
      <c r="Q314" s="11">
        <v>3</v>
      </c>
      <c r="R314" s="11">
        <v>2</v>
      </c>
      <c r="S314" s="11">
        <v>1</v>
      </c>
      <c r="T314" s="11">
        <v>4</v>
      </c>
    </row>
    <row r="315" spans="1:20" ht="15" thickBot="1" x14ac:dyDescent="0.35">
      <c r="A315" t="str">
        <f>rnd_fix1!A315</f>
        <v>o313</v>
      </c>
      <c r="B315">
        <f>rnd_fix1!I315</f>
        <v>2</v>
      </c>
      <c r="C315">
        <f>fix1_oam1!AQ316</f>
        <v>3</v>
      </c>
      <c r="D315">
        <f>fix1_fitt1!AC315</f>
        <v>1</v>
      </c>
      <c r="E315">
        <f t="shared" si="26"/>
        <v>3</v>
      </c>
      <c r="F315">
        <f t="shared" si="27"/>
        <v>2</v>
      </c>
      <c r="G315">
        <f t="shared" si="28"/>
        <v>4</v>
      </c>
      <c r="H315">
        <f>rnd_fix1!G315</f>
        <v>1</v>
      </c>
      <c r="I315">
        <f t="shared" si="29"/>
        <v>2.2000000000000002</v>
      </c>
      <c r="J315">
        <f t="shared" si="30"/>
        <v>1</v>
      </c>
      <c r="K315" t="str">
        <f t="shared" si="31"/>
        <v>11</v>
      </c>
      <c r="M315" s="10" t="s">
        <v>975</v>
      </c>
      <c r="N315" s="11">
        <v>2</v>
      </c>
      <c r="O315" s="11">
        <v>3</v>
      </c>
      <c r="P315" s="11">
        <v>1</v>
      </c>
      <c r="Q315" s="11">
        <v>3</v>
      </c>
      <c r="R315" s="11">
        <v>2</v>
      </c>
      <c r="S315" s="11">
        <v>4</v>
      </c>
      <c r="T315" s="11">
        <v>3</v>
      </c>
    </row>
    <row r="316" spans="1:20" ht="15" thickBot="1" x14ac:dyDescent="0.35">
      <c r="A316" t="str">
        <f>rnd_fix1!A316</f>
        <v>o314</v>
      </c>
      <c r="B316">
        <f>rnd_fix1!I316</f>
        <v>1</v>
      </c>
      <c r="C316">
        <f>fix1_oam1!AQ317</f>
        <v>3</v>
      </c>
      <c r="D316">
        <f>fix1_fitt1!AC316</f>
        <v>4</v>
      </c>
      <c r="E316">
        <f t="shared" si="26"/>
        <v>4</v>
      </c>
      <c r="F316">
        <f t="shared" si="27"/>
        <v>2</v>
      </c>
      <c r="G316">
        <f t="shared" si="28"/>
        <v>1</v>
      </c>
      <c r="H316">
        <f>rnd_fix1!G316</f>
        <v>4</v>
      </c>
      <c r="I316">
        <f t="shared" si="29"/>
        <v>2.8</v>
      </c>
      <c r="J316">
        <f t="shared" si="30"/>
        <v>4</v>
      </c>
      <c r="K316" t="str">
        <f t="shared" si="31"/>
        <v>44</v>
      </c>
      <c r="M316" s="10" t="s">
        <v>976</v>
      </c>
      <c r="N316" s="11">
        <v>1</v>
      </c>
      <c r="O316" s="11">
        <v>3</v>
      </c>
      <c r="P316" s="11">
        <v>4</v>
      </c>
      <c r="Q316" s="11">
        <v>4</v>
      </c>
      <c r="R316" s="11">
        <v>2</v>
      </c>
      <c r="S316" s="11">
        <v>1</v>
      </c>
      <c r="T316" s="11">
        <v>4</v>
      </c>
    </row>
    <row r="317" spans="1:20" ht="15" thickBot="1" x14ac:dyDescent="0.35">
      <c r="A317" t="str">
        <f>rnd_fix1!A317</f>
        <v>o315</v>
      </c>
      <c r="B317">
        <f>rnd_fix1!I317</f>
        <v>4</v>
      </c>
      <c r="C317">
        <f>fix1_oam1!AQ318</f>
        <v>3</v>
      </c>
      <c r="D317">
        <f>fix1_fitt1!AC317</f>
        <v>4</v>
      </c>
      <c r="E317">
        <f t="shared" si="26"/>
        <v>1</v>
      </c>
      <c r="F317">
        <f t="shared" si="27"/>
        <v>2</v>
      </c>
      <c r="G317">
        <f t="shared" si="28"/>
        <v>1</v>
      </c>
      <c r="H317">
        <f>rnd_fix1!G317</f>
        <v>4</v>
      </c>
      <c r="I317">
        <f t="shared" si="29"/>
        <v>2.8</v>
      </c>
      <c r="J317">
        <f t="shared" si="30"/>
        <v>4</v>
      </c>
      <c r="K317" t="str">
        <f t="shared" si="31"/>
        <v>44</v>
      </c>
      <c r="M317" s="10" t="s">
        <v>977</v>
      </c>
      <c r="N317" s="11">
        <v>1</v>
      </c>
      <c r="O317" s="11">
        <v>3</v>
      </c>
      <c r="P317" s="11">
        <v>4</v>
      </c>
      <c r="Q317" s="11">
        <v>4</v>
      </c>
      <c r="R317" s="11">
        <v>2</v>
      </c>
      <c r="S317" s="11">
        <v>1</v>
      </c>
      <c r="T317" s="11">
        <v>3</v>
      </c>
    </row>
    <row r="318" spans="1:20" ht="15" thickBot="1" x14ac:dyDescent="0.35">
      <c r="A318" t="str">
        <f>rnd_fix1!A318</f>
        <v>o316</v>
      </c>
      <c r="B318">
        <f>rnd_fix1!I318</f>
        <v>2</v>
      </c>
      <c r="C318">
        <f>fix1_oam1!AQ319</f>
        <v>3</v>
      </c>
      <c r="D318">
        <f>fix1_fitt1!AC318</f>
        <v>4</v>
      </c>
      <c r="E318">
        <f t="shared" si="26"/>
        <v>3</v>
      </c>
      <c r="F318">
        <f t="shared" si="27"/>
        <v>2</v>
      </c>
      <c r="G318">
        <f t="shared" si="28"/>
        <v>1</v>
      </c>
      <c r="H318">
        <f>rnd_fix1!G318</f>
        <v>2</v>
      </c>
      <c r="I318">
        <f t="shared" si="29"/>
        <v>2.8</v>
      </c>
      <c r="J318">
        <f t="shared" si="30"/>
        <v>4</v>
      </c>
      <c r="K318" t="str">
        <f t="shared" si="31"/>
        <v>24</v>
      </c>
      <c r="M318" s="10" t="s">
        <v>978</v>
      </c>
      <c r="N318" s="11">
        <v>4</v>
      </c>
      <c r="O318" s="11">
        <v>3</v>
      </c>
      <c r="P318" s="11">
        <v>1</v>
      </c>
      <c r="Q318" s="11">
        <v>1</v>
      </c>
      <c r="R318" s="11">
        <v>2</v>
      </c>
      <c r="S318" s="11">
        <v>4</v>
      </c>
      <c r="T318" s="11">
        <v>3</v>
      </c>
    </row>
    <row r="319" spans="1:20" ht="15" thickBot="1" x14ac:dyDescent="0.35">
      <c r="A319" t="str">
        <f>rnd_fix1!A319</f>
        <v>o317</v>
      </c>
      <c r="B319">
        <f>rnd_fix1!I319</f>
        <v>2</v>
      </c>
      <c r="C319">
        <f>fix1_oam1!AQ320</f>
        <v>3</v>
      </c>
      <c r="D319">
        <f>fix1_fitt1!AC319</f>
        <v>4</v>
      </c>
      <c r="E319">
        <f t="shared" si="26"/>
        <v>3</v>
      </c>
      <c r="F319">
        <f t="shared" si="27"/>
        <v>2</v>
      </c>
      <c r="G319">
        <f t="shared" si="28"/>
        <v>1</v>
      </c>
      <c r="H319">
        <f>rnd_fix1!G319</f>
        <v>1</v>
      </c>
      <c r="I319">
        <f t="shared" si="29"/>
        <v>2.8</v>
      </c>
      <c r="J319">
        <f t="shared" si="30"/>
        <v>4</v>
      </c>
      <c r="K319" t="str">
        <f t="shared" si="31"/>
        <v>14</v>
      </c>
      <c r="M319" s="10" t="s">
        <v>979</v>
      </c>
      <c r="N319" s="11">
        <v>4</v>
      </c>
      <c r="O319" s="11">
        <v>3</v>
      </c>
      <c r="P319" s="11">
        <v>1</v>
      </c>
      <c r="Q319" s="11">
        <v>1</v>
      </c>
      <c r="R319" s="11">
        <v>2</v>
      </c>
      <c r="S319" s="11">
        <v>4</v>
      </c>
      <c r="T319" s="11">
        <v>3</v>
      </c>
    </row>
    <row r="320" spans="1:20" ht="15" thickBot="1" x14ac:dyDescent="0.35">
      <c r="A320" t="str">
        <f>rnd_fix1!A320</f>
        <v>o318</v>
      </c>
      <c r="B320">
        <f>rnd_fix1!I320</f>
        <v>2</v>
      </c>
      <c r="C320">
        <f>fix1_oam1!AQ321</f>
        <v>3</v>
      </c>
      <c r="D320">
        <f>fix1_fitt1!AC320</f>
        <v>1</v>
      </c>
      <c r="E320">
        <f t="shared" si="26"/>
        <v>3</v>
      </c>
      <c r="F320">
        <f t="shared" si="27"/>
        <v>2</v>
      </c>
      <c r="G320">
        <f t="shared" si="28"/>
        <v>4</v>
      </c>
      <c r="H320">
        <f>rnd_fix1!G320</f>
        <v>2</v>
      </c>
      <c r="I320">
        <f t="shared" si="29"/>
        <v>2.2000000000000002</v>
      </c>
      <c r="J320">
        <f t="shared" si="30"/>
        <v>1</v>
      </c>
      <c r="K320" t="str">
        <f t="shared" si="31"/>
        <v>21</v>
      </c>
      <c r="M320" s="10" t="s">
        <v>980</v>
      </c>
      <c r="N320" s="11">
        <v>2</v>
      </c>
      <c r="O320" s="11">
        <v>3</v>
      </c>
      <c r="P320" s="11">
        <v>1</v>
      </c>
      <c r="Q320" s="11">
        <v>3</v>
      </c>
      <c r="R320" s="11">
        <v>2</v>
      </c>
      <c r="S320" s="11">
        <v>4</v>
      </c>
      <c r="T320" s="11">
        <v>1</v>
      </c>
    </row>
    <row r="321" spans="1:20" ht="15" thickBot="1" x14ac:dyDescent="0.35">
      <c r="A321" t="str">
        <f>rnd_fix1!A321</f>
        <v>o319</v>
      </c>
      <c r="B321">
        <f>rnd_fix1!I321</f>
        <v>1</v>
      </c>
      <c r="C321">
        <f>fix1_oam1!AQ322</f>
        <v>3</v>
      </c>
      <c r="D321">
        <f>fix1_fitt1!AC321</f>
        <v>4</v>
      </c>
      <c r="E321">
        <f t="shared" si="26"/>
        <v>4</v>
      </c>
      <c r="F321">
        <f t="shared" si="27"/>
        <v>2</v>
      </c>
      <c r="G321">
        <f t="shared" si="28"/>
        <v>1</v>
      </c>
      <c r="H321">
        <f>rnd_fix1!G321</f>
        <v>4</v>
      </c>
      <c r="I321">
        <f t="shared" si="29"/>
        <v>2.8</v>
      </c>
      <c r="J321">
        <f t="shared" si="30"/>
        <v>4</v>
      </c>
      <c r="K321" t="str">
        <f t="shared" si="31"/>
        <v>44</v>
      </c>
      <c r="M321" s="10" t="s">
        <v>981</v>
      </c>
      <c r="N321" s="11">
        <v>1</v>
      </c>
      <c r="O321" s="11">
        <v>3</v>
      </c>
      <c r="P321" s="11">
        <v>4</v>
      </c>
      <c r="Q321" s="11">
        <v>4</v>
      </c>
      <c r="R321" s="11">
        <v>2</v>
      </c>
      <c r="S321" s="11">
        <v>1</v>
      </c>
      <c r="T321" s="11">
        <v>4</v>
      </c>
    </row>
    <row r="322" spans="1:20" ht="15" thickBot="1" x14ac:dyDescent="0.35">
      <c r="A322" t="str">
        <f>rnd_fix1!A322</f>
        <v>o320</v>
      </c>
      <c r="B322">
        <f>rnd_fix1!I322</f>
        <v>4</v>
      </c>
      <c r="C322">
        <f>fix1_oam1!AQ323</f>
        <v>3</v>
      </c>
      <c r="D322">
        <f>fix1_fitt1!AC322</f>
        <v>4</v>
      </c>
      <c r="E322">
        <f t="shared" si="26"/>
        <v>1</v>
      </c>
      <c r="F322">
        <f t="shared" si="27"/>
        <v>2</v>
      </c>
      <c r="G322">
        <f t="shared" si="28"/>
        <v>1</v>
      </c>
      <c r="H322">
        <f>rnd_fix1!G322</f>
        <v>4</v>
      </c>
      <c r="I322">
        <f t="shared" si="29"/>
        <v>2.8</v>
      </c>
      <c r="J322">
        <f t="shared" si="30"/>
        <v>4</v>
      </c>
      <c r="K322" t="str">
        <f t="shared" si="31"/>
        <v>44</v>
      </c>
      <c r="M322" s="10" t="s">
        <v>982</v>
      </c>
      <c r="N322" s="11">
        <v>4</v>
      </c>
      <c r="O322" s="11">
        <v>3</v>
      </c>
      <c r="P322" s="11">
        <v>4</v>
      </c>
      <c r="Q322" s="11">
        <v>1</v>
      </c>
      <c r="R322" s="11">
        <v>2</v>
      </c>
      <c r="S322" s="11">
        <v>1</v>
      </c>
      <c r="T322" s="11">
        <v>4</v>
      </c>
    </row>
    <row r="323" spans="1:20" ht="15" thickBot="1" x14ac:dyDescent="0.35">
      <c r="A323" t="str">
        <f>rnd_fix1!A323</f>
        <v>o321</v>
      </c>
      <c r="B323">
        <f>rnd_fix1!I323</f>
        <v>1</v>
      </c>
      <c r="C323">
        <f>fix1_oam1!AQ324</f>
        <v>3</v>
      </c>
      <c r="D323">
        <f>fix1_fitt1!AC323</f>
        <v>4</v>
      </c>
      <c r="E323">
        <f t="shared" si="26"/>
        <v>4</v>
      </c>
      <c r="F323">
        <f t="shared" si="27"/>
        <v>2</v>
      </c>
      <c r="G323">
        <f t="shared" si="28"/>
        <v>1</v>
      </c>
      <c r="H323">
        <f>rnd_fix1!G323</f>
        <v>4</v>
      </c>
      <c r="I323">
        <f t="shared" si="29"/>
        <v>2.8</v>
      </c>
      <c r="J323">
        <f t="shared" si="30"/>
        <v>4</v>
      </c>
      <c r="K323" t="str">
        <f t="shared" si="31"/>
        <v>44</v>
      </c>
      <c r="M323" s="10" t="s">
        <v>983</v>
      </c>
      <c r="N323" s="11">
        <v>2</v>
      </c>
      <c r="O323" s="11">
        <v>3</v>
      </c>
      <c r="P323" s="11">
        <v>4</v>
      </c>
      <c r="Q323" s="11">
        <v>3</v>
      </c>
      <c r="R323" s="11">
        <v>2</v>
      </c>
      <c r="S323" s="11">
        <v>1</v>
      </c>
      <c r="T323" s="11">
        <v>2</v>
      </c>
    </row>
    <row r="324" spans="1:20" ht="15" thickBot="1" x14ac:dyDescent="0.35">
      <c r="A324" t="str">
        <f>rnd_fix1!A324</f>
        <v>o322</v>
      </c>
      <c r="B324">
        <f>rnd_fix1!I324</f>
        <v>2</v>
      </c>
      <c r="C324">
        <f>fix1_oam1!AQ325</f>
        <v>3</v>
      </c>
      <c r="D324">
        <f>fix1_fitt1!AC324</f>
        <v>1</v>
      </c>
      <c r="E324">
        <f t="shared" ref="E324:E387" si="32">5-B324</f>
        <v>3</v>
      </c>
      <c r="F324">
        <f t="shared" ref="F324:F387" si="33">5-C324</f>
        <v>2</v>
      </c>
      <c r="G324">
        <f t="shared" ref="G324:G387" si="34">5-D324</f>
        <v>4</v>
      </c>
      <c r="H324">
        <f>rnd_fix1!G324</f>
        <v>3</v>
      </c>
      <c r="I324">
        <f t="shared" ref="I324:I387" si="35">T884</f>
        <v>2.2000000000000002</v>
      </c>
      <c r="J324">
        <f t="shared" ref="J324:J387" si="36">IF(I324=2.8,4,1)</f>
        <v>1</v>
      </c>
      <c r="K324" t="str">
        <f t="shared" ref="K324:K387" si="37">H324&amp;J324</f>
        <v>31</v>
      </c>
      <c r="M324" s="10" t="s">
        <v>984</v>
      </c>
      <c r="N324" s="11">
        <v>2</v>
      </c>
      <c r="O324" s="11">
        <v>3</v>
      </c>
      <c r="P324" s="11">
        <v>4</v>
      </c>
      <c r="Q324" s="11">
        <v>3</v>
      </c>
      <c r="R324" s="11">
        <v>2</v>
      </c>
      <c r="S324" s="11">
        <v>1</v>
      </c>
      <c r="T324" s="11">
        <v>1</v>
      </c>
    </row>
    <row r="325" spans="1:20" ht="15" thickBot="1" x14ac:dyDescent="0.35">
      <c r="A325" t="str">
        <f>rnd_fix1!A325</f>
        <v>o323</v>
      </c>
      <c r="B325">
        <f>rnd_fix1!I325</f>
        <v>2</v>
      </c>
      <c r="C325">
        <f>fix1_oam1!AQ326</f>
        <v>2</v>
      </c>
      <c r="D325">
        <f>fix1_fitt1!AC325</f>
        <v>1</v>
      </c>
      <c r="E325">
        <f t="shared" si="32"/>
        <v>3</v>
      </c>
      <c r="F325">
        <f t="shared" si="33"/>
        <v>3</v>
      </c>
      <c r="G325">
        <f t="shared" si="34"/>
        <v>4</v>
      </c>
      <c r="H325">
        <f>rnd_fix1!G325</f>
        <v>2</v>
      </c>
      <c r="I325">
        <f t="shared" si="35"/>
        <v>2.2000000000000002</v>
      </c>
      <c r="J325">
        <f t="shared" si="36"/>
        <v>1</v>
      </c>
      <c r="K325" t="str">
        <f t="shared" si="37"/>
        <v>21</v>
      </c>
      <c r="M325" s="10" t="s">
        <v>985</v>
      </c>
      <c r="N325" s="11">
        <v>2</v>
      </c>
      <c r="O325" s="11">
        <v>3</v>
      </c>
      <c r="P325" s="11">
        <v>1</v>
      </c>
      <c r="Q325" s="11">
        <v>3</v>
      </c>
      <c r="R325" s="11">
        <v>2</v>
      </c>
      <c r="S325" s="11">
        <v>4</v>
      </c>
      <c r="T325" s="11">
        <v>2</v>
      </c>
    </row>
    <row r="326" spans="1:20" ht="15" thickBot="1" x14ac:dyDescent="0.35">
      <c r="A326" t="str">
        <f>rnd_fix1!A326</f>
        <v>o324</v>
      </c>
      <c r="B326">
        <f>rnd_fix1!I326</f>
        <v>1</v>
      </c>
      <c r="C326">
        <f>fix1_oam1!AQ327</f>
        <v>3</v>
      </c>
      <c r="D326">
        <f>fix1_fitt1!AC326</f>
        <v>4</v>
      </c>
      <c r="E326">
        <f t="shared" si="32"/>
        <v>4</v>
      </c>
      <c r="F326">
        <f t="shared" si="33"/>
        <v>2</v>
      </c>
      <c r="G326">
        <f t="shared" si="34"/>
        <v>1</v>
      </c>
      <c r="H326">
        <f>rnd_fix1!G326</f>
        <v>3</v>
      </c>
      <c r="I326">
        <f t="shared" si="35"/>
        <v>2.8</v>
      </c>
      <c r="J326">
        <f t="shared" si="36"/>
        <v>4</v>
      </c>
      <c r="K326" t="str">
        <f t="shared" si="37"/>
        <v>34</v>
      </c>
      <c r="M326" s="10" t="s">
        <v>986</v>
      </c>
      <c r="N326" s="11">
        <v>1</v>
      </c>
      <c r="O326" s="11">
        <v>3</v>
      </c>
      <c r="P326" s="11">
        <v>4</v>
      </c>
      <c r="Q326" s="11">
        <v>4</v>
      </c>
      <c r="R326" s="11">
        <v>2</v>
      </c>
      <c r="S326" s="11">
        <v>1</v>
      </c>
      <c r="T326" s="11">
        <v>4</v>
      </c>
    </row>
    <row r="327" spans="1:20" ht="15" thickBot="1" x14ac:dyDescent="0.35">
      <c r="A327" t="str">
        <f>rnd_fix1!A327</f>
        <v>o325</v>
      </c>
      <c r="B327">
        <f>rnd_fix1!I327</f>
        <v>1</v>
      </c>
      <c r="C327">
        <f>fix1_oam1!AQ328</f>
        <v>3</v>
      </c>
      <c r="D327">
        <f>fix1_fitt1!AC327</f>
        <v>1</v>
      </c>
      <c r="E327">
        <f t="shared" si="32"/>
        <v>4</v>
      </c>
      <c r="F327">
        <f t="shared" si="33"/>
        <v>2</v>
      </c>
      <c r="G327">
        <f t="shared" si="34"/>
        <v>4</v>
      </c>
      <c r="H327">
        <f>rnd_fix1!G327</f>
        <v>1</v>
      </c>
      <c r="I327">
        <f t="shared" si="35"/>
        <v>2.2000000000000002</v>
      </c>
      <c r="J327">
        <f t="shared" si="36"/>
        <v>1</v>
      </c>
      <c r="K327" t="str">
        <f t="shared" si="37"/>
        <v>11</v>
      </c>
      <c r="M327" s="10" t="s">
        <v>987</v>
      </c>
      <c r="N327" s="11">
        <v>4</v>
      </c>
      <c r="O327" s="11">
        <v>3</v>
      </c>
      <c r="P327" s="11">
        <v>4</v>
      </c>
      <c r="Q327" s="11">
        <v>1</v>
      </c>
      <c r="R327" s="11">
        <v>2</v>
      </c>
      <c r="S327" s="11">
        <v>1</v>
      </c>
      <c r="T327" s="11">
        <v>4</v>
      </c>
    </row>
    <row r="328" spans="1:20" ht="15" thickBot="1" x14ac:dyDescent="0.35">
      <c r="A328" t="str">
        <f>rnd_fix1!A328</f>
        <v>o326</v>
      </c>
      <c r="B328">
        <f>rnd_fix1!I328</f>
        <v>2</v>
      </c>
      <c r="C328">
        <f>fix1_oam1!AQ329</f>
        <v>3</v>
      </c>
      <c r="D328">
        <f>fix1_fitt1!AC328</f>
        <v>1</v>
      </c>
      <c r="E328">
        <f t="shared" si="32"/>
        <v>3</v>
      </c>
      <c r="F328">
        <f t="shared" si="33"/>
        <v>2</v>
      </c>
      <c r="G328">
        <f t="shared" si="34"/>
        <v>4</v>
      </c>
      <c r="H328">
        <f>rnd_fix1!G328</f>
        <v>1</v>
      </c>
      <c r="I328">
        <f t="shared" si="35"/>
        <v>2.2000000000000002</v>
      </c>
      <c r="J328">
        <f t="shared" si="36"/>
        <v>1</v>
      </c>
      <c r="K328" t="str">
        <f t="shared" si="37"/>
        <v>11</v>
      </c>
      <c r="M328" s="10" t="s">
        <v>988</v>
      </c>
      <c r="N328" s="11">
        <v>1</v>
      </c>
      <c r="O328" s="11">
        <v>3</v>
      </c>
      <c r="P328" s="11">
        <v>4</v>
      </c>
      <c r="Q328" s="11">
        <v>4</v>
      </c>
      <c r="R328" s="11">
        <v>2</v>
      </c>
      <c r="S328" s="11">
        <v>1</v>
      </c>
      <c r="T328" s="11">
        <v>4</v>
      </c>
    </row>
    <row r="329" spans="1:20" ht="15" thickBot="1" x14ac:dyDescent="0.35">
      <c r="A329" t="str">
        <f>rnd_fix1!A329</f>
        <v>o327</v>
      </c>
      <c r="B329">
        <f>rnd_fix1!I329</f>
        <v>1</v>
      </c>
      <c r="C329">
        <f>fix1_oam1!AQ330</f>
        <v>3</v>
      </c>
      <c r="D329">
        <f>fix1_fitt1!AC329</f>
        <v>4</v>
      </c>
      <c r="E329">
        <f t="shared" si="32"/>
        <v>4</v>
      </c>
      <c r="F329">
        <f t="shared" si="33"/>
        <v>2</v>
      </c>
      <c r="G329">
        <f t="shared" si="34"/>
        <v>1</v>
      </c>
      <c r="H329">
        <f>rnd_fix1!G329</f>
        <v>4</v>
      </c>
      <c r="I329">
        <f t="shared" si="35"/>
        <v>2.8</v>
      </c>
      <c r="J329">
        <f t="shared" si="36"/>
        <v>4</v>
      </c>
      <c r="K329" t="str">
        <f t="shared" si="37"/>
        <v>44</v>
      </c>
      <c r="M329" s="10" t="s">
        <v>989</v>
      </c>
      <c r="N329" s="11">
        <v>2</v>
      </c>
      <c r="O329" s="11">
        <v>3</v>
      </c>
      <c r="P329" s="11">
        <v>1</v>
      </c>
      <c r="Q329" s="11">
        <v>3</v>
      </c>
      <c r="R329" s="11">
        <v>2</v>
      </c>
      <c r="S329" s="11">
        <v>4</v>
      </c>
      <c r="T329" s="11">
        <v>3</v>
      </c>
    </row>
    <row r="330" spans="1:20" ht="15" thickBot="1" x14ac:dyDescent="0.35">
      <c r="A330" t="str">
        <f>rnd_fix1!A330</f>
        <v>o328</v>
      </c>
      <c r="B330">
        <f>rnd_fix1!I330</f>
        <v>4</v>
      </c>
      <c r="C330">
        <f>fix1_oam1!AQ331</f>
        <v>3</v>
      </c>
      <c r="D330">
        <f>fix1_fitt1!AC330</f>
        <v>4</v>
      </c>
      <c r="E330">
        <f t="shared" si="32"/>
        <v>1</v>
      </c>
      <c r="F330">
        <f t="shared" si="33"/>
        <v>2</v>
      </c>
      <c r="G330">
        <f t="shared" si="34"/>
        <v>1</v>
      </c>
      <c r="H330">
        <f>rnd_fix1!G330</f>
        <v>4</v>
      </c>
      <c r="I330">
        <f t="shared" si="35"/>
        <v>2.8</v>
      </c>
      <c r="J330">
        <f t="shared" si="36"/>
        <v>4</v>
      </c>
      <c r="K330" t="str">
        <f t="shared" si="37"/>
        <v>44</v>
      </c>
      <c r="M330" s="10" t="s">
        <v>990</v>
      </c>
      <c r="N330" s="11">
        <v>2</v>
      </c>
      <c r="O330" s="11">
        <v>2</v>
      </c>
      <c r="P330" s="11">
        <v>1</v>
      </c>
      <c r="Q330" s="11">
        <v>3</v>
      </c>
      <c r="R330" s="11">
        <v>3</v>
      </c>
      <c r="S330" s="11">
        <v>4</v>
      </c>
      <c r="T330" s="11">
        <v>2</v>
      </c>
    </row>
    <row r="331" spans="1:20" ht="15" thickBot="1" x14ac:dyDescent="0.35">
      <c r="A331" t="str">
        <f>rnd_fix1!A331</f>
        <v>o329</v>
      </c>
      <c r="B331">
        <f>rnd_fix1!I331</f>
        <v>1</v>
      </c>
      <c r="C331">
        <f>fix1_oam1!AQ332</f>
        <v>3</v>
      </c>
      <c r="D331">
        <f>fix1_fitt1!AC331</f>
        <v>1</v>
      </c>
      <c r="E331">
        <f t="shared" si="32"/>
        <v>4</v>
      </c>
      <c r="F331">
        <f t="shared" si="33"/>
        <v>2</v>
      </c>
      <c r="G331">
        <f t="shared" si="34"/>
        <v>4</v>
      </c>
      <c r="H331">
        <f>rnd_fix1!G331</f>
        <v>1</v>
      </c>
      <c r="I331">
        <f t="shared" si="35"/>
        <v>2.2000000000000002</v>
      </c>
      <c r="J331">
        <f t="shared" si="36"/>
        <v>1</v>
      </c>
      <c r="K331" t="str">
        <f t="shared" si="37"/>
        <v>11</v>
      </c>
      <c r="M331" s="10" t="s">
        <v>991</v>
      </c>
      <c r="N331" s="11">
        <v>1</v>
      </c>
      <c r="O331" s="11">
        <v>3</v>
      </c>
      <c r="P331" s="11">
        <v>4</v>
      </c>
      <c r="Q331" s="11">
        <v>4</v>
      </c>
      <c r="R331" s="11">
        <v>2</v>
      </c>
      <c r="S331" s="11">
        <v>1</v>
      </c>
      <c r="T331" s="11">
        <v>3</v>
      </c>
    </row>
    <row r="332" spans="1:20" ht="15" thickBot="1" x14ac:dyDescent="0.35">
      <c r="A332" t="str">
        <f>rnd_fix1!A332</f>
        <v>o330</v>
      </c>
      <c r="B332">
        <f>rnd_fix1!I332</f>
        <v>4</v>
      </c>
      <c r="C332">
        <f>fix1_oam1!AQ333</f>
        <v>3</v>
      </c>
      <c r="D332">
        <f>fix1_fitt1!AC332</f>
        <v>4</v>
      </c>
      <c r="E332">
        <f t="shared" si="32"/>
        <v>1</v>
      </c>
      <c r="F332">
        <f t="shared" si="33"/>
        <v>2</v>
      </c>
      <c r="G332">
        <f t="shared" si="34"/>
        <v>1</v>
      </c>
      <c r="H332">
        <f>rnd_fix1!G332</f>
        <v>2</v>
      </c>
      <c r="I332">
        <f t="shared" si="35"/>
        <v>2.8</v>
      </c>
      <c r="J332">
        <f t="shared" si="36"/>
        <v>4</v>
      </c>
      <c r="K332" t="str">
        <f t="shared" si="37"/>
        <v>24</v>
      </c>
      <c r="M332" s="10" t="s">
        <v>992</v>
      </c>
      <c r="N332" s="11">
        <v>1</v>
      </c>
      <c r="O332" s="11">
        <v>3</v>
      </c>
      <c r="P332" s="11">
        <v>1</v>
      </c>
      <c r="Q332" s="11">
        <v>4</v>
      </c>
      <c r="R332" s="11">
        <v>2</v>
      </c>
      <c r="S332" s="11">
        <v>4</v>
      </c>
      <c r="T332" s="11">
        <v>1</v>
      </c>
    </row>
    <row r="333" spans="1:20" ht="15" thickBot="1" x14ac:dyDescent="0.35">
      <c r="A333" t="str">
        <f>rnd_fix1!A333</f>
        <v>o331</v>
      </c>
      <c r="B333">
        <f>rnd_fix1!I333</f>
        <v>2</v>
      </c>
      <c r="C333">
        <f>fix1_oam1!AQ334</f>
        <v>3</v>
      </c>
      <c r="D333">
        <f>fix1_fitt1!AC333</f>
        <v>1</v>
      </c>
      <c r="E333">
        <f t="shared" si="32"/>
        <v>3</v>
      </c>
      <c r="F333">
        <f t="shared" si="33"/>
        <v>2</v>
      </c>
      <c r="G333">
        <f t="shared" si="34"/>
        <v>4</v>
      </c>
      <c r="H333">
        <f>rnd_fix1!G333</f>
        <v>1</v>
      </c>
      <c r="I333">
        <f t="shared" si="35"/>
        <v>2.2000000000000002</v>
      </c>
      <c r="J333">
        <f t="shared" si="36"/>
        <v>1</v>
      </c>
      <c r="K333" t="str">
        <f t="shared" si="37"/>
        <v>11</v>
      </c>
      <c r="M333" s="10" t="s">
        <v>993</v>
      </c>
      <c r="N333" s="11">
        <v>2</v>
      </c>
      <c r="O333" s="11">
        <v>3</v>
      </c>
      <c r="P333" s="11">
        <v>1</v>
      </c>
      <c r="Q333" s="11">
        <v>3</v>
      </c>
      <c r="R333" s="11">
        <v>2</v>
      </c>
      <c r="S333" s="11">
        <v>4</v>
      </c>
      <c r="T333" s="11">
        <v>1</v>
      </c>
    </row>
    <row r="334" spans="1:20" ht="15" thickBot="1" x14ac:dyDescent="0.35">
      <c r="A334" t="str">
        <f>rnd_fix1!A334</f>
        <v>o332</v>
      </c>
      <c r="B334">
        <f>rnd_fix1!I334</f>
        <v>2</v>
      </c>
      <c r="C334">
        <f>fix1_oam1!AQ335</f>
        <v>3</v>
      </c>
      <c r="D334">
        <f>fix1_fitt1!AC334</f>
        <v>1</v>
      </c>
      <c r="E334">
        <f t="shared" si="32"/>
        <v>3</v>
      </c>
      <c r="F334">
        <f t="shared" si="33"/>
        <v>2</v>
      </c>
      <c r="G334">
        <f t="shared" si="34"/>
        <v>4</v>
      </c>
      <c r="H334">
        <f>rnd_fix1!G334</f>
        <v>1</v>
      </c>
      <c r="I334">
        <f t="shared" si="35"/>
        <v>2.2000000000000002</v>
      </c>
      <c r="J334">
        <f t="shared" si="36"/>
        <v>1</v>
      </c>
      <c r="K334" t="str">
        <f t="shared" si="37"/>
        <v>11</v>
      </c>
      <c r="M334" s="10" t="s">
        <v>994</v>
      </c>
      <c r="N334" s="11">
        <v>1</v>
      </c>
      <c r="O334" s="11">
        <v>3</v>
      </c>
      <c r="P334" s="11">
        <v>4</v>
      </c>
      <c r="Q334" s="11">
        <v>4</v>
      </c>
      <c r="R334" s="11">
        <v>2</v>
      </c>
      <c r="S334" s="11">
        <v>1</v>
      </c>
      <c r="T334" s="11">
        <v>4</v>
      </c>
    </row>
    <row r="335" spans="1:20" ht="15" thickBot="1" x14ac:dyDescent="0.35">
      <c r="A335" t="str">
        <f>rnd_fix1!A335</f>
        <v>o333</v>
      </c>
      <c r="B335">
        <f>rnd_fix1!I335</f>
        <v>2</v>
      </c>
      <c r="C335">
        <f>fix1_oam1!AQ336</f>
        <v>3</v>
      </c>
      <c r="D335">
        <f>fix1_fitt1!AC335</f>
        <v>4</v>
      </c>
      <c r="E335">
        <f t="shared" si="32"/>
        <v>3</v>
      </c>
      <c r="F335">
        <f t="shared" si="33"/>
        <v>2</v>
      </c>
      <c r="G335">
        <f t="shared" si="34"/>
        <v>1</v>
      </c>
      <c r="H335">
        <f>rnd_fix1!G335</f>
        <v>1</v>
      </c>
      <c r="I335">
        <f t="shared" si="35"/>
        <v>2.8</v>
      </c>
      <c r="J335">
        <f t="shared" si="36"/>
        <v>4</v>
      </c>
      <c r="K335" t="str">
        <f t="shared" si="37"/>
        <v>14</v>
      </c>
      <c r="M335" s="10" t="s">
        <v>995</v>
      </c>
      <c r="N335" s="11">
        <v>4</v>
      </c>
      <c r="O335" s="11">
        <v>3</v>
      </c>
      <c r="P335" s="11">
        <v>4</v>
      </c>
      <c r="Q335" s="11">
        <v>1</v>
      </c>
      <c r="R335" s="11">
        <v>2</v>
      </c>
      <c r="S335" s="11">
        <v>1</v>
      </c>
      <c r="T335" s="11">
        <v>4</v>
      </c>
    </row>
    <row r="336" spans="1:20" ht="15" thickBot="1" x14ac:dyDescent="0.35">
      <c r="A336" t="str">
        <f>rnd_fix1!A336</f>
        <v>o334</v>
      </c>
      <c r="B336">
        <f>rnd_fix1!I336</f>
        <v>1</v>
      </c>
      <c r="C336">
        <f>fix1_oam1!AQ337</f>
        <v>3</v>
      </c>
      <c r="D336">
        <f>fix1_fitt1!AC336</f>
        <v>1</v>
      </c>
      <c r="E336">
        <f t="shared" si="32"/>
        <v>4</v>
      </c>
      <c r="F336">
        <f t="shared" si="33"/>
        <v>2</v>
      </c>
      <c r="G336">
        <f t="shared" si="34"/>
        <v>4</v>
      </c>
      <c r="H336">
        <f>rnd_fix1!G336</f>
        <v>3</v>
      </c>
      <c r="I336">
        <f t="shared" si="35"/>
        <v>2.2000000000000002</v>
      </c>
      <c r="J336">
        <f t="shared" si="36"/>
        <v>1</v>
      </c>
      <c r="K336" t="str">
        <f t="shared" si="37"/>
        <v>31</v>
      </c>
      <c r="M336" s="10" t="s">
        <v>996</v>
      </c>
      <c r="N336" s="11">
        <v>1</v>
      </c>
      <c r="O336" s="11">
        <v>3</v>
      </c>
      <c r="P336" s="11">
        <v>1</v>
      </c>
      <c r="Q336" s="11">
        <v>4</v>
      </c>
      <c r="R336" s="11">
        <v>2</v>
      </c>
      <c r="S336" s="11">
        <v>4</v>
      </c>
      <c r="T336" s="11">
        <v>1</v>
      </c>
    </row>
    <row r="337" spans="1:20" ht="15" thickBot="1" x14ac:dyDescent="0.35">
      <c r="A337" t="str">
        <f>rnd_fix1!A337</f>
        <v>o335</v>
      </c>
      <c r="B337">
        <f>rnd_fix1!I337</f>
        <v>1</v>
      </c>
      <c r="C337">
        <f>fix1_oam1!AQ338</f>
        <v>3</v>
      </c>
      <c r="D337">
        <f>fix1_fitt1!AC337</f>
        <v>4</v>
      </c>
      <c r="E337">
        <f t="shared" si="32"/>
        <v>4</v>
      </c>
      <c r="F337">
        <f t="shared" si="33"/>
        <v>2</v>
      </c>
      <c r="G337">
        <f t="shared" si="34"/>
        <v>1</v>
      </c>
      <c r="H337">
        <f>rnd_fix1!G337</f>
        <v>1</v>
      </c>
      <c r="I337">
        <f t="shared" si="35"/>
        <v>2.8</v>
      </c>
      <c r="J337">
        <f t="shared" si="36"/>
        <v>4</v>
      </c>
      <c r="K337" t="str">
        <f t="shared" si="37"/>
        <v>14</v>
      </c>
      <c r="M337" s="10" t="s">
        <v>997</v>
      </c>
      <c r="N337" s="11">
        <v>4</v>
      </c>
      <c r="O337" s="11">
        <v>3</v>
      </c>
      <c r="P337" s="11">
        <v>4</v>
      </c>
      <c r="Q337" s="11">
        <v>1</v>
      </c>
      <c r="R337" s="11">
        <v>2</v>
      </c>
      <c r="S337" s="11">
        <v>1</v>
      </c>
      <c r="T337" s="11">
        <v>2</v>
      </c>
    </row>
    <row r="338" spans="1:20" ht="15" thickBot="1" x14ac:dyDescent="0.35">
      <c r="A338" t="str">
        <f>rnd_fix1!A338</f>
        <v>o336</v>
      </c>
      <c r="B338">
        <f>rnd_fix1!I338</f>
        <v>4</v>
      </c>
      <c r="C338">
        <f>fix1_oam1!AQ339</f>
        <v>3</v>
      </c>
      <c r="D338">
        <f>fix1_fitt1!AC338</f>
        <v>1</v>
      </c>
      <c r="E338">
        <f t="shared" si="32"/>
        <v>1</v>
      </c>
      <c r="F338">
        <f t="shared" si="33"/>
        <v>2</v>
      </c>
      <c r="G338">
        <f t="shared" si="34"/>
        <v>4</v>
      </c>
      <c r="H338">
        <f>rnd_fix1!G338</f>
        <v>1</v>
      </c>
      <c r="I338">
        <f t="shared" si="35"/>
        <v>2.2000000000000002</v>
      </c>
      <c r="J338">
        <f t="shared" si="36"/>
        <v>1</v>
      </c>
      <c r="K338" t="str">
        <f t="shared" si="37"/>
        <v>11</v>
      </c>
      <c r="M338" s="10" t="s">
        <v>998</v>
      </c>
      <c r="N338" s="11">
        <v>2</v>
      </c>
      <c r="O338" s="11">
        <v>3</v>
      </c>
      <c r="P338" s="11">
        <v>1</v>
      </c>
      <c r="Q338" s="11">
        <v>3</v>
      </c>
      <c r="R338" s="11">
        <v>2</v>
      </c>
      <c r="S338" s="11">
        <v>4</v>
      </c>
      <c r="T338" s="11">
        <v>1</v>
      </c>
    </row>
    <row r="339" spans="1:20" ht="15" thickBot="1" x14ac:dyDescent="0.35">
      <c r="A339" t="str">
        <f>rnd_fix1!A339</f>
        <v>o337</v>
      </c>
      <c r="B339">
        <f>rnd_fix1!I339</f>
        <v>3</v>
      </c>
      <c r="C339">
        <f>fix1_oam1!AQ340</f>
        <v>3</v>
      </c>
      <c r="D339">
        <f>fix1_fitt1!AC339</f>
        <v>1</v>
      </c>
      <c r="E339">
        <f t="shared" si="32"/>
        <v>2</v>
      </c>
      <c r="F339">
        <f t="shared" si="33"/>
        <v>2</v>
      </c>
      <c r="G339">
        <f t="shared" si="34"/>
        <v>4</v>
      </c>
      <c r="H339">
        <f>rnd_fix1!G339</f>
        <v>1</v>
      </c>
      <c r="I339">
        <f t="shared" si="35"/>
        <v>2.2000000000000002</v>
      </c>
      <c r="J339">
        <f t="shared" si="36"/>
        <v>1</v>
      </c>
      <c r="K339" t="str">
        <f t="shared" si="37"/>
        <v>11</v>
      </c>
      <c r="M339" s="10" t="s">
        <v>999</v>
      </c>
      <c r="N339" s="11">
        <v>2</v>
      </c>
      <c r="O339" s="11">
        <v>3</v>
      </c>
      <c r="P339" s="11">
        <v>1</v>
      </c>
      <c r="Q339" s="11">
        <v>3</v>
      </c>
      <c r="R339" s="11">
        <v>2</v>
      </c>
      <c r="S339" s="11">
        <v>4</v>
      </c>
      <c r="T339" s="11">
        <v>1</v>
      </c>
    </row>
    <row r="340" spans="1:20" ht="15" thickBot="1" x14ac:dyDescent="0.35">
      <c r="A340" t="str">
        <f>rnd_fix1!A340</f>
        <v>o338</v>
      </c>
      <c r="B340">
        <f>rnd_fix1!I340</f>
        <v>3</v>
      </c>
      <c r="C340">
        <f>fix1_oam1!AQ341</f>
        <v>3</v>
      </c>
      <c r="D340">
        <f>fix1_fitt1!AC340</f>
        <v>1</v>
      </c>
      <c r="E340">
        <f t="shared" si="32"/>
        <v>2</v>
      </c>
      <c r="F340">
        <f t="shared" si="33"/>
        <v>2</v>
      </c>
      <c r="G340">
        <f t="shared" si="34"/>
        <v>4</v>
      </c>
      <c r="H340">
        <f>rnd_fix1!G340</f>
        <v>3</v>
      </c>
      <c r="I340">
        <f t="shared" si="35"/>
        <v>2.2000000000000002</v>
      </c>
      <c r="J340">
        <f t="shared" si="36"/>
        <v>1</v>
      </c>
      <c r="K340" t="str">
        <f t="shared" si="37"/>
        <v>31</v>
      </c>
      <c r="M340" s="10" t="s">
        <v>1000</v>
      </c>
      <c r="N340" s="11">
        <v>2</v>
      </c>
      <c r="O340" s="11">
        <v>3</v>
      </c>
      <c r="P340" s="11">
        <v>4</v>
      </c>
      <c r="Q340" s="11">
        <v>3</v>
      </c>
      <c r="R340" s="11">
        <v>2</v>
      </c>
      <c r="S340" s="11">
        <v>1</v>
      </c>
      <c r="T340" s="11">
        <v>1</v>
      </c>
    </row>
    <row r="341" spans="1:20" ht="15" thickBot="1" x14ac:dyDescent="0.35">
      <c r="A341" t="str">
        <f>rnd_fix1!A341</f>
        <v>o339</v>
      </c>
      <c r="B341">
        <f>rnd_fix1!I341</f>
        <v>2</v>
      </c>
      <c r="C341">
        <f>fix1_oam1!AQ342</f>
        <v>3</v>
      </c>
      <c r="D341">
        <f>fix1_fitt1!AC341</f>
        <v>1</v>
      </c>
      <c r="E341">
        <f t="shared" si="32"/>
        <v>3</v>
      </c>
      <c r="F341">
        <f t="shared" si="33"/>
        <v>2</v>
      </c>
      <c r="G341">
        <f t="shared" si="34"/>
        <v>4</v>
      </c>
      <c r="H341">
        <f>rnd_fix1!G341</f>
        <v>1</v>
      </c>
      <c r="I341">
        <f t="shared" si="35"/>
        <v>2.2000000000000002</v>
      </c>
      <c r="J341">
        <f t="shared" si="36"/>
        <v>1</v>
      </c>
      <c r="K341" t="str">
        <f t="shared" si="37"/>
        <v>11</v>
      </c>
      <c r="M341" s="10" t="s">
        <v>1001</v>
      </c>
      <c r="N341" s="11">
        <v>1</v>
      </c>
      <c r="O341" s="11">
        <v>3</v>
      </c>
      <c r="P341" s="11">
        <v>1</v>
      </c>
      <c r="Q341" s="11">
        <v>4</v>
      </c>
      <c r="R341" s="11">
        <v>2</v>
      </c>
      <c r="S341" s="11">
        <v>4</v>
      </c>
      <c r="T341" s="11">
        <v>3</v>
      </c>
    </row>
    <row r="342" spans="1:20" ht="15" thickBot="1" x14ac:dyDescent="0.35">
      <c r="A342" t="str">
        <f>rnd_fix1!A342</f>
        <v>o340</v>
      </c>
      <c r="B342">
        <f>rnd_fix1!I342</f>
        <v>3</v>
      </c>
      <c r="C342">
        <f>fix1_oam1!AQ343</f>
        <v>3</v>
      </c>
      <c r="D342">
        <f>fix1_fitt1!AC342</f>
        <v>1</v>
      </c>
      <c r="E342">
        <f t="shared" si="32"/>
        <v>2</v>
      </c>
      <c r="F342">
        <f t="shared" si="33"/>
        <v>2</v>
      </c>
      <c r="G342">
        <f t="shared" si="34"/>
        <v>4</v>
      </c>
      <c r="H342">
        <f>rnd_fix1!G342</f>
        <v>2</v>
      </c>
      <c r="I342">
        <f t="shared" si="35"/>
        <v>2.2000000000000002</v>
      </c>
      <c r="J342">
        <f t="shared" si="36"/>
        <v>1</v>
      </c>
      <c r="K342" t="str">
        <f t="shared" si="37"/>
        <v>21</v>
      </c>
      <c r="M342" s="10" t="s">
        <v>1002</v>
      </c>
      <c r="N342" s="11">
        <v>1</v>
      </c>
      <c r="O342" s="11">
        <v>3</v>
      </c>
      <c r="P342" s="11">
        <v>4</v>
      </c>
      <c r="Q342" s="11">
        <v>4</v>
      </c>
      <c r="R342" s="11">
        <v>2</v>
      </c>
      <c r="S342" s="11">
        <v>1</v>
      </c>
      <c r="T342" s="11">
        <v>1</v>
      </c>
    </row>
    <row r="343" spans="1:20" ht="15" thickBot="1" x14ac:dyDescent="0.35">
      <c r="A343" t="str">
        <f>rnd_fix1!A343</f>
        <v>o341</v>
      </c>
      <c r="B343">
        <f>rnd_fix1!I343</f>
        <v>2</v>
      </c>
      <c r="C343">
        <f>fix1_oam1!AQ344</f>
        <v>3</v>
      </c>
      <c r="D343">
        <f>fix1_fitt1!AC343</f>
        <v>4</v>
      </c>
      <c r="E343">
        <f t="shared" si="32"/>
        <v>3</v>
      </c>
      <c r="F343">
        <f t="shared" si="33"/>
        <v>2</v>
      </c>
      <c r="G343">
        <f t="shared" si="34"/>
        <v>1</v>
      </c>
      <c r="H343">
        <f>rnd_fix1!G343</f>
        <v>4</v>
      </c>
      <c r="I343">
        <f t="shared" si="35"/>
        <v>2.8</v>
      </c>
      <c r="J343">
        <f t="shared" si="36"/>
        <v>4</v>
      </c>
      <c r="K343" t="str">
        <f t="shared" si="37"/>
        <v>44</v>
      </c>
      <c r="M343" s="10" t="s">
        <v>1003</v>
      </c>
      <c r="N343" s="11">
        <v>4</v>
      </c>
      <c r="O343" s="11">
        <v>3</v>
      </c>
      <c r="P343" s="11">
        <v>1</v>
      </c>
      <c r="Q343" s="11">
        <v>1</v>
      </c>
      <c r="R343" s="11">
        <v>2</v>
      </c>
      <c r="S343" s="11">
        <v>4</v>
      </c>
      <c r="T343" s="11">
        <v>1</v>
      </c>
    </row>
    <row r="344" spans="1:20" ht="15" thickBot="1" x14ac:dyDescent="0.35">
      <c r="A344" t="str">
        <f>rnd_fix1!A344</f>
        <v>o342</v>
      </c>
      <c r="B344">
        <f>rnd_fix1!I344</f>
        <v>2</v>
      </c>
      <c r="C344">
        <f>fix1_oam1!AQ345</f>
        <v>2</v>
      </c>
      <c r="D344">
        <f>fix1_fitt1!AC344</f>
        <v>1</v>
      </c>
      <c r="E344">
        <f t="shared" si="32"/>
        <v>3</v>
      </c>
      <c r="F344">
        <f t="shared" si="33"/>
        <v>3</v>
      </c>
      <c r="G344">
        <f t="shared" si="34"/>
        <v>4</v>
      </c>
      <c r="H344">
        <f>rnd_fix1!G344</f>
        <v>2</v>
      </c>
      <c r="I344">
        <f t="shared" si="35"/>
        <v>2.2000000000000002</v>
      </c>
      <c r="J344">
        <f t="shared" si="36"/>
        <v>1</v>
      </c>
      <c r="K344" t="str">
        <f t="shared" si="37"/>
        <v>21</v>
      </c>
      <c r="M344" s="10" t="s">
        <v>1004</v>
      </c>
      <c r="N344" s="11">
        <v>3</v>
      </c>
      <c r="O344" s="11">
        <v>3</v>
      </c>
      <c r="P344" s="11">
        <v>1</v>
      </c>
      <c r="Q344" s="11">
        <v>2</v>
      </c>
      <c r="R344" s="11">
        <v>2</v>
      </c>
      <c r="S344" s="11">
        <v>4</v>
      </c>
      <c r="T344" s="11">
        <v>1</v>
      </c>
    </row>
    <row r="345" spans="1:20" ht="15" thickBot="1" x14ac:dyDescent="0.35">
      <c r="A345" t="str">
        <f>rnd_fix1!A345</f>
        <v>o343</v>
      </c>
      <c r="B345">
        <f>rnd_fix1!I345</f>
        <v>4</v>
      </c>
      <c r="C345">
        <f>fix1_oam1!AQ346</f>
        <v>2</v>
      </c>
      <c r="D345">
        <f>fix1_fitt1!AC345</f>
        <v>1</v>
      </c>
      <c r="E345">
        <f t="shared" si="32"/>
        <v>1</v>
      </c>
      <c r="F345">
        <f t="shared" si="33"/>
        <v>3</v>
      </c>
      <c r="G345">
        <f t="shared" si="34"/>
        <v>4</v>
      </c>
      <c r="H345">
        <f>rnd_fix1!G345</f>
        <v>3</v>
      </c>
      <c r="I345">
        <f t="shared" si="35"/>
        <v>2.2000000000000002</v>
      </c>
      <c r="J345">
        <f t="shared" si="36"/>
        <v>1</v>
      </c>
      <c r="K345" t="str">
        <f t="shared" si="37"/>
        <v>31</v>
      </c>
      <c r="M345" s="10" t="s">
        <v>1005</v>
      </c>
      <c r="N345" s="11">
        <v>3</v>
      </c>
      <c r="O345" s="11">
        <v>3</v>
      </c>
      <c r="P345" s="11">
        <v>1</v>
      </c>
      <c r="Q345" s="11">
        <v>2</v>
      </c>
      <c r="R345" s="11">
        <v>2</v>
      </c>
      <c r="S345" s="11">
        <v>4</v>
      </c>
      <c r="T345" s="11">
        <v>3</v>
      </c>
    </row>
    <row r="346" spans="1:20" ht="15" thickBot="1" x14ac:dyDescent="0.35">
      <c r="A346" t="str">
        <f>rnd_fix1!A346</f>
        <v>o344</v>
      </c>
      <c r="B346">
        <f>rnd_fix1!I346</f>
        <v>2</v>
      </c>
      <c r="C346">
        <f>fix1_oam1!AQ347</f>
        <v>3</v>
      </c>
      <c r="D346">
        <f>fix1_fitt1!AC346</f>
        <v>1</v>
      </c>
      <c r="E346">
        <f t="shared" si="32"/>
        <v>3</v>
      </c>
      <c r="F346">
        <f t="shared" si="33"/>
        <v>2</v>
      </c>
      <c r="G346">
        <f t="shared" si="34"/>
        <v>4</v>
      </c>
      <c r="H346">
        <f>rnd_fix1!G346</f>
        <v>3</v>
      </c>
      <c r="I346">
        <f t="shared" si="35"/>
        <v>2.2000000000000002</v>
      </c>
      <c r="J346">
        <f t="shared" si="36"/>
        <v>1</v>
      </c>
      <c r="K346" t="str">
        <f t="shared" si="37"/>
        <v>31</v>
      </c>
      <c r="M346" s="10" t="s">
        <v>1006</v>
      </c>
      <c r="N346" s="11">
        <v>2</v>
      </c>
      <c r="O346" s="11">
        <v>3</v>
      </c>
      <c r="P346" s="11">
        <v>1</v>
      </c>
      <c r="Q346" s="11">
        <v>3</v>
      </c>
      <c r="R346" s="11">
        <v>2</v>
      </c>
      <c r="S346" s="11">
        <v>4</v>
      </c>
      <c r="T346" s="11">
        <v>1</v>
      </c>
    </row>
    <row r="347" spans="1:20" ht="15" thickBot="1" x14ac:dyDescent="0.35">
      <c r="A347" t="str">
        <f>rnd_fix1!A347</f>
        <v>o345</v>
      </c>
      <c r="B347">
        <f>rnd_fix1!I347</f>
        <v>4</v>
      </c>
      <c r="C347">
        <f>fix1_oam1!AQ348</f>
        <v>3</v>
      </c>
      <c r="D347">
        <f>fix1_fitt1!AC347</f>
        <v>4</v>
      </c>
      <c r="E347">
        <f t="shared" si="32"/>
        <v>1</v>
      </c>
      <c r="F347">
        <f t="shared" si="33"/>
        <v>2</v>
      </c>
      <c r="G347">
        <f t="shared" si="34"/>
        <v>1</v>
      </c>
      <c r="H347">
        <f>rnd_fix1!G347</f>
        <v>4</v>
      </c>
      <c r="I347">
        <f t="shared" si="35"/>
        <v>2.8</v>
      </c>
      <c r="J347">
        <f t="shared" si="36"/>
        <v>4</v>
      </c>
      <c r="K347" t="str">
        <f t="shared" si="37"/>
        <v>44</v>
      </c>
      <c r="M347" s="10" t="s">
        <v>1007</v>
      </c>
      <c r="N347" s="11">
        <v>3</v>
      </c>
      <c r="O347" s="11">
        <v>3</v>
      </c>
      <c r="P347" s="11">
        <v>1</v>
      </c>
      <c r="Q347" s="11">
        <v>2</v>
      </c>
      <c r="R347" s="11">
        <v>2</v>
      </c>
      <c r="S347" s="11">
        <v>4</v>
      </c>
      <c r="T347" s="11">
        <v>2</v>
      </c>
    </row>
    <row r="348" spans="1:20" ht="15" thickBot="1" x14ac:dyDescent="0.35">
      <c r="A348" t="str">
        <f>rnd_fix1!A348</f>
        <v>o346</v>
      </c>
      <c r="B348">
        <f>rnd_fix1!I348</f>
        <v>2</v>
      </c>
      <c r="C348">
        <f>fix1_oam1!AQ349</f>
        <v>3</v>
      </c>
      <c r="D348">
        <f>fix1_fitt1!AC348</f>
        <v>1</v>
      </c>
      <c r="E348">
        <f t="shared" si="32"/>
        <v>3</v>
      </c>
      <c r="F348">
        <f t="shared" si="33"/>
        <v>2</v>
      </c>
      <c r="G348">
        <f t="shared" si="34"/>
        <v>4</v>
      </c>
      <c r="H348">
        <f>rnd_fix1!G348</f>
        <v>1</v>
      </c>
      <c r="I348">
        <f t="shared" si="35"/>
        <v>2.2000000000000002</v>
      </c>
      <c r="J348">
        <f t="shared" si="36"/>
        <v>1</v>
      </c>
      <c r="K348" t="str">
        <f t="shared" si="37"/>
        <v>11</v>
      </c>
      <c r="M348" s="10" t="s">
        <v>1008</v>
      </c>
      <c r="N348" s="11">
        <v>2</v>
      </c>
      <c r="O348" s="11">
        <v>3</v>
      </c>
      <c r="P348" s="11">
        <v>4</v>
      </c>
      <c r="Q348" s="11">
        <v>3</v>
      </c>
      <c r="R348" s="11">
        <v>2</v>
      </c>
      <c r="S348" s="11">
        <v>1</v>
      </c>
      <c r="T348" s="11">
        <v>4</v>
      </c>
    </row>
    <row r="349" spans="1:20" ht="15" thickBot="1" x14ac:dyDescent="0.35">
      <c r="A349" t="str">
        <f>rnd_fix1!A349</f>
        <v>o347</v>
      </c>
      <c r="B349">
        <f>rnd_fix1!I349</f>
        <v>1</v>
      </c>
      <c r="C349">
        <f>fix1_oam1!AQ350</f>
        <v>3</v>
      </c>
      <c r="D349">
        <f>fix1_fitt1!AC349</f>
        <v>1</v>
      </c>
      <c r="E349">
        <f t="shared" si="32"/>
        <v>4</v>
      </c>
      <c r="F349">
        <f t="shared" si="33"/>
        <v>2</v>
      </c>
      <c r="G349">
        <f t="shared" si="34"/>
        <v>4</v>
      </c>
      <c r="H349">
        <f>rnd_fix1!G349</f>
        <v>3</v>
      </c>
      <c r="I349">
        <f t="shared" si="35"/>
        <v>2.2000000000000002</v>
      </c>
      <c r="J349">
        <f t="shared" si="36"/>
        <v>1</v>
      </c>
      <c r="K349" t="str">
        <f t="shared" si="37"/>
        <v>31</v>
      </c>
      <c r="M349" s="10" t="s">
        <v>1009</v>
      </c>
      <c r="N349" s="11">
        <v>2</v>
      </c>
      <c r="O349" s="11">
        <v>2</v>
      </c>
      <c r="P349" s="11">
        <v>1</v>
      </c>
      <c r="Q349" s="11">
        <v>3</v>
      </c>
      <c r="R349" s="11">
        <v>3</v>
      </c>
      <c r="S349" s="11">
        <v>4</v>
      </c>
      <c r="T349" s="11">
        <v>2</v>
      </c>
    </row>
    <row r="350" spans="1:20" ht="15" thickBot="1" x14ac:dyDescent="0.35">
      <c r="A350" t="str">
        <f>rnd_fix1!A350</f>
        <v>o348</v>
      </c>
      <c r="B350">
        <f>rnd_fix1!I350</f>
        <v>3</v>
      </c>
      <c r="C350">
        <f>fix1_oam1!AQ351</f>
        <v>3</v>
      </c>
      <c r="D350">
        <f>fix1_fitt1!AC350</f>
        <v>1</v>
      </c>
      <c r="E350">
        <f t="shared" si="32"/>
        <v>2</v>
      </c>
      <c r="F350">
        <f t="shared" si="33"/>
        <v>2</v>
      </c>
      <c r="G350">
        <f t="shared" si="34"/>
        <v>4</v>
      </c>
      <c r="H350">
        <f>rnd_fix1!G350</f>
        <v>3</v>
      </c>
      <c r="I350">
        <f t="shared" si="35"/>
        <v>2.2000000000000002</v>
      </c>
      <c r="J350">
        <f t="shared" si="36"/>
        <v>1</v>
      </c>
      <c r="K350" t="str">
        <f t="shared" si="37"/>
        <v>31</v>
      </c>
      <c r="M350" s="10" t="s">
        <v>1010</v>
      </c>
      <c r="N350" s="11">
        <v>4</v>
      </c>
      <c r="O350" s="11">
        <v>2</v>
      </c>
      <c r="P350" s="11">
        <v>1</v>
      </c>
      <c r="Q350" s="11">
        <v>1</v>
      </c>
      <c r="R350" s="11">
        <v>3</v>
      </c>
      <c r="S350" s="11">
        <v>4</v>
      </c>
      <c r="T350" s="11">
        <v>3</v>
      </c>
    </row>
    <row r="351" spans="1:20" ht="15" thickBot="1" x14ac:dyDescent="0.35">
      <c r="A351" t="str">
        <f>rnd_fix1!A351</f>
        <v>o349</v>
      </c>
      <c r="B351">
        <f>rnd_fix1!I351</f>
        <v>3</v>
      </c>
      <c r="C351">
        <f>fix1_oam1!AQ352</f>
        <v>2</v>
      </c>
      <c r="D351">
        <f>fix1_fitt1!AC351</f>
        <v>1</v>
      </c>
      <c r="E351">
        <f t="shared" si="32"/>
        <v>2</v>
      </c>
      <c r="F351">
        <f t="shared" si="33"/>
        <v>3</v>
      </c>
      <c r="G351">
        <f t="shared" si="34"/>
        <v>4</v>
      </c>
      <c r="H351">
        <f>rnd_fix1!G351</f>
        <v>3</v>
      </c>
      <c r="I351">
        <f t="shared" si="35"/>
        <v>2.2000000000000002</v>
      </c>
      <c r="J351">
        <f t="shared" si="36"/>
        <v>1</v>
      </c>
      <c r="K351" t="str">
        <f t="shared" si="37"/>
        <v>31</v>
      </c>
      <c r="M351" s="10" t="s">
        <v>1011</v>
      </c>
      <c r="N351" s="11">
        <v>2</v>
      </c>
      <c r="O351" s="11">
        <v>3</v>
      </c>
      <c r="P351" s="11">
        <v>1</v>
      </c>
      <c r="Q351" s="11">
        <v>3</v>
      </c>
      <c r="R351" s="11">
        <v>2</v>
      </c>
      <c r="S351" s="11">
        <v>4</v>
      </c>
      <c r="T351" s="11">
        <v>3</v>
      </c>
    </row>
    <row r="352" spans="1:20" ht="15" thickBot="1" x14ac:dyDescent="0.35">
      <c r="A352" t="str">
        <f>rnd_fix1!A352</f>
        <v>o350</v>
      </c>
      <c r="B352">
        <f>rnd_fix1!I352</f>
        <v>4</v>
      </c>
      <c r="C352">
        <f>fix1_oam1!AQ353</f>
        <v>3</v>
      </c>
      <c r="D352">
        <f>fix1_fitt1!AC352</f>
        <v>1</v>
      </c>
      <c r="E352">
        <f t="shared" si="32"/>
        <v>1</v>
      </c>
      <c r="F352">
        <f t="shared" si="33"/>
        <v>2</v>
      </c>
      <c r="G352">
        <f t="shared" si="34"/>
        <v>4</v>
      </c>
      <c r="H352">
        <f>rnd_fix1!G352</f>
        <v>1</v>
      </c>
      <c r="I352">
        <f t="shared" si="35"/>
        <v>2.2000000000000002</v>
      </c>
      <c r="J352">
        <f t="shared" si="36"/>
        <v>1</v>
      </c>
      <c r="K352" t="str">
        <f t="shared" si="37"/>
        <v>11</v>
      </c>
      <c r="M352" s="10" t="s">
        <v>1012</v>
      </c>
      <c r="N352" s="11">
        <v>4</v>
      </c>
      <c r="O352" s="11">
        <v>3</v>
      </c>
      <c r="P352" s="11">
        <v>4</v>
      </c>
      <c r="Q352" s="11">
        <v>1</v>
      </c>
      <c r="R352" s="11">
        <v>2</v>
      </c>
      <c r="S352" s="11">
        <v>1</v>
      </c>
      <c r="T352" s="11">
        <v>4</v>
      </c>
    </row>
    <row r="353" spans="1:20" ht="15" thickBot="1" x14ac:dyDescent="0.35">
      <c r="A353" t="str">
        <f>rnd_fix1!A353</f>
        <v>o351</v>
      </c>
      <c r="B353">
        <f>rnd_fix1!I353</f>
        <v>4</v>
      </c>
      <c r="C353">
        <f>fix1_oam1!AQ354</f>
        <v>3</v>
      </c>
      <c r="D353">
        <f>fix1_fitt1!AC353</f>
        <v>1</v>
      </c>
      <c r="E353">
        <f t="shared" si="32"/>
        <v>1</v>
      </c>
      <c r="F353">
        <f t="shared" si="33"/>
        <v>2</v>
      </c>
      <c r="G353">
        <f t="shared" si="34"/>
        <v>4</v>
      </c>
      <c r="H353">
        <f>rnd_fix1!G353</f>
        <v>1</v>
      </c>
      <c r="I353">
        <f t="shared" si="35"/>
        <v>2.2000000000000002</v>
      </c>
      <c r="J353">
        <f t="shared" si="36"/>
        <v>1</v>
      </c>
      <c r="K353" t="str">
        <f t="shared" si="37"/>
        <v>11</v>
      </c>
      <c r="M353" s="10" t="s">
        <v>1013</v>
      </c>
      <c r="N353" s="11">
        <v>2</v>
      </c>
      <c r="O353" s="11">
        <v>3</v>
      </c>
      <c r="P353" s="11">
        <v>1</v>
      </c>
      <c r="Q353" s="11">
        <v>3</v>
      </c>
      <c r="R353" s="11">
        <v>2</v>
      </c>
      <c r="S353" s="11">
        <v>4</v>
      </c>
      <c r="T353" s="11">
        <v>1</v>
      </c>
    </row>
    <row r="354" spans="1:20" ht="15" thickBot="1" x14ac:dyDescent="0.35">
      <c r="A354" t="str">
        <f>rnd_fix1!A354</f>
        <v>o352</v>
      </c>
      <c r="B354">
        <f>rnd_fix1!I354</f>
        <v>4</v>
      </c>
      <c r="C354">
        <f>fix1_oam1!AQ355</f>
        <v>3</v>
      </c>
      <c r="D354">
        <f>fix1_fitt1!AC354</f>
        <v>1</v>
      </c>
      <c r="E354">
        <f t="shared" si="32"/>
        <v>1</v>
      </c>
      <c r="F354">
        <f t="shared" si="33"/>
        <v>2</v>
      </c>
      <c r="G354">
        <f t="shared" si="34"/>
        <v>4</v>
      </c>
      <c r="H354">
        <f>rnd_fix1!G354</f>
        <v>1</v>
      </c>
      <c r="I354">
        <f t="shared" si="35"/>
        <v>2.2000000000000002</v>
      </c>
      <c r="J354">
        <f t="shared" si="36"/>
        <v>1</v>
      </c>
      <c r="K354" t="str">
        <f t="shared" si="37"/>
        <v>11</v>
      </c>
      <c r="M354" s="10" t="s">
        <v>1014</v>
      </c>
      <c r="N354" s="11">
        <v>1</v>
      </c>
      <c r="O354" s="11">
        <v>3</v>
      </c>
      <c r="P354" s="11">
        <v>1</v>
      </c>
      <c r="Q354" s="11">
        <v>4</v>
      </c>
      <c r="R354" s="11">
        <v>2</v>
      </c>
      <c r="S354" s="11">
        <v>4</v>
      </c>
      <c r="T354" s="11">
        <v>3</v>
      </c>
    </row>
    <row r="355" spans="1:20" ht="15" thickBot="1" x14ac:dyDescent="0.35">
      <c r="A355" t="str">
        <f>rnd_fix1!A355</f>
        <v>o353</v>
      </c>
      <c r="B355">
        <f>rnd_fix1!I355</f>
        <v>4</v>
      </c>
      <c r="C355">
        <f>fix1_oam1!AQ356</f>
        <v>3</v>
      </c>
      <c r="D355">
        <f>fix1_fitt1!AC355</f>
        <v>1</v>
      </c>
      <c r="E355">
        <f t="shared" si="32"/>
        <v>1</v>
      </c>
      <c r="F355">
        <f t="shared" si="33"/>
        <v>2</v>
      </c>
      <c r="G355">
        <f t="shared" si="34"/>
        <v>4</v>
      </c>
      <c r="H355">
        <f>rnd_fix1!G355</f>
        <v>3</v>
      </c>
      <c r="I355">
        <f t="shared" si="35"/>
        <v>2.2000000000000002</v>
      </c>
      <c r="J355">
        <f t="shared" si="36"/>
        <v>1</v>
      </c>
      <c r="K355" t="str">
        <f t="shared" si="37"/>
        <v>31</v>
      </c>
      <c r="M355" s="10" t="s">
        <v>1015</v>
      </c>
      <c r="N355" s="11">
        <v>3</v>
      </c>
      <c r="O355" s="11">
        <v>3</v>
      </c>
      <c r="P355" s="11">
        <v>1</v>
      </c>
      <c r="Q355" s="11">
        <v>2</v>
      </c>
      <c r="R355" s="11">
        <v>2</v>
      </c>
      <c r="S355" s="11">
        <v>4</v>
      </c>
      <c r="T355" s="11">
        <v>3</v>
      </c>
    </row>
    <row r="356" spans="1:20" ht="15" thickBot="1" x14ac:dyDescent="0.35">
      <c r="A356" t="str">
        <f>rnd_fix1!A356</f>
        <v>o354</v>
      </c>
      <c r="B356">
        <f>rnd_fix1!I356</f>
        <v>3</v>
      </c>
      <c r="C356">
        <f>fix1_oam1!AQ357</f>
        <v>3</v>
      </c>
      <c r="D356">
        <f>fix1_fitt1!AC356</f>
        <v>1</v>
      </c>
      <c r="E356">
        <f t="shared" si="32"/>
        <v>2</v>
      </c>
      <c r="F356">
        <f t="shared" si="33"/>
        <v>2</v>
      </c>
      <c r="G356">
        <f t="shared" si="34"/>
        <v>4</v>
      </c>
      <c r="H356">
        <f>rnd_fix1!G356</f>
        <v>3</v>
      </c>
      <c r="I356">
        <f t="shared" si="35"/>
        <v>2.2000000000000002</v>
      </c>
      <c r="J356">
        <f t="shared" si="36"/>
        <v>1</v>
      </c>
      <c r="K356" t="str">
        <f t="shared" si="37"/>
        <v>31</v>
      </c>
      <c r="M356" s="10" t="s">
        <v>1016</v>
      </c>
      <c r="N356" s="11">
        <v>3</v>
      </c>
      <c r="O356" s="11">
        <v>2</v>
      </c>
      <c r="P356" s="11">
        <v>1</v>
      </c>
      <c r="Q356" s="11">
        <v>2</v>
      </c>
      <c r="R356" s="11">
        <v>3</v>
      </c>
      <c r="S356" s="11">
        <v>4</v>
      </c>
      <c r="T356" s="11">
        <v>3</v>
      </c>
    </row>
    <row r="357" spans="1:20" ht="15" thickBot="1" x14ac:dyDescent="0.35">
      <c r="A357" t="str">
        <f>rnd_fix1!A357</f>
        <v>o355</v>
      </c>
      <c r="B357">
        <f>rnd_fix1!I357</f>
        <v>2</v>
      </c>
      <c r="C357">
        <f>fix1_oam1!AQ358</f>
        <v>3</v>
      </c>
      <c r="D357">
        <f>fix1_fitt1!AC357</f>
        <v>1</v>
      </c>
      <c r="E357">
        <f t="shared" si="32"/>
        <v>3</v>
      </c>
      <c r="F357">
        <f t="shared" si="33"/>
        <v>2</v>
      </c>
      <c r="G357">
        <f t="shared" si="34"/>
        <v>4</v>
      </c>
      <c r="H357">
        <f>rnd_fix1!G357</f>
        <v>1</v>
      </c>
      <c r="I357">
        <f t="shared" si="35"/>
        <v>2.2000000000000002</v>
      </c>
      <c r="J357">
        <f t="shared" si="36"/>
        <v>1</v>
      </c>
      <c r="K357" t="str">
        <f t="shared" si="37"/>
        <v>11</v>
      </c>
      <c r="M357" s="10" t="s">
        <v>1017</v>
      </c>
      <c r="N357" s="11">
        <v>4</v>
      </c>
      <c r="O357" s="11">
        <v>3</v>
      </c>
      <c r="P357" s="11">
        <v>1</v>
      </c>
      <c r="Q357" s="11">
        <v>1</v>
      </c>
      <c r="R357" s="11">
        <v>2</v>
      </c>
      <c r="S357" s="11">
        <v>4</v>
      </c>
      <c r="T357" s="11">
        <v>1</v>
      </c>
    </row>
    <row r="358" spans="1:20" ht="15" thickBot="1" x14ac:dyDescent="0.35">
      <c r="A358" t="str">
        <f>rnd_fix1!A358</f>
        <v>o356</v>
      </c>
      <c r="B358">
        <f>rnd_fix1!I358</f>
        <v>2</v>
      </c>
      <c r="C358">
        <f>fix1_oam1!AQ359</f>
        <v>3</v>
      </c>
      <c r="D358">
        <f>fix1_fitt1!AC358</f>
        <v>4</v>
      </c>
      <c r="E358">
        <f t="shared" si="32"/>
        <v>3</v>
      </c>
      <c r="F358">
        <f t="shared" si="33"/>
        <v>2</v>
      </c>
      <c r="G358">
        <f t="shared" si="34"/>
        <v>1</v>
      </c>
      <c r="H358">
        <f>rnd_fix1!G358</f>
        <v>2</v>
      </c>
      <c r="I358">
        <f t="shared" si="35"/>
        <v>2.8</v>
      </c>
      <c r="J358">
        <f t="shared" si="36"/>
        <v>4</v>
      </c>
      <c r="K358" t="str">
        <f t="shared" si="37"/>
        <v>24</v>
      </c>
      <c r="M358" s="10" t="s">
        <v>1018</v>
      </c>
      <c r="N358" s="11">
        <v>4</v>
      </c>
      <c r="O358" s="11">
        <v>3</v>
      </c>
      <c r="P358" s="11">
        <v>1</v>
      </c>
      <c r="Q358" s="11">
        <v>1</v>
      </c>
      <c r="R358" s="11">
        <v>2</v>
      </c>
      <c r="S358" s="11">
        <v>4</v>
      </c>
      <c r="T358" s="11">
        <v>1</v>
      </c>
    </row>
    <row r="359" spans="1:20" ht="15" thickBot="1" x14ac:dyDescent="0.35">
      <c r="A359" t="str">
        <f>rnd_fix1!A359</f>
        <v>o357</v>
      </c>
      <c r="B359">
        <f>rnd_fix1!I359</f>
        <v>1</v>
      </c>
      <c r="C359">
        <f>fix1_oam1!AQ360</f>
        <v>3</v>
      </c>
      <c r="D359">
        <f>fix1_fitt1!AC359</f>
        <v>1</v>
      </c>
      <c r="E359">
        <f t="shared" si="32"/>
        <v>4</v>
      </c>
      <c r="F359">
        <f t="shared" si="33"/>
        <v>2</v>
      </c>
      <c r="G359">
        <f t="shared" si="34"/>
        <v>4</v>
      </c>
      <c r="H359">
        <f>rnd_fix1!G359</f>
        <v>1</v>
      </c>
      <c r="I359">
        <f t="shared" si="35"/>
        <v>2.2000000000000002</v>
      </c>
      <c r="J359">
        <f t="shared" si="36"/>
        <v>1</v>
      </c>
      <c r="K359" t="str">
        <f t="shared" si="37"/>
        <v>11</v>
      </c>
      <c r="M359" s="10" t="s">
        <v>1019</v>
      </c>
      <c r="N359" s="11">
        <v>4</v>
      </c>
      <c r="O359" s="11">
        <v>3</v>
      </c>
      <c r="P359" s="11">
        <v>1</v>
      </c>
      <c r="Q359" s="11">
        <v>1</v>
      </c>
      <c r="R359" s="11">
        <v>2</v>
      </c>
      <c r="S359" s="11">
        <v>4</v>
      </c>
      <c r="T359" s="11">
        <v>1</v>
      </c>
    </row>
    <row r="360" spans="1:20" ht="15" thickBot="1" x14ac:dyDescent="0.35">
      <c r="A360" t="str">
        <f>rnd_fix1!A360</f>
        <v>o358</v>
      </c>
      <c r="B360">
        <f>rnd_fix1!I360</f>
        <v>1</v>
      </c>
      <c r="C360">
        <f>fix1_oam1!AQ361</f>
        <v>3</v>
      </c>
      <c r="D360">
        <f>fix1_fitt1!AC360</f>
        <v>4</v>
      </c>
      <c r="E360">
        <f t="shared" si="32"/>
        <v>4</v>
      </c>
      <c r="F360">
        <f t="shared" si="33"/>
        <v>2</v>
      </c>
      <c r="G360">
        <f t="shared" si="34"/>
        <v>1</v>
      </c>
      <c r="H360">
        <f>rnd_fix1!G360</f>
        <v>2</v>
      </c>
      <c r="I360">
        <f t="shared" si="35"/>
        <v>2.8</v>
      </c>
      <c r="J360">
        <f t="shared" si="36"/>
        <v>4</v>
      </c>
      <c r="K360" t="str">
        <f t="shared" si="37"/>
        <v>24</v>
      </c>
      <c r="M360" s="10" t="s">
        <v>1020</v>
      </c>
      <c r="N360" s="11">
        <v>4</v>
      </c>
      <c r="O360" s="11">
        <v>3</v>
      </c>
      <c r="P360" s="11">
        <v>1</v>
      </c>
      <c r="Q360" s="11">
        <v>1</v>
      </c>
      <c r="R360" s="11">
        <v>2</v>
      </c>
      <c r="S360" s="11">
        <v>4</v>
      </c>
      <c r="T360" s="11">
        <v>3</v>
      </c>
    </row>
    <row r="361" spans="1:20" ht="15" thickBot="1" x14ac:dyDescent="0.35">
      <c r="A361" t="str">
        <f>rnd_fix1!A361</f>
        <v>o359</v>
      </c>
      <c r="B361">
        <f>rnd_fix1!I361</f>
        <v>3</v>
      </c>
      <c r="C361">
        <f>fix1_oam1!AQ362</f>
        <v>3</v>
      </c>
      <c r="D361">
        <f>fix1_fitt1!AC361</f>
        <v>4</v>
      </c>
      <c r="E361">
        <f t="shared" si="32"/>
        <v>2</v>
      </c>
      <c r="F361">
        <f t="shared" si="33"/>
        <v>2</v>
      </c>
      <c r="G361">
        <f t="shared" si="34"/>
        <v>1</v>
      </c>
      <c r="H361">
        <f>rnd_fix1!G361</f>
        <v>1</v>
      </c>
      <c r="I361">
        <f t="shared" si="35"/>
        <v>2.8</v>
      </c>
      <c r="J361">
        <f t="shared" si="36"/>
        <v>4</v>
      </c>
      <c r="K361" t="str">
        <f t="shared" si="37"/>
        <v>14</v>
      </c>
      <c r="M361" s="10" t="s">
        <v>1021</v>
      </c>
      <c r="N361" s="11">
        <v>3</v>
      </c>
      <c r="O361" s="11">
        <v>3</v>
      </c>
      <c r="P361" s="11">
        <v>1</v>
      </c>
      <c r="Q361" s="11">
        <v>2</v>
      </c>
      <c r="R361" s="11">
        <v>2</v>
      </c>
      <c r="S361" s="11">
        <v>4</v>
      </c>
      <c r="T361" s="11">
        <v>3</v>
      </c>
    </row>
    <row r="362" spans="1:20" ht="15" thickBot="1" x14ac:dyDescent="0.35">
      <c r="A362" t="str">
        <f>rnd_fix1!A362</f>
        <v>o360</v>
      </c>
      <c r="B362">
        <f>rnd_fix1!I362</f>
        <v>2</v>
      </c>
      <c r="C362">
        <f>fix1_oam1!AQ363</f>
        <v>3</v>
      </c>
      <c r="D362">
        <f>fix1_fitt1!AC362</f>
        <v>1</v>
      </c>
      <c r="E362">
        <f t="shared" si="32"/>
        <v>3</v>
      </c>
      <c r="F362">
        <f t="shared" si="33"/>
        <v>2</v>
      </c>
      <c r="G362">
        <f t="shared" si="34"/>
        <v>4</v>
      </c>
      <c r="H362">
        <f>rnd_fix1!G362</f>
        <v>2</v>
      </c>
      <c r="I362">
        <f t="shared" si="35"/>
        <v>2.2000000000000002</v>
      </c>
      <c r="J362">
        <f t="shared" si="36"/>
        <v>1</v>
      </c>
      <c r="K362" t="str">
        <f t="shared" si="37"/>
        <v>21</v>
      </c>
      <c r="M362" s="10" t="s">
        <v>1022</v>
      </c>
      <c r="N362" s="11">
        <v>2</v>
      </c>
      <c r="O362" s="11">
        <v>3</v>
      </c>
      <c r="P362" s="11">
        <v>1</v>
      </c>
      <c r="Q362" s="11">
        <v>3</v>
      </c>
      <c r="R362" s="11">
        <v>2</v>
      </c>
      <c r="S362" s="11">
        <v>4</v>
      </c>
      <c r="T362" s="11">
        <v>1</v>
      </c>
    </row>
    <row r="363" spans="1:20" ht="15" thickBot="1" x14ac:dyDescent="0.35">
      <c r="A363" t="str">
        <f>rnd_fix1!A363</f>
        <v>o361</v>
      </c>
      <c r="B363">
        <f>rnd_fix1!I363</f>
        <v>1</v>
      </c>
      <c r="C363">
        <f>fix1_oam1!AQ364</f>
        <v>3</v>
      </c>
      <c r="D363">
        <f>fix1_fitt1!AC363</f>
        <v>1</v>
      </c>
      <c r="E363">
        <f t="shared" si="32"/>
        <v>4</v>
      </c>
      <c r="F363">
        <f t="shared" si="33"/>
        <v>2</v>
      </c>
      <c r="G363">
        <f t="shared" si="34"/>
        <v>4</v>
      </c>
      <c r="H363">
        <f>rnd_fix1!G363</f>
        <v>3</v>
      </c>
      <c r="I363">
        <f t="shared" si="35"/>
        <v>2.2000000000000002</v>
      </c>
      <c r="J363">
        <f t="shared" si="36"/>
        <v>1</v>
      </c>
      <c r="K363" t="str">
        <f t="shared" si="37"/>
        <v>31</v>
      </c>
      <c r="M363" s="10" t="s">
        <v>1023</v>
      </c>
      <c r="N363" s="11">
        <v>2</v>
      </c>
      <c r="O363" s="11">
        <v>3</v>
      </c>
      <c r="P363" s="11">
        <v>4</v>
      </c>
      <c r="Q363" s="11">
        <v>3</v>
      </c>
      <c r="R363" s="11">
        <v>2</v>
      </c>
      <c r="S363" s="11">
        <v>1</v>
      </c>
      <c r="T363" s="11">
        <v>2</v>
      </c>
    </row>
    <row r="364" spans="1:20" ht="15" thickBot="1" x14ac:dyDescent="0.35">
      <c r="A364" t="str">
        <f>rnd_fix1!A364</f>
        <v>o362</v>
      </c>
      <c r="B364">
        <f>rnd_fix1!I364</f>
        <v>1</v>
      </c>
      <c r="C364">
        <f>fix1_oam1!AQ365</f>
        <v>3</v>
      </c>
      <c r="D364">
        <f>fix1_fitt1!AC364</f>
        <v>4</v>
      </c>
      <c r="E364">
        <f t="shared" si="32"/>
        <v>4</v>
      </c>
      <c r="F364">
        <f t="shared" si="33"/>
        <v>2</v>
      </c>
      <c r="G364">
        <f t="shared" si="34"/>
        <v>1</v>
      </c>
      <c r="H364">
        <f>rnd_fix1!G364</f>
        <v>4</v>
      </c>
      <c r="I364">
        <f t="shared" si="35"/>
        <v>2.8</v>
      </c>
      <c r="J364">
        <f t="shared" si="36"/>
        <v>4</v>
      </c>
      <c r="K364" t="str">
        <f t="shared" si="37"/>
        <v>44</v>
      </c>
      <c r="M364" s="10" t="s">
        <v>1024</v>
      </c>
      <c r="N364" s="11">
        <v>1</v>
      </c>
      <c r="O364" s="11">
        <v>3</v>
      </c>
      <c r="P364" s="11">
        <v>1</v>
      </c>
      <c r="Q364" s="11">
        <v>4</v>
      </c>
      <c r="R364" s="11">
        <v>2</v>
      </c>
      <c r="S364" s="11">
        <v>4</v>
      </c>
      <c r="T364" s="11">
        <v>1</v>
      </c>
    </row>
    <row r="365" spans="1:20" ht="15" thickBot="1" x14ac:dyDescent="0.35">
      <c r="A365" t="str">
        <f>rnd_fix1!A365</f>
        <v>o363</v>
      </c>
      <c r="B365">
        <f>rnd_fix1!I365</f>
        <v>2</v>
      </c>
      <c r="C365">
        <f>fix1_oam1!AQ366</f>
        <v>3</v>
      </c>
      <c r="D365">
        <f>fix1_fitt1!AC365</f>
        <v>1</v>
      </c>
      <c r="E365">
        <f t="shared" si="32"/>
        <v>3</v>
      </c>
      <c r="F365">
        <f t="shared" si="33"/>
        <v>2</v>
      </c>
      <c r="G365">
        <f t="shared" si="34"/>
        <v>4</v>
      </c>
      <c r="H365">
        <f>rnd_fix1!G365</f>
        <v>3</v>
      </c>
      <c r="I365">
        <f t="shared" si="35"/>
        <v>2.2000000000000002</v>
      </c>
      <c r="J365">
        <f t="shared" si="36"/>
        <v>1</v>
      </c>
      <c r="K365" t="str">
        <f t="shared" si="37"/>
        <v>31</v>
      </c>
      <c r="M365" s="10" t="s">
        <v>1025</v>
      </c>
      <c r="N365" s="11">
        <v>1</v>
      </c>
      <c r="O365" s="11">
        <v>3</v>
      </c>
      <c r="P365" s="11">
        <v>4</v>
      </c>
      <c r="Q365" s="11">
        <v>4</v>
      </c>
      <c r="R365" s="11">
        <v>2</v>
      </c>
      <c r="S365" s="11">
        <v>1</v>
      </c>
      <c r="T365" s="11">
        <v>2</v>
      </c>
    </row>
    <row r="366" spans="1:20" ht="15" thickBot="1" x14ac:dyDescent="0.35">
      <c r="A366" t="str">
        <f>rnd_fix1!A366</f>
        <v>o364</v>
      </c>
      <c r="B366">
        <f>rnd_fix1!I366</f>
        <v>1</v>
      </c>
      <c r="C366">
        <f>fix1_oam1!AQ367</f>
        <v>3</v>
      </c>
      <c r="D366">
        <f>fix1_fitt1!AC366</f>
        <v>4</v>
      </c>
      <c r="E366">
        <f t="shared" si="32"/>
        <v>4</v>
      </c>
      <c r="F366">
        <f t="shared" si="33"/>
        <v>2</v>
      </c>
      <c r="G366">
        <f t="shared" si="34"/>
        <v>1</v>
      </c>
      <c r="H366">
        <f>rnd_fix1!G366</f>
        <v>4</v>
      </c>
      <c r="I366">
        <f t="shared" si="35"/>
        <v>2.8</v>
      </c>
      <c r="J366">
        <f t="shared" si="36"/>
        <v>4</v>
      </c>
      <c r="K366" t="str">
        <f t="shared" si="37"/>
        <v>44</v>
      </c>
      <c r="M366" s="10" t="s">
        <v>1026</v>
      </c>
      <c r="N366" s="11">
        <v>3</v>
      </c>
      <c r="O366" s="11">
        <v>3</v>
      </c>
      <c r="P366" s="11">
        <v>4</v>
      </c>
      <c r="Q366" s="11">
        <v>2</v>
      </c>
      <c r="R366" s="11">
        <v>2</v>
      </c>
      <c r="S366" s="11">
        <v>1</v>
      </c>
      <c r="T366" s="11">
        <v>1</v>
      </c>
    </row>
    <row r="367" spans="1:20" ht="15" thickBot="1" x14ac:dyDescent="0.35">
      <c r="A367" t="str">
        <f>rnd_fix1!A367</f>
        <v>o365</v>
      </c>
      <c r="B367">
        <f>rnd_fix1!I367</f>
        <v>3</v>
      </c>
      <c r="C367">
        <f>fix1_oam1!AQ368</f>
        <v>2</v>
      </c>
      <c r="D367">
        <f>fix1_fitt1!AC367</f>
        <v>1</v>
      </c>
      <c r="E367">
        <f t="shared" si="32"/>
        <v>2</v>
      </c>
      <c r="F367">
        <f t="shared" si="33"/>
        <v>3</v>
      </c>
      <c r="G367">
        <f t="shared" si="34"/>
        <v>4</v>
      </c>
      <c r="H367">
        <f>rnd_fix1!G367</f>
        <v>2</v>
      </c>
      <c r="I367">
        <f t="shared" si="35"/>
        <v>2.2000000000000002</v>
      </c>
      <c r="J367">
        <f t="shared" si="36"/>
        <v>1</v>
      </c>
      <c r="K367" t="str">
        <f t="shared" si="37"/>
        <v>21</v>
      </c>
      <c r="M367" s="10" t="s">
        <v>1027</v>
      </c>
      <c r="N367" s="11">
        <v>2</v>
      </c>
      <c r="O367" s="11">
        <v>3</v>
      </c>
      <c r="P367" s="11">
        <v>1</v>
      </c>
      <c r="Q367" s="11">
        <v>3</v>
      </c>
      <c r="R367" s="11">
        <v>2</v>
      </c>
      <c r="S367" s="11">
        <v>4</v>
      </c>
      <c r="T367" s="11">
        <v>2</v>
      </c>
    </row>
    <row r="368" spans="1:20" ht="15" thickBot="1" x14ac:dyDescent="0.35">
      <c r="A368" t="str">
        <f>rnd_fix1!A368</f>
        <v>o366</v>
      </c>
      <c r="B368">
        <f>rnd_fix1!I368</f>
        <v>2</v>
      </c>
      <c r="C368">
        <f>fix1_oam1!AQ369</f>
        <v>3</v>
      </c>
      <c r="D368">
        <f>fix1_fitt1!AC368</f>
        <v>4</v>
      </c>
      <c r="E368">
        <f t="shared" si="32"/>
        <v>3</v>
      </c>
      <c r="F368">
        <f t="shared" si="33"/>
        <v>2</v>
      </c>
      <c r="G368">
        <f t="shared" si="34"/>
        <v>1</v>
      </c>
      <c r="H368">
        <f>rnd_fix1!G368</f>
        <v>4</v>
      </c>
      <c r="I368">
        <f t="shared" si="35"/>
        <v>2.8</v>
      </c>
      <c r="J368">
        <f t="shared" si="36"/>
        <v>4</v>
      </c>
      <c r="K368" t="str">
        <f t="shared" si="37"/>
        <v>44</v>
      </c>
      <c r="M368" s="10" t="s">
        <v>1028</v>
      </c>
      <c r="N368" s="11">
        <v>1</v>
      </c>
      <c r="O368" s="11">
        <v>3</v>
      </c>
      <c r="P368" s="11">
        <v>1</v>
      </c>
      <c r="Q368" s="11">
        <v>4</v>
      </c>
      <c r="R368" s="11">
        <v>2</v>
      </c>
      <c r="S368" s="11">
        <v>4</v>
      </c>
      <c r="T368" s="11">
        <v>3</v>
      </c>
    </row>
    <row r="369" spans="1:20" ht="15" thickBot="1" x14ac:dyDescent="0.35">
      <c r="A369" t="str">
        <f>rnd_fix1!A369</f>
        <v>o367</v>
      </c>
      <c r="B369">
        <f>rnd_fix1!I369</f>
        <v>1</v>
      </c>
      <c r="C369">
        <f>fix1_oam1!AQ370</f>
        <v>3</v>
      </c>
      <c r="D369">
        <f>fix1_fitt1!AC369</f>
        <v>4</v>
      </c>
      <c r="E369">
        <f t="shared" si="32"/>
        <v>4</v>
      </c>
      <c r="F369">
        <f t="shared" si="33"/>
        <v>2</v>
      </c>
      <c r="G369">
        <f t="shared" si="34"/>
        <v>1</v>
      </c>
      <c r="H369">
        <f>rnd_fix1!G369</f>
        <v>4</v>
      </c>
      <c r="I369">
        <f t="shared" si="35"/>
        <v>2.8</v>
      </c>
      <c r="J369">
        <f t="shared" si="36"/>
        <v>4</v>
      </c>
      <c r="K369" t="str">
        <f t="shared" si="37"/>
        <v>44</v>
      </c>
      <c r="M369" s="10" t="s">
        <v>1029</v>
      </c>
      <c r="N369" s="11">
        <v>1</v>
      </c>
      <c r="O369" s="11">
        <v>3</v>
      </c>
      <c r="P369" s="11">
        <v>4</v>
      </c>
      <c r="Q369" s="11">
        <v>4</v>
      </c>
      <c r="R369" s="11">
        <v>2</v>
      </c>
      <c r="S369" s="11">
        <v>1</v>
      </c>
      <c r="T369" s="11">
        <v>4</v>
      </c>
    </row>
    <row r="370" spans="1:20" ht="15" thickBot="1" x14ac:dyDescent="0.35">
      <c r="A370" t="str">
        <f>rnd_fix1!A370</f>
        <v>o368</v>
      </c>
      <c r="B370">
        <f>rnd_fix1!I370</f>
        <v>2</v>
      </c>
      <c r="C370">
        <f>fix1_oam1!AQ371</f>
        <v>3</v>
      </c>
      <c r="D370">
        <f>fix1_fitt1!AC370</f>
        <v>4</v>
      </c>
      <c r="E370">
        <f t="shared" si="32"/>
        <v>3</v>
      </c>
      <c r="F370">
        <f t="shared" si="33"/>
        <v>2</v>
      </c>
      <c r="G370">
        <f t="shared" si="34"/>
        <v>1</v>
      </c>
      <c r="H370">
        <f>rnd_fix1!G370</f>
        <v>4</v>
      </c>
      <c r="I370">
        <f t="shared" si="35"/>
        <v>2.8</v>
      </c>
      <c r="J370">
        <f t="shared" si="36"/>
        <v>4</v>
      </c>
      <c r="K370" t="str">
        <f t="shared" si="37"/>
        <v>44</v>
      </c>
      <c r="M370" s="10" t="s">
        <v>1030</v>
      </c>
      <c r="N370" s="11">
        <v>2</v>
      </c>
      <c r="O370" s="11">
        <v>3</v>
      </c>
      <c r="P370" s="11">
        <v>1</v>
      </c>
      <c r="Q370" s="11">
        <v>3</v>
      </c>
      <c r="R370" s="11">
        <v>2</v>
      </c>
      <c r="S370" s="11">
        <v>4</v>
      </c>
      <c r="T370" s="11">
        <v>3</v>
      </c>
    </row>
    <row r="371" spans="1:20" ht="15" thickBot="1" x14ac:dyDescent="0.35">
      <c r="A371" t="str">
        <f>rnd_fix1!A371</f>
        <v>o369</v>
      </c>
      <c r="B371">
        <f>rnd_fix1!I371</f>
        <v>3</v>
      </c>
      <c r="C371">
        <f>fix1_oam1!AQ372</f>
        <v>3</v>
      </c>
      <c r="D371">
        <f>fix1_fitt1!AC371</f>
        <v>1</v>
      </c>
      <c r="E371">
        <f t="shared" si="32"/>
        <v>2</v>
      </c>
      <c r="F371">
        <f t="shared" si="33"/>
        <v>2</v>
      </c>
      <c r="G371">
        <f t="shared" si="34"/>
        <v>4</v>
      </c>
      <c r="H371">
        <f>rnd_fix1!G371</f>
        <v>2</v>
      </c>
      <c r="I371">
        <f t="shared" si="35"/>
        <v>2.2000000000000002</v>
      </c>
      <c r="J371">
        <f t="shared" si="36"/>
        <v>1</v>
      </c>
      <c r="K371" t="str">
        <f t="shared" si="37"/>
        <v>21</v>
      </c>
      <c r="M371" s="10" t="s">
        <v>1031</v>
      </c>
      <c r="N371" s="11">
        <v>1</v>
      </c>
      <c r="O371" s="11">
        <v>3</v>
      </c>
      <c r="P371" s="11">
        <v>4</v>
      </c>
      <c r="Q371" s="11">
        <v>4</v>
      </c>
      <c r="R371" s="11">
        <v>2</v>
      </c>
      <c r="S371" s="11">
        <v>1</v>
      </c>
      <c r="T371" s="11">
        <v>4</v>
      </c>
    </row>
    <row r="372" spans="1:20" ht="15" thickBot="1" x14ac:dyDescent="0.35">
      <c r="A372" t="str">
        <f>rnd_fix1!A372</f>
        <v>o370</v>
      </c>
      <c r="B372">
        <f>rnd_fix1!I372</f>
        <v>2</v>
      </c>
      <c r="C372">
        <f>fix1_oam1!AQ373</f>
        <v>3</v>
      </c>
      <c r="D372">
        <f>fix1_fitt1!AC372</f>
        <v>4</v>
      </c>
      <c r="E372">
        <f t="shared" si="32"/>
        <v>3</v>
      </c>
      <c r="F372">
        <f t="shared" si="33"/>
        <v>2</v>
      </c>
      <c r="G372">
        <f t="shared" si="34"/>
        <v>1</v>
      </c>
      <c r="H372">
        <f>rnd_fix1!G372</f>
        <v>4</v>
      </c>
      <c r="I372">
        <f t="shared" si="35"/>
        <v>2.8</v>
      </c>
      <c r="J372">
        <f t="shared" si="36"/>
        <v>4</v>
      </c>
      <c r="K372" t="str">
        <f t="shared" si="37"/>
        <v>44</v>
      </c>
      <c r="M372" s="10" t="s">
        <v>1032</v>
      </c>
      <c r="N372" s="11">
        <v>3</v>
      </c>
      <c r="O372" s="11">
        <v>2</v>
      </c>
      <c r="P372" s="11">
        <v>1</v>
      </c>
      <c r="Q372" s="11">
        <v>2</v>
      </c>
      <c r="R372" s="11">
        <v>3</v>
      </c>
      <c r="S372" s="11">
        <v>4</v>
      </c>
      <c r="T372" s="11">
        <v>2</v>
      </c>
    </row>
    <row r="373" spans="1:20" ht="15" thickBot="1" x14ac:dyDescent="0.35">
      <c r="A373" t="str">
        <f>rnd_fix1!A373</f>
        <v>o371</v>
      </c>
      <c r="B373">
        <f>rnd_fix1!I373</f>
        <v>4</v>
      </c>
      <c r="C373">
        <f>fix1_oam1!AQ374</f>
        <v>3</v>
      </c>
      <c r="D373">
        <f>fix1_fitt1!AC373</f>
        <v>1</v>
      </c>
      <c r="E373">
        <f t="shared" si="32"/>
        <v>1</v>
      </c>
      <c r="F373">
        <f t="shared" si="33"/>
        <v>2</v>
      </c>
      <c r="G373">
        <f t="shared" si="34"/>
        <v>4</v>
      </c>
      <c r="H373">
        <f>rnd_fix1!G373</f>
        <v>3</v>
      </c>
      <c r="I373">
        <f t="shared" si="35"/>
        <v>2.2000000000000002</v>
      </c>
      <c r="J373">
        <f t="shared" si="36"/>
        <v>1</v>
      </c>
      <c r="K373" t="str">
        <f t="shared" si="37"/>
        <v>31</v>
      </c>
      <c r="M373" s="10" t="s">
        <v>1033</v>
      </c>
      <c r="N373" s="11">
        <v>2</v>
      </c>
      <c r="O373" s="11">
        <v>3</v>
      </c>
      <c r="P373" s="11">
        <v>4</v>
      </c>
      <c r="Q373" s="11">
        <v>3</v>
      </c>
      <c r="R373" s="11">
        <v>2</v>
      </c>
      <c r="S373" s="11">
        <v>1</v>
      </c>
      <c r="T373" s="11">
        <v>4</v>
      </c>
    </row>
    <row r="374" spans="1:20" ht="15" thickBot="1" x14ac:dyDescent="0.35">
      <c r="A374" t="str">
        <f>rnd_fix1!A374</f>
        <v>o372</v>
      </c>
      <c r="B374">
        <f>rnd_fix1!I374</f>
        <v>2</v>
      </c>
      <c r="C374">
        <f>fix1_oam1!AQ375</f>
        <v>3</v>
      </c>
      <c r="D374">
        <f>fix1_fitt1!AC374</f>
        <v>4</v>
      </c>
      <c r="E374">
        <f t="shared" si="32"/>
        <v>3</v>
      </c>
      <c r="F374">
        <f t="shared" si="33"/>
        <v>2</v>
      </c>
      <c r="G374">
        <f t="shared" si="34"/>
        <v>1</v>
      </c>
      <c r="H374">
        <f>rnd_fix1!G374</f>
        <v>2</v>
      </c>
      <c r="I374">
        <f t="shared" si="35"/>
        <v>2.8</v>
      </c>
      <c r="J374">
        <f t="shared" si="36"/>
        <v>4</v>
      </c>
      <c r="K374" t="str">
        <f t="shared" si="37"/>
        <v>24</v>
      </c>
      <c r="M374" s="10" t="s">
        <v>1034</v>
      </c>
      <c r="N374" s="11">
        <v>1</v>
      </c>
      <c r="O374" s="11">
        <v>3</v>
      </c>
      <c r="P374" s="11">
        <v>4</v>
      </c>
      <c r="Q374" s="11">
        <v>4</v>
      </c>
      <c r="R374" s="11">
        <v>2</v>
      </c>
      <c r="S374" s="11">
        <v>1</v>
      </c>
      <c r="T374" s="11">
        <v>4</v>
      </c>
    </row>
    <row r="375" spans="1:20" ht="15" thickBot="1" x14ac:dyDescent="0.35">
      <c r="A375" t="str">
        <f>rnd_fix1!A375</f>
        <v>o373</v>
      </c>
      <c r="B375">
        <f>rnd_fix1!I375</f>
        <v>1</v>
      </c>
      <c r="C375">
        <f>fix1_oam1!AQ376</f>
        <v>3</v>
      </c>
      <c r="D375">
        <f>fix1_fitt1!AC375</f>
        <v>4</v>
      </c>
      <c r="E375">
        <f t="shared" si="32"/>
        <v>4</v>
      </c>
      <c r="F375">
        <f t="shared" si="33"/>
        <v>2</v>
      </c>
      <c r="G375">
        <f t="shared" si="34"/>
        <v>1</v>
      </c>
      <c r="H375">
        <f>rnd_fix1!G375</f>
        <v>4</v>
      </c>
      <c r="I375">
        <f t="shared" si="35"/>
        <v>2.8</v>
      </c>
      <c r="J375">
        <f t="shared" si="36"/>
        <v>4</v>
      </c>
      <c r="K375" t="str">
        <f t="shared" si="37"/>
        <v>44</v>
      </c>
      <c r="M375" s="10" t="s">
        <v>1035</v>
      </c>
      <c r="N375" s="11">
        <v>2</v>
      </c>
      <c r="O375" s="11">
        <v>3</v>
      </c>
      <c r="P375" s="11">
        <v>4</v>
      </c>
      <c r="Q375" s="11">
        <v>3</v>
      </c>
      <c r="R375" s="11">
        <v>2</v>
      </c>
      <c r="S375" s="11">
        <v>1</v>
      </c>
      <c r="T375" s="11">
        <v>4</v>
      </c>
    </row>
    <row r="376" spans="1:20" ht="15" thickBot="1" x14ac:dyDescent="0.35">
      <c r="A376" t="str">
        <f>rnd_fix1!A376</f>
        <v>o374</v>
      </c>
      <c r="B376">
        <f>rnd_fix1!I376</f>
        <v>2</v>
      </c>
      <c r="C376">
        <f>fix1_oam1!AQ377</f>
        <v>3</v>
      </c>
      <c r="D376">
        <f>fix1_fitt1!AC376</f>
        <v>1</v>
      </c>
      <c r="E376">
        <f t="shared" si="32"/>
        <v>3</v>
      </c>
      <c r="F376">
        <f t="shared" si="33"/>
        <v>2</v>
      </c>
      <c r="G376">
        <f t="shared" si="34"/>
        <v>4</v>
      </c>
      <c r="H376">
        <f>rnd_fix1!G376</f>
        <v>2</v>
      </c>
      <c r="I376">
        <f t="shared" si="35"/>
        <v>2.2000000000000002</v>
      </c>
      <c r="J376">
        <f t="shared" si="36"/>
        <v>1</v>
      </c>
      <c r="K376" t="str">
        <f t="shared" si="37"/>
        <v>21</v>
      </c>
      <c r="M376" s="10" t="s">
        <v>1036</v>
      </c>
      <c r="N376" s="11">
        <v>3</v>
      </c>
      <c r="O376" s="11">
        <v>3</v>
      </c>
      <c r="P376" s="11">
        <v>1</v>
      </c>
      <c r="Q376" s="11">
        <v>2</v>
      </c>
      <c r="R376" s="11">
        <v>2</v>
      </c>
      <c r="S376" s="11">
        <v>4</v>
      </c>
      <c r="T376" s="11">
        <v>2</v>
      </c>
    </row>
    <row r="377" spans="1:20" ht="15" thickBot="1" x14ac:dyDescent="0.35">
      <c r="A377" t="str">
        <f>rnd_fix1!A377</f>
        <v>o375</v>
      </c>
      <c r="B377">
        <f>rnd_fix1!I377</f>
        <v>1</v>
      </c>
      <c r="C377">
        <f>fix1_oam1!AQ378</f>
        <v>3</v>
      </c>
      <c r="D377">
        <f>fix1_fitt1!AC377</f>
        <v>4</v>
      </c>
      <c r="E377">
        <f t="shared" si="32"/>
        <v>4</v>
      </c>
      <c r="F377">
        <f t="shared" si="33"/>
        <v>2</v>
      </c>
      <c r="G377">
        <f t="shared" si="34"/>
        <v>1</v>
      </c>
      <c r="H377">
        <f>rnd_fix1!G377</f>
        <v>4</v>
      </c>
      <c r="I377">
        <f t="shared" si="35"/>
        <v>2.8</v>
      </c>
      <c r="J377">
        <f t="shared" si="36"/>
        <v>4</v>
      </c>
      <c r="K377" t="str">
        <f t="shared" si="37"/>
        <v>44</v>
      </c>
      <c r="M377" s="10" t="s">
        <v>1037</v>
      </c>
      <c r="N377" s="11">
        <v>2</v>
      </c>
      <c r="O377" s="11">
        <v>3</v>
      </c>
      <c r="P377" s="11">
        <v>4</v>
      </c>
      <c r="Q377" s="11">
        <v>3</v>
      </c>
      <c r="R377" s="11">
        <v>2</v>
      </c>
      <c r="S377" s="11">
        <v>1</v>
      </c>
      <c r="T377" s="11">
        <v>4</v>
      </c>
    </row>
    <row r="378" spans="1:20" ht="15" thickBot="1" x14ac:dyDescent="0.35">
      <c r="A378" t="str">
        <f>rnd_fix1!A378</f>
        <v>o376</v>
      </c>
      <c r="B378">
        <f>rnd_fix1!I378</f>
        <v>2</v>
      </c>
      <c r="C378">
        <f>fix1_oam1!AQ379</f>
        <v>3</v>
      </c>
      <c r="D378">
        <f>fix1_fitt1!AC378</f>
        <v>4</v>
      </c>
      <c r="E378">
        <f t="shared" si="32"/>
        <v>3</v>
      </c>
      <c r="F378">
        <f t="shared" si="33"/>
        <v>2</v>
      </c>
      <c r="G378">
        <f t="shared" si="34"/>
        <v>1</v>
      </c>
      <c r="H378">
        <f>rnd_fix1!G378</f>
        <v>2</v>
      </c>
      <c r="I378">
        <f t="shared" si="35"/>
        <v>2.8</v>
      </c>
      <c r="J378">
        <f t="shared" si="36"/>
        <v>4</v>
      </c>
      <c r="K378" t="str">
        <f t="shared" si="37"/>
        <v>24</v>
      </c>
      <c r="M378" s="10" t="s">
        <v>1038</v>
      </c>
      <c r="N378" s="11">
        <v>4</v>
      </c>
      <c r="O378" s="11">
        <v>3</v>
      </c>
      <c r="P378" s="11">
        <v>1</v>
      </c>
      <c r="Q378" s="11">
        <v>1</v>
      </c>
      <c r="R378" s="11">
        <v>2</v>
      </c>
      <c r="S378" s="11">
        <v>4</v>
      </c>
      <c r="T378" s="11">
        <v>3</v>
      </c>
    </row>
    <row r="379" spans="1:20" ht="15" thickBot="1" x14ac:dyDescent="0.35">
      <c r="A379" t="str">
        <f>rnd_fix1!A379</f>
        <v>o377</v>
      </c>
      <c r="B379">
        <f>rnd_fix1!I379</f>
        <v>4</v>
      </c>
      <c r="C379">
        <f>fix1_oam1!AQ380</f>
        <v>3</v>
      </c>
      <c r="D379">
        <f>fix1_fitt1!AC379</f>
        <v>1</v>
      </c>
      <c r="E379">
        <f t="shared" si="32"/>
        <v>1</v>
      </c>
      <c r="F379">
        <f t="shared" si="33"/>
        <v>2</v>
      </c>
      <c r="G379">
        <f t="shared" si="34"/>
        <v>4</v>
      </c>
      <c r="H379">
        <f>rnd_fix1!G379</f>
        <v>1</v>
      </c>
      <c r="I379">
        <f t="shared" si="35"/>
        <v>2.2000000000000002</v>
      </c>
      <c r="J379">
        <f t="shared" si="36"/>
        <v>1</v>
      </c>
      <c r="K379" t="str">
        <f t="shared" si="37"/>
        <v>11</v>
      </c>
      <c r="M379" s="10" t="s">
        <v>1039</v>
      </c>
      <c r="N379" s="11">
        <v>2</v>
      </c>
      <c r="O379" s="11">
        <v>3</v>
      </c>
      <c r="P379" s="11">
        <v>4</v>
      </c>
      <c r="Q379" s="11">
        <v>3</v>
      </c>
      <c r="R379" s="11">
        <v>2</v>
      </c>
      <c r="S379" s="11">
        <v>1</v>
      </c>
      <c r="T379" s="11">
        <v>2</v>
      </c>
    </row>
    <row r="380" spans="1:20" ht="15" thickBot="1" x14ac:dyDescent="0.35">
      <c r="A380" t="str">
        <f>rnd_fix1!A380</f>
        <v>o378</v>
      </c>
      <c r="B380">
        <f>rnd_fix1!I380</f>
        <v>1</v>
      </c>
      <c r="C380">
        <f>fix1_oam1!AQ381</f>
        <v>3</v>
      </c>
      <c r="D380">
        <f>fix1_fitt1!AC380</f>
        <v>4</v>
      </c>
      <c r="E380">
        <f t="shared" si="32"/>
        <v>4</v>
      </c>
      <c r="F380">
        <f t="shared" si="33"/>
        <v>2</v>
      </c>
      <c r="G380">
        <f t="shared" si="34"/>
        <v>1</v>
      </c>
      <c r="H380">
        <f>rnd_fix1!G380</f>
        <v>2</v>
      </c>
      <c r="I380">
        <f t="shared" si="35"/>
        <v>2.8</v>
      </c>
      <c r="J380">
        <f t="shared" si="36"/>
        <v>4</v>
      </c>
      <c r="K380" t="str">
        <f t="shared" si="37"/>
        <v>24</v>
      </c>
      <c r="M380" s="10" t="s">
        <v>1040</v>
      </c>
      <c r="N380" s="11">
        <v>1</v>
      </c>
      <c r="O380" s="11">
        <v>3</v>
      </c>
      <c r="P380" s="11">
        <v>4</v>
      </c>
      <c r="Q380" s="11">
        <v>4</v>
      </c>
      <c r="R380" s="11">
        <v>2</v>
      </c>
      <c r="S380" s="11">
        <v>1</v>
      </c>
      <c r="T380" s="11">
        <v>4</v>
      </c>
    </row>
    <row r="381" spans="1:20" ht="15" thickBot="1" x14ac:dyDescent="0.35">
      <c r="A381" t="str">
        <f>rnd_fix1!A381</f>
        <v>o379</v>
      </c>
      <c r="B381">
        <f>rnd_fix1!I381</f>
        <v>1</v>
      </c>
      <c r="C381">
        <f>fix1_oam1!AQ382</f>
        <v>2</v>
      </c>
      <c r="D381">
        <f>fix1_fitt1!AC381</f>
        <v>1</v>
      </c>
      <c r="E381">
        <f t="shared" si="32"/>
        <v>4</v>
      </c>
      <c r="F381">
        <f t="shared" si="33"/>
        <v>3</v>
      </c>
      <c r="G381">
        <f t="shared" si="34"/>
        <v>4</v>
      </c>
      <c r="H381">
        <f>rnd_fix1!G381</f>
        <v>1</v>
      </c>
      <c r="I381">
        <f t="shared" si="35"/>
        <v>2.2000000000000002</v>
      </c>
      <c r="J381">
        <f t="shared" si="36"/>
        <v>1</v>
      </c>
      <c r="K381" t="str">
        <f t="shared" si="37"/>
        <v>11</v>
      </c>
      <c r="M381" s="10" t="s">
        <v>1041</v>
      </c>
      <c r="N381" s="11">
        <v>2</v>
      </c>
      <c r="O381" s="11">
        <v>3</v>
      </c>
      <c r="P381" s="11">
        <v>1</v>
      </c>
      <c r="Q381" s="11">
        <v>3</v>
      </c>
      <c r="R381" s="11">
        <v>2</v>
      </c>
      <c r="S381" s="11">
        <v>4</v>
      </c>
      <c r="T381" s="11">
        <v>2</v>
      </c>
    </row>
    <row r="382" spans="1:20" ht="15" thickBot="1" x14ac:dyDescent="0.35">
      <c r="A382" t="str">
        <f>rnd_fix1!A382</f>
        <v>o380</v>
      </c>
      <c r="B382">
        <f>rnd_fix1!I382</f>
        <v>1</v>
      </c>
      <c r="C382">
        <f>fix1_oam1!AQ383</f>
        <v>3</v>
      </c>
      <c r="D382">
        <f>fix1_fitt1!AC382</f>
        <v>1</v>
      </c>
      <c r="E382">
        <f t="shared" si="32"/>
        <v>4</v>
      </c>
      <c r="F382">
        <f t="shared" si="33"/>
        <v>2</v>
      </c>
      <c r="G382">
        <f t="shared" si="34"/>
        <v>4</v>
      </c>
      <c r="H382">
        <f>rnd_fix1!G382</f>
        <v>2</v>
      </c>
      <c r="I382">
        <f t="shared" si="35"/>
        <v>2.2000000000000002</v>
      </c>
      <c r="J382">
        <f t="shared" si="36"/>
        <v>1</v>
      </c>
      <c r="K382" t="str">
        <f t="shared" si="37"/>
        <v>21</v>
      </c>
      <c r="M382" s="10" t="s">
        <v>1042</v>
      </c>
      <c r="N382" s="11">
        <v>1</v>
      </c>
      <c r="O382" s="11">
        <v>3</v>
      </c>
      <c r="P382" s="11">
        <v>4</v>
      </c>
      <c r="Q382" s="11">
        <v>4</v>
      </c>
      <c r="R382" s="11">
        <v>2</v>
      </c>
      <c r="S382" s="11">
        <v>1</v>
      </c>
      <c r="T382" s="11">
        <v>4</v>
      </c>
    </row>
    <row r="383" spans="1:20" ht="15" thickBot="1" x14ac:dyDescent="0.35">
      <c r="A383" t="str">
        <f>rnd_fix1!A383</f>
        <v>o381</v>
      </c>
      <c r="B383">
        <f>rnd_fix1!I383</f>
        <v>2</v>
      </c>
      <c r="C383">
        <f>fix1_oam1!AQ384</f>
        <v>3</v>
      </c>
      <c r="D383">
        <f>fix1_fitt1!AC383</f>
        <v>4</v>
      </c>
      <c r="E383">
        <f t="shared" si="32"/>
        <v>3</v>
      </c>
      <c r="F383">
        <f t="shared" si="33"/>
        <v>2</v>
      </c>
      <c r="G383">
        <f t="shared" si="34"/>
        <v>1</v>
      </c>
      <c r="H383">
        <f>rnd_fix1!G383</f>
        <v>4</v>
      </c>
      <c r="I383">
        <f t="shared" si="35"/>
        <v>2.8</v>
      </c>
      <c r="J383">
        <f t="shared" si="36"/>
        <v>4</v>
      </c>
      <c r="K383" t="str">
        <f t="shared" si="37"/>
        <v>44</v>
      </c>
      <c r="M383" s="10" t="s">
        <v>1043</v>
      </c>
      <c r="N383" s="11">
        <v>2</v>
      </c>
      <c r="O383" s="11">
        <v>3</v>
      </c>
      <c r="P383" s="11">
        <v>4</v>
      </c>
      <c r="Q383" s="11">
        <v>3</v>
      </c>
      <c r="R383" s="11">
        <v>2</v>
      </c>
      <c r="S383" s="11">
        <v>1</v>
      </c>
      <c r="T383" s="11">
        <v>2</v>
      </c>
    </row>
    <row r="384" spans="1:20" ht="15" thickBot="1" x14ac:dyDescent="0.35">
      <c r="A384" t="str">
        <f>rnd_fix1!A384</f>
        <v>o382</v>
      </c>
      <c r="B384">
        <f>rnd_fix1!I384</f>
        <v>2</v>
      </c>
      <c r="C384">
        <f>fix1_oam1!AQ385</f>
        <v>3</v>
      </c>
      <c r="D384">
        <f>fix1_fitt1!AC384</f>
        <v>4</v>
      </c>
      <c r="E384">
        <f t="shared" si="32"/>
        <v>3</v>
      </c>
      <c r="F384">
        <f t="shared" si="33"/>
        <v>2</v>
      </c>
      <c r="G384">
        <f t="shared" si="34"/>
        <v>1</v>
      </c>
      <c r="H384">
        <f>rnd_fix1!G384</f>
        <v>2</v>
      </c>
      <c r="I384">
        <f t="shared" si="35"/>
        <v>2.8</v>
      </c>
      <c r="J384">
        <f t="shared" si="36"/>
        <v>4</v>
      </c>
      <c r="K384" t="str">
        <f t="shared" si="37"/>
        <v>24</v>
      </c>
      <c r="M384" s="10" t="s">
        <v>1044</v>
      </c>
      <c r="N384" s="11">
        <v>4</v>
      </c>
      <c r="O384" s="11">
        <v>3</v>
      </c>
      <c r="P384" s="11">
        <v>1</v>
      </c>
      <c r="Q384" s="11">
        <v>1</v>
      </c>
      <c r="R384" s="11">
        <v>2</v>
      </c>
      <c r="S384" s="11">
        <v>4</v>
      </c>
      <c r="T384" s="11">
        <v>1</v>
      </c>
    </row>
    <row r="385" spans="1:20" ht="15" thickBot="1" x14ac:dyDescent="0.35">
      <c r="A385" t="str">
        <f>rnd_fix1!A385</f>
        <v>o383</v>
      </c>
      <c r="B385">
        <f>rnd_fix1!I385</f>
        <v>1</v>
      </c>
      <c r="C385">
        <f>fix1_oam1!AQ386</f>
        <v>3</v>
      </c>
      <c r="D385">
        <f>fix1_fitt1!AC385</f>
        <v>4</v>
      </c>
      <c r="E385">
        <f t="shared" si="32"/>
        <v>4</v>
      </c>
      <c r="F385">
        <f t="shared" si="33"/>
        <v>2</v>
      </c>
      <c r="G385">
        <f t="shared" si="34"/>
        <v>1</v>
      </c>
      <c r="H385">
        <f>rnd_fix1!G385</f>
        <v>4</v>
      </c>
      <c r="I385">
        <f t="shared" si="35"/>
        <v>2.8</v>
      </c>
      <c r="J385">
        <f t="shared" si="36"/>
        <v>4</v>
      </c>
      <c r="K385" t="str">
        <f t="shared" si="37"/>
        <v>44</v>
      </c>
      <c r="M385" s="10" t="s">
        <v>1045</v>
      </c>
      <c r="N385" s="11">
        <v>1</v>
      </c>
      <c r="O385" s="11">
        <v>3</v>
      </c>
      <c r="P385" s="11">
        <v>4</v>
      </c>
      <c r="Q385" s="11">
        <v>4</v>
      </c>
      <c r="R385" s="11">
        <v>2</v>
      </c>
      <c r="S385" s="11">
        <v>1</v>
      </c>
      <c r="T385" s="11">
        <v>2</v>
      </c>
    </row>
    <row r="386" spans="1:20" ht="15" thickBot="1" x14ac:dyDescent="0.35">
      <c r="A386" t="str">
        <f>rnd_fix1!A386</f>
        <v>o384</v>
      </c>
      <c r="B386">
        <f>rnd_fix1!I386</f>
        <v>4</v>
      </c>
      <c r="C386">
        <f>fix1_oam1!AQ387</f>
        <v>3</v>
      </c>
      <c r="D386">
        <f>fix1_fitt1!AC386</f>
        <v>4</v>
      </c>
      <c r="E386">
        <f t="shared" si="32"/>
        <v>1</v>
      </c>
      <c r="F386">
        <f t="shared" si="33"/>
        <v>2</v>
      </c>
      <c r="G386">
        <f t="shared" si="34"/>
        <v>1</v>
      </c>
      <c r="H386">
        <f>rnd_fix1!G386</f>
        <v>4</v>
      </c>
      <c r="I386">
        <f t="shared" si="35"/>
        <v>2.8</v>
      </c>
      <c r="J386">
        <f t="shared" si="36"/>
        <v>4</v>
      </c>
      <c r="K386" t="str">
        <f t="shared" si="37"/>
        <v>44</v>
      </c>
      <c r="M386" s="10" t="s">
        <v>1046</v>
      </c>
      <c r="N386" s="11">
        <v>1</v>
      </c>
      <c r="O386" s="11">
        <v>2</v>
      </c>
      <c r="P386" s="11">
        <v>1</v>
      </c>
      <c r="Q386" s="11">
        <v>4</v>
      </c>
      <c r="R386" s="11">
        <v>3</v>
      </c>
      <c r="S386" s="11">
        <v>4</v>
      </c>
      <c r="T386" s="11">
        <v>1</v>
      </c>
    </row>
    <row r="387" spans="1:20" ht="15" thickBot="1" x14ac:dyDescent="0.35">
      <c r="A387" t="str">
        <f>rnd_fix1!A387</f>
        <v>o385</v>
      </c>
      <c r="B387">
        <f>rnd_fix1!I387</f>
        <v>4</v>
      </c>
      <c r="C387">
        <f>fix1_oam1!AQ388</f>
        <v>3</v>
      </c>
      <c r="D387">
        <f>fix1_fitt1!AC387</f>
        <v>1</v>
      </c>
      <c r="E387">
        <f t="shared" si="32"/>
        <v>1</v>
      </c>
      <c r="F387">
        <f t="shared" si="33"/>
        <v>2</v>
      </c>
      <c r="G387">
        <f t="shared" si="34"/>
        <v>4</v>
      </c>
      <c r="H387">
        <f>rnd_fix1!G387</f>
        <v>3</v>
      </c>
      <c r="I387">
        <f t="shared" si="35"/>
        <v>2.2000000000000002</v>
      </c>
      <c r="J387">
        <f t="shared" si="36"/>
        <v>1</v>
      </c>
      <c r="K387" t="str">
        <f t="shared" si="37"/>
        <v>31</v>
      </c>
      <c r="M387" s="10" t="s">
        <v>1047</v>
      </c>
      <c r="N387" s="11">
        <v>1</v>
      </c>
      <c r="O387" s="11">
        <v>3</v>
      </c>
      <c r="P387" s="11">
        <v>1</v>
      </c>
      <c r="Q387" s="11">
        <v>4</v>
      </c>
      <c r="R387" s="11">
        <v>2</v>
      </c>
      <c r="S387" s="11">
        <v>4</v>
      </c>
      <c r="T387" s="11">
        <v>2</v>
      </c>
    </row>
    <row r="388" spans="1:20" ht="15" thickBot="1" x14ac:dyDescent="0.35">
      <c r="A388" t="str">
        <f>rnd_fix1!A388</f>
        <v>o386</v>
      </c>
      <c r="B388">
        <f>rnd_fix1!I388</f>
        <v>4</v>
      </c>
      <c r="C388">
        <f>fix1_oam1!AQ389</f>
        <v>3</v>
      </c>
      <c r="D388">
        <f>fix1_fitt1!AC388</f>
        <v>1</v>
      </c>
      <c r="E388">
        <f t="shared" ref="E388:E451" si="38">5-B388</f>
        <v>1</v>
      </c>
      <c r="F388">
        <f t="shared" ref="F388:F451" si="39">5-C388</f>
        <v>2</v>
      </c>
      <c r="G388">
        <f t="shared" ref="G388:G451" si="40">5-D388</f>
        <v>4</v>
      </c>
      <c r="H388">
        <f>rnd_fix1!G388</f>
        <v>3</v>
      </c>
      <c r="I388">
        <f t="shared" ref="I388:I451" si="41">T948</f>
        <v>2.2000000000000002</v>
      </c>
      <c r="J388">
        <f t="shared" ref="J388:J451" si="42">IF(I388=2.8,4,1)</f>
        <v>1</v>
      </c>
      <c r="K388" t="str">
        <f t="shared" ref="K388:K451" si="43">H388&amp;J388</f>
        <v>31</v>
      </c>
      <c r="M388" s="10" t="s">
        <v>1048</v>
      </c>
      <c r="N388" s="11">
        <v>2</v>
      </c>
      <c r="O388" s="11">
        <v>3</v>
      </c>
      <c r="P388" s="11">
        <v>4</v>
      </c>
      <c r="Q388" s="11">
        <v>3</v>
      </c>
      <c r="R388" s="11">
        <v>2</v>
      </c>
      <c r="S388" s="11">
        <v>1</v>
      </c>
      <c r="T388" s="11">
        <v>4</v>
      </c>
    </row>
    <row r="389" spans="1:20" ht="15" thickBot="1" x14ac:dyDescent="0.35">
      <c r="A389" t="str">
        <f>rnd_fix1!A389</f>
        <v>o387</v>
      </c>
      <c r="B389">
        <f>rnd_fix1!I389</f>
        <v>2</v>
      </c>
      <c r="C389">
        <f>fix1_oam1!AQ390</f>
        <v>3</v>
      </c>
      <c r="D389">
        <f>fix1_fitt1!AC389</f>
        <v>1</v>
      </c>
      <c r="E389">
        <f t="shared" si="38"/>
        <v>3</v>
      </c>
      <c r="F389">
        <f t="shared" si="39"/>
        <v>2</v>
      </c>
      <c r="G389">
        <f t="shared" si="40"/>
        <v>4</v>
      </c>
      <c r="H389">
        <f>rnd_fix1!G389</f>
        <v>1</v>
      </c>
      <c r="I389">
        <f t="shared" si="41"/>
        <v>2.2000000000000002</v>
      </c>
      <c r="J389">
        <f t="shared" si="42"/>
        <v>1</v>
      </c>
      <c r="K389" t="str">
        <f t="shared" si="43"/>
        <v>11</v>
      </c>
      <c r="M389" s="10" t="s">
        <v>1049</v>
      </c>
      <c r="N389" s="11">
        <v>2</v>
      </c>
      <c r="O389" s="11">
        <v>3</v>
      </c>
      <c r="P389" s="11">
        <v>4</v>
      </c>
      <c r="Q389" s="11">
        <v>3</v>
      </c>
      <c r="R389" s="11">
        <v>2</v>
      </c>
      <c r="S389" s="11">
        <v>1</v>
      </c>
      <c r="T389" s="11">
        <v>2</v>
      </c>
    </row>
    <row r="390" spans="1:20" ht="15" thickBot="1" x14ac:dyDescent="0.35">
      <c r="A390" t="str">
        <f>rnd_fix1!A390</f>
        <v>o388</v>
      </c>
      <c r="B390">
        <f>rnd_fix1!I390</f>
        <v>1</v>
      </c>
      <c r="C390">
        <f>fix1_oam1!AQ391</f>
        <v>3</v>
      </c>
      <c r="D390">
        <f>fix1_fitt1!AC390</f>
        <v>1</v>
      </c>
      <c r="E390">
        <f t="shared" si="38"/>
        <v>4</v>
      </c>
      <c r="F390">
        <f t="shared" si="39"/>
        <v>2</v>
      </c>
      <c r="G390">
        <f t="shared" si="40"/>
        <v>4</v>
      </c>
      <c r="H390">
        <f>rnd_fix1!G390</f>
        <v>3</v>
      </c>
      <c r="I390">
        <f t="shared" si="41"/>
        <v>2.2000000000000002</v>
      </c>
      <c r="J390">
        <f t="shared" si="42"/>
        <v>1</v>
      </c>
      <c r="K390" t="str">
        <f t="shared" si="43"/>
        <v>31</v>
      </c>
      <c r="M390" s="10" t="s">
        <v>1050</v>
      </c>
      <c r="N390" s="11">
        <v>1</v>
      </c>
      <c r="O390" s="11">
        <v>3</v>
      </c>
      <c r="P390" s="11">
        <v>4</v>
      </c>
      <c r="Q390" s="11">
        <v>4</v>
      </c>
      <c r="R390" s="11">
        <v>2</v>
      </c>
      <c r="S390" s="11">
        <v>1</v>
      </c>
      <c r="T390" s="11">
        <v>4</v>
      </c>
    </row>
    <row r="391" spans="1:20" ht="15" thickBot="1" x14ac:dyDescent="0.35">
      <c r="A391" t="str">
        <f>rnd_fix1!A391</f>
        <v>o389</v>
      </c>
      <c r="B391">
        <f>rnd_fix1!I391</f>
        <v>2</v>
      </c>
      <c r="C391">
        <f>fix1_oam1!AQ392</f>
        <v>3</v>
      </c>
      <c r="D391">
        <f>fix1_fitt1!AC391</f>
        <v>1</v>
      </c>
      <c r="E391">
        <f t="shared" si="38"/>
        <v>3</v>
      </c>
      <c r="F391">
        <f t="shared" si="39"/>
        <v>2</v>
      </c>
      <c r="G391">
        <f t="shared" si="40"/>
        <v>4</v>
      </c>
      <c r="H391">
        <f>rnd_fix1!G391</f>
        <v>1</v>
      </c>
      <c r="I391">
        <f t="shared" si="41"/>
        <v>2.2000000000000002</v>
      </c>
      <c r="J391">
        <f t="shared" si="42"/>
        <v>1</v>
      </c>
      <c r="K391" t="str">
        <f t="shared" si="43"/>
        <v>11</v>
      </c>
      <c r="M391" s="10" t="s">
        <v>1051</v>
      </c>
      <c r="N391" s="11">
        <v>4</v>
      </c>
      <c r="O391" s="11">
        <v>3</v>
      </c>
      <c r="P391" s="11">
        <v>4</v>
      </c>
      <c r="Q391" s="11">
        <v>1</v>
      </c>
      <c r="R391" s="11">
        <v>2</v>
      </c>
      <c r="S391" s="11">
        <v>1</v>
      </c>
      <c r="T391" s="11">
        <v>4</v>
      </c>
    </row>
    <row r="392" spans="1:20" ht="15" thickBot="1" x14ac:dyDescent="0.35">
      <c r="A392" t="str">
        <f>rnd_fix1!A392</f>
        <v>o390</v>
      </c>
      <c r="B392">
        <f>rnd_fix1!I392</f>
        <v>1</v>
      </c>
      <c r="C392">
        <f>fix1_oam1!AQ393</f>
        <v>3</v>
      </c>
      <c r="D392">
        <f>fix1_fitt1!AC392</f>
        <v>4</v>
      </c>
      <c r="E392">
        <f t="shared" si="38"/>
        <v>4</v>
      </c>
      <c r="F392">
        <f t="shared" si="39"/>
        <v>2</v>
      </c>
      <c r="G392">
        <f t="shared" si="40"/>
        <v>1</v>
      </c>
      <c r="H392">
        <f>rnd_fix1!G392</f>
        <v>4</v>
      </c>
      <c r="I392">
        <f t="shared" si="41"/>
        <v>2.8</v>
      </c>
      <c r="J392">
        <f t="shared" si="42"/>
        <v>4</v>
      </c>
      <c r="K392" t="str">
        <f t="shared" si="43"/>
        <v>44</v>
      </c>
      <c r="M392" s="10" t="s">
        <v>1052</v>
      </c>
      <c r="N392" s="11">
        <v>4</v>
      </c>
      <c r="O392" s="11">
        <v>3</v>
      </c>
      <c r="P392" s="11">
        <v>1</v>
      </c>
      <c r="Q392" s="11">
        <v>1</v>
      </c>
      <c r="R392" s="11">
        <v>2</v>
      </c>
      <c r="S392" s="11">
        <v>4</v>
      </c>
      <c r="T392" s="11">
        <v>3</v>
      </c>
    </row>
    <row r="393" spans="1:20" ht="15" thickBot="1" x14ac:dyDescent="0.35">
      <c r="A393" t="str">
        <f>rnd_fix1!A393</f>
        <v>o391</v>
      </c>
      <c r="B393">
        <f>rnd_fix1!I393</f>
        <v>4</v>
      </c>
      <c r="C393">
        <f>fix1_oam1!AQ394</f>
        <v>3</v>
      </c>
      <c r="D393">
        <f>fix1_fitt1!AC393</f>
        <v>1</v>
      </c>
      <c r="E393">
        <f t="shared" si="38"/>
        <v>1</v>
      </c>
      <c r="F393">
        <f t="shared" si="39"/>
        <v>2</v>
      </c>
      <c r="G393">
        <f t="shared" si="40"/>
        <v>4</v>
      </c>
      <c r="H393">
        <f>rnd_fix1!G393</f>
        <v>3</v>
      </c>
      <c r="I393">
        <f t="shared" si="41"/>
        <v>2.2000000000000002</v>
      </c>
      <c r="J393">
        <f t="shared" si="42"/>
        <v>1</v>
      </c>
      <c r="K393" t="str">
        <f t="shared" si="43"/>
        <v>31</v>
      </c>
      <c r="M393" s="10" t="s">
        <v>1053</v>
      </c>
      <c r="N393" s="11">
        <v>4</v>
      </c>
      <c r="O393" s="11">
        <v>3</v>
      </c>
      <c r="P393" s="11">
        <v>1</v>
      </c>
      <c r="Q393" s="11">
        <v>1</v>
      </c>
      <c r="R393" s="11">
        <v>2</v>
      </c>
      <c r="S393" s="11">
        <v>4</v>
      </c>
      <c r="T393" s="11">
        <v>3</v>
      </c>
    </row>
    <row r="394" spans="1:20" ht="15" thickBot="1" x14ac:dyDescent="0.35">
      <c r="A394" t="str">
        <f>rnd_fix1!A394</f>
        <v>o392</v>
      </c>
      <c r="B394">
        <f>rnd_fix1!I394</f>
        <v>2</v>
      </c>
      <c r="C394">
        <f>fix1_oam1!AQ395</f>
        <v>3</v>
      </c>
      <c r="D394">
        <f>fix1_fitt1!AC394</f>
        <v>1</v>
      </c>
      <c r="E394">
        <f t="shared" si="38"/>
        <v>3</v>
      </c>
      <c r="F394">
        <f t="shared" si="39"/>
        <v>2</v>
      </c>
      <c r="G394">
        <f t="shared" si="40"/>
        <v>4</v>
      </c>
      <c r="H394">
        <f>rnd_fix1!G394</f>
        <v>3</v>
      </c>
      <c r="I394">
        <f t="shared" si="41"/>
        <v>2.2000000000000002</v>
      </c>
      <c r="J394">
        <f t="shared" si="42"/>
        <v>1</v>
      </c>
      <c r="K394" t="str">
        <f t="shared" si="43"/>
        <v>31</v>
      </c>
      <c r="M394" s="10" t="s">
        <v>1054</v>
      </c>
      <c r="N394" s="11">
        <v>2</v>
      </c>
      <c r="O394" s="11">
        <v>3</v>
      </c>
      <c r="P394" s="11">
        <v>1</v>
      </c>
      <c r="Q394" s="11">
        <v>3</v>
      </c>
      <c r="R394" s="11">
        <v>2</v>
      </c>
      <c r="S394" s="11">
        <v>4</v>
      </c>
      <c r="T394" s="11">
        <v>1</v>
      </c>
    </row>
    <row r="395" spans="1:20" ht="15" thickBot="1" x14ac:dyDescent="0.35">
      <c r="A395" t="str">
        <f>rnd_fix1!A395</f>
        <v>o393</v>
      </c>
      <c r="B395">
        <f>rnd_fix1!I395</f>
        <v>1</v>
      </c>
      <c r="C395">
        <f>fix1_oam1!AQ396</f>
        <v>2</v>
      </c>
      <c r="D395">
        <f>fix1_fitt1!AC395</f>
        <v>1</v>
      </c>
      <c r="E395">
        <f t="shared" si="38"/>
        <v>4</v>
      </c>
      <c r="F395">
        <f t="shared" si="39"/>
        <v>3</v>
      </c>
      <c r="G395">
        <f t="shared" si="40"/>
        <v>4</v>
      </c>
      <c r="H395">
        <f>rnd_fix1!G395</f>
        <v>1</v>
      </c>
      <c r="I395">
        <f t="shared" si="41"/>
        <v>2.2000000000000002</v>
      </c>
      <c r="J395">
        <f t="shared" si="42"/>
        <v>1</v>
      </c>
      <c r="K395" t="str">
        <f t="shared" si="43"/>
        <v>11</v>
      </c>
      <c r="M395" s="10" t="s">
        <v>1055</v>
      </c>
      <c r="N395" s="11">
        <v>1</v>
      </c>
      <c r="O395" s="11">
        <v>3</v>
      </c>
      <c r="P395" s="11">
        <v>1</v>
      </c>
      <c r="Q395" s="11">
        <v>4</v>
      </c>
      <c r="R395" s="11">
        <v>2</v>
      </c>
      <c r="S395" s="11">
        <v>4</v>
      </c>
      <c r="T395" s="11">
        <v>3</v>
      </c>
    </row>
    <row r="396" spans="1:20" ht="15" thickBot="1" x14ac:dyDescent="0.35">
      <c r="A396" t="str">
        <f>rnd_fix1!A396</f>
        <v>o394</v>
      </c>
      <c r="B396">
        <f>rnd_fix1!I396</f>
        <v>4</v>
      </c>
      <c r="C396">
        <f>fix1_oam1!AQ397</f>
        <v>3</v>
      </c>
      <c r="D396">
        <f>fix1_fitt1!AC396</f>
        <v>4</v>
      </c>
      <c r="E396">
        <f t="shared" si="38"/>
        <v>1</v>
      </c>
      <c r="F396">
        <f t="shared" si="39"/>
        <v>2</v>
      </c>
      <c r="G396">
        <f t="shared" si="40"/>
        <v>1</v>
      </c>
      <c r="H396">
        <f>rnd_fix1!G396</f>
        <v>4</v>
      </c>
      <c r="I396">
        <f t="shared" si="41"/>
        <v>2.8</v>
      </c>
      <c r="J396">
        <f t="shared" si="42"/>
        <v>4</v>
      </c>
      <c r="K396" t="str">
        <f t="shared" si="43"/>
        <v>44</v>
      </c>
      <c r="M396" s="10" t="s">
        <v>1056</v>
      </c>
      <c r="N396" s="11">
        <v>2</v>
      </c>
      <c r="O396" s="11">
        <v>3</v>
      </c>
      <c r="P396" s="11">
        <v>1</v>
      </c>
      <c r="Q396" s="11">
        <v>3</v>
      </c>
      <c r="R396" s="11">
        <v>2</v>
      </c>
      <c r="S396" s="11">
        <v>4</v>
      </c>
      <c r="T396" s="11">
        <v>1</v>
      </c>
    </row>
    <row r="397" spans="1:20" ht="15" thickBot="1" x14ac:dyDescent="0.35">
      <c r="A397" t="str">
        <f>rnd_fix1!A397</f>
        <v>o395</v>
      </c>
      <c r="B397">
        <f>rnd_fix1!I397</f>
        <v>1</v>
      </c>
      <c r="C397">
        <f>fix1_oam1!AQ398</f>
        <v>3</v>
      </c>
      <c r="D397">
        <f>fix1_fitt1!AC397</f>
        <v>1</v>
      </c>
      <c r="E397">
        <f t="shared" si="38"/>
        <v>4</v>
      </c>
      <c r="F397">
        <f t="shared" si="39"/>
        <v>2</v>
      </c>
      <c r="G397">
        <f t="shared" si="40"/>
        <v>4</v>
      </c>
      <c r="H397">
        <f>rnd_fix1!G397</f>
        <v>1</v>
      </c>
      <c r="I397">
        <f t="shared" si="41"/>
        <v>2.2000000000000002</v>
      </c>
      <c r="J397">
        <f t="shared" si="42"/>
        <v>1</v>
      </c>
      <c r="K397" t="str">
        <f t="shared" si="43"/>
        <v>11</v>
      </c>
      <c r="M397" s="10" t="s">
        <v>1057</v>
      </c>
      <c r="N397" s="11">
        <v>1</v>
      </c>
      <c r="O397" s="11">
        <v>3</v>
      </c>
      <c r="P397" s="11">
        <v>4</v>
      </c>
      <c r="Q397" s="11">
        <v>4</v>
      </c>
      <c r="R397" s="11">
        <v>2</v>
      </c>
      <c r="S397" s="11">
        <v>1</v>
      </c>
      <c r="T397" s="11">
        <v>4</v>
      </c>
    </row>
    <row r="398" spans="1:20" ht="15" thickBot="1" x14ac:dyDescent="0.35">
      <c r="A398" t="str">
        <f>rnd_fix1!A398</f>
        <v>o396</v>
      </c>
      <c r="B398">
        <f>rnd_fix1!I398</f>
        <v>3</v>
      </c>
      <c r="C398">
        <f>fix1_oam1!AQ399</f>
        <v>2</v>
      </c>
      <c r="D398">
        <f>fix1_fitt1!AC398</f>
        <v>1</v>
      </c>
      <c r="E398">
        <f t="shared" si="38"/>
        <v>2</v>
      </c>
      <c r="F398">
        <f t="shared" si="39"/>
        <v>3</v>
      </c>
      <c r="G398">
        <f t="shared" si="40"/>
        <v>4</v>
      </c>
      <c r="H398">
        <f>rnd_fix1!G398</f>
        <v>3</v>
      </c>
      <c r="I398">
        <f t="shared" si="41"/>
        <v>2.2000000000000002</v>
      </c>
      <c r="J398">
        <f t="shared" si="42"/>
        <v>1</v>
      </c>
      <c r="K398" t="str">
        <f t="shared" si="43"/>
        <v>31</v>
      </c>
      <c r="M398" s="10" t="s">
        <v>1058</v>
      </c>
      <c r="N398" s="11">
        <v>4</v>
      </c>
      <c r="O398" s="11">
        <v>3</v>
      </c>
      <c r="P398" s="11">
        <v>1</v>
      </c>
      <c r="Q398" s="11">
        <v>1</v>
      </c>
      <c r="R398" s="11">
        <v>2</v>
      </c>
      <c r="S398" s="11">
        <v>4</v>
      </c>
      <c r="T398" s="11">
        <v>3</v>
      </c>
    </row>
    <row r="399" spans="1:20" ht="15" thickBot="1" x14ac:dyDescent="0.35">
      <c r="A399" t="str">
        <f>rnd_fix1!A399</f>
        <v>o397</v>
      </c>
      <c r="B399">
        <f>rnd_fix1!I399</f>
        <v>4</v>
      </c>
      <c r="C399">
        <f>fix1_oam1!AQ400</f>
        <v>3</v>
      </c>
      <c r="D399">
        <f>fix1_fitt1!AC399</f>
        <v>4</v>
      </c>
      <c r="E399">
        <f t="shared" si="38"/>
        <v>1</v>
      </c>
      <c r="F399">
        <f t="shared" si="39"/>
        <v>2</v>
      </c>
      <c r="G399">
        <f t="shared" si="40"/>
        <v>1</v>
      </c>
      <c r="H399">
        <f>rnd_fix1!G399</f>
        <v>4</v>
      </c>
      <c r="I399">
        <f t="shared" si="41"/>
        <v>2.8</v>
      </c>
      <c r="J399">
        <f t="shared" si="42"/>
        <v>4</v>
      </c>
      <c r="K399" t="str">
        <f t="shared" si="43"/>
        <v>44</v>
      </c>
      <c r="M399" s="10" t="s">
        <v>1059</v>
      </c>
      <c r="N399" s="11">
        <v>2</v>
      </c>
      <c r="O399" s="11">
        <v>3</v>
      </c>
      <c r="P399" s="11">
        <v>1</v>
      </c>
      <c r="Q399" s="11">
        <v>3</v>
      </c>
      <c r="R399" s="11">
        <v>2</v>
      </c>
      <c r="S399" s="11">
        <v>4</v>
      </c>
      <c r="T399" s="11">
        <v>3</v>
      </c>
    </row>
    <row r="400" spans="1:20" ht="15" thickBot="1" x14ac:dyDescent="0.35">
      <c r="A400" t="str">
        <f>rnd_fix1!A400</f>
        <v>o398</v>
      </c>
      <c r="B400">
        <f>rnd_fix1!I400</f>
        <v>2</v>
      </c>
      <c r="C400">
        <f>fix1_oam1!AQ401</f>
        <v>3</v>
      </c>
      <c r="D400">
        <f>fix1_fitt1!AC400</f>
        <v>4</v>
      </c>
      <c r="E400">
        <f t="shared" si="38"/>
        <v>3</v>
      </c>
      <c r="F400">
        <f t="shared" si="39"/>
        <v>2</v>
      </c>
      <c r="G400">
        <f t="shared" si="40"/>
        <v>1</v>
      </c>
      <c r="H400">
        <f>rnd_fix1!G400</f>
        <v>2</v>
      </c>
      <c r="I400">
        <f t="shared" si="41"/>
        <v>2.8</v>
      </c>
      <c r="J400">
        <f t="shared" si="42"/>
        <v>4</v>
      </c>
      <c r="K400" t="str">
        <f t="shared" si="43"/>
        <v>24</v>
      </c>
      <c r="M400" s="10" t="s">
        <v>1060</v>
      </c>
      <c r="N400" s="11">
        <v>1</v>
      </c>
      <c r="O400" s="11">
        <v>2</v>
      </c>
      <c r="P400" s="11">
        <v>1</v>
      </c>
      <c r="Q400" s="11">
        <v>4</v>
      </c>
      <c r="R400" s="11">
        <v>3</v>
      </c>
      <c r="S400" s="11">
        <v>4</v>
      </c>
      <c r="T400" s="11">
        <v>1</v>
      </c>
    </row>
    <row r="401" spans="1:20" ht="15" thickBot="1" x14ac:dyDescent="0.35">
      <c r="A401" t="str">
        <f>rnd_fix1!A401</f>
        <v>o399</v>
      </c>
      <c r="B401">
        <f>rnd_fix1!I401</f>
        <v>4</v>
      </c>
      <c r="C401">
        <f>fix1_oam1!AQ402</f>
        <v>3</v>
      </c>
      <c r="D401">
        <f>fix1_fitt1!AC401</f>
        <v>1</v>
      </c>
      <c r="E401">
        <f t="shared" si="38"/>
        <v>1</v>
      </c>
      <c r="F401">
        <f t="shared" si="39"/>
        <v>2</v>
      </c>
      <c r="G401">
        <f t="shared" si="40"/>
        <v>4</v>
      </c>
      <c r="H401">
        <f>rnd_fix1!G401</f>
        <v>3</v>
      </c>
      <c r="I401">
        <f t="shared" si="41"/>
        <v>2.2000000000000002</v>
      </c>
      <c r="J401">
        <f t="shared" si="42"/>
        <v>1</v>
      </c>
      <c r="K401" t="str">
        <f t="shared" si="43"/>
        <v>31</v>
      </c>
      <c r="M401" s="10" t="s">
        <v>1061</v>
      </c>
      <c r="N401" s="11">
        <v>4</v>
      </c>
      <c r="O401" s="11">
        <v>3</v>
      </c>
      <c r="P401" s="11">
        <v>4</v>
      </c>
      <c r="Q401" s="11">
        <v>1</v>
      </c>
      <c r="R401" s="11">
        <v>2</v>
      </c>
      <c r="S401" s="11">
        <v>1</v>
      </c>
      <c r="T401" s="11">
        <v>4</v>
      </c>
    </row>
    <row r="402" spans="1:20" ht="15" thickBot="1" x14ac:dyDescent="0.35">
      <c r="A402" t="str">
        <f>rnd_fix1!A402</f>
        <v>o400</v>
      </c>
      <c r="B402">
        <f>rnd_fix1!I402</f>
        <v>1</v>
      </c>
      <c r="C402">
        <f>fix1_oam1!AQ403</f>
        <v>3</v>
      </c>
      <c r="D402">
        <f>fix1_fitt1!AC402</f>
        <v>1</v>
      </c>
      <c r="E402">
        <f t="shared" si="38"/>
        <v>4</v>
      </c>
      <c r="F402">
        <f t="shared" si="39"/>
        <v>2</v>
      </c>
      <c r="G402">
        <f t="shared" si="40"/>
        <v>4</v>
      </c>
      <c r="H402">
        <f>rnd_fix1!G402</f>
        <v>3</v>
      </c>
      <c r="I402">
        <f t="shared" si="41"/>
        <v>2.2000000000000002</v>
      </c>
      <c r="J402">
        <f t="shared" si="42"/>
        <v>1</v>
      </c>
      <c r="K402" t="str">
        <f t="shared" si="43"/>
        <v>31</v>
      </c>
      <c r="M402" s="10" t="s">
        <v>1062</v>
      </c>
      <c r="N402" s="11">
        <v>1</v>
      </c>
      <c r="O402" s="11">
        <v>3</v>
      </c>
      <c r="P402" s="11">
        <v>1</v>
      </c>
      <c r="Q402" s="11">
        <v>4</v>
      </c>
      <c r="R402" s="11">
        <v>2</v>
      </c>
      <c r="S402" s="11">
        <v>4</v>
      </c>
      <c r="T402" s="11">
        <v>1</v>
      </c>
    </row>
    <row r="403" spans="1:20" ht="15" thickBot="1" x14ac:dyDescent="0.35">
      <c r="A403" t="str">
        <f>rnd_fix1!A403</f>
        <v>o401</v>
      </c>
      <c r="B403">
        <f>rnd_fix1!I403</f>
        <v>4</v>
      </c>
      <c r="C403">
        <f>fix1_oam1!AQ404</f>
        <v>3</v>
      </c>
      <c r="D403">
        <f>fix1_fitt1!AC403</f>
        <v>1</v>
      </c>
      <c r="E403">
        <f t="shared" si="38"/>
        <v>1</v>
      </c>
      <c r="F403">
        <f t="shared" si="39"/>
        <v>2</v>
      </c>
      <c r="G403">
        <f t="shared" si="40"/>
        <v>4</v>
      </c>
      <c r="H403">
        <f>rnd_fix1!G403</f>
        <v>3</v>
      </c>
      <c r="I403">
        <f t="shared" si="41"/>
        <v>2.2000000000000002</v>
      </c>
      <c r="J403">
        <f t="shared" si="42"/>
        <v>1</v>
      </c>
      <c r="K403" t="str">
        <f t="shared" si="43"/>
        <v>31</v>
      </c>
      <c r="M403" s="10" t="s">
        <v>1063</v>
      </c>
      <c r="N403" s="11">
        <v>3</v>
      </c>
      <c r="O403" s="11">
        <v>2</v>
      </c>
      <c r="P403" s="11">
        <v>1</v>
      </c>
      <c r="Q403" s="11">
        <v>2</v>
      </c>
      <c r="R403" s="11">
        <v>3</v>
      </c>
      <c r="S403" s="11">
        <v>4</v>
      </c>
      <c r="T403" s="11">
        <v>3</v>
      </c>
    </row>
    <row r="404" spans="1:20" ht="15" thickBot="1" x14ac:dyDescent="0.35">
      <c r="A404" t="str">
        <f>rnd_fix1!A404</f>
        <v>o402</v>
      </c>
      <c r="B404">
        <f>rnd_fix1!I404</f>
        <v>3</v>
      </c>
      <c r="C404">
        <f>fix1_oam1!AQ405</f>
        <v>3</v>
      </c>
      <c r="D404">
        <f>fix1_fitt1!AC404</f>
        <v>1</v>
      </c>
      <c r="E404">
        <f t="shared" si="38"/>
        <v>2</v>
      </c>
      <c r="F404">
        <f t="shared" si="39"/>
        <v>2</v>
      </c>
      <c r="G404">
        <f t="shared" si="40"/>
        <v>4</v>
      </c>
      <c r="H404">
        <f>rnd_fix1!G404</f>
        <v>3</v>
      </c>
      <c r="I404">
        <f t="shared" si="41"/>
        <v>2.2000000000000002</v>
      </c>
      <c r="J404">
        <f t="shared" si="42"/>
        <v>1</v>
      </c>
      <c r="K404" t="str">
        <f t="shared" si="43"/>
        <v>31</v>
      </c>
      <c r="M404" s="10" t="s">
        <v>1064</v>
      </c>
      <c r="N404" s="11">
        <v>4</v>
      </c>
      <c r="O404" s="11">
        <v>3</v>
      </c>
      <c r="P404" s="11">
        <v>4</v>
      </c>
      <c r="Q404" s="11">
        <v>1</v>
      </c>
      <c r="R404" s="11">
        <v>2</v>
      </c>
      <c r="S404" s="11">
        <v>1</v>
      </c>
      <c r="T404" s="11">
        <v>4</v>
      </c>
    </row>
    <row r="405" spans="1:20" ht="15" thickBot="1" x14ac:dyDescent="0.35">
      <c r="A405" t="str">
        <f>rnd_fix1!A405</f>
        <v>o403</v>
      </c>
      <c r="B405">
        <f>rnd_fix1!I405</f>
        <v>3</v>
      </c>
      <c r="C405">
        <f>fix1_oam1!AQ406</f>
        <v>3</v>
      </c>
      <c r="D405">
        <f>fix1_fitt1!AC405</f>
        <v>4</v>
      </c>
      <c r="E405">
        <f t="shared" si="38"/>
        <v>2</v>
      </c>
      <c r="F405">
        <f t="shared" si="39"/>
        <v>2</v>
      </c>
      <c r="G405">
        <f t="shared" si="40"/>
        <v>1</v>
      </c>
      <c r="H405">
        <f>rnd_fix1!G405</f>
        <v>4</v>
      </c>
      <c r="I405">
        <f t="shared" si="41"/>
        <v>2.8</v>
      </c>
      <c r="J405">
        <f t="shared" si="42"/>
        <v>4</v>
      </c>
      <c r="K405" t="str">
        <f t="shared" si="43"/>
        <v>44</v>
      </c>
      <c r="M405" s="10" t="s">
        <v>1065</v>
      </c>
      <c r="N405" s="11">
        <v>2</v>
      </c>
      <c r="O405" s="11">
        <v>3</v>
      </c>
      <c r="P405" s="11">
        <v>4</v>
      </c>
      <c r="Q405" s="11">
        <v>3</v>
      </c>
      <c r="R405" s="11">
        <v>2</v>
      </c>
      <c r="S405" s="11">
        <v>1</v>
      </c>
      <c r="T405" s="11">
        <v>2</v>
      </c>
    </row>
    <row r="406" spans="1:20" ht="15" thickBot="1" x14ac:dyDescent="0.35">
      <c r="A406" t="str">
        <f>rnd_fix1!A406</f>
        <v>o404</v>
      </c>
      <c r="B406">
        <f>rnd_fix1!I406</f>
        <v>3</v>
      </c>
      <c r="C406">
        <f>fix1_oam1!AQ407</f>
        <v>3</v>
      </c>
      <c r="D406">
        <f>fix1_fitt1!AC406</f>
        <v>4</v>
      </c>
      <c r="E406">
        <f t="shared" si="38"/>
        <v>2</v>
      </c>
      <c r="F406">
        <f t="shared" si="39"/>
        <v>2</v>
      </c>
      <c r="G406">
        <f t="shared" si="40"/>
        <v>1</v>
      </c>
      <c r="H406">
        <f>rnd_fix1!G406</f>
        <v>4</v>
      </c>
      <c r="I406">
        <f t="shared" si="41"/>
        <v>2.8</v>
      </c>
      <c r="J406">
        <f t="shared" si="42"/>
        <v>4</v>
      </c>
      <c r="K406" t="str">
        <f t="shared" si="43"/>
        <v>44</v>
      </c>
      <c r="M406" s="10" t="s">
        <v>1066</v>
      </c>
      <c r="N406" s="11">
        <v>4</v>
      </c>
      <c r="O406" s="11">
        <v>3</v>
      </c>
      <c r="P406" s="11">
        <v>1</v>
      </c>
      <c r="Q406" s="11">
        <v>1</v>
      </c>
      <c r="R406" s="11">
        <v>2</v>
      </c>
      <c r="S406" s="11">
        <v>4</v>
      </c>
      <c r="T406" s="11">
        <v>3</v>
      </c>
    </row>
    <row r="407" spans="1:20" ht="15" thickBot="1" x14ac:dyDescent="0.35">
      <c r="A407" t="str">
        <f>rnd_fix1!A407</f>
        <v>o405</v>
      </c>
      <c r="B407">
        <f>rnd_fix1!I407</f>
        <v>3</v>
      </c>
      <c r="C407">
        <f>fix1_oam1!AQ408</f>
        <v>3</v>
      </c>
      <c r="D407">
        <f>fix1_fitt1!AC407</f>
        <v>1</v>
      </c>
      <c r="E407">
        <f t="shared" si="38"/>
        <v>2</v>
      </c>
      <c r="F407">
        <f t="shared" si="39"/>
        <v>2</v>
      </c>
      <c r="G407">
        <f t="shared" si="40"/>
        <v>4</v>
      </c>
      <c r="H407">
        <f>rnd_fix1!G407</f>
        <v>3</v>
      </c>
      <c r="I407">
        <f t="shared" si="41"/>
        <v>2.2000000000000002</v>
      </c>
      <c r="J407">
        <f t="shared" si="42"/>
        <v>1</v>
      </c>
      <c r="K407" t="str">
        <f t="shared" si="43"/>
        <v>31</v>
      </c>
      <c r="M407" s="10" t="s">
        <v>1067</v>
      </c>
      <c r="N407" s="11">
        <v>1</v>
      </c>
      <c r="O407" s="11">
        <v>3</v>
      </c>
      <c r="P407" s="11">
        <v>1</v>
      </c>
      <c r="Q407" s="11">
        <v>4</v>
      </c>
      <c r="R407" s="11">
        <v>2</v>
      </c>
      <c r="S407" s="11">
        <v>4</v>
      </c>
      <c r="T407" s="11">
        <v>3</v>
      </c>
    </row>
    <row r="408" spans="1:20" ht="15" thickBot="1" x14ac:dyDescent="0.35">
      <c r="A408" t="str">
        <f>rnd_fix1!A408</f>
        <v>o406</v>
      </c>
      <c r="B408">
        <f>rnd_fix1!I408</f>
        <v>2</v>
      </c>
      <c r="C408">
        <f>fix1_oam1!AQ409</f>
        <v>3</v>
      </c>
      <c r="D408">
        <f>fix1_fitt1!AC408</f>
        <v>1</v>
      </c>
      <c r="E408">
        <f t="shared" si="38"/>
        <v>3</v>
      </c>
      <c r="F408">
        <f t="shared" si="39"/>
        <v>2</v>
      </c>
      <c r="G408">
        <f t="shared" si="40"/>
        <v>4</v>
      </c>
      <c r="H408">
        <f>rnd_fix1!G408</f>
        <v>2</v>
      </c>
      <c r="I408">
        <f t="shared" si="41"/>
        <v>2.2000000000000002</v>
      </c>
      <c r="J408">
        <f t="shared" si="42"/>
        <v>1</v>
      </c>
      <c r="K408" t="str">
        <f t="shared" si="43"/>
        <v>21</v>
      </c>
      <c r="M408" s="10" t="s">
        <v>1068</v>
      </c>
      <c r="N408" s="11">
        <v>4</v>
      </c>
      <c r="O408" s="11">
        <v>3</v>
      </c>
      <c r="P408" s="11">
        <v>1</v>
      </c>
      <c r="Q408" s="11">
        <v>1</v>
      </c>
      <c r="R408" s="11">
        <v>2</v>
      </c>
      <c r="S408" s="11">
        <v>4</v>
      </c>
      <c r="T408" s="11">
        <v>3</v>
      </c>
    </row>
    <row r="409" spans="1:20" ht="15" thickBot="1" x14ac:dyDescent="0.35">
      <c r="A409" t="str">
        <f>rnd_fix1!A409</f>
        <v>o407</v>
      </c>
      <c r="B409">
        <f>rnd_fix1!I409</f>
        <v>2</v>
      </c>
      <c r="C409">
        <f>fix1_oam1!AQ410</f>
        <v>3</v>
      </c>
      <c r="D409">
        <f>fix1_fitt1!AC409</f>
        <v>4</v>
      </c>
      <c r="E409">
        <f t="shared" si="38"/>
        <v>3</v>
      </c>
      <c r="F409">
        <f t="shared" si="39"/>
        <v>2</v>
      </c>
      <c r="G409">
        <f t="shared" si="40"/>
        <v>1</v>
      </c>
      <c r="H409">
        <f>rnd_fix1!G409</f>
        <v>4</v>
      </c>
      <c r="I409">
        <f t="shared" si="41"/>
        <v>2.8</v>
      </c>
      <c r="J409">
        <f t="shared" si="42"/>
        <v>4</v>
      </c>
      <c r="K409" t="str">
        <f t="shared" si="43"/>
        <v>44</v>
      </c>
      <c r="M409" s="10" t="s">
        <v>1069</v>
      </c>
      <c r="N409" s="11">
        <v>3</v>
      </c>
      <c r="O409" s="11">
        <v>3</v>
      </c>
      <c r="P409" s="11">
        <v>1</v>
      </c>
      <c r="Q409" s="11">
        <v>2</v>
      </c>
      <c r="R409" s="11">
        <v>2</v>
      </c>
      <c r="S409" s="11">
        <v>4</v>
      </c>
      <c r="T409" s="11">
        <v>3</v>
      </c>
    </row>
    <row r="410" spans="1:20" ht="15" thickBot="1" x14ac:dyDescent="0.35">
      <c r="A410" t="str">
        <f>rnd_fix1!A410</f>
        <v>o408</v>
      </c>
      <c r="B410">
        <f>rnd_fix1!I410</f>
        <v>2</v>
      </c>
      <c r="C410">
        <f>fix1_oam1!AQ411</f>
        <v>3</v>
      </c>
      <c r="D410">
        <f>fix1_fitt1!AC410</f>
        <v>1</v>
      </c>
      <c r="E410">
        <f t="shared" si="38"/>
        <v>3</v>
      </c>
      <c r="F410">
        <f t="shared" si="39"/>
        <v>2</v>
      </c>
      <c r="G410">
        <f t="shared" si="40"/>
        <v>4</v>
      </c>
      <c r="H410">
        <f>rnd_fix1!G410</f>
        <v>3</v>
      </c>
      <c r="I410">
        <f t="shared" si="41"/>
        <v>2.2000000000000002</v>
      </c>
      <c r="J410">
        <f t="shared" si="42"/>
        <v>1</v>
      </c>
      <c r="K410" t="str">
        <f t="shared" si="43"/>
        <v>31</v>
      </c>
      <c r="M410" s="10" t="s">
        <v>1070</v>
      </c>
      <c r="N410" s="11">
        <v>3</v>
      </c>
      <c r="O410" s="11">
        <v>3</v>
      </c>
      <c r="P410" s="11">
        <v>4</v>
      </c>
      <c r="Q410" s="11">
        <v>2</v>
      </c>
      <c r="R410" s="11">
        <v>2</v>
      </c>
      <c r="S410" s="11">
        <v>1</v>
      </c>
      <c r="T410" s="11">
        <v>4</v>
      </c>
    </row>
    <row r="411" spans="1:20" ht="15" thickBot="1" x14ac:dyDescent="0.35">
      <c r="A411" t="str">
        <f>rnd_fix1!A411</f>
        <v>o409</v>
      </c>
      <c r="B411">
        <f>rnd_fix1!I411</f>
        <v>2</v>
      </c>
      <c r="C411">
        <f>fix1_oam1!AQ412</f>
        <v>3</v>
      </c>
      <c r="D411">
        <f>fix1_fitt1!AC411</f>
        <v>4</v>
      </c>
      <c r="E411">
        <f t="shared" si="38"/>
        <v>3</v>
      </c>
      <c r="F411">
        <f t="shared" si="39"/>
        <v>2</v>
      </c>
      <c r="G411">
        <f t="shared" si="40"/>
        <v>1</v>
      </c>
      <c r="H411">
        <f>rnd_fix1!G411</f>
        <v>4</v>
      </c>
      <c r="I411">
        <f t="shared" si="41"/>
        <v>2.8</v>
      </c>
      <c r="J411">
        <f t="shared" si="42"/>
        <v>4</v>
      </c>
      <c r="K411" t="str">
        <f t="shared" si="43"/>
        <v>44</v>
      </c>
      <c r="M411" s="10" t="s">
        <v>1071</v>
      </c>
      <c r="N411" s="11">
        <v>3</v>
      </c>
      <c r="O411" s="11">
        <v>3</v>
      </c>
      <c r="P411" s="11">
        <v>4</v>
      </c>
      <c r="Q411" s="11">
        <v>2</v>
      </c>
      <c r="R411" s="11">
        <v>2</v>
      </c>
      <c r="S411" s="11">
        <v>1</v>
      </c>
      <c r="T411" s="11">
        <v>4</v>
      </c>
    </row>
    <row r="412" spans="1:20" ht="15" thickBot="1" x14ac:dyDescent="0.35">
      <c r="A412" t="str">
        <f>rnd_fix1!A412</f>
        <v>o410</v>
      </c>
      <c r="B412">
        <f>rnd_fix1!I412</f>
        <v>3</v>
      </c>
      <c r="C412">
        <f>fix1_oam1!AQ413</f>
        <v>3</v>
      </c>
      <c r="D412">
        <f>fix1_fitt1!AC412</f>
        <v>4</v>
      </c>
      <c r="E412">
        <f t="shared" si="38"/>
        <v>2</v>
      </c>
      <c r="F412">
        <f t="shared" si="39"/>
        <v>2</v>
      </c>
      <c r="G412">
        <f t="shared" si="40"/>
        <v>1</v>
      </c>
      <c r="H412">
        <f>rnd_fix1!G412</f>
        <v>4</v>
      </c>
      <c r="I412">
        <f t="shared" si="41"/>
        <v>2.8</v>
      </c>
      <c r="J412">
        <f t="shared" si="42"/>
        <v>4</v>
      </c>
      <c r="K412" t="str">
        <f t="shared" si="43"/>
        <v>44</v>
      </c>
      <c r="M412" s="10" t="s">
        <v>1072</v>
      </c>
      <c r="N412" s="11">
        <v>3</v>
      </c>
      <c r="O412" s="11">
        <v>3</v>
      </c>
      <c r="P412" s="11">
        <v>1</v>
      </c>
      <c r="Q412" s="11">
        <v>2</v>
      </c>
      <c r="R412" s="11">
        <v>2</v>
      </c>
      <c r="S412" s="11">
        <v>4</v>
      </c>
      <c r="T412" s="11">
        <v>3</v>
      </c>
    </row>
    <row r="413" spans="1:20" ht="15" thickBot="1" x14ac:dyDescent="0.35">
      <c r="A413" t="str">
        <f>rnd_fix1!A413</f>
        <v>o411</v>
      </c>
      <c r="B413">
        <f>rnd_fix1!I413</f>
        <v>3</v>
      </c>
      <c r="C413">
        <f>fix1_oam1!AQ414</f>
        <v>3</v>
      </c>
      <c r="D413">
        <f>fix1_fitt1!AC413</f>
        <v>1</v>
      </c>
      <c r="E413">
        <f t="shared" si="38"/>
        <v>2</v>
      </c>
      <c r="F413">
        <f t="shared" si="39"/>
        <v>2</v>
      </c>
      <c r="G413">
        <f t="shared" si="40"/>
        <v>4</v>
      </c>
      <c r="H413">
        <f>rnd_fix1!G413</f>
        <v>1</v>
      </c>
      <c r="I413">
        <f t="shared" si="41"/>
        <v>2.2000000000000002</v>
      </c>
      <c r="J413">
        <f t="shared" si="42"/>
        <v>1</v>
      </c>
      <c r="K413" t="str">
        <f t="shared" si="43"/>
        <v>11</v>
      </c>
      <c r="M413" s="10" t="s">
        <v>1073</v>
      </c>
      <c r="N413" s="11">
        <v>2</v>
      </c>
      <c r="O413" s="11">
        <v>3</v>
      </c>
      <c r="P413" s="11">
        <v>1</v>
      </c>
      <c r="Q413" s="11">
        <v>3</v>
      </c>
      <c r="R413" s="11">
        <v>2</v>
      </c>
      <c r="S413" s="11">
        <v>4</v>
      </c>
      <c r="T413" s="11">
        <v>2</v>
      </c>
    </row>
    <row r="414" spans="1:20" ht="15" thickBot="1" x14ac:dyDescent="0.35">
      <c r="A414" t="str">
        <f>rnd_fix1!A414</f>
        <v>o412</v>
      </c>
      <c r="B414">
        <f>rnd_fix1!I414</f>
        <v>2</v>
      </c>
      <c r="C414">
        <f>fix1_oam1!AQ415</f>
        <v>3</v>
      </c>
      <c r="D414">
        <f>fix1_fitt1!AC414</f>
        <v>1</v>
      </c>
      <c r="E414">
        <f t="shared" si="38"/>
        <v>3</v>
      </c>
      <c r="F414">
        <f t="shared" si="39"/>
        <v>2</v>
      </c>
      <c r="G414">
        <f t="shared" si="40"/>
        <v>4</v>
      </c>
      <c r="H414">
        <f>rnd_fix1!G414</f>
        <v>3</v>
      </c>
      <c r="I414">
        <f t="shared" si="41"/>
        <v>2.2000000000000002</v>
      </c>
      <c r="J414">
        <f t="shared" si="42"/>
        <v>1</v>
      </c>
      <c r="K414" t="str">
        <f t="shared" si="43"/>
        <v>31</v>
      </c>
      <c r="M414" s="10" t="s">
        <v>1074</v>
      </c>
      <c r="N414" s="11">
        <v>2</v>
      </c>
      <c r="O414" s="11">
        <v>3</v>
      </c>
      <c r="P414" s="11">
        <v>4</v>
      </c>
      <c r="Q414" s="11">
        <v>3</v>
      </c>
      <c r="R414" s="11">
        <v>2</v>
      </c>
      <c r="S414" s="11">
        <v>1</v>
      </c>
      <c r="T414" s="11">
        <v>4</v>
      </c>
    </row>
    <row r="415" spans="1:20" ht="15" thickBot="1" x14ac:dyDescent="0.35">
      <c r="A415" t="str">
        <f>rnd_fix1!A415</f>
        <v>o413</v>
      </c>
      <c r="B415">
        <f>rnd_fix1!I415</f>
        <v>3</v>
      </c>
      <c r="C415">
        <f>fix1_oam1!AQ416</f>
        <v>2</v>
      </c>
      <c r="D415">
        <f>fix1_fitt1!AC415</f>
        <v>1</v>
      </c>
      <c r="E415">
        <f t="shared" si="38"/>
        <v>2</v>
      </c>
      <c r="F415">
        <f t="shared" si="39"/>
        <v>3</v>
      </c>
      <c r="G415">
        <f t="shared" si="40"/>
        <v>4</v>
      </c>
      <c r="H415">
        <f>rnd_fix1!G415</f>
        <v>1</v>
      </c>
      <c r="I415">
        <f t="shared" si="41"/>
        <v>2.2000000000000002</v>
      </c>
      <c r="J415">
        <f t="shared" si="42"/>
        <v>1</v>
      </c>
      <c r="K415" t="str">
        <f t="shared" si="43"/>
        <v>11</v>
      </c>
      <c r="M415" s="10" t="s">
        <v>1075</v>
      </c>
      <c r="N415" s="11">
        <v>2</v>
      </c>
      <c r="O415" s="11">
        <v>3</v>
      </c>
      <c r="P415" s="11">
        <v>1</v>
      </c>
      <c r="Q415" s="11">
        <v>3</v>
      </c>
      <c r="R415" s="11">
        <v>2</v>
      </c>
      <c r="S415" s="11">
        <v>4</v>
      </c>
      <c r="T415" s="11">
        <v>3</v>
      </c>
    </row>
    <row r="416" spans="1:20" ht="15" thickBot="1" x14ac:dyDescent="0.35">
      <c r="A416" t="str">
        <f>rnd_fix1!A416</f>
        <v>o414</v>
      </c>
      <c r="B416">
        <f>rnd_fix1!I416</f>
        <v>4</v>
      </c>
      <c r="C416">
        <f>fix1_oam1!AQ417</f>
        <v>3</v>
      </c>
      <c r="D416">
        <f>fix1_fitt1!AC416</f>
        <v>1</v>
      </c>
      <c r="E416">
        <f t="shared" si="38"/>
        <v>1</v>
      </c>
      <c r="F416">
        <f t="shared" si="39"/>
        <v>2</v>
      </c>
      <c r="G416">
        <f t="shared" si="40"/>
        <v>4</v>
      </c>
      <c r="H416">
        <f>rnd_fix1!G416</f>
        <v>1</v>
      </c>
      <c r="I416">
        <f t="shared" si="41"/>
        <v>2.2000000000000002</v>
      </c>
      <c r="J416">
        <f t="shared" si="42"/>
        <v>1</v>
      </c>
      <c r="K416" t="str">
        <f t="shared" si="43"/>
        <v>11</v>
      </c>
      <c r="M416" s="10" t="s">
        <v>1076</v>
      </c>
      <c r="N416" s="11">
        <v>2</v>
      </c>
      <c r="O416" s="11">
        <v>3</v>
      </c>
      <c r="P416" s="11">
        <v>4</v>
      </c>
      <c r="Q416" s="11">
        <v>3</v>
      </c>
      <c r="R416" s="11">
        <v>2</v>
      </c>
      <c r="S416" s="11">
        <v>1</v>
      </c>
      <c r="T416" s="11">
        <v>4</v>
      </c>
    </row>
    <row r="417" spans="1:20" ht="15" thickBot="1" x14ac:dyDescent="0.35">
      <c r="A417" t="str">
        <f>rnd_fix1!A417</f>
        <v>o415</v>
      </c>
      <c r="B417">
        <f>rnd_fix1!I417</f>
        <v>2</v>
      </c>
      <c r="C417">
        <f>fix1_oam1!AQ418</f>
        <v>3</v>
      </c>
      <c r="D417">
        <f>fix1_fitt1!AC417</f>
        <v>1</v>
      </c>
      <c r="E417">
        <f t="shared" si="38"/>
        <v>3</v>
      </c>
      <c r="F417">
        <f t="shared" si="39"/>
        <v>2</v>
      </c>
      <c r="G417">
        <f t="shared" si="40"/>
        <v>4</v>
      </c>
      <c r="H417">
        <f>rnd_fix1!G417</f>
        <v>1</v>
      </c>
      <c r="I417">
        <f t="shared" si="41"/>
        <v>2.2000000000000002</v>
      </c>
      <c r="J417">
        <f t="shared" si="42"/>
        <v>1</v>
      </c>
      <c r="K417" t="str">
        <f t="shared" si="43"/>
        <v>11</v>
      </c>
      <c r="M417" s="10" t="s">
        <v>1077</v>
      </c>
      <c r="N417" s="11">
        <v>3</v>
      </c>
      <c r="O417" s="11">
        <v>3</v>
      </c>
      <c r="P417" s="11">
        <v>4</v>
      </c>
      <c r="Q417" s="11">
        <v>2</v>
      </c>
      <c r="R417" s="11">
        <v>2</v>
      </c>
      <c r="S417" s="11">
        <v>1</v>
      </c>
      <c r="T417" s="11">
        <v>4</v>
      </c>
    </row>
    <row r="418" spans="1:20" ht="15" thickBot="1" x14ac:dyDescent="0.35">
      <c r="A418" t="str">
        <f>rnd_fix1!A418</f>
        <v>o416</v>
      </c>
      <c r="B418">
        <f>rnd_fix1!I418</f>
        <v>4</v>
      </c>
      <c r="C418">
        <f>fix1_oam1!AQ419</f>
        <v>3</v>
      </c>
      <c r="D418">
        <f>fix1_fitt1!AC418</f>
        <v>1</v>
      </c>
      <c r="E418">
        <f t="shared" si="38"/>
        <v>1</v>
      </c>
      <c r="F418">
        <f t="shared" si="39"/>
        <v>2</v>
      </c>
      <c r="G418">
        <f t="shared" si="40"/>
        <v>4</v>
      </c>
      <c r="H418">
        <f>rnd_fix1!G418</f>
        <v>1</v>
      </c>
      <c r="I418">
        <f t="shared" si="41"/>
        <v>2.2000000000000002</v>
      </c>
      <c r="J418">
        <f t="shared" si="42"/>
        <v>1</v>
      </c>
      <c r="K418" t="str">
        <f t="shared" si="43"/>
        <v>11</v>
      </c>
      <c r="M418" s="10" t="s">
        <v>1078</v>
      </c>
      <c r="N418" s="11">
        <v>3</v>
      </c>
      <c r="O418" s="11">
        <v>3</v>
      </c>
      <c r="P418" s="11">
        <v>1</v>
      </c>
      <c r="Q418" s="11">
        <v>2</v>
      </c>
      <c r="R418" s="11">
        <v>2</v>
      </c>
      <c r="S418" s="11">
        <v>4</v>
      </c>
      <c r="T418" s="11">
        <v>1</v>
      </c>
    </row>
    <row r="419" spans="1:20" ht="15" thickBot="1" x14ac:dyDescent="0.35">
      <c r="A419" t="str">
        <f>rnd_fix1!A419</f>
        <v>o417</v>
      </c>
      <c r="B419">
        <f>rnd_fix1!I419</f>
        <v>4</v>
      </c>
      <c r="C419">
        <f>fix1_oam1!AQ420</f>
        <v>3</v>
      </c>
      <c r="D419">
        <f>fix1_fitt1!AC419</f>
        <v>4</v>
      </c>
      <c r="E419">
        <f t="shared" si="38"/>
        <v>1</v>
      </c>
      <c r="F419">
        <f t="shared" si="39"/>
        <v>2</v>
      </c>
      <c r="G419">
        <f t="shared" si="40"/>
        <v>1</v>
      </c>
      <c r="H419">
        <f>rnd_fix1!G419</f>
        <v>1</v>
      </c>
      <c r="I419">
        <f t="shared" si="41"/>
        <v>2.8</v>
      </c>
      <c r="J419">
        <f t="shared" si="42"/>
        <v>4</v>
      </c>
      <c r="K419" t="str">
        <f t="shared" si="43"/>
        <v>14</v>
      </c>
      <c r="M419" s="10" t="s">
        <v>1079</v>
      </c>
      <c r="N419" s="11">
        <v>2</v>
      </c>
      <c r="O419" s="11">
        <v>3</v>
      </c>
      <c r="P419" s="11">
        <v>1</v>
      </c>
      <c r="Q419" s="11">
        <v>3</v>
      </c>
      <c r="R419" s="11">
        <v>2</v>
      </c>
      <c r="S419" s="11">
        <v>4</v>
      </c>
      <c r="T419" s="11">
        <v>3</v>
      </c>
    </row>
    <row r="420" spans="1:20" ht="15" thickBot="1" x14ac:dyDescent="0.35">
      <c r="A420" t="str">
        <f>rnd_fix1!A420</f>
        <v>o418</v>
      </c>
      <c r="B420">
        <f>rnd_fix1!I420</f>
        <v>1</v>
      </c>
      <c r="C420">
        <f>fix1_oam1!AQ421</f>
        <v>3</v>
      </c>
      <c r="D420">
        <f>fix1_fitt1!AC420</f>
        <v>1</v>
      </c>
      <c r="E420">
        <f t="shared" si="38"/>
        <v>4</v>
      </c>
      <c r="F420">
        <f t="shared" si="39"/>
        <v>2</v>
      </c>
      <c r="G420">
        <f t="shared" si="40"/>
        <v>4</v>
      </c>
      <c r="H420">
        <f>rnd_fix1!G420</f>
        <v>3</v>
      </c>
      <c r="I420">
        <f t="shared" si="41"/>
        <v>2.2000000000000002</v>
      </c>
      <c r="J420">
        <f t="shared" si="42"/>
        <v>1</v>
      </c>
      <c r="K420" t="str">
        <f t="shared" si="43"/>
        <v>31</v>
      </c>
      <c r="M420" s="10" t="s">
        <v>1080</v>
      </c>
      <c r="N420" s="11">
        <v>3</v>
      </c>
      <c r="O420" s="11">
        <v>2</v>
      </c>
      <c r="P420" s="11">
        <v>1</v>
      </c>
      <c r="Q420" s="11">
        <v>2</v>
      </c>
      <c r="R420" s="11">
        <v>3</v>
      </c>
      <c r="S420" s="11">
        <v>4</v>
      </c>
      <c r="T420" s="11">
        <v>1</v>
      </c>
    </row>
    <row r="421" spans="1:20" ht="15" thickBot="1" x14ac:dyDescent="0.35">
      <c r="A421" t="str">
        <f>rnd_fix1!A421</f>
        <v>o419</v>
      </c>
      <c r="B421">
        <f>rnd_fix1!I421</f>
        <v>4</v>
      </c>
      <c r="C421">
        <f>fix1_oam1!AQ422</f>
        <v>3</v>
      </c>
      <c r="D421">
        <f>fix1_fitt1!AC421</f>
        <v>1</v>
      </c>
      <c r="E421">
        <f t="shared" si="38"/>
        <v>1</v>
      </c>
      <c r="F421">
        <f t="shared" si="39"/>
        <v>2</v>
      </c>
      <c r="G421">
        <f t="shared" si="40"/>
        <v>4</v>
      </c>
      <c r="H421">
        <f>rnd_fix1!G421</f>
        <v>3</v>
      </c>
      <c r="I421">
        <f t="shared" si="41"/>
        <v>2.2000000000000002</v>
      </c>
      <c r="J421">
        <f t="shared" si="42"/>
        <v>1</v>
      </c>
      <c r="K421" t="str">
        <f t="shared" si="43"/>
        <v>31</v>
      </c>
      <c r="M421" s="10" t="s">
        <v>1081</v>
      </c>
      <c r="N421" s="11">
        <v>4</v>
      </c>
      <c r="O421" s="11">
        <v>3</v>
      </c>
      <c r="P421" s="11">
        <v>1</v>
      </c>
      <c r="Q421" s="11">
        <v>1</v>
      </c>
      <c r="R421" s="11">
        <v>2</v>
      </c>
      <c r="S421" s="11">
        <v>4</v>
      </c>
      <c r="T421" s="11">
        <v>1</v>
      </c>
    </row>
    <row r="422" spans="1:20" ht="15" thickBot="1" x14ac:dyDescent="0.35">
      <c r="A422" t="str">
        <f>rnd_fix1!A422</f>
        <v>o420</v>
      </c>
      <c r="B422">
        <f>rnd_fix1!I422</f>
        <v>2</v>
      </c>
      <c r="C422">
        <f>fix1_oam1!AQ423</f>
        <v>3</v>
      </c>
      <c r="D422">
        <f>fix1_fitt1!AC422</f>
        <v>1</v>
      </c>
      <c r="E422">
        <f t="shared" si="38"/>
        <v>3</v>
      </c>
      <c r="F422">
        <f t="shared" si="39"/>
        <v>2</v>
      </c>
      <c r="G422">
        <f t="shared" si="40"/>
        <v>4</v>
      </c>
      <c r="H422">
        <f>rnd_fix1!G422</f>
        <v>3</v>
      </c>
      <c r="I422">
        <f t="shared" si="41"/>
        <v>2.2000000000000002</v>
      </c>
      <c r="J422">
        <f t="shared" si="42"/>
        <v>1</v>
      </c>
      <c r="K422" t="str">
        <f t="shared" si="43"/>
        <v>31</v>
      </c>
      <c r="M422" s="10" t="s">
        <v>1082</v>
      </c>
      <c r="N422" s="11">
        <v>2</v>
      </c>
      <c r="O422" s="11">
        <v>3</v>
      </c>
      <c r="P422" s="11">
        <v>1</v>
      </c>
      <c r="Q422" s="11">
        <v>3</v>
      </c>
      <c r="R422" s="11">
        <v>2</v>
      </c>
      <c r="S422" s="11">
        <v>4</v>
      </c>
      <c r="T422" s="11">
        <v>1</v>
      </c>
    </row>
    <row r="423" spans="1:20" ht="15" thickBot="1" x14ac:dyDescent="0.35">
      <c r="A423" t="str">
        <f>rnd_fix1!A423</f>
        <v>o421</v>
      </c>
      <c r="B423">
        <f>rnd_fix1!I423</f>
        <v>4</v>
      </c>
      <c r="C423">
        <f>fix1_oam1!AQ424</f>
        <v>3</v>
      </c>
      <c r="D423">
        <f>fix1_fitt1!AC423</f>
        <v>1</v>
      </c>
      <c r="E423">
        <f t="shared" si="38"/>
        <v>1</v>
      </c>
      <c r="F423">
        <f t="shared" si="39"/>
        <v>2</v>
      </c>
      <c r="G423">
        <f t="shared" si="40"/>
        <v>4</v>
      </c>
      <c r="H423">
        <f>rnd_fix1!G423</f>
        <v>1</v>
      </c>
      <c r="I423">
        <f t="shared" si="41"/>
        <v>2.2000000000000002</v>
      </c>
      <c r="J423">
        <f t="shared" si="42"/>
        <v>1</v>
      </c>
      <c r="K423" t="str">
        <f t="shared" si="43"/>
        <v>11</v>
      </c>
      <c r="M423" s="10" t="s">
        <v>1083</v>
      </c>
      <c r="N423" s="11">
        <v>4</v>
      </c>
      <c r="O423" s="11">
        <v>3</v>
      </c>
      <c r="P423" s="11">
        <v>1</v>
      </c>
      <c r="Q423" s="11">
        <v>1</v>
      </c>
      <c r="R423" s="11">
        <v>2</v>
      </c>
      <c r="S423" s="11">
        <v>4</v>
      </c>
      <c r="T423" s="11">
        <v>1</v>
      </c>
    </row>
    <row r="424" spans="1:20" ht="15" thickBot="1" x14ac:dyDescent="0.35">
      <c r="A424" t="str">
        <f>rnd_fix1!A424</f>
        <v>o422</v>
      </c>
      <c r="B424">
        <f>rnd_fix1!I424</f>
        <v>1</v>
      </c>
      <c r="C424">
        <f>fix1_oam1!AQ425</f>
        <v>3</v>
      </c>
      <c r="D424">
        <f>fix1_fitt1!AC424</f>
        <v>1</v>
      </c>
      <c r="E424">
        <f t="shared" si="38"/>
        <v>4</v>
      </c>
      <c r="F424">
        <f t="shared" si="39"/>
        <v>2</v>
      </c>
      <c r="G424">
        <f t="shared" si="40"/>
        <v>4</v>
      </c>
      <c r="H424">
        <f>rnd_fix1!G424</f>
        <v>1</v>
      </c>
      <c r="I424">
        <f t="shared" si="41"/>
        <v>2.2000000000000002</v>
      </c>
      <c r="J424">
        <f t="shared" si="42"/>
        <v>1</v>
      </c>
      <c r="K424" t="str">
        <f t="shared" si="43"/>
        <v>11</v>
      </c>
      <c r="M424" s="10" t="s">
        <v>1084</v>
      </c>
      <c r="N424" s="11">
        <v>4</v>
      </c>
      <c r="O424" s="11">
        <v>3</v>
      </c>
      <c r="P424" s="11">
        <v>4</v>
      </c>
      <c r="Q424" s="11">
        <v>1</v>
      </c>
      <c r="R424" s="11">
        <v>2</v>
      </c>
      <c r="S424" s="11">
        <v>1</v>
      </c>
      <c r="T424" s="11">
        <v>1</v>
      </c>
    </row>
    <row r="425" spans="1:20" ht="15" thickBot="1" x14ac:dyDescent="0.35">
      <c r="A425" t="str">
        <f>rnd_fix1!A425</f>
        <v>o423</v>
      </c>
      <c r="B425">
        <f>rnd_fix1!I425</f>
        <v>3</v>
      </c>
      <c r="C425">
        <f>fix1_oam1!AQ426</f>
        <v>3</v>
      </c>
      <c r="D425">
        <f>fix1_fitt1!AC425</f>
        <v>1</v>
      </c>
      <c r="E425">
        <f t="shared" si="38"/>
        <v>2</v>
      </c>
      <c r="F425">
        <f t="shared" si="39"/>
        <v>2</v>
      </c>
      <c r="G425">
        <f t="shared" si="40"/>
        <v>4</v>
      </c>
      <c r="H425">
        <f>rnd_fix1!G425</f>
        <v>1</v>
      </c>
      <c r="I425">
        <f t="shared" si="41"/>
        <v>2.2000000000000002</v>
      </c>
      <c r="J425">
        <f t="shared" si="42"/>
        <v>1</v>
      </c>
      <c r="K425" t="str">
        <f t="shared" si="43"/>
        <v>11</v>
      </c>
      <c r="M425" s="10" t="s">
        <v>1085</v>
      </c>
      <c r="N425" s="11">
        <v>1</v>
      </c>
      <c r="O425" s="11">
        <v>3</v>
      </c>
      <c r="P425" s="11">
        <v>1</v>
      </c>
      <c r="Q425" s="11">
        <v>4</v>
      </c>
      <c r="R425" s="11">
        <v>2</v>
      </c>
      <c r="S425" s="11">
        <v>4</v>
      </c>
      <c r="T425" s="11">
        <v>3</v>
      </c>
    </row>
    <row r="426" spans="1:20" ht="15" thickBot="1" x14ac:dyDescent="0.35">
      <c r="A426" t="str">
        <f>rnd_fix1!A426</f>
        <v>o424</v>
      </c>
      <c r="B426">
        <f>rnd_fix1!I426</f>
        <v>3</v>
      </c>
      <c r="C426">
        <f>fix1_oam1!AQ427</f>
        <v>3</v>
      </c>
      <c r="D426">
        <f>fix1_fitt1!AC426</f>
        <v>4</v>
      </c>
      <c r="E426">
        <f t="shared" si="38"/>
        <v>2</v>
      </c>
      <c r="F426">
        <f t="shared" si="39"/>
        <v>2</v>
      </c>
      <c r="G426">
        <f t="shared" si="40"/>
        <v>1</v>
      </c>
      <c r="H426">
        <f>rnd_fix1!G426</f>
        <v>4</v>
      </c>
      <c r="I426">
        <f t="shared" si="41"/>
        <v>2.8</v>
      </c>
      <c r="J426">
        <f t="shared" si="42"/>
        <v>4</v>
      </c>
      <c r="K426" t="str">
        <f t="shared" si="43"/>
        <v>44</v>
      </c>
      <c r="M426" s="10" t="s">
        <v>1086</v>
      </c>
      <c r="N426" s="11">
        <v>4</v>
      </c>
      <c r="O426" s="11">
        <v>3</v>
      </c>
      <c r="P426" s="11">
        <v>1</v>
      </c>
      <c r="Q426" s="11">
        <v>1</v>
      </c>
      <c r="R426" s="11">
        <v>2</v>
      </c>
      <c r="S426" s="11">
        <v>4</v>
      </c>
      <c r="T426" s="11">
        <v>3</v>
      </c>
    </row>
    <row r="427" spans="1:20" ht="15" thickBot="1" x14ac:dyDescent="0.35">
      <c r="A427" t="str">
        <f>rnd_fix1!A427</f>
        <v>o425</v>
      </c>
      <c r="B427">
        <f>rnd_fix1!I427</f>
        <v>3</v>
      </c>
      <c r="C427">
        <f>fix1_oam1!AQ428</f>
        <v>3</v>
      </c>
      <c r="D427">
        <f>fix1_fitt1!AC427</f>
        <v>4</v>
      </c>
      <c r="E427">
        <f t="shared" si="38"/>
        <v>2</v>
      </c>
      <c r="F427">
        <f t="shared" si="39"/>
        <v>2</v>
      </c>
      <c r="G427">
        <f t="shared" si="40"/>
        <v>1</v>
      </c>
      <c r="H427">
        <f>rnd_fix1!G427</f>
        <v>4</v>
      </c>
      <c r="I427">
        <f t="shared" si="41"/>
        <v>2.8</v>
      </c>
      <c r="J427">
        <f t="shared" si="42"/>
        <v>4</v>
      </c>
      <c r="K427" t="str">
        <f t="shared" si="43"/>
        <v>44</v>
      </c>
      <c r="M427" s="10" t="s">
        <v>1087</v>
      </c>
      <c r="N427" s="11">
        <v>2</v>
      </c>
      <c r="O427" s="11">
        <v>3</v>
      </c>
      <c r="P427" s="11">
        <v>1</v>
      </c>
      <c r="Q427" s="11">
        <v>3</v>
      </c>
      <c r="R427" s="11">
        <v>2</v>
      </c>
      <c r="S427" s="11">
        <v>4</v>
      </c>
      <c r="T427" s="11">
        <v>3</v>
      </c>
    </row>
    <row r="428" spans="1:20" ht="15" thickBot="1" x14ac:dyDescent="0.35">
      <c r="A428" t="str">
        <f>rnd_fix1!A428</f>
        <v>o426</v>
      </c>
      <c r="B428">
        <f>rnd_fix1!I428</f>
        <v>4</v>
      </c>
      <c r="C428">
        <f>fix1_oam1!AQ429</f>
        <v>3</v>
      </c>
      <c r="D428">
        <f>fix1_fitt1!AC428</f>
        <v>4</v>
      </c>
      <c r="E428">
        <f t="shared" si="38"/>
        <v>1</v>
      </c>
      <c r="F428">
        <f t="shared" si="39"/>
        <v>2</v>
      </c>
      <c r="G428">
        <f t="shared" si="40"/>
        <v>1</v>
      </c>
      <c r="H428">
        <f>rnd_fix1!G428</f>
        <v>4</v>
      </c>
      <c r="I428">
        <f t="shared" si="41"/>
        <v>2.8</v>
      </c>
      <c r="J428">
        <f t="shared" si="42"/>
        <v>4</v>
      </c>
      <c r="K428" t="str">
        <f t="shared" si="43"/>
        <v>44</v>
      </c>
      <c r="M428" s="10" t="s">
        <v>1088</v>
      </c>
      <c r="N428" s="11">
        <v>4</v>
      </c>
      <c r="O428" s="11">
        <v>3</v>
      </c>
      <c r="P428" s="11">
        <v>1</v>
      </c>
      <c r="Q428" s="11">
        <v>1</v>
      </c>
      <c r="R428" s="11">
        <v>2</v>
      </c>
      <c r="S428" s="11">
        <v>4</v>
      </c>
      <c r="T428" s="11">
        <v>1</v>
      </c>
    </row>
    <row r="429" spans="1:20" ht="15" thickBot="1" x14ac:dyDescent="0.35">
      <c r="A429" t="str">
        <f>rnd_fix1!A429</f>
        <v>o427</v>
      </c>
      <c r="B429">
        <f>rnd_fix1!I429</f>
        <v>2</v>
      </c>
      <c r="C429">
        <f>fix1_oam1!AQ430</f>
        <v>3</v>
      </c>
      <c r="D429">
        <f>fix1_fitt1!AC429</f>
        <v>4</v>
      </c>
      <c r="E429">
        <f t="shared" si="38"/>
        <v>3</v>
      </c>
      <c r="F429">
        <f t="shared" si="39"/>
        <v>2</v>
      </c>
      <c r="G429">
        <f t="shared" si="40"/>
        <v>1</v>
      </c>
      <c r="H429">
        <f>rnd_fix1!G429</f>
        <v>4</v>
      </c>
      <c r="I429">
        <f t="shared" si="41"/>
        <v>2.8</v>
      </c>
      <c r="J429">
        <f t="shared" si="42"/>
        <v>4</v>
      </c>
      <c r="K429" t="str">
        <f t="shared" si="43"/>
        <v>44</v>
      </c>
      <c r="M429" s="10" t="s">
        <v>1089</v>
      </c>
      <c r="N429" s="11">
        <v>1</v>
      </c>
      <c r="O429" s="11">
        <v>3</v>
      </c>
      <c r="P429" s="11">
        <v>1</v>
      </c>
      <c r="Q429" s="11">
        <v>4</v>
      </c>
      <c r="R429" s="11">
        <v>2</v>
      </c>
      <c r="S429" s="11">
        <v>4</v>
      </c>
      <c r="T429" s="11">
        <v>1</v>
      </c>
    </row>
    <row r="430" spans="1:20" ht="15" thickBot="1" x14ac:dyDescent="0.35">
      <c r="A430" t="str">
        <f>rnd_fix1!A430</f>
        <v>o428</v>
      </c>
      <c r="B430">
        <f>rnd_fix1!I430</f>
        <v>3</v>
      </c>
      <c r="C430">
        <f>fix1_oam1!AQ431</f>
        <v>3</v>
      </c>
      <c r="D430">
        <f>fix1_fitt1!AC430</f>
        <v>1</v>
      </c>
      <c r="E430">
        <f t="shared" si="38"/>
        <v>2</v>
      </c>
      <c r="F430">
        <f t="shared" si="39"/>
        <v>2</v>
      </c>
      <c r="G430">
        <f t="shared" si="40"/>
        <v>4</v>
      </c>
      <c r="H430">
        <f>rnd_fix1!G430</f>
        <v>3</v>
      </c>
      <c r="I430">
        <f t="shared" si="41"/>
        <v>2.2000000000000002</v>
      </c>
      <c r="J430">
        <f t="shared" si="42"/>
        <v>1</v>
      </c>
      <c r="K430" t="str">
        <f t="shared" si="43"/>
        <v>31</v>
      </c>
      <c r="M430" s="10" t="s">
        <v>1090</v>
      </c>
      <c r="N430" s="11">
        <v>3</v>
      </c>
      <c r="O430" s="11">
        <v>3</v>
      </c>
      <c r="P430" s="11">
        <v>1</v>
      </c>
      <c r="Q430" s="11">
        <v>2</v>
      </c>
      <c r="R430" s="11">
        <v>2</v>
      </c>
      <c r="S430" s="11">
        <v>4</v>
      </c>
      <c r="T430" s="11">
        <v>1</v>
      </c>
    </row>
    <row r="431" spans="1:20" ht="15" thickBot="1" x14ac:dyDescent="0.35">
      <c r="A431" t="str">
        <f>rnd_fix1!A431</f>
        <v>o429</v>
      </c>
      <c r="B431">
        <f>rnd_fix1!I431</f>
        <v>4</v>
      </c>
      <c r="C431">
        <f>fix1_oam1!AQ432</f>
        <v>3</v>
      </c>
      <c r="D431">
        <f>fix1_fitt1!AC431</f>
        <v>1</v>
      </c>
      <c r="E431">
        <f t="shared" si="38"/>
        <v>1</v>
      </c>
      <c r="F431">
        <f t="shared" si="39"/>
        <v>2</v>
      </c>
      <c r="G431">
        <f t="shared" si="40"/>
        <v>4</v>
      </c>
      <c r="H431">
        <f>rnd_fix1!G431</f>
        <v>3</v>
      </c>
      <c r="I431">
        <f t="shared" si="41"/>
        <v>2.2000000000000002</v>
      </c>
      <c r="J431">
        <f t="shared" si="42"/>
        <v>1</v>
      </c>
      <c r="K431" t="str">
        <f t="shared" si="43"/>
        <v>31</v>
      </c>
      <c r="M431" s="10" t="s">
        <v>1091</v>
      </c>
      <c r="N431" s="11">
        <v>3</v>
      </c>
      <c r="O431" s="11">
        <v>3</v>
      </c>
      <c r="P431" s="11">
        <v>4</v>
      </c>
      <c r="Q431" s="11">
        <v>2</v>
      </c>
      <c r="R431" s="11">
        <v>2</v>
      </c>
      <c r="S431" s="11">
        <v>1</v>
      </c>
      <c r="T431" s="11">
        <v>4</v>
      </c>
    </row>
    <row r="432" spans="1:20" ht="15" thickBot="1" x14ac:dyDescent="0.35">
      <c r="A432" t="str">
        <f>rnd_fix1!A432</f>
        <v>o430</v>
      </c>
      <c r="B432">
        <f>rnd_fix1!I432</f>
        <v>4</v>
      </c>
      <c r="C432">
        <f>fix1_oam1!AQ433</f>
        <v>3</v>
      </c>
      <c r="D432">
        <f>fix1_fitt1!AC432</f>
        <v>1</v>
      </c>
      <c r="E432">
        <f t="shared" si="38"/>
        <v>1</v>
      </c>
      <c r="F432">
        <f t="shared" si="39"/>
        <v>2</v>
      </c>
      <c r="G432">
        <f t="shared" si="40"/>
        <v>4</v>
      </c>
      <c r="H432">
        <f>rnd_fix1!G432</f>
        <v>2</v>
      </c>
      <c r="I432">
        <f t="shared" si="41"/>
        <v>2.2000000000000002</v>
      </c>
      <c r="J432">
        <f t="shared" si="42"/>
        <v>1</v>
      </c>
      <c r="K432" t="str">
        <f t="shared" si="43"/>
        <v>21</v>
      </c>
      <c r="M432" s="10" t="s">
        <v>1092</v>
      </c>
      <c r="N432" s="11">
        <v>3</v>
      </c>
      <c r="O432" s="11">
        <v>3</v>
      </c>
      <c r="P432" s="11">
        <v>4</v>
      </c>
      <c r="Q432" s="11">
        <v>2</v>
      </c>
      <c r="R432" s="11">
        <v>2</v>
      </c>
      <c r="S432" s="11">
        <v>1</v>
      </c>
      <c r="T432" s="11">
        <v>4</v>
      </c>
    </row>
    <row r="433" spans="1:20" ht="15" thickBot="1" x14ac:dyDescent="0.35">
      <c r="A433" t="str">
        <f>rnd_fix1!A433</f>
        <v>o431</v>
      </c>
      <c r="B433">
        <f>rnd_fix1!I433</f>
        <v>2</v>
      </c>
      <c r="C433">
        <f>fix1_oam1!AQ434</f>
        <v>2</v>
      </c>
      <c r="D433">
        <f>fix1_fitt1!AC433</f>
        <v>1</v>
      </c>
      <c r="E433">
        <f t="shared" si="38"/>
        <v>3</v>
      </c>
      <c r="F433">
        <f t="shared" si="39"/>
        <v>3</v>
      </c>
      <c r="G433">
        <f t="shared" si="40"/>
        <v>4</v>
      </c>
      <c r="H433">
        <f>rnd_fix1!G433</f>
        <v>3</v>
      </c>
      <c r="I433">
        <f t="shared" si="41"/>
        <v>2.2000000000000002</v>
      </c>
      <c r="J433">
        <f t="shared" si="42"/>
        <v>1</v>
      </c>
      <c r="K433" t="str">
        <f t="shared" si="43"/>
        <v>31</v>
      </c>
      <c r="M433" s="10" t="s">
        <v>1093</v>
      </c>
      <c r="N433" s="11">
        <v>4</v>
      </c>
      <c r="O433" s="11">
        <v>3</v>
      </c>
      <c r="P433" s="11">
        <v>4</v>
      </c>
      <c r="Q433" s="11">
        <v>1</v>
      </c>
      <c r="R433" s="11">
        <v>2</v>
      </c>
      <c r="S433" s="11">
        <v>1</v>
      </c>
      <c r="T433" s="11">
        <v>4</v>
      </c>
    </row>
    <row r="434" spans="1:20" ht="15" thickBot="1" x14ac:dyDescent="0.35">
      <c r="A434" t="str">
        <f>rnd_fix1!A434</f>
        <v>o432</v>
      </c>
      <c r="B434">
        <f>rnd_fix1!I434</f>
        <v>2</v>
      </c>
      <c r="C434">
        <f>fix1_oam1!AQ435</f>
        <v>3</v>
      </c>
      <c r="D434">
        <f>fix1_fitt1!AC434</f>
        <v>1</v>
      </c>
      <c r="E434">
        <f t="shared" si="38"/>
        <v>3</v>
      </c>
      <c r="F434">
        <f t="shared" si="39"/>
        <v>2</v>
      </c>
      <c r="G434">
        <f t="shared" si="40"/>
        <v>4</v>
      </c>
      <c r="H434">
        <f>rnd_fix1!G434</f>
        <v>2</v>
      </c>
      <c r="I434">
        <f t="shared" si="41"/>
        <v>2.2000000000000002</v>
      </c>
      <c r="J434">
        <f t="shared" si="42"/>
        <v>1</v>
      </c>
      <c r="K434" t="str">
        <f t="shared" si="43"/>
        <v>21</v>
      </c>
      <c r="M434" s="10" t="s">
        <v>1094</v>
      </c>
      <c r="N434" s="11">
        <v>2</v>
      </c>
      <c r="O434" s="11">
        <v>3</v>
      </c>
      <c r="P434" s="11">
        <v>4</v>
      </c>
      <c r="Q434" s="11">
        <v>3</v>
      </c>
      <c r="R434" s="11">
        <v>2</v>
      </c>
      <c r="S434" s="11">
        <v>1</v>
      </c>
      <c r="T434" s="11">
        <v>4</v>
      </c>
    </row>
    <row r="435" spans="1:20" ht="15" thickBot="1" x14ac:dyDescent="0.35">
      <c r="A435" t="str">
        <f>rnd_fix1!A435</f>
        <v>o433</v>
      </c>
      <c r="B435">
        <f>rnd_fix1!I435</f>
        <v>2</v>
      </c>
      <c r="C435">
        <f>fix1_oam1!AQ436</f>
        <v>3</v>
      </c>
      <c r="D435">
        <f>fix1_fitt1!AC435</f>
        <v>4</v>
      </c>
      <c r="E435">
        <f t="shared" si="38"/>
        <v>3</v>
      </c>
      <c r="F435">
        <f t="shared" si="39"/>
        <v>2</v>
      </c>
      <c r="G435">
        <f t="shared" si="40"/>
        <v>1</v>
      </c>
      <c r="H435">
        <f>rnd_fix1!G435</f>
        <v>4</v>
      </c>
      <c r="I435">
        <f t="shared" si="41"/>
        <v>2.8</v>
      </c>
      <c r="J435">
        <f t="shared" si="42"/>
        <v>4</v>
      </c>
      <c r="K435" t="str">
        <f t="shared" si="43"/>
        <v>44</v>
      </c>
      <c r="M435" s="10" t="s">
        <v>1095</v>
      </c>
      <c r="N435" s="11">
        <v>3</v>
      </c>
      <c r="O435" s="11">
        <v>3</v>
      </c>
      <c r="P435" s="11">
        <v>1</v>
      </c>
      <c r="Q435" s="11">
        <v>2</v>
      </c>
      <c r="R435" s="11">
        <v>2</v>
      </c>
      <c r="S435" s="11">
        <v>4</v>
      </c>
      <c r="T435" s="11">
        <v>3</v>
      </c>
    </row>
    <row r="436" spans="1:20" ht="15" thickBot="1" x14ac:dyDescent="0.35">
      <c r="A436" t="str">
        <f>rnd_fix1!A436</f>
        <v>o434</v>
      </c>
      <c r="B436">
        <f>rnd_fix1!I436</f>
        <v>4</v>
      </c>
      <c r="C436">
        <f>fix1_oam1!AQ437</f>
        <v>3</v>
      </c>
      <c r="D436">
        <f>fix1_fitt1!AC436</f>
        <v>1</v>
      </c>
      <c r="E436">
        <f t="shared" si="38"/>
        <v>1</v>
      </c>
      <c r="F436">
        <f t="shared" si="39"/>
        <v>2</v>
      </c>
      <c r="G436">
        <f t="shared" si="40"/>
        <v>4</v>
      </c>
      <c r="H436">
        <f>rnd_fix1!G436</f>
        <v>3</v>
      </c>
      <c r="I436">
        <f t="shared" si="41"/>
        <v>2.2000000000000002</v>
      </c>
      <c r="J436">
        <f t="shared" si="42"/>
        <v>1</v>
      </c>
      <c r="K436" t="str">
        <f t="shared" si="43"/>
        <v>31</v>
      </c>
      <c r="M436" s="10" t="s">
        <v>1096</v>
      </c>
      <c r="N436" s="11">
        <v>4</v>
      </c>
      <c r="O436" s="11">
        <v>3</v>
      </c>
      <c r="P436" s="11">
        <v>1</v>
      </c>
      <c r="Q436" s="11">
        <v>1</v>
      </c>
      <c r="R436" s="11">
        <v>2</v>
      </c>
      <c r="S436" s="11">
        <v>4</v>
      </c>
      <c r="T436" s="11">
        <v>3</v>
      </c>
    </row>
    <row r="437" spans="1:20" ht="15" thickBot="1" x14ac:dyDescent="0.35">
      <c r="A437" t="str">
        <f>rnd_fix1!A437</f>
        <v>o435</v>
      </c>
      <c r="B437">
        <f>rnd_fix1!I437</f>
        <v>1</v>
      </c>
      <c r="C437">
        <f>fix1_oam1!AQ438</f>
        <v>3</v>
      </c>
      <c r="D437">
        <f>fix1_fitt1!AC437</f>
        <v>1</v>
      </c>
      <c r="E437">
        <f t="shared" si="38"/>
        <v>4</v>
      </c>
      <c r="F437">
        <f t="shared" si="39"/>
        <v>2</v>
      </c>
      <c r="G437">
        <f t="shared" si="40"/>
        <v>4</v>
      </c>
      <c r="H437">
        <f>rnd_fix1!G437</f>
        <v>3</v>
      </c>
      <c r="I437">
        <f t="shared" si="41"/>
        <v>2.2000000000000002</v>
      </c>
      <c r="J437">
        <f t="shared" si="42"/>
        <v>1</v>
      </c>
      <c r="K437" t="str">
        <f t="shared" si="43"/>
        <v>31</v>
      </c>
      <c r="M437" s="10" t="s">
        <v>1097</v>
      </c>
      <c r="N437" s="11">
        <v>4</v>
      </c>
      <c r="O437" s="11">
        <v>3</v>
      </c>
      <c r="P437" s="11">
        <v>1</v>
      </c>
      <c r="Q437" s="11">
        <v>1</v>
      </c>
      <c r="R437" s="11">
        <v>2</v>
      </c>
      <c r="S437" s="11">
        <v>4</v>
      </c>
      <c r="T437" s="11">
        <v>2</v>
      </c>
    </row>
    <row r="438" spans="1:20" ht="15" thickBot="1" x14ac:dyDescent="0.35">
      <c r="A438" t="str">
        <f>rnd_fix1!A438</f>
        <v>o436</v>
      </c>
      <c r="B438">
        <f>rnd_fix1!I438</f>
        <v>1</v>
      </c>
      <c r="C438">
        <f>fix1_oam1!AQ439</f>
        <v>3</v>
      </c>
      <c r="D438">
        <f>fix1_fitt1!AC438</f>
        <v>4</v>
      </c>
      <c r="E438">
        <f t="shared" si="38"/>
        <v>4</v>
      </c>
      <c r="F438">
        <f t="shared" si="39"/>
        <v>2</v>
      </c>
      <c r="G438">
        <f t="shared" si="40"/>
        <v>1</v>
      </c>
      <c r="H438">
        <f>rnd_fix1!G438</f>
        <v>4</v>
      </c>
      <c r="I438">
        <f t="shared" si="41"/>
        <v>2.8</v>
      </c>
      <c r="J438">
        <f t="shared" si="42"/>
        <v>4</v>
      </c>
      <c r="K438" t="str">
        <f t="shared" si="43"/>
        <v>44</v>
      </c>
      <c r="M438" s="10" t="s">
        <v>1098</v>
      </c>
      <c r="N438" s="11">
        <v>2</v>
      </c>
      <c r="O438" s="11">
        <v>2</v>
      </c>
      <c r="P438" s="11">
        <v>1</v>
      </c>
      <c r="Q438" s="11">
        <v>3</v>
      </c>
      <c r="R438" s="11">
        <v>3</v>
      </c>
      <c r="S438" s="11">
        <v>4</v>
      </c>
      <c r="T438" s="11">
        <v>3</v>
      </c>
    </row>
    <row r="439" spans="1:20" ht="15" thickBot="1" x14ac:dyDescent="0.35">
      <c r="A439" t="str">
        <f>rnd_fix1!A439</f>
        <v>o437</v>
      </c>
      <c r="B439">
        <f>rnd_fix1!I439</f>
        <v>4</v>
      </c>
      <c r="C439">
        <f>fix1_oam1!AQ440</f>
        <v>3</v>
      </c>
      <c r="D439">
        <f>fix1_fitt1!AC439</f>
        <v>4</v>
      </c>
      <c r="E439">
        <f t="shared" si="38"/>
        <v>1</v>
      </c>
      <c r="F439">
        <f t="shared" si="39"/>
        <v>2</v>
      </c>
      <c r="G439">
        <f t="shared" si="40"/>
        <v>1</v>
      </c>
      <c r="H439">
        <f>rnd_fix1!G439</f>
        <v>4</v>
      </c>
      <c r="I439">
        <f t="shared" si="41"/>
        <v>2.8</v>
      </c>
      <c r="J439">
        <f t="shared" si="42"/>
        <v>4</v>
      </c>
      <c r="K439" t="str">
        <f t="shared" si="43"/>
        <v>44</v>
      </c>
      <c r="M439" s="10" t="s">
        <v>1099</v>
      </c>
      <c r="N439" s="11">
        <v>2</v>
      </c>
      <c r="O439" s="11">
        <v>3</v>
      </c>
      <c r="P439" s="11">
        <v>1</v>
      </c>
      <c r="Q439" s="11">
        <v>3</v>
      </c>
      <c r="R439" s="11">
        <v>2</v>
      </c>
      <c r="S439" s="11">
        <v>4</v>
      </c>
      <c r="T439" s="11">
        <v>2</v>
      </c>
    </row>
    <row r="440" spans="1:20" ht="15" thickBot="1" x14ac:dyDescent="0.35">
      <c r="A440" t="str">
        <f>rnd_fix1!A440</f>
        <v>o438</v>
      </c>
      <c r="B440">
        <f>rnd_fix1!I440</f>
        <v>4</v>
      </c>
      <c r="C440">
        <f>fix1_oam1!AQ441</f>
        <v>3</v>
      </c>
      <c r="D440">
        <f>fix1_fitt1!AC440</f>
        <v>1</v>
      </c>
      <c r="E440">
        <f t="shared" si="38"/>
        <v>1</v>
      </c>
      <c r="F440">
        <f t="shared" si="39"/>
        <v>2</v>
      </c>
      <c r="G440">
        <f t="shared" si="40"/>
        <v>4</v>
      </c>
      <c r="H440">
        <f>rnd_fix1!G440</f>
        <v>2</v>
      </c>
      <c r="I440">
        <f t="shared" si="41"/>
        <v>2.2000000000000002</v>
      </c>
      <c r="J440">
        <f t="shared" si="42"/>
        <v>1</v>
      </c>
      <c r="K440" t="str">
        <f t="shared" si="43"/>
        <v>21</v>
      </c>
      <c r="M440" s="10" t="s">
        <v>1100</v>
      </c>
      <c r="N440" s="11">
        <v>2</v>
      </c>
      <c r="O440" s="11">
        <v>3</v>
      </c>
      <c r="P440" s="11">
        <v>4</v>
      </c>
      <c r="Q440" s="11">
        <v>3</v>
      </c>
      <c r="R440" s="11">
        <v>2</v>
      </c>
      <c r="S440" s="11">
        <v>1</v>
      </c>
      <c r="T440" s="11">
        <v>4</v>
      </c>
    </row>
    <row r="441" spans="1:20" ht="15" thickBot="1" x14ac:dyDescent="0.35">
      <c r="A441" t="str">
        <f>rnd_fix1!A441</f>
        <v>o439</v>
      </c>
      <c r="B441">
        <f>rnd_fix1!I441</f>
        <v>3</v>
      </c>
      <c r="C441">
        <f>fix1_oam1!AQ442</f>
        <v>3</v>
      </c>
      <c r="D441">
        <f>fix1_fitt1!AC441</f>
        <v>4</v>
      </c>
      <c r="E441">
        <f t="shared" si="38"/>
        <v>2</v>
      </c>
      <c r="F441">
        <f t="shared" si="39"/>
        <v>2</v>
      </c>
      <c r="G441">
        <f t="shared" si="40"/>
        <v>1</v>
      </c>
      <c r="H441">
        <f>rnd_fix1!G441</f>
        <v>4</v>
      </c>
      <c r="I441">
        <f t="shared" si="41"/>
        <v>2.8</v>
      </c>
      <c r="J441">
        <f t="shared" si="42"/>
        <v>4</v>
      </c>
      <c r="K441" t="str">
        <f t="shared" si="43"/>
        <v>44</v>
      </c>
      <c r="M441" s="10" t="s">
        <v>1101</v>
      </c>
      <c r="N441" s="11">
        <v>4</v>
      </c>
      <c r="O441" s="11">
        <v>3</v>
      </c>
      <c r="P441" s="11">
        <v>1</v>
      </c>
      <c r="Q441" s="11">
        <v>1</v>
      </c>
      <c r="R441" s="11">
        <v>2</v>
      </c>
      <c r="S441" s="11">
        <v>4</v>
      </c>
      <c r="T441" s="11">
        <v>3</v>
      </c>
    </row>
    <row r="442" spans="1:20" ht="15" thickBot="1" x14ac:dyDescent="0.35">
      <c r="A442" t="str">
        <f>rnd_fix1!A442</f>
        <v>o440</v>
      </c>
      <c r="B442">
        <f>rnd_fix1!I442</f>
        <v>4</v>
      </c>
      <c r="C442">
        <f>fix1_oam1!AQ443</f>
        <v>3</v>
      </c>
      <c r="D442">
        <f>fix1_fitt1!AC442</f>
        <v>1</v>
      </c>
      <c r="E442">
        <f t="shared" si="38"/>
        <v>1</v>
      </c>
      <c r="F442">
        <f t="shared" si="39"/>
        <v>2</v>
      </c>
      <c r="G442">
        <f t="shared" si="40"/>
        <v>4</v>
      </c>
      <c r="H442">
        <f>rnd_fix1!G442</f>
        <v>2</v>
      </c>
      <c r="I442">
        <f t="shared" si="41"/>
        <v>2.2000000000000002</v>
      </c>
      <c r="J442">
        <f t="shared" si="42"/>
        <v>1</v>
      </c>
      <c r="K442" t="str">
        <f t="shared" si="43"/>
        <v>21</v>
      </c>
      <c r="M442" s="10" t="s">
        <v>1102</v>
      </c>
      <c r="N442" s="11">
        <v>1</v>
      </c>
      <c r="O442" s="11">
        <v>3</v>
      </c>
      <c r="P442" s="11">
        <v>1</v>
      </c>
      <c r="Q442" s="11">
        <v>4</v>
      </c>
      <c r="R442" s="11">
        <v>2</v>
      </c>
      <c r="S442" s="11">
        <v>4</v>
      </c>
      <c r="T442" s="11">
        <v>3</v>
      </c>
    </row>
    <row r="443" spans="1:20" ht="15" thickBot="1" x14ac:dyDescent="0.35">
      <c r="A443" t="str">
        <f>rnd_fix1!A443</f>
        <v>o441</v>
      </c>
      <c r="B443">
        <f>rnd_fix1!I443</f>
        <v>4</v>
      </c>
      <c r="C443">
        <f>fix1_oam1!AQ444</f>
        <v>3</v>
      </c>
      <c r="D443">
        <f>fix1_fitt1!AC443</f>
        <v>4</v>
      </c>
      <c r="E443">
        <f t="shared" si="38"/>
        <v>1</v>
      </c>
      <c r="F443">
        <f t="shared" si="39"/>
        <v>2</v>
      </c>
      <c r="G443">
        <f t="shared" si="40"/>
        <v>1</v>
      </c>
      <c r="H443">
        <f>rnd_fix1!G443</f>
        <v>4</v>
      </c>
      <c r="I443">
        <f t="shared" si="41"/>
        <v>2.8</v>
      </c>
      <c r="J443">
        <f t="shared" si="42"/>
        <v>4</v>
      </c>
      <c r="K443" t="str">
        <f t="shared" si="43"/>
        <v>44</v>
      </c>
      <c r="M443" s="10" t="s">
        <v>1103</v>
      </c>
      <c r="N443" s="11">
        <v>1</v>
      </c>
      <c r="O443" s="11">
        <v>3</v>
      </c>
      <c r="P443" s="11">
        <v>4</v>
      </c>
      <c r="Q443" s="11">
        <v>4</v>
      </c>
      <c r="R443" s="11">
        <v>2</v>
      </c>
      <c r="S443" s="11">
        <v>1</v>
      </c>
      <c r="T443" s="11">
        <v>4</v>
      </c>
    </row>
    <row r="444" spans="1:20" ht="15" thickBot="1" x14ac:dyDescent="0.35">
      <c r="A444" t="str">
        <f>rnd_fix1!A444</f>
        <v>o442</v>
      </c>
      <c r="B444">
        <f>rnd_fix1!I444</f>
        <v>2</v>
      </c>
      <c r="C444">
        <f>fix1_oam1!AQ445</f>
        <v>3</v>
      </c>
      <c r="D444">
        <f>fix1_fitt1!AC444</f>
        <v>1</v>
      </c>
      <c r="E444">
        <f t="shared" si="38"/>
        <v>3</v>
      </c>
      <c r="F444">
        <f t="shared" si="39"/>
        <v>2</v>
      </c>
      <c r="G444">
        <f t="shared" si="40"/>
        <v>4</v>
      </c>
      <c r="H444">
        <f>rnd_fix1!G444</f>
        <v>1</v>
      </c>
      <c r="I444">
        <f t="shared" si="41"/>
        <v>2.2000000000000002</v>
      </c>
      <c r="J444">
        <f t="shared" si="42"/>
        <v>1</v>
      </c>
      <c r="K444" t="str">
        <f t="shared" si="43"/>
        <v>11</v>
      </c>
      <c r="M444" s="10" t="s">
        <v>1104</v>
      </c>
      <c r="N444" s="11">
        <v>4</v>
      </c>
      <c r="O444" s="11">
        <v>3</v>
      </c>
      <c r="P444" s="11">
        <v>4</v>
      </c>
      <c r="Q444" s="11">
        <v>1</v>
      </c>
      <c r="R444" s="11">
        <v>2</v>
      </c>
      <c r="S444" s="11">
        <v>1</v>
      </c>
      <c r="T444" s="11">
        <v>4</v>
      </c>
    </row>
    <row r="445" spans="1:20" ht="15" thickBot="1" x14ac:dyDescent="0.35">
      <c r="A445" t="str">
        <f>rnd_fix1!A445</f>
        <v>o443</v>
      </c>
      <c r="B445">
        <f>rnd_fix1!I445</f>
        <v>2</v>
      </c>
      <c r="C445">
        <f>fix1_oam1!AQ446</f>
        <v>3</v>
      </c>
      <c r="D445">
        <f>fix1_fitt1!AC445</f>
        <v>1</v>
      </c>
      <c r="E445">
        <f t="shared" si="38"/>
        <v>3</v>
      </c>
      <c r="F445">
        <f t="shared" si="39"/>
        <v>2</v>
      </c>
      <c r="G445">
        <f t="shared" si="40"/>
        <v>4</v>
      </c>
      <c r="H445">
        <f>rnd_fix1!G445</f>
        <v>3</v>
      </c>
      <c r="I445">
        <f t="shared" si="41"/>
        <v>2.2000000000000002</v>
      </c>
      <c r="J445">
        <f t="shared" si="42"/>
        <v>1</v>
      </c>
      <c r="K445" t="str">
        <f t="shared" si="43"/>
        <v>31</v>
      </c>
      <c r="M445" s="10" t="s">
        <v>1105</v>
      </c>
      <c r="N445" s="11">
        <v>4</v>
      </c>
      <c r="O445" s="11">
        <v>3</v>
      </c>
      <c r="P445" s="11">
        <v>1</v>
      </c>
      <c r="Q445" s="11">
        <v>1</v>
      </c>
      <c r="R445" s="11">
        <v>2</v>
      </c>
      <c r="S445" s="11">
        <v>4</v>
      </c>
      <c r="T445" s="11">
        <v>2</v>
      </c>
    </row>
    <row r="446" spans="1:20" ht="15" thickBot="1" x14ac:dyDescent="0.35">
      <c r="A446" t="str">
        <f>rnd_fix1!A446</f>
        <v>o444</v>
      </c>
      <c r="B446">
        <f>rnd_fix1!I446</f>
        <v>2</v>
      </c>
      <c r="C446">
        <f>fix1_oam1!AQ447</f>
        <v>3</v>
      </c>
      <c r="D446">
        <f>fix1_fitt1!AC446</f>
        <v>4</v>
      </c>
      <c r="E446">
        <f t="shared" si="38"/>
        <v>3</v>
      </c>
      <c r="F446">
        <f t="shared" si="39"/>
        <v>2</v>
      </c>
      <c r="G446">
        <f t="shared" si="40"/>
        <v>1</v>
      </c>
      <c r="H446">
        <f>rnd_fix1!G446</f>
        <v>4</v>
      </c>
      <c r="I446">
        <f t="shared" si="41"/>
        <v>2.8</v>
      </c>
      <c r="J446">
        <f t="shared" si="42"/>
        <v>4</v>
      </c>
      <c r="K446" t="str">
        <f t="shared" si="43"/>
        <v>44</v>
      </c>
      <c r="M446" s="10" t="s">
        <v>1106</v>
      </c>
      <c r="N446" s="11">
        <v>3</v>
      </c>
      <c r="O446" s="11">
        <v>3</v>
      </c>
      <c r="P446" s="11">
        <v>4</v>
      </c>
      <c r="Q446" s="11">
        <v>2</v>
      </c>
      <c r="R446" s="11">
        <v>2</v>
      </c>
      <c r="S446" s="11">
        <v>1</v>
      </c>
      <c r="T446" s="11">
        <v>4</v>
      </c>
    </row>
    <row r="447" spans="1:20" ht="15" thickBot="1" x14ac:dyDescent="0.35">
      <c r="A447" t="str">
        <f>rnd_fix1!A447</f>
        <v>o445</v>
      </c>
      <c r="B447">
        <f>rnd_fix1!I447</f>
        <v>3</v>
      </c>
      <c r="C447">
        <f>fix1_oam1!AQ448</f>
        <v>3</v>
      </c>
      <c r="D447">
        <f>fix1_fitt1!AC447</f>
        <v>1</v>
      </c>
      <c r="E447">
        <f t="shared" si="38"/>
        <v>2</v>
      </c>
      <c r="F447">
        <f t="shared" si="39"/>
        <v>2</v>
      </c>
      <c r="G447">
        <f t="shared" si="40"/>
        <v>4</v>
      </c>
      <c r="H447">
        <f>rnd_fix1!G447</f>
        <v>3</v>
      </c>
      <c r="I447">
        <f t="shared" si="41"/>
        <v>2.2000000000000002</v>
      </c>
      <c r="J447">
        <f t="shared" si="42"/>
        <v>1</v>
      </c>
      <c r="K447" t="str">
        <f t="shared" si="43"/>
        <v>31</v>
      </c>
      <c r="M447" s="10" t="s">
        <v>1107</v>
      </c>
      <c r="N447" s="11">
        <v>4</v>
      </c>
      <c r="O447" s="11">
        <v>3</v>
      </c>
      <c r="P447" s="11">
        <v>1</v>
      </c>
      <c r="Q447" s="11">
        <v>1</v>
      </c>
      <c r="R447" s="11">
        <v>2</v>
      </c>
      <c r="S447" s="11">
        <v>4</v>
      </c>
      <c r="T447" s="11">
        <v>2</v>
      </c>
    </row>
    <row r="448" spans="1:20" ht="15" thickBot="1" x14ac:dyDescent="0.35">
      <c r="A448" t="str">
        <f>rnd_fix1!A448</f>
        <v>o446</v>
      </c>
      <c r="B448">
        <f>rnd_fix1!I448</f>
        <v>1</v>
      </c>
      <c r="C448">
        <f>fix1_oam1!AQ449</f>
        <v>2</v>
      </c>
      <c r="D448">
        <f>fix1_fitt1!AC448</f>
        <v>1</v>
      </c>
      <c r="E448">
        <f t="shared" si="38"/>
        <v>4</v>
      </c>
      <c r="F448">
        <f t="shared" si="39"/>
        <v>3</v>
      </c>
      <c r="G448">
        <f t="shared" si="40"/>
        <v>4</v>
      </c>
      <c r="H448">
        <f>rnd_fix1!G448</f>
        <v>1</v>
      </c>
      <c r="I448">
        <f t="shared" si="41"/>
        <v>2.2000000000000002</v>
      </c>
      <c r="J448">
        <f t="shared" si="42"/>
        <v>1</v>
      </c>
      <c r="K448" t="str">
        <f t="shared" si="43"/>
        <v>11</v>
      </c>
      <c r="M448" s="10" t="s">
        <v>1108</v>
      </c>
      <c r="N448" s="11">
        <v>4</v>
      </c>
      <c r="O448" s="11">
        <v>3</v>
      </c>
      <c r="P448" s="11">
        <v>4</v>
      </c>
      <c r="Q448" s="11">
        <v>1</v>
      </c>
      <c r="R448" s="11">
        <v>2</v>
      </c>
      <c r="S448" s="11">
        <v>1</v>
      </c>
      <c r="T448" s="11">
        <v>4</v>
      </c>
    </row>
    <row r="449" spans="1:20" ht="15" thickBot="1" x14ac:dyDescent="0.35">
      <c r="A449" t="str">
        <f>rnd_fix1!A449</f>
        <v>o447</v>
      </c>
      <c r="B449">
        <f>rnd_fix1!I449</f>
        <v>2</v>
      </c>
      <c r="C449">
        <f>fix1_oam1!AQ450</f>
        <v>3</v>
      </c>
      <c r="D449">
        <f>fix1_fitt1!AC449</f>
        <v>1</v>
      </c>
      <c r="E449">
        <f t="shared" si="38"/>
        <v>3</v>
      </c>
      <c r="F449">
        <f t="shared" si="39"/>
        <v>2</v>
      </c>
      <c r="G449">
        <f t="shared" si="40"/>
        <v>4</v>
      </c>
      <c r="H449">
        <f>rnd_fix1!G449</f>
        <v>1</v>
      </c>
      <c r="I449">
        <f t="shared" si="41"/>
        <v>2.2000000000000002</v>
      </c>
      <c r="J449">
        <f t="shared" si="42"/>
        <v>1</v>
      </c>
      <c r="K449" t="str">
        <f t="shared" si="43"/>
        <v>11</v>
      </c>
      <c r="M449" s="10" t="s">
        <v>1109</v>
      </c>
      <c r="N449" s="11">
        <v>2</v>
      </c>
      <c r="O449" s="11">
        <v>3</v>
      </c>
      <c r="P449" s="11">
        <v>1</v>
      </c>
      <c r="Q449" s="11">
        <v>3</v>
      </c>
      <c r="R449" s="11">
        <v>2</v>
      </c>
      <c r="S449" s="11">
        <v>4</v>
      </c>
      <c r="T449" s="11">
        <v>1</v>
      </c>
    </row>
    <row r="450" spans="1:20" ht="15" thickBot="1" x14ac:dyDescent="0.35">
      <c r="A450" t="str">
        <f>rnd_fix1!A450</f>
        <v>o448</v>
      </c>
      <c r="B450">
        <f>rnd_fix1!I450</f>
        <v>1</v>
      </c>
      <c r="C450">
        <f>fix1_oam1!AQ451</f>
        <v>3</v>
      </c>
      <c r="D450">
        <f>fix1_fitt1!AC450</f>
        <v>1</v>
      </c>
      <c r="E450">
        <f t="shared" si="38"/>
        <v>4</v>
      </c>
      <c r="F450">
        <f t="shared" si="39"/>
        <v>2</v>
      </c>
      <c r="G450">
        <f t="shared" si="40"/>
        <v>4</v>
      </c>
      <c r="H450">
        <f>rnd_fix1!G450</f>
        <v>2</v>
      </c>
      <c r="I450">
        <f t="shared" si="41"/>
        <v>2.2000000000000002</v>
      </c>
      <c r="J450">
        <f t="shared" si="42"/>
        <v>1</v>
      </c>
      <c r="K450" t="str">
        <f t="shared" si="43"/>
        <v>21</v>
      </c>
      <c r="M450" s="10" t="s">
        <v>1110</v>
      </c>
      <c r="N450" s="11">
        <v>2</v>
      </c>
      <c r="O450" s="11">
        <v>3</v>
      </c>
      <c r="P450" s="11">
        <v>1</v>
      </c>
      <c r="Q450" s="11">
        <v>3</v>
      </c>
      <c r="R450" s="11">
        <v>2</v>
      </c>
      <c r="S450" s="11">
        <v>4</v>
      </c>
      <c r="T450" s="11">
        <v>3</v>
      </c>
    </row>
    <row r="451" spans="1:20" ht="15" thickBot="1" x14ac:dyDescent="0.35">
      <c r="A451" t="str">
        <f>rnd_fix1!A451</f>
        <v>o449</v>
      </c>
      <c r="B451">
        <f>rnd_fix1!I451</f>
        <v>2</v>
      </c>
      <c r="C451">
        <f>fix1_oam1!AQ452</f>
        <v>3</v>
      </c>
      <c r="D451">
        <f>fix1_fitt1!AC451</f>
        <v>1</v>
      </c>
      <c r="E451">
        <f t="shared" si="38"/>
        <v>3</v>
      </c>
      <c r="F451">
        <f t="shared" si="39"/>
        <v>2</v>
      </c>
      <c r="G451">
        <f t="shared" si="40"/>
        <v>4</v>
      </c>
      <c r="H451">
        <f>rnd_fix1!G451</f>
        <v>3</v>
      </c>
      <c r="I451">
        <f t="shared" si="41"/>
        <v>2.2000000000000002</v>
      </c>
      <c r="J451">
        <f t="shared" si="42"/>
        <v>1</v>
      </c>
      <c r="K451" t="str">
        <f t="shared" si="43"/>
        <v>31</v>
      </c>
      <c r="M451" s="10" t="s">
        <v>1111</v>
      </c>
      <c r="N451" s="11">
        <v>2</v>
      </c>
      <c r="O451" s="11">
        <v>3</v>
      </c>
      <c r="P451" s="11">
        <v>4</v>
      </c>
      <c r="Q451" s="11">
        <v>3</v>
      </c>
      <c r="R451" s="11">
        <v>2</v>
      </c>
      <c r="S451" s="11">
        <v>1</v>
      </c>
      <c r="T451" s="11">
        <v>4</v>
      </c>
    </row>
    <row r="452" spans="1:20" ht="15" thickBot="1" x14ac:dyDescent="0.35">
      <c r="A452" t="str">
        <f>rnd_fix1!A452</f>
        <v>o450</v>
      </c>
      <c r="B452">
        <f>rnd_fix1!I452</f>
        <v>2</v>
      </c>
      <c r="C452">
        <f>fix1_oam1!AQ453</f>
        <v>3</v>
      </c>
      <c r="D452">
        <f>fix1_fitt1!AC452</f>
        <v>1</v>
      </c>
      <c r="E452">
        <f t="shared" ref="E452:E515" si="44">5-B452</f>
        <v>3</v>
      </c>
      <c r="F452">
        <f t="shared" ref="F452:F515" si="45">5-C452</f>
        <v>2</v>
      </c>
      <c r="G452">
        <f t="shared" ref="G452:G515" si="46">5-D452</f>
        <v>4</v>
      </c>
      <c r="H452">
        <f>rnd_fix1!G452</f>
        <v>2</v>
      </c>
      <c r="I452">
        <f t="shared" ref="I452:I515" si="47">T1012</f>
        <v>2.2000000000000002</v>
      </c>
      <c r="J452">
        <f t="shared" ref="J452:J515" si="48">IF(I452=2.8,4,1)</f>
        <v>1</v>
      </c>
      <c r="K452" t="str">
        <f t="shared" ref="K452:K515" si="49">H452&amp;J452</f>
        <v>21</v>
      </c>
      <c r="M452" s="10" t="s">
        <v>1112</v>
      </c>
      <c r="N452" s="11">
        <v>3</v>
      </c>
      <c r="O452" s="11">
        <v>3</v>
      </c>
      <c r="P452" s="11">
        <v>1</v>
      </c>
      <c r="Q452" s="11">
        <v>2</v>
      </c>
      <c r="R452" s="11">
        <v>2</v>
      </c>
      <c r="S452" s="11">
        <v>4</v>
      </c>
      <c r="T452" s="11">
        <v>3</v>
      </c>
    </row>
    <row r="453" spans="1:20" ht="15" thickBot="1" x14ac:dyDescent="0.35">
      <c r="A453" t="str">
        <f>rnd_fix1!A453</f>
        <v>o451</v>
      </c>
      <c r="B453">
        <f>rnd_fix1!I453</f>
        <v>2</v>
      </c>
      <c r="C453">
        <f>fix1_oam1!AQ454</f>
        <v>3</v>
      </c>
      <c r="D453">
        <f>fix1_fitt1!AC453</f>
        <v>1</v>
      </c>
      <c r="E453">
        <f t="shared" si="44"/>
        <v>3</v>
      </c>
      <c r="F453">
        <f t="shared" si="45"/>
        <v>2</v>
      </c>
      <c r="G453">
        <f t="shared" si="46"/>
        <v>4</v>
      </c>
      <c r="H453">
        <f>rnd_fix1!G453</f>
        <v>3</v>
      </c>
      <c r="I453">
        <f t="shared" si="47"/>
        <v>2.2000000000000002</v>
      </c>
      <c r="J453">
        <f t="shared" si="48"/>
        <v>1</v>
      </c>
      <c r="K453" t="str">
        <f t="shared" si="49"/>
        <v>31</v>
      </c>
      <c r="M453" s="10" t="s">
        <v>1113</v>
      </c>
      <c r="N453" s="11">
        <v>1</v>
      </c>
      <c r="O453" s="11">
        <v>2</v>
      </c>
      <c r="P453" s="11">
        <v>1</v>
      </c>
      <c r="Q453" s="11">
        <v>4</v>
      </c>
      <c r="R453" s="11">
        <v>3</v>
      </c>
      <c r="S453" s="11">
        <v>4</v>
      </c>
      <c r="T453" s="11">
        <v>1</v>
      </c>
    </row>
    <row r="454" spans="1:20" ht="15" thickBot="1" x14ac:dyDescent="0.35">
      <c r="A454" t="str">
        <f>rnd_fix1!A454</f>
        <v>o452</v>
      </c>
      <c r="B454">
        <f>rnd_fix1!I454</f>
        <v>3</v>
      </c>
      <c r="C454">
        <f>fix1_oam1!AQ455</f>
        <v>3</v>
      </c>
      <c r="D454">
        <f>fix1_fitt1!AC454</f>
        <v>4</v>
      </c>
      <c r="E454">
        <f t="shared" si="44"/>
        <v>2</v>
      </c>
      <c r="F454">
        <f t="shared" si="45"/>
        <v>2</v>
      </c>
      <c r="G454">
        <f t="shared" si="46"/>
        <v>1</v>
      </c>
      <c r="H454">
        <f>rnd_fix1!G454</f>
        <v>3</v>
      </c>
      <c r="I454">
        <f t="shared" si="47"/>
        <v>2.8</v>
      </c>
      <c r="J454">
        <f t="shared" si="48"/>
        <v>4</v>
      </c>
      <c r="K454" t="str">
        <f t="shared" si="49"/>
        <v>34</v>
      </c>
      <c r="M454" s="10" t="s">
        <v>1114</v>
      </c>
      <c r="N454" s="11">
        <v>2</v>
      </c>
      <c r="O454" s="11">
        <v>3</v>
      </c>
      <c r="P454" s="11">
        <v>1</v>
      </c>
      <c r="Q454" s="11">
        <v>3</v>
      </c>
      <c r="R454" s="11">
        <v>2</v>
      </c>
      <c r="S454" s="11">
        <v>4</v>
      </c>
      <c r="T454" s="11">
        <v>1</v>
      </c>
    </row>
    <row r="455" spans="1:20" ht="15" thickBot="1" x14ac:dyDescent="0.35">
      <c r="A455" t="str">
        <f>rnd_fix1!A455</f>
        <v>o453</v>
      </c>
      <c r="B455">
        <f>rnd_fix1!I455</f>
        <v>3</v>
      </c>
      <c r="C455">
        <f>fix1_oam1!AQ456</f>
        <v>3</v>
      </c>
      <c r="D455">
        <f>fix1_fitt1!AC455</f>
        <v>1</v>
      </c>
      <c r="E455">
        <f t="shared" si="44"/>
        <v>2</v>
      </c>
      <c r="F455">
        <f t="shared" si="45"/>
        <v>2</v>
      </c>
      <c r="G455">
        <f t="shared" si="46"/>
        <v>4</v>
      </c>
      <c r="H455">
        <f>rnd_fix1!G455</f>
        <v>1</v>
      </c>
      <c r="I455">
        <f t="shared" si="47"/>
        <v>2.2000000000000002</v>
      </c>
      <c r="J455">
        <f t="shared" si="48"/>
        <v>1</v>
      </c>
      <c r="K455" t="str">
        <f t="shared" si="49"/>
        <v>11</v>
      </c>
      <c r="M455" s="10" t="s">
        <v>1115</v>
      </c>
      <c r="N455" s="11">
        <v>1</v>
      </c>
      <c r="O455" s="11">
        <v>3</v>
      </c>
      <c r="P455" s="11">
        <v>1</v>
      </c>
      <c r="Q455" s="11">
        <v>4</v>
      </c>
      <c r="R455" s="11">
        <v>2</v>
      </c>
      <c r="S455" s="11">
        <v>4</v>
      </c>
      <c r="T455" s="11">
        <v>2</v>
      </c>
    </row>
    <row r="456" spans="1:20" ht="15" thickBot="1" x14ac:dyDescent="0.35">
      <c r="A456" t="str">
        <f>rnd_fix1!A456</f>
        <v>o454</v>
      </c>
      <c r="B456">
        <f>rnd_fix1!I456</f>
        <v>4</v>
      </c>
      <c r="C456">
        <f>fix1_oam1!AQ457</f>
        <v>3</v>
      </c>
      <c r="D456">
        <f>fix1_fitt1!AC456</f>
        <v>1</v>
      </c>
      <c r="E456">
        <f t="shared" si="44"/>
        <v>1</v>
      </c>
      <c r="F456">
        <f t="shared" si="45"/>
        <v>2</v>
      </c>
      <c r="G456">
        <f t="shared" si="46"/>
        <v>4</v>
      </c>
      <c r="H456">
        <f>rnd_fix1!G456</f>
        <v>1</v>
      </c>
      <c r="I456">
        <f t="shared" si="47"/>
        <v>2.2000000000000002</v>
      </c>
      <c r="J456">
        <f t="shared" si="48"/>
        <v>1</v>
      </c>
      <c r="K456" t="str">
        <f t="shared" si="49"/>
        <v>11</v>
      </c>
      <c r="M456" s="10" t="s">
        <v>1116</v>
      </c>
      <c r="N456" s="11">
        <v>2</v>
      </c>
      <c r="O456" s="11">
        <v>3</v>
      </c>
      <c r="P456" s="11">
        <v>1</v>
      </c>
      <c r="Q456" s="11">
        <v>3</v>
      </c>
      <c r="R456" s="11">
        <v>2</v>
      </c>
      <c r="S456" s="11">
        <v>4</v>
      </c>
      <c r="T456" s="11">
        <v>3</v>
      </c>
    </row>
    <row r="457" spans="1:20" ht="15" thickBot="1" x14ac:dyDescent="0.35">
      <c r="A457" t="str">
        <f>rnd_fix1!A457</f>
        <v>o455</v>
      </c>
      <c r="B457">
        <f>rnd_fix1!I457</f>
        <v>4</v>
      </c>
      <c r="C457">
        <f>fix1_oam1!AQ458</f>
        <v>3</v>
      </c>
      <c r="D457">
        <f>fix1_fitt1!AC457</f>
        <v>1</v>
      </c>
      <c r="E457">
        <f t="shared" si="44"/>
        <v>1</v>
      </c>
      <c r="F457">
        <f t="shared" si="45"/>
        <v>2</v>
      </c>
      <c r="G457">
        <f t="shared" si="46"/>
        <v>4</v>
      </c>
      <c r="H457">
        <f>rnd_fix1!G457</f>
        <v>1</v>
      </c>
      <c r="I457">
        <f t="shared" si="47"/>
        <v>2.2000000000000002</v>
      </c>
      <c r="J457">
        <f t="shared" si="48"/>
        <v>1</v>
      </c>
      <c r="K457" t="str">
        <f t="shared" si="49"/>
        <v>11</v>
      </c>
      <c r="M457" s="10" t="s">
        <v>1117</v>
      </c>
      <c r="N457" s="11">
        <v>2</v>
      </c>
      <c r="O457" s="11">
        <v>3</v>
      </c>
      <c r="P457" s="11">
        <v>1</v>
      </c>
      <c r="Q457" s="11">
        <v>3</v>
      </c>
      <c r="R457" s="11">
        <v>2</v>
      </c>
      <c r="S457" s="11">
        <v>4</v>
      </c>
      <c r="T457" s="11">
        <v>2</v>
      </c>
    </row>
    <row r="458" spans="1:20" ht="15" thickBot="1" x14ac:dyDescent="0.35">
      <c r="A458" t="str">
        <f>rnd_fix1!A458</f>
        <v>o456</v>
      </c>
      <c r="B458">
        <f>rnd_fix1!I458</f>
        <v>1</v>
      </c>
      <c r="C458">
        <f>fix1_oam1!AQ459</f>
        <v>3</v>
      </c>
      <c r="D458">
        <f>fix1_fitt1!AC458</f>
        <v>4</v>
      </c>
      <c r="E458">
        <f t="shared" si="44"/>
        <v>4</v>
      </c>
      <c r="F458">
        <f t="shared" si="45"/>
        <v>2</v>
      </c>
      <c r="G458">
        <f t="shared" si="46"/>
        <v>1</v>
      </c>
      <c r="H458">
        <f>rnd_fix1!G458</f>
        <v>4</v>
      </c>
      <c r="I458">
        <f t="shared" si="47"/>
        <v>2.8</v>
      </c>
      <c r="J458">
        <f t="shared" si="48"/>
        <v>4</v>
      </c>
      <c r="K458" t="str">
        <f t="shared" si="49"/>
        <v>44</v>
      </c>
      <c r="M458" s="10" t="s">
        <v>1118</v>
      </c>
      <c r="N458" s="11">
        <v>2</v>
      </c>
      <c r="O458" s="11">
        <v>3</v>
      </c>
      <c r="P458" s="11">
        <v>1</v>
      </c>
      <c r="Q458" s="11">
        <v>3</v>
      </c>
      <c r="R458" s="11">
        <v>2</v>
      </c>
      <c r="S458" s="11">
        <v>4</v>
      </c>
      <c r="T458" s="11">
        <v>3</v>
      </c>
    </row>
    <row r="459" spans="1:20" ht="15" thickBot="1" x14ac:dyDescent="0.35">
      <c r="A459" t="str">
        <f>rnd_fix1!A459</f>
        <v>o457</v>
      </c>
      <c r="B459">
        <f>rnd_fix1!I459</f>
        <v>3</v>
      </c>
      <c r="C459">
        <f>fix1_oam1!AQ460</f>
        <v>3</v>
      </c>
      <c r="D459">
        <f>fix1_fitt1!AC459</f>
        <v>1</v>
      </c>
      <c r="E459">
        <f t="shared" si="44"/>
        <v>2</v>
      </c>
      <c r="F459">
        <f t="shared" si="45"/>
        <v>2</v>
      </c>
      <c r="G459">
        <f t="shared" si="46"/>
        <v>4</v>
      </c>
      <c r="H459">
        <f>rnd_fix1!G459</f>
        <v>3</v>
      </c>
      <c r="I459">
        <f t="shared" si="47"/>
        <v>2.2000000000000002</v>
      </c>
      <c r="J459">
        <f t="shared" si="48"/>
        <v>1</v>
      </c>
      <c r="K459" t="str">
        <f t="shared" si="49"/>
        <v>31</v>
      </c>
      <c r="M459" s="10" t="s">
        <v>1119</v>
      </c>
      <c r="N459" s="11">
        <v>3</v>
      </c>
      <c r="O459" s="11">
        <v>3</v>
      </c>
      <c r="P459" s="11">
        <v>4</v>
      </c>
      <c r="Q459" s="11">
        <v>2</v>
      </c>
      <c r="R459" s="11">
        <v>2</v>
      </c>
      <c r="S459" s="11">
        <v>1</v>
      </c>
      <c r="T459" s="11">
        <v>3</v>
      </c>
    </row>
    <row r="460" spans="1:20" ht="15" thickBot="1" x14ac:dyDescent="0.35">
      <c r="A460" t="str">
        <f>rnd_fix1!A460</f>
        <v>o458</v>
      </c>
      <c r="B460">
        <f>rnd_fix1!I460</f>
        <v>1</v>
      </c>
      <c r="C460">
        <f>fix1_oam1!AQ461</f>
        <v>2</v>
      </c>
      <c r="D460">
        <f>fix1_fitt1!AC460</f>
        <v>1</v>
      </c>
      <c r="E460">
        <f t="shared" si="44"/>
        <v>4</v>
      </c>
      <c r="F460">
        <f t="shared" si="45"/>
        <v>3</v>
      </c>
      <c r="G460">
        <f t="shared" si="46"/>
        <v>4</v>
      </c>
      <c r="H460">
        <f>rnd_fix1!G460</f>
        <v>3</v>
      </c>
      <c r="I460">
        <f t="shared" si="47"/>
        <v>2.2000000000000002</v>
      </c>
      <c r="J460">
        <f t="shared" si="48"/>
        <v>1</v>
      </c>
      <c r="K460" t="str">
        <f t="shared" si="49"/>
        <v>31</v>
      </c>
      <c r="M460" s="10" t="s">
        <v>1120</v>
      </c>
      <c r="N460" s="11">
        <v>3</v>
      </c>
      <c r="O460" s="11">
        <v>3</v>
      </c>
      <c r="P460" s="11">
        <v>1</v>
      </c>
      <c r="Q460" s="11">
        <v>2</v>
      </c>
      <c r="R460" s="11">
        <v>2</v>
      </c>
      <c r="S460" s="11">
        <v>4</v>
      </c>
      <c r="T460" s="11">
        <v>1</v>
      </c>
    </row>
    <row r="461" spans="1:20" ht="15" thickBot="1" x14ac:dyDescent="0.35">
      <c r="A461" t="str">
        <f>rnd_fix1!A461</f>
        <v>o459</v>
      </c>
      <c r="B461">
        <f>rnd_fix1!I461</f>
        <v>1</v>
      </c>
      <c r="C461">
        <f>fix1_oam1!AQ462</f>
        <v>3</v>
      </c>
      <c r="D461">
        <f>fix1_fitt1!AC461</f>
        <v>1</v>
      </c>
      <c r="E461">
        <f t="shared" si="44"/>
        <v>4</v>
      </c>
      <c r="F461">
        <f t="shared" si="45"/>
        <v>2</v>
      </c>
      <c r="G461">
        <f t="shared" si="46"/>
        <v>4</v>
      </c>
      <c r="H461">
        <f>rnd_fix1!G461</f>
        <v>3</v>
      </c>
      <c r="I461">
        <f t="shared" si="47"/>
        <v>2.2000000000000002</v>
      </c>
      <c r="J461">
        <f t="shared" si="48"/>
        <v>1</v>
      </c>
      <c r="K461" t="str">
        <f t="shared" si="49"/>
        <v>31</v>
      </c>
      <c r="M461" s="10" t="s">
        <v>1121</v>
      </c>
      <c r="N461" s="11">
        <v>4</v>
      </c>
      <c r="O461" s="11">
        <v>3</v>
      </c>
      <c r="P461" s="11">
        <v>1</v>
      </c>
      <c r="Q461" s="11">
        <v>1</v>
      </c>
      <c r="R461" s="11">
        <v>2</v>
      </c>
      <c r="S461" s="11">
        <v>4</v>
      </c>
      <c r="T461" s="11">
        <v>1</v>
      </c>
    </row>
    <row r="462" spans="1:20" ht="15" thickBot="1" x14ac:dyDescent="0.35">
      <c r="A462" t="str">
        <f>rnd_fix1!A462</f>
        <v>o460</v>
      </c>
      <c r="B462">
        <f>rnd_fix1!I462</f>
        <v>3</v>
      </c>
      <c r="C462">
        <f>fix1_oam1!AQ463</f>
        <v>3</v>
      </c>
      <c r="D462">
        <f>fix1_fitt1!AC462</f>
        <v>4</v>
      </c>
      <c r="E462">
        <f t="shared" si="44"/>
        <v>2</v>
      </c>
      <c r="F462">
        <f t="shared" si="45"/>
        <v>2</v>
      </c>
      <c r="G462">
        <f t="shared" si="46"/>
        <v>1</v>
      </c>
      <c r="H462">
        <f>rnd_fix1!G462</f>
        <v>4</v>
      </c>
      <c r="I462">
        <f t="shared" si="47"/>
        <v>2.8</v>
      </c>
      <c r="J462">
        <f t="shared" si="48"/>
        <v>4</v>
      </c>
      <c r="K462" t="str">
        <f t="shared" si="49"/>
        <v>44</v>
      </c>
      <c r="M462" s="10" t="s">
        <v>1122</v>
      </c>
      <c r="N462" s="11">
        <v>4</v>
      </c>
      <c r="O462" s="11">
        <v>3</v>
      </c>
      <c r="P462" s="11">
        <v>1</v>
      </c>
      <c r="Q462" s="11">
        <v>1</v>
      </c>
      <c r="R462" s="11">
        <v>2</v>
      </c>
      <c r="S462" s="11">
        <v>4</v>
      </c>
      <c r="T462" s="11">
        <v>1</v>
      </c>
    </row>
    <row r="463" spans="1:20" ht="15" thickBot="1" x14ac:dyDescent="0.35">
      <c r="A463" t="str">
        <f>rnd_fix1!A463</f>
        <v>o461</v>
      </c>
      <c r="B463">
        <f>rnd_fix1!I463</f>
        <v>2</v>
      </c>
      <c r="C463">
        <f>fix1_oam1!AQ464</f>
        <v>2</v>
      </c>
      <c r="D463">
        <f>fix1_fitt1!AC463</f>
        <v>1</v>
      </c>
      <c r="E463">
        <f t="shared" si="44"/>
        <v>3</v>
      </c>
      <c r="F463">
        <f t="shared" si="45"/>
        <v>3</v>
      </c>
      <c r="G463">
        <f t="shared" si="46"/>
        <v>4</v>
      </c>
      <c r="H463">
        <f>rnd_fix1!G463</f>
        <v>1</v>
      </c>
      <c r="I463">
        <f t="shared" si="47"/>
        <v>2.2000000000000002</v>
      </c>
      <c r="J463">
        <f t="shared" si="48"/>
        <v>1</v>
      </c>
      <c r="K463" t="str">
        <f t="shared" si="49"/>
        <v>11</v>
      </c>
      <c r="M463" s="10" t="s">
        <v>1123</v>
      </c>
      <c r="N463" s="11">
        <v>1</v>
      </c>
      <c r="O463" s="11">
        <v>3</v>
      </c>
      <c r="P463" s="11">
        <v>4</v>
      </c>
      <c r="Q463" s="11">
        <v>4</v>
      </c>
      <c r="R463" s="11">
        <v>2</v>
      </c>
      <c r="S463" s="11">
        <v>1</v>
      </c>
      <c r="T463" s="11">
        <v>4</v>
      </c>
    </row>
    <row r="464" spans="1:20" ht="15" thickBot="1" x14ac:dyDescent="0.35">
      <c r="A464" t="str">
        <f>rnd_fix1!A464</f>
        <v>o462</v>
      </c>
      <c r="B464">
        <f>rnd_fix1!I464</f>
        <v>4</v>
      </c>
      <c r="C464">
        <f>fix1_oam1!AQ465</f>
        <v>3</v>
      </c>
      <c r="D464">
        <f>fix1_fitt1!AC464</f>
        <v>1</v>
      </c>
      <c r="E464">
        <f t="shared" si="44"/>
        <v>1</v>
      </c>
      <c r="F464">
        <f t="shared" si="45"/>
        <v>2</v>
      </c>
      <c r="G464">
        <f t="shared" si="46"/>
        <v>4</v>
      </c>
      <c r="H464">
        <f>rnd_fix1!G464</f>
        <v>2</v>
      </c>
      <c r="I464">
        <f t="shared" si="47"/>
        <v>2.2000000000000002</v>
      </c>
      <c r="J464">
        <f t="shared" si="48"/>
        <v>1</v>
      </c>
      <c r="K464" t="str">
        <f t="shared" si="49"/>
        <v>21</v>
      </c>
      <c r="M464" s="10" t="s">
        <v>1124</v>
      </c>
      <c r="N464" s="11">
        <v>3</v>
      </c>
      <c r="O464" s="11">
        <v>3</v>
      </c>
      <c r="P464" s="11">
        <v>1</v>
      </c>
      <c r="Q464" s="11">
        <v>2</v>
      </c>
      <c r="R464" s="11">
        <v>2</v>
      </c>
      <c r="S464" s="11">
        <v>4</v>
      </c>
      <c r="T464" s="11">
        <v>3</v>
      </c>
    </row>
    <row r="465" spans="1:20" ht="15" thickBot="1" x14ac:dyDescent="0.35">
      <c r="A465" t="str">
        <f>rnd_fix1!A465</f>
        <v>o463</v>
      </c>
      <c r="B465">
        <f>rnd_fix1!I465</f>
        <v>4</v>
      </c>
      <c r="C465">
        <f>fix1_oam1!AQ466</f>
        <v>3</v>
      </c>
      <c r="D465">
        <f>fix1_fitt1!AC465</f>
        <v>4</v>
      </c>
      <c r="E465">
        <f t="shared" si="44"/>
        <v>1</v>
      </c>
      <c r="F465">
        <f t="shared" si="45"/>
        <v>2</v>
      </c>
      <c r="G465">
        <f t="shared" si="46"/>
        <v>1</v>
      </c>
      <c r="H465">
        <f>rnd_fix1!G465</f>
        <v>1</v>
      </c>
      <c r="I465">
        <f t="shared" si="47"/>
        <v>2.8</v>
      </c>
      <c r="J465">
        <f t="shared" si="48"/>
        <v>4</v>
      </c>
      <c r="K465" t="str">
        <f t="shared" si="49"/>
        <v>14</v>
      </c>
      <c r="M465" s="10" t="s">
        <v>1125</v>
      </c>
      <c r="N465" s="11">
        <v>1</v>
      </c>
      <c r="O465" s="11">
        <v>2</v>
      </c>
      <c r="P465" s="11">
        <v>1</v>
      </c>
      <c r="Q465" s="11">
        <v>4</v>
      </c>
      <c r="R465" s="11">
        <v>3</v>
      </c>
      <c r="S465" s="11">
        <v>4</v>
      </c>
      <c r="T465" s="11">
        <v>3</v>
      </c>
    </row>
    <row r="466" spans="1:20" ht="15" thickBot="1" x14ac:dyDescent="0.35">
      <c r="A466" t="str">
        <f>rnd_fix1!A466</f>
        <v>o464</v>
      </c>
      <c r="B466">
        <f>rnd_fix1!I466</f>
        <v>1</v>
      </c>
      <c r="C466">
        <f>fix1_oam1!AQ467</f>
        <v>3</v>
      </c>
      <c r="D466">
        <f>fix1_fitt1!AC466</f>
        <v>1</v>
      </c>
      <c r="E466">
        <f t="shared" si="44"/>
        <v>4</v>
      </c>
      <c r="F466">
        <f t="shared" si="45"/>
        <v>2</v>
      </c>
      <c r="G466">
        <f t="shared" si="46"/>
        <v>4</v>
      </c>
      <c r="H466">
        <f>rnd_fix1!G466</f>
        <v>3</v>
      </c>
      <c r="I466">
        <f t="shared" si="47"/>
        <v>2.2000000000000002</v>
      </c>
      <c r="J466">
        <f t="shared" si="48"/>
        <v>1</v>
      </c>
      <c r="K466" t="str">
        <f t="shared" si="49"/>
        <v>31</v>
      </c>
      <c r="M466" s="10" t="s">
        <v>1126</v>
      </c>
      <c r="N466" s="11">
        <v>1</v>
      </c>
      <c r="O466" s="11">
        <v>3</v>
      </c>
      <c r="P466" s="11">
        <v>1</v>
      </c>
      <c r="Q466" s="11">
        <v>4</v>
      </c>
      <c r="R466" s="11">
        <v>2</v>
      </c>
      <c r="S466" s="11">
        <v>4</v>
      </c>
      <c r="T466" s="11">
        <v>3</v>
      </c>
    </row>
    <row r="467" spans="1:20" ht="15" thickBot="1" x14ac:dyDescent="0.35">
      <c r="A467" t="str">
        <f>rnd_fix1!A467</f>
        <v>o465</v>
      </c>
      <c r="B467">
        <f>rnd_fix1!I467</f>
        <v>1</v>
      </c>
      <c r="C467">
        <f>fix1_oam1!AQ468</f>
        <v>2</v>
      </c>
      <c r="D467">
        <f>fix1_fitt1!AC467</f>
        <v>1</v>
      </c>
      <c r="E467">
        <f t="shared" si="44"/>
        <v>4</v>
      </c>
      <c r="F467">
        <f t="shared" si="45"/>
        <v>3</v>
      </c>
      <c r="G467">
        <f t="shared" si="46"/>
        <v>4</v>
      </c>
      <c r="H467">
        <f>rnd_fix1!G467</f>
        <v>2</v>
      </c>
      <c r="I467">
        <f t="shared" si="47"/>
        <v>2.2000000000000002</v>
      </c>
      <c r="J467">
        <f t="shared" si="48"/>
        <v>1</v>
      </c>
      <c r="K467" t="str">
        <f t="shared" si="49"/>
        <v>21</v>
      </c>
      <c r="M467" s="10" t="s">
        <v>1127</v>
      </c>
      <c r="N467" s="11">
        <v>3</v>
      </c>
      <c r="O467" s="11">
        <v>3</v>
      </c>
      <c r="P467" s="11">
        <v>4</v>
      </c>
      <c r="Q467" s="11">
        <v>2</v>
      </c>
      <c r="R467" s="11">
        <v>2</v>
      </c>
      <c r="S467" s="11">
        <v>1</v>
      </c>
      <c r="T467" s="11">
        <v>4</v>
      </c>
    </row>
    <row r="468" spans="1:20" ht="15" thickBot="1" x14ac:dyDescent="0.35">
      <c r="A468" t="str">
        <f>rnd_fix1!A468</f>
        <v>o466</v>
      </c>
      <c r="B468">
        <f>rnd_fix1!I468</f>
        <v>3</v>
      </c>
      <c r="C468">
        <f>fix1_oam1!AQ469</f>
        <v>3</v>
      </c>
      <c r="D468">
        <f>fix1_fitt1!AC468</f>
        <v>1</v>
      </c>
      <c r="E468">
        <f t="shared" si="44"/>
        <v>2</v>
      </c>
      <c r="F468">
        <f t="shared" si="45"/>
        <v>2</v>
      </c>
      <c r="G468">
        <f t="shared" si="46"/>
        <v>4</v>
      </c>
      <c r="H468">
        <f>rnd_fix1!G468</f>
        <v>1</v>
      </c>
      <c r="I468">
        <f t="shared" si="47"/>
        <v>2.2000000000000002</v>
      </c>
      <c r="J468">
        <f t="shared" si="48"/>
        <v>1</v>
      </c>
      <c r="K468" t="str">
        <f t="shared" si="49"/>
        <v>11</v>
      </c>
      <c r="M468" s="10" t="s">
        <v>1128</v>
      </c>
      <c r="N468" s="11">
        <v>2</v>
      </c>
      <c r="O468" s="11">
        <v>2</v>
      </c>
      <c r="P468" s="11">
        <v>1</v>
      </c>
      <c r="Q468" s="11">
        <v>3</v>
      </c>
      <c r="R468" s="11">
        <v>3</v>
      </c>
      <c r="S468" s="11">
        <v>4</v>
      </c>
      <c r="T468" s="11">
        <v>1</v>
      </c>
    </row>
    <row r="469" spans="1:20" ht="15" thickBot="1" x14ac:dyDescent="0.35">
      <c r="A469" t="str">
        <f>rnd_fix1!A469</f>
        <v>o467</v>
      </c>
      <c r="B469">
        <f>rnd_fix1!I469</f>
        <v>4</v>
      </c>
      <c r="C469">
        <f>fix1_oam1!AQ470</f>
        <v>3</v>
      </c>
      <c r="D469">
        <f>fix1_fitt1!AC469</f>
        <v>4</v>
      </c>
      <c r="E469">
        <f t="shared" si="44"/>
        <v>1</v>
      </c>
      <c r="F469">
        <f t="shared" si="45"/>
        <v>2</v>
      </c>
      <c r="G469">
        <f t="shared" si="46"/>
        <v>1</v>
      </c>
      <c r="H469">
        <f>rnd_fix1!G469</f>
        <v>1</v>
      </c>
      <c r="I469">
        <f t="shared" si="47"/>
        <v>2.8</v>
      </c>
      <c r="J469">
        <f t="shared" si="48"/>
        <v>4</v>
      </c>
      <c r="K469" t="str">
        <f t="shared" si="49"/>
        <v>14</v>
      </c>
      <c r="M469" s="10" t="s">
        <v>1129</v>
      </c>
      <c r="N469" s="11">
        <v>4</v>
      </c>
      <c r="O469" s="11">
        <v>3</v>
      </c>
      <c r="P469" s="11">
        <v>1</v>
      </c>
      <c r="Q469" s="11">
        <v>1</v>
      </c>
      <c r="R469" s="11">
        <v>2</v>
      </c>
      <c r="S469" s="11">
        <v>4</v>
      </c>
      <c r="T469" s="11">
        <v>2</v>
      </c>
    </row>
    <row r="470" spans="1:20" ht="15" thickBot="1" x14ac:dyDescent="0.35">
      <c r="A470" t="str">
        <f>rnd_fix1!A470</f>
        <v>o468</v>
      </c>
      <c r="B470">
        <f>rnd_fix1!I470</f>
        <v>4</v>
      </c>
      <c r="C470">
        <f>fix1_oam1!AQ471</f>
        <v>3</v>
      </c>
      <c r="D470">
        <f>fix1_fitt1!AC470</f>
        <v>4</v>
      </c>
      <c r="E470">
        <f t="shared" si="44"/>
        <v>1</v>
      </c>
      <c r="F470">
        <f t="shared" si="45"/>
        <v>2</v>
      </c>
      <c r="G470">
        <f t="shared" si="46"/>
        <v>1</v>
      </c>
      <c r="H470">
        <f>rnd_fix1!G470</f>
        <v>4</v>
      </c>
      <c r="I470">
        <f t="shared" si="47"/>
        <v>2.8</v>
      </c>
      <c r="J470">
        <f t="shared" si="48"/>
        <v>4</v>
      </c>
      <c r="K470" t="str">
        <f t="shared" si="49"/>
        <v>44</v>
      </c>
      <c r="M470" s="10" t="s">
        <v>1130</v>
      </c>
      <c r="N470" s="11">
        <v>4</v>
      </c>
      <c r="O470" s="11">
        <v>3</v>
      </c>
      <c r="P470" s="11">
        <v>4</v>
      </c>
      <c r="Q470" s="11">
        <v>1</v>
      </c>
      <c r="R470" s="11">
        <v>2</v>
      </c>
      <c r="S470" s="11">
        <v>1</v>
      </c>
      <c r="T470" s="11">
        <v>1</v>
      </c>
    </row>
    <row r="471" spans="1:20" ht="15" thickBot="1" x14ac:dyDescent="0.35">
      <c r="A471" t="str">
        <f>rnd_fix1!A471</f>
        <v>o469</v>
      </c>
      <c r="B471">
        <f>rnd_fix1!I471</f>
        <v>3</v>
      </c>
      <c r="C471">
        <f>fix1_oam1!AQ472</f>
        <v>3</v>
      </c>
      <c r="D471">
        <f>fix1_fitt1!AC471</f>
        <v>4</v>
      </c>
      <c r="E471">
        <f t="shared" si="44"/>
        <v>2</v>
      </c>
      <c r="F471">
        <f t="shared" si="45"/>
        <v>2</v>
      </c>
      <c r="G471">
        <f t="shared" si="46"/>
        <v>1</v>
      </c>
      <c r="H471">
        <f>rnd_fix1!G471</f>
        <v>4</v>
      </c>
      <c r="I471">
        <f t="shared" si="47"/>
        <v>2.8</v>
      </c>
      <c r="J471">
        <f t="shared" si="48"/>
        <v>4</v>
      </c>
      <c r="K471" t="str">
        <f t="shared" si="49"/>
        <v>44</v>
      </c>
      <c r="M471" s="10" t="s">
        <v>1131</v>
      </c>
      <c r="N471" s="11">
        <v>1</v>
      </c>
      <c r="O471" s="11">
        <v>3</v>
      </c>
      <c r="P471" s="11">
        <v>1</v>
      </c>
      <c r="Q471" s="11">
        <v>4</v>
      </c>
      <c r="R471" s="11">
        <v>2</v>
      </c>
      <c r="S471" s="11">
        <v>4</v>
      </c>
      <c r="T471" s="11">
        <v>3</v>
      </c>
    </row>
    <row r="472" spans="1:20" ht="15" thickBot="1" x14ac:dyDescent="0.35">
      <c r="A472" t="str">
        <f>rnd_fix1!A472</f>
        <v>o470</v>
      </c>
      <c r="B472">
        <f>rnd_fix1!I472</f>
        <v>4</v>
      </c>
      <c r="C472">
        <f>fix1_oam1!AQ473</f>
        <v>3</v>
      </c>
      <c r="D472">
        <f>fix1_fitt1!AC472</f>
        <v>4</v>
      </c>
      <c r="E472">
        <f t="shared" si="44"/>
        <v>1</v>
      </c>
      <c r="F472">
        <f t="shared" si="45"/>
        <v>2</v>
      </c>
      <c r="G472">
        <f t="shared" si="46"/>
        <v>1</v>
      </c>
      <c r="H472">
        <f>rnd_fix1!G472</f>
        <v>3</v>
      </c>
      <c r="I472">
        <f t="shared" si="47"/>
        <v>2.8</v>
      </c>
      <c r="J472">
        <f t="shared" si="48"/>
        <v>4</v>
      </c>
      <c r="K472" t="str">
        <f t="shared" si="49"/>
        <v>34</v>
      </c>
      <c r="M472" s="10" t="s">
        <v>1132</v>
      </c>
      <c r="N472" s="11">
        <v>1</v>
      </c>
      <c r="O472" s="11">
        <v>2</v>
      </c>
      <c r="P472" s="11">
        <v>1</v>
      </c>
      <c r="Q472" s="11">
        <v>4</v>
      </c>
      <c r="R472" s="11">
        <v>3</v>
      </c>
      <c r="S472" s="11">
        <v>4</v>
      </c>
      <c r="T472" s="11">
        <v>2</v>
      </c>
    </row>
    <row r="473" spans="1:20" ht="15" thickBot="1" x14ac:dyDescent="0.35">
      <c r="A473" t="str">
        <f>rnd_fix1!A473</f>
        <v>o471</v>
      </c>
      <c r="B473">
        <f>rnd_fix1!I473</f>
        <v>2</v>
      </c>
      <c r="C473">
        <f>fix1_oam1!AQ474</f>
        <v>3</v>
      </c>
      <c r="D473">
        <f>fix1_fitt1!AC473</f>
        <v>1</v>
      </c>
      <c r="E473">
        <f t="shared" si="44"/>
        <v>3</v>
      </c>
      <c r="F473">
        <f t="shared" si="45"/>
        <v>2</v>
      </c>
      <c r="G473">
        <f t="shared" si="46"/>
        <v>4</v>
      </c>
      <c r="H473">
        <f>rnd_fix1!G473</f>
        <v>2</v>
      </c>
      <c r="I473">
        <f t="shared" si="47"/>
        <v>2.2000000000000002</v>
      </c>
      <c r="J473">
        <f t="shared" si="48"/>
        <v>1</v>
      </c>
      <c r="K473" t="str">
        <f t="shared" si="49"/>
        <v>21</v>
      </c>
      <c r="M473" s="10" t="s">
        <v>1133</v>
      </c>
      <c r="N473" s="11">
        <v>3</v>
      </c>
      <c r="O473" s="11">
        <v>3</v>
      </c>
      <c r="P473" s="11">
        <v>1</v>
      </c>
      <c r="Q473" s="11">
        <v>2</v>
      </c>
      <c r="R473" s="11">
        <v>2</v>
      </c>
      <c r="S473" s="11">
        <v>4</v>
      </c>
      <c r="T473" s="11">
        <v>1</v>
      </c>
    </row>
    <row r="474" spans="1:20" ht="15" thickBot="1" x14ac:dyDescent="0.35">
      <c r="A474" t="str">
        <f>rnd_fix1!A474</f>
        <v>o472</v>
      </c>
      <c r="B474">
        <f>rnd_fix1!I474</f>
        <v>2</v>
      </c>
      <c r="C474">
        <f>fix1_oam1!AQ475</f>
        <v>3</v>
      </c>
      <c r="D474">
        <f>fix1_fitt1!AC474</f>
        <v>1</v>
      </c>
      <c r="E474">
        <f t="shared" si="44"/>
        <v>3</v>
      </c>
      <c r="F474">
        <f t="shared" si="45"/>
        <v>2</v>
      </c>
      <c r="G474">
        <f t="shared" si="46"/>
        <v>4</v>
      </c>
      <c r="H474">
        <f>rnd_fix1!G474</f>
        <v>3</v>
      </c>
      <c r="I474">
        <f t="shared" si="47"/>
        <v>2.2000000000000002</v>
      </c>
      <c r="J474">
        <f t="shared" si="48"/>
        <v>1</v>
      </c>
      <c r="K474" t="str">
        <f t="shared" si="49"/>
        <v>31</v>
      </c>
      <c r="M474" s="10" t="s">
        <v>1134</v>
      </c>
      <c r="N474" s="11">
        <v>4</v>
      </c>
      <c r="O474" s="11">
        <v>3</v>
      </c>
      <c r="P474" s="11">
        <v>4</v>
      </c>
      <c r="Q474" s="11">
        <v>1</v>
      </c>
      <c r="R474" s="11">
        <v>2</v>
      </c>
      <c r="S474" s="11">
        <v>1</v>
      </c>
      <c r="T474" s="11">
        <v>1</v>
      </c>
    </row>
    <row r="475" spans="1:20" ht="15" thickBot="1" x14ac:dyDescent="0.35">
      <c r="A475" t="str">
        <f>rnd_fix1!A475</f>
        <v>o473</v>
      </c>
      <c r="B475">
        <f>rnd_fix1!I475</f>
        <v>1</v>
      </c>
      <c r="C475">
        <f>fix1_oam1!AQ476</f>
        <v>3</v>
      </c>
      <c r="D475">
        <f>fix1_fitt1!AC475</f>
        <v>1</v>
      </c>
      <c r="E475">
        <f t="shared" si="44"/>
        <v>4</v>
      </c>
      <c r="F475">
        <f t="shared" si="45"/>
        <v>2</v>
      </c>
      <c r="G475">
        <f t="shared" si="46"/>
        <v>4</v>
      </c>
      <c r="H475">
        <f>rnd_fix1!G475</f>
        <v>1</v>
      </c>
      <c r="I475">
        <f t="shared" si="47"/>
        <v>2.2000000000000002</v>
      </c>
      <c r="J475">
        <f t="shared" si="48"/>
        <v>1</v>
      </c>
      <c r="K475" t="str">
        <f t="shared" si="49"/>
        <v>11</v>
      </c>
      <c r="M475" s="10" t="s">
        <v>1135</v>
      </c>
      <c r="N475" s="11">
        <v>4</v>
      </c>
      <c r="O475" s="11">
        <v>3</v>
      </c>
      <c r="P475" s="11">
        <v>4</v>
      </c>
      <c r="Q475" s="11">
        <v>1</v>
      </c>
      <c r="R475" s="11">
        <v>2</v>
      </c>
      <c r="S475" s="11">
        <v>1</v>
      </c>
      <c r="T475" s="11">
        <v>4</v>
      </c>
    </row>
    <row r="476" spans="1:20" ht="15" thickBot="1" x14ac:dyDescent="0.35">
      <c r="A476" t="str">
        <f>rnd_fix1!A476</f>
        <v>o474</v>
      </c>
      <c r="B476">
        <f>rnd_fix1!I476</f>
        <v>4</v>
      </c>
      <c r="C476">
        <f>fix1_oam1!AQ477</f>
        <v>3</v>
      </c>
      <c r="D476">
        <f>fix1_fitt1!AC476</f>
        <v>1</v>
      </c>
      <c r="E476">
        <f t="shared" si="44"/>
        <v>1</v>
      </c>
      <c r="F476">
        <f t="shared" si="45"/>
        <v>2</v>
      </c>
      <c r="G476">
        <f t="shared" si="46"/>
        <v>4</v>
      </c>
      <c r="H476">
        <f>rnd_fix1!G476</f>
        <v>1</v>
      </c>
      <c r="I476">
        <f t="shared" si="47"/>
        <v>2.2000000000000002</v>
      </c>
      <c r="J476">
        <f t="shared" si="48"/>
        <v>1</v>
      </c>
      <c r="K476" t="str">
        <f t="shared" si="49"/>
        <v>11</v>
      </c>
      <c r="M476" s="10" t="s">
        <v>1136</v>
      </c>
      <c r="N476" s="11">
        <v>3</v>
      </c>
      <c r="O476" s="11">
        <v>3</v>
      </c>
      <c r="P476" s="11">
        <v>4</v>
      </c>
      <c r="Q476" s="11">
        <v>2</v>
      </c>
      <c r="R476" s="11">
        <v>2</v>
      </c>
      <c r="S476" s="11">
        <v>1</v>
      </c>
      <c r="T476" s="11">
        <v>4</v>
      </c>
    </row>
    <row r="477" spans="1:20" ht="15" thickBot="1" x14ac:dyDescent="0.35">
      <c r="A477" t="str">
        <f>rnd_fix1!A477</f>
        <v>o475</v>
      </c>
      <c r="B477">
        <f>rnd_fix1!I477</f>
        <v>4</v>
      </c>
      <c r="C477">
        <f>fix1_oam1!AQ478</f>
        <v>3</v>
      </c>
      <c r="D477">
        <f>fix1_fitt1!AC477</f>
        <v>1</v>
      </c>
      <c r="E477">
        <f t="shared" si="44"/>
        <v>1</v>
      </c>
      <c r="F477">
        <f t="shared" si="45"/>
        <v>2</v>
      </c>
      <c r="G477">
        <f t="shared" si="46"/>
        <v>4</v>
      </c>
      <c r="H477">
        <f>rnd_fix1!G477</f>
        <v>1</v>
      </c>
      <c r="I477">
        <f t="shared" si="47"/>
        <v>2.2000000000000002</v>
      </c>
      <c r="J477">
        <f t="shared" si="48"/>
        <v>1</v>
      </c>
      <c r="K477" t="str">
        <f t="shared" si="49"/>
        <v>11</v>
      </c>
      <c r="M477" s="10" t="s">
        <v>1137</v>
      </c>
      <c r="N477" s="11">
        <v>4</v>
      </c>
      <c r="O477" s="11">
        <v>3</v>
      </c>
      <c r="P477" s="11">
        <v>4</v>
      </c>
      <c r="Q477" s="11">
        <v>1</v>
      </c>
      <c r="R477" s="11">
        <v>2</v>
      </c>
      <c r="S477" s="11">
        <v>1</v>
      </c>
      <c r="T477" s="11">
        <v>3</v>
      </c>
    </row>
    <row r="478" spans="1:20" ht="15" thickBot="1" x14ac:dyDescent="0.35">
      <c r="A478" t="str">
        <f>rnd_fix1!A478</f>
        <v>o476</v>
      </c>
      <c r="B478">
        <f>rnd_fix1!I478</f>
        <v>1</v>
      </c>
      <c r="C478">
        <f>fix1_oam1!AQ479</f>
        <v>3</v>
      </c>
      <c r="D478">
        <f>fix1_fitt1!AC478</f>
        <v>1</v>
      </c>
      <c r="E478">
        <f t="shared" si="44"/>
        <v>4</v>
      </c>
      <c r="F478">
        <f t="shared" si="45"/>
        <v>2</v>
      </c>
      <c r="G478">
        <f t="shared" si="46"/>
        <v>4</v>
      </c>
      <c r="H478">
        <f>rnd_fix1!G478</f>
        <v>2</v>
      </c>
      <c r="I478">
        <f t="shared" si="47"/>
        <v>2.2000000000000002</v>
      </c>
      <c r="J478">
        <f t="shared" si="48"/>
        <v>1</v>
      </c>
      <c r="K478" t="str">
        <f t="shared" si="49"/>
        <v>21</v>
      </c>
      <c r="M478" s="10" t="s">
        <v>1138</v>
      </c>
      <c r="N478" s="11">
        <v>2</v>
      </c>
      <c r="O478" s="11">
        <v>3</v>
      </c>
      <c r="P478" s="11">
        <v>1</v>
      </c>
      <c r="Q478" s="11">
        <v>3</v>
      </c>
      <c r="R478" s="11">
        <v>2</v>
      </c>
      <c r="S478" s="11">
        <v>4</v>
      </c>
      <c r="T478" s="11">
        <v>2</v>
      </c>
    </row>
    <row r="479" spans="1:20" ht="15" thickBot="1" x14ac:dyDescent="0.35">
      <c r="A479" t="str">
        <f>rnd_fix1!A479</f>
        <v>o477</v>
      </c>
      <c r="B479">
        <f>rnd_fix1!I479</f>
        <v>4</v>
      </c>
      <c r="C479">
        <f>fix1_oam1!AQ480</f>
        <v>3</v>
      </c>
      <c r="D479">
        <f>fix1_fitt1!AC479</f>
        <v>4</v>
      </c>
      <c r="E479">
        <f t="shared" si="44"/>
        <v>1</v>
      </c>
      <c r="F479">
        <f t="shared" si="45"/>
        <v>2</v>
      </c>
      <c r="G479">
        <f t="shared" si="46"/>
        <v>1</v>
      </c>
      <c r="H479">
        <f>rnd_fix1!G479</f>
        <v>4</v>
      </c>
      <c r="I479">
        <f t="shared" si="47"/>
        <v>2.8</v>
      </c>
      <c r="J479">
        <f t="shared" si="48"/>
        <v>4</v>
      </c>
      <c r="K479" t="str">
        <f t="shared" si="49"/>
        <v>44</v>
      </c>
      <c r="M479" s="10" t="s">
        <v>1139</v>
      </c>
      <c r="N479" s="11">
        <v>2</v>
      </c>
      <c r="O479" s="11">
        <v>3</v>
      </c>
      <c r="P479" s="11">
        <v>1</v>
      </c>
      <c r="Q479" s="11">
        <v>3</v>
      </c>
      <c r="R479" s="11">
        <v>2</v>
      </c>
      <c r="S479" s="11">
        <v>4</v>
      </c>
      <c r="T479" s="11">
        <v>3</v>
      </c>
    </row>
    <row r="480" spans="1:20" ht="15" thickBot="1" x14ac:dyDescent="0.35">
      <c r="A480" t="str">
        <f>rnd_fix1!A480</f>
        <v>o478</v>
      </c>
      <c r="B480">
        <f>rnd_fix1!I480</f>
        <v>3</v>
      </c>
      <c r="C480">
        <f>fix1_oam1!AQ481</f>
        <v>3</v>
      </c>
      <c r="D480">
        <f>fix1_fitt1!AC480</f>
        <v>1</v>
      </c>
      <c r="E480">
        <f t="shared" si="44"/>
        <v>2</v>
      </c>
      <c r="F480">
        <f t="shared" si="45"/>
        <v>2</v>
      </c>
      <c r="G480">
        <f t="shared" si="46"/>
        <v>4</v>
      </c>
      <c r="H480">
        <f>rnd_fix1!G480</f>
        <v>1</v>
      </c>
      <c r="I480">
        <f t="shared" si="47"/>
        <v>2.2000000000000002</v>
      </c>
      <c r="J480">
        <f t="shared" si="48"/>
        <v>1</v>
      </c>
      <c r="K480" t="str">
        <f t="shared" si="49"/>
        <v>11</v>
      </c>
      <c r="M480" s="10" t="s">
        <v>1140</v>
      </c>
      <c r="N480" s="11">
        <v>1</v>
      </c>
      <c r="O480" s="11">
        <v>3</v>
      </c>
      <c r="P480" s="11">
        <v>1</v>
      </c>
      <c r="Q480" s="11">
        <v>4</v>
      </c>
      <c r="R480" s="11">
        <v>2</v>
      </c>
      <c r="S480" s="11">
        <v>4</v>
      </c>
      <c r="T480" s="11">
        <v>1</v>
      </c>
    </row>
    <row r="481" spans="1:20" ht="15" thickBot="1" x14ac:dyDescent="0.35">
      <c r="A481" t="str">
        <f>rnd_fix1!A481</f>
        <v>o479</v>
      </c>
      <c r="B481">
        <f>rnd_fix1!I481</f>
        <v>2</v>
      </c>
      <c r="C481">
        <f>fix1_oam1!AQ482</f>
        <v>3</v>
      </c>
      <c r="D481">
        <f>fix1_fitt1!AC481</f>
        <v>1</v>
      </c>
      <c r="E481">
        <f t="shared" si="44"/>
        <v>3</v>
      </c>
      <c r="F481">
        <f t="shared" si="45"/>
        <v>2</v>
      </c>
      <c r="G481">
        <f t="shared" si="46"/>
        <v>4</v>
      </c>
      <c r="H481">
        <f>rnd_fix1!G481</f>
        <v>2</v>
      </c>
      <c r="I481">
        <f t="shared" si="47"/>
        <v>2.2000000000000002</v>
      </c>
      <c r="J481">
        <f t="shared" si="48"/>
        <v>1</v>
      </c>
      <c r="K481" t="str">
        <f t="shared" si="49"/>
        <v>21</v>
      </c>
      <c r="M481" s="10" t="s">
        <v>1141</v>
      </c>
      <c r="N481" s="11">
        <v>4</v>
      </c>
      <c r="O481" s="11">
        <v>3</v>
      </c>
      <c r="P481" s="11">
        <v>1</v>
      </c>
      <c r="Q481" s="11">
        <v>1</v>
      </c>
      <c r="R481" s="11">
        <v>2</v>
      </c>
      <c r="S481" s="11">
        <v>4</v>
      </c>
      <c r="T481" s="11">
        <v>1</v>
      </c>
    </row>
    <row r="482" spans="1:20" ht="15" thickBot="1" x14ac:dyDescent="0.35">
      <c r="A482" t="str">
        <f>rnd_fix1!A482</f>
        <v>o480</v>
      </c>
      <c r="B482">
        <f>rnd_fix1!I482</f>
        <v>3</v>
      </c>
      <c r="C482">
        <f>fix1_oam1!AQ483</f>
        <v>3</v>
      </c>
      <c r="D482">
        <f>fix1_fitt1!AC482</f>
        <v>1</v>
      </c>
      <c r="E482">
        <f t="shared" si="44"/>
        <v>2</v>
      </c>
      <c r="F482">
        <f t="shared" si="45"/>
        <v>2</v>
      </c>
      <c r="G482">
        <f t="shared" si="46"/>
        <v>4</v>
      </c>
      <c r="H482">
        <f>rnd_fix1!G482</f>
        <v>3</v>
      </c>
      <c r="I482">
        <f t="shared" si="47"/>
        <v>2.2000000000000002</v>
      </c>
      <c r="J482">
        <f t="shared" si="48"/>
        <v>1</v>
      </c>
      <c r="K482" t="str">
        <f t="shared" si="49"/>
        <v>31</v>
      </c>
      <c r="M482" s="10" t="s">
        <v>1142</v>
      </c>
      <c r="N482" s="11">
        <v>4</v>
      </c>
      <c r="O482" s="11">
        <v>3</v>
      </c>
      <c r="P482" s="11">
        <v>1</v>
      </c>
      <c r="Q482" s="11">
        <v>1</v>
      </c>
      <c r="R482" s="11">
        <v>2</v>
      </c>
      <c r="S482" s="11">
        <v>4</v>
      </c>
      <c r="T482" s="11">
        <v>1</v>
      </c>
    </row>
    <row r="483" spans="1:20" ht="15" thickBot="1" x14ac:dyDescent="0.35">
      <c r="A483" t="str">
        <f>rnd_fix1!A483</f>
        <v>o481</v>
      </c>
      <c r="B483">
        <f>rnd_fix1!I483</f>
        <v>3</v>
      </c>
      <c r="C483">
        <f>fix1_oam1!AQ484</f>
        <v>3</v>
      </c>
      <c r="D483">
        <f>fix1_fitt1!AC483</f>
        <v>1</v>
      </c>
      <c r="E483">
        <f t="shared" si="44"/>
        <v>2</v>
      </c>
      <c r="F483">
        <f t="shared" si="45"/>
        <v>2</v>
      </c>
      <c r="G483">
        <f t="shared" si="46"/>
        <v>4</v>
      </c>
      <c r="H483">
        <f>rnd_fix1!G483</f>
        <v>3</v>
      </c>
      <c r="I483">
        <f t="shared" si="47"/>
        <v>2.2000000000000002</v>
      </c>
      <c r="J483">
        <f t="shared" si="48"/>
        <v>1</v>
      </c>
      <c r="K483" t="str">
        <f t="shared" si="49"/>
        <v>31</v>
      </c>
      <c r="M483" s="10" t="s">
        <v>1143</v>
      </c>
      <c r="N483" s="11">
        <v>1</v>
      </c>
      <c r="O483" s="11">
        <v>3</v>
      </c>
      <c r="P483" s="11">
        <v>1</v>
      </c>
      <c r="Q483" s="11">
        <v>4</v>
      </c>
      <c r="R483" s="11">
        <v>2</v>
      </c>
      <c r="S483" s="11">
        <v>4</v>
      </c>
      <c r="T483" s="11">
        <v>2</v>
      </c>
    </row>
    <row r="484" spans="1:20" ht="15" thickBot="1" x14ac:dyDescent="0.35">
      <c r="A484" t="str">
        <f>rnd_fix1!A484</f>
        <v>o482</v>
      </c>
      <c r="B484">
        <f>rnd_fix1!I484</f>
        <v>2</v>
      </c>
      <c r="C484">
        <f>fix1_oam1!AQ485</f>
        <v>3</v>
      </c>
      <c r="D484">
        <f>fix1_fitt1!AC484</f>
        <v>4</v>
      </c>
      <c r="E484">
        <f t="shared" si="44"/>
        <v>3</v>
      </c>
      <c r="F484">
        <f t="shared" si="45"/>
        <v>2</v>
      </c>
      <c r="G484">
        <f t="shared" si="46"/>
        <v>1</v>
      </c>
      <c r="H484">
        <f>rnd_fix1!G484</f>
        <v>4</v>
      </c>
      <c r="I484">
        <f t="shared" si="47"/>
        <v>2.8</v>
      </c>
      <c r="J484">
        <f t="shared" si="48"/>
        <v>4</v>
      </c>
      <c r="K484" t="str">
        <f t="shared" si="49"/>
        <v>44</v>
      </c>
      <c r="M484" s="10" t="s">
        <v>1144</v>
      </c>
      <c r="N484" s="11">
        <v>4</v>
      </c>
      <c r="O484" s="11">
        <v>3</v>
      </c>
      <c r="P484" s="11">
        <v>4</v>
      </c>
      <c r="Q484" s="11">
        <v>1</v>
      </c>
      <c r="R484" s="11">
        <v>2</v>
      </c>
      <c r="S484" s="11">
        <v>1</v>
      </c>
      <c r="T484" s="11">
        <v>4</v>
      </c>
    </row>
    <row r="485" spans="1:20" ht="15" thickBot="1" x14ac:dyDescent="0.35">
      <c r="A485" t="str">
        <f>rnd_fix1!A485</f>
        <v>o483</v>
      </c>
      <c r="B485">
        <f>rnd_fix1!I485</f>
        <v>4</v>
      </c>
      <c r="C485">
        <f>fix1_oam1!AQ486</f>
        <v>3</v>
      </c>
      <c r="D485">
        <f>fix1_fitt1!AC485</f>
        <v>4</v>
      </c>
      <c r="E485">
        <f t="shared" si="44"/>
        <v>1</v>
      </c>
      <c r="F485">
        <f t="shared" si="45"/>
        <v>2</v>
      </c>
      <c r="G485">
        <f t="shared" si="46"/>
        <v>1</v>
      </c>
      <c r="H485">
        <f>rnd_fix1!G485</f>
        <v>4</v>
      </c>
      <c r="I485">
        <f t="shared" si="47"/>
        <v>2.8</v>
      </c>
      <c r="J485">
        <f t="shared" si="48"/>
        <v>4</v>
      </c>
      <c r="K485" t="str">
        <f t="shared" si="49"/>
        <v>44</v>
      </c>
      <c r="M485" s="10" t="s">
        <v>1145</v>
      </c>
      <c r="N485" s="11">
        <v>3</v>
      </c>
      <c r="O485" s="11">
        <v>3</v>
      </c>
      <c r="P485" s="11">
        <v>1</v>
      </c>
      <c r="Q485" s="11">
        <v>2</v>
      </c>
      <c r="R485" s="11">
        <v>2</v>
      </c>
      <c r="S485" s="11">
        <v>4</v>
      </c>
      <c r="T485" s="11">
        <v>1</v>
      </c>
    </row>
    <row r="486" spans="1:20" ht="15" thickBot="1" x14ac:dyDescent="0.35">
      <c r="A486" t="str">
        <f>rnd_fix1!A486</f>
        <v>o484</v>
      </c>
      <c r="B486">
        <f>rnd_fix1!I486</f>
        <v>2</v>
      </c>
      <c r="C486">
        <f>fix1_oam1!AQ487</f>
        <v>3</v>
      </c>
      <c r="D486">
        <f>fix1_fitt1!AC486</f>
        <v>4</v>
      </c>
      <c r="E486">
        <f t="shared" si="44"/>
        <v>3</v>
      </c>
      <c r="F486">
        <f t="shared" si="45"/>
        <v>2</v>
      </c>
      <c r="G486">
        <f t="shared" si="46"/>
        <v>1</v>
      </c>
      <c r="H486">
        <f>rnd_fix1!G486</f>
        <v>2</v>
      </c>
      <c r="I486">
        <f t="shared" si="47"/>
        <v>2.8</v>
      </c>
      <c r="J486">
        <f t="shared" si="48"/>
        <v>4</v>
      </c>
      <c r="K486" t="str">
        <f t="shared" si="49"/>
        <v>24</v>
      </c>
      <c r="M486" s="10" t="s">
        <v>1146</v>
      </c>
      <c r="N486" s="11">
        <v>2</v>
      </c>
      <c r="O486" s="11">
        <v>3</v>
      </c>
      <c r="P486" s="11">
        <v>1</v>
      </c>
      <c r="Q486" s="11">
        <v>3</v>
      </c>
      <c r="R486" s="11">
        <v>2</v>
      </c>
      <c r="S486" s="11">
        <v>4</v>
      </c>
      <c r="T486" s="11">
        <v>2</v>
      </c>
    </row>
    <row r="487" spans="1:20" ht="15" thickBot="1" x14ac:dyDescent="0.35">
      <c r="A487" t="str">
        <f>rnd_fix1!A487</f>
        <v>o485</v>
      </c>
      <c r="B487">
        <f>rnd_fix1!I487</f>
        <v>2</v>
      </c>
      <c r="C487">
        <f>fix1_oam1!AQ488</f>
        <v>3</v>
      </c>
      <c r="D487">
        <f>fix1_fitt1!AC487</f>
        <v>1</v>
      </c>
      <c r="E487">
        <f t="shared" si="44"/>
        <v>3</v>
      </c>
      <c r="F487">
        <f t="shared" si="45"/>
        <v>2</v>
      </c>
      <c r="G487">
        <f t="shared" si="46"/>
        <v>4</v>
      </c>
      <c r="H487">
        <f>rnd_fix1!G487</f>
        <v>2</v>
      </c>
      <c r="I487">
        <f t="shared" si="47"/>
        <v>2.2000000000000002</v>
      </c>
      <c r="J487">
        <f t="shared" si="48"/>
        <v>1</v>
      </c>
      <c r="K487" t="str">
        <f t="shared" si="49"/>
        <v>21</v>
      </c>
      <c r="M487" s="10" t="s">
        <v>1147</v>
      </c>
      <c r="N487" s="11">
        <v>3</v>
      </c>
      <c r="O487" s="11">
        <v>3</v>
      </c>
      <c r="P487" s="11">
        <v>1</v>
      </c>
      <c r="Q487" s="11">
        <v>2</v>
      </c>
      <c r="R487" s="11">
        <v>2</v>
      </c>
      <c r="S487" s="11">
        <v>4</v>
      </c>
      <c r="T487" s="11">
        <v>3</v>
      </c>
    </row>
    <row r="488" spans="1:20" ht="15" thickBot="1" x14ac:dyDescent="0.35">
      <c r="A488" t="str">
        <f>rnd_fix1!A488</f>
        <v>o486</v>
      </c>
      <c r="B488">
        <f>rnd_fix1!I488</f>
        <v>1</v>
      </c>
      <c r="C488">
        <f>fix1_oam1!AQ489</f>
        <v>3</v>
      </c>
      <c r="D488">
        <f>fix1_fitt1!AC488</f>
        <v>4</v>
      </c>
      <c r="E488">
        <f t="shared" si="44"/>
        <v>4</v>
      </c>
      <c r="F488">
        <f t="shared" si="45"/>
        <v>2</v>
      </c>
      <c r="G488">
        <f t="shared" si="46"/>
        <v>1</v>
      </c>
      <c r="H488">
        <f>rnd_fix1!G488</f>
        <v>4</v>
      </c>
      <c r="I488">
        <f t="shared" si="47"/>
        <v>2.8</v>
      </c>
      <c r="J488">
        <f t="shared" si="48"/>
        <v>4</v>
      </c>
      <c r="K488" t="str">
        <f t="shared" si="49"/>
        <v>44</v>
      </c>
      <c r="M488" s="10" t="s">
        <v>1148</v>
      </c>
      <c r="N488" s="11">
        <v>3</v>
      </c>
      <c r="O488" s="11">
        <v>3</v>
      </c>
      <c r="P488" s="11">
        <v>1</v>
      </c>
      <c r="Q488" s="11">
        <v>2</v>
      </c>
      <c r="R488" s="11">
        <v>2</v>
      </c>
      <c r="S488" s="11">
        <v>4</v>
      </c>
      <c r="T488" s="11">
        <v>3</v>
      </c>
    </row>
    <row r="489" spans="1:20" ht="15" thickBot="1" x14ac:dyDescent="0.35">
      <c r="A489" t="str">
        <f>rnd_fix1!A489</f>
        <v>o487</v>
      </c>
      <c r="B489">
        <f>rnd_fix1!I489</f>
        <v>3</v>
      </c>
      <c r="C489">
        <f>fix1_oam1!AQ490</f>
        <v>3</v>
      </c>
      <c r="D489">
        <f>fix1_fitt1!AC489</f>
        <v>1</v>
      </c>
      <c r="E489">
        <f t="shared" si="44"/>
        <v>2</v>
      </c>
      <c r="F489">
        <f t="shared" si="45"/>
        <v>2</v>
      </c>
      <c r="G489">
        <f t="shared" si="46"/>
        <v>4</v>
      </c>
      <c r="H489">
        <f>rnd_fix1!G489</f>
        <v>3</v>
      </c>
      <c r="I489">
        <f t="shared" si="47"/>
        <v>2.2000000000000002</v>
      </c>
      <c r="J489">
        <f t="shared" si="48"/>
        <v>1</v>
      </c>
      <c r="K489" t="str">
        <f t="shared" si="49"/>
        <v>31</v>
      </c>
      <c r="M489" s="10" t="s">
        <v>1149</v>
      </c>
      <c r="N489" s="11">
        <v>2</v>
      </c>
      <c r="O489" s="11">
        <v>3</v>
      </c>
      <c r="P489" s="11">
        <v>4</v>
      </c>
      <c r="Q489" s="11">
        <v>3</v>
      </c>
      <c r="R489" s="11">
        <v>2</v>
      </c>
      <c r="S489" s="11">
        <v>1</v>
      </c>
      <c r="T489" s="11">
        <v>4</v>
      </c>
    </row>
    <row r="490" spans="1:20" ht="15" thickBot="1" x14ac:dyDescent="0.35">
      <c r="A490" t="str">
        <f>rnd_fix1!A490</f>
        <v>o488</v>
      </c>
      <c r="B490">
        <f>rnd_fix1!I490</f>
        <v>3</v>
      </c>
      <c r="C490">
        <f>fix1_oam1!AQ491</f>
        <v>3</v>
      </c>
      <c r="D490">
        <f>fix1_fitt1!AC490</f>
        <v>1</v>
      </c>
      <c r="E490">
        <f t="shared" si="44"/>
        <v>2</v>
      </c>
      <c r="F490">
        <f t="shared" si="45"/>
        <v>2</v>
      </c>
      <c r="G490">
        <f t="shared" si="46"/>
        <v>4</v>
      </c>
      <c r="H490">
        <f>rnd_fix1!G490</f>
        <v>3</v>
      </c>
      <c r="I490">
        <f t="shared" si="47"/>
        <v>2.2000000000000002</v>
      </c>
      <c r="J490">
        <f t="shared" si="48"/>
        <v>1</v>
      </c>
      <c r="K490" t="str">
        <f t="shared" si="49"/>
        <v>31</v>
      </c>
      <c r="M490" s="10" t="s">
        <v>1150</v>
      </c>
      <c r="N490" s="11">
        <v>4</v>
      </c>
      <c r="O490" s="11">
        <v>3</v>
      </c>
      <c r="P490" s="11">
        <v>4</v>
      </c>
      <c r="Q490" s="11">
        <v>1</v>
      </c>
      <c r="R490" s="11">
        <v>2</v>
      </c>
      <c r="S490" s="11">
        <v>1</v>
      </c>
      <c r="T490" s="11">
        <v>4</v>
      </c>
    </row>
    <row r="491" spans="1:20" ht="15" thickBot="1" x14ac:dyDescent="0.35">
      <c r="A491" t="str">
        <f>rnd_fix1!A491</f>
        <v>o489</v>
      </c>
      <c r="B491">
        <f>rnd_fix1!I491</f>
        <v>2</v>
      </c>
      <c r="C491">
        <f>fix1_oam1!AQ492</f>
        <v>3</v>
      </c>
      <c r="D491">
        <f>fix1_fitt1!AC491</f>
        <v>1</v>
      </c>
      <c r="E491">
        <f t="shared" si="44"/>
        <v>3</v>
      </c>
      <c r="F491">
        <f t="shared" si="45"/>
        <v>2</v>
      </c>
      <c r="G491">
        <f t="shared" si="46"/>
        <v>4</v>
      </c>
      <c r="H491">
        <f>rnd_fix1!G491</f>
        <v>3</v>
      </c>
      <c r="I491">
        <f t="shared" si="47"/>
        <v>2.2000000000000002</v>
      </c>
      <c r="J491">
        <f t="shared" si="48"/>
        <v>1</v>
      </c>
      <c r="K491" t="str">
        <f t="shared" si="49"/>
        <v>31</v>
      </c>
      <c r="M491" s="10" t="s">
        <v>1151</v>
      </c>
      <c r="N491" s="11">
        <v>2</v>
      </c>
      <c r="O491" s="11">
        <v>3</v>
      </c>
      <c r="P491" s="11">
        <v>4</v>
      </c>
      <c r="Q491" s="11">
        <v>3</v>
      </c>
      <c r="R491" s="11">
        <v>2</v>
      </c>
      <c r="S491" s="11">
        <v>1</v>
      </c>
      <c r="T491" s="11">
        <v>2</v>
      </c>
    </row>
    <row r="492" spans="1:20" ht="15" thickBot="1" x14ac:dyDescent="0.35">
      <c r="A492" t="str">
        <f>rnd_fix1!A492</f>
        <v>o490</v>
      </c>
      <c r="B492">
        <f>rnd_fix1!I492</f>
        <v>3</v>
      </c>
      <c r="C492">
        <f>fix1_oam1!AQ493</f>
        <v>3</v>
      </c>
      <c r="D492">
        <f>fix1_fitt1!AC492</f>
        <v>1</v>
      </c>
      <c r="E492">
        <f t="shared" si="44"/>
        <v>2</v>
      </c>
      <c r="F492">
        <f t="shared" si="45"/>
        <v>2</v>
      </c>
      <c r="G492">
        <f t="shared" si="46"/>
        <v>4</v>
      </c>
      <c r="H492">
        <f>rnd_fix1!G492</f>
        <v>1</v>
      </c>
      <c r="I492">
        <f t="shared" si="47"/>
        <v>2.2000000000000002</v>
      </c>
      <c r="J492">
        <f t="shared" si="48"/>
        <v>1</v>
      </c>
      <c r="K492" t="str">
        <f t="shared" si="49"/>
        <v>11</v>
      </c>
      <c r="M492" s="10" t="s">
        <v>1152</v>
      </c>
      <c r="N492" s="11">
        <v>2</v>
      </c>
      <c r="O492" s="11">
        <v>3</v>
      </c>
      <c r="P492" s="11">
        <v>1</v>
      </c>
      <c r="Q492" s="11">
        <v>3</v>
      </c>
      <c r="R492" s="11">
        <v>2</v>
      </c>
      <c r="S492" s="11">
        <v>4</v>
      </c>
      <c r="T492" s="11">
        <v>2</v>
      </c>
    </row>
    <row r="493" spans="1:20" ht="15" thickBot="1" x14ac:dyDescent="0.35">
      <c r="A493" t="str">
        <f>rnd_fix1!A493</f>
        <v>o491</v>
      </c>
      <c r="B493">
        <f>rnd_fix1!I493</f>
        <v>4</v>
      </c>
      <c r="C493">
        <f>fix1_oam1!AQ494</f>
        <v>3</v>
      </c>
      <c r="D493">
        <f>fix1_fitt1!AC493</f>
        <v>4</v>
      </c>
      <c r="E493">
        <f t="shared" si="44"/>
        <v>1</v>
      </c>
      <c r="F493">
        <f t="shared" si="45"/>
        <v>2</v>
      </c>
      <c r="G493">
        <f t="shared" si="46"/>
        <v>1</v>
      </c>
      <c r="H493">
        <f>rnd_fix1!G493</f>
        <v>4</v>
      </c>
      <c r="I493">
        <f t="shared" si="47"/>
        <v>2.8</v>
      </c>
      <c r="J493">
        <f t="shared" si="48"/>
        <v>4</v>
      </c>
      <c r="K493" t="str">
        <f t="shared" si="49"/>
        <v>44</v>
      </c>
      <c r="M493" s="10" t="s">
        <v>1153</v>
      </c>
      <c r="N493" s="11">
        <v>1</v>
      </c>
      <c r="O493" s="11">
        <v>3</v>
      </c>
      <c r="P493" s="11">
        <v>4</v>
      </c>
      <c r="Q493" s="11">
        <v>4</v>
      </c>
      <c r="R493" s="11">
        <v>2</v>
      </c>
      <c r="S493" s="11">
        <v>1</v>
      </c>
      <c r="T493" s="11">
        <v>4</v>
      </c>
    </row>
    <row r="494" spans="1:20" ht="15" thickBot="1" x14ac:dyDescent="0.35">
      <c r="A494" t="str">
        <f>rnd_fix1!A494</f>
        <v>o492</v>
      </c>
      <c r="B494">
        <f>rnd_fix1!I494</f>
        <v>3</v>
      </c>
      <c r="C494">
        <f>fix1_oam1!AQ495</f>
        <v>3</v>
      </c>
      <c r="D494">
        <f>fix1_fitt1!AC494</f>
        <v>4</v>
      </c>
      <c r="E494">
        <f t="shared" si="44"/>
        <v>2</v>
      </c>
      <c r="F494">
        <f t="shared" si="45"/>
        <v>2</v>
      </c>
      <c r="G494">
        <f t="shared" si="46"/>
        <v>1</v>
      </c>
      <c r="H494">
        <f>rnd_fix1!G494</f>
        <v>4</v>
      </c>
      <c r="I494">
        <f t="shared" si="47"/>
        <v>2.8</v>
      </c>
      <c r="J494">
        <f t="shared" si="48"/>
        <v>4</v>
      </c>
      <c r="K494" t="str">
        <f t="shared" si="49"/>
        <v>44</v>
      </c>
      <c r="M494" s="10" t="s">
        <v>1154</v>
      </c>
      <c r="N494" s="11">
        <v>3</v>
      </c>
      <c r="O494" s="11">
        <v>3</v>
      </c>
      <c r="P494" s="11">
        <v>1</v>
      </c>
      <c r="Q494" s="11">
        <v>2</v>
      </c>
      <c r="R494" s="11">
        <v>2</v>
      </c>
      <c r="S494" s="11">
        <v>4</v>
      </c>
      <c r="T494" s="11">
        <v>3</v>
      </c>
    </row>
    <row r="495" spans="1:20" ht="15" thickBot="1" x14ac:dyDescent="0.35">
      <c r="A495" t="str">
        <f>rnd_fix1!A495</f>
        <v>o493</v>
      </c>
      <c r="B495">
        <f>rnd_fix1!I495</f>
        <v>1</v>
      </c>
      <c r="C495">
        <f>fix1_oam1!AQ496</f>
        <v>3</v>
      </c>
      <c r="D495">
        <f>fix1_fitt1!AC495</f>
        <v>1</v>
      </c>
      <c r="E495">
        <f t="shared" si="44"/>
        <v>4</v>
      </c>
      <c r="F495">
        <f t="shared" si="45"/>
        <v>2</v>
      </c>
      <c r="G495">
        <f t="shared" si="46"/>
        <v>4</v>
      </c>
      <c r="H495">
        <f>rnd_fix1!G495</f>
        <v>2</v>
      </c>
      <c r="I495">
        <f t="shared" si="47"/>
        <v>2.2000000000000002</v>
      </c>
      <c r="J495">
        <f t="shared" si="48"/>
        <v>1</v>
      </c>
      <c r="K495" t="str">
        <f t="shared" si="49"/>
        <v>21</v>
      </c>
      <c r="M495" s="10" t="s">
        <v>1155</v>
      </c>
      <c r="N495" s="11">
        <v>3</v>
      </c>
      <c r="O495" s="11">
        <v>3</v>
      </c>
      <c r="P495" s="11">
        <v>1</v>
      </c>
      <c r="Q495" s="11">
        <v>2</v>
      </c>
      <c r="R495" s="11">
        <v>2</v>
      </c>
      <c r="S495" s="11">
        <v>4</v>
      </c>
      <c r="T495" s="11">
        <v>3</v>
      </c>
    </row>
    <row r="496" spans="1:20" ht="15" thickBot="1" x14ac:dyDescent="0.35">
      <c r="A496" t="str">
        <f>rnd_fix1!A496</f>
        <v>o494</v>
      </c>
      <c r="B496">
        <f>rnd_fix1!I496</f>
        <v>1</v>
      </c>
      <c r="C496">
        <f>fix1_oam1!AQ497</f>
        <v>2</v>
      </c>
      <c r="D496">
        <f>fix1_fitt1!AC496</f>
        <v>1</v>
      </c>
      <c r="E496">
        <f t="shared" si="44"/>
        <v>4</v>
      </c>
      <c r="F496">
        <f t="shared" si="45"/>
        <v>3</v>
      </c>
      <c r="G496">
        <f t="shared" si="46"/>
        <v>4</v>
      </c>
      <c r="H496">
        <f>rnd_fix1!G496</f>
        <v>1</v>
      </c>
      <c r="I496">
        <f t="shared" si="47"/>
        <v>2.2000000000000002</v>
      </c>
      <c r="J496">
        <f t="shared" si="48"/>
        <v>1</v>
      </c>
      <c r="K496" t="str">
        <f t="shared" si="49"/>
        <v>11</v>
      </c>
      <c r="M496" s="10" t="s">
        <v>1156</v>
      </c>
      <c r="N496" s="11">
        <v>2</v>
      </c>
      <c r="O496" s="11">
        <v>3</v>
      </c>
      <c r="P496" s="11">
        <v>1</v>
      </c>
      <c r="Q496" s="11">
        <v>3</v>
      </c>
      <c r="R496" s="11">
        <v>2</v>
      </c>
      <c r="S496" s="11">
        <v>4</v>
      </c>
      <c r="T496" s="11">
        <v>3</v>
      </c>
    </row>
    <row r="497" spans="1:20" ht="15" thickBot="1" x14ac:dyDescent="0.35">
      <c r="A497" t="str">
        <f>rnd_fix1!A497</f>
        <v>o495</v>
      </c>
      <c r="B497">
        <f>rnd_fix1!I497</f>
        <v>4</v>
      </c>
      <c r="C497">
        <f>fix1_oam1!AQ498</f>
        <v>3</v>
      </c>
      <c r="D497">
        <f>fix1_fitt1!AC497</f>
        <v>4</v>
      </c>
      <c r="E497">
        <f t="shared" si="44"/>
        <v>1</v>
      </c>
      <c r="F497">
        <f t="shared" si="45"/>
        <v>2</v>
      </c>
      <c r="G497">
        <f t="shared" si="46"/>
        <v>1</v>
      </c>
      <c r="H497">
        <f>rnd_fix1!G497</f>
        <v>4</v>
      </c>
      <c r="I497">
        <f t="shared" si="47"/>
        <v>2.8</v>
      </c>
      <c r="J497">
        <f t="shared" si="48"/>
        <v>4</v>
      </c>
      <c r="K497" t="str">
        <f t="shared" si="49"/>
        <v>44</v>
      </c>
      <c r="M497" s="10" t="s">
        <v>1157</v>
      </c>
      <c r="N497" s="11">
        <v>3</v>
      </c>
      <c r="O497" s="11">
        <v>3</v>
      </c>
      <c r="P497" s="11">
        <v>1</v>
      </c>
      <c r="Q497" s="11">
        <v>2</v>
      </c>
      <c r="R497" s="11">
        <v>2</v>
      </c>
      <c r="S497" s="11">
        <v>4</v>
      </c>
      <c r="T497" s="11">
        <v>1</v>
      </c>
    </row>
    <row r="498" spans="1:20" ht="15" thickBot="1" x14ac:dyDescent="0.35">
      <c r="A498" t="str">
        <f>rnd_fix1!A498</f>
        <v>o496</v>
      </c>
      <c r="B498">
        <f>rnd_fix1!I498</f>
        <v>3</v>
      </c>
      <c r="C498">
        <f>fix1_oam1!AQ499</f>
        <v>3</v>
      </c>
      <c r="D498">
        <f>fix1_fitt1!AC498</f>
        <v>1</v>
      </c>
      <c r="E498">
        <f t="shared" si="44"/>
        <v>2</v>
      </c>
      <c r="F498">
        <f t="shared" si="45"/>
        <v>2</v>
      </c>
      <c r="G498">
        <f t="shared" si="46"/>
        <v>4</v>
      </c>
      <c r="H498">
        <f>rnd_fix1!G498</f>
        <v>3</v>
      </c>
      <c r="I498">
        <f t="shared" si="47"/>
        <v>2.2000000000000002</v>
      </c>
      <c r="J498">
        <f t="shared" si="48"/>
        <v>1</v>
      </c>
      <c r="K498" t="str">
        <f t="shared" si="49"/>
        <v>31</v>
      </c>
      <c r="M498" s="10" t="s">
        <v>1158</v>
      </c>
      <c r="N498" s="11">
        <v>4</v>
      </c>
      <c r="O498" s="11">
        <v>3</v>
      </c>
      <c r="P498" s="11">
        <v>4</v>
      </c>
      <c r="Q498" s="11">
        <v>1</v>
      </c>
      <c r="R498" s="11">
        <v>2</v>
      </c>
      <c r="S498" s="11">
        <v>1</v>
      </c>
      <c r="T498" s="11">
        <v>4</v>
      </c>
    </row>
    <row r="499" spans="1:20" ht="15" thickBot="1" x14ac:dyDescent="0.35">
      <c r="A499" t="str">
        <f>rnd_fix1!A499</f>
        <v>o497</v>
      </c>
      <c r="B499">
        <f>rnd_fix1!I499</f>
        <v>1</v>
      </c>
      <c r="C499">
        <f>fix1_oam1!AQ500</f>
        <v>3</v>
      </c>
      <c r="D499">
        <f>fix1_fitt1!AC499</f>
        <v>4</v>
      </c>
      <c r="E499">
        <f t="shared" si="44"/>
        <v>4</v>
      </c>
      <c r="F499">
        <f t="shared" si="45"/>
        <v>2</v>
      </c>
      <c r="G499">
        <f t="shared" si="46"/>
        <v>1</v>
      </c>
      <c r="H499">
        <f>rnd_fix1!G499</f>
        <v>4</v>
      </c>
      <c r="I499">
        <f t="shared" si="47"/>
        <v>2.8</v>
      </c>
      <c r="J499">
        <f t="shared" si="48"/>
        <v>4</v>
      </c>
      <c r="K499" t="str">
        <f t="shared" si="49"/>
        <v>44</v>
      </c>
      <c r="M499" s="10" t="s">
        <v>1159</v>
      </c>
      <c r="N499" s="11">
        <v>3</v>
      </c>
      <c r="O499" s="11">
        <v>3</v>
      </c>
      <c r="P499" s="11">
        <v>4</v>
      </c>
      <c r="Q499" s="11">
        <v>2</v>
      </c>
      <c r="R499" s="11">
        <v>2</v>
      </c>
      <c r="S499" s="11">
        <v>1</v>
      </c>
      <c r="T499" s="11">
        <v>4</v>
      </c>
    </row>
    <row r="500" spans="1:20" ht="15" thickBot="1" x14ac:dyDescent="0.35">
      <c r="A500" t="str">
        <f>rnd_fix1!A500</f>
        <v>o498</v>
      </c>
      <c r="B500">
        <f>rnd_fix1!I500</f>
        <v>3</v>
      </c>
      <c r="C500">
        <f>fix1_oam1!AQ501</f>
        <v>3</v>
      </c>
      <c r="D500">
        <f>fix1_fitt1!AC500</f>
        <v>1</v>
      </c>
      <c r="E500">
        <f t="shared" si="44"/>
        <v>2</v>
      </c>
      <c r="F500">
        <f t="shared" si="45"/>
        <v>2</v>
      </c>
      <c r="G500">
        <f t="shared" si="46"/>
        <v>4</v>
      </c>
      <c r="H500">
        <f>rnd_fix1!G500</f>
        <v>2</v>
      </c>
      <c r="I500">
        <f t="shared" si="47"/>
        <v>2.2000000000000002</v>
      </c>
      <c r="J500">
        <f t="shared" si="48"/>
        <v>1</v>
      </c>
      <c r="K500" t="str">
        <f t="shared" si="49"/>
        <v>21</v>
      </c>
      <c r="M500" s="10" t="s">
        <v>1160</v>
      </c>
      <c r="N500" s="11">
        <v>1</v>
      </c>
      <c r="O500" s="11">
        <v>3</v>
      </c>
      <c r="P500" s="11">
        <v>1</v>
      </c>
      <c r="Q500" s="11">
        <v>4</v>
      </c>
      <c r="R500" s="11">
        <v>2</v>
      </c>
      <c r="S500" s="11">
        <v>4</v>
      </c>
      <c r="T500" s="11">
        <v>2</v>
      </c>
    </row>
    <row r="501" spans="1:20" ht="15" thickBot="1" x14ac:dyDescent="0.35">
      <c r="A501" t="str">
        <f>rnd_fix1!A501</f>
        <v>o499</v>
      </c>
      <c r="B501">
        <f>rnd_fix1!I501</f>
        <v>1</v>
      </c>
      <c r="C501">
        <f>fix1_oam1!AQ502</f>
        <v>3</v>
      </c>
      <c r="D501">
        <f>fix1_fitt1!AC501</f>
        <v>1</v>
      </c>
      <c r="E501">
        <f t="shared" si="44"/>
        <v>4</v>
      </c>
      <c r="F501">
        <f t="shared" si="45"/>
        <v>2</v>
      </c>
      <c r="G501">
        <f t="shared" si="46"/>
        <v>4</v>
      </c>
      <c r="H501">
        <f>rnd_fix1!G501</f>
        <v>2</v>
      </c>
      <c r="I501">
        <f t="shared" si="47"/>
        <v>2.2000000000000002</v>
      </c>
      <c r="J501">
        <f t="shared" si="48"/>
        <v>1</v>
      </c>
      <c r="K501" t="str">
        <f t="shared" si="49"/>
        <v>21</v>
      </c>
      <c r="M501" s="10" t="s">
        <v>1161</v>
      </c>
      <c r="N501" s="11">
        <v>1</v>
      </c>
      <c r="O501" s="11">
        <v>2</v>
      </c>
      <c r="P501" s="11">
        <v>1</v>
      </c>
      <c r="Q501" s="11">
        <v>4</v>
      </c>
      <c r="R501" s="11">
        <v>3</v>
      </c>
      <c r="S501" s="11">
        <v>4</v>
      </c>
      <c r="T501" s="11">
        <v>1</v>
      </c>
    </row>
    <row r="502" spans="1:20" ht="15" thickBot="1" x14ac:dyDescent="0.35">
      <c r="A502" t="str">
        <f>rnd_fix1!A502</f>
        <v>o500</v>
      </c>
      <c r="B502">
        <f>rnd_fix1!I502</f>
        <v>4</v>
      </c>
      <c r="C502">
        <f>fix1_oam1!AQ503</f>
        <v>3</v>
      </c>
      <c r="D502">
        <f>fix1_fitt1!AC502</f>
        <v>4</v>
      </c>
      <c r="E502">
        <f t="shared" si="44"/>
        <v>1</v>
      </c>
      <c r="F502">
        <f t="shared" si="45"/>
        <v>2</v>
      </c>
      <c r="G502">
        <f t="shared" si="46"/>
        <v>1</v>
      </c>
      <c r="H502">
        <f>rnd_fix1!G502</f>
        <v>1</v>
      </c>
      <c r="I502">
        <f t="shared" si="47"/>
        <v>2.8</v>
      </c>
      <c r="J502">
        <f t="shared" si="48"/>
        <v>4</v>
      </c>
      <c r="K502" t="str">
        <f t="shared" si="49"/>
        <v>14</v>
      </c>
      <c r="M502" s="10" t="s">
        <v>1162</v>
      </c>
      <c r="N502" s="11">
        <v>4</v>
      </c>
      <c r="O502" s="11">
        <v>3</v>
      </c>
      <c r="P502" s="11">
        <v>4</v>
      </c>
      <c r="Q502" s="11">
        <v>1</v>
      </c>
      <c r="R502" s="11">
        <v>2</v>
      </c>
      <c r="S502" s="11">
        <v>1</v>
      </c>
      <c r="T502" s="11">
        <v>4</v>
      </c>
    </row>
    <row r="503" spans="1:20" ht="15" thickBot="1" x14ac:dyDescent="0.35">
      <c r="A503" t="str">
        <f>rnd_fix1!A503</f>
        <v>o501</v>
      </c>
      <c r="B503">
        <f>rnd_fix1!I503</f>
        <v>4</v>
      </c>
      <c r="C503">
        <f>fix1_oam1!AQ504</f>
        <v>3</v>
      </c>
      <c r="D503">
        <f>fix1_fitt1!AC503</f>
        <v>4</v>
      </c>
      <c r="E503">
        <f t="shared" si="44"/>
        <v>1</v>
      </c>
      <c r="F503">
        <f t="shared" si="45"/>
        <v>2</v>
      </c>
      <c r="G503">
        <f t="shared" si="46"/>
        <v>1</v>
      </c>
      <c r="H503">
        <f>rnd_fix1!G503</f>
        <v>4</v>
      </c>
      <c r="I503">
        <f t="shared" si="47"/>
        <v>2.8</v>
      </c>
      <c r="J503">
        <f t="shared" si="48"/>
        <v>4</v>
      </c>
      <c r="K503" t="str">
        <f t="shared" si="49"/>
        <v>44</v>
      </c>
      <c r="M503" s="10" t="s">
        <v>1163</v>
      </c>
      <c r="N503" s="11">
        <v>3</v>
      </c>
      <c r="O503" s="11">
        <v>3</v>
      </c>
      <c r="P503" s="11">
        <v>1</v>
      </c>
      <c r="Q503" s="11">
        <v>2</v>
      </c>
      <c r="R503" s="11">
        <v>2</v>
      </c>
      <c r="S503" s="11">
        <v>4</v>
      </c>
      <c r="T503" s="11">
        <v>3</v>
      </c>
    </row>
    <row r="504" spans="1:20" ht="15" thickBot="1" x14ac:dyDescent="0.35">
      <c r="A504" t="str">
        <f>rnd_fix1!A504</f>
        <v>o502</v>
      </c>
      <c r="B504">
        <f>rnd_fix1!I504</f>
        <v>1</v>
      </c>
      <c r="C504">
        <f>fix1_oam1!AQ505</f>
        <v>3</v>
      </c>
      <c r="D504">
        <f>fix1_fitt1!AC504</f>
        <v>4</v>
      </c>
      <c r="E504">
        <f t="shared" si="44"/>
        <v>4</v>
      </c>
      <c r="F504">
        <f t="shared" si="45"/>
        <v>2</v>
      </c>
      <c r="G504">
        <f t="shared" si="46"/>
        <v>1</v>
      </c>
      <c r="H504">
        <f>rnd_fix1!G504</f>
        <v>1</v>
      </c>
      <c r="I504">
        <f t="shared" si="47"/>
        <v>2.8</v>
      </c>
      <c r="J504">
        <f t="shared" si="48"/>
        <v>4</v>
      </c>
      <c r="K504" t="str">
        <f t="shared" si="49"/>
        <v>14</v>
      </c>
      <c r="M504" s="10" t="s">
        <v>1164</v>
      </c>
      <c r="N504" s="11">
        <v>1</v>
      </c>
      <c r="O504" s="11">
        <v>3</v>
      </c>
      <c r="P504" s="11">
        <v>4</v>
      </c>
      <c r="Q504" s="11">
        <v>4</v>
      </c>
      <c r="R504" s="11">
        <v>2</v>
      </c>
      <c r="S504" s="11">
        <v>1</v>
      </c>
      <c r="T504" s="11">
        <v>4</v>
      </c>
    </row>
    <row r="505" spans="1:20" ht="15" thickBot="1" x14ac:dyDescent="0.35">
      <c r="A505" t="str">
        <f>rnd_fix1!A505</f>
        <v>o503</v>
      </c>
      <c r="B505">
        <f>rnd_fix1!I505</f>
        <v>3</v>
      </c>
      <c r="C505">
        <f>fix1_oam1!AQ506</f>
        <v>3</v>
      </c>
      <c r="D505">
        <f>fix1_fitt1!AC505</f>
        <v>1</v>
      </c>
      <c r="E505">
        <f t="shared" si="44"/>
        <v>2</v>
      </c>
      <c r="F505">
        <f t="shared" si="45"/>
        <v>2</v>
      </c>
      <c r="G505">
        <f t="shared" si="46"/>
        <v>4</v>
      </c>
      <c r="H505">
        <f>rnd_fix1!G505</f>
        <v>1</v>
      </c>
      <c r="I505">
        <f t="shared" si="47"/>
        <v>2.2000000000000002</v>
      </c>
      <c r="J505">
        <f t="shared" si="48"/>
        <v>1</v>
      </c>
      <c r="K505" t="str">
        <f t="shared" si="49"/>
        <v>11</v>
      </c>
      <c r="M505" s="10" t="s">
        <v>1165</v>
      </c>
      <c r="N505" s="11">
        <v>3</v>
      </c>
      <c r="O505" s="11">
        <v>3</v>
      </c>
      <c r="P505" s="11">
        <v>1</v>
      </c>
      <c r="Q505" s="11">
        <v>2</v>
      </c>
      <c r="R505" s="11">
        <v>2</v>
      </c>
      <c r="S505" s="11">
        <v>4</v>
      </c>
      <c r="T505" s="11">
        <v>2</v>
      </c>
    </row>
    <row r="506" spans="1:20" ht="15" thickBot="1" x14ac:dyDescent="0.35">
      <c r="A506" t="str">
        <f>rnd_fix1!A506</f>
        <v>o504</v>
      </c>
      <c r="B506">
        <f>rnd_fix1!I506</f>
        <v>1</v>
      </c>
      <c r="C506">
        <f>fix1_oam1!AQ507</f>
        <v>3</v>
      </c>
      <c r="D506">
        <f>fix1_fitt1!AC506</f>
        <v>1</v>
      </c>
      <c r="E506">
        <f t="shared" si="44"/>
        <v>4</v>
      </c>
      <c r="F506">
        <f t="shared" si="45"/>
        <v>2</v>
      </c>
      <c r="G506">
        <f t="shared" si="46"/>
        <v>4</v>
      </c>
      <c r="H506">
        <f>rnd_fix1!G506</f>
        <v>2</v>
      </c>
      <c r="I506">
        <f t="shared" si="47"/>
        <v>2.2000000000000002</v>
      </c>
      <c r="J506">
        <f t="shared" si="48"/>
        <v>1</v>
      </c>
      <c r="K506" t="str">
        <f t="shared" si="49"/>
        <v>21</v>
      </c>
      <c r="M506" s="10" t="s">
        <v>1166</v>
      </c>
      <c r="N506" s="11">
        <v>1</v>
      </c>
      <c r="O506" s="11">
        <v>3</v>
      </c>
      <c r="P506" s="11">
        <v>1</v>
      </c>
      <c r="Q506" s="11">
        <v>4</v>
      </c>
      <c r="R506" s="11">
        <v>2</v>
      </c>
      <c r="S506" s="11">
        <v>4</v>
      </c>
      <c r="T506" s="11">
        <v>2</v>
      </c>
    </row>
    <row r="507" spans="1:20" ht="15" thickBot="1" x14ac:dyDescent="0.35">
      <c r="A507" t="str">
        <f>rnd_fix1!A507</f>
        <v>o505</v>
      </c>
      <c r="B507">
        <f>rnd_fix1!I507</f>
        <v>2</v>
      </c>
      <c r="C507">
        <f>fix1_oam1!AQ508</f>
        <v>2</v>
      </c>
      <c r="D507">
        <f>fix1_fitt1!AC507</f>
        <v>1</v>
      </c>
      <c r="E507">
        <f t="shared" si="44"/>
        <v>3</v>
      </c>
      <c r="F507">
        <f t="shared" si="45"/>
        <v>3</v>
      </c>
      <c r="G507">
        <f t="shared" si="46"/>
        <v>4</v>
      </c>
      <c r="H507">
        <f>rnd_fix1!G507</f>
        <v>3</v>
      </c>
      <c r="I507">
        <f t="shared" si="47"/>
        <v>2.2000000000000002</v>
      </c>
      <c r="J507">
        <f t="shared" si="48"/>
        <v>1</v>
      </c>
      <c r="K507" t="str">
        <f t="shared" si="49"/>
        <v>31</v>
      </c>
      <c r="M507" s="10" t="s">
        <v>1167</v>
      </c>
      <c r="N507" s="11">
        <v>4</v>
      </c>
      <c r="O507" s="11">
        <v>3</v>
      </c>
      <c r="P507" s="11">
        <v>4</v>
      </c>
      <c r="Q507" s="11">
        <v>1</v>
      </c>
      <c r="R507" s="11">
        <v>2</v>
      </c>
      <c r="S507" s="11">
        <v>1</v>
      </c>
      <c r="T507" s="11">
        <v>1</v>
      </c>
    </row>
    <row r="508" spans="1:20" ht="15" thickBot="1" x14ac:dyDescent="0.35">
      <c r="A508" t="str">
        <f>rnd_fix1!A508</f>
        <v>o506</v>
      </c>
      <c r="B508">
        <f>rnd_fix1!I508</f>
        <v>4</v>
      </c>
      <c r="C508">
        <f>fix1_oam1!AQ509</f>
        <v>3</v>
      </c>
      <c r="D508">
        <f>fix1_fitt1!AC508</f>
        <v>1</v>
      </c>
      <c r="E508">
        <f t="shared" si="44"/>
        <v>1</v>
      </c>
      <c r="F508">
        <f t="shared" si="45"/>
        <v>2</v>
      </c>
      <c r="G508">
        <f t="shared" si="46"/>
        <v>4</v>
      </c>
      <c r="H508">
        <f>rnd_fix1!G508</f>
        <v>1</v>
      </c>
      <c r="I508">
        <f t="shared" si="47"/>
        <v>2.2000000000000002</v>
      </c>
      <c r="J508">
        <f t="shared" si="48"/>
        <v>1</v>
      </c>
      <c r="K508" t="str">
        <f t="shared" si="49"/>
        <v>11</v>
      </c>
      <c r="M508" s="10" t="s">
        <v>1168</v>
      </c>
      <c r="N508" s="11">
        <v>4</v>
      </c>
      <c r="O508" s="11">
        <v>3</v>
      </c>
      <c r="P508" s="11">
        <v>4</v>
      </c>
      <c r="Q508" s="11">
        <v>1</v>
      </c>
      <c r="R508" s="11">
        <v>2</v>
      </c>
      <c r="S508" s="11">
        <v>1</v>
      </c>
      <c r="T508" s="11">
        <v>4</v>
      </c>
    </row>
    <row r="509" spans="1:20" ht="15" thickBot="1" x14ac:dyDescent="0.35">
      <c r="A509" t="str">
        <f>rnd_fix1!A509</f>
        <v>o507</v>
      </c>
      <c r="B509">
        <f>rnd_fix1!I509</f>
        <v>3</v>
      </c>
      <c r="C509">
        <f>fix1_oam1!AQ510</f>
        <v>3</v>
      </c>
      <c r="D509">
        <f>fix1_fitt1!AC509</f>
        <v>1</v>
      </c>
      <c r="E509">
        <f t="shared" si="44"/>
        <v>2</v>
      </c>
      <c r="F509">
        <f t="shared" si="45"/>
        <v>2</v>
      </c>
      <c r="G509">
        <f t="shared" si="46"/>
        <v>4</v>
      </c>
      <c r="H509">
        <f>rnd_fix1!G509</f>
        <v>2</v>
      </c>
      <c r="I509">
        <f t="shared" si="47"/>
        <v>2.2000000000000002</v>
      </c>
      <c r="J509">
        <f t="shared" si="48"/>
        <v>1</v>
      </c>
      <c r="K509" t="str">
        <f t="shared" si="49"/>
        <v>21</v>
      </c>
      <c r="M509" s="10" t="s">
        <v>1169</v>
      </c>
      <c r="N509" s="11">
        <v>1</v>
      </c>
      <c r="O509" s="11">
        <v>3</v>
      </c>
      <c r="P509" s="11">
        <v>4</v>
      </c>
      <c r="Q509" s="11">
        <v>4</v>
      </c>
      <c r="R509" s="11">
        <v>2</v>
      </c>
      <c r="S509" s="11">
        <v>1</v>
      </c>
      <c r="T509" s="11">
        <v>1</v>
      </c>
    </row>
    <row r="510" spans="1:20" ht="15" thickBot="1" x14ac:dyDescent="0.35">
      <c r="A510" t="str">
        <f>rnd_fix1!A510</f>
        <v>o508</v>
      </c>
      <c r="B510">
        <f>rnd_fix1!I510</f>
        <v>2</v>
      </c>
      <c r="C510">
        <f>fix1_oam1!AQ511</f>
        <v>3</v>
      </c>
      <c r="D510">
        <f>fix1_fitt1!AC510</f>
        <v>1</v>
      </c>
      <c r="E510">
        <f t="shared" si="44"/>
        <v>3</v>
      </c>
      <c r="F510">
        <f t="shared" si="45"/>
        <v>2</v>
      </c>
      <c r="G510">
        <f t="shared" si="46"/>
        <v>4</v>
      </c>
      <c r="H510">
        <f>rnd_fix1!G510</f>
        <v>2</v>
      </c>
      <c r="I510">
        <f t="shared" si="47"/>
        <v>2.2000000000000002</v>
      </c>
      <c r="J510">
        <f t="shared" si="48"/>
        <v>1</v>
      </c>
      <c r="K510" t="str">
        <f t="shared" si="49"/>
        <v>21</v>
      </c>
      <c r="M510" s="10" t="s">
        <v>1170</v>
      </c>
      <c r="N510" s="11">
        <v>3</v>
      </c>
      <c r="O510" s="11">
        <v>3</v>
      </c>
      <c r="P510" s="11">
        <v>1</v>
      </c>
      <c r="Q510" s="11">
        <v>2</v>
      </c>
      <c r="R510" s="11">
        <v>2</v>
      </c>
      <c r="S510" s="11">
        <v>4</v>
      </c>
      <c r="T510" s="11">
        <v>1</v>
      </c>
    </row>
    <row r="511" spans="1:20" ht="15" thickBot="1" x14ac:dyDescent="0.35">
      <c r="A511" t="str">
        <f>rnd_fix1!A511</f>
        <v>o509</v>
      </c>
      <c r="B511">
        <f>rnd_fix1!I511</f>
        <v>4</v>
      </c>
      <c r="C511">
        <f>fix1_oam1!AQ512</f>
        <v>3</v>
      </c>
      <c r="D511">
        <f>fix1_fitt1!AC511</f>
        <v>4</v>
      </c>
      <c r="E511">
        <f t="shared" si="44"/>
        <v>1</v>
      </c>
      <c r="F511">
        <f t="shared" si="45"/>
        <v>2</v>
      </c>
      <c r="G511">
        <f t="shared" si="46"/>
        <v>1</v>
      </c>
      <c r="H511">
        <f>rnd_fix1!G511</f>
        <v>1</v>
      </c>
      <c r="I511">
        <f t="shared" si="47"/>
        <v>2.8</v>
      </c>
      <c r="J511">
        <f t="shared" si="48"/>
        <v>4</v>
      </c>
      <c r="K511" t="str">
        <f t="shared" si="49"/>
        <v>14</v>
      </c>
      <c r="M511" s="10" t="s">
        <v>1171</v>
      </c>
      <c r="N511" s="11">
        <v>1</v>
      </c>
      <c r="O511" s="11">
        <v>3</v>
      </c>
      <c r="P511" s="11">
        <v>1</v>
      </c>
      <c r="Q511" s="11">
        <v>4</v>
      </c>
      <c r="R511" s="11">
        <v>2</v>
      </c>
      <c r="S511" s="11">
        <v>4</v>
      </c>
      <c r="T511" s="11">
        <v>2</v>
      </c>
    </row>
    <row r="512" spans="1:20" ht="15" thickBot="1" x14ac:dyDescent="0.35">
      <c r="A512" t="str">
        <f>rnd_fix1!A512</f>
        <v>o510</v>
      </c>
      <c r="B512">
        <f>rnd_fix1!I512</f>
        <v>1</v>
      </c>
      <c r="C512">
        <f>fix1_oam1!AQ513</f>
        <v>3</v>
      </c>
      <c r="D512">
        <f>fix1_fitt1!AC512</f>
        <v>1</v>
      </c>
      <c r="E512">
        <f t="shared" si="44"/>
        <v>4</v>
      </c>
      <c r="F512">
        <f t="shared" si="45"/>
        <v>2</v>
      </c>
      <c r="G512">
        <f t="shared" si="46"/>
        <v>4</v>
      </c>
      <c r="H512">
        <f>rnd_fix1!G512</f>
        <v>1</v>
      </c>
      <c r="I512">
        <f t="shared" si="47"/>
        <v>2.2000000000000002</v>
      </c>
      <c r="J512">
        <f t="shared" si="48"/>
        <v>1</v>
      </c>
      <c r="K512" t="str">
        <f t="shared" si="49"/>
        <v>11</v>
      </c>
      <c r="M512" s="10" t="s">
        <v>1172</v>
      </c>
      <c r="N512" s="11">
        <v>2</v>
      </c>
      <c r="O512" s="11">
        <v>2</v>
      </c>
      <c r="P512" s="11">
        <v>1</v>
      </c>
      <c r="Q512" s="11">
        <v>3</v>
      </c>
      <c r="R512" s="11">
        <v>3</v>
      </c>
      <c r="S512" s="11">
        <v>4</v>
      </c>
      <c r="T512" s="11">
        <v>3</v>
      </c>
    </row>
    <row r="513" spans="1:20" ht="15" thickBot="1" x14ac:dyDescent="0.35">
      <c r="A513" t="str">
        <f>rnd_fix1!A513</f>
        <v>o511</v>
      </c>
      <c r="B513">
        <f>rnd_fix1!I513</f>
        <v>2</v>
      </c>
      <c r="C513">
        <f>fix1_oam1!AQ514</f>
        <v>3</v>
      </c>
      <c r="D513">
        <f>fix1_fitt1!AC513</f>
        <v>1</v>
      </c>
      <c r="E513">
        <f t="shared" si="44"/>
        <v>3</v>
      </c>
      <c r="F513">
        <f t="shared" si="45"/>
        <v>2</v>
      </c>
      <c r="G513">
        <f t="shared" si="46"/>
        <v>4</v>
      </c>
      <c r="H513">
        <f>rnd_fix1!G513</f>
        <v>3</v>
      </c>
      <c r="I513">
        <f t="shared" si="47"/>
        <v>2.2000000000000002</v>
      </c>
      <c r="J513">
        <f t="shared" si="48"/>
        <v>1</v>
      </c>
      <c r="K513" t="str">
        <f t="shared" si="49"/>
        <v>31</v>
      </c>
      <c r="M513" s="10" t="s">
        <v>1173</v>
      </c>
      <c r="N513" s="11">
        <v>4</v>
      </c>
      <c r="O513" s="11">
        <v>3</v>
      </c>
      <c r="P513" s="11">
        <v>1</v>
      </c>
      <c r="Q513" s="11">
        <v>1</v>
      </c>
      <c r="R513" s="11">
        <v>2</v>
      </c>
      <c r="S513" s="11">
        <v>4</v>
      </c>
      <c r="T513" s="11">
        <v>1</v>
      </c>
    </row>
    <row r="514" spans="1:20" ht="15" thickBot="1" x14ac:dyDescent="0.35">
      <c r="A514" t="str">
        <f>rnd_fix1!A514</f>
        <v>o512</v>
      </c>
      <c r="B514">
        <f>rnd_fix1!I514</f>
        <v>1</v>
      </c>
      <c r="C514">
        <f>fix1_oam1!AQ515</f>
        <v>3</v>
      </c>
      <c r="D514">
        <f>fix1_fitt1!AC514</f>
        <v>1</v>
      </c>
      <c r="E514">
        <f t="shared" si="44"/>
        <v>4</v>
      </c>
      <c r="F514">
        <f t="shared" si="45"/>
        <v>2</v>
      </c>
      <c r="G514">
        <f t="shared" si="46"/>
        <v>4</v>
      </c>
      <c r="H514">
        <f>rnd_fix1!G514</f>
        <v>3</v>
      </c>
      <c r="I514">
        <f t="shared" si="47"/>
        <v>2.2000000000000002</v>
      </c>
      <c r="J514">
        <f t="shared" si="48"/>
        <v>1</v>
      </c>
      <c r="K514" t="str">
        <f t="shared" si="49"/>
        <v>31</v>
      </c>
      <c r="M514" s="10" t="s">
        <v>1174</v>
      </c>
      <c r="N514" s="11">
        <v>3</v>
      </c>
      <c r="O514" s="11">
        <v>3</v>
      </c>
      <c r="P514" s="11">
        <v>1</v>
      </c>
      <c r="Q514" s="11">
        <v>2</v>
      </c>
      <c r="R514" s="11">
        <v>2</v>
      </c>
      <c r="S514" s="11">
        <v>4</v>
      </c>
      <c r="T514" s="11">
        <v>2</v>
      </c>
    </row>
    <row r="515" spans="1:20" ht="15" thickBot="1" x14ac:dyDescent="0.35">
      <c r="A515" t="str">
        <f>rnd_fix1!A515</f>
        <v>o513</v>
      </c>
      <c r="B515">
        <f>rnd_fix1!I515</f>
        <v>4</v>
      </c>
      <c r="C515">
        <f>fix1_oam1!AQ516</f>
        <v>3</v>
      </c>
      <c r="D515">
        <f>fix1_fitt1!AC515</f>
        <v>4</v>
      </c>
      <c r="E515">
        <f t="shared" si="44"/>
        <v>1</v>
      </c>
      <c r="F515">
        <f t="shared" si="45"/>
        <v>2</v>
      </c>
      <c r="G515">
        <f t="shared" si="46"/>
        <v>1</v>
      </c>
      <c r="H515">
        <f>rnd_fix1!G515</f>
        <v>4</v>
      </c>
      <c r="I515">
        <f t="shared" si="47"/>
        <v>2.8</v>
      </c>
      <c r="J515">
        <f t="shared" si="48"/>
        <v>4</v>
      </c>
      <c r="K515" t="str">
        <f t="shared" si="49"/>
        <v>44</v>
      </c>
      <c r="M515" s="10" t="s">
        <v>1175</v>
      </c>
      <c r="N515" s="11">
        <v>2</v>
      </c>
      <c r="O515" s="11">
        <v>3</v>
      </c>
      <c r="P515" s="11">
        <v>1</v>
      </c>
      <c r="Q515" s="11">
        <v>3</v>
      </c>
      <c r="R515" s="11">
        <v>2</v>
      </c>
      <c r="S515" s="11">
        <v>4</v>
      </c>
      <c r="T515" s="11">
        <v>2</v>
      </c>
    </row>
    <row r="516" spans="1:20" ht="15" thickBot="1" x14ac:dyDescent="0.35">
      <c r="A516" t="str">
        <f>rnd_fix1!A516</f>
        <v>o514</v>
      </c>
      <c r="B516">
        <f>rnd_fix1!I516</f>
        <v>4</v>
      </c>
      <c r="C516">
        <f>fix1_oam1!AQ517</f>
        <v>2</v>
      </c>
      <c r="D516">
        <f>fix1_fitt1!AC516</f>
        <v>1</v>
      </c>
      <c r="E516">
        <f t="shared" ref="E516:E542" si="50">5-B516</f>
        <v>1</v>
      </c>
      <c r="F516">
        <f t="shared" ref="F516:F580" si="51">5-C516</f>
        <v>3</v>
      </c>
      <c r="G516">
        <f t="shared" ref="G516:G580" si="52">5-D516</f>
        <v>4</v>
      </c>
      <c r="H516">
        <f>rnd_fix1!G516</f>
        <v>2</v>
      </c>
      <c r="I516">
        <f t="shared" ref="I516:I542" si="53">T1076</f>
        <v>2.2000000000000002</v>
      </c>
      <c r="J516">
        <f t="shared" ref="J516:J542" si="54">IF(I516=2.8,4,1)</f>
        <v>1</v>
      </c>
      <c r="K516" t="str">
        <f t="shared" ref="K516:K542" si="55">H516&amp;J516</f>
        <v>21</v>
      </c>
      <c r="M516" s="10" t="s">
        <v>1176</v>
      </c>
      <c r="N516" s="11">
        <v>4</v>
      </c>
      <c r="O516" s="11">
        <v>3</v>
      </c>
      <c r="P516" s="11">
        <v>4</v>
      </c>
      <c r="Q516" s="11">
        <v>1</v>
      </c>
      <c r="R516" s="11">
        <v>2</v>
      </c>
      <c r="S516" s="11">
        <v>1</v>
      </c>
      <c r="T516" s="11">
        <v>1</v>
      </c>
    </row>
    <row r="517" spans="1:20" ht="15" thickBot="1" x14ac:dyDescent="0.35">
      <c r="A517" t="str">
        <f>rnd_fix1!A517</f>
        <v>o515</v>
      </c>
      <c r="B517">
        <f>rnd_fix1!I517</f>
        <v>2</v>
      </c>
      <c r="C517">
        <f>fix1_oam1!AQ518</f>
        <v>3</v>
      </c>
      <c r="D517">
        <f>fix1_fitt1!AC517</f>
        <v>1</v>
      </c>
      <c r="E517">
        <f t="shared" si="50"/>
        <v>3</v>
      </c>
      <c r="F517">
        <f t="shared" si="51"/>
        <v>2</v>
      </c>
      <c r="G517">
        <f t="shared" si="52"/>
        <v>4</v>
      </c>
      <c r="H517">
        <f>rnd_fix1!G517</f>
        <v>1</v>
      </c>
      <c r="I517">
        <f t="shared" si="53"/>
        <v>2.2000000000000002</v>
      </c>
      <c r="J517">
        <f t="shared" si="54"/>
        <v>1</v>
      </c>
      <c r="K517" t="str">
        <f t="shared" si="55"/>
        <v>11</v>
      </c>
      <c r="M517" s="10" t="s">
        <v>1177</v>
      </c>
      <c r="N517" s="11">
        <v>1</v>
      </c>
      <c r="O517" s="11">
        <v>3</v>
      </c>
      <c r="P517" s="11">
        <v>1</v>
      </c>
      <c r="Q517" s="11">
        <v>4</v>
      </c>
      <c r="R517" s="11">
        <v>2</v>
      </c>
      <c r="S517" s="11">
        <v>4</v>
      </c>
      <c r="T517" s="11">
        <v>1</v>
      </c>
    </row>
    <row r="518" spans="1:20" ht="15" thickBot="1" x14ac:dyDescent="0.35">
      <c r="A518" t="str">
        <f>rnd_fix1!A518</f>
        <v>o516</v>
      </c>
      <c r="B518">
        <f>rnd_fix1!I518</f>
        <v>2</v>
      </c>
      <c r="C518">
        <f>fix1_oam1!AQ519</f>
        <v>3</v>
      </c>
      <c r="D518">
        <f>fix1_fitt1!AC518</f>
        <v>4</v>
      </c>
      <c r="E518">
        <f t="shared" si="50"/>
        <v>3</v>
      </c>
      <c r="F518">
        <f t="shared" si="51"/>
        <v>2</v>
      </c>
      <c r="G518">
        <f t="shared" si="52"/>
        <v>1</v>
      </c>
      <c r="H518">
        <f>rnd_fix1!G518</f>
        <v>4</v>
      </c>
      <c r="I518">
        <f t="shared" si="53"/>
        <v>2.8</v>
      </c>
      <c r="J518">
        <f t="shared" si="54"/>
        <v>4</v>
      </c>
      <c r="K518" t="str">
        <f t="shared" si="55"/>
        <v>44</v>
      </c>
      <c r="M518" s="10" t="s">
        <v>1178</v>
      </c>
      <c r="N518" s="11">
        <v>2</v>
      </c>
      <c r="O518" s="11">
        <v>3</v>
      </c>
      <c r="P518" s="11">
        <v>1</v>
      </c>
      <c r="Q518" s="11">
        <v>3</v>
      </c>
      <c r="R518" s="11">
        <v>2</v>
      </c>
      <c r="S518" s="11">
        <v>4</v>
      </c>
      <c r="T518" s="11">
        <v>3</v>
      </c>
    </row>
    <row r="519" spans="1:20" ht="15" thickBot="1" x14ac:dyDescent="0.35">
      <c r="A519" t="str">
        <f>rnd_fix1!A519</f>
        <v>o517</v>
      </c>
      <c r="B519">
        <f>rnd_fix1!I519</f>
        <v>2</v>
      </c>
      <c r="C519">
        <f>fix1_oam1!AQ520</f>
        <v>3</v>
      </c>
      <c r="D519">
        <f>fix1_fitt1!AC519</f>
        <v>1</v>
      </c>
      <c r="E519">
        <f t="shared" si="50"/>
        <v>3</v>
      </c>
      <c r="F519">
        <f t="shared" si="51"/>
        <v>2</v>
      </c>
      <c r="G519">
        <f t="shared" si="52"/>
        <v>4</v>
      </c>
      <c r="H519">
        <f>rnd_fix1!G519</f>
        <v>3</v>
      </c>
      <c r="I519">
        <f t="shared" si="53"/>
        <v>2.2000000000000002</v>
      </c>
      <c r="J519">
        <f t="shared" si="54"/>
        <v>1</v>
      </c>
      <c r="K519" t="str">
        <f t="shared" si="55"/>
        <v>31</v>
      </c>
      <c r="M519" s="10" t="s">
        <v>1179</v>
      </c>
      <c r="N519" s="11">
        <v>1</v>
      </c>
      <c r="O519" s="11">
        <v>3</v>
      </c>
      <c r="P519" s="11">
        <v>1</v>
      </c>
      <c r="Q519" s="11">
        <v>4</v>
      </c>
      <c r="R519" s="11">
        <v>2</v>
      </c>
      <c r="S519" s="11">
        <v>4</v>
      </c>
      <c r="T519" s="11">
        <v>3</v>
      </c>
    </row>
    <row r="520" spans="1:20" ht="15" thickBot="1" x14ac:dyDescent="0.35">
      <c r="A520" t="str">
        <f>rnd_fix1!A520</f>
        <v>o518</v>
      </c>
      <c r="B520">
        <f>rnd_fix1!I520</f>
        <v>1</v>
      </c>
      <c r="C520">
        <f>fix1_oam1!AQ521</f>
        <v>3</v>
      </c>
      <c r="D520">
        <f>fix1_fitt1!AC520</f>
        <v>1</v>
      </c>
      <c r="E520">
        <f t="shared" si="50"/>
        <v>4</v>
      </c>
      <c r="F520">
        <f t="shared" si="51"/>
        <v>2</v>
      </c>
      <c r="G520">
        <f t="shared" si="52"/>
        <v>4</v>
      </c>
      <c r="H520">
        <f>rnd_fix1!G520</f>
        <v>3</v>
      </c>
      <c r="I520">
        <f t="shared" si="53"/>
        <v>2.2000000000000002</v>
      </c>
      <c r="J520">
        <f t="shared" si="54"/>
        <v>1</v>
      </c>
      <c r="K520" t="str">
        <f t="shared" si="55"/>
        <v>31</v>
      </c>
      <c r="M520" s="10" t="s">
        <v>1180</v>
      </c>
      <c r="N520" s="11">
        <v>4</v>
      </c>
      <c r="O520" s="11">
        <v>3</v>
      </c>
      <c r="P520" s="11">
        <v>4</v>
      </c>
      <c r="Q520" s="11">
        <v>1</v>
      </c>
      <c r="R520" s="11">
        <v>2</v>
      </c>
      <c r="S520" s="11">
        <v>1</v>
      </c>
      <c r="T520" s="11">
        <v>4</v>
      </c>
    </row>
    <row r="521" spans="1:20" ht="15" thickBot="1" x14ac:dyDescent="0.35">
      <c r="A521" t="str">
        <f>rnd_fix1!A521</f>
        <v>o519</v>
      </c>
      <c r="B521">
        <f>rnd_fix1!I521</f>
        <v>1</v>
      </c>
      <c r="C521">
        <f>fix1_oam1!AQ522</f>
        <v>3</v>
      </c>
      <c r="D521">
        <f>fix1_fitt1!AC521</f>
        <v>1</v>
      </c>
      <c r="E521">
        <f t="shared" si="50"/>
        <v>4</v>
      </c>
      <c r="F521">
        <f t="shared" si="51"/>
        <v>2</v>
      </c>
      <c r="G521">
        <f t="shared" si="52"/>
        <v>4</v>
      </c>
      <c r="H521">
        <f>rnd_fix1!G521</f>
        <v>2</v>
      </c>
      <c r="I521">
        <f t="shared" si="53"/>
        <v>2.2000000000000002</v>
      </c>
      <c r="J521">
        <f t="shared" si="54"/>
        <v>1</v>
      </c>
      <c r="K521" t="str">
        <f t="shared" si="55"/>
        <v>21</v>
      </c>
      <c r="M521" s="10" t="s">
        <v>1181</v>
      </c>
      <c r="N521" s="11">
        <v>4</v>
      </c>
      <c r="O521" s="11">
        <v>2</v>
      </c>
      <c r="P521" s="11">
        <v>1</v>
      </c>
      <c r="Q521" s="11">
        <v>1</v>
      </c>
      <c r="R521" s="11">
        <v>3</v>
      </c>
      <c r="S521" s="11">
        <v>4</v>
      </c>
      <c r="T521" s="11">
        <v>2</v>
      </c>
    </row>
    <row r="522" spans="1:20" ht="15" thickBot="1" x14ac:dyDescent="0.35">
      <c r="A522" t="str">
        <f>rnd_fix1!A522</f>
        <v>o520</v>
      </c>
      <c r="B522">
        <f>rnd_fix1!I522</f>
        <v>4</v>
      </c>
      <c r="C522">
        <f>fix1_oam1!AQ523</f>
        <v>2</v>
      </c>
      <c r="D522">
        <f>fix1_fitt1!AC522</f>
        <v>1</v>
      </c>
      <c r="E522">
        <f t="shared" si="50"/>
        <v>1</v>
      </c>
      <c r="F522">
        <f t="shared" si="51"/>
        <v>3</v>
      </c>
      <c r="G522">
        <f t="shared" si="52"/>
        <v>4</v>
      </c>
      <c r="H522">
        <f>rnd_fix1!G522</f>
        <v>3</v>
      </c>
      <c r="I522">
        <f t="shared" si="53"/>
        <v>2.2000000000000002</v>
      </c>
      <c r="J522">
        <f t="shared" si="54"/>
        <v>1</v>
      </c>
      <c r="K522" t="str">
        <f t="shared" si="55"/>
        <v>31</v>
      </c>
      <c r="M522" s="10" t="s">
        <v>1182</v>
      </c>
      <c r="N522" s="11">
        <v>2</v>
      </c>
      <c r="O522" s="11">
        <v>3</v>
      </c>
      <c r="P522" s="11">
        <v>1</v>
      </c>
      <c r="Q522" s="11">
        <v>3</v>
      </c>
      <c r="R522" s="11">
        <v>2</v>
      </c>
      <c r="S522" s="11">
        <v>4</v>
      </c>
      <c r="T522" s="11">
        <v>1</v>
      </c>
    </row>
    <row r="523" spans="1:20" ht="15" thickBot="1" x14ac:dyDescent="0.35">
      <c r="A523" t="str">
        <f>rnd_fix1!A523</f>
        <v>o521</v>
      </c>
      <c r="B523">
        <f>rnd_fix1!I523</f>
        <v>1</v>
      </c>
      <c r="C523">
        <f>fix1_oam1!AQ524</f>
        <v>2</v>
      </c>
      <c r="D523">
        <f>fix1_fitt1!AC523</f>
        <v>1</v>
      </c>
      <c r="E523">
        <f t="shared" si="50"/>
        <v>4</v>
      </c>
      <c r="F523">
        <f t="shared" si="51"/>
        <v>3</v>
      </c>
      <c r="G523">
        <f t="shared" si="52"/>
        <v>4</v>
      </c>
      <c r="H523">
        <f>rnd_fix1!G523</f>
        <v>2</v>
      </c>
      <c r="I523">
        <f t="shared" si="53"/>
        <v>2.2000000000000002</v>
      </c>
      <c r="J523">
        <f t="shared" si="54"/>
        <v>1</v>
      </c>
      <c r="K523" t="str">
        <f t="shared" si="55"/>
        <v>21</v>
      </c>
      <c r="M523" s="10" t="s">
        <v>1183</v>
      </c>
      <c r="N523" s="11">
        <v>2</v>
      </c>
      <c r="O523" s="11">
        <v>3</v>
      </c>
      <c r="P523" s="11">
        <v>4</v>
      </c>
      <c r="Q523" s="11">
        <v>3</v>
      </c>
      <c r="R523" s="11">
        <v>2</v>
      </c>
      <c r="S523" s="11">
        <v>1</v>
      </c>
      <c r="T523" s="11">
        <v>4</v>
      </c>
    </row>
    <row r="524" spans="1:20" ht="15" thickBot="1" x14ac:dyDescent="0.35">
      <c r="A524" t="str">
        <f>rnd_fix1!A524</f>
        <v>o522</v>
      </c>
      <c r="B524">
        <f>rnd_fix1!I524</f>
        <v>3</v>
      </c>
      <c r="C524">
        <f>fix1_oam1!AQ525</f>
        <v>3</v>
      </c>
      <c r="D524">
        <f>fix1_fitt1!AC524</f>
        <v>1</v>
      </c>
      <c r="E524">
        <f t="shared" si="50"/>
        <v>2</v>
      </c>
      <c r="F524">
        <f t="shared" si="51"/>
        <v>2</v>
      </c>
      <c r="G524">
        <f t="shared" si="52"/>
        <v>4</v>
      </c>
      <c r="H524">
        <f>rnd_fix1!G524</f>
        <v>3</v>
      </c>
      <c r="I524">
        <f t="shared" si="53"/>
        <v>2.2000000000000002</v>
      </c>
      <c r="J524">
        <f t="shared" si="54"/>
        <v>1</v>
      </c>
      <c r="K524" t="str">
        <f t="shared" si="55"/>
        <v>31</v>
      </c>
      <c r="M524" s="10" t="s">
        <v>1184</v>
      </c>
      <c r="N524" s="11">
        <v>2</v>
      </c>
      <c r="O524" s="11">
        <v>3</v>
      </c>
      <c r="P524" s="11">
        <v>1</v>
      </c>
      <c r="Q524" s="11">
        <v>3</v>
      </c>
      <c r="R524" s="11">
        <v>2</v>
      </c>
      <c r="S524" s="11">
        <v>4</v>
      </c>
      <c r="T524" s="11">
        <v>3</v>
      </c>
    </row>
    <row r="525" spans="1:20" ht="15" thickBot="1" x14ac:dyDescent="0.35">
      <c r="A525" t="str">
        <f>rnd_fix1!A525</f>
        <v>o523</v>
      </c>
      <c r="B525">
        <f>rnd_fix1!I525</f>
        <v>3</v>
      </c>
      <c r="C525">
        <f>fix1_oam1!AQ526</f>
        <v>3</v>
      </c>
      <c r="D525">
        <f>fix1_fitt1!AC525</f>
        <v>1</v>
      </c>
      <c r="E525">
        <f t="shared" si="50"/>
        <v>2</v>
      </c>
      <c r="F525">
        <f t="shared" si="51"/>
        <v>2</v>
      </c>
      <c r="G525">
        <f t="shared" si="52"/>
        <v>4</v>
      </c>
      <c r="H525">
        <f>rnd_fix1!G525</f>
        <v>3</v>
      </c>
      <c r="I525">
        <f t="shared" si="53"/>
        <v>2.2000000000000002</v>
      </c>
      <c r="J525">
        <f t="shared" si="54"/>
        <v>1</v>
      </c>
      <c r="K525" t="str">
        <f t="shared" si="55"/>
        <v>31</v>
      </c>
      <c r="M525" s="10" t="s">
        <v>1185</v>
      </c>
      <c r="N525" s="11">
        <v>1</v>
      </c>
      <c r="O525" s="11">
        <v>3</v>
      </c>
      <c r="P525" s="11">
        <v>1</v>
      </c>
      <c r="Q525" s="11">
        <v>4</v>
      </c>
      <c r="R525" s="11">
        <v>2</v>
      </c>
      <c r="S525" s="11">
        <v>4</v>
      </c>
      <c r="T525" s="11">
        <v>3</v>
      </c>
    </row>
    <row r="526" spans="1:20" ht="15" thickBot="1" x14ac:dyDescent="0.35">
      <c r="A526" t="str">
        <f>rnd_fix1!A526</f>
        <v>o524</v>
      </c>
      <c r="B526">
        <f>rnd_fix1!I526</f>
        <v>1</v>
      </c>
      <c r="C526">
        <f>fix1_oam1!AQ527</f>
        <v>3</v>
      </c>
      <c r="D526">
        <f>fix1_fitt1!AC526</f>
        <v>4</v>
      </c>
      <c r="E526">
        <f t="shared" si="50"/>
        <v>4</v>
      </c>
      <c r="F526">
        <f t="shared" si="51"/>
        <v>2</v>
      </c>
      <c r="G526">
        <f t="shared" si="52"/>
        <v>1</v>
      </c>
      <c r="H526">
        <f>rnd_fix1!G526</f>
        <v>2</v>
      </c>
      <c r="I526">
        <f t="shared" si="53"/>
        <v>2.8</v>
      </c>
      <c r="J526">
        <f t="shared" si="54"/>
        <v>4</v>
      </c>
      <c r="K526" t="str">
        <f t="shared" si="55"/>
        <v>24</v>
      </c>
      <c r="M526" s="10" t="s">
        <v>1186</v>
      </c>
      <c r="N526" s="11">
        <v>1</v>
      </c>
      <c r="O526" s="11">
        <v>3</v>
      </c>
      <c r="P526" s="11">
        <v>1</v>
      </c>
      <c r="Q526" s="11">
        <v>4</v>
      </c>
      <c r="R526" s="11">
        <v>2</v>
      </c>
      <c r="S526" s="11">
        <v>4</v>
      </c>
      <c r="T526" s="11">
        <v>2</v>
      </c>
    </row>
    <row r="527" spans="1:20" ht="15" thickBot="1" x14ac:dyDescent="0.35">
      <c r="A527" t="str">
        <f>rnd_fix1!A527</f>
        <v>o525</v>
      </c>
      <c r="B527">
        <f>rnd_fix1!I527</f>
        <v>3</v>
      </c>
      <c r="C527">
        <f>fix1_oam1!AQ528</f>
        <v>3</v>
      </c>
      <c r="D527">
        <f>fix1_fitt1!AC527</f>
        <v>1</v>
      </c>
      <c r="E527">
        <f t="shared" si="50"/>
        <v>2</v>
      </c>
      <c r="F527">
        <f t="shared" si="51"/>
        <v>2</v>
      </c>
      <c r="G527">
        <f t="shared" si="52"/>
        <v>4</v>
      </c>
      <c r="H527">
        <f>rnd_fix1!G527</f>
        <v>1</v>
      </c>
      <c r="I527">
        <f t="shared" si="53"/>
        <v>2.2000000000000002</v>
      </c>
      <c r="J527">
        <f t="shared" si="54"/>
        <v>1</v>
      </c>
      <c r="K527" t="str">
        <f t="shared" si="55"/>
        <v>11</v>
      </c>
      <c r="M527" s="10" t="s">
        <v>1187</v>
      </c>
      <c r="N527" s="11">
        <v>4</v>
      </c>
      <c r="O527" s="11">
        <v>2</v>
      </c>
      <c r="P527" s="11">
        <v>1</v>
      </c>
      <c r="Q527" s="11">
        <v>1</v>
      </c>
      <c r="R527" s="11">
        <v>3</v>
      </c>
      <c r="S527" s="11">
        <v>4</v>
      </c>
      <c r="T527" s="11">
        <v>3</v>
      </c>
    </row>
    <row r="528" spans="1:20" ht="15" thickBot="1" x14ac:dyDescent="0.35">
      <c r="A528" t="str">
        <f>rnd_fix1!A528</f>
        <v>o526</v>
      </c>
      <c r="B528">
        <f>rnd_fix1!I528</f>
        <v>4</v>
      </c>
      <c r="C528">
        <f>fix1_oam1!AQ529</f>
        <v>3</v>
      </c>
      <c r="D528">
        <f>fix1_fitt1!AC528</f>
        <v>4</v>
      </c>
      <c r="E528">
        <f t="shared" si="50"/>
        <v>1</v>
      </c>
      <c r="F528">
        <f t="shared" si="51"/>
        <v>2</v>
      </c>
      <c r="G528">
        <f t="shared" si="52"/>
        <v>1</v>
      </c>
      <c r="H528">
        <f>rnd_fix1!G528</f>
        <v>4</v>
      </c>
      <c r="I528">
        <f t="shared" si="53"/>
        <v>2.8</v>
      </c>
      <c r="J528">
        <f t="shared" si="54"/>
        <v>4</v>
      </c>
      <c r="K528" t="str">
        <f t="shared" si="55"/>
        <v>44</v>
      </c>
      <c r="M528" s="10" t="s">
        <v>1188</v>
      </c>
      <c r="N528" s="11">
        <v>1</v>
      </c>
      <c r="O528" s="11">
        <v>2</v>
      </c>
      <c r="P528" s="11">
        <v>1</v>
      </c>
      <c r="Q528" s="11">
        <v>4</v>
      </c>
      <c r="R528" s="11">
        <v>3</v>
      </c>
      <c r="S528" s="11">
        <v>4</v>
      </c>
      <c r="T528" s="11">
        <v>2</v>
      </c>
    </row>
    <row r="529" spans="1:20" ht="15" thickBot="1" x14ac:dyDescent="0.35">
      <c r="A529" t="str">
        <f>rnd_fix1!A529</f>
        <v>o527</v>
      </c>
      <c r="B529">
        <f>rnd_fix1!I529</f>
        <v>4</v>
      </c>
      <c r="C529">
        <f>fix1_oam1!AQ530</f>
        <v>3</v>
      </c>
      <c r="D529">
        <f>fix1_fitt1!AC529</f>
        <v>1</v>
      </c>
      <c r="E529">
        <f t="shared" si="50"/>
        <v>1</v>
      </c>
      <c r="F529">
        <f t="shared" si="51"/>
        <v>2</v>
      </c>
      <c r="G529">
        <f t="shared" si="52"/>
        <v>4</v>
      </c>
      <c r="H529">
        <f>rnd_fix1!G529</f>
        <v>1</v>
      </c>
      <c r="I529">
        <f t="shared" si="53"/>
        <v>2.2000000000000002</v>
      </c>
      <c r="J529">
        <f t="shared" si="54"/>
        <v>1</v>
      </c>
      <c r="K529" t="str">
        <f t="shared" si="55"/>
        <v>11</v>
      </c>
      <c r="M529" s="10" t="s">
        <v>1189</v>
      </c>
      <c r="N529" s="11">
        <v>3</v>
      </c>
      <c r="O529" s="11">
        <v>3</v>
      </c>
      <c r="P529" s="11">
        <v>1</v>
      </c>
      <c r="Q529" s="11">
        <v>2</v>
      </c>
      <c r="R529" s="11">
        <v>2</v>
      </c>
      <c r="S529" s="11">
        <v>4</v>
      </c>
      <c r="T529" s="11">
        <v>3</v>
      </c>
    </row>
    <row r="530" spans="1:20" ht="15" thickBot="1" x14ac:dyDescent="0.35">
      <c r="A530" t="str">
        <f>rnd_fix1!A530</f>
        <v>o528</v>
      </c>
      <c r="B530">
        <f>rnd_fix1!I530</f>
        <v>2</v>
      </c>
      <c r="C530">
        <f>fix1_oam1!AQ531</f>
        <v>3</v>
      </c>
      <c r="D530">
        <f>fix1_fitt1!AC530</f>
        <v>4</v>
      </c>
      <c r="E530">
        <f t="shared" si="50"/>
        <v>3</v>
      </c>
      <c r="F530">
        <f t="shared" si="51"/>
        <v>2</v>
      </c>
      <c r="G530">
        <f t="shared" si="52"/>
        <v>1</v>
      </c>
      <c r="H530">
        <f>rnd_fix1!G530</f>
        <v>4</v>
      </c>
      <c r="I530">
        <f t="shared" si="53"/>
        <v>2.8</v>
      </c>
      <c r="J530">
        <f t="shared" si="54"/>
        <v>4</v>
      </c>
      <c r="K530" t="str">
        <f t="shared" si="55"/>
        <v>44</v>
      </c>
      <c r="M530" s="10" t="s">
        <v>1190</v>
      </c>
      <c r="N530" s="11">
        <v>3</v>
      </c>
      <c r="O530" s="11">
        <v>3</v>
      </c>
      <c r="P530" s="11">
        <v>1</v>
      </c>
      <c r="Q530" s="11">
        <v>2</v>
      </c>
      <c r="R530" s="11">
        <v>2</v>
      </c>
      <c r="S530" s="11">
        <v>4</v>
      </c>
      <c r="T530" s="11">
        <v>3</v>
      </c>
    </row>
    <row r="531" spans="1:20" ht="15" thickBot="1" x14ac:dyDescent="0.35">
      <c r="A531" t="str">
        <f>rnd_fix1!A531</f>
        <v>o529</v>
      </c>
      <c r="B531">
        <f>rnd_fix1!I531</f>
        <v>2</v>
      </c>
      <c r="C531">
        <f>fix1_oam1!AQ532</f>
        <v>3</v>
      </c>
      <c r="D531">
        <f>fix1_fitt1!AC531</f>
        <v>4</v>
      </c>
      <c r="E531">
        <f t="shared" si="50"/>
        <v>3</v>
      </c>
      <c r="F531">
        <f t="shared" si="51"/>
        <v>2</v>
      </c>
      <c r="G531">
        <f t="shared" si="52"/>
        <v>1</v>
      </c>
      <c r="H531">
        <f>rnd_fix1!G531</f>
        <v>2</v>
      </c>
      <c r="I531">
        <f t="shared" si="53"/>
        <v>2.8</v>
      </c>
      <c r="J531">
        <f t="shared" si="54"/>
        <v>4</v>
      </c>
      <c r="K531" t="str">
        <f t="shared" si="55"/>
        <v>24</v>
      </c>
      <c r="M531" s="10" t="s">
        <v>1191</v>
      </c>
      <c r="N531" s="11">
        <v>1</v>
      </c>
      <c r="O531" s="11">
        <v>3</v>
      </c>
      <c r="P531" s="11">
        <v>4</v>
      </c>
      <c r="Q531" s="11">
        <v>4</v>
      </c>
      <c r="R531" s="11">
        <v>2</v>
      </c>
      <c r="S531" s="11">
        <v>1</v>
      </c>
      <c r="T531" s="11">
        <v>2</v>
      </c>
    </row>
    <row r="532" spans="1:20" ht="15" thickBot="1" x14ac:dyDescent="0.35">
      <c r="A532" t="str">
        <f>rnd_fix1!A532</f>
        <v>o530</v>
      </c>
      <c r="B532">
        <f>rnd_fix1!I532</f>
        <v>2</v>
      </c>
      <c r="C532">
        <f>fix1_oam1!AQ533</f>
        <v>3</v>
      </c>
      <c r="D532">
        <f>fix1_fitt1!AC532</f>
        <v>4</v>
      </c>
      <c r="E532">
        <f t="shared" si="50"/>
        <v>3</v>
      </c>
      <c r="F532">
        <f t="shared" si="51"/>
        <v>2</v>
      </c>
      <c r="G532">
        <f t="shared" si="52"/>
        <v>1</v>
      </c>
      <c r="H532">
        <f>rnd_fix1!G532</f>
        <v>4</v>
      </c>
      <c r="I532">
        <f t="shared" si="53"/>
        <v>2.8</v>
      </c>
      <c r="J532">
        <f t="shared" si="54"/>
        <v>4</v>
      </c>
      <c r="K532" t="str">
        <f t="shared" si="55"/>
        <v>44</v>
      </c>
      <c r="M532" s="10" t="s">
        <v>1192</v>
      </c>
      <c r="N532" s="11">
        <v>3</v>
      </c>
      <c r="O532" s="11">
        <v>3</v>
      </c>
      <c r="P532" s="11">
        <v>1</v>
      </c>
      <c r="Q532" s="11">
        <v>2</v>
      </c>
      <c r="R532" s="11">
        <v>2</v>
      </c>
      <c r="S532" s="11">
        <v>4</v>
      </c>
      <c r="T532" s="11">
        <v>1</v>
      </c>
    </row>
    <row r="533" spans="1:20" ht="15" thickBot="1" x14ac:dyDescent="0.35">
      <c r="A533" t="str">
        <f>rnd_fix1!A533</f>
        <v>o531</v>
      </c>
      <c r="B533">
        <f>rnd_fix1!I533</f>
        <v>1</v>
      </c>
      <c r="C533">
        <f>fix1_oam1!AQ534</f>
        <v>3</v>
      </c>
      <c r="D533">
        <f>fix1_fitt1!AC533</f>
        <v>1</v>
      </c>
      <c r="E533">
        <f t="shared" si="50"/>
        <v>4</v>
      </c>
      <c r="F533">
        <f t="shared" si="51"/>
        <v>2</v>
      </c>
      <c r="G533">
        <f t="shared" si="52"/>
        <v>4</v>
      </c>
      <c r="H533">
        <f>rnd_fix1!G533</f>
        <v>2</v>
      </c>
      <c r="I533">
        <f t="shared" si="53"/>
        <v>2.2000000000000002</v>
      </c>
      <c r="J533">
        <f t="shared" si="54"/>
        <v>1</v>
      </c>
      <c r="K533" t="str">
        <f t="shared" si="55"/>
        <v>21</v>
      </c>
      <c r="M533" s="10" t="s">
        <v>1193</v>
      </c>
      <c r="N533" s="11">
        <v>4</v>
      </c>
      <c r="O533" s="11">
        <v>3</v>
      </c>
      <c r="P533" s="11">
        <v>4</v>
      </c>
      <c r="Q533" s="11">
        <v>1</v>
      </c>
      <c r="R533" s="11">
        <v>2</v>
      </c>
      <c r="S533" s="11">
        <v>1</v>
      </c>
      <c r="T533" s="11">
        <v>4</v>
      </c>
    </row>
    <row r="534" spans="1:20" ht="15" thickBot="1" x14ac:dyDescent="0.35">
      <c r="A534" t="str">
        <f>rnd_fix1!A534</f>
        <v>o532</v>
      </c>
      <c r="B534">
        <f>rnd_fix1!I534</f>
        <v>3</v>
      </c>
      <c r="C534">
        <f>fix1_oam1!AQ535</f>
        <v>3</v>
      </c>
      <c r="D534">
        <f>fix1_fitt1!AC534</f>
        <v>1</v>
      </c>
      <c r="E534">
        <f t="shared" si="50"/>
        <v>2</v>
      </c>
      <c r="F534">
        <f t="shared" si="51"/>
        <v>2</v>
      </c>
      <c r="G534">
        <f t="shared" si="52"/>
        <v>4</v>
      </c>
      <c r="H534">
        <f>rnd_fix1!G534</f>
        <v>3</v>
      </c>
      <c r="I534">
        <f t="shared" si="53"/>
        <v>2.2000000000000002</v>
      </c>
      <c r="J534">
        <f t="shared" si="54"/>
        <v>1</v>
      </c>
      <c r="K534" t="str">
        <f t="shared" si="55"/>
        <v>31</v>
      </c>
      <c r="M534" s="10" t="s">
        <v>1194</v>
      </c>
      <c r="N534" s="11">
        <v>4</v>
      </c>
      <c r="O534" s="11">
        <v>3</v>
      </c>
      <c r="P534" s="11">
        <v>1</v>
      </c>
      <c r="Q534" s="11">
        <v>1</v>
      </c>
      <c r="R534" s="11">
        <v>2</v>
      </c>
      <c r="S534" s="11">
        <v>4</v>
      </c>
      <c r="T534" s="11">
        <v>1</v>
      </c>
    </row>
    <row r="535" spans="1:20" ht="15" thickBot="1" x14ac:dyDescent="0.35">
      <c r="A535" t="str">
        <f>rnd_fix1!A535</f>
        <v>o533</v>
      </c>
      <c r="B535">
        <f>rnd_fix1!I535</f>
        <v>3</v>
      </c>
      <c r="C535">
        <f>fix1_oam1!AQ536</f>
        <v>3</v>
      </c>
      <c r="D535">
        <f>fix1_fitt1!AC535</f>
        <v>4</v>
      </c>
      <c r="E535">
        <f t="shared" si="50"/>
        <v>2</v>
      </c>
      <c r="F535">
        <f t="shared" si="51"/>
        <v>2</v>
      </c>
      <c r="G535">
        <f t="shared" si="52"/>
        <v>1</v>
      </c>
      <c r="H535">
        <f>rnd_fix1!G535</f>
        <v>4</v>
      </c>
      <c r="I535">
        <f t="shared" si="53"/>
        <v>2.8</v>
      </c>
      <c r="J535">
        <f t="shared" si="54"/>
        <v>4</v>
      </c>
      <c r="K535" t="str">
        <f t="shared" si="55"/>
        <v>44</v>
      </c>
      <c r="M535" s="10" t="s">
        <v>1195</v>
      </c>
      <c r="N535" s="11">
        <v>2</v>
      </c>
      <c r="O535" s="11">
        <v>3</v>
      </c>
      <c r="P535" s="11">
        <v>4</v>
      </c>
      <c r="Q535" s="11">
        <v>3</v>
      </c>
      <c r="R535" s="11">
        <v>2</v>
      </c>
      <c r="S535" s="11">
        <v>1</v>
      </c>
      <c r="T535" s="11">
        <v>4</v>
      </c>
    </row>
    <row r="536" spans="1:20" ht="15" thickBot="1" x14ac:dyDescent="0.35">
      <c r="A536" t="str">
        <f>rnd_fix1!A536</f>
        <v>o534</v>
      </c>
      <c r="B536">
        <f>rnd_fix1!I536</f>
        <v>4</v>
      </c>
      <c r="C536">
        <f>fix1_oam1!AQ537</f>
        <v>3</v>
      </c>
      <c r="D536">
        <f>fix1_fitt1!AC536</f>
        <v>4</v>
      </c>
      <c r="E536">
        <f t="shared" si="50"/>
        <v>1</v>
      </c>
      <c r="F536">
        <f t="shared" si="51"/>
        <v>2</v>
      </c>
      <c r="G536">
        <f t="shared" si="52"/>
        <v>1</v>
      </c>
      <c r="H536">
        <f>rnd_fix1!G536</f>
        <v>4</v>
      </c>
      <c r="I536">
        <f t="shared" si="53"/>
        <v>2.8</v>
      </c>
      <c r="J536">
        <f t="shared" si="54"/>
        <v>4</v>
      </c>
      <c r="K536" t="str">
        <f t="shared" si="55"/>
        <v>44</v>
      </c>
      <c r="M536" s="10" t="s">
        <v>1196</v>
      </c>
      <c r="N536" s="11">
        <v>2</v>
      </c>
      <c r="O536" s="11">
        <v>3</v>
      </c>
      <c r="P536" s="11">
        <v>4</v>
      </c>
      <c r="Q536" s="11">
        <v>3</v>
      </c>
      <c r="R536" s="11">
        <v>2</v>
      </c>
      <c r="S536" s="11">
        <v>1</v>
      </c>
      <c r="T536" s="11">
        <v>2</v>
      </c>
    </row>
    <row r="537" spans="1:20" ht="15" thickBot="1" x14ac:dyDescent="0.35">
      <c r="A537" t="str">
        <f>rnd_fix1!A537</f>
        <v>o535</v>
      </c>
      <c r="B537">
        <f>rnd_fix1!I537</f>
        <v>3</v>
      </c>
      <c r="C537">
        <f>fix1_oam1!AQ538</f>
        <v>3</v>
      </c>
      <c r="D537">
        <f>fix1_fitt1!AC537</f>
        <v>1</v>
      </c>
      <c r="E537">
        <f t="shared" si="50"/>
        <v>2</v>
      </c>
      <c r="F537">
        <f t="shared" si="51"/>
        <v>2</v>
      </c>
      <c r="G537">
        <f t="shared" si="52"/>
        <v>4</v>
      </c>
      <c r="H537">
        <f>rnd_fix1!G537</f>
        <v>3</v>
      </c>
      <c r="I537">
        <f t="shared" si="53"/>
        <v>2.2000000000000002</v>
      </c>
      <c r="J537">
        <f t="shared" si="54"/>
        <v>1</v>
      </c>
      <c r="K537" t="str">
        <f t="shared" si="55"/>
        <v>31</v>
      </c>
      <c r="M537" s="10" t="s">
        <v>1197</v>
      </c>
      <c r="N537" s="11">
        <v>2</v>
      </c>
      <c r="O537" s="11">
        <v>3</v>
      </c>
      <c r="P537" s="11">
        <v>4</v>
      </c>
      <c r="Q537" s="11">
        <v>3</v>
      </c>
      <c r="R537" s="11">
        <v>2</v>
      </c>
      <c r="S537" s="11">
        <v>1</v>
      </c>
      <c r="T537" s="11">
        <v>4</v>
      </c>
    </row>
    <row r="538" spans="1:20" ht="15" thickBot="1" x14ac:dyDescent="0.35">
      <c r="A538" t="str">
        <f>rnd_fix1!A538</f>
        <v>o536</v>
      </c>
      <c r="B538">
        <f>rnd_fix1!I538</f>
        <v>3</v>
      </c>
      <c r="C538">
        <f>fix1_oam1!AQ539</f>
        <v>3</v>
      </c>
      <c r="D538">
        <f>fix1_fitt1!AC538</f>
        <v>1</v>
      </c>
      <c r="E538">
        <f t="shared" si="50"/>
        <v>2</v>
      </c>
      <c r="F538">
        <f t="shared" si="51"/>
        <v>2</v>
      </c>
      <c r="G538">
        <f t="shared" si="52"/>
        <v>4</v>
      </c>
      <c r="H538">
        <f>rnd_fix1!G538</f>
        <v>3</v>
      </c>
      <c r="I538">
        <f t="shared" si="53"/>
        <v>2.2000000000000002</v>
      </c>
      <c r="J538">
        <f t="shared" si="54"/>
        <v>1</v>
      </c>
      <c r="K538" t="str">
        <f t="shared" si="55"/>
        <v>31</v>
      </c>
      <c r="M538" s="10" t="s">
        <v>1198</v>
      </c>
      <c r="N538" s="11">
        <v>1</v>
      </c>
      <c r="O538" s="11">
        <v>3</v>
      </c>
      <c r="P538" s="11">
        <v>1</v>
      </c>
      <c r="Q538" s="11">
        <v>4</v>
      </c>
      <c r="R538" s="11">
        <v>2</v>
      </c>
      <c r="S538" s="11">
        <v>4</v>
      </c>
      <c r="T538" s="11">
        <v>2</v>
      </c>
    </row>
    <row r="539" spans="1:20" ht="15" thickBot="1" x14ac:dyDescent="0.35">
      <c r="A539" t="str">
        <f>rnd_fix1!A539</f>
        <v>o537</v>
      </c>
      <c r="B539">
        <f>rnd_fix1!I539</f>
        <v>2</v>
      </c>
      <c r="C539">
        <f>fix1_oam1!AQ540</f>
        <v>2</v>
      </c>
      <c r="D539">
        <f>fix1_fitt1!AC539</f>
        <v>1</v>
      </c>
      <c r="E539">
        <f t="shared" si="50"/>
        <v>3</v>
      </c>
      <c r="F539">
        <f t="shared" si="51"/>
        <v>3</v>
      </c>
      <c r="G539">
        <f t="shared" si="52"/>
        <v>4</v>
      </c>
      <c r="H539">
        <f>rnd_fix1!G539</f>
        <v>3</v>
      </c>
      <c r="I539">
        <f t="shared" si="53"/>
        <v>2.2000000000000002</v>
      </c>
      <c r="J539">
        <f t="shared" si="54"/>
        <v>1</v>
      </c>
      <c r="K539" t="str">
        <f t="shared" si="55"/>
        <v>31</v>
      </c>
      <c r="M539" s="10" t="s">
        <v>1199</v>
      </c>
      <c r="N539" s="11">
        <v>3</v>
      </c>
      <c r="O539" s="11">
        <v>3</v>
      </c>
      <c r="P539" s="11">
        <v>1</v>
      </c>
      <c r="Q539" s="11">
        <v>2</v>
      </c>
      <c r="R539" s="11">
        <v>2</v>
      </c>
      <c r="S539" s="11">
        <v>4</v>
      </c>
      <c r="T539" s="11">
        <v>3</v>
      </c>
    </row>
    <row r="540" spans="1:20" ht="15" thickBot="1" x14ac:dyDescent="0.35">
      <c r="A540" t="str">
        <f>rnd_fix1!A540</f>
        <v>o538</v>
      </c>
      <c r="B540">
        <f>rnd_fix1!I540</f>
        <v>1</v>
      </c>
      <c r="C540">
        <f>fix1_oam1!AQ541</f>
        <v>3</v>
      </c>
      <c r="D540">
        <f>fix1_fitt1!AC540</f>
        <v>4</v>
      </c>
      <c r="E540">
        <f t="shared" si="50"/>
        <v>4</v>
      </c>
      <c r="F540">
        <f t="shared" si="51"/>
        <v>2</v>
      </c>
      <c r="G540">
        <f t="shared" si="52"/>
        <v>1</v>
      </c>
      <c r="H540">
        <f>rnd_fix1!G540</f>
        <v>4</v>
      </c>
      <c r="I540">
        <f t="shared" si="53"/>
        <v>2.8</v>
      </c>
      <c r="J540">
        <f t="shared" si="54"/>
        <v>4</v>
      </c>
      <c r="K540" t="str">
        <f t="shared" si="55"/>
        <v>44</v>
      </c>
      <c r="M540" s="10" t="s">
        <v>1200</v>
      </c>
      <c r="N540" s="11">
        <v>3</v>
      </c>
      <c r="O540" s="11">
        <v>3</v>
      </c>
      <c r="P540" s="11">
        <v>4</v>
      </c>
      <c r="Q540" s="11">
        <v>2</v>
      </c>
      <c r="R540" s="11">
        <v>2</v>
      </c>
      <c r="S540" s="11">
        <v>1</v>
      </c>
      <c r="T540" s="11">
        <v>4</v>
      </c>
    </row>
    <row r="541" spans="1:20" ht="15" thickBot="1" x14ac:dyDescent="0.35">
      <c r="A541" t="str">
        <f>rnd_fix1!A541</f>
        <v>o539</v>
      </c>
      <c r="B541">
        <f>rnd_fix1!I541</f>
        <v>3</v>
      </c>
      <c r="C541">
        <f>fix1_oam1!AQ542</f>
        <v>3</v>
      </c>
      <c r="D541">
        <f>fix1_fitt1!AC541</f>
        <v>1</v>
      </c>
      <c r="E541">
        <f t="shared" si="50"/>
        <v>2</v>
      </c>
      <c r="F541">
        <f t="shared" si="51"/>
        <v>2</v>
      </c>
      <c r="G541">
        <f t="shared" si="52"/>
        <v>4</v>
      </c>
      <c r="H541">
        <f>rnd_fix1!G541</f>
        <v>1</v>
      </c>
      <c r="I541">
        <f t="shared" si="53"/>
        <v>2.2000000000000002</v>
      </c>
      <c r="J541">
        <f t="shared" si="54"/>
        <v>1</v>
      </c>
      <c r="K541" t="str">
        <f t="shared" si="55"/>
        <v>11</v>
      </c>
      <c r="M541" s="10" t="s">
        <v>1201</v>
      </c>
      <c r="N541" s="11">
        <v>4</v>
      </c>
      <c r="O541" s="11">
        <v>3</v>
      </c>
      <c r="P541" s="11">
        <v>4</v>
      </c>
      <c r="Q541" s="11">
        <v>1</v>
      </c>
      <c r="R541" s="11">
        <v>2</v>
      </c>
      <c r="S541" s="11">
        <v>1</v>
      </c>
      <c r="T541" s="11">
        <v>4</v>
      </c>
    </row>
    <row r="542" spans="1:20" ht="15" thickBot="1" x14ac:dyDescent="0.35">
      <c r="A542" t="str">
        <f>rnd_fix1!A542</f>
        <v>o540</v>
      </c>
      <c r="B542">
        <f>rnd_fix1!I542</f>
        <v>1</v>
      </c>
      <c r="C542">
        <f>fix1_oam1!AQ543</f>
        <v>3</v>
      </c>
      <c r="D542">
        <f>fix1_fitt1!AC542</f>
        <v>1</v>
      </c>
      <c r="E542">
        <f t="shared" si="50"/>
        <v>4</v>
      </c>
      <c r="F542">
        <f t="shared" si="51"/>
        <v>2</v>
      </c>
      <c r="G542">
        <f t="shared" si="52"/>
        <v>4</v>
      </c>
      <c r="H542">
        <f>rnd_fix1!G542</f>
        <v>3</v>
      </c>
      <c r="I542">
        <f t="shared" si="53"/>
        <v>2.2000000000000002</v>
      </c>
      <c r="J542">
        <f t="shared" si="54"/>
        <v>1</v>
      </c>
      <c r="K542" t="str">
        <f t="shared" si="55"/>
        <v>31</v>
      </c>
      <c r="M542" s="10" t="s">
        <v>1202</v>
      </c>
      <c r="N542" s="11">
        <v>3</v>
      </c>
      <c r="O542" s="11">
        <v>3</v>
      </c>
      <c r="P542" s="11">
        <v>1</v>
      </c>
      <c r="Q542" s="11">
        <v>2</v>
      </c>
      <c r="R542" s="11">
        <v>2</v>
      </c>
      <c r="S542" s="11">
        <v>4</v>
      </c>
      <c r="T542" s="11">
        <v>3</v>
      </c>
    </row>
    <row r="543" spans="1:20" ht="15" thickBot="1" x14ac:dyDescent="0.35">
      <c r="H543" t="s">
        <v>1941</v>
      </c>
      <c r="I543" t="s">
        <v>1942</v>
      </c>
      <c r="M543" s="10"/>
      <c r="N543" s="11"/>
      <c r="O543" s="11"/>
      <c r="P543" s="11"/>
      <c r="Q543" s="11"/>
      <c r="R543" s="11"/>
      <c r="S543" s="11"/>
      <c r="T543" s="11"/>
    </row>
    <row r="544" spans="1:20" ht="15" thickBot="1" x14ac:dyDescent="0.35">
      <c r="A544" t="str">
        <f>rnd_fix1!A543</f>
        <v>o541</v>
      </c>
      <c r="B544" s="38">
        <f>fix1_oam1!AQ544</f>
        <v>3</v>
      </c>
      <c r="C544" s="38">
        <f>fix1_oam1!AR544</f>
        <v>4</v>
      </c>
      <c r="D544" s="38">
        <f>fix1_fitt1!AC543</f>
        <v>1</v>
      </c>
      <c r="E544" s="38">
        <f>5-B544</f>
        <v>2</v>
      </c>
      <c r="F544" s="38">
        <f t="shared" si="51"/>
        <v>1</v>
      </c>
      <c r="G544" s="38">
        <f t="shared" si="52"/>
        <v>4</v>
      </c>
      <c r="H544" s="38">
        <f>rnd_fix1!G543</f>
        <v>4</v>
      </c>
      <c r="I544">
        <f>H606</f>
        <v>1.7</v>
      </c>
      <c r="M544" s="10" t="s">
        <v>1203</v>
      </c>
      <c r="N544" s="11">
        <v>3</v>
      </c>
      <c r="O544" s="11">
        <v>3</v>
      </c>
      <c r="P544" s="11">
        <v>1</v>
      </c>
      <c r="Q544" s="11">
        <v>2</v>
      </c>
      <c r="R544" s="11">
        <v>2</v>
      </c>
      <c r="S544" s="11">
        <v>4</v>
      </c>
      <c r="T544" s="11">
        <v>3</v>
      </c>
    </row>
    <row r="545" spans="1:20" ht="15" thickBot="1" x14ac:dyDescent="0.35">
      <c r="A545" t="str">
        <f>rnd_fix1!A544</f>
        <v>o542</v>
      </c>
      <c r="B545" s="38">
        <f>fix1_oam1!AQ545</f>
        <v>3</v>
      </c>
      <c r="C545" s="38">
        <f>fix1_oam1!AR545</f>
        <v>2</v>
      </c>
      <c r="D545" s="38">
        <f>fix1_fitt1!AC544</f>
        <v>4</v>
      </c>
      <c r="E545" s="38">
        <f t="shared" ref="E545:E603" si="56">5-B545</f>
        <v>2</v>
      </c>
      <c r="F545" s="38">
        <f t="shared" si="51"/>
        <v>3</v>
      </c>
      <c r="G545" s="38">
        <f t="shared" si="52"/>
        <v>1</v>
      </c>
      <c r="H545" s="38">
        <f>rnd_fix1!G544</f>
        <v>2</v>
      </c>
      <c r="I545">
        <f t="shared" ref="I545:I603" si="57">H607</f>
        <v>2.9</v>
      </c>
      <c r="M545" s="10" t="s">
        <v>1204</v>
      </c>
      <c r="N545" s="11">
        <v>2</v>
      </c>
      <c r="O545" s="11">
        <v>2</v>
      </c>
      <c r="P545" s="11">
        <v>1</v>
      </c>
      <c r="Q545" s="11">
        <v>3</v>
      </c>
      <c r="R545" s="11">
        <v>3</v>
      </c>
      <c r="S545" s="11">
        <v>4</v>
      </c>
      <c r="T545" s="11">
        <v>3</v>
      </c>
    </row>
    <row r="546" spans="1:20" ht="15" thickBot="1" x14ac:dyDescent="0.35">
      <c r="A546" t="str">
        <f>rnd_fix1!A545</f>
        <v>o543</v>
      </c>
      <c r="B546" s="38">
        <f>fix1_oam1!AQ546</f>
        <v>3</v>
      </c>
      <c r="C546" s="38">
        <f>fix1_oam1!AR546</f>
        <v>4</v>
      </c>
      <c r="D546" s="38">
        <f>fix1_fitt1!AC545</f>
        <v>1</v>
      </c>
      <c r="E546" s="38">
        <f t="shared" si="56"/>
        <v>2</v>
      </c>
      <c r="F546" s="38">
        <f t="shared" si="51"/>
        <v>1</v>
      </c>
      <c r="G546" s="38">
        <f t="shared" si="52"/>
        <v>4</v>
      </c>
      <c r="H546" s="38">
        <f>rnd_fix1!G545</f>
        <v>4</v>
      </c>
      <c r="I546">
        <f t="shared" si="57"/>
        <v>1.7</v>
      </c>
      <c r="M546" s="10" t="s">
        <v>1205</v>
      </c>
      <c r="N546" s="11">
        <v>1</v>
      </c>
      <c r="O546" s="11">
        <v>3</v>
      </c>
      <c r="P546" s="11">
        <v>4</v>
      </c>
      <c r="Q546" s="11">
        <v>4</v>
      </c>
      <c r="R546" s="11">
        <v>2</v>
      </c>
      <c r="S546" s="11">
        <v>1</v>
      </c>
      <c r="T546" s="11">
        <v>4</v>
      </c>
    </row>
    <row r="547" spans="1:20" ht="15" thickBot="1" x14ac:dyDescent="0.35">
      <c r="A547" t="str">
        <f>rnd_fix1!A546</f>
        <v>o544</v>
      </c>
      <c r="B547" s="38">
        <f>fix1_oam1!AQ547</f>
        <v>3</v>
      </c>
      <c r="C547" s="38">
        <f>fix1_oam1!AR547</f>
        <v>3</v>
      </c>
      <c r="D547" s="38">
        <f>fix1_fitt1!AC546</f>
        <v>4</v>
      </c>
      <c r="E547" s="38">
        <f t="shared" si="56"/>
        <v>2</v>
      </c>
      <c r="F547" s="38">
        <f t="shared" si="51"/>
        <v>2</v>
      </c>
      <c r="G547" s="38">
        <f t="shared" si="52"/>
        <v>1</v>
      </c>
      <c r="H547" s="38">
        <f>rnd_fix1!G546</f>
        <v>3</v>
      </c>
      <c r="I547">
        <f t="shared" si="57"/>
        <v>2.8000000000000003</v>
      </c>
      <c r="M547" s="10" t="s">
        <v>1206</v>
      </c>
      <c r="N547" s="11">
        <v>3</v>
      </c>
      <c r="O547" s="11">
        <v>3</v>
      </c>
      <c r="P547" s="11">
        <v>1</v>
      </c>
      <c r="Q547" s="11">
        <v>2</v>
      </c>
      <c r="R547" s="11">
        <v>2</v>
      </c>
      <c r="S547" s="11">
        <v>4</v>
      </c>
      <c r="T547" s="11">
        <v>1</v>
      </c>
    </row>
    <row r="548" spans="1:20" ht="15" thickBot="1" x14ac:dyDescent="0.35">
      <c r="A548" t="str">
        <f>rnd_fix1!A547</f>
        <v>o545</v>
      </c>
      <c r="B548" s="38">
        <f>fix1_oam1!AQ548</f>
        <v>3</v>
      </c>
      <c r="C548" s="38">
        <f>fix1_oam1!AR548</f>
        <v>4</v>
      </c>
      <c r="D548" s="38">
        <f>fix1_fitt1!AC547</f>
        <v>1</v>
      </c>
      <c r="E548" s="38">
        <f t="shared" si="56"/>
        <v>2</v>
      </c>
      <c r="F548" s="38">
        <f t="shared" si="51"/>
        <v>1</v>
      </c>
      <c r="G548" s="38">
        <f t="shared" si="52"/>
        <v>4</v>
      </c>
      <c r="H548" s="38">
        <f>rnd_fix1!G547</f>
        <v>4</v>
      </c>
      <c r="I548">
        <f t="shared" si="57"/>
        <v>1.7</v>
      </c>
      <c r="M548" s="10" t="s">
        <v>1207</v>
      </c>
      <c r="N548" s="11">
        <v>1</v>
      </c>
      <c r="O548" s="11">
        <v>3</v>
      </c>
      <c r="P548" s="11">
        <v>1</v>
      </c>
      <c r="Q548" s="11">
        <v>4</v>
      </c>
      <c r="R548" s="11">
        <v>2</v>
      </c>
      <c r="S548" s="11">
        <v>4</v>
      </c>
      <c r="T548" s="11">
        <v>3</v>
      </c>
    </row>
    <row r="549" spans="1:20" ht="18.600000000000001" thickBot="1" x14ac:dyDescent="0.35">
      <c r="A549" t="str">
        <f>rnd_fix1!A548</f>
        <v>o546</v>
      </c>
      <c r="B549" s="38">
        <f>fix1_oam1!AQ549</f>
        <v>3</v>
      </c>
      <c r="C549" s="38">
        <f>fix1_oam1!AR549</f>
        <v>1</v>
      </c>
      <c r="D549" s="38">
        <f>fix1_fitt1!AC548</f>
        <v>4</v>
      </c>
      <c r="E549" s="38">
        <f t="shared" si="56"/>
        <v>2</v>
      </c>
      <c r="F549" s="38">
        <f t="shared" si="51"/>
        <v>4</v>
      </c>
      <c r="G549" s="38">
        <f t="shared" si="52"/>
        <v>1</v>
      </c>
      <c r="H549" s="38">
        <f>rnd_fix1!G548</f>
        <v>1</v>
      </c>
      <c r="I549">
        <f t="shared" si="57"/>
        <v>2.2999999999999998</v>
      </c>
      <c r="M549" s="6"/>
    </row>
    <row r="550" spans="1:20" ht="15" thickBot="1" x14ac:dyDescent="0.35">
      <c r="A550" t="str">
        <f>rnd_fix1!A549</f>
        <v>o547</v>
      </c>
      <c r="B550" s="38">
        <f>fix1_oam1!AQ550</f>
        <v>3</v>
      </c>
      <c r="C550" s="38">
        <f>fix1_oam1!AR550</f>
        <v>3</v>
      </c>
      <c r="D550" s="38">
        <f>fix1_fitt1!AC549</f>
        <v>4</v>
      </c>
      <c r="E550" s="38">
        <f t="shared" si="56"/>
        <v>2</v>
      </c>
      <c r="F550" s="38">
        <f t="shared" si="51"/>
        <v>2</v>
      </c>
      <c r="G550" s="38">
        <f t="shared" si="52"/>
        <v>1</v>
      </c>
      <c r="H550" s="38">
        <f>rnd_fix1!G549</f>
        <v>3</v>
      </c>
      <c r="I550">
        <f t="shared" si="57"/>
        <v>2.8000000000000003</v>
      </c>
      <c r="M550" s="10" t="s">
        <v>1208</v>
      </c>
      <c r="N550" s="10" t="s">
        <v>649</v>
      </c>
      <c r="O550" s="10" t="s">
        <v>650</v>
      </c>
      <c r="P550" s="10" t="s">
        <v>651</v>
      </c>
      <c r="Q550" s="10" t="s">
        <v>652</v>
      </c>
      <c r="R550" s="10" t="s">
        <v>653</v>
      </c>
      <c r="S550" s="10" t="s">
        <v>654</v>
      </c>
    </row>
    <row r="551" spans="1:20" ht="15" thickBot="1" x14ac:dyDescent="0.35">
      <c r="A551" t="str">
        <f>rnd_fix1!A550</f>
        <v>o548</v>
      </c>
      <c r="B551" s="38">
        <f>fix1_oam1!AQ551</f>
        <v>3</v>
      </c>
      <c r="C551" s="38">
        <f>fix1_oam1!AR551</f>
        <v>2</v>
      </c>
      <c r="D551" s="38">
        <f>fix1_fitt1!AC550</f>
        <v>4</v>
      </c>
      <c r="E551" s="38">
        <f t="shared" si="56"/>
        <v>2</v>
      </c>
      <c r="F551" s="38">
        <f t="shared" si="51"/>
        <v>3</v>
      </c>
      <c r="G551" s="38">
        <f t="shared" si="52"/>
        <v>1</v>
      </c>
      <c r="H551" s="38">
        <f>rnd_fix1!G550</f>
        <v>2</v>
      </c>
      <c r="I551">
        <f t="shared" si="57"/>
        <v>2.9</v>
      </c>
      <c r="M551" s="10" t="s">
        <v>1209</v>
      </c>
      <c r="N551" s="11" t="s">
        <v>1457</v>
      </c>
      <c r="O551" s="11" t="s">
        <v>1936</v>
      </c>
      <c r="P551" s="11" t="s">
        <v>1457</v>
      </c>
      <c r="Q551" s="11" t="s">
        <v>1457</v>
      </c>
      <c r="R551" s="11" t="s">
        <v>1937</v>
      </c>
      <c r="S551" s="11" t="s">
        <v>1781</v>
      </c>
    </row>
    <row r="552" spans="1:20" ht="15" thickBot="1" x14ac:dyDescent="0.35">
      <c r="A552" t="str">
        <f>rnd_fix1!A551</f>
        <v>o549</v>
      </c>
      <c r="B552" s="38">
        <f>fix1_oam1!AQ552</f>
        <v>3</v>
      </c>
      <c r="C552" s="38">
        <f>fix1_oam1!AR552</f>
        <v>4</v>
      </c>
      <c r="D552" s="38">
        <f>fix1_fitt1!AC551</f>
        <v>1</v>
      </c>
      <c r="E552" s="38">
        <f t="shared" si="56"/>
        <v>2</v>
      </c>
      <c r="F552" s="38">
        <f t="shared" si="51"/>
        <v>1</v>
      </c>
      <c r="G552" s="38">
        <f t="shared" si="52"/>
        <v>4</v>
      </c>
      <c r="H552" s="38">
        <f>rnd_fix1!G551</f>
        <v>4</v>
      </c>
      <c r="I552">
        <f t="shared" si="57"/>
        <v>1.7</v>
      </c>
      <c r="M552" s="10" t="s">
        <v>1210</v>
      </c>
      <c r="N552" s="11" t="s">
        <v>1457</v>
      </c>
      <c r="O552" s="11" t="s">
        <v>1936</v>
      </c>
      <c r="P552" s="11" t="s">
        <v>1457</v>
      </c>
      <c r="Q552" s="11" t="s">
        <v>1457</v>
      </c>
      <c r="R552" s="11" t="s">
        <v>1938</v>
      </c>
      <c r="S552" s="11" t="s">
        <v>1457</v>
      </c>
    </row>
    <row r="553" spans="1:20" ht="15" thickBot="1" x14ac:dyDescent="0.35">
      <c r="A553" t="str">
        <f>rnd_fix1!A552</f>
        <v>o550</v>
      </c>
      <c r="B553" s="38">
        <f>fix1_oam1!AQ553</f>
        <v>3</v>
      </c>
      <c r="C553" s="38">
        <f>fix1_oam1!AR553</f>
        <v>3</v>
      </c>
      <c r="D553" s="38">
        <f>fix1_fitt1!AC552</f>
        <v>1</v>
      </c>
      <c r="E553" s="38">
        <f t="shared" si="56"/>
        <v>2</v>
      </c>
      <c r="F553" s="38">
        <f t="shared" si="51"/>
        <v>2</v>
      </c>
      <c r="G553" s="38">
        <f t="shared" si="52"/>
        <v>4</v>
      </c>
      <c r="H553" s="38">
        <f>rnd_fix1!G552</f>
        <v>3</v>
      </c>
      <c r="I553">
        <f t="shared" si="57"/>
        <v>2.2000000000000002</v>
      </c>
      <c r="M553" s="10" t="s">
        <v>1212</v>
      </c>
      <c r="N553" s="11" t="s">
        <v>1457</v>
      </c>
      <c r="O553" s="11" t="s">
        <v>1939</v>
      </c>
      <c r="P553" s="11" t="s">
        <v>1457</v>
      </c>
      <c r="Q553" s="11" t="s">
        <v>1457</v>
      </c>
      <c r="R553" s="11" t="s">
        <v>1940</v>
      </c>
      <c r="S553" s="11" t="s">
        <v>1457</v>
      </c>
    </row>
    <row r="554" spans="1:20" ht="15" thickBot="1" x14ac:dyDescent="0.35">
      <c r="A554" t="str">
        <f>rnd_fix1!A553</f>
        <v>o551</v>
      </c>
      <c r="B554" s="38">
        <f>fix1_oam1!AQ554</f>
        <v>3</v>
      </c>
      <c r="C554" s="38">
        <f>fix1_oam1!AR554</f>
        <v>3</v>
      </c>
      <c r="D554" s="38">
        <f>fix1_fitt1!AC553</f>
        <v>1</v>
      </c>
      <c r="E554" s="38">
        <f t="shared" si="56"/>
        <v>2</v>
      </c>
      <c r="F554" s="38">
        <f t="shared" si="51"/>
        <v>2</v>
      </c>
      <c r="G554" s="38">
        <f t="shared" si="52"/>
        <v>4</v>
      </c>
      <c r="H554" s="38">
        <f>rnd_fix1!G553</f>
        <v>3</v>
      </c>
      <c r="I554">
        <f t="shared" si="57"/>
        <v>2.2000000000000002</v>
      </c>
      <c r="M554" s="10" t="s">
        <v>1213</v>
      </c>
      <c r="N554" s="11" t="s">
        <v>1457</v>
      </c>
      <c r="O554" s="11" t="s">
        <v>1457</v>
      </c>
      <c r="P554" s="11" t="s">
        <v>1457</v>
      </c>
      <c r="Q554" s="11" t="s">
        <v>1457</v>
      </c>
      <c r="R554" s="11" t="s">
        <v>1457</v>
      </c>
      <c r="S554" s="11" t="s">
        <v>1457</v>
      </c>
    </row>
    <row r="555" spans="1:20" ht="18.600000000000001" thickBot="1" x14ac:dyDescent="0.35">
      <c r="A555" t="str">
        <f>rnd_fix1!A554</f>
        <v>o552</v>
      </c>
      <c r="B555" s="38">
        <f>fix1_oam1!AQ555</f>
        <v>3</v>
      </c>
      <c r="C555" s="38">
        <f>fix1_oam1!AR555</f>
        <v>4</v>
      </c>
      <c r="D555" s="38">
        <f>fix1_fitt1!AC554</f>
        <v>1</v>
      </c>
      <c r="E555" s="38">
        <f t="shared" si="56"/>
        <v>2</v>
      </c>
      <c r="F555" s="38">
        <f t="shared" si="51"/>
        <v>1</v>
      </c>
      <c r="G555" s="38">
        <f t="shared" si="52"/>
        <v>4</v>
      </c>
      <c r="H555" s="38">
        <f>rnd_fix1!G554</f>
        <v>4</v>
      </c>
      <c r="I555">
        <f t="shared" si="57"/>
        <v>1.7</v>
      </c>
      <c r="M555" s="6">
        <v>1</v>
      </c>
      <c r="N555">
        <v>2</v>
      </c>
      <c r="O555">
        <v>3</v>
      </c>
      <c r="P555">
        <v>4</v>
      </c>
      <c r="Q555">
        <v>5</v>
      </c>
      <c r="R555">
        <v>6</v>
      </c>
      <c r="S555">
        <v>7</v>
      </c>
    </row>
    <row r="556" spans="1:20" ht="15" thickBot="1" x14ac:dyDescent="0.35">
      <c r="A556" t="str">
        <f>rnd_fix1!A555</f>
        <v>o553</v>
      </c>
      <c r="B556" s="38">
        <f>fix1_oam1!AQ556</f>
        <v>3</v>
      </c>
      <c r="C556" s="38">
        <f>fix1_oam1!AR556</f>
        <v>4</v>
      </c>
      <c r="D556" s="38">
        <f>fix1_fitt1!AC555</f>
        <v>1</v>
      </c>
      <c r="E556" s="38">
        <f t="shared" si="56"/>
        <v>2</v>
      </c>
      <c r="F556" s="38">
        <f t="shared" si="51"/>
        <v>1</v>
      </c>
      <c r="G556" s="38">
        <f t="shared" si="52"/>
        <v>4</v>
      </c>
      <c r="H556" s="38">
        <f>rnd_fix1!G555</f>
        <v>4</v>
      </c>
      <c r="I556">
        <f t="shared" si="57"/>
        <v>1.7</v>
      </c>
      <c r="M556" s="10" t="s">
        <v>1265</v>
      </c>
      <c r="N556" s="10" t="s">
        <v>649</v>
      </c>
      <c r="O556" s="10" t="s">
        <v>650</v>
      </c>
      <c r="P556" s="10" t="s">
        <v>651</v>
      </c>
      <c r="Q556" s="10" t="s">
        <v>652</v>
      </c>
      <c r="R556" s="10" t="s">
        <v>653</v>
      </c>
      <c r="S556" s="10" t="s">
        <v>654</v>
      </c>
    </row>
    <row r="557" spans="1:20" ht="15" thickBot="1" x14ac:dyDescent="0.35">
      <c r="A557" t="str">
        <f>rnd_fix1!A556</f>
        <v>o554</v>
      </c>
      <c r="B557" s="38">
        <f>fix1_oam1!AQ557</f>
        <v>3</v>
      </c>
      <c r="C557" s="38">
        <f>fix1_oam1!AR557</f>
        <v>2</v>
      </c>
      <c r="D557" s="38">
        <f>fix1_fitt1!AC556</f>
        <v>1</v>
      </c>
      <c r="E557" s="38">
        <f t="shared" si="56"/>
        <v>2</v>
      </c>
      <c r="F557" s="38">
        <f t="shared" si="51"/>
        <v>3</v>
      </c>
      <c r="G557" s="38">
        <f t="shared" si="52"/>
        <v>4</v>
      </c>
      <c r="H557" s="38">
        <f>rnd_fix1!G556</f>
        <v>2</v>
      </c>
      <c r="I557">
        <f t="shared" si="57"/>
        <v>2.2999999999999998</v>
      </c>
      <c r="M557" s="10">
        <v>1</v>
      </c>
      <c r="N557" s="11">
        <v>0</v>
      </c>
      <c r="O557" s="11">
        <v>1.7</v>
      </c>
      <c r="P557" s="11">
        <v>0</v>
      </c>
      <c r="Q557" s="11">
        <v>0</v>
      </c>
      <c r="R557" s="11">
        <v>1.7</v>
      </c>
      <c r="S557" s="11">
        <v>0.6</v>
      </c>
    </row>
    <row r="558" spans="1:20" ht="15" thickBot="1" x14ac:dyDescent="0.35">
      <c r="A558" t="str">
        <f>rnd_fix1!A557</f>
        <v>o555</v>
      </c>
      <c r="B558" s="38">
        <f>fix1_oam1!AQ558</f>
        <v>3</v>
      </c>
      <c r="C558" s="38">
        <f>fix1_oam1!AR558</f>
        <v>3</v>
      </c>
      <c r="D558" s="38">
        <f>fix1_fitt1!AC557</f>
        <v>4</v>
      </c>
      <c r="E558" s="38">
        <f t="shared" si="56"/>
        <v>2</v>
      </c>
      <c r="F558" s="38">
        <f t="shared" si="51"/>
        <v>2</v>
      </c>
      <c r="G558" s="38">
        <f t="shared" si="52"/>
        <v>1</v>
      </c>
      <c r="H558" s="38">
        <f>rnd_fix1!G557</f>
        <v>3</v>
      </c>
      <c r="I558">
        <f t="shared" si="57"/>
        <v>2.8000000000000003</v>
      </c>
      <c r="M558" s="10">
        <v>2</v>
      </c>
      <c r="N558" s="11">
        <v>0</v>
      </c>
      <c r="O558" s="11">
        <v>1.7</v>
      </c>
      <c r="P558" s="11">
        <v>0</v>
      </c>
      <c r="Q558" s="11">
        <v>0</v>
      </c>
      <c r="R558" s="11">
        <v>1.1000000000000001</v>
      </c>
      <c r="S558" s="11">
        <v>0</v>
      </c>
    </row>
    <row r="559" spans="1:20" ht="15" thickBot="1" x14ac:dyDescent="0.35">
      <c r="A559" t="str">
        <f>rnd_fix1!A558</f>
        <v>o556</v>
      </c>
      <c r="B559" s="38">
        <f>fix1_oam1!AQ559</f>
        <v>3</v>
      </c>
      <c r="C559" s="38">
        <f>fix1_oam1!AR559</f>
        <v>2</v>
      </c>
      <c r="D559" s="38">
        <f>fix1_fitt1!AC558</f>
        <v>1</v>
      </c>
      <c r="E559" s="38">
        <f t="shared" si="56"/>
        <v>2</v>
      </c>
      <c r="F559" s="38">
        <f t="shared" si="51"/>
        <v>3</v>
      </c>
      <c r="G559" s="38">
        <f t="shared" si="52"/>
        <v>4</v>
      </c>
      <c r="H559" s="38">
        <f>rnd_fix1!G558</f>
        <v>2</v>
      </c>
      <c r="I559">
        <f t="shared" si="57"/>
        <v>2.2999999999999998</v>
      </c>
      <c r="M559" s="10">
        <v>3</v>
      </c>
      <c r="N559" s="11">
        <v>0</v>
      </c>
      <c r="O559" s="11">
        <v>1.1000000000000001</v>
      </c>
      <c r="P559" s="11">
        <v>0</v>
      </c>
      <c r="Q559" s="11">
        <v>0</v>
      </c>
      <c r="R559" s="11">
        <v>0.6</v>
      </c>
      <c r="S559" s="11">
        <v>0</v>
      </c>
    </row>
    <row r="560" spans="1:20" ht="15" thickBot="1" x14ac:dyDescent="0.35">
      <c r="A560" t="str">
        <f>rnd_fix1!A559</f>
        <v>o557</v>
      </c>
      <c r="B560" s="38">
        <f>fix1_oam1!AQ560</f>
        <v>3</v>
      </c>
      <c r="C560" s="38">
        <f>fix1_oam1!AR560</f>
        <v>1</v>
      </c>
      <c r="D560" s="38">
        <f>fix1_fitt1!AC559</f>
        <v>1</v>
      </c>
      <c r="E560" s="38">
        <f t="shared" si="56"/>
        <v>2</v>
      </c>
      <c r="F560" s="38">
        <f t="shared" si="51"/>
        <v>4</v>
      </c>
      <c r="G560" s="38">
        <f t="shared" si="52"/>
        <v>4</v>
      </c>
      <c r="H560" s="38">
        <f>rnd_fix1!G559</f>
        <v>1</v>
      </c>
      <c r="I560">
        <f t="shared" si="57"/>
        <v>1.7</v>
      </c>
      <c r="M560" s="10">
        <v>4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</row>
    <row r="561" spans="1:23" ht="18.600000000000001" thickBot="1" x14ac:dyDescent="0.35">
      <c r="A561" t="str">
        <f>rnd_fix1!A560</f>
        <v>o558</v>
      </c>
      <c r="B561" s="38">
        <f>fix1_oam1!AQ561</f>
        <v>3</v>
      </c>
      <c r="C561" s="38">
        <f>fix1_oam1!AR561</f>
        <v>2</v>
      </c>
      <c r="D561" s="38">
        <f>fix1_fitt1!AC560</f>
        <v>1</v>
      </c>
      <c r="E561" s="38">
        <f t="shared" si="56"/>
        <v>2</v>
      </c>
      <c r="F561" s="38">
        <f t="shared" si="51"/>
        <v>3</v>
      </c>
      <c r="G561" s="38">
        <f t="shared" si="52"/>
        <v>4</v>
      </c>
      <c r="H561" s="38">
        <f>rnd_fix1!G560</f>
        <v>2</v>
      </c>
      <c r="I561">
        <f t="shared" si="57"/>
        <v>2.2999999999999998</v>
      </c>
      <c r="M561" s="6"/>
    </row>
    <row r="562" spans="1:23" ht="15" thickBot="1" x14ac:dyDescent="0.35">
      <c r="A562" t="str">
        <f>rnd_fix1!A561</f>
        <v>o559</v>
      </c>
      <c r="B562" s="38">
        <f>fix1_oam1!AQ562</f>
        <v>3</v>
      </c>
      <c r="C562" s="38">
        <f>fix1_oam1!AR562</f>
        <v>4</v>
      </c>
      <c r="D562" s="38">
        <f>fix1_fitt1!AC561</f>
        <v>4</v>
      </c>
      <c r="E562" s="38">
        <f t="shared" si="56"/>
        <v>2</v>
      </c>
      <c r="F562" s="38">
        <f t="shared" si="51"/>
        <v>1</v>
      </c>
      <c r="G562" s="38">
        <f t="shared" si="52"/>
        <v>1</v>
      </c>
      <c r="H562" s="38">
        <f>rnd_fix1!G561</f>
        <v>4</v>
      </c>
      <c r="I562">
        <f t="shared" si="57"/>
        <v>2.2999999999999998</v>
      </c>
      <c r="M562" s="10" t="s">
        <v>1266</v>
      </c>
      <c r="N562" s="10" t="s">
        <v>649</v>
      </c>
      <c r="O562" s="10" t="s">
        <v>650</v>
      </c>
      <c r="P562" s="10" t="s">
        <v>651</v>
      </c>
      <c r="Q562" s="10" t="s">
        <v>652</v>
      </c>
      <c r="R562" s="10" t="s">
        <v>653</v>
      </c>
      <c r="S562" s="10" t="s">
        <v>654</v>
      </c>
      <c r="T562" s="10" t="s">
        <v>1267</v>
      </c>
      <c r="U562" s="10" t="s">
        <v>1268</v>
      </c>
      <c r="V562" s="10" t="s">
        <v>1269</v>
      </c>
      <c r="W562" s="10" t="s">
        <v>1270</v>
      </c>
    </row>
    <row r="563" spans="1:23" ht="15" thickBot="1" x14ac:dyDescent="0.35">
      <c r="A563" t="str">
        <f>rnd_fix1!A562</f>
        <v>o560</v>
      </c>
      <c r="B563" s="38">
        <f>fix1_oam1!AQ563</f>
        <v>3</v>
      </c>
      <c r="C563" s="38">
        <f>fix1_oam1!AR563</f>
        <v>1</v>
      </c>
      <c r="D563" s="38">
        <f>fix1_fitt1!AC562</f>
        <v>4</v>
      </c>
      <c r="E563" s="38">
        <f t="shared" si="56"/>
        <v>2</v>
      </c>
      <c r="F563" s="38">
        <f t="shared" si="51"/>
        <v>4</v>
      </c>
      <c r="G563" s="38">
        <f t="shared" si="52"/>
        <v>1</v>
      </c>
      <c r="H563" s="38">
        <f>rnd_fix1!G562</f>
        <v>1</v>
      </c>
      <c r="I563">
        <f t="shared" si="57"/>
        <v>2.2999999999999998</v>
      </c>
      <c r="M563" s="10" t="s">
        <v>668</v>
      </c>
      <c r="N563" s="11">
        <v>0</v>
      </c>
      <c r="O563" s="11">
        <v>1.1000000000000001</v>
      </c>
      <c r="P563" s="11">
        <v>0</v>
      </c>
      <c r="Q563" s="11">
        <v>0</v>
      </c>
      <c r="R563" s="11">
        <v>1.1000000000000001</v>
      </c>
      <c r="S563" s="11">
        <v>0.6</v>
      </c>
      <c r="T563" s="11">
        <v>2.8</v>
      </c>
      <c r="U563" s="11">
        <v>4</v>
      </c>
      <c r="V563" s="11">
        <v>1.2</v>
      </c>
      <c r="W563" s="11">
        <v>30</v>
      </c>
    </row>
    <row r="564" spans="1:23" ht="15" thickBot="1" x14ac:dyDescent="0.35">
      <c r="A564" t="str">
        <f>rnd_fix1!A563</f>
        <v>o561</v>
      </c>
      <c r="B564" s="38">
        <f>fix1_oam1!AQ564</f>
        <v>3</v>
      </c>
      <c r="C564" s="38">
        <f>fix1_oam1!AR564</f>
        <v>4</v>
      </c>
      <c r="D564" s="38">
        <f>fix1_fitt1!AC563</f>
        <v>1</v>
      </c>
      <c r="E564" s="38">
        <f t="shared" si="56"/>
        <v>2</v>
      </c>
      <c r="F564" s="38">
        <f t="shared" si="51"/>
        <v>1</v>
      </c>
      <c r="G564" s="38">
        <f t="shared" si="52"/>
        <v>4</v>
      </c>
      <c r="H564" s="38">
        <f>rnd_fix1!G563</f>
        <v>4</v>
      </c>
      <c r="I564">
        <f t="shared" si="57"/>
        <v>1.7</v>
      </c>
      <c r="M564" s="10" t="s">
        <v>669</v>
      </c>
      <c r="N564" s="11">
        <v>0</v>
      </c>
      <c r="O564" s="11">
        <v>1.1000000000000001</v>
      </c>
      <c r="P564" s="11">
        <v>0</v>
      </c>
      <c r="Q564" s="11">
        <v>0</v>
      </c>
      <c r="R564" s="11">
        <v>1.1000000000000001</v>
      </c>
      <c r="S564" s="11">
        <v>0.6</v>
      </c>
      <c r="T564" s="11">
        <v>2.8</v>
      </c>
      <c r="U564" s="11">
        <v>4</v>
      </c>
      <c r="V564" s="11">
        <v>1.2</v>
      </c>
      <c r="W564" s="11">
        <v>30</v>
      </c>
    </row>
    <row r="565" spans="1:23" ht="15" thickBot="1" x14ac:dyDescent="0.35">
      <c r="A565" t="str">
        <f>rnd_fix1!A564</f>
        <v>o562</v>
      </c>
      <c r="B565" s="38">
        <f>fix1_oam1!AQ565</f>
        <v>3</v>
      </c>
      <c r="C565" s="38">
        <f>fix1_oam1!AR565</f>
        <v>1</v>
      </c>
      <c r="D565" s="38">
        <f>fix1_fitt1!AC564</f>
        <v>1</v>
      </c>
      <c r="E565" s="38">
        <f t="shared" si="56"/>
        <v>2</v>
      </c>
      <c r="F565" s="38">
        <f t="shared" si="51"/>
        <v>4</v>
      </c>
      <c r="G565" s="38">
        <f t="shared" si="52"/>
        <v>4</v>
      </c>
      <c r="H565" s="38">
        <f>rnd_fix1!G564</f>
        <v>1</v>
      </c>
      <c r="I565">
        <f t="shared" si="57"/>
        <v>1.7</v>
      </c>
      <c r="M565" s="10" t="s">
        <v>670</v>
      </c>
      <c r="N565" s="11">
        <v>0</v>
      </c>
      <c r="O565" s="11">
        <v>1.1000000000000001</v>
      </c>
      <c r="P565" s="11">
        <v>0</v>
      </c>
      <c r="Q565" s="11">
        <v>0</v>
      </c>
      <c r="R565" s="11">
        <v>1.1000000000000001</v>
      </c>
      <c r="S565" s="11">
        <v>0.6</v>
      </c>
      <c r="T565" s="11">
        <v>2.8</v>
      </c>
      <c r="U565" s="11">
        <v>4</v>
      </c>
      <c r="V565" s="11">
        <v>1.2</v>
      </c>
      <c r="W565" s="11">
        <v>30</v>
      </c>
    </row>
    <row r="566" spans="1:23" ht="15" thickBot="1" x14ac:dyDescent="0.35">
      <c r="A566" t="str">
        <f>rnd_fix1!A565</f>
        <v>o563</v>
      </c>
      <c r="B566" s="38">
        <f>fix1_oam1!AQ566</f>
        <v>3</v>
      </c>
      <c r="C566" s="38">
        <f>fix1_oam1!AR566</f>
        <v>1</v>
      </c>
      <c r="D566" s="38">
        <f>fix1_fitt1!AC565</f>
        <v>1</v>
      </c>
      <c r="E566" s="38">
        <f t="shared" si="56"/>
        <v>2</v>
      </c>
      <c r="F566" s="38">
        <f t="shared" si="51"/>
        <v>4</v>
      </c>
      <c r="G566" s="38">
        <f t="shared" si="52"/>
        <v>4</v>
      </c>
      <c r="H566" s="38">
        <f>rnd_fix1!G565</f>
        <v>1</v>
      </c>
      <c r="I566">
        <f t="shared" si="57"/>
        <v>1.7</v>
      </c>
      <c r="M566" s="10" t="s">
        <v>671</v>
      </c>
      <c r="N566" s="11">
        <v>0</v>
      </c>
      <c r="O566" s="11">
        <v>1.7</v>
      </c>
      <c r="P566" s="11">
        <v>0</v>
      </c>
      <c r="Q566" s="11">
        <v>0</v>
      </c>
      <c r="R566" s="11">
        <v>0.6</v>
      </c>
      <c r="S566" s="11">
        <v>0</v>
      </c>
      <c r="T566" s="11">
        <v>2.2000000000000002</v>
      </c>
      <c r="U566" s="11">
        <v>1</v>
      </c>
      <c r="V566" s="11">
        <v>-1.2</v>
      </c>
      <c r="W566" s="11">
        <v>-120</v>
      </c>
    </row>
    <row r="567" spans="1:23" ht="15" thickBot="1" x14ac:dyDescent="0.35">
      <c r="A567" t="str">
        <f>rnd_fix1!A566</f>
        <v>o564</v>
      </c>
      <c r="B567" s="38">
        <f>fix1_oam1!AQ567</f>
        <v>3</v>
      </c>
      <c r="C567" s="38">
        <f>fix1_oam1!AR567</f>
        <v>4</v>
      </c>
      <c r="D567" s="38">
        <f>fix1_fitt1!AC566</f>
        <v>1</v>
      </c>
      <c r="E567" s="38">
        <f t="shared" si="56"/>
        <v>2</v>
      </c>
      <c r="F567" s="38">
        <f t="shared" si="51"/>
        <v>1</v>
      </c>
      <c r="G567" s="38">
        <f t="shared" si="52"/>
        <v>4</v>
      </c>
      <c r="H567" s="38">
        <f>rnd_fix1!G566</f>
        <v>4</v>
      </c>
      <c r="I567">
        <f t="shared" si="57"/>
        <v>1.7</v>
      </c>
      <c r="M567" s="10" t="s">
        <v>672</v>
      </c>
      <c r="N567" s="11">
        <v>0</v>
      </c>
      <c r="O567" s="11">
        <v>1.1000000000000001</v>
      </c>
      <c r="P567" s="11">
        <v>0</v>
      </c>
      <c r="Q567" s="11">
        <v>0</v>
      </c>
      <c r="R567" s="11">
        <v>1.1000000000000001</v>
      </c>
      <c r="S567" s="11">
        <v>0</v>
      </c>
      <c r="T567" s="11">
        <v>2.2000000000000002</v>
      </c>
      <c r="U567" s="11">
        <v>3</v>
      </c>
      <c r="V567" s="11">
        <v>0.8</v>
      </c>
      <c r="W567" s="11">
        <v>26.67</v>
      </c>
    </row>
    <row r="568" spans="1:23" ht="15" thickBot="1" x14ac:dyDescent="0.35">
      <c r="A568" t="str">
        <f>rnd_fix1!A567</f>
        <v>o565</v>
      </c>
      <c r="B568" s="38">
        <f>fix1_oam1!AQ568</f>
        <v>3</v>
      </c>
      <c r="C568" s="38">
        <f>fix1_oam1!AR568</f>
        <v>1</v>
      </c>
      <c r="D568" s="38">
        <f>fix1_fitt1!AC567</f>
        <v>1</v>
      </c>
      <c r="E568" s="38">
        <f t="shared" si="56"/>
        <v>2</v>
      </c>
      <c r="F568" s="38">
        <f t="shared" si="51"/>
        <v>4</v>
      </c>
      <c r="G568" s="38">
        <f t="shared" si="52"/>
        <v>4</v>
      </c>
      <c r="H568" s="38">
        <f>rnd_fix1!G567</f>
        <v>1</v>
      </c>
      <c r="I568">
        <f t="shared" si="57"/>
        <v>1.7</v>
      </c>
      <c r="M568" s="10" t="s">
        <v>673</v>
      </c>
      <c r="N568" s="11">
        <v>0</v>
      </c>
      <c r="O568" s="11">
        <v>1.1000000000000001</v>
      </c>
      <c r="P568" s="11">
        <v>0</v>
      </c>
      <c r="Q568" s="11">
        <v>0</v>
      </c>
      <c r="R568" s="11">
        <v>1.1000000000000001</v>
      </c>
      <c r="S568" s="11">
        <v>0</v>
      </c>
      <c r="T568" s="11">
        <v>2.2000000000000002</v>
      </c>
      <c r="U568" s="11">
        <v>2</v>
      </c>
      <c r="V568" s="11">
        <v>-0.2</v>
      </c>
      <c r="W568" s="11">
        <v>-10</v>
      </c>
    </row>
    <row r="569" spans="1:23" ht="15" thickBot="1" x14ac:dyDescent="0.35">
      <c r="A569" t="str">
        <f>rnd_fix1!A568</f>
        <v>o566</v>
      </c>
      <c r="B569" s="38">
        <f>fix1_oam1!AQ569</f>
        <v>3</v>
      </c>
      <c r="C569" s="38">
        <f>fix1_oam1!AR569</f>
        <v>4</v>
      </c>
      <c r="D569" s="38">
        <f>fix1_fitt1!AC568</f>
        <v>1</v>
      </c>
      <c r="E569" s="38">
        <f t="shared" si="56"/>
        <v>2</v>
      </c>
      <c r="F569" s="38">
        <f t="shared" si="51"/>
        <v>1</v>
      </c>
      <c r="G569" s="38">
        <f t="shared" si="52"/>
        <v>4</v>
      </c>
      <c r="H569" s="38">
        <f>rnd_fix1!G568</f>
        <v>4</v>
      </c>
      <c r="I569">
        <f t="shared" si="57"/>
        <v>1.7</v>
      </c>
      <c r="M569" s="10" t="s">
        <v>674</v>
      </c>
      <c r="N569" s="11">
        <v>0</v>
      </c>
      <c r="O569" s="11">
        <v>1.7</v>
      </c>
      <c r="P569" s="11">
        <v>0</v>
      </c>
      <c r="Q569" s="11">
        <v>0</v>
      </c>
      <c r="R569" s="11">
        <v>0.6</v>
      </c>
      <c r="S569" s="11">
        <v>0</v>
      </c>
      <c r="T569" s="11">
        <v>2.2000000000000002</v>
      </c>
      <c r="U569" s="11">
        <v>3</v>
      </c>
      <c r="V569" s="11">
        <v>0.8</v>
      </c>
      <c r="W569" s="11">
        <v>26.67</v>
      </c>
    </row>
    <row r="570" spans="1:23" ht="15" thickBot="1" x14ac:dyDescent="0.35">
      <c r="A570" t="str">
        <f>rnd_fix1!A569</f>
        <v>o567</v>
      </c>
      <c r="B570" s="38">
        <f>fix1_oam1!AQ570</f>
        <v>3</v>
      </c>
      <c r="C570" s="38">
        <f>fix1_oam1!AR570</f>
        <v>3</v>
      </c>
      <c r="D570" s="38">
        <f>fix1_fitt1!AC569</f>
        <v>1</v>
      </c>
      <c r="E570" s="38">
        <f t="shared" si="56"/>
        <v>2</v>
      </c>
      <c r="F570" s="38">
        <f t="shared" si="51"/>
        <v>2</v>
      </c>
      <c r="G570" s="38">
        <f t="shared" si="52"/>
        <v>4</v>
      </c>
      <c r="H570" s="38">
        <f>rnd_fix1!G569</f>
        <v>3</v>
      </c>
      <c r="I570">
        <f t="shared" si="57"/>
        <v>2.2000000000000002</v>
      </c>
      <c r="M570" s="10" t="s">
        <v>675</v>
      </c>
      <c r="N570" s="11">
        <v>0</v>
      </c>
      <c r="O570" s="11">
        <v>1.1000000000000001</v>
      </c>
      <c r="P570" s="11">
        <v>0</v>
      </c>
      <c r="Q570" s="11">
        <v>0</v>
      </c>
      <c r="R570" s="11">
        <v>1.1000000000000001</v>
      </c>
      <c r="S570" s="11">
        <v>0.6</v>
      </c>
      <c r="T570" s="11">
        <v>2.8</v>
      </c>
      <c r="U570" s="11">
        <v>4</v>
      </c>
      <c r="V570" s="11">
        <v>1.2</v>
      </c>
      <c r="W570" s="11">
        <v>30</v>
      </c>
    </row>
    <row r="571" spans="1:23" ht="15" thickBot="1" x14ac:dyDescent="0.35">
      <c r="A571" t="str">
        <f>rnd_fix1!A570</f>
        <v>o568</v>
      </c>
      <c r="B571" s="38">
        <f>fix1_oam1!AQ571</f>
        <v>3</v>
      </c>
      <c r="C571" s="38">
        <f>fix1_oam1!AR571</f>
        <v>3</v>
      </c>
      <c r="D571" s="38">
        <f>fix1_fitt1!AC570</f>
        <v>4</v>
      </c>
      <c r="E571" s="38">
        <f t="shared" si="56"/>
        <v>2</v>
      </c>
      <c r="F571" s="38">
        <f t="shared" si="51"/>
        <v>2</v>
      </c>
      <c r="G571" s="38">
        <f t="shared" si="52"/>
        <v>1</v>
      </c>
      <c r="H571" s="38">
        <f>rnd_fix1!G570</f>
        <v>3</v>
      </c>
      <c r="I571">
        <f t="shared" si="57"/>
        <v>2.8000000000000003</v>
      </c>
      <c r="M571" s="10" t="s">
        <v>676</v>
      </c>
      <c r="N571" s="11">
        <v>0</v>
      </c>
      <c r="O571" s="11">
        <v>1.1000000000000001</v>
      </c>
      <c r="P571" s="11">
        <v>0</v>
      </c>
      <c r="Q571" s="11">
        <v>0</v>
      </c>
      <c r="R571" s="11">
        <v>1.1000000000000001</v>
      </c>
      <c r="S571" s="11">
        <v>0</v>
      </c>
      <c r="T571" s="11">
        <v>2.2000000000000002</v>
      </c>
      <c r="U571" s="11">
        <v>2</v>
      </c>
      <c r="V571" s="11">
        <v>-0.2</v>
      </c>
      <c r="W571" s="11">
        <v>-10</v>
      </c>
    </row>
    <row r="572" spans="1:23" ht="15" thickBot="1" x14ac:dyDescent="0.35">
      <c r="A572" t="str">
        <f>rnd_fix1!A571</f>
        <v>o569</v>
      </c>
      <c r="B572" s="38">
        <f>fix1_oam1!AQ572</f>
        <v>3</v>
      </c>
      <c r="C572" s="38">
        <f>fix1_oam1!AR572</f>
        <v>3</v>
      </c>
      <c r="D572" s="38">
        <f>fix1_fitt1!AC571</f>
        <v>1</v>
      </c>
      <c r="E572" s="38">
        <f t="shared" si="56"/>
        <v>2</v>
      </c>
      <c r="F572" s="38">
        <f t="shared" si="51"/>
        <v>2</v>
      </c>
      <c r="G572" s="38">
        <f t="shared" si="52"/>
        <v>4</v>
      </c>
      <c r="H572" s="38">
        <f>rnd_fix1!G571</f>
        <v>3</v>
      </c>
      <c r="I572">
        <f t="shared" si="57"/>
        <v>2.2000000000000002</v>
      </c>
      <c r="M572" s="10" t="s">
        <v>677</v>
      </c>
      <c r="N572" s="11">
        <v>0</v>
      </c>
      <c r="O572" s="11">
        <v>1.1000000000000001</v>
      </c>
      <c r="P572" s="11">
        <v>0</v>
      </c>
      <c r="Q572" s="11">
        <v>0</v>
      </c>
      <c r="R572" s="11">
        <v>1.1000000000000001</v>
      </c>
      <c r="S572" s="11">
        <v>0</v>
      </c>
      <c r="T572" s="11">
        <v>2.2000000000000002</v>
      </c>
      <c r="U572" s="11">
        <v>1</v>
      </c>
      <c r="V572" s="11">
        <v>-1.2</v>
      </c>
      <c r="W572" s="11">
        <v>-120</v>
      </c>
    </row>
    <row r="573" spans="1:23" ht="15" thickBot="1" x14ac:dyDescent="0.35">
      <c r="A573" t="str">
        <f>rnd_fix1!A572</f>
        <v>o570</v>
      </c>
      <c r="B573" s="38">
        <f>fix1_oam1!AQ573</f>
        <v>3</v>
      </c>
      <c r="C573" s="38">
        <f>fix1_oam1!AR573</f>
        <v>2</v>
      </c>
      <c r="D573" s="38">
        <f>fix1_fitt1!AC572</f>
        <v>4</v>
      </c>
      <c r="E573" s="38">
        <f t="shared" si="56"/>
        <v>2</v>
      </c>
      <c r="F573" s="38">
        <f t="shared" si="51"/>
        <v>3</v>
      </c>
      <c r="G573" s="38">
        <f t="shared" si="52"/>
        <v>1</v>
      </c>
      <c r="H573" s="38">
        <f>rnd_fix1!G572</f>
        <v>2</v>
      </c>
      <c r="I573">
        <f t="shared" si="57"/>
        <v>2.9</v>
      </c>
      <c r="M573" s="10" t="s">
        <v>678</v>
      </c>
      <c r="N573" s="11">
        <v>0</v>
      </c>
      <c r="O573" s="11">
        <v>1.1000000000000001</v>
      </c>
      <c r="P573" s="11">
        <v>0</v>
      </c>
      <c r="Q573" s="11">
        <v>0</v>
      </c>
      <c r="R573" s="11">
        <v>1.1000000000000001</v>
      </c>
      <c r="S573" s="11">
        <v>0</v>
      </c>
      <c r="T573" s="11">
        <v>2.2000000000000002</v>
      </c>
      <c r="U573" s="11">
        <v>1</v>
      </c>
      <c r="V573" s="11">
        <v>-1.2</v>
      </c>
      <c r="W573" s="11">
        <v>-120</v>
      </c>
    </row>
    <row r="574" spans="1:23" ht="15" thickBot="1" x14ac:dyDescent="0.35">
      <c r="A574" t="str">
        <f>rnd_fix1!A573</f>
        <v>o571</v>
      </c>
      <c r="B574" s="38">
        <f>fix1_oam1!AQ574</f>
        <v>3</v>
      </c>
      <c r="C574" s="38">
        <f>fix1_oam1!AR574</f>
        <v>2</v>
      </c>
      <c r="D574" s="38">
        <f>fix1_fitt1!AC573</f>
        <v>1</v>
      </c>
      <c r="E574" s="38">
        <f t="shared" si="56"/>
        <v>2</v>
      </c>
      <c r="F574" s="38">
        <f t="shared" si="51"/>
        <v>3</v>
      </c>
      <c r="G574" s="38">
        <f t="shared" si="52"/>
        <v>4</v>
      </c>
      <c r="H574" s="38">
        <f>rnd_fix1!G573</f>
        <v>2</v>
      </c>
      <c r="I574">
        <f t="shared" si="57"/>
        <v>2.2999999999999998</v>
      </c>
      <c r="M574" s="10" t="s">
        <v>679</v>
      </c>
      <c r="N574" s="11">
        <v>0</v>
      </c>
      <c r="O574" s="11">
        <v>1.1000000000000001</v>
      </c>
      <c r="P574" s="11">
        <v>0</v>
      </c>
      <c r="Q574" s="11">
        <v>0</v>
      </c>
      <c r="R574" s="11">
        <v>1.1000000000000001</v>
      </c>
      <c r="S574" s="11">
        <v>0</v>
      </c>
      <c r="T574" s="11">
        <v>2.2000000000000002</v>
      </c>
      <c r="U574" s="11">
        <v>3</v>
      </c>
      <c r="V574" s="11">
        <v>0.8</v>
      </c>
      <c r="W574" s="11">
        <v>26.67</v>
      </c>
    </row>
    <row r="575" spans="1:23" ht="15" thickBot="1" x14ac:dyDescent="0.35">
      <c r="A575" t="str">
        <f>rnd_fix1!A574</f>
        <v>o572</v>
      </c>
      <c r="B575" s="38">
        <f>fix1_oam1!AQ575</f>
        <v>3</v>
      </c>
      <c r="C575" s="38">
        <f>fix1_oam1!AR575</f>
        <v>3</v>
      </c>
      <c r="D575" s="38">
        <f>fix1_fitt1!AC574</f>
        <v>1</v>
      </c>
      <c r="E575" s="38">
        <f t="shared" si="56"/>
        <v>2</v>
      </c>
      <c r="F575" s="38">
        <f t="shared" si="51"/>
        <v>2</v>
      </c>
      <c r="G575" s="38">
        <f t="shared" si="52"/>
        <v>4</v>
      </c>
      <c r="H575" s="38">
        <f>rnd_fix1!G574</f>
        <v>3</v>
      </c>
      <c r="I575">
        <f t="shared" si="57"/>
        <v>2.2000000000000002</v>
      </c>
      <c r="M575" s="10" t="s">
        <v>680</v>
      </c>
      <c r="N575" s="11">
        <v>0</v>
      </c>
      <c r="O575" s="11">
        <v>1.1000000000000001</v>
      </c>
      <c r="P575" s="11">
        <v>0</v>
      </c>
      <c r="Q575" s="11">
        <v>0</v>
      </c>
      <c r="R575" s="11">
        <v>1.1000000000000001</v>
      </c>
      <c r="S575" s="11">
        <v>0</v>
      </c>
      <c r="T575" s="11">
        <v>2.2000000000000002</v>
      </c>
      <c r="U575" s="11">
        <v>3</v>
      </c>
      <c r="V575" s="11">
        <v>0.8</v>
      </c>
      <c r="W575" s="11">
        <v>26.67</v>
      </c>
    </row>
    <row r="576" spans="1:23" ht="15" thickBot="1" x14ac:dyDescent="0.35">
      <c r="A576" t="str">
        <f>rnd_fix1!A575</f>
        <v>o573</v>
      </c>
      <c r="B576" s="38">
        <f>fix1_oam1!AQ576</f>
        <v>3</v>
      </c>
      <c r="C576" s="38">
        <f>fix1_oam1!AR576</f>
        <v>3</v>
      </c>
      <c r="D576" s="38">
        <f>fix1_fitt1!AC575</f>
        <v>1</v>
      </c>
      <c r="E576" s="38">
        <f t="shared" si="56"/>
        <v>2</v>
      </c>
      <c r="F576" s="38">
        <f t="shared" si="51"/>
        <v>2</v>
      </c>
      <c r="G576" s="38">
        <f t="shared" si="52"/>
        <v>4</v>
      </c>
      <c r="H576" s="38">
        <f>rnd_fix1!G575</f>
        <v>3</v>
      </c>
      <c r="I576">
        <f t="shared" si="57"/>
        <v>2.2000000000000002</v>
      </c>
      <c r="M576" s="10" t="s">
        <v>681</v>
      </c>
      <c r="N576" s="11">
        <v>0</v>
      </c>
      <c r="O576" s="11">
        <v>0</v>
      </c>
      <c r="P576" s="11">
        <v>0</v>
      </c>
      <c r="Q576" s="11">
        <v>0</v>
      </c>
      <c r="R576" s="11">
        <v>1.7</v>
      </c>
      <c r="S576" s="11">
        <v>0.6</v>
      </c>
      <c r="T576" s="11">
        <v>2.2000000000000002</v>
      </c>
      <c r="U576" s="11">
        <v>2</v>
      </c>
      <c r="V576" s="11">
        <v>-0.2</v>
      </c>
      <c r="W576" s="11">
        <v>-10</v>
      </c>
    </row>
    <row r="577" spans="1:23" ht="15" thickBot="1" x14ac:dyDescent="0.35">
      <c r="A577" t="str">
        <f>rnd_fix1!A576</f>
        <v>o574</v>
      </c>
      <c r="B577" s="38">
        <f>fix1_oam1!AQ577</f>
        <v>3</v>
      </c>
      <c r="C577" s="38">
        <f>fix1_oam1!AR577</f>
        <v>4</v>
      </c>
      <c r="D577" s="38">
        <f>fix1_fitt1!AC576</f>
        <v>4</v>
      </c>
      <c r="E577" s="38">
        <f t="shared" si="56"/>
        <v>2</v>
      </c>
      <c r="F577" s="38">
        <f t="shared" si="51"/>
        <v>1</v>
      </c>
      <c r="G577" s="38">
        <f t="shared" si="52"/>
        <v>1</v>
      </c>
      <c r="H577" s="38">
        <f>rnd_fix1!G576</f>
        <v>4</v>
      </c>
      <c r="I577">
        <f t="shared" si="57"/>
        <v>2.2999999999999998</v>
      </c>
      <c r="M577" s="10" t="s">
        <v>682</v>
      </c>
      <c r="N577" s="11">
        <v>0</v>
      </c>
      <c r="O577" s="11">
        <v>1.1000000000000001</v>
      </c>
      <c r="P577" s="11">
        <v>0</v>
      </c>
      <c r="Q577" s="11">
        <v>0</v>
      </c>
      <c r="R577" s="11">
        <v>1.1000000000000001</v>
      </c>
      <c r="S577" s="11">
        <v>0</v>
      </c>
      <c r="T577" s="11">
        <v>2.2000000000000002</v>
      </c>
      <c r="U577" s="11">
        <v>1</v>
      </c>
      <c r="V577" s="11">
        <v>-1.2</v>
      </c>
      <c r="W577" s="11">
        <v>-120</v>
      </c>
    </row>
    <row r="578" spans="1:23" ht="15" thickBot="1" x14ac:dyDescent="0.35">
      <c r="A578" t="str">
        <f>rnd_fix1!A577</f>
        <v>o575</v>
      </c>
      <c r="B578" s="38">
        <f>fix1_oam1!AQ578</f>
        <v>3</v>
      </c>
      <c r="C578" s="38">
        <f>fix1_oam1!AR578</f>
        <v>2</v>
      </c>
      <c r="D578" s="38">
        <f>fix1_fitt1!AC577</f>
        <v>4</v>
      </c>
      <c r="E578" s="38">
        <f t="shared" si="56"/>
        <v>2</v>
      </c>
      <c r="F578" s="38">
        <f t="shared" si="51"/>
        <v>3</v>
      </c>
      <c r="G578" s="38">
        <f t="shared" si="52"/>
        <v>1</v>
      </c>
      <c r="H578" s="38">
        <f>rnd_fix1!G577</f>
        <v>2</v>
      </c>
      <c r="I578">
        <f t="shared" si="57"/>
        <v>2.9</v>
      </c>
      <c r="M578" s="10" t="s">
        <v>683</v>
      </c>
      <c r="N578" s="11">
        <v>0</v>
      </c>
      <c r="O578" s="11">
        <v>1.1000000000000001</v>
      </c>
      <c r="P578" s="11">
        <v>0</v>
      </c>
      <c r="Q578" s="11">
        <v>0</v>
      </c>
      <c r="R578" s="11">
        <v>1.1000000000000001</v>
      </c>
      <c r="S578" s="11">
        <v>0.6</v>
      </c>
      <c r="T578" s="11">
        <v>2.8</v>
      </c>
      <c r="U578" s="11">
        <v>4</v>
      </c>
      <c r="V578" s="11">
        <v>1.2</v>
      </c>
      <c r="W578" s="11">
        <v>30</v>
      </c>
    </row>
    <row r="579" spans="1:23" ht="15" thickBot="1" x14ac:dyDescent="0.35">
      <c r="A579" t="str">
        <f>rnd_fix1!A578</f>
        <v>o576</v>
      </c>
      <c r="B579" s="38">
        <f>fix1_oam1!AQ579</f>
        <v>3</v>
      </c>
      <c r="C579" s="38">
        <f>fix1_oam1!AR579</f>
        <v>4</v>
      </c>
      <c r="D579" s="38">
        <f>fix1_fitt1!AC578</f>
        <v>1</v>
      </c>
      <c r="E579" s="38">
        <f t="shared" si="56"/>
        <v>2</v>
      </c>
      <c r="F579" s="38">
        <f t="shared" si="51"/>
        <v>1</v>
      </c>
      <c r="G579" s="38">
        <f t="shared" si="52"/>
        <v>4</v>
      </c>
      <c r="H579" s="38">
        <f>rnd_fix1!G578</f>
        <v>4</v>
      </c>
      <c r="I579">
        <f t="shared" si="57"/>
        <v>1.7</v>
      </c>
      <c r="M579" s="10" t="s">
        <v>684</v>
      </c>
      <c r="N579" s="11">
        <v>0</v>
      </c>
      <c r="O579" s="11">
        <v>1.1000000000000001</v>
      </c>
      <c r="P579" s="11">
        <v>0</v>
      </c>
      <c r="Q579" s="11">
        <v>0</v>
      </c>
      <c r="R579" s="11">
        <v>1.1000000000000001</v>
      </c>
      <c r="S579" s="11">
        <v>0</v>
      </c>
      <c r="T579" s="11">
        <v>2.2000000000000002</v>
      </c>
      <c r="U579" s="11">
        <v>3</v>
      </c>
      <c r="V579" s="11">
        <v>0.8</v>
      </c>
      <c r="W579" s="11">
        <v>26.67</v>
      </c>
    </row>
    <row r="580" spans="1:23" ht="15" thickBot="1" x14ac:dyDescent="0.35">
      <c r="A580" t="str">
        <f>rnd_fix1!A579</f>
        <v>o577</v>
      </c>
      <c r="B580" s="38">
        <f>fix1_oam1!AQ580</f>
        <v>3</v>
      </c>
      <c r="C580" s="38">
        <f>fix1_oam1!AR580</f>
        <v>1</v>
      </c>
      <c r="D580" s="38">
        <f>fix1_fitt1!AC579</f>
        <v>1</v>
      </c>
      <c r="E580" s="38">
        <f t="shared" si="56"/>
        <v>2</v>
      </c>
      <c r="F580" s="38">
        <f t="shared" si="51"/>
        <v>4</v>
      </c>
      <c r="G580" s="38">
        <f t="shared" si="52"/>
        <v>4</v>
      </c>
      <c r="H580" s="38">
        <f>rnd_fix1!G579</f>
        <v>1</v>
      </c>
      <c r="I580">
        <f t="shared" si="57"/>
        <v>1.7</v>
      </c>
      <c r="M580" s="10" t="s">
        <v>685</v>
      </c>
      <c r="N580" s="11">
        <v>0</v>
      </c>
      <c r="O580" s="11">
        <v>1.1000000000000001</v>
      </c>
      <c r="P580" s="11">
        <v>0</v>
      </c>
      <c r="Q580" s="11">
        <v>0</v>
      </c>
      <c r="R580" s="11">
        <v>1.1000000000000001</v>
      </c>
      <c r="S580" s="11">
        <v>0</v>
      </c>
      <c r="T580" s="11">
        <v>2.2000000000000002</v>
      </c>
      <c r="U580" s="11">
        <v>2</v>
      </c>
      <c r="V580" s="11">
        <v>-0.2</v>
      </c>
      <c r="W580" s="11">
        <v>-10</v>
      </c>
    </row>
    <row r="581" spans="1:23" ht="15" thickBot="1" x14ac:dyDescent="0.35">
      <c r="A581" t="str">
        <f>rnd_fix1!A580</f>
        <v>o578</v>
      </c>
      <c r="B581" s="38">
        <f>fix1_oam1!AQ581</f>
        <v>3</v>
      </c>
      <c r="C581" s="38">
        <f>fix1_oam1!AR581</f>
        <v>1</v>
      </c>
      <c r="D581" s="38">
        <f>fix1_fitt1!AC580</f>
        <v>1</v>
      </c>
      <c r="E581" s="38">
        <f t="shared" si="56"/>
        <v>2</v>
      </c>
      <c r="F581" s="38">
        <f t="shared" ref="F581:F603" si="58">5-C581</f>
        <v>4</v>
      </c>
      <c r="G581" s="38">
        <f t="shared" ref="G581:G603" si="59">5-D581</f>
        <v>4</v>
      </c>
      <c r="H581" s="38">
        <f>rnd_fix1!G580</f>
        <v>1</v>
      </c>
      <c r="I581">
        <f t="shared" si="57"/>
        <v>1.7</v>
      </c>
      <c r="M581" s="10" t="s">
        <v>686</v>
      </c>
      <c r="N581" s="11">
        <v>0</v>
      </c>
      <c r="O581" s="11">
        <v>1.1000000000000001</v>
      </c>
      <c r="P581" s="11">
        <v>0</v>
      </c>
      <c r="Q581" s="11">
        <v>0</v>
      </c>
      <c r="R581" s="11">
        <v>1.1000000000000001</v>
      </c>
      <c r="S581" s="11">
        <v>0.6</v>
      </c>
      <c r="T581" s="11">
        <v>2.8</v>
      </c>
      <c r="U581" s="11">
        <v>4</v>
      </c>
      <c r="V581" s="11">
        <v>1.2</v>
      </c>
      <c r="W581" s="11">
        <v>30</v>
      </c>
    </row>
    <row r="582" spans="1:23" ht="15" thickBot="1" x14ac:dyDescent="0.35">
      <c r="A582" t="str">
        <f>rnd_fix1!A581</f>
        <v>o579</v>
      </c>
      <c r="B582" s="38">
        <f>fix1_oam1!AQ582</f>
        <v>3</v>
      </c>
      <c r="C582" s="38">
        <f>fix1_oam1!AR582</f>
        <v>1</v>
      </c>
      <c r="D582" s="38">
        <f>fix1_fitt1!AC581</f>
        <v>1</v>
      </c>
      <c r="E582" s="38">
        <f t="shared" si="56"/>
        <v>2</v>
      </c>
      <c r="F582" s="38">
        <f t="shared" si="58"/>
        <v>4</v>
      </c>
      <c r="G582" s="38">
        <f t="shared" si="59"/>
        <v>4</v>
      </c>
      <c r="H582" s="38">
        <f>rnd_fix1!G581</f>
        <v>1</v>
      </c>
      <c r="I582">
        <f t="shared" si="57"/>
        <v>1.7</v>
      </c>
      <c r="M582" s="10" t="s">
        <v>687</v>
      </c>
      <c r="N582" s="11">
        <v>0</v>
      </c>
      <c r="O582" s="11">
        <v>1.1000000000000001</v>
      </c>
      <c r="P582" s="11">
        <v>0</v>
      </c>
      <c r="Q582" s="11">
        <v>0</v>
      </c>
      <c r="R582" s="11">
        <v>1.1000000000000001</v>
      </c>
      <c r="S582" s="11">
        <v>0.6</v>
      </c>
      <c r="T582" s="11">
        <v>2.8</v>
      </c>
      <c r="U582" s="11">
        <v>1</v>
      </c>
      <c r="V582" s="11">
        <v>-1.8</v>
      </c>
      <c r="W582" s="11">
        <v>-180</v>
      </c>
    </row>
    <row r="583" spans="1:23" ht="15" thickBot="1" x14ac:dyDescent="0.35">
      <c r="A583" t="str">
        <f>rnd_fix1!A582</f>
        <v>o580</v>
      </c>
      <c r="B583" s="38">
        <f>fix1_oam1!AQ583</f>
        <v>3</v>
      </c>
      <c r="C583" s="38">
        <f>fix1_oam1!AR583</f>
        <v>1</v>
      </c>
      <c r="D583" s="38">
        <f>fix1_fitt1!AC582</f>
        <v>1</v>
      </c>
      <c r="E583" s="38">
        <f t="shared" si="56"/>
        <v>2</v>
      </c>
      <c r="F583" s="38">
        <f t="shared" si="58"/>
        <v>4</v>
      </c>
      <c r="G583" s="38">
        <f t="shared" si="59"/>
        <v>4</v>
      </c>
      <c r="H583" s="38">
        <f>rnd_fix1!G582</f>
        <v>1</v>
      </c>
      <c r="I583">
        <f t="shared" si="57"/>
        <v>1.7</v>
      </c>
      <c r="M583" s="10" t="s">
        <v>688</v>
      </c>
      <c r="N583" s="11">
        <v>0</v>
      </c>
      <c r="O583" s="11">
        <v>1.1000000000000001</v>
      </c>
      <c r="P583" s="11">
        <v>0</v>
      </c>
      <c r="Q583" s="11">
        <v>0</v>
      </c>
      <c r="R583" s="11">
        <v>1.1000000000000001</v>
      </c>
      <c r="S583" s="11">
        <v>0</v>
      </c>
      <c r="T583" s="11">
        <v>2.2000000000000002</v>
      </c>
      <c r="U583" s="11">
        <v>1</v>
      </c>
      <c r="V583" s="11">
        <v>-1.2</v>
      </c>
      <c r="W583" s="11">
        <v>-120</v>
      </c>
    </row>
    <row r="584" spans="1:23" ht="15" thickBot="1" x14ac:dyDescent="0.35">
      <c r="A584" t="str">
        <f>rnd_fix1!A583</f>
        <v>o581</v>
      </c>
      <c r="B584" s="38">
        <f>fix1_oam1!AQ584</f>
        <v>3</v>
      </c>
      <c r="C584" s="38">
        <f>fix1_oam1!AR584</f>
        <v>3</v>
      </c>
      <c r="D584" s="38">
        <f>fix1_fitt1!AC583</f>
        <v>4</v>
      </c>
      <c r="E584" s="38">
        <f t="shared" si="56"/>
        <v>2</v>
      </c>
      <c r="F584" s="38">
        <f t="shared" si="58"/>
        <v>2</v>
      </c>
      <c r="G584" s="38">
        <f t="shared" si="59"/>
        <v>1</v>
      </c>
      <c r="H584" s="38">
        <f>rnd_fix1!G583</f>
        <v>3</v>
      </c>
      <c r="I584">
        <f t="shared" si="57"/>
        <v>2.8000000000000003</v>
      </c>
      <c r="M584" s="10" t="s">
        <v>689</v>
      </c>
      <c r="N584" s="11">
        <v>0</v>
      </c>
      <c r="O584" s="11">
        <v>1.1000000000000001</v>
      </c>
      <c r="P584" s="11">
        <v>0</v>
      </c>
      <c r="Q584" s="11">
        <v>0</v>
      </c>
      <c r="R584" s="11">
        <v>1.1000000000000001</v>
      </c>
      <c r="S584" s="11">
        <v>0</v>
      </c>
      <c r="T584" s="11">
        <v>2.2000000000000002</v>
      </c>
      <c r="U584" s="11">
        <v>2</v>
      </c>
      <c r="V584" s="11">
        <v>-0.2</v>
      </c>
      <c r="W584" s="11">
        <v>-10</v>
      </c>
    </row>
    <row r="585" spans="1:23" ht="15" thickBot="1" x14ac:dyDescent="0.35">
      <c r="A585" t="str">
        <f>rnd_fix1!A584</f>
        <v>o582</v>
      </c>
      <c r="B585" s="38">
        <f>fix1_oam1!AQ585</f>
        <v>2</v>
      </c>
      <c r="C585" s="38">
        <f>fix1_oam1!AR585</f>
        <v>1</v>
      </c>
      <c r="D585" s="38">
        <f>fix1_fitt1!AC584</f>
        <v>4</v>
      </c>
      <c r="E585" s="38">
        <f t="shared" si="56"/>
        <v>3</v>
      </c>
      <c r="F585" s="38">
        <f t="shared" si="58"/>
        <v>4</v>
      </c>
      <c r="G585" s="38">
        <f t="shared" si="59"/>
        <v>1</v>
      </c>
      <c r="H585" s="38">
        <f>rnd_fix1!G584</f>
        <v>1</v>
      </c>
      <c r="I585">
        <f t="shared" si="57"/>
        <v>2.2999999999999998</v>
      </c>
      <c r="M585" s="10" t="s">
        <v>690</v>
      </c>
      <c r="N585" s="11">
        <v>0</v>
      </c>
      <c r="O585" s="11">
        <v>1.1000000000000001</v>
      </c>
      <c r="P585" s="11">
        <v>0</v>
      </c>
      <c r="Q585" s="11">
        <v>0</v>
      </c>
      <c r="R585" s="11">
        <v>1.1000000000000001</v>
      </c>
      <c r="S585" s="11">
        <v>0.6</v>
      </c>
      <c r="T585" s="11">
        <v>2.8</v>
      </c>
      <c r="U585" s="11">
        <v>4</v>
      </c>
      <c r="V585" s="11">
        <v>1.2</v>
      </c>
      <c r="W585" s="11">
        <v>30</v>
      </c>
    </row>
    <row r="586" spans="1:23" ht="15" thickBot="1" x14ac:dyDescent="0.35">
      <c r="A586" t="str">
        <f>rnd_fix1!A585</f>
        <v>o583</v>
      </c>
      <c r="B586" s="38">
        <f>fix1_oam1!AQ586</f>
        <v>3</v>
      </c>
      <c r="C586" s="38">
        <f>fix1_oam1!AR586</f>
        <v>3</v>
      </c>
      <c r="D586" s="38">
        <f>fix1_fitt1!AC585</f>
        <v>1</v>
      </c>
      <c r="E586" s="38">
        <f t="shared" si="56"/>
        <v>2</v>
      </c>
      <c r="F586" s="38">
        <f t="shared" si="58"/>
        <v>2</v>
      </c>
      <c r="G586" s="38">
        <f t="shared" si="59"/>
        <v>4</v>
      </c>
      <c r="H586" s="38">
        <f>rnd_fix1!G585</f>
        <v>3</v>
      </c>
      <c r="I586">
        <f t="shared" si="57"/>
        <v>2.2000000000000002</v>
      </c>
      <c r="M586" s="10" t="s">
        <v>691</v>
      </c>
      <c r="N586" s="11">
        <v>0</v>
      </c>
      <c r="O586" s="11">
        <v>1.1000000000000001</v>
      </c>
      <c r="P586" s="11">
        <v>0</v>
      </c>
      <c r="Q586" s="11">
        <v>0</v>
      </c>
      <c r="R586" s="11">
        <v>1.1000000000000001</v>
      </c>
      <c r="S586" s="11">
        <v>0.6</v>
      </c>
      <c r="T586" s="11">
        <v>2.8</v>
      </c>
      <c r="U586" s="11">
        <v>4</v>
      </c>
      <c r="V586" s="11">
        <v>1.2</v>
      </c>
      <c r="W586" s="11">
        <v>30</v>
      </c>
    </row>
    <row r="587" spans="1:23" ht="15" thickBot="1" x14ac:dyDescent="0.35">
      <c r="A587" t="str">
        <f>rnd_fix1!A586</f>
        <v>o584</v>
      </c>
      <c r="B587" s="38">
        <f>fix1_oam1!AQ587</f>
        <v>3</v>
      </c>
      <c r="C587" s="38">
        <f>fix1_oam1!AR587</f>
        <v>2</v>
      </c>
      <c r="D587" s="38">
        <f>fix1_fitt1!AC586</f>
        <v>1</v>
      </c>
      <c r="E587" s="38">
        <f t="shared" si="56"/>
        <v>2</v>
      </c>
      <c r="F587" s="38">
        <f t="shared" si="58"/>
        <v>3</v>
      </c>
      <c r="G587" s="38">
        <f t="shared" si="59"/>
        <v>4</v>
      </c>
      <c r="H587" s="38">
        <f>rnd_fix1!G586</f>
        <v>2</v>
      </c>
      <c r="I587">
        <f t="shared" si="57"/>
        <v>2.2999999999999998</v>
      </c>
      <c r="M587" s="10" t="s">
        <v>692</v>
      </c>
      <c r="N587" s="11">
        <v>0</v>
      </c>
      <c r="O587" s="11">
        <v>1.1000000000000001</v>
      </c>
      <c r="P587" s="11">
        <v>0</v>
      </c>
      <c r="Q587" s="11">
        <v>0</v>
      </c>
      <c r="R587" s="11">
        <v>1.1000000000000001</v>
      </c>
      <c r="S587" s="11">
        <v>0.6</v>
      </c>
      <c r="T587" s="11">
        <v>2.8</v>
      </c>
      <c r="U587" s="11">
        <v>2</v>
      </c>
      <c r="V587" s="11">
        <v>-0.8</v>
      </c>
      <c r="W587" s="11">
        <v>-40</v>
      </c>
    </row>
    <row r="588" spans="1:23" ht="15" thickBot="1" x14ac:dyDescent="0.35">
      <c r="A588" t="str">
        <f>rnd_fix1!A587</f>
        <v>o585</v>
      </c>
      <c r="B588" s="38">
        <f>fix1_oam1!AQ588</f>
        <v>3</v>
      </c>
      <c r="C588" s="38">
        <f>fix1_oam1!AR588</f>
        <v>4</v>
      </c>
      <c r="D588" s="38">
        <f>fix1_fitt1!AC587</f>
        <v>4</v>
      </c>
      <c r="E588" s="38">
        <f t="shared" si="56"/>
        <v>2</v>
      </c>
      <c r="F588" s="38">
        <f t="shared" si="58"/>
        <v>1</v>
      </c>
      <c r="G588" s="38">
        <f t="shared" si="59"/>
        <v>1</v>
      </c>
      <c r="H588" s="38">
        <f>rnd_fix1!G587</f>
        <v>4</v>
      </c>
      <c r="I588">
        <f t="shared" si="57"/>
        <v>2.2999999999999998</v>
      </c>
      <c r="M588" s="10" t="s">
        <v>693</v>
      </c>
      <c r="N588" s="11">
        <v>0</v>
      </c>
      <c r="O588" s="11">
        <v>1.1000000000000001</v>
      </c>
      <c r="P588" s="11">
        <v>0</v>
      </c>
      <c r="Q588" s="11">
        <v>0</v>
      </c>
      <c r="R588" s="11">
        <v>1.1000000000000001</v>
      </c>
      <c r="S588" s="11">
        <v>0</v>
      </c>
      <c r="T588" s="11">
        <v>2.2000000000000002</v>
      </c>
      <c r="U588" s="11">
        <v>3</v>
      </c>
      <c r="V588" s="11">
        <v>0.8</v>
      </c>
      <c r="W588" s="11">
        <v>26.67</v>
      </c>
    </row>
    <row r="589" spans="1:23" ht="15" thickBot="1" x14ac:dyDescent="0.35">
      <c r="A589" t="str">
        <f>rnd_fix1!A588</f>
        <v>o586</v>
      </c>
      <c r="B589" s="38">
        <f>fix1_oam1!AQ589</f>
        <v>3</v>
      </c>
      <c r="C589" s="38">
        <f>fix1_oam1!AR589</f>
        <v>4</v>
      </c>
      <c r="D589" s="38">
        <f>fix1_fitt1!AC588</f>
        <v>4</v>
      </c>
      <c r="E589" s="38">
        <f t="shared" si="56"/>
        <v>2</v>
      </c>
      <c r="F589" s="38">
        <f t="shared" si="58"/>
        <v>1</v>
      </c>
      <c r="G589" s="38">
        <f t="shared" si="59"/>
        <v>1</v>
      </c>
      <c r="H589" s="38">
        <f>rnd_fix1!G588</f>
        <v>4</v>
      </c>
      <c r="I589">
        <f t="shared" si="57"/>
        <v>2.2999999999999998</v>
      </c>
      <c r="M589" s="10" t="s">
        <v>694</v>
      </c>
      <c r="N589" s="11">
        <v>0</v>
      </c>
      <c r="O589" s="11">
        <v>1.1000000000000001</v>
      </c>
      <c r="P589" s="11">
        <v>0</v>
      </c>
      <c r="Q589" s="11">
        <v>0</v>
      </c>
      <c r="R589" s="11">
        <v>1.1000000000000001</v>
      </c>
      <c r="S589" s="11">
        <v>0</v>
      </c>
      <c r="T589" s="11">
        <v>2.2000000000000002</v>
      </c>
      <c r="U589" s="11">
        <v>3</v>
      </c>
      <c r="V589" s="11">
        <v>0.8</v>
      </c>
      <c r="W589" s="11">
        <v>26.67</v>
      </c>
    </row>
    <row r="590" spans="1:23" ht="15" thickBot="1" x14ac:dyDescent="0.35">
      <c r="A590" t="str">
        <f>rnd_fix1!A589</f>
        <v>o587</v>
      </c>
      <c r="B590" s="38">
        <f>fix1_oam1!AQ590</f>
        <v>3</v>
      </c>
      <c r="C590" s="38">
        <f>fix1_oam1!AR590</f>
        <v>1</v>
      </c>
      <c r="D590" s="38">
        <f>fix1_fitt1!AC589</f>
        <v>1</v>
      </c>
      <c r="E590" s="38">
        <f t="shared" si="56"/>
        <v>2</v>
      </c>
      <c r="F590" s="38">
        <f t="shared" si="58"/>
        <v>4</v>
      </c>
      <c r="G590" s="38">
        <f t="shared" si="59"/>
        <v>4</v>
      </c>
      <c r="H590" s="38">
        <f>rnd_fix1!G589</f>
        <v>1</v>
      </c>
      <c r="I590">
        <f t="shared" si="57"/>
        <v>1.7</v>
      </c>
      <c r="M590" s="10" t="s">
        <v>695</v>
      </c>
      <c r="N590" s="11">
        <v>0</v>
      </c>
      <c r="O590" s="11">
        <v>1.1000000000000001</v>
      </c>
      <c r="P590" s="11">
        <v>0</v>
      </c>
      <c r="Q590" s="11">
        <v>0</v>
      </c>
      <c r="R590" s="11">
        <v>1.1000000000000001</v>
      </c>
      <c r="S590" s="11">
        <v>0.6</v>
      </c>
      <c r="T590" s="11">
        <v>2.8</v>
      </c>
      <c r="U590" s="11">
        <v>2</v>
      </c>
      <c r="V590" s="11">
        <v>-0.8</v>
      </c>
      <c r="W590" s="11">
        <v>-40</v>
      </c>
    </row>
    <row r="591" spans="1:23" ht="15" thickBot="1" x14ac:dyDescent="0.35">
      <c r="A591" t="str">
        <f>rnd_fix1!A590</f>
        <v>o588</v>
      </c>
      <c r="B591" s="38">
        <f>fix1_oam1!AQ591</f>
        <v>3</v>
      </c>
      <c r="C591" s="38">
        <f>fix1_oam1!AR591</f>
        <v>2</v>
      </c>
      <c r="D591" s="38">
        <f>fix1_fitt1!AC590</f>
        <v>1</v>
      </c>
      <c r="E591" s="38">
        <f t="shared" si="56"/>
        <v>2</v>
      </c>
      <c r="F591" s="38">
        <f t="shared" si="58"/>
        <v>3</v>
      </c>
      <c r="G591" s="38">
        <f t="shared" si="59"/>
        <v>4</v>
      </c>
      <c r="H591" s="38">
        <f>rnd_fix1!G590</f>
        <v>2</v>
      </c>
      <c r="I591">
        <f t="shared" si="57"/>
        <v>2.2999999999999998</v>
      </c>
      <c r="M591" s="10" t="s">
        <v>696</v>
      </c>
      <c r="N591" s="11">
        <v>0</v>
      </c>
      <c r="O591" s="11">
        <v>1.1000000000000001</v>
      </c>
      <c r="P591" s="11">
        <v>0</v>
      </c>
      <c r="Q591" s="11">
        <v>0</v>
      </c>
      <c r="R591" s="11">
        <v>1.1000000000000001</v>
      </c>
      <c r="S591" s="11">
        <v>0</v>
      </c>
      <c r="T591" s="11">
        <v>2.2000000000000002</v>
      </c>
      <c r="U591" s="11">
        <v>2</v>
      </c>
      <c r="V591" s="11">
        <v>-0.2</v>
      </c>
      <c r="W591" s="11">
        <v>-10</v>
      </c>
    </row>
    <row r="592" spans="1:23" ht="15" thickBot="1" x14ac:dyDescent="0.35">
      <c r="A592" t="str">
        <f>rnd_fix1!A591</f>
        <v>o589</v>
      </c>
      <c r="B592" s="38">
        <f>fix1_oam1!AQ592</f>
        <v>3</v>
      </c>
      <c r="C592" s="38">
        <f>fix1_oam1!AR592</f>
        <v>4</v>
      </c>
      <c r="D592" s="38">
        <f>fix1_fitt1!AC591</f>
        <v>1</v>
      </c>
      <c r="E592" s="38">
        <f t="shared" si="56"/>
        <v>2</v>
      </c>
      <c r="F592" s="38">
        <f t="shared" si="58"/>
        <v>1</v>
      </c>
      <c r="G592" s="38">
        <f t="shared" si="59"/>
        <v>4</v>
      </c>
      <c r="H592" s="38">
        <f>rnd_fix1!G591</f>
        <v>4</v>
      </c>
      <c r="I592">
        <f t="shared" si="57"/>
        <v>1.7</v>
      </c>
      <c r="M592" s="10" t="s">
        <v>697</v>
      </c>
      <c r="N592" s="11">
        <v>0</v>
      </c>
      <c r="O592" s="11">
        <v>1.1000000000000001</v>
      </c>
      <c r="P592" s="11">
        <v>0</v>
      </c>
      <c r="Q592" s="11">
        <v>0</v>
      </c>
      <c r="R592" s="11">
        <v>1.1000000000000001</v>
      </c>
      <c r="S592" s="11">
        <v>0</v>
      </c>
      <c r="T592" s="11">
        <v>2.2000000000000002</v>
      </c>
      <c r="U592" s="11">
        <v>3</v>
      </c>
      <c r="V592" s="11">
        <v>0.8</v>
      </c>
      <c r="W592" s="11">
        <v>26.67</v>
      </c>
    </row>
    <row r="593" spans="1:23" ht="15" thickBot="1" x14ac:dyDescent="0.35">
      <c r="A593" t="str">
        <f>rnd_fix1!A592</f>
        <v>o590</v>
      </c>
      <c r="B593" s="38">
        <f>fix1_oam1!AQ593</f>
        <v>3</v>
      </c>
      <c r="C593" s="38">
        <f>fix1_oam1!AR593</f>
        <v>3</v>
      </c>
      <c r="D593" s="38">
        <f>fix1_fitt1!AC592</f>
        <v>4</v>
      </c>
      <c r="E593" s="38">
        <f t="shared" si="56"/>
        <v>2</v>
      </c>
      <c r="F593" s="38">
        <f t="shared" si="58"/>
        <v>2</v>
      </c>
      <c r="G593" s="38">
        <f t="shared" si="59"/>
        <v>1</v>
      </c>
      <c r="H593" s="38">
        <f>rnd_fix1!G592</f>
        <v>3</v>
      </c>
      <c r="I593">
        <f t="shared" si="57"/>
        <v>2.8000000000000003</v>
      </c>
      <c r="M593" s="10" t="s">
        <v>698</v>
      </c>
      <c r="N593" s="11">
        <v>0</v>
      </c>
      <c r="O593" s="11">
        <v>1.1000000000000001</v>
      </c>
      <c r="P593" s="11">
        <v>0</v>
      </c>
      <c r="Q593" s="11">
        <v>0</v>
      </c>
      <c r="R593" s="11">
        <v>1.1000000000000001</v>
      </c>
      <c r="S593" s="11">
        <v>0.6</v>
      </c>
      <c r="T593" s="11">
        <v>2.8</v>
      </c>
      <c r="U593" s="11">
        <v>4</v>
      </c>
      <c r="V593" s="11">
        <v>1.2</v>
      </c>
      <c r="W593" s="11">
        <v>30</v>
      </c>
    </row>
    <row r="594" spans="1:23" ht="15" thickBot="1" x14ac:dyDescent="0.35">
      <c r="A594" t="str">
        <f>rnd_fix1!A593</f>
        <v>o591</v>
      </c>
      <c r="B594" s="38">
        <f>fix1_oam1!AQ594</f>
        <v>3</v>
      </c>
      <c r="C594" s="38">
        <f>fix1_oam1!AR594</f>
        <v>4</v>
      </c>
      <c r="D594" s="38">
        <f>fix1_fitt1!AC593</f>
        <v>1</v>
      </c>
      <c r="E594" s="38">
        <f t="shared" si="56"/>
        <v>2</v>
      </c>
      <c r="F594" s="38">
        <f t="shared" si="58"/>
        <v>1</v>
      </c>
      <c r="G594" s="38">
        <f t="shared" si="59"/>
        <v>4</v>
      </c>
      <c r="H594" s="38">
        <f>rnd_fix1!G593</f>
        <v>4</v>
      </c>
      <c r="I594">
        <f t="shared" si="57"/>
        <v>1.7</v>
      </c>
      <c r="M594" s="10" t="s">
        <v>699</v>
      </c>
      <c r="N594" s="11">
        <v>0</v>
      </c>
      <c r="O594" s="11">
        <v>1.1000000000000001</v>
      </c>
      <c r="P594" s="11">
        <v>0</v>
      </c>
      <c r="Q594" s="11">
        <v>0</v>
      </c>
      <c r="R594" s="11">
        <v>1.1000000000000001</v>
      </c>
      <c r="S594" s="11">
        <v>0.6</v>
      </c>
      <c r="T594" s="11">
        <v>2.8</v>
      </c>
      <c r="U594" s="11">
        <v>4</v>
      </c>
      <c r="V594" s="11">
        <v>1.2</v>
      </c>
      <c r="W594" s="11">
        <v>30</v>
      </c>
    </row>
    <row r="595" spans="1:23" ht="15" thickBot="1" x14ac:dyDescent="0.35">
      <c r="A595" t="str">
        <f>rnd_fix1!A594</f>
        <v>o592</v>
      </c>
      <c r="B595" s="38">
        <f>fix1_oam1!AQ595</f>
        <v>3</v>
      </c>
      <c r="C595" s="38">
        <f>fix1_oam1!AR595</f>
        <v>1</v>
      </c>
      <c r="D595" s="38">
        <f>fix1_fitt1!AC594</f>
        <v>1</v>
      </c>
      <c r="E595" s="38">
        <f t="shared" si="56"/>
        <v>2</v>
      </c>
      <c r="F595" s="38">
        <f t="shared" si="58"/>
        <v>4</v>
      </c>
      <c r="G595" s="38">
        <f t="shared" si="59"/>
        <v>4</v>
      </c>
      <c r="H595" s="38">
        <f>rnd_fix1!G594</f>
        <v>1</v>
      </c>
      <c r="I595">
        <f t="shared" si="57"/>
        <v>1.7</v>
      </c>
      <c r="M595" s="10" t="s">
        <v>700</v>
      </c>
      <c r="N595" s="11">
        <v>0</v>
      </c>
      <c r="O595" s="11">
        <v>1.1000000000000001</v>
      </c>
      <c r="P595" s="11">
        <v>0</v>
      </c>
      <c r="Q595" s="11">
        <v>0</v>
      </c>
      <c r="R595" s="11">
        <v>1.1000000000000001</v>
      </c>
      <c r="S595" s="11">
        <v>0.6</v>
      </c>
      <c r="T595" s="11">
        <v>2.8</v>
      </c>
      <c r="U595" s="11">
        <v>4</v>
      </c>
      <c r="V595" s="11">
        <v>1.2</v>
      </c>
      <c r="W595" s="11">
        <v>30</v>
      </c>
    </row>
    <row r="596" spans="1:23" ht="15" thickBot="1" x14ac:dyDescent="0.35">
      <c r="A596" t="str">
        <f>rnd_fix1!A595</f>
        <v>o593</v>
      </c>
      <c r="B596" s="38">
        <f>fix1_oam1!AQ596</f>
        <v>3</v>
      </c>
      <c r="C596" s="38">
        <f>fix1_oam1!AR596</f>
        <v>1</v>
      </c>
      <c r="D596" s="38">
        <f>fix1_fitt1!AC595</f>
        <v>1</v>
      </c>
      <c r="E596" s="38">
        <f t="shared" si="56"/>
        <v>2</v>
      </c>
      <c r="F596" s="38">
        <f t="shared" si="58"/>
        <v>4</v>
      </c>
      <c r="G596" s="38">
        <f t="shared" si="59"/>
        <v>4</v>
      </c>
      <c r="H596" s="38">
        <f>rnd_fix1!G595</f>
        <v>1</v>
      </c>
      <c r="I596">
        <f t="shared" si="57"/>
        <v>1.7</v>
      </c>
      <c r="M596" s="10" t="s">
        <v>701</v>
      </c>
      <c r="N596" s="11">
        <v>0</v>
      </c>
      <c r="O596" s="11">
        <v>1.1000000000000001</v>
      </c>
      <c r="P596" s="11">
        <v>0</v>
      </c>
      <c r="Q596" s="11">
        <v>0</v>
      </c>
      <c r="R596" s="11">
        <v>1.1000000000000001</v>
      </c>
      <c r="S596" s="11">
        <v>0</v>
      </c>
      <c r="T596" s="11">
        <v>2.2000000000000002</v>
      </c>
      <c r="U596" s="11">
        <v>1</v>
      </c>
      <c r="V596" s="11">
        <v>-1.2</v>
      </c>
      <c r="W596" s="11">
        <v>-120</v>
      </c>
    </row>
    <row r="597" spans="1:23" ht="15" thickBot="1" x14ac:dyDescent="0.35">
      <c r="A597" t="str">
        <f>rnd_fix1!A596</f>
        <v>o594</v>
      </c>
      <c r="B597" s="38">
        <f>fix1_oam1!AQ597</f>
        <v>3</v>
      </c>
      <c r="C597" s="38">
        <f>fix1_oam1!AR597</f>
        <v>4</v>
      </c>
      <c r="D597" s="38">
        <f>fix1_fitt1!AC596</f>
        <v>4</v>
      </c>
      <c r="E597" s="38">
        <f t="shared" si="56"/>
        <v>2</v>
      </c>
      <c r="F597" s="38">
        <f t="shared" si="58"/>
        <v>1</v>
      </c>
      <c r="G597" s="38">
        <f t="shared" si="59"/>
        <v>1</v>
      </c>
      <c r="H597" s="38">
        <f>rnd_fix1!G596</f>
        <v>4</v>
      </c>
      <c r="I597">
        <f t="shared" si="57"/>
        <v>2.2999999999999998</v>
      </c>
      <c r="M597" s="10" t="s">
        <v>702</v>
      </c>
      <c r="N597" s="11">
        <v>0</v>
      </c>
      <c r="O597" s="11">
        <v>1.1000000000000001</v>
      </c>
      <c r="P597" s="11">
        <v>0</v>
      </c>
      <c r="Q597" s="11">
        <v>0</v>
      </c>
      <c r="R597" s="11">
        <v>1.1000000000000001</v>
      </c>
      <c r="S597" s="11">
        <v>0</v>
      </c>
      <c r="T597" s="11">
        <v>2.2000000000000002</v>
      </c>
      <c r="U597" s="11">
        <v>3</v>
      </c>
      <c r="V597" s="11">
        <v>0.8</v>
      </c>
      <c r="W597" s="11">
        <v>26.67</v>
      </c>
    </row>
    <row r="598" spans="1:23" ht="15" thickBot="1" x14ac:dyDescent="0.35">
      <c r="A598" t="str">
        <f>rnd_fix1!A597</f>
        <v>o595</v>
      </c>
      <c r="B598" s="38">
        <f>fix1_oam1!AQ598</f>
        <v>3</v>
      </c>
      <c r="C598" s="38">
        <f>fix1_oam1!AR598</f>
        <v>3</v>
      </c>
      <c r="D598" s="38">
        <f>fix1_fitt1!AC597</f>
        <v>1</v>
      </c>
      <c r="E598" s="38">
        <f t="shared" si="56"/>
        <v>2</v>
      </c>
      <c r="F598" s="38">
        <f t="shared" si="58"/>
        <v>2</v>
      </c>
      <c r="G598" s="38">
        <f t="shared" si="59"/>
        <v>4</v>
      </c>
      <c r="H598" s="38">
        <f>rnd_fix1!G597</f>
        <v>3</v>
      </c>
      <c r="I598">
        <f t="shared" si="57"/>
        <v>2.2000000000000002</v>
      </c>
      <c r="M598" s="10" t="s">
        <v>703</v>
      </c>
      <c r="N598" s="11">
        <v>0</v>
      </c>
      <c r="O598" s="11">
        <v>1.1000000000000001</v>
      </c>
      <c r="P598" s="11">
        <v>0</v>
      </c>
      <c r="Q598" s="11">
        <v>0</v>
      </c>
      <c r="R598" s="11">
        <v>1.1000000000000001</v>
      </c>
      <c r="S598" s="11">
        <v>0</v>
      </c>
      <c r="T598" s="11">
        <v>2.2000000000000002</v>
      </c>
      <c r="U598" s="11">
        <v>1</v>
      </c>
      <c r="V598" s="11">
        <v>-1.2</v>
      </c>
      <c r="W598" s="11">
        <v>-120</v>
      </c>
    </row>
    <row r="599" spans="1:23" ht="15" thickBot="1" x14ac:dyDescent="0.35">
      <c r="A599" t="str">
        <f>rnd_fix1!A598</f>
        <v>o596</v>
      </c>
      <c r="B599" s="38">
        <f>fix1_oam1!AQ599</f>
        <v>3</v>
      </c>
      <c r="C599" s="38">
        <f>fix1_oam1!AR599</f>
        <v>1</v>
      </c>
      <c r="D599" s="38">
        <f>fix1_fitt1!AC598</f>
        <v>1</v>
      </c>
      <c r="E599" s="38">
        <f t="shared" si="56"/>
        <v>2</v>
      </c>
      <c r="F599" s="38">
        <f t="shared" si="58"/>
        <v>4</v>
      </c>
      <c r="G599" s="38">
        <f t="shared" si="59"/>
        <v>4</v>
      </c>
      <c r="H599" s="38">
        <f>rnd_fix1!G598</f>
        <v>1</v>
      </c>
      <c r="I599">
        <f t="shared" si="57"/>
        <v>1.7</v>
      </c>
      <c r="M599" s="10" t="s">
        <v>704</v>
      </c>
      <c r="N599" s="11">
        <v>0</v>
      </c>
      <c r="O599" s="11">
        <v>1.1000000000000001</v>
      </c>
      <c r="P599" s="11">
        <v>0</v>
      </c>
      <c r="Q599" s="11">
        <v>0</v>
      </c>
      <c r="R599" s="11">
        <v>1.1000000000000001</v>
      </c>
      <c r="S599" s="11">
        <v>0</v>
      </c>
      <c r="T599" s="11">
        <v>2.2000000000000002</v>
      </c>
      <c r="U599" s="11">
        <v>3</v>
      </c>
      <c r="V599" s="11">
        <v>0.8</v>
      </c>
      <c r="W599" s="11">
        <v>26.67</v>
      </c>
    </row>
    <row r="600" spans="1:23" ht="15" thickBot="1" x14ac:dyDescent="0.35">
      <c r="A600" t="str">
        <f>rnd_fix1!A599</f>
        <v>o597</v>
      </c>
      <c r="B600" s="38">
        <f>fix1_oam1!AQ600</f>
        <v>3</v>
      </c>
      <c r="C600" s="38">
        <f>fix1_oam1!AR600</f>
        <v>2</v>
      </c>
      <c r="D600" s="38">
        <f>fix1_fitt1!AC599</f>
        <v>1</v>
      </c>
      <c r="E600" s="38">
        <f t="shared" si="56"/>
        <v>2</v>
      </c>
      <c r="F600" s="38">
        <f t="shared" si="58"/>
        <v>3</v>
      </c>
      <c r="G600" s="38">
        <f t="shared" si="59"/>
        <v>4</v>
      </c>
      <c r="H600" s="38">
        <f>rnd_fix1!G599</f>
        <v>2</v>
      </c>
      <c r="I600">
        <f t="shared" si="57"/>
        <v>2.2999999999999998</v>
      </c>
      <c r="M600" s="10" t="s">
        <v>705</v>
      </c>
      <c r="N600" s="11">
        <v>0</v>
      </c>
      <c r="O600" s="11">
        <v>1.1000000000000001</v>
      </c>
      <c r="P600" s="11">
        <v>0</v>
      </c>
      <c r="Q600" s="11">
        <v>0</v>
      </c>
      <c r="R600" s="11">
        <v>1.1000000000000001</v>
      </c>
      <c r="S600" s="11">
        <v>0</v>
      </c>
      <c r="T600" s="11">
        <v>2.2000000000000002</v>
      </c>
      <c r="U600" s="11">
        <v>2</v>
      </c>
      <c r="V600" s="11">
        <v>-0.2</v>
      </c>
      <c r="W600" s="11">
        <v>-10</v>
      </c>
    </row>
    <row r="601" spans="1:23" ht="15" thickBot="1" x14ac:dyDescent="0.35">
      <c r="A601" t="str">
        <f>rnd_fix1!A600</f>
        <v>o598</v>
      </c>
      <c r="B601" s="38">
        <f>fix1_oam1!AQ601</f>
        <v>3</v>
      </c>
      <c r="C601" s="38">
        <f>fix1_oam1!AR601</f>
        <v>3</v>
      </c>
      <c r="D601" s="38">
        <f>fix1_fitt1!AC600</f>
        <v>1</v>
      </c>
      <c r="E601" s="38">
        <f t="shared" si="56"/>
        <v>2</v>
      </c>
      <c r="F601" s="38">
        <f t="shared" si="58"/>
        <v>2</v>
      </c>
      <c r="G601" s="38">
        <f t="shared" si="59"/>
        <v>4</v>
      </c>
      <c r="H601" s="38">
        <f>rnd_fix1!G600</f>
        <v>3</v>
      </c>
      <c r="I601">
        <f t="shared" si="57"/>
        <v>2.2000000000000002</v>
      </c>
      <c r="M601" s="10" t="s">
        <v>706</v>
      </c>
      <c r="N601" s="11">
        <v>0</v>
      </c>
      <c r="O601" s="11">
        <v>1.1000000000000001</v>
      </c>
      <c r="P601" s="11">
        <v>0</v>
      </c>
      <c r="Q601" s="11">
        <v>0</v>
      </c>
      <c r="R601" s="11">
        <v>1.1000000000000001</v>
      </c>
      <c r="S601" s="11">
        <v>0</v>
      </c>
      <c r="T601" s="11">
        <v>2.2000000000000002</v>
      </c>
      <c r="U601" s="11">
        <v>3</v>
      </c>
      <c r="V601" s="11">
        <v>0.8</v>
      </c>
      <c r="W601" s="11">
        <v>26.67</v>
      </c>
    </row>
    <row r="602" spans="1:23" ht="15" thickBot="1" x14ac:dyDescent="0.35">
      <c r="A602" t="str">
        <f>rnd_fix1!A601</f>
        <v>o599</v>
      </c>
      <c r="B602" s="38">
        <f>fix1_oam1!AQ602</f>
        <v>3</v>
      </c>
      <c r="C602" s="38">
        <f>fix1_oam1!AR602</f>
        <v>2</v>
      </c>
      <c r="D602" s="38">
        <f>fix1_fitt1!AC601</f>
        <v>1</v>
      </c>
      <c r="E602" s="38">
        <f t="shared" si="56"/>
        <v>2</v>
      </c>
      <c r="F602" s="38">
        <f t="shared" si="58"/>
        <v>3</v>
      </c>
      <c r="G602" s="38">
        <f t="shared" si="59"/>
        <v>4</v>
      </c>
      <c r="H602" s="38">
        <f>rnd_fix1!G601</f>
        <v>2</v>
      </c>
      <c r="I602">
        <f t="shared" si="57"/>
        <v>2.2999999999999998</v>
      </c>
      <c r="M602" s="10" t="s">
        <v>707</v>
      </c>
      <c r="N602" s="11">
        <v>0</v>
      </c>
      <c r="O602" s="11">
        <v>1.1000000000000001</v>
      </c>
      <c r="P602" s="11">
        <v>0</v>
      </c>
      <c r="Q602" s="11">
        <v>0</v>
      </c>
      <c r="R602" s="11">
        <v>1.1000000000000001</v>
      </c>
      <c r="S602" s="11">
        <v>0</v>
      </c>
      <c r="T602" s="11">
        <v>2.2000000000000002</v>
      </c>
      <c r="U602" s="11">
        <v>1</v>
      </c>
      <c r="V602" s="11">
        <v>-1.2</v>
      </c>
      <c r="W602" s="11">
        <v>-120</v>
      </c>
    </row>
    <row r="603" spans="1:23" ht="15" thickBot="1" x14ac:dyDescent="0.35">
      <c r="A603" t="str">
        <f>rnd_fix1!A602</f>
        <v>o600</v>
      </c>
      <c r="B603" s="38">
        <f>fix1_oam1!AQ603</f>
        <v>3</v>
      </c>
      <c r="C603" s="38">
        <f>fix1_oam1!AR603</f>
        <v>3</v>
      </c>
      <c r="D603" s="38">
        <f>fix1_fitt1!AC602</f>
        <v>1</v>
      </c>
      <c r="E603" s="38">
        <f t="shared" si="56"/>
        <v>2</v>
      </c>
      <c r="F603" s="38">
        <f t="shared" si="58"/>
        <v>2</v>
      </c>
      <c r="G603" s="38">
        <f t="shared" si="59"/>
        <v>4</v>
      </c>
      <c r="H603" s="38">
        <f>rnd_fix1!G602</f>
        <v>3</v>
      </c>
      <c r="I603">
        <f t="shared" si="57"/>
        <v>2.2000000000000002</v>
      </c>
      <c r="M603" s="10" t="s">
        <v>708</v>
      </c>
      <c r="N603" s="11">
        <v>0</v>
      </c>
      <c r="O603" s="11">
        <v>1.1000000000000001</v>
      </c>
      <c r="P603" s="11">
        <v>0</v>
      </c>
      <c r="Q603" s="11">
        <v>0</v>
      </c>
      <c r="R603" s="11">
        <v>1.1000000000000001</v>
      </c>
      <c r="S603" s="11">
        <v>0.6</v>
      </c>
      <c r="T603" s="11">
        <v>2.8</v>
      </c>
      <c r="U603" s="11">
        <v>4</v>
      </c>
      <c r="V603" s="11">
        <v>1.2</v>
      </c>
      <c r="W603" s="11">
        <v>30</v>
      </c>
    </row>
    <row r="604" spans="1:23" ht="15" thickBot="1" x14ac:dyDescent="0.35">
      <c r="M604" s="10" t="s">
        <v>709</v>
      </c>
      <c r="N604" s="11">
        <v>0</v>
      </c>
      <c r="O604" s="11">
        <v>1.1000000000000001</v>
      </c>
      <c r="P604" s="11">
        <v>0</v>
      </c>
      <c r="Q604" s="11">
        <v>0</v>
      </c>
      <c r="R604" s="11">
        <v>1.1000000000000001</v>
      </c>
      <c r="S604" s="11">
        <v>0</v>
      </c>
      <c r="T604" s="11">
        <v>2.2000000000000002</v>
      </c>
      <c r="U604" s="11">
        <v>2</v>
      </c>
      <c r="V604" s="11">
        <v>-0.2</v>
      </c>
      <c r="W604" s="11">
        <v>-10</v>
      </c>
    </row>
    <row r="605" spans="1:23" ht="15" thickBot="1" x14ac:dyDescent="0.35">
      <c r="B605" t="str">
        <f>B2</f>
        <v>max</v>
      </c>
      <c r="C605" t="str">
        <f t="shared" ref="C605:G605" si="60">C2</f>
        <v>est1</v>
      </c>
      <c r="D605" t="str">
        <f t="shared" si="60"/>
        <v>est2</v>
      </c>
      <c r="E605" t="str">
        <f t="shared" si="60"/>
        <v>max</v>
      </c>
      <c r="F605" t="str">
        <f t="shared" si="60"/>
        <v>est1</v>
      </c>
      <c r="G605" t="str">
        <f t="shared" si="60"/>
        <v>est2</v>
      </c>
      <c r="H605" t="s">
        <v>1779</v>
      </c>
      <c r="M605" s="10" t="s">
        <v>710</v>
      </c>
      <c r="N605" s="11">
        <v>0</v>
      </c>
      <c r="O605" s="11">
        <v>1.1000000000000001</v>
      </c>
      <c r="P605" s="11">
        <v>0</v>
      </c>
      <c r="Q605" s="11">
        <v>0</v>
      </c>
      <c r="R605" s="11">
        <v>1.1000000000000001</v>
      </c>
      <c r="S605" s="11">
        <v>0</v>
      </c>
      <c r="T605" s="11">
        <v>2.2000000000000002</v>
      </c>
      <c r="U605" s="11">
        <v>3</v>
      </c>
      <c r="V605" s="11">
        <v>0.8</v>
      </c>
      <c r="W605" s="11">
        <v>26.67</v>
      </c>
    </row>
    <row r="606" spans="1:23" ht="15" thickBot="1" x14ac:dyDescent="0.35">
      <c r="A606" t="s">
        <v>540</v>
      </c>
      <c r="B606">
        <f>VLOOKUP(B544,$M$557:$S$560,N$555,0)</f>
        <v>0</v>
      </c>
      <c r="C606">
        <f t="shared" ref="C606:G606" si="61">VLOOKUP(C544,$M$557:$S$560,O$555,0)</f>
        <v>0</v>
      </c>
      <c r="D606">
        <f t="shared" si="61"/>
        <v>0</v>
      </c>
      <c r="E606">
        <f t="shared" si="61"/>
        <v>0</v>
      </c>
      <c r="F606">
        <f t="shared" si="61"/>
        <v>1.7</v>
      </c>
      <c r="G606">
        <f t="shared" si="61"/>
        <v>0</v>
      </c>
      <c r="H606">
        <f>SUM(B606:G606)</f>
        <v>1.7</v>
      </c>
      <c r="M606" s="10" t="s">
        <v>711</v>
      </c>
      <c r="N606" s="11">
        <v>0</v>
      </c>
      <c r="O606" s="11">
        <v>1.1000000000000001</v>
      </c>
      <c r="P606" s="11">
        <v>0</v>
      </c>
      <c r="Q606" s="11">
        <v>0</v>
      </c>
      <c r="R606" s="11">
        <v>1.1000000000000001</v>
      </c>
      <c r="S606" s="11">
        <v>0</v>
      </c>
      <c r="T606" s="11">
        <v>2.2000000000000002</v>
      </c>
      <c r="U606" s="11">
        <v>2</v>
      </c>
      <c r="V606" s="11">
        <v>-0.2</v>
      </c>
      <c r="W606" s="11">
        <v>-10</v>
      </c>
    </row>
    <row r="607" spans="1:23" ht="15" thickBot="1" x14ac:dyDescent="0.35">
      <c r="A607" t="s">
        <v>541</v>
      </c>
      <c r="B607">
        <f t="shared" ref="B607:G607" si="62">VLOOKUP(B545,$M$557:$S$560,N$555,0)</f>
        <v>0</v>
      </c>
      <c r="C607">
        <f t="shared" si="62"/>
        <v>1.7</v>
      </c>
      <c r="D607">
        <f t="shared" si="62"/>
        <v>0</v>
      </c>
      <c r="E607">
        <f t="shared" si="62"/>
        <v>0</v>
      </c>
      <c r="F607">
        <f t="shared" si="62"/>
        <v>0.6</v>
      </c>
      <c r="G607">
        <f t="shared" si="62"/>
        <v>0.6</v>
      </c>
      <c r="H607">
        <f t="shared" ref="H607:H665" si="63">SUM(B607:G607)</f>
        <v>2.9</v>
      </c>
      <c r="M607" s="10" t="s">
        <v>712</v>
      </c>
      <c r="N607" s="11">
        <v>0</v>
      </c>
      <c r="O607" s="11">
        <v>1.7</v>
      </c>
      <c r="P607" s="11">
        <v>0</v>
      </c>
      <c r="Q607" s="11">
        <v>0</v>
      </c>
      <c r="R607" s="11">
        <v>0.6</v>
      </c>
      <c r="S607" s="11">
        <v>0</v>
      </c>
      <c r="T607" s="11">
        <v>2.2000000000000002</v>
      </c>
      <c r="U607" s="11">
        <v>1</v>
      </c>
      <c r="V607" s="11">
        <v>-1.2</v>
      </c>
      <c r="W607" s="11">
        <v>-120</v>
      </c>
    </row>
    <row r="608" spans="1:23" ht="15" thickBot="1" x14ac:dyDescent="0.35">
      <c r="A608" t="s">
        <v>542</v>
      </c>
      <c r="B608">
        <f t="shared" ref="B608:G608" si="64">VLOOKUP(B546,$M$557:$S$560,N$555,0)</f>
        <v>0</v>
      </c>
      <c r="C608">
        <f t="shared" si="64"/>
        <v>0</v>
      </c>
      <c r="D608">
        <f t="shared" si="64"/>
        <v>0</v>
      </c>
      <c r="E608">
        <f t="shared" si="64"/>
        <v>0</v>
      </c>
      <c r="F608">
        <f t="shared" si="64"/>
        <v>1.7</v>
      </c>
      <c r="G608">
        <f t="shared" si="64"/>
        <v>0</v>
      </c>
      <c r="H608">
        <f t="shared" si="63"/>
        <v>1.7</v>
      </c>
      <c r="M608" s="10" t="s">
        <v>713</v>
      </c>
      <c r="N608" s="11">
        <v>0</v>
      </c>
      <c r="O608" s="11">
        <v>1.1000000000000001</v>
      </c>
      <c r="P608" s="11">
        <v>0</v>
      </c>
      <c r="Q608" s="11">
        <v>0</v>
      </c>
      <c r="R608" s="11">
        <v>1.1000000000000001</v>
      </c>
      <c r="S608" s="11">
        <v>0</v>
      </c>
      <c r="T608" s="11">
        <v>2.2000000000000002</v>
      </c>
      <c r="U608" s="11">
        <v>3</v>
      </c>
      <c r="V608" s="11">
        <v>0.8</v>
      </c>
      <c r="W608" s="11">
        <v>26.67</v>
      </c>
    </row>
    <row r="609" spans="1:23" ht="15" thickBot="1" x14ac:dyDescent="0.35">
      <c r="A609" t="s">
        <v>543</v>
      </c>
      <c r="B609">
        <f t="shared" ref="B609:G609" si="65">VLOOKUP(B547,$M$557:$S$560,N$555,0)</f>
        <v>0</v>
      </c>
      <c r="C609">
        <f t="shared" si="65"/>
        <v>1.1000000000000001</v>
      </c>
      <c r="D609">
        <f t="shared" si="65"/>
        <v>0</v>
      </c>
      <c r="E609">
        <f t="shared" si="65"/>
        <v>0</v>
      </c>
      <c r="F609">
        <f t="shared" si="65"/>
        <v>1.1000000000000001</v>
      </c>
      <c r="G609">
        <f t="shared" si="65"/>
        <v>0.6</v>
      </c>
      <c r="H609">
        <f t="shared" si="63"/>
        <v>2.8000000000000003</v>
      </c>
      <c r="M609" s="10" t="s">
        <v>714</v>
      </c>
      <c r="N609" s="11">
        <v>0</v>
      </c>
      <c r="O609" s="11">
        <v>1.1000000000000001</v>
      </c>
      <c r="P609" s="11">
        <v>0</v>
      </c>
      <c r="Q609" s="11">
        <v>0</v>
      </c>
      <c r="R609" s="11">
        <v>1.1000000000000001</v>
      </c>
      <c r="S609" s="11">
        <v>0.6</v>
      </c>
      <c r="T609" s="11">
        <v>2.8</v>
      </c>
      <c r="U609" s="11">
        <v>4</v>
      </c>
      <c r="V609" s="11">
        <v>1.2</v>
      </c>
      <c r="W609" s="11">
        <v>30</v>
      </c>
    </row>
    <row r="610" spans="1:23" ht="15" thickBot="1" x14ac:dyDescent="0.35">
      <c r="A610" t="s">
        <v>544</v>
      </c>
      <c r="B610">
        <f t="shared" ref="B610:G610" si="66">VLOOKUP(B548,$M$557:$S$560,N$555,0)</f>
        <v>0</v>
      </c>
      <c r="C610">
        <f t="shared" si="66"/>
        <v>0</v>
      </c>
      <c r="D610">
        <f t="shared" si="66"/>
        <v>0</v>
      </c>
      <c r="E610">
        <f t="shared" si="66"/>
        <v>0</v>
      </c>
      <c r="F610">
        <f t="shared" si="66"/>
        <v>1.7</v>
      </c>
      <c r="G610">
        <f t="shared" si="66"/>
        <v>0</v>
      </c>
      <c r="H610">
        <f t="shared" si="63"/>
        <v>1.7</v>
      </c>
      <c r="M610" s="10" t="s">
        <v>715</v>
      </c>
      <c r="N610" s="11">
        <v>0</v>
      </c>
      <c r="O610" s="11">
        <v>1.1000000000000001</v>
      </c>
      <c r="P610" s="11">
        <v>0</v>
      </c>
      <c r="Q610" s="11">
        <v>0</v>
      </c>
      <c r="R610" s="11">
        <v>1.1000000000000001</v>
      </c>
      <c r="S610" s="11">
        <v>0</v>
      </c>
      <c r="T610" s="11">
        <v>2.2000000000000002</v>
      </c>
      <c r="U610" s="11">
        <v>1</v>
      </c>
      <c r="V610" s="11">
        <v>-1.2</v>
      </c>
      <c r="W610" s="11">
        <v>-120</v>
      </c>
    </row>
    <row r="611" spans="1:23" ht="15" thickBot="1" x14ac:dyDescent="0.35">
      <c r="A611" t="s">
        <v>545</v>
      </c>
      <c r="B611">
        <f t="shared" ref="B611:G611" si="67">VLOOKUP(B549,$M$557:$S$560,N$555,0)</f>
        <v>0</v>
      </c>
      <c r="C611">
        <f t="shared" si="67"/>
        <v>1.7</v>
      </c>
      <c r="D611">
        <f t="shared" si="67"/>
        <v>0</v>
      </c>
      <c r="E611">
        <f t="shared" si="67"/>
        <v>0</v>
      </c>
      <c r="F611">
        <f t="shared" si="67"/>
        <v>0</v>
      </c>
      <c r="G611">
        <f t="shared" si="67"/>
        <v>0.6</v>
      </c>
      <c r="H611">
        <f t="shared" si="63"/>
        <v>2.2999999999999998</v>
      </c>
      <c r="M611" s="10" t="s">
        <v>716</v>
      </c>
      <c r="N611" s="11">
        <v>0</v>
      </c>
      <c r="O611" s="11">
        <v>1.1000000000000001</v>
      </c>
      <c r="P611" s="11">
        <v>0</v>
      </c>
      <c r="Q611" s="11">
        <v>0</v>
      </c>
      <c r="R611" s="11">
        <v>1.1000000000000001</v>
      </c>
      <c r="S611" s="11">
        <v>0.6</v>
      </c>
      <c r="T611" s="11">
        <v>2.8</v>
      </c>
      <c r="U611" s="11">
        <v>1</v>
      </c>
      <c r="V611" s="11">
        <v>-1.8</v>
      </c>
      <c r="W611" s="11">
        <v>-180</v>
      </c>
    </row>
    <row r="612" spans="1:23" ht="15" thickBot="1" x14ac:dyDescent="0.35">
      <c r="A612" t="s">
        <v>546</v>
      </c>
      <c r="B612">
        <f t="shared" ref="B612:G612" si="68">VLOOKUP(B550,$M$557:$S$560,N$555,0)</f>
        <v>0</v>
      </c>
      <c r="C612">
        <f t="shared" si="68"/>
        <v>1.1000000000000001</v>
      </c>
      <c r="D612">
        <f t="shared" si="68"/>
        <v>0</v>
      </c>
      <c r="E612">
        <f t="shared" si="68"/>
        <v>0</v>
      </c>
      <c r="F612">
        <f t="shared" si="68"/>
        <v>1.1000000000000001</v>
      </c>
      <c r="G612">
        <f t="shared" si="68"/>
        <v>0.6</v>
      </c>
      <c r="H612">
        <f t="shared" si="63"/>
        <v>2.8000000000000003</v>
      </c>
      <c r="M612" s="10" t="s">
        <v>717</v>
      </c>
      <c r="N612" s="11">
        <v>0</v>
      </c>
      <c r="O612" s="11">
        <v>1.1000000000000001</v>
      </c>
      <c r="P612" s="11">
        <v>0</v>
      </c>
      <c r="Q612" s="11">
        <v>0</v>
      </c>
      <c r="R612" s="11">
        <v>1.1000000000000001</v>
      </c>
      <c r="S612" s="11">
        <v>0.6</v>
      </c>
      <c r="T612" s="11">
        <v>2.8</v>
      </c>
      <c r="U612" s="11">
        <v>1</v>
      </c>
      <c r="V612" s="11">
        <v>-1.8</v>
      </c>
      <c r="W612" s="11">
        <v>-180</v>
      </c>
    </row>
    <row r="613" spans="1:23" ht="15" thickBot="1" x14ac:dyDescent="0.35">
      <c r="A613" t="s">
        <v>547</v>
      </c>
      <c r="B613">
        <f t="shared" ref="B613:G613" si="69">VLOOKUP(B551,$M$557:$S$560,N$555,0)</f>
        <v>0</v>
      </c>
      <c r="C613">
        <f t="shared" si="69"/>
        <v>1.7</v>
      </c>
      <c r="D613">
        <f t="shared" si="69"/>
        <v>0</v>
      </c>
      <c r="E613">
        <f t="shared" si="69"/>
        <v>0</v>
      </c>
      <c r="F613">
        <f t="shared" si="69"/>
        <v>0.6</v>
      </c>
      <c r="G613">
        <f t="shared" si="69"/>
        <v>0.6</v>
      </c>
      <c r="H613">
        <f t="shared" si="63"/>
        <v>2.9</v>
      </c>
      <c r="M613" s="10" t="s">
        <v>718</v>
      </c>
      <c r="N613" s="11">
        <v>0</v>
      </c>
      <c r="O613" s="11">
        <v>1.1000000000000001</v>
      </c>
      <c r="P613" s="11">
        <v>0</v>
      </c>
      <c r="Q613" s="11">
        <v>0</v>
      </c>
      <c r="R613" s="11">
        <v>1.1000000000000001</v>
      </c>
      <c r="S613" s="11">
        <v>0</v>
      </c>
      <c r="T613" s="11">
        <v>2.2000000000000002</v>
      </c>
      <c r="U613" s="11">
        <v>3</v>
      </c>
      <c r="V613" s="11">
        <v>0.8</v>
      </c>
      <c r="W613" s="11">
        <v>26.67</v>
      </c>
    </row>
    <row r="614" spans="1:23" ht="15" thickBot="1" x14ac:dyDescent="0.35">
      <c r="A614" t="s">
        <v>548</v>
      </c>
      <c r="B614">
        <f t="shared" ref="B614:G614" si="70">VLOOKUP(B552,$M$557:$S$560,N$555,0)</f>
        <v>0</v>
      </c>
      <c r="C614">
        <f t="shared" si="70"/>
        <v>0</v>
      </c>
      <c r="D614">
        <f t="shared" si="70"/>
        <v>0</v>
      </c>
      <c r="E614">
        <f t="shared" si="70"/>
        <v>0</v>
      </c>
      <c r="F614">
        <f t="shared" si="70"/>
        <v>1.7</v>
      </c>
      <c r="G614">
        <f t="shared" si="70"/>
        <v>0</v>
      </c>
      <c r="H614">
        <f t="shared" si="63"/>
        <v>1.7</v>
      </c>
      <c r="M614" s="10" t="s">
        <v>719</v>
      </c>
      <c r="N614" s="11">
        <v>0</v>
      </c>
      <c r="O614" s="11">
        <v>1.1000000000000001</v>
      </c>
      <c r="P614" s="11">
        <v>0</v>
      </c>
      <c r="Q614" s="11">
        <v>0</v>
      </c>
      <c r="R614" s="11">
        <v>1.1000000000000001</v>
      </c>
      <c r="S614" s="11">
        <v>0.6</v>
      </c>
      <c r="T614" s="11">
        <v>2.8</v>
      </c>
      <c r="U614" s="11">
        <v>4</v>
      </c>
      <c r="V614" s="11">
        <v>1.2</v>
      </c>
      <c r="W614" s="11">
        <v>30</v>
      </c>
    </row>
    <row r="615" spans="1:23" ht="15" thickBot="1" x14ac:dyDescent="0.35">
      <c r="A615" t="s">
        <v>549</v>
      </c>
      <c r="B615">
        <f t="shared" ref="B615:G615" si="71">VLOOKUP(B553,$M$557:$S$560,N$555,0)</f>
        <v>0</v>
      </c>
      <c r="C615">
        <f t="shared" si="71"/>
        <v>1.1000000000000001</v>
      </c>
      <c r="D615">
        <f t="shared" si="71"/>
        <v>0</v>
      </c>
      <c r="E615">
        <f t="shared" si="71"/>
        <v>0</v>
      </c>
      <c r="F615">
        <f t="shared" si="71"/>
        <v>1.1000000000000001</v>
      </c>
      <c r="G615">
        <f t="shared" si="71"/>
        <v>0</v>
      </c>
      <c r="H615">
        <f t="shared" si="63"/>
        <v>2.2000000000000002</v>
      </c>
      <c r="M615" s="10" t="s">
        <v>720</v>
      </c>
      <c r="N615" s="11">
        <v>0</v>
      </c>
      <c r="O615" s="11">
        <v>1.1000000000000001</v>
      </c>
      <c r="P615" s="11">
        <v>0</v>
      </c>
      <c r="Q615" s="11">
        <v>0</v>
      </c>
      <c r="R615" s="11">
        <v>1.1000000000000001</v>
      </c>
      <c r="S615" s="11">
        <v>0.6</v>
      </c>
      <c r="T615" s="11">
        <v>2.8</v>
      </c>
      <c r="U615" s="11">
        <v>1</v>
      </c>
      <c r="V615" s="11">
        <v>-1.8</v>
      </c>
      <c r="W615" s="11">
        <v>-180</v>
      </c>
    </row>
    <row r="616" spans="1:23" ht="15" thickBot="1" x14ac:dyDescent="0.35">
      <c r="A616" t="s">
        <v>550</v>
      </c>
      <c r="B616">
        <f t="shared" ref="B616:G616" si="72">VLOOKUP(B554,$M$557:$S$560,N$555,0)</f>
        <v>0</v>
      </c>
      <c r="C616">
        <f t="shared" si="72"/>
        <v>1.1000000000000001</v>
      </c>
      <c r="D616">
        <f t="shared" si="72"/>
        <v>0</v>
      </c>
      <c r="E616">
        <f t="shared" si="72"/>
        <v>0</v>
      </c>
      <c r="F616">
        <f t="shared" si="72"/>
        <v>1.1000000000000001</v>
      </c>
      <c r="G616">
        <f t="shared" si="72"/>
        <v>0</v>
      </c>
      <c r="H616">
        <f t="shared" si="63"/>
        <v>2.2000000000000002</v>
      </c>
      <c r="M616" s="10" t="s">
        <v>721</v>
      </c>
      <c r="N616" s="11">
        <v>0</v>
      </c>
      <c r="O616" s="11">
        <v>1.1000000000000001</v>
      </c>
      <c r="P616" s="11">
        <v>0</v>
      </c>
      <c r="Q616" s="11">
        <v>0</v>
      </c>
      <c r="R616" s="11">
        <v>1.1000000000000001</v>
      </c>
      <c r="S616" s="11">
        <v>0</v>
      </c>
      <c r="T616" s="11">
        <v>2.2000000000000002</v>
      </c>
      <c r="U616" s="11">
        <v>2</v>
      </c>
      <c r="V616" s="11">
        <v>-0.2</v>
      </c>
      <c r="W616" s="11">
        <v>-10</v>
      </c>
    </row>
    <row r="617" spans="1:23" ht="15" thickBot="1" x14ac:dyDescent="0.35">
      <c r="A617" t="s">
        <v>551</v>
      </c>
      <c r="B617">
        <f t="shared" ref="B617:G617" si="73">VLOOKUP(B555,$M$557:$S$560,N$555,0)</f>
        <v>0</v>
      </c>
      <c r="C617">
        <f t="shared" si="73"/>
        <v>0</v>
      </c>
      <c r="D617">
        <f t="shared" si="73"/>
        <v>0</v>
      </c>
      <c r="E617">
        <f t="shared" si="73"/>
        <v>0</v>
      </c>
      <c r="F617">
        <f t="shared" si="73"/>
        <v>1.7</v>
      </c>
      <c r="G617">
        <f t="shared" si="73"/>
        <v>0</v>
      </c>
      <c r="H617">
        <f t="shared" si="63"/>
        <v>1.7</v>
      </c>
      <c r="M617" s="10" t="s">
        <v>722</v>
      </c>
      <c r="N617" s="11">
        <v>0</v>
      </c>
      <c r="O617" s="11">
        <v>1.1000000000000001</v>
      </c>
      <c r="P617" s="11">
        <v>0</v>
      </c>
      <c r="Q617" s="11">
        <v>0</v>
      </c>
      <c r="R617" s="11">
        <v>1.1000000000000001</v>
      </c>
      <c r="S617" s="11">
        <v>0</v>
      </c>
      <c r="T617" s="11">
        <v>2.2000000000000002</v>
      </c>
      <c r="U617" s="11">
        <v>3</v>
      </c>
      <c r="V617" s="11">
        <v>0.8</v>
      </c>
      <c r="W617" s="11">
        <v>26.67</v>
      </c>
    </row>
    <row r="618" spans="1:23" ht="15" thickBot="1" x14ac:dyDescent="0.35">
      <c r="A618" t="s">
        <v>552</v>
      </c>
      <c r="B618">
        <f t="shared" ref="B618:G618" si="74">VLOOKUP(B556,$M$557:$S$560,N$555,0)</f>
        <v>0</v>
      </c>
      <c r="C618">
        <f t="shared" si="74"/>
        <v>0</v>
      </c>
      <c r="D618">
        <f t="shared" si="74"/>
        <v>0</v>
      </c>
      <c r="E618">
        <f t="shared" si="74"/>
        <v>0</v>
      </c>
      <c r="F618">
        <f t="shared" si="74"/>
        <v>1.7</v>
      </c>
      <c r="G618">
        <f t="shared" si="74"/>
        <v>0</v>
      </c>
      <c r="H618">
        <f t="shared" si="63"/>
        <v>1.7</v>
      </c>
      <c r="M618" s="10" t="s">
        <v>723</v>
      </c>
      <c r="N618" s="11">
        <v>0</v>
      </c>
      <c r="O618" s="11">
        <v>1.1000000000000001</v>
      </c>
      <c r="P618" s="11">
        <v>0</v>
      </c>
      <c r="Q618" s="11">
        <v>0</v>
      </c>
      <c r="R618" s="11">
        <v>1.1000000000000001</v>
      </c>
      <c r="S618" s="11">
        <v>0.6</v>
      </c>
      <c r="T618" s="11">
        <v>2.8</v>
      </c>
      <c r="U618" s="11">
        <v>2</v>
      </c>
      <c r="V618" s="11">
        <v>-0.8</v>
      </c>
      <c r="W618" s="11">
        <v>-40</v>
      </c>
    </row>
    <row r="619" spans="1:23" ht="15" thickBot="1" x14ac:dyDescent="0.35">
      <c r="A619" t="s">
        <v>553</v>
      </c>
      <c r="B619">
        <f t="shared" ref="B619:G619" si="75">VLOOKUP(B557,$M$557:$S$560,N$555,0)</f>
        <v>0</v>
      </c>
      <c r="C619">
        <f t="shared" si="75"/>
        <v>1.7</v>
      </c>
      <c r="D619">
        <f t="shared" si="75"/>
        <v>0</v>
      </c>
      <c r="E619">
        <f t="shared" si="75"/>
        <v>0</v>
      </c>
      <c r="F619">
        <f t="shared" si="75"/>
        <v>0.6</v>
      </c>
      <c r="G619">
        <f t="shared" si="75"/>
        <v>0</v>
      </c>
      <c r="H619">
        <f t="shared" si="63"/>
        <v>2.2999999999999998</v>
      </c>
      <c r="M619" s="10" t="s">
        <v>724</v>
      </c>
      <c r="N619" s="11">
        <v>0</v>
      </c>
      <c r="O619" s="11">
        <v>1.1000000000000001</v>
      </c>
      <c r="P619" s="11">
        <v>0</v>
      </c>
      <c r="Q619" s="11">
        <v>0</v>
      </c>
      <c r="R619" s="11">
        <v>1.1000000000000001</v>
      </c>
      <c r="S619" s="11">
        <v>0</v>
      </c>
      <c r="T619" s="11">
        <v>2.2000000000000002</v>
      </c>
      <c r="U619" s="11">
        <v>3</v>
      </c>
      <c r="V619" s="11">
        <v>0.8</v>
      </c>
      <c r="W619" s="11">
        <v>26.67</v>
      </c>
    </row>
    <row r="620" spans="1:23" ht="15" thickBot="1" x14ac:dyDescent="0.35">
      <c r="A620" t="s">
        <v>554</v>
      </c>
      <c r="B620">
        <f t="shared" ref="B620:G620" si="76">VLOOKUP(B558,$M$557:$S$560,N$555,0)</f>
        <v>0</v>
      </c>
      <c r="C620">
        <f t="shared" si="76"/>
        <v>1.1000000000000001</v>
      </c>
      <c r="D620">
        <f t="shared" si="76"/>
        <v>0</v>
      </c>
      <c r="E620">
        <f t="shared" si="76"/>
        <v>0</v>
      </c>
      <c r="F620">
        <f t="shared" si="76"/>
        <v>1.1000000000000001</v>
      </c>
      <c r="G620">
        <f t="shared" si="76"/>
        <v>0.6</v>
      </c>
      <c r="H620">
        <f t="shared" si="63"/>
        <v>2.8000000000000003</v>
      </c>
      <c r="M620" s="10" t="s">
        <v>725</v>
      </c>
      <c r="N620" s="11">
        <v>0</v>
      </c>
      <c r="O620" s="11">
        <v>1.1000000000000001</v>
      </c>
      <c r="P620" s="11">
        <v>0</v>
      </c>
      <c r="Q620" s="11">
        <v>0</v>
      </c>
      <c r="R620" s="11">
        <v>1.1000000000000001</v>
      </c>
      <c r="S620" s="11">
        <v>0</v>
      </c>
      <c r="T620" s="11">
        <v>2.2000000000000002</v>
      </c>
      <c r="U620" s="11">
        <v>3</v>
      </c>
      <c r="V620" s="11">
        <v>0.8</v>
      </c>
      <c r="W620" s="11">
        <v>26.67</v>
      </c>
    </row>
    <row r="621" spans="1:23" ht="15" thickBot="1" x14ac:dyDescent="0.35">
      <c r="A621" t="s">
        <v>555</v>
      </c>
      <c r="B621">
        <f t="shared" ref="B621:G621" si="77">VLOOKUP(B559,$M$557:$S$560,N$555,0)</f>
        <v>0</v>
      </c>
      <c r="C621">
        <f t="shared" si="77"/>
        <v>1.7</v>
      </c>
      <c r="D621">
        <f t="shared" si="77"/>
        <v>0</v>
      </c>
      <c r="E621">
        <f t="shared" si="77"/>
        <v>0</v>
      </c>
      <c r="F621">
        <f t="shared" si="77"/>
        <v>0.6</v>
      </c>
      <c r="G621">
        <f t="shared" si="77"/>
        <v>0</v>
      </c>
      <c r="H621">
        <f t="shared" si="63"/>
        <v>2.2999999999999998</v>
      </c>
      <c r="M621" s="10" t="s">
        <v>726</v>
      </c>
      <c r="N621" s="11">
        <v>0</v>
      </c>
      <c r="O621" s="11">
        <v>1.1000000000000001</v>
      </c>
      <c r="P621" s="11">
        <v>0</v>
      </c>
      <c r="Q621" s="11">
        <v>0</v>
      </c>
      <c r="R621" s="11">
        <v>1.1000000000000001</v>
      </c>
      <c r="S621" s="11">
        <v>0</v>
      </c>
      <c r="T621" s="11">
        <v>2.2000000000000002</v>
      </c>
      <c r="U621" s="11">
        <v>3</v>
      </c>
      <c r="V621" s="11">
        <v>0.8</v>
      </c>
      <c r="W621" s="11">
        <v>26.67</v>
      </c>
    </row>
    <row r="622" spans="1:23" ht="15" thickBot="1" x14ac:dyDescent="0.35">
      <c r="A622" t="s">
        <v>556</v>
      </c>
      <c r="B622">
        <f t="shared" ref="B622:G622" si="78">VLOOKUP(B560,$M$557:$S$560,N$555,0)</f>
        <v>0</v>
      </c>
      <c r="C622">
        <f t="shared" si="78"/>
        <v>1.7</v>
      </c>
      <c r="D622">
        <f t="shared" si="78"/>
        <v>0</v>
      </c>
      <c r="E622">
        <f t="shared" si="78"/>
        <v>0</v>
      </c>
      <c r="F622">
        <f t="shared" si="78"/>
        <v>0</v>
      </c>
      <c r="G622">
        <f t="shared" si="78"/>
        <v>0</v>
      </c>
      <c r="H622">
        <f t="shared" si="63"/>
        <v>1.7</v>
      </c>
      <c r="M622" s="10" t="s">
        <v>727</v>
      </c>
      <c r="N622" s="11">
        <v>0</v>
      </c>
      <c r="O622" s="11">
        <v>1.1000000000000001</v>
      </c>
      <c r="P622" s="11">
        <v>0</v>
      </c>
      <c r="Q622" s="11">
        <v>0</v>
      </c>
      <c r="R622" s="11">
        <v>1.1000000000000001</v>
      </c>
      <c r="S622" s="11">
        <v>0.6</v>
      </c>
      <c r="T622" s="11">
        <v>2.8</v>
      </c>
      <c r="U622" s="11">
        <v>2</v>
      </c>
      <c r="V622" s="11">
        <v>-0.8</v>
      </c>
      <c r="W622" s="11">
        <v>-40</v>
      </c>
    </row>
    <row r="623" spans="1:23" ht="15" thickBot="1" x14ac:dyDescent="0.35">
      <c r="A623" t="s">
        <v>557</v>
      </c>
      <c r="B623">
        <f t="shared" ref="B623:G623" si="79">VLOOKUP(B561,$M$557:$S$560,N$555,0)</f>
        <v>0</v>
      </c>
      <c r="C623">
        <f t="shared" si="79"/>
        <v>1.7</v>
      </c>
      <c r="D623">
        <f t="shared" si="79"/>
        <v>0</v>
      </c>
      <c r="E623">
        <f t="shared" si="79"/>
        <v>0</v>
      </c>
      <c r="F623">
        <f t="shared" si="79"/>
        <v>0.6</v>
      </c>
      <c r="G623">
        <f t="shared" si="79"/>
        <v>0</v>
      </c>
      <c r="H623">
        <f t="shared" si="63"/>
        <v>2.2999999999999998</v>
      </c>
      <c r="M623" s="10" t="s">
        <v>728</v>
      </c>
      <c r="N623" s="11">
        <v>0</v>
      </c>
      <c r="O623" s="11">
        <v>1.1000000000000001</v>
      </c>
      <c r="P623" s="11">
        <v>0</v>
      </c>
      <c r="Q623" s="11">
        <v>0</v>
      </c>
      <c r="R623" s="11">
        <v>1.1000000000000001</v>
      </c>
      <c r="S623" s="11">
        <v>0.6</v>
      </c>
      <c r="T623" s="11">
        <v>2.8</v>
      </c>
      <c r="U623" s="11">
        <v>4</v>
      </c>
      <c r="V623" s="11">
        <v>1.2</v>
      </c>
      <c r="W623" s="11">
        <v>30</v>
      </c>
    </row>
    <row r="624" spans="1:23" ht="15" thickBot="1" x14ac:dyDescent="0.35">
      <c r="A624" t="s">
        <v>558</v>
      </c>
      <c r="B624">
        <f t="shared" ref="B624:G624" si="80">VLOOKUP(B562,$M$557:$S$560,N$555,0)</f>
        <v>0</v>
      </c>
      <c r="C624">
        <f t="shared" si="80"/>
        <v>0</v>
      </c>
      <c r="D624">
        <f t="shared" si="80"/>
        <v>0</v>
      </c>
      <c r="E624">
        <f t="shared" si="80"/>
        <v>0</v>
      </c>
      <c r="F624">
        <f t="shared" si="80"/>
        <v>1.7</v>
      </c>
      <c r="G624">
        <f t="shared" si="80"/>
        <v>0.6</v>
      </c>
      <c r="H624">
        <f t="shared" si="63"/>
        <v>2.2999999999999998</v>
      </c>
      <c r="M624" s="10" t="s">
        <v>729</v>
      </c>
      <c r="N624" s="11">
        <v>0</v>
      </c>
      <c r="O624" s="11">
        <v>1.1000000000000001</v>
      </c>
      <c r="P624" s="11">
        <v>0</v>
      </c>
      <c r="Q624" s="11">
        <v>0</v>
      </c>
      <c r="R624" s="11">
        <v>1.1000000000000001</v>
      </c>
      <c r="S624" s="11">
        <v>0.6</v>
      </c>
      <c r="T624" s="11">
        <v>2.8</v>
      </c>
      <c r="U624" s="11">
        <v>4</v>
      </c>
      <c r="V624" s="11">
        <v>1.2</v>
      </c>
      <c r="W624" s="11">
        <v>30</v>
      </c>
    </row>
    <row r="625" spans="1:23" ht="15" thickBot="1" x14ac:dyDescent="0.35">
      <c r="A625" t="s">
        <v>559</v>
      </c>
      <c r="B625">
        <f t="shared" ref="B625:G625" si="81">VLOOKUP(B563,$M$557:$S$560,N$555,0)</f>
        <v>0</v>
      </c>
      <c r="C625">
        <f t="shared" si="81"/>
        <v>1.7</v>
      </c>
      <c r="D625">
        <f t="shared" si="81"/>
        <v>0</v>
      </c>
      <c r="E625">
        <f t="shared" si="81"/>
        <v>0</v>
      </c>
      <c r="F625">
        <f t="shared" si="81"/>
        <v>0</v>
      </c>
      <c r="G625">
        <f t="shared" si="81"/>
        <v>0.6</v>
      </c>
      <c r="H625">
        <f t="shared" si="63"/>
        <v>2.2999999999999998</v>
      </c>
      <c r="M625" s="10" t="s">
        <v>730</v>
      </c>
      <c r="N625" s="11">
        <v>0</v>
      </c>
      <c r="O625" s="11">
        <v>1.1000000000000001</v>
      </c>
      <c r="P625" s="11">
        <v>0</v>
      </c>
      <c r="Q625" s="11">
        <v>0</v>
      </c>
      <c r="R625" s="11">
        <v>1.1000000000000001</v>
      </c>
      <c r="S625" s="11">
        <v>0</v>
      </c>
      <c r="T625" s="11">
        <v>2.2000000000000002</v>
      </c>
      <c r="U625" s="11">
        <v>3</v>
      </c>
      <c r="V625" s="11">
        <v>0.8</v>
      </c>
      <c r="W625" s="11">
        <v>26.67</v>
      </c>
    </row>
    <row r="626" spans="1:23" ht="15" thickBot="1" x14ac:dyDescent="0.35">
      <c r="A626" t="s">
        <v>560</v>
      </c>
      <c r="B626">
        <f t="shared" ref="B626:G626" si="82">VLOOKUP(B564,$M$557:$S$560,N$555,0)</f>
        <v>0</v>
      </c>
      <c r="C626">
        <f t="shared" si="82"/>
        <v>0</v>
      </c>
      <c r="D626">
        <f t="shared" si="82"/>
        <v>0</v>
      </c>
      <c r="E626">
        <f t="shared" si="82"/>
        <v>0</v>
      </c>
      <c r="F626">
        <f t="shared" si="82"/>
        <v>1.7</v>
      </c>
      <c r="G626">
        <f t="shared" si="82"/>
        <v>0</v>
      </c>
      <c r="H626">
        <f t="shared" si="63"/>
        <v>1.7</v>
      </c>
      <c r="M626" s="10" t="s">
        <v>731</v>
      </c>
      <c r="N626" s="11">
        <v>0</v>
      </c>
      <c r="O626" s="11">
        <v>1.7</v>
      </c>
      <c r="P626" s="11">
        <v>0</v>
      </c>
      <c r="Q626" s="11">
        <v>0</v>
      </c>
      <c r="R626" s="11">
        <v>0.6</v>
      </c>
      <c r="S626" s="11">
        <v>0</v>
      </c>
      <c r="T626" s="11">
        <v>2.2000000000000002</v>
      </c>
      <c r="U626" s="11">
        <v>3</v>
      </c>
      <c r="V626" s="11">
        <v>0.8</v>
      </c>
      <c r="W626" s="11">
        <v>26.67</v>
      </c>
    </row>
    <row r="627" spans="1:23" ht="15" thickBot="1" x14ac:dyDescent="0.35">
      <c r="A627" t="s">
        <v>561</v>
      </c>
      <c r="B627">
        <f t="shared" ref="B627:G627" si="83">VLOOKUP(B565,$M$557:$S$560,N$555,0)</f>
        <v>0</v>
      </c>
      <c r="C627">
        <f t="shared" si="83"/>
        <v>1.7</v>
      </c>
      <c r="D627">
        <f t="shared" si="83"/>
        <v>0</v>
      </c>
      <c r="E627">
        <f t="shared" si="83"/>
        <v>0</v>
      </c>
      <c r="F627">
        <f t="shared" si="83"/>
        <v>0</v>
      </c>
      <c r="G627">
        <f t="shared" si="83"/>
        <v>0</v>
      </c>
      <c r="H627">
        <f t="shared" si="63"/>
        <v>1.7</v>
      </c>
      <c r="M627" s="10" t="s">
        <v>732</v>
      </c>
      <c r="N627" s="11">
        <v>0</v>
      </c>
      <c r="O627" s="11">
        <v>1.1000000000000001</v>
      </c>
      <c r="P627" s="11">
        <v>0</v>
      </c>
      <c r="Q627" s="11">
        <v>0</v>
      </c>
      <c r="R627" s="11">
        <v>1.1000000000000001</v>
      </c>
      <c r="S627" s="11">
        <v>0</v>
      </c>
      <c r="T627" s="11">
        <v>2.2000000000000002</v>
      </c>
      <c r="U627" s="11">
        <v>3</v>
      </c>
      <c r="V627" s="11">
        <v>0.8</v>
      </c>
      <c r="W627" s="11">
        <v>26.67</v>
      </c>
    </row>
    <row r="628" spans="1:23" ht="15" thickBot="1" x14ac:dyDescent="0.35">
      <c r="A628" t="s">
        <v>562</v>
      </c>
      <c r="B628">
        <f t="shared" ref="B628:G628" si="84">VLOOKUP(B566,$M$557:$S$560,N$555,0)</f>
        <v>0</v>
      </c>
      <c r="C628">
        <f t="shared" si="84"/>
        <v>1.7</v>
      </c>
      <c r="D628">
        <f t="shared" si="84"/>
        <v>0</v>
      </c>
      <c r="E628">
        <f t="shared" si="84"/>
        <v>0</v>
      </c>
      <c r="F628">
        <f t="shared" si="84"/>
        <v>0</v>
      </c>
      <c r="G628">
        <f t="shared" si="84"/>
        <v>0</v>
      </c>
      <c r="H628">
        <f t="shared" si="63"/>
        <v>1.7</v>
      </c>
      <c r="M628" s="10" t="s">
        <v>733</v>
      </c>
      <c r="N628" s="11">
        <v>0</v>
      </c>
      <c r="O628" s="11">
        <v>1.1000000000000001</v>
      </c>
      <c r="P628" s="11">
        <v>0</v>
      </c>
      <c r="Q628" s="11">
        <v>0</v>
      </c>
      <c r="R628" s="11">
        <v>1.1000000000000001</v>
      </c>
      <c r="S628" s="11">
        <v>0.6</v>
      </c>
      <c r="T628" s="11">
        <v>2.8</v>
      </c>
      <c r="U628" s="11">
        <v>4</v>
      </c>
      <c r="V628" s="11">
        <v>1.2</v>
      </c>
      <c r="W628" s="11">
        <v>30</v>
      </c>
    </row>
    <row r="629" spans="1:23" ht="15" thickBot="1" x14ac:dyDescent="0.35">
      <c r="A629" t="s">
        <v>563</v>
      </c>
      <c r="B629">
        <f t="shared" ref="B629:G629" si="85">VLOOKUP(B567,$M$557:$S$560,N$555,0)</f>
        <v>0</v>
      </c>
      <c r="C629">
        <f t="shared" si="85"/>
        <v>0</v>
      </c>
      <c r="D629">
        <f t="shared" si="85"/>
        <v>0</v>
      </c>
      <c r="E629">
        <f t="shared" si="85"/>
        <v>0</v>
      </c>
      <c r="F629">
        <f t="shared" si="85"/>
        <v>1.7</v>
      </c>
      <c r="G629">
        <f t="shared" si="85"/>
        <v>0</v>
      </c>
      <c r="H629">
        <f t="shared" si="63"/>
        <v>1.7</v>
      </c>
      <c r="M629" s="10" t="s">
        <v>734</v>
      </c>
      <c r="N629" s="11">
        <v>0</v>
      </c>
      <c r="O629" s="11">
        <v>1.1000000000000001</v>
      </c>
      <c r="P629" s="11">
        <v>0</v>
      </c>
      <c r="Q629" s="11">
        <v>0</v>
      </c>
      <c r="R629" s="11">
        <v>1.1000000000000001</v>
      </c>
      <c r="S629" s="11">
        <v>0</v>
      </c>
      <c r="T629" s="11">
        <v>2.2000000000000002</v>
      </c>
      <c r="U629" s="11">
        <v>1</v>
      </c>
      <c r="V629" s="11">
        <v>-1.2</v>
      </c>
      <c r="W629" s="11">
        <v>-120</v>
      </c>
    </row>
    <row r="630" spans="1:23" ht="15" thickBot="1" x14ac:dyDescent="0.35">
      <c r="A630" t="s">
        <v>564</v>
      </c>
      <c r="B630">
        <f t="shared" ref="B630:G630" si="86">VLOOKUP(B568,$M$557:$S$560,N$555,0)</f>
        <v>0</v>
      </c>
      <c r="C630">
        <f t="shared" si="86"/>
        <v>1.7</v>
      </c>
      <c r="D630">
        <f t="shared" si="86"/>
        <v>0</v>
      </c>
      <c r="E630">
        <f t="shared" si="86"/>
        <v>0</v>
      </c>
      <c r="F630">
        <f t="shared" si="86"/>
        <v>0</v>
      </c>
      <c r="G630">
        <f t="shared" si="86"/>
        <v>0</v>
      </c>
      <c r="H630">
        <f t="shared" si="63"/>
        <v>1.7</v>
      </c>
      <c r="M630" s="10" t="s">
        <v>735</v>
      </c>
      <c r="N630" s="11">
        <v>0</v>
      </c>
      <c r="O630" s="11">
        <v>1.1000000000000001</v>
      </c>
      <c r="P630" s="11">
        <v>0</v>
      </c>
      <c r="Q630" s="11">
        <v>0</v>
      </c>
      <c r="R630" s="11">
        <v>1.1000000000000001</v>
      </c>
      <c r="S630" s="11">
        <v>0</v>
      </c>
      <c r="T630" s="11">
        <v>2.2000000000000002</v>
      </c>
      <c r="U630" s="11">
        <v>3</v>
      </c>
      <c r="V630" s="11">
        <v>0.8</v>
      </c>
      <c r="W630" s="11">
        <v>26.67</v>
      </c>
    </row>
    <row r="631" spans="1:23" ht="15" thickBot="1" x14ac:dyDescent="0.35">
      <c r="A631" t="s">
        <v>565</v>
      </c>
      <c r="B631">
        <f t="shared" ref="B631:G631" si="87">VLOOKUP(B569,$M$557:$S$560,N$555,0)</f>
        <v>0</v>
      </c>
      <c r="C631">
        <f t="shared" si="87"/>
        <v>0</v>
      </c>
      <c r="D631">
        <f t="shared" si="87"/>
        <v>0</v>
      </c>
      <c r="E631">
        <f t="shared" si="87"/>
        <v>0</v>
      </c>
      <c r="F631">
        <f t="shared" si="87"/>
        <v>1.7</v>
      </c>
      <c r="G631">
        <f t="shared" si="87"/>
        <v>0</v>
      </c>
      <c r="H631">
        <f t="shared" si="63"/>
        <v>1.7</v>
      </c>
      <c r="M631" s="10" t="s">
        <v>736</v>
      </c>
      <c r="N631" s="11">
        <v>0</v>
      </c>
      <c r="O631" s="11">
        <v>1.1000000000000001</v>
      </c>
      <c r="P631" s="11">
        <v>0</v>
      </c>
      <c r="Q631" s="11">
        <v>0</v>
      </c>
      <c r="R631" s="11">
        <v>1.1000000000000001</v>
      </c>
      <c r="S631" s="11">
        <v>0</v>
      </c>
      <c r="T631" s="11">
        <v>2.2000000000000002</v>
      </c>
      <c r="U631" s="11">
        <v>3</v>
      </c>
      <c r="V631" s="11">
        <v>0.8</v>
      </c>
      <c r="W631" s="11">
        <v>26.67</v>
      </c>
    </row>
    <row r="632" spans="1:23" ht="15" thickBot="1" x14ac:dyDescent="0.35">
      <c r="A632" t="s">
        <v>566</v>
      </c>
      <c r="B632">
        <f t="shared" ref="B632:G632" si="88">VLOOKUP(B570,$M$557:$S$560,N$555,0)</f>
        <v>0</v>
      </c>
      <c r="C632">
        <f t="shared" si="88"/>
        <v>1.1000000000000001</v>
      </c>
      <c r="D632">
        <f t="shared" si="88"/>
        <v>0</v>
      </c>
      <c r="E632">
        <f t="shared" si="88"/>
        <v>0</v>
      </c>
      <c r="F632">
        <f t="shared" si="88"/>
        <v>1.1000000000000001</v>
      </c>
      <c r="G632">
        <f t="shared" si="88"/>
        <v>0</v>
      </c>
      <c r="H632">
        <f t="shared" si="63"/>
        <v>2.2000000000000002</v>
      </c>
      <c r="M632" s="10" t="s">
        <v>737</v>
      </c>
      <c r="N632" s="11">
        <v>0</v>
      </c>
      <c r="O632" s="11">
        <v>1.1000000000000001</v>
      </c>
      <c r="P632" s="11">
        <v>0</v>
      </c>
      <c r="Q632" s="11">
        <v>0</v>
      </c>
      <c r="R632" s="11">
        <v>1.1000000000000001</v>
      </c>
      <c r="S632" s="11">
        <v>0</v>
      </c>
      <c r="T632" s="11">
        <v>2.2000000000000002</v>
      </c>
      <c r="U632" s="11">
        <v>2</v>
      </c>
      <c r="V632" s="11">
        <v>-0.2</v>
      </c>
      <c r="W632" s="11">
        <v>-10</v>
      </c>
    </row>
    <row r="633" spans="1:23" ht="15" thickBot="1" x14ac:dyDescent="0.35">
      <c r="A633" t="s">
        <v>567</v>
      </c>
      <c r="B633">
        <f t="shared" ref="B633:G633" si="89">VLOOKUP(B571,$M$557:$S$560,N$555,0)</f>
        <v>0</v>
      </c>
      <c r="C633">
        <f t="shared" si="89"/>
        <v>1.1000000000000001</v>
      </c>
      <c r="D633">
        <f t="shared" si="89"/>
        <v>0</v>
      </c>
      <c r="E633">
        <f t="shared" si="89"/>
        <v>0</v>
      </c>
      <c r="F633">
        <f t="shared" si="89"/>
        <v>1.1000000000000001</v>
      </c>
      <c r="G633">
        <f t="shared" si="89"/>
        <v>0.6</v>
      </c>
      <c r="H633">
        <f t="shared" si="63"/>
        <v>2.8000000000000003</v>
      </c>
      <c r="M633" s="10" t="s">
        <v>738</v>
      </c>
      <c r="N633" s="11">
        <v>0</v>
      </c>
      <c r="O633" s="11">
        <v>1.1000000000000001</v>
      </c>
      <c r="P633" s="11">
        <v>0</v>
      </c>
      <c r="Q633" s="11">
        <v>0</v>
      </c>
      <c r="R633" s="11">
        <v>1.1000000000000001</v>
      </c>
      <c r="S633" s="11">
        <v>0.6</v>
      </c>
      <c r="T633" s="11">
        <v>2.8</v>
      </c>
      <c r="U633" s="11">
        <v>1</v>
      </c>
      <c r="V633" s="11">
        <v>-1.8</v>
      </c>
      <c r="W633" s="11">
        <v>-180</v>
      </c>
    </row>
    <row r="634" spans="1:23" ht="15" thickBot="1" x14ac:dyDescent="0.35">
      <c r="A634" t="s">
        <v>568</v>
      </c>
      <c r="B634">
        <f t="shared" ref="B634:G634" si="90">VLOOKUP(B572,$M$557:$S$560,N$555,0)</f>
        <v>0</v>
      </c>
      <c r="C634">
        <f t="shared" si="90"/>
        <v>1.1000000000000001</v>
      </c>
      <c r="D634">
        <f t="shared" si="90"/>
        <v>0</v>
      </c>
      <c r="E634">
        <f t="shared" si="90"/>
        <v>0</v>
      </c>
      <c r="F634">
        <f t="shared" si="90"/>
        <v>1.1000000000000001</v>
      </c>
      <c r="G634">
        <f t="shared" si="90"/>
        <v>0</v>
      </c>
      <c r="H634">
        <f t="shared" si="63"/>
        <v>2.2000000000000002</v>
      </c>
      <c r="M634" s="10" t="s">
        <v>739</v>
      </c>
      <c r="N634" s="11">
        <v>0</v>
      </c>
      <c r="O634" s="11">
        <v>1.1000000000000001</v>
      </c>
      <c r="P634" s="11">
        <v>0</v>
      </c>
      <c r="Q634" s="11">
        <v>0</v>
      </c>
      <c r="R634" s="11">
        <v>1.1000000000000001</v>
      </c>
      <c r="S634" s="11">
        <v>0</v>
      </c>
      <c r="T634" s="11">
        <v>2.2000000000000002</v>
      </c>
      <c r="U634" s="11">
        <v>2</v>
      </c>
      <c r="V634" s="11">
        <v>-0.2</v>
      </c>
      <c r="W634" s="11">
        <v>-10</v>
      </c>
    </row>
    <row r="635" spans="1:23" ht="15" thickBot="1" x14ac:dyDescent="0.35">
      <c r="A635" t="s">
        <v>569</v>
      </c>
      <c r="B635">
        <f t="shared" ref="B635:G635" si="91">VLOOKUP(B573,$M$557:$S$560,N$555,0)</f>
        <v>0</v>
      </c>
      <c r="C635">
        <f t="shared" si="91"/>
        <v>1.7</v>
      </c>
      <c r="D635">
        <f t="shared" si="91"/>
        <v>0</v>
      </c>
      <c r="E635">
        <f t="shared" si="91"/>
        <v>0</v>
      </c>
      <c r="F635">
        <f t="shared" si="91"/>
        <v>0.6</v>
      </c>
      <c r="G635">
        <f t="shared" si="91"/>
        <v>0.6</v>
      </c>
      <c r="H635">
        <f t="shared" si="63"/>
        <v>2.9</v>
      </c>
      <c r="M635" s="10" t="s">
        <v>740</v>
      </c>
      <c r="N635" s="11">
        <v>0</v>
      </c>
      <c r="O635" s="11">
        <v>1.1000000000000001</v>
      </c>
      <c r="P635" s="11">
        <v>0</v>
      </c>
      <c r="Q635" s="11">
        <v>0</v>
      </c>
      <c r="R635" s="11">
        <v>1.1000000000000001</v>
      </c>
      <c r="S635" s="11">
        <v>0.6</v>
      </c>
      <c r="T635" s="11">
        <v>2.8</v>
      </c>
      <c r="U635" s="11">
        <v>4</v>
      </c>
      <c r="V635" s="11">
        <v>1.2</v>
      </c>
      <c r="W635" s="11">
        <v>30</v>
      </c>
    </row>
    <row r="636" spans="1:23" ht="15" thickBot="1" x14ac:dyDescent="0.35">
      <c r="A636" t="s">
        <v>570</v>
      </c>
      <c r="B636">
        <f t="shared" ref="B636:G636" si="92">VLOOKUP(B574,$M$557:$S$560,N$555,0)</f>
        <v>0</v>
      </c>
      <c r="C636">
        <f t="shared" si="92"/>
        <v>1.7</v>
      </c>
      <c r="D636">
        <f t="shared" si="92"/>
        <v>0</v>
      </c>
      <c r="E636">
        <f t="shared" si="92"/>
        <v>0</v>
      </c>
      <c r="F636">
        <f t="shared" si="92"/>
        <v>0.6</v>
      </c>
      <c r="G636">
        <f t="shared" si="92"/>
        <v>0</v>
      </c>
      <c r="H636">
        <f t="shared" si="63"/>
        <v>2.2999999999999998</v>
      </c>
      <c r="M636" s="10" t="s">
        <v>741</v>
      </c>
      <c r="N636" s="11">
        <v>0</v>
      </c>
      <c r="O636" s="11">
        <v>1.1000000000000001</v>
      </c>
      <c r="P636" s="11">
        <v>0</v>
      </c>
      <c r="Q636" s="11">
        <v>0</v>
      </c>
      <c r="R636" s="11">
        <v>1.1000000000000001</v>
      </c>
      <c r="S636" s="11">
        <v>0</v>
      </c>
      <c r="T636" s="11">
        <v>2.2000000000000002</v>
      </c>
      <c r="U636" s="11">
        <v>1</v>
      </c>
      <c r="V636" s="11">
        <v>-1.2</v>
      </c>
      <c r="W636" s="11">
        <v>-120</v>
      </c>
    </row>
    <row r="637" spans="1:23" ht="15" thickBot="1" x14ac:dyDescent="0.35">
      <c r="A637" t="s">
        <v>571</v>
      </c>
      <c r="B637">
        <f t="shared" ref="B637:G637" si="93">VLOOKUP(B575,$M$557:$S$560,N$555,0)</f>
        <v>0</v>
      </c>
      <c r="C637">
        <f t="shared" si="93"/>
        <v>1.1000000000000001</v>
      </c>
      <c r="D637">
        <f t="shared" si="93"/>
        <v>0</v>
      </c>
      <c r="E637">
        <f t="shared" si="93"/>
        <v>0</v>
      </c>
      <c r="F637">
        <f t="shared" si="93"/>
        <v>1.1000000000000001</v>
      </c>
      <c r="G637">
        <f t="shared" si="93"/>
        <v>0</v>
      </c>
      <c r="H637">
        <f t="shared" si="63"/>
        <v>2.2000000000000002</v>
      </c>
      <c r="M637" s="10" t="s">
        <v>742</v>
      </c>
      <c r="N637" s="11">
        <v>0</v>
      </c>
      <c r="O637" s="11">
        <v>1.1000000000000001</v>
      </c>
      <c r="P637" s="11">
        <v>0</v>
      </c>
      <c r="Q637" s="11">
        <v>0</v>
      </c>
      <c r="R637" s="11">
        <v>1.1000000000000001</v>
      </c>
      <c r="S637" s="11">
        <v>0.6</v>
      </c>
      <c r="T637" s="11">
        <v>2.8</v>
      </c>
      <c r="U637" s="11">
        <v>4</v>
      </c>
      <c r="V637" s="11">
        <v>1.2</v>
      </c>
      <c r="W637" s="11">
        <v>30</v>
      </c>
    </row>
    <row r="638" spans="1:23" ht="15" thickBot="1" x14ac:dyDescent="0.35">
      <c r="A638" t="s">
        <v>572</v>
      </c>
      <c r="B638">
        <f t="shared" ref="B638:G638" si="94">VLOOKUP(B576,$M$557:$S$560,N$555,0)</f>
        <v>0</v>
      </c>
      <c r="C638">
        <f t="shared" si="94"/>
        <v>1.1000000000000001</v>
      </c>
      <c r="D638">
        <f t="shared" si="94"/>
        <v>0</v>
      </c>
      <c r="E638">
        <f t="shared" si="94"/>
        <v>0</v>
      </c>
      <c r="F638">
        <f t="shared" si="94"/>
        <v>1.1000000000000001</v>
      </c>
      <c r="G638">
        <f t="shared" si="94"/>
        <v>0</v>
      </c>
      <c r="H638">
        <f t="shared" si="63"/>
        <v>2.2000000000000002</v>
      </c>
      <c r="M638" s="10" t="s">
        <v>743</v>
      </c>
      <c r="N638" s="11">
        <v>0</v>
      </c>
      <c r="O638" s="11">
        <v>1.1000000000000001</v>
      </c>
      <c r="P638" s="11">
        <v>0</v>
      </c>
      <c r="Q638" s="11">
        <v>0</v>
      </c>
      <c r="R638" s="11">
        <v>1.1000000000000001</v>
      </c>
      <c r="S638" s="11">
        <v>0.6</v>
      </c>
      <c r="T638" s="11">
        <v>2.8</v>
      </c>
      <c r="U638" s="11">
        <v>1</v>
      </c>
      <c r="V638" s="11">
        <v>-1.8</v>
      </c>
      <c r="W638" s="11">
        <v>-180</v>
      </c>
    </row>
    <row r="639" spans="1:23" ht="15" thickBot="1" x14ac:dyDescent="0.35">
      <c r="A639" t="s">
        <v>573</v>
      </c>
      <c r="B639">
        <f t="shared" ref="B639:G639" si="95">VLOOKUP(B577,$M$557:$S$560,N$555,0)</f>
        <v>0</v>
      </c>
      <c r="C639">
        <f t="shared" si="95"/>
        <v>0</v>
      </c>
      <c r="D639">
        <f t="shared" si="95"/>
        <v>0</v>
      </c>
      <c r="E639">
        <f t="shared" si="95"/>
        <v>0</v>
      </c>
      <c r="F639">
        <f t="shared" si="95"/>
        <v>1.7</v>
      </c>
      <c r="G639">
        <f t="shared" si="95"/>
        <v>0.6</v>
      </c>
      <c r="H639">
        <f t="shared" si="63"/>
        <v>2.2999999999999998</v>
      </c>
      <c r="M639" s="10" t="s">
        <v>744</v>
      </c>
      <c r="N639" s="11">
        <v>0</v>
      </c>
      <c r="O639" s="11">
        <v>1.7</v>
      </c>
      <c r="P639" s="11">
        <v>0</v>
      </c>
      <c r="Q639" s="11">
        <v>0</v>
      </c>
      <c r="R639" s="11">
        <v>0.6</v>
      </c>
      <c r="S639" s="11">
        <v>0</v>
      </c>
      <c r="T639" s="11">
        <v>2.2000000000000002</v>
      </c>
      <c r="U639" s="11">
        <v>1</v>
      </c>
      <c r="V639" s="11">
        <v>-1.2</v>
      </c>
      <c r="W639" s="11">
        <v>-120</v>
      </c>
    </row>
    <row r="640" spans="1:23" ht="15" thickBot="1" x14ac:dyDescent="0.35">
      <c r="A640" t="s">
        <v>574</v>
      </c>
      <c r="B640">
        <f t="shared" ref="B640:G640" si="96">VLOOKUP(B578,$M$557:$S$560,N$555,0)</f>
        <v>0</v>
      </c>
      <c r="C640">
        <f t="shared" si="96"/>
        <v>1.7</v>
      </c>
      <c r="D640">
        <f t="shared" si="96"/>
        <v>0</v>
      </c>
      <c r="E640">
        <f t="shared" si="96"/>
        <v>0</v>
      </c>
      <c r="F640">
        <f t="shared" si="96"/>
        <v>0.6</v>
      </c>
      <c r="G640">
        <f t="shared" si="96"/>
        <v>0.6</v>
      </c>
      <c r="H640">
        <f t="shared" si="63"/>
        <v>2.9</v>
      </c>
      <c r="M640" s="10" t="s">
        <v>745</v>
      </c>
      <c r="N640" s="11">
        <v>0</v>
      </c>
      <c r="O640" s="11">
        <v>1.1000000000000001</v>
      </c>
      <c r="P640" s="11">
        <v>0</v>
      </c>
      <c r="Q640" s="11">
        <v>0</v>
      </c>
      <c r="R640" s="11">
        <v>1.1000000000000001</v>
      </c>
      <c r="S640" s="11">
        <v>0.6</v>
      </c>
      <c r="T640" s="11">
        <v>2.8</v>
      </c>
      <c r="U640" s="11">
        <v>4</v>
      </c>
      <c r="V640" s="11">
        <v>1.2</v>
      </c>
      <c r="W640" s="11">
        <v>30</v>
      </c>
    </row>
    <row r="641" spans="1:23" ht="15" thickBot="1" x14ac:dyDescent="0.35">
      <c r="A641" t="s">
        <v>575</v>
      </c>
      <c r="B641">
        <f t="shared" ref="B641:G641" si="97">VLOOKUP(B579,$M$557:$S$560,N$555,0)</f>
        <v>0</v>
      </c>
      <c r="C641">
        <f t="shared" si="97"/>
        <v>0</v>
      </c>
      <c r="D641">
        <f t="shared" si="97"/>
        <v>0</v>
      </c>
      <c r="E641">
        <f t="shared" si="97"/>
        <v>0</v>
      </c>
      <c r="F641">
        <f t="shared" si="97"/>
        <v>1.7</v>
      </c>
      <c r="G641">
        <f t="shared" si="97"/>
        <v>0</v>
      </c>
      <c r="H641">
        <f t="shared" si="63"/>
        <v>1.7</v>
      </c>
      <c r="M641" s="10" t="s">
        <v>746</v>
      </c>
      <c r="N641" s="11">
        <v>0</v>
      </c>
      <c r="O641" s="11">
        <v>1.1000000000000001</v>
      </c>
      <c r="P641" s="11">
        <v>0</v>
      </c>
      <c r="Q641" s="11">
        <v>0</v>
      </c>
      <c r="R641" s="11">
        <v>1.1000000000000001</v>
      </c>
      <c r="S641" s="11">
        <v>0.6</v>
      </c>
      <c r="T641" s="11">
        <v>2.8</v>
      </c>
      <c r="U641" s="11">
        <v>4</v>
      </c>
      <c r="V641" s="11">
        <v>1.2</v>
      </c>
      <c r="W641" s="11">
        <v>30</v>
      </c>
    </row>
    <row r="642" spans="1:23" ht="15" thickBot="1" x14ac:dyDescent="0.35">
      <c r="A642" t="s">
        <v>576</v>
      </c>
      <c r="B642">
        <f t="shared" ref="B642:G642" si="98">VLOOKUP(B580,$M$557:$S$560,N$555,0)</f>
        <v>0</v>
      </c>
      <c r="C642">
        <f t="shared" si="98"/>
        <v>1.7</v>
      </c>
      <c r="D642">
        <f t="shared" si="98"/>
        <v>0</v>
      </c>
      <c r="E642">
        <f t="shared" si="98"/>
        <v>0</v>
      </c>
      <c r="F642">
        <f t="shared" si="98"/>
        <v>0</v>
      </c>
      <c r="G642">
        <f t="shared" si="98"/>
        <v>0</v>
      </c>
      <c r="H642">
        <f t="shared" si="63"/>
        <v>1.7</v>
      </c>
      <c r="M642" s="10" t="s">
        <v>747</v>
      </c>
      <c r="N642" s="11">
        <v>0</v>
      </c>
      <c r="O642" s="11">
        <v>1.1000000000000001</v>
      </c>
      <c r="P642" s="11">
        <v>0</v>
      </c>
      <c r="Q642" s="11">
        <v>0</v>
      </c>
      <c r="R642" s="11">
        <v>1.1000000000000001</v>
      </c>
      <c r="S642" s="11">
        <v>0.6</v>
      </c>
      <c r="T642" s="11">
        <v>2.8</v>
      </c>
      <c r="U642" s="11">
        <v>1</v>
      </c>
      <c r="V642" s="11">
        <v>-1.8</v>
      </c>
      <c r="W642" s="11">
        <v>-180</v>
      </c>
    </row>
    <row r="643" spans="1:23" ht="15" thickBot="1" x14ac:dyDescent="0.35">
      <c r="A643" t="s">
        <v>577</v>
      </c>
      <c r="B643">
        <f t="shared" ref="B643:G643" si="99">VLOOKUP(B581,$M$557:$S$560,N$555,0)</f>
        <v>0</v>
      </c>
      <c r="C643">
        <f t="shared" si="99"/>
        <v>1.7</v>
      </c>
      <c r="D643">
        <f t="shared" si="99"/>
        <v>0</v>
      </c>
      <c r="E643">
        <f t="shared" si="99"/>
        <v>0</v>
      </c>
      <c r="F643">
        <f t="shared" si="99"/>
        <v>0</v>
      </c>
      <c r="G643">
        <f t="shared" si="99"/>
        <v>0</v>
      </c>
      <c r="H643">
        <f t="shared" si="63"/>
        <v>1.7</v>
      </c>
      <c r="M643" s="10" t="s">
        <v>748</v>
      </c>
      <c r="N643" s="11">
        <v>0</v>
      </c>
      <c r="O643" s="11">
        <v>1.1000000000000001</v>
      </c>
      <c r="P643" s="11">
        <v>0</v>
      </c>
      <c r="Q643" s="11">
        <v>0</v>
      </c>
      <c r="R643" s="11">
        <v>1.1000000000000001</v>
      </c>
      <c r="S643" s="11">
        <v>0.6</v>
      </c>
      <c r="T643" s="11">
        <v>2.8</v>
      </c>
      <c r="U643" s="11">
        <v>4</v>
      </c>
      <c r="V643" s="11">
        <v>1.2</v>
      </c>
      <c r="W643" s="11">
        <v>30</v>
      </c>
    </row>
    <row r="644" spans="1:23" ht="15" thickBot="1" x14ac:dyDescent="0.35">
      <c r="A644" t="s">
        <v>578</v>
      </c>
      <c r="B644">
        <f t="shared" ref="B644:G644" si="100">VLOOKUP(B582,$M$557:$S$560,N$555,0)</f>
        <v>0</v>
      </c>
      <c r="C644">
        <f t="shared" si="100"/>
        <v>1.7</v>
      </c>
      <c r="D644">
        <f t="shared" si="100"/>
        <v>0</v>
      </c>
      <c r="E644">
        <f t="shared" si="100"/>
        <v>0</v>
      </c>
      <c r="F644">
        <f t="shared" si="100"/>
        <v>0</v>
      </c>
      <c r="G644">
        <f t="shared" si="100"/>
        <v>0</v>
      </c>
      <c r="H644">
        <f t="shared" si="63"/>
        <v>1.7</v>
      </c>
      <c r="M644" s="10" t="s">
        <v>749</v>
      </c>
      <c r="N644" s="11">
        <v>0</v>
      </c>
      <c r="O644" s="11">
        <v>1.1000000000000001</v>
      </c>
      <c r="P644" s="11">
        <v>0</v>
      </c>
      <c r="Q644" s="11">
        <v>0</v>
      </c>
      <c r="R644" s="11">
        <v>1.1000000000000001</v>
      </c>
      <c r="S644" s="11">
        <v>0</v>
      </c>
      <c r="T644" s="11">
        <v>2.2000000000000002</v>
      </c>
      <c r="U644" s="11">
        <v>3</v>
      </c>
      <c r="V644" s="11">
        <v>0.8</v>
      </c>
      <c r="W644" s="11">
        <v>26.67</v>
      </c>
    </row>
    <row r="645" spans="1:23" ht="15" thickBot="1" x14ac:dyDescent="0.35">
      <c r="A645" t="s">
        <v>579</v>
      </c>
      <c r="B645">
        <f t="shared" ref="B645:G645" si="101">VLOOKUP(B583,$M$557:$S$560,N$555,0)</f>
        <v>0</v>
      </c>
      <c r="C645">
        <f t="shared" si="101"/>
        <v>1.7</v>
      </c>
      <c r="D645">
        <f t="shared" si="101"/>
        <v>0</v>
      </c>
      <c r="E645">
        <f t="shared" si="101"/>
        <v>0</v>
      </c>
      <c r="F645">
        <f t="shared" si="101"/>
        <v>0</v>
      </c>
      <c r="G645">
        <f t="shared" si="101"/>
        <v>0</v>
      </c>
      <c r="H645">
        <f t="shared" si="63"/>
        <v>1.7</v>
      </c>
      <c r="M645" s="10" t="s">
        <v>750</v>
      </c>
      <c r="N645" s="11">
        <v>0</v>
      </c>
      <c r="O645" s="11">
        <v>1.1000000000000001</v>
      </c>
      <c r="P645" s="11">
        <v>0</v>
      </c>
      <c r="Q645" s="11">
        <v>0</v>
      </c>
      <c r="R645" s="11">
        <v>1.1000000000000001</v>
      </c>
      <c r="S645" s="11">
        <v>0</v>
      </c>
      <c r="T645" s="11">
        <v>2.2000000000000002</v>
      </c>
      <c r="U645" s="11">
        <v>3</v>
      </c>
      <c r="V645" s="11">
        <v>0.8</v>
      </c>
      <c r="W645" s="11">
        <v>26.67</v>
      </c>
    </row>
    <row r="646" spans="1:23" ht="15" thickBot="1" x14ac:dyDescent="0.35">
      <c r="A646" t="s">
        <v>580</v>
      </c>
      <c r="B646">
        <f t="shared" ref="B646:G646" si="102">VLOOKUP(B584,$M$557:$S$560,N$555,0)</f>
        <v>0</v>
      </c>
      <c r="C646">
        <f t="shared" si="102"/>
        <v>1.1000000000000001</v>
      </c>
      <c r="D646">
        <f t="shared" si="102"/>
        <v>0</v>
      </c>
      <c r="E646">
        <f t="shared" si="102"/>
        <v>0</v>
      </c>
      <c r="F646">
        <f t="shared" si="102"/>
        <v>1.1000000000000001</v>
      </c>
      <c r="G646">
        <f t="shared" si="102"/>
        <v>0.6</v>
      </c>
      <c r="H646">
        <f t="shared" si="63"/>
        <v>2.8000000000000003</v>
      </c>
      <c r="M646" s="10" t="s">
        <v>751</v>
      </c>
      <c r="N646" s="11">
        <v>0</v>
      </c>
      <c r="O646" s="11">
        <v>1.1000000000000001</v>
      </c>
      <c r="P646" s="11">
        <v>0</v>
      </c>
      <c r="Q646" s="11">
        <v>0</v>
      </c>
      <c r="R646" s="11">
        <v>1.1000000000000001</v>
      </c>
      <c r="S646" s="11">
        <v>0</v>
      </c>
      <c r="T646" s="11">
        <v>2.2000000000000002</v>
      </c>
      <c r="U646" s="11">
        <v>2</v>
      </c>
      <c r="V646" s="11">
        <v>-0.2</v>
      </c>
      <c r="W646" s="11">
        <v>-10</v>
      </c>
    </row>
    <row r="647" spans="1:23" ht="15" thickBot="1" x14ac:dyDescent="0.35">
      <c r="A647" t="s">
        <v>581</v>
      </c>
      <c r="B647">
        <f t="shared" ref="B647:G647" si="103">VLOOKUP(B585,$M$557:$S$560,N$555,0)</f>
        <v>0</v>
      </c>
      <c r="C647">
        <f t="shared" si="103"/>
        <v>1.7</v>
      </c>
      <c r="D647">
        <f t="shared" si="103"/>
        <v>0</v>
      </c>
      <c r="E647">
        <f t="shared" si="103"/>
        <v>0</v>
      </c>
      <c r="F647">
        <f t="shared" si="103"/>
        <v>0</v>
      </c>
      <c r="G647">
        <f t="shared" si="103"/>
        <v>0.6</v>
      </c>
      <c r="H647">
        <f t="shared" si="63"/>
        <v>2.2999999999999998</v>
      </c>
      <c r="M647" s="10" t="s">
        <v>752</v>
      </c>
      <c r="N647" s="11">
        <v>0</v>
      </c>
      <c r="O647" s="11">
        <v>1.1000000000000001</v>
      </c>
      <c r="P647" s="11">
        <v>0</v>
      </c>
      <c r="Q647" s="11">
        <v>0</v>
      </c>
      <c r="R647" s="11">
        <v>1.1000000000000001</v>
      </c>
      <c r="S647" s="11">
        <v>0</v>
      </c>
      <c r="T647" s="11">
        <v>2.2000000000000002</v>
      </c>
      <c r="U647" s="11">
        <v>1</v>
      </c>
      <c r="V647" s="11">
        <v>-1.2</v>
      </c>
      <c r="W647" s="11">
        <v>-120</v>
      </c>
    </row>
    <row r="648" spans="1:23" ht="15" thickBot="1" x14ac:dyDescent="0.35">
      <c r="A648" t="s">
        <v>582</v>
      </c>
      <c r="B648">
        <f t="shared" ref="B648:G648" si="104">VLOOKUP(B586,$M$557:$S$560,N$555,0)</f>
        <v>0</v>
      </c>
      <c r="C648">
        <f t="shared" si="104"/>
        <v>1.1000000000000001</v>
      </c>
      <c r="D648">
        <f t="shared" si="104"/>
        <v>0</v>
      </c>
      <c r="E648">
        <f t="shared" si="104"/>
        <v>0</v>
      </c>
      <c r="F648">
        <f t="shared" si="104"/>
        <v>1.1000000000000001</v>
      </c>
      <c r="G648">
        <f t="shared" si="104"/>
        <v>0</v>
      </c>
      <c r="H648">
        <f t="shared" si="63"/>
        <v>2.2000000000000002</v>
      </c>
      <c r="M648" s="10" t="s">
        <v>753</v>
      </c>
      <c r="N648" s="11">
        <v>0</v>
      </c>
      <c r="O648" s="11">
        <v>1.1000000000000001</v>
      </c>
      <c r="P648" s="11">
        <v>0</v>
      </c>
      <c r="Q648" s="11">
        <v>0</v>
      </c>
      <c r="R648" s="11">
        <v>1.1000000000000001</v>
      </c>
      <c r="S648" s="11">
        <v>0.6</v>
      </c>
      <c r="T648" s="11">
        <v>2.8</v>
      </c>
      <c r="U648" s="11">
        <v>4</v>
      </c>
      <c r="V648" s="11">
        <v>1.2</v>
      </c>
      <c r="W648" s="11">
        <v>30</v>
      </c>
    </row>
    <row r="649" spans="1:23" ht="15" thickBot="1" x14ac:dyDescent="0.35">
      <c r="A649" t="s">
        <v>583</v>
      </c>
      <c r="B649">
        <f t="shared" ref="B649:G649" si="105">VLOOKUP(B587,$M$557:$S$560,N$555,0)</f>
        <v>0</v>
      </c>
      <c r="C649">
        <f t="shared" si="105"/>
        <v>1.7</v>
      </c>
      <c r="D649">
        <f t="shared" si="105"/>
        <v>0</v>
      </c>
      <c r="E649">
        <f t="shared" si="105"/>
        <v>0</v>
      </c>
      <c r="F649">
        <f t="shared" si="105"/>
        <v>0.6</v>
      </c>
      <c r="G649">
        <f t="shared" si="105"/>
        <v>0</v>
      </c>
      <c r="H649">
        <f t="shared" si="63"/>
        <v>2.2999999999999998</v>
      </c>
      <c r="M649" s="10" t="s">
        <v>754</v>
      </c>
      <c r="N649" s="11">
        <v>0</v>
      </c>
      <c r="O649" s="11">
        <v>1.1000000000000001</v>
      </c>
      <c r="P649" s="11">
        <v>0</v>
      </c>
      <c r="Q649" s="11">
        <v>0</v>
      </c>
      <c r="R649" s="11">
        <v>1.1000000000000001</v>
      </c>
      <c r="S649" s="11">
        <v>0.6</v>
      </c>
      <c r="T649" s="11">
        <v>2.8</v>
      </c>
      <c r="U649" s="11">
        <v>1</v>
      </c>
      <c r="V649" s="11">
        <v>-1.8</v>
      </c>
      <c r="W649" s="11">
        <v>-180</v>
      </c>
    </row>
    <row r="650" spans="1:23" ht="15" thickBot="1" x14ac:dyDescent="0.35">
      <c r="A650" t="s">
        <v>584</v>
      </c>
      <c r="B650">
        <f t="shared" ref="B650:G650" si="106">VLOOKUP(B588,$M$557:$S$560,N$555,0)</f>
        <v>0</v>
      </c>
      <c r="C650">
        <f t="shared" si="106"/>
        <v>0</v>
      </c>
      <c r="D650">
        <f t="shared" si="106"/>
        <v>0</v>
      </c>
      <c r="E650">
        <f t="shared" si="106"/>
        <v>0</v>
      </c>
      <c r="F650">
        <f t="shared" si="106"/>
        <v>1.7</v>
      </c>
      <c r="G650">
        <f t="shared" si="106"/>
        <v>0.6</v>
      </c>
      <c r="H650">
        <f t="shared" si="63"/>
        <v>2.2999999999999998</v>
      </c>
      <c r="M650" s="10" t="s">
        <v>755</v>
      </c>
      <c r="N650" s="11">
        <v>0</v>
      </c>
      <c r="O650" s="11">
        <v>1.1000000000000001</v>
      </c>
      <c r="P650" s="11">
        <v>0</v>
      </c>
      <c r="Q650" s="11">
        <v>0</v>
      </c>
      <c r="R650" s="11">
        <v>1.1000000000000001</v>
      </c>
      <c r="S650" s="11">
        <v>0</v>
      </c>
      <c r="T650" s="11">
        <v>2.2000000000000002</v>
      </c>
      <c r="U650" s="11">
        <v>1</v>
      </c>
      <c r="V650" s="11">
        <v>-1.2</v>
      </c>
      <c r="W650" s="11">
        <v>-120</v>
      </c>
    </row>
    <row r="651" spans="1:23" ht="15" thickBot="1" x14ac:dyDescent="0.35">
      <c r="A651" t="s">
        <v>585</v>
      </c>
      <c r="B651">
        <f t="shared" ref="B651:G651" si="107">VLOOKUP(B589,$M$557:$S$560,N$555,0)</f>
        <v>0</v>
      </c>
      <c r="C651">
        <f t="shared" si="107"/>
        <v>0</v>
      </c>
      <c r="D651">
        <f t="shared" si="107"/>
        <v>0</v>
      </c>
      <c r="E651">
        <f t="shared" si="107"/>
        <v>0</v>
      </c>
      <c r="F651">
        <f t="shared" si="107"/>
        <v>1.7</v>
      </c>
      <c r="G651">
        <f t="shared" si="107"/>
        <v>0.6</v>
      </c>
      <c r="H651">
        <f t="shared" si="63"/>
        <v>2.2999999999999998</v>
      </c>
      <c r="M651" s="10" t="s">
        <v>756</v>
      </c>
      <c r="N651" s="11">
        <v>0</v>
      </c>
      <c r="O651" s="11">
        <v>1.1000000000000001</v>
      </c>
      <c r="P651" s="11">
        <v>0</v>
      </c>
      <c r="Q651" s="11">
        <v>0</v>
      </c>
      <c r="R651" s="11">
        <v>1.1000000000000001</v>
      </c>
      <c r="S651" s="11">
        <v>0</v>
      </c>
      <c r="T651" s="11">
        <v>2.2000000000000002</v>
      </c>
      <c r="U651" s="11">
        <v>2</v>
      </c>
      <c r="V651" s="11">
        <v>-0.2</v>
      </c>
      <c r="W651" s="11">
        <v>-10</v>
      </c>
    </row>
    <row r="652" spans="1:23" ht="15" thickBot="1" x14ac:dyDescent="0.35">
      <c r="A652" t="s">
        <v>586</v>
      </c>
      <c r="B652">
        <f t="shared" ref="B652:G652" si="108">VLOOKUP(B590,$M$557:$S$560,N$555,0)</f>
        <v>0</v>
      </c>
      <c r="C652">
        <f t="shared" si="108"/>
        <v>1.7</v>
      </c>
      <c r="D652">
        <f t="shared" si="108"/>
        <v>0</v>
      </c>
      <c r="E652">
        <f t="shared" si="108"/>
        <v>0</v>
      </c>
      <c r="F652">
        <f t="shared" si="108"/>
        <v>0</v>
      </c>
      <c r="G652">
        <f t="shared" si="108"/>
        <v>0</v>
      </c>
      <c r="H652">
        <f t="shared" si="63"/>
        <v>1.7</v>
      </c>
      <c r="M652" s="10" t="s">
        <v>757</v>
      </c>
      <c r="N652" s="11">
        <v>0</v>
      </c>
      <c r="O652" s="11">
        <v>1.1000000000000001</v>
      </c>
      <c r="P652" s="11">
        <v>0</v>
      </c>
      <c r="Q652" s="11">
        <v>0</v>
      </c>
      <c r="R652" s="11">
        <v>1.1000000000000001</v>
      </c>
      <c r="S652" s="11">
        <v>0.6</v>
      </c>
      <c r="T652" s="11">
        <v>2.8</v>
      </c>
      <c r="U652" s="11">
        <v>4</v>
      </c>
      <c r="V652" s="11">
        <v>1.2</v>
      </c>
      <c r="W652" s="11">
        <v>30</v>
      </c>
    </row>
    <row r="653" spans="1:23" ht="15" thickBot="1" x14ac:dyDescent="0.35">
      <c r="A653" t="s">
        <v>587</v>
      </c>
      <c r="B653">
        <f t="shared" ref="B653:G653" si="109">VLOOKUP(B591,$M$557:$S$560,N$555,0)</f>
        <v>0</v>
      </c>
      <c r="C653">
        <f t="shared" si="109"/>
        <v>1.7</v>
      </c>
      <c r="D653">
        <f t="shared" si="109"/>
        <v>0</v>
      </c>
      <c r="E653">
        <f t="shared" si="109"/>
        <v>0</v>
      </c>
      <c r="F653">
        <f t="shared" si="109"/>
        <v>0.6</v>
      </c>
      <c r="G653">
        <f t="shared" si="109"/>
        <v>0</v>
      </c>
      <c r="H653">
        <f t="shared" si="63"/>
        <v>2.2999999999999998</v>
      </c>
      <c r="M653" s="10" t="s">
        <v>758</v>
      </c>
      <c r="N653" s="11">
        <v>0</v>
      </c>
      <c r="O653" s="11">
        <v>1.1000000000000001</v>
      </c>
      <c r="P653" s="11">
        <v>0</v>
      </c>
      <c r="Q653" s="11">
        <v>0</v>
      </c>
      <c r="R653" s="11">
        <v>1.1000000000000001</v>
      </c>
      <c r="S653" s="11">
        <v>0</v>
      </c>
      <c r="T653" s="11">
        <v>2.2000000000000002</v>
      </c>
      <c r="U653" s="11">
        <v>1</v>
      </c>
      <c r="V653" s="11">
        <v>-1.2</v>
      </c>
      <c r="W653" s="11">
        <v>-120</v>
      </c>
    </row>
    <row r="654" spans="1:23" ht="15" thickBot="1" x14ac:dyDescent="0.35">
      <c r="A654" t="s">
        <v>588</v>
      </c>
      <c r="B654">
        <f t="shared" ref="B654:G654" si="110">VLOOKUP(B592,$M$557:$S$560,N$555,0)</f>
        <v>0</v>
      </c>
      <c r="C654">
        <f t="shared" si="110"/>
        <v>0</v>
      </c>
      <c r="D654">
        <f t="shared" si="110"/>
        <v>0</v>
      </c>
      <c r="E654">
        <f t="shared" si="110"/>
        <v>0</v>
      </c>
      <c r="F654">
        <f t="shared" si="110"/>
        <v>1.7</v>
      </c>
      <c r="G654">
        <f t="shared" si="110"/>
        <v>0</v>
      </c>
      <c r="H654">
        <f t="shared" si="63"/>
        <v>1.7</v>
      </c>
      <c r="M654" s="10" t="s">
        <v>759</v>
      </c>
      <c r="N654" s="11">
        <v>0</v>
      </c>
      <c r="O654" s="11">
        <v>1.1000000000000001</v>
      </c>
      <c r="P654" s="11">
        <v>0</v>
      </c>
      <c r="Q654" s="11">
        <v>0</v>
      </c>
      <c r="R654" s="11">
        <v>1.1000000000000001</v>
      </c>
      <c r="S654" s="11">
        <v>0.6</v>
      </c>
      <c r="T654" s="11">
        <v>2.8</v>
      </c>
      <c r="U654" s="11">
        <v>4</v>
      </c>
      <c r="V654" s="11">
        <v>1.2</v>
      </c>
      <c r="W654" s="11">
        <v>30</v>
      </c>
    </row>
    <row r="655" spans="1:23" ht="15" thickBot="1" x14ac:dyDescent="0.35">
      <c r="A655" t="s">
        <v>589</v>
      </c>
      <c r="B655">
        <f t="shared" ref="B655:G655" si="111">VLOOKUP(B593,$M$557:$S$560,N$555,0)</f>
        <v>0</v>
      </c>
      <c r="C655">
        <f t="shared" si="111"/>
        <v>1.1000000000000001</v>
      </c>
      <c r="D655">
        <f t="shared" si="111"/>
        <v>0</v>
      </c>
      <c r="E655">
        <f t="shared" si="111"/>
        <v>0</v>
      </c>
      <c r="F655">
        <f t="shared" si="111"/>
        <v>1.1000000000000001</v>
      </c>
      <c r="G655">
        <f t="shared" si="111"/>
        <v>0.6</v>
      </c>
      <c r="H655">
        <f t="shared" si="63"/>
        <v>2.8000000000000003</v>
      </c>
      <c r="M655" s="10" t="s">
        <v>760</v>
      </c>
      <c r="N655" s="11">
        <v>0</v>
      </c>
      <c r="O655" s="11">
        <v>1.1000000000000001</v>
      </c>
      <c r="P655" s="11">
        <v>0</v>
      </c>
      <c r="Q655" s="11">
        <v>0</v>
      </c>
      <c r="R655" s="11">
        <v>1.1000000000000001</v>
      </c>
      <c r="S655" s="11">
        <v>0.6</v>
      </c>
      <c r="T655" s="11">
        <v>2.8</v>
      </c>
      <c r="U655" s="11">
        <v>4</v>
      </c>
      <c r="V655" s="11">
        <v>1.2</v>
      </c>
      <c r="W655" s="11">
        <v>30</v>
      </c>
    </row>
    <row r="656" spans="1:23" ht="15" thickBot="1" x14ac:dyDescent="0.35">
      <c r="A656" t="s">
        <v>590</v>
      </c>
      <c r="B656">
        <f t="shared" ref="B656:G656" si="112">VLOOKUP(B594,$M$557:$S$560,N$555,0)</f>
        <v>0</v>
      </c>
      <c r="C656">
        <f t="shared" si="112"/>
        <v>0</v>
      </c>
      <c r="D656">
        <f t="shared" si="112"/>
        <v>0</v>
      </c>
      <c r="E656">
        <f t="shared" si="112"/>
        <v>0</v>
      </c>
      <c r="F656">
        <f t="shared" si="112"/>
        <v>1.7</v>
      </c>
      <c r="G656">
        <f t="shared" si="112"/>
        <v>0</v>
      </c>
      <c r="H656">
        <f t="shared" si="63"/>
        <v>1.7</v>
      </c>
      <c r="M656" s="10" t="s">
        <v>761</v>
      </c>
      <c r="N656" s="11">
        <v>0</v>
      </c>
      <c r="O656" s="11">
        <v>1.1000000000000001</v>
      </c>
      <c r="P656" s="11">
        <v>0</v>
      </c>
      <c r="Q656" s="11">
        <v>0</v>
      </c>
      <c r="R656" s="11">
        <v>1.1000000000000001</v>
      </c>
      <c r="S656" s="11">
        <v>0</v>
      </c>
      <c r="T656" s="11">
        <v>2.2000000000000002</v>
      </c>
      <c r="U656" s="11">
        <v>3</v>
      </c>
      <c r="V656" s="11">
        <v>0.8</v>
      </c>
      <c r="W656" s="11">
        <v>26.67</v>
      </c>
    </row>
    <row r="657" spans="1:23" ht="15" thickBot="1" x14ac:dyDescent="0.35">
      <c r="A657" t="s">
        <v>591</v>
      </c>
      <c r="B657">
        <f t="shared" ref="B657:G657" si="113">VLOOKUP(B595,$M$557:$S$560,N$555,0)</f>
        <v>0</v>
      </c>
      <c r="C657">
        <f t="shared" si="113"/>
        <v>1.7</v>
      </c>
      <c r="D657">
        <f t="shared" si="113"/>
        <v>0</v>
      </c>
      <c r="E657">
        <f t="shared" si="113"/>
        <v>0</v>
      </c>
      <c r="F657">
        <f t="shared" si="113"/>
        <v>0</v>
      </c>
      <c r="G657">
        <f t="shared" si="113"/>
        <v>0</v>
      </c>
      <c r="H657">
        <f t="shared" si="63"/>
        <v>1.7</v>
      </c>
      <c r="M657" s="10" t="s">
        <v>762</v>
      </c>
      <c r="N657" s="11">
        <v>0</v>
      </c>
      <c r="O657" s="11">
        <v>1.1000000000000001</v>
      </c>
      <c r="P657" s="11">
        <v>0</v>
      </c>
      <c r="Q657" s="11">
        <v>0</v>
      </c>
      <c r="R657" s="11">
        <v>1.1000000000000001</v>
      </c>
      <c r="S657" s="11">
        <v>0.6</v>
      </c>
      <c r="T657" s="11">
        <v>2.8</v>
      </c>
      <c r="U657" s="11">
        <v>4</v>
      </c>
      <c r="V657" s="11">
        <v>1.2</v>
      </c>
      <c r="W657" s="11">
        <v>30</v>
      </c>
    </row>
    <row r="658" spans="1:23" ht="15" thickBot="1" x14ac:dyDescent="0.35">
      <c r="A658" t="s">
        <v>592</v>
      </c>
      <c r="B658">
        <f t="shared" ref="B658:G658" si="114">VLOOKUP(B596,$M$557:$S$560,N$555,0)</f>
        <v>0</v>
      </c>
      <c r="C658">
        <f t="shared" si="114"/>
        <v>1.7</v>
      </c>
      <c r="D658">
        <f t="shared" si="114"/>
        <v>0</v>
      </c>
      <c r="E658">
        <f t="shared" si="114"/>
        <v>0</v>
      </c>
      <c r="F658">
        <f t="shared" si="114"/>
        <v>0</v>
      </c>
      <c r="G658">
        <f t="shared" si="114"/>
        <v>0</v>
      </c>
      <c r="H658">
        <f t="shared" si="63"/>
        <v>1.7</v>
      </c>
      <c r="M658" s="10" t="s">
        <v>763</v>
      </c>
      <c r="N658" s="11">
        <v>0</v>
      </c>
      <c r="O658" s="11">
        <v>1.1000000000000001</v>
      </c>
      <c r="P658" s="11">
        <v>0</v>
      </c>
      <c r="Q658" s="11">
        <v>0</v>
      </c>
      <c r="R658" s="11">
        <v>1.1000000000000001</v>
      </c>
      <c r="S658" s="11">
        <v>0.6</v>
      </c>
      <c r="T658" s="11">
        <v>2.8</v>
      </c>
      <c r="U658" s="11">
        <v>4</v>
      </c>
      <c r="V658" s="11">
        <v>1.2</v>
      </c>
      <c r="W658" s="11">
        <v>30</v>
      </c>
    </row>
    <row r="659" spans="1:23" ht="15" thickBot="1" x14ac:dyDescent="0.35">
      <c r="A659" t="s">
        <v>593</v>
      </c>
      <c r="B659">
        <f t="shared" ref="B659:G659" si="115">VLOOKUP(B597,$M$557:$S$560,N$555,0)</f>
        <v>0</v>
      </c>
      <c r="C659">
        <f t="shared" si="115"/>
        <v>0</v>
      </c>
      <c r="D659">
        <f t="shared" si="115"/>
        <v>0</v>
      </c>
      <c r="E659">
        <f t="shared" si="115"/>
        <v>0</v>
      </c>
      <c r="F659">
        <f t="shared" si="115"/>
        <v>1.7</v>
      </c>
      <c r="G659">
        <f t="shared" si="115"/>
        <v>0.6</v>
      </c>
      <c r="H659">
        <f t="shared" si="63"/>
        <v>2.2999999999999998</v>
      </c>
      <c r="M659" s="10" t="s">
        <v>764</v>
      </c>
      <c r="N659" s="11">
        <v>0</v>
      </c>
      <c r="O659" s="11">
        <v>1.1000000000000001</v>
      </c>
      <c r="P659" s="11">
        <v>0</v>
      </c>
      <c r="Q659" s="11">
        <v>0</v>
      </c>
      <c r="R659" s="11">
        <v>1.1000000000000001</v>
      </c>
      <c r="S659" s="11">
        <v>0.6</v>
      </c>
      <c r="T659" s="11">
        <v>2.8</v>
      </c>
      <c r="U659" s="11">
        <v>2</v>
      </c>
      <c r="V659" s="11">
        <v>-0.8</v>
      </c>
      <c r="W659" s="11">
        <v>-40</v>
      </c>
    </row>
    <row r="660" spans="1:23" ht="15" thickBot="1" x14ac:dyDescent="0.35">
      <c r="A660" t="s">
        <v>594</v>
      </c>
      <c r="B660">
        <f t="shared" ref="B660:G660" si="116">VLOOKUP(B598,$M$557:$S$560,N$555,0)</f>
        <v>0</v>
      </c>
      <c r="C660">
        <f t="shared" si="116"/>
        <v>1.1000000000000001</v>
      </c>
      <c r="D660">
        <f t="shared" si="116"/>
        <v>0</v>
      </c>
      <c r="E660">
        <f t="shared" si="116"/>
        <v>0</v>
      </c>
      <c r="F660">
        <f t="shared" si="116"/>
        <v>1.1000000000000001</v>
      </c>
      <c r="G660">
        <f t="shared" si="116"/>
        <v>0</v>
      </c>
      <c r="H660">
        <f t="shared" si="63"/>
        <v>2.2000000000000002</v>
      </c>
      <c r="M660" s="10" t="s">
        <v>765</v>
      </c>
      <c r="N660" s="11">
        <v>0</v>
      </c>
      <c r="O660" s="11">
        <v>1.1000000000000001</v>
      </c>
      <c r="P660" s="11">
        <v>0</v>
      </c>
      <c r="Q660" s="11">
        <v>0</v>
      </c>
      <c r="R660" s="11">
        <v>1.1000000000000001</v>
      </c>
      <c r="S660" s="11">
        <v>0.6</v>
      </c>
      <c r="T660" s="11">
        <v>2.8</v>
      </c>
      <c r="U660" s="11">
        <v>2</v>
      </c>
      <c r="V660" s="11">
        <v>-0.8</v>
      </c>
      <c r="W660" s="11">
        <v>-40</v>
      </c>
    </row>
    <row r="661" spans="1:23" ht="15" thickBot="1" x14ac:dyDescent="0.35">
      <c r="A661" t="s">
        <v>595</v>
      </c>
      <c r="B661">
        <f t="shared" ref="B661:G661" si="117">VLOOKUP(B599,$M$557:$S$560,N$555,0)</f>
        <v>0</v>
      </c>
      <c r="C661">
        <f t="shared" si="117"/>
        <v>1.7</v>
      </c>
      <c r="D661">
        <f t="shared" si="117"/>
        <v>0</v>
      </c>
      <c r="E661">
        <f t="shared" si="117"/>
        <v>0</v>
      </c>
      <c r="F661">
        <f t="shared" si="117"/>
        <v>0</v>
      </c>
      <c r="G661">
        <f t="shared" si="117"/>
        <v>0</v>
      </c>
      <c r="H661">
        <f t="shared" si="63"/>
        <v>1.7</v>
      </c>
      <c r="M661" s="10" t="s">
        <v>766</v>
      </c>
      <c r="N661" s="11">
        <v>0</v>
      </c>
      <c r="O661" s="11">
        <v>1.1000000000000001</v>
      </c>
      <c r="P661" s="11">
        <v>0</v>
      </c>
      <c r="Q661" s="11">
        <v>0</v>
      </c>
      <c r="R661" s="11">
        <v>1.1000000000000001</v>
      </c>
      <c r="S661" s="11">
        <v>0</v>
      </c>
      <c r="T661" s="11">
        <v>2.2000000000000002</v>
      </c>
      <c r="U661" s="11">
        <v>2</v>
      </c>
      <c r="V661" s="11">
        <v>-0.2</v>
      </c>
      <c r="W661" s="11">
        <v>-10</v>
      </c>
    </row>
    <row r="662" spans="1:23" ht="15" thickBot="1" x14ac:dyDescent="0.35">
      <c r="A662" t="s">
        <v>596</v>
      </c>
      <c r="B662">
        <f t="shared" ref="B662:G662" si="118">VLOOKUP(B600,$M$557:$S$560,N$555,0)</f>
        <v>0</v>
      </c>
      <c r="C662">
        <f t="shared" si="118"/>
        <v>1.7</v>
      </c>
      <c r="D662">
        <f t="shared" si="118"/>
        <v>0</v>
      </c>
      <c r="E662">
        <f t="shared" si="118"/>
        <v>0</v>
      </c>
      <c r="F662">
        <f t="shared" si="118"/>
        <v>0.6</v>
      </c>
      <c r="G662">
        <f t="shared" si="118"/>
        <v>0</v>
      </c>
      <c r="H662">
        <f t="shared" si="63"/>
        <v>2.2999999999999998</v>
      </c>
      <c r="M662" s="10" t="s">
        <v>767</v>
      </c>
      <c r="N662" s="11">
        <v>0</v>
      </c>
      <c r="O662" s="11">
        <v>1.7</v>
      </c>
      <c r="P662" s="11">
        <v>0</v>
      </c>
      <c r="Q662" s="11">
        <v>0</v>
      </c>
      <c r="R662" s="11">
        <v>0.6</v>
      </c>
      <c r="S662" s="11">
        <v>0</v>
      </c>
      <c r="T662" s="11">
        <v>2.2000000000000002</v>
      </c>
      <c r="U662" s="11">
        <v>2</v>
      </c>
      <c r="V662" s="11">
        <v>-0.2</v>
      </c>
      <c r="W662" s="11">
        <v>-10</v>
      </c>
    </row>
    <row r="663" spans="1:23" ht="15" thickBot="1" x14ac:dyDescent="0.35">
      <c r="A663" t="s">
        <v>597</v>
      </c>
      <c r="B663">
        <f t="shared" ref="B663:G663" si="119">VLOOKUP(B601,$M$557:$S$560,N$555,0)</f>
        <v>0</v>
      </c>
      <c r="C663">
        <f t="shared" si="119"/>
        <v>1.1000000000000001</v>
      </c>
      <c r="D663">
        <f t="shared" si="119"/>
        <v>0</v>
      </c>
      <c r="E663">
        <f t="shared" si="119"/>
        <v>0</v>
      </c>
      <c r="F663">
        <f t="shared" si="119"/>
        <v>1.1000000000000001</v>
      </c>
      <c r="G663">
        <f t="shared" si="119"/>
        <v>0</v>
      </c>
      <c r="H663">
        <f t="shared" si="63"/>
        <v>2.2000000000000002</v>
      </c>
      <c r="M663" s="10" t="s">
        <v>768</v>
      </c>
      <c r="N663" s="11">
        <v>0</v>
      </c>
      <c r="O663" s="11">
        <v>1.1000000000000001</v>
      </c>
      <c r="P663" s="11">
        <v>0</v>
      </c>
      <c r="Q663" s="11">
        <v>0</v>
      </c>
      <c r="R663" s="11">
        <v>1.1000000000000001</v>
      </c>
      <c r="S663" s="11">
        <v>0</v>
      </c>
      <c r="T663" s="11">
        <v>2.2000000000000002</v>
      </c>
      <c r="U663" s="11">
        <v>1</v>
      </c>
      <c r="V663" s="11">
        <v>-1.2</v>
      </c>
      <c r="W663" s="11">
        <v>-120</v>
      </c>
    </row>
    <row r="664" spans="1:23" ht="15" thickBot="1" x14ac:dyDescent="0.35">
      <c r="A664" t="s">
        <v>598</v>
      </c>
      <c r="B664">
        <f t="shared" ref="B664:G664" si="120">VLOOKUP(B602,$M$557:$S$560,N$555,0)</f>
        <v>0</v>
      </c>
      <c r="C664">
        <f t="shared" si="120"/>
        <v>1.7</v>
      </c>
      <c r="D664">
        <f t="shared" si="120"/>
        <v>0</v>
      </c>
      <c r="E664">
        <f t="shared" si="120"/>
        <v>0</v>
      </c>
      <c r="F664">
        <f t="shared" si="120"/>
        <v>0.6</v>
      </c>
      <c r="G664">
        <f t="shared" si="120"/>
        <v>0</v>
      </c>
      <c r="H664">
        <f t="shared" si="63"/>
        <v>2.2999999999999998</v>
      </c>
      <c r="M664" s="10" t="s">
        <v>769</v>
      </c>
      <c r="N664" s="11">
        <v>0</v>
      </c>
      <c r="O664" s="11">
        <v>1.1000000000000001</v>
      </c>
      <c r="P664" s="11">
        <v>0</v>
      </c>
      <c r="Q664" s="11">
        <v>0</v>
      </c>
      <c r="R664" s="11">
        <v>1.1000000000000001</v>
      </c>
      <c r="S664" s="11">
        <v>0</v>
      </c>
      <c r="T664" s="11">
        <v>2.2000000000000002</v>
      </c>
      <c r="U664" s="11">
        <v>2</v>
      </c>
      <c r="V664" s="11">
        <v>-0.2</v>
      </c>
      <c r="W664" s="11">
        <v>-10</v>
      </c>
    </row>
    <row r="665" spans="1:23" ht="15" thickBot="1" x14ac:dyDescent="0.35">
      <c r="A665" t="s">
        <v>599</v>
      </c>
      <c r="B665">
        <f t="shared" ref="B665:G665" si="121">VLOOKUP(B603,$M$557:$S$560,N$555,0)</f>
        <v>0</v>
      </c>
      <c r="C665">
        <f t="shared" si="121"/>
        <v>1.1000000000000001</v>
      </c>
      <c r="D665">
        <f t="shared" si="121"/>
        <v>0</v>
      </c>
      <c r="E665">
        <f t="shared" si="121"/>
        <v>0</v>
      </c>
      <c r="F665">
        <f t="shared" si="121"/>
        <v>1.1000000000000001</v>
      </c>
      <c r="G665">
        <f t="shared" si="121"/>
        <v>0</v>
      </c>
      <c r="H665">
        <f t="shared" si="63"/>
        <v>2.2000000000000002</v>
      </c>
      <c r="M665" s="10" t="s">
        <v>770</v>
      </c>
      <c r="N665" s="11">
        <v>0</v>
      </c>
      <c r="O665" s="11">
        <v>1.1000000000000001</v>
      </c>
      <c r="P665" s="11">
        <v>0</v>
      </c>
      <c r="Q665" s="11">
        <v>0</v>
      </c>
      <c r="R665" s="11">
        <v>1.1000000000000001</v>
      </c>
      <c r="S665" s="11">
        <v>0</v>
      </c>
      <c r="T665" s="11">
        <v>2.2000000000000002</v>
      </c>
      <c r="U665" s="11">
        <v>1</v>
      </c>
      <c r="V665" s="11">
        <v>-1.2</v>
      </c>
      <c r="W665" s="11">
        <v>-120</v>
      </c>
    </row>
    <row r="666" spans="1:23" ht="15" thickBot="1" x14ac:dyDescent="0.35">
      <c r="M666" s="10" t="s">
        <v>771</v>
      </c>
      <c r="N666" s="11">
        <v>0</v>
      </c>
      <c r="O666" s="11">
        <v>1.1000000000000001</v>
      </c>
      <c r="P666" s="11">
        <v>0</v>
      </c>
      <c r="Q666" s="11">
        <v>0</v>
      </c>
      <c r="R666" s="11">
        <v>1.1000000000000001</v>
      </c>
      <c r="S666" s="11">
        <v>0</v>
      </c>
      <c r="T666" s="11">
        <v>2.2000000000000002</v>
      </c>
      <c r="U666" s="11">
        <v>1</v>
      </c>
      <c r="V666" s="11">
        <v>-1.2</v>
      </c>
      <c r="W666" s="11">
        <v>-120</v>
      </c>
    </row>
    <row r="667" spans="1:23" ht="15" thickBot="1" x14ac:dyDescent="0.35">
      <c r="M667" s="10" t="s">
        <v>772</v>
      </c>
      <c r="N667" s="11">
        <v>0</v>
      </c>
      <c r="O667" s="11">
        <v>1.1000000000000001</v>
      </c>
      <c r="P667" s="11">
        <v>0</v>
      </c>
      <c r="Q667" s="11">
        <v>0</v>
      </c>
      <c r="R667" s="11">
        <v>1.1000000000000001</v>
      </c>
      <c r="S667" s="11">
        <v>0.6</v>
      </c>
      <c r="T667" s="11">
        <v>2.8</v>
      </c>
      <c r="U667" s="11">
        <v>4</v>
      </c>
      <c r="V667" s="11">
        <v>1.2</v>
      </c>
      <c r="W667" s="11">
        <v>30</v>
      </c>
    </row>
    <row r="668" spans="1:23" ht="15" thickBot="1" x14ac:dyDescent="0.35">
      <c r="M668" s="10" t="s">
        <v>773</v>
      </c>
      <c r="N668" s="11">
        <v>0</v>
      </c>
      <c r="O668" s="11">
        <v>1.1000000000000001</v>
      </c>
      <c r="P668" s="11">
        <v>0</v>
      </c>
      <c r="Q668" s="11">
        <v>0</v>
      </c>
      <c r="R668" s="11">
        <v>1.1000000000000001</v>
      </c>
      <c r="S668" s="11">
        <v>0.6</v>
      </c>
      <c r="T668" s="11">
        <v>2.8</v>
      </c>
      <c r="U668" s="11">
        <v>4</v>
      </c>
      <c r="V668" s="11">
        <v>1.2</v>
      </c>
      <c r="W668" s="11">
        <v>30</v>
      </c>
    </row>
    <row r="669" spans="1:23" ht="15" thickBot="1" x14ac:dyDescent="0.35">
      <c r="M669" s="10" t="s">
        <v>774</v>
      </c>
      <c r="N669" s="11">
        <v>0</v>
      </c>
      <c r="O669" s="11">
        <v>1.1000000000000001</v>
      </c>
      <c r="P669" s="11">
        <v>0</v>
      </c>
      <c r="Q669" s="11">
        <v>0</v>
      </c>
      <c r="R669" s="11">
        <v>1.1000000000000001</v>
      </c>
      <c r="S669" s="11">
        <v>0.6</v>
      </c>
      <c r="T669" s="11">
        <v>2.8</v>
      </c>
      <c r="U669" s="11">
        <v>4</v>
      </c>
      <c r="V669" s="11">
        <v>1.2</v>
      </c>
      <c r="W669" s="11">
        <v>30</v>
      </c>
    </row>
    <row r="670" spans="1:23" ht="15" thickBot="1" x14ac:dyDescent="0.35">
      <c r="M670" s="10" t="s">
        <v>775</v>
      </c>
      <c r="N670" s="11">
        <v>0</v>
      </c>
      <c r="O670" s="11">
        <v>1.1000000000000001</v>
      </c>
      <c r="P670" s="11">
        <v>0</v>
      </c>
      <c r="Q670" s="11">
        <v>0</v>
      </c>
      <c r="R670" s="11">
        <v>1.1000000000000001</v>
      </c>
      <c r="S670" s="11">
        <v>0.6</v>
      </c>
      <c r="T670" s="11">
        <v>2.8</v>
      </c>
      <c r="U670" s="11">
        <v>4</v>
      </c>
      <c r="V670" s="11">
        <v>1.2</v>
      </c>
      <c r="W670" s="11">
        <v>30</v>
      </c>
    </row>
    <row r="671" spans="1:23" ht="15" thickBot="1" x14ac:dyDescent="0.35">
      <c r="M671" s="10" t="s">
        <v>776</v>
      </c>
      <c r="N671" s="11">
        <v>0</v>
      </c>
      <c r="O671" s="11">
        <v>1.1000000000000001</v>
      </c>
      <c r="P671" s="11">
        <v>0</v>
      </c>
      <c r="Q671" s="11">
        <v>0</v>
      </c>
      <c r="R671" s="11">
        <v>1.1000000000000001</v>
      </c>
      <c r="S671" s="11">
        <v>0.6</v>
      </c>
      <c r="T671" s="11">
        <v>2.8</v>
      </c>
      <c r="U671" s="11">
        <v>4</v>
      </c>
      <c r="V671" s="11">
        <v>1.2</v>
      </c>
      <c r="W671" s="11">
        <v>30</v>
      </c>
    </row>
    <row r="672" spans="1:23" ht="15" thickBot="1" x14ac:dyDescent="0.35">
      <c r="M672" s="10" t="s">
        <v>777</v>
      </c>
      <c r="N672" s="11">
        <v>0</v>
      </c>
      <c r="O672" s="11">
        <v>1.1000000000000001</v>
      </c>
      <c r="P672" s="11">
        <v>0</v>
      </c>
      <c r="Q672" s="11">
        <v>0</v>
      </c>
      <c r="R672" s="11">
        <v>1.1000000000000001</v>
      </c>
      <c r="S672" s="11">
        <v>0.6</v>
      </c>
      <c r="T672" s="11">
        <v>2.8</v>
      </c>
      <c r="U672" s="11">
        <v>2</v>
      </c>
      <c r="V672" s="11">
        <v>-0.8</v>
      </c>
      <c r="W672" s="11">
        <v>-40</v>
      </c>
    </row>
    <row r="673" spans="13:23" ht="15" thickBot="1" x14ac:dyDescent="0.35">
      <c r="M673" s="10" t="s">
        <v>778</v>
      </c>
      <c r="N673" s="11">
        <v>0</v>
      </c>
      <c r="O673" s="11">
        <v>1.1000000000000001</v>
      </c>
      <c r="P673" s="11">
        <v>0</v>
      </c>
      <c r="Q673" s="11">
        <v>0</v>
      </c>
      <c r="R673" s="11">
        <v>1.1000000000000001</v>
      </c>
      <c r="S673" s="11">
        <v>0</v>
      </c>
      <c r="T673" s="11">
        <v>2.2000000000000002</v>
      </c>
      <c r="U673" s="11">
        <v>3</v>
      </c>
      <c r="V673" s="11">
        <v>0.8</v>
      </c>
      <c r="W673" s="11">
        <v>26.67</v>
      </c>
    </row>
    <row r="674" spans="13:23" ht="15" thickBot="1" x14ac:dyDescent="0.35">
      <c r="M674" s="10" t="s">
        <v>779</v>
      </c>
      <c r="N674" s="11">
        <v>0</v>
      </c>
      <c r="O674" s="11">
        <v>1.1000000000000001</v>
      </c>
      <c r="P674" s="11">
        <v>0</v>
      </c>
      <c r="Q674" s="11">
        <v>0</v>
      </c>
      <c r="R674" s="11">
        <v>1.1000000000000001</v>
      </c>
      <c r="S674" s="11">
        <v>0</v>
      </c>
      <c r="T674" s="11">
        <v>2.2000000000000002</v>
      </c>
      <c r="U674" s="11">
        <v>3</v>
      </c>
      <c r="V674" s="11">
        <v>0.8</v>
      </c>
      <c r="W674" s="11">
        <v>26.67</v>
      </c>
    </row>
    <row r="675" spans="13:23" ht="15" thickBot="1" x14ac:dyDescent="0.35">
      <c r="M675" s="10" t="s">
        <v>780</v>
      </c>
      <c r="N675" s="11">
        <v>0</v>
      </c>
      <c r="O675" s="11">
        <v>1.1000000000000001</v>
      </c>
      <c r="P675" s="11">
        <v>0</v>
      </c>
      <c r="Q675" s="11">
        <v>0</v>
      </c>
      <c r="R675" s="11">
        <v>1.1000000000000001</v>
      </c>
      <c r="S675" s="11">
        <v>0</v>
      </c>
      <c r="T675" s="11">
        <v>2.2000000000000002</v>
      </c>
      <c r="U675" s="11">
        <v>1</v>
      </c>
      <c r="V675" s="11">
        <v>-1.2</v>
      </c>
      <c r="W675" s="11">
        <v>-120</v>
      </c>
    </row>
    <row r="676" spans="13:23" ht="15" thickBot="1" x14ac:dyDescent="0.35">
      <c r="M676" s="10" t="s">
        <v>781</v>
      </c>
      <c r="N676" s="11">
        <v>0</v>
      </c>
      <c r="O676" s="11">
        <v>1.1000000000000001</v>
      </c>
      <c r="P676" s="11">
        <v>0</v>
      </c>
      <c r="Q676" s="11">
        <v>0</v>
      </c>
      <c r="R676" s="11">
        <v>1.1000000000000001</v>
      </c>
      <c r="S676" s="11">
        <v>0.6</v>
      </c>
      <c r="T676" s="11">
        <v>2.8</v>
      </c>
      <c r="U676" s="11">
        <v>1</v>
      </c>
      <c r="V676" s="11">
        <v>-1.8</v>
      </c>
      <c r="W676" s="11">
        <v>-180</v>
      </c>
    </row>
    <row r="677" spans="13:23" ht="15" thickBot="1" x14ac:dyDescent="0.35">
      <c r="M677" s="10" t="s">
        <v>782</v>
      </c>
      <c r="N677" s="11">
        <v>0</v>
      </c>
      <c r="O677" s="11">
        <v>1.1000000000000001</v>
      </c>
      <c r="P677" s="11">
        <v>0</v>
      </c>
      <c r="Q677" s="11">
        <v>0</v>
      </c>
      <c r="R677" s="11">
        <v>1.1000000000000001</v>
      </c>
      <c r="S677" s="11">
        <v>0.6</v>
      </c>
      <c r="T677" s="11">
        <v>2.8</v>
      </c>
      <c r="U677" s="11">
        <v>1</v>
      </c>
      <c r="V677" s="11">
        <v>-1.8</v>
      </c>
      <c r="W677" s="11">
        <v>-180</v>
      </c>
    </row>
    <row r="678" spans="13:23" ht="15" thickBot="1" x14ac:dyDescent="0.35">
      <c r="M678" s="10" t="s">
        <v>783</v>
      </c>
      <c r="N678" s="11">
        <v>0</v>
      </c>
      <c r="O678" s="11">
        <v>1.1000000000000001</v>
      </c>
      <c r="P678" s="11">
        <v>0</v>
      </c>
      <c r="Q678" s="11">
        <v>0</v>
      </c>
      <c r="R678" s="11">
        <v>1.1000000000000001</v>
      </c>
      <c r="S678" s="11">
        <v>0</v>
      </c>
      <c r="T678" s="11">
        <v>2.2000000000000002</v>
      </c>
      <c r="U678" s="11">
        <v>2</v>
      </c>
      <c r="V678" s="11">
        <v>-0.2</v>
      </c>
      <c r="W678" s="11">
        <v>-10</v>
      </c>
    </row>
    <row r="679" spans="13:23" ht="15" thickBot="1" x14ac:dyDescent="0.35">
      <c r="M679" s="10" t="s">
        <v>784</v>
      </c>
      <c r="N679" s="11">
        <v>0</v>
      </c>
      <c r="O679" s="11">
        <v>1.1000000000000001</v>
      </c>
      <c r="P679" s="11">
        <v>0</v>
      </c>
      <c r="Q679" s="11">
        <v>0</v>
      </c>
      <c r="R679" s="11">
        <v>1.1000000000000001</v>
      </c>
      <c r="S679" s="11">
        <v>0</v>
      </c>
      <c r="T679" s="11">
        <v>2.2000000000000002</v>
      </c>
      <c r="U679" s="11">
        <v>3</v>
      </c>
      <c r="V679" s="11">
        <v>0.8</v>
      </c>
      <c r="W679" s="11">
        <v>26.67</v>
      </c>
    </row>
    <row r="680" spans="13:23" ht="15" thickBot="1" x14ac:dyDescent="0.35">
      <c r="M680" s="10" t="s">
        <v>785</v>
      </c>
      <c r="N680" s="11">
        <v>0</v>
      </c>
      <c r="O680" s="11">
        <v>1.7</v>
      </c>
      <c r="P680" s="11">
        <v>0</v>
      </c>
      <c r="Q680" s="11">
        <v>0</v>
      </c>
      <c r="R680" s="11">
        <v>0.6</v>
      </c>
      <c r="S680" s="11">
        <v>0</v>
      </c>
      <c r="T680" s="11">
        <v>2.2000000000000002</v>
      </c>
      <c r="U680" s="11">
        <v>1</v>
      </c>
      <c r="V680" s="11">
        <v>-1.2</v>
      </c>
      <c r="W680" s="11">
        <v>-120</v>
      </c>
    </row>
    <row r="681" spans="13:23" ht="15" thickBot="1" x14ac:dyDescent="0.35">
      <c r="M681" s="10" t="s">
        <v>786</v>
      </c>
      <c r="N681" s="11">
        <v>0</v>
      </c>
      <c r="O681" s="11">
        <v>1.1000000000000001</v>
      </c>
      <c r="P681" s="11">
        <v>0</v>
      </c>
      <c r="Q681" s="11">
        <v>0</v>
      </c>
      <c r="R681" s="11">
        <v>1.1000000000000001</v>
      </c>
      <c r="S681" s="11">
        <v>0</v>
      </c>
      <c r="T681" s="11">
        <v>2.2000000000000002</v>
      </c>
      <c r="U681" s="11">
        <v>1</v>
      </c>
      <c r="V681" s="11">
        <v>-1.2</v>
      </c>
      <c r="W681" s="11">
        <v>-120</v>
      </c>
    </row>
    <row r="682" spans="13:23" ht="15" thickBot="1" x14ac:dyDescent="0.35">
      <c r="M682" s="10" t="s">
        <v>787</v>
      </c>
      <c r="N682" s="11">
        <v>0</v>
      </c>
      <c r="O682" s="11">
        <v>1.7</v>
      </c>
      <c r="P682" s="11">
        <v>0</v>
      </c>
      <c r="Q682" s="11">
        <v>0</v>
      </c>
      <c r="R682" s="11">
        <v>0.6</v>
      </c>
      <c r="S682" s="11">
        <v>0</v>
      </c>
      <c r="T682" s="11">
        <v>2.2000000000000002</v>
      </c>
      <c r="U682" s="11">
        <v>3</v>
      </c>
      <c r="V682" s="11">
        <v>0.8</v>
      </c>
      <c r="W682" s="11">
        <v>26.67</v>
      </c>
    </row>
    <row r="683" spans="13:23" ht="15" thickBot="1" x14ac:dyDescent="0.35">
      <c r="M683" s="10" t="s">
        <v>788</v>
      </c>
      <c r="N683" s="11">
        <v>0</v>
      </c>
      <c r="O683" s="11">
        <v>1.1000000000000001</v>
      </c>
      <c r="P683" s="11">
        <v>0</v>
      </c>
      <c r="Q683" s="11">
        <v>0</v>
      </c>
      <c r="R683" s="11">
        <v>1.1000000000000001</v>
      </c>
      <c r="S683" s="11">
        <v>0</v>
      </c>
      <c r="T683" s="11">
        <v>2.2000000000000002</v>
      </c>
      <c r="U683" s="11">
        <v>1</v>
      </c>
      <c r="V683" s="11">
        <v>-1.2</v>
      </c>
      <c r="W683" s="11">
        <v>-120</v>
      </c>
    </row>
    <row r="684" spans="13:23" ht="15" thickBot="1" x14ac:dyDescent="0.35">
      <c r="M684" s="10" t="s">
        <v>789</v>
      </c>
      <c r="N684" s="11">
        <v>0</v>
      </c>
      <c r="O684" s="11">
        <v>1.1000000000000001</v>
      </c>
      <c r="P684" s="11">
        <v>0</v>
      </c>
      <c r="Q684" s="11">
        <v>0</v>
      </c>
      <c r="R684" s="11">
        <v>1.1000000000000001</v>
      </c>
      <c r="S684" s="11">
        <v>0</v>
      </c>
      <c r="T684" s="11">
        <v>2.2000000000000002</v>
      </c>
      <c r="U684" s="11">
        <v>1</v>
      </c>
      <c r="V684" s="11">
        <v>-1.2</v>
      </c>
      <c r="W684" s="11">
        <v>-120</v>
      </c>
    </row>
    <row r="685" spans="13:23" ht="15" thickBot="1" x14ac:dyDescent="0.35">
      <c r="M685" s="10" t="s">
        <v>790</v>
      </c>
      <c r="N685" s="11">
        <v>0</v>
      </c>
      <c r="O685" s="11">
        <v>1.1000000000000001</v>
      </c>
      <c r="P685" s="11">
        <v>0</v>
      </c>
      <c r="Q685" s="11">
        <v>0</v>
      </c>
      <c r="R685" s="11">
        <v>1.1000000000000001</v>
      </c>
      <c r="S685" s="11">
        <v>0.6</v>
      </c>
      <c r="T685" s="11">
        <v>2.8</v>
      </c>
      <c r="U685" s="11">
        <v>4</v>
      </c>
      <c r="V685" s="11">
        <v>1.2</v>
      </c>
      <c r="W685" s="11">
        <v>30</v>
      </c>
    </row>
    <row r="686" spans="13:23" ht="15" thickBot="1" x14ac:dyDescent="0.35">
      <c r="M686" s="10" t="s">
        <v>791</v>
      </c>
      <c r="N686" s="11">
        <v>0</v>
      </c>
      <c r="O686" s="11">
        <v>1.1000000000000001</v>
      </c>
      <c r="P686" s="11">
        <v>0</v>
      </c>
      <c r="Q686" s="11">
        <v>0</v>
      </c>
      <c r="R686" s="11">
        <v>1.1000000000000001</v>
      </c>
      <c r="S686" s="11">
        <v>0.6</v>
      </c>
      <c r="T686" s="11">
        <v>2.8</v>
      </c>
      <c r="U686" s="11">
        <v>2</v>
      </c>
      <c r="V686" s="11">
        <v>-0.8</v>
      </c>
      <c r="W686" s="11">
        <v>-40</v>
      </c>
    </row>
    <row r="687" spans="13:23" ht="15" thickBot="1" x14ac:dyDescent="0.35">
      <c r="M687" s="10" t="s">
        <v>792</v>
      </c>
      <c r="N687" s="11">
        <v>0</v>
      </c>
      <c r="O687" s="11">
        <v>1.1000000000000001</v>
      </c>
      <c r="P687" s="11">
        <v>0</v>
      </c>
      <c r="Q687" s="11">
        <v>0</v>
      </c>
      <c r="R687" s="11">
        <v>1.1000000000000001</v>
      </c>
      <c r="S687" s="11">
        <v>0.6</v>
      </c>
      <c r="T687" s="11">
        <v>2.8</v>
      </c>
      <c r="U687" s="11">
        <v>4</v>
      </c>
      <c r="V687" s="11">
        <v>1.2</v>
      </c>
      <c r="W687" s="11">
        <v>30</v>
      </c>
    </row>
    <row r="688" spans="13:23" ht="15" thickBot="1" x14ac:dyDescent="0.35">
      <c r="M688" s="10" t="s">
        <v>793</v>
      </c>
      <c r="N688" s="11">
        <v>0</v>
      </c>
      <c r="O688" s="11">
        <v>1.1000000000000001</v>
      </c>
      <c r="P688" s="11">
        <v>0</v>
      </c>
      <c r="Q688" s="11">
        <v>0</v>
      </c>
      <c r="R688" s="11">
        <v>1.1000000000000001</v>
      </c>
      <c r="S688" s="11">
        <v>0</v>
      </c>
      <c r="T688" s="11">
        <v>2.2000000000000002</v>
      </c>
      <c r="U688" s="11">
        <v>3</v>
      </c>
      <c r="V688" s="11">
        <v>0.8</v>
      </c>
      <c r="W688" s="11">
        <v>26.67</v>
      </c>
    </row>
    <row r="689" spans="13:23" ht="15" thickBot="1" x14ac:dyDescent="0.35">
      <c r="M689" s="10" t="s">
        <v>794</v>
      </c>
      <c r="N689" s="11">
        <v>0</v>
      </c>
      <c r="O689" s="11">
        <v>1.1000000000000001</v>
      </c>
      <c r="P689" s="11">
        <v>0</v>
      </c>
      <c r="Q689" s="11">
        <v>0</v>
      </c>
      <c r="R689" s="11">
        <v>1.1000000000000001</v>
      </c>
      <c r="S689" s="11">
        <v>0</v>
      </c>
      <c r="T689" s="11">
        <v>2.2000000000000002</v>
      </c>
      <c r="U689" s="11">
        <v>1</v>
      </c>
      <c r="V689" s="11">
        <v>-1.2</v>
      </c>
      <c r="W689" s="11">
        <v>-120</v>
      </c>
    </row>
    <row r="690" spans="13:23" ht="15" thickBot="1" x14ac:dyDescent="0.35">
      <c r="M690" s="10" t="s">
        <v>795</v>
      </c>
      <c r="N690" s="11">
        <v>0</v>
      </c>
      <c r="O690" s="11">
        <v>1.1000000000000001</v>
      </c>
      <c r="P690" s="11">
        <v>0</v>
      </c>
      <c r="Q690" s="11">
        <v>0</v>
      </c>
      <c r="R690" s="11">
        <v>1.1000000000000001</v>
      </c>
      <c r="S690" s="11">
        <v>0</v>
      </c>
      <c r="T690" s="11">
        <v>2.2000000000000002</v>
      </c>
      <c r="U690" s="11">
        <v>3</v>
      </c>
      <c r="V690" s="11">
        <v>0.8</v>
      </c>
      <c r="W690" s="11">
        <v>26.67</v>
      </c>
    </row>
    <row r="691" spans="13:23" ht="15" thickBot="1" x14ac:dyDescent="0.35">
      <c r="M691" s="10" t="s">
        <v>796</v>
      </c>
      <c r="N691" s="11">
        <v>0</v>
      </c>
      <c r="O691" s="11">
        <v>1.1000000000000001</v>
      </c>
      <c r="P691" s="11">
        <v>0</v>
      </c>
      <c r="Q691" s="11">
        <v>0</v>
      </c>
      <c r="R691" s="11">
        <v>1.1000000000000001</v>
      </c>
      <c r="S691" s="11">
        <v>0.6</v>
      </c>
      <c r="T691" s="11">
        <v>2.8</v>
      </c>
      <c r="U691" s="11">
        <v>1</v>
      </c>
      <c r="V691" s="11">
        <v>-1.8</v>
      </c>
      <c r="W691" s="11">
        <v>-180</v>
      </c>
    </row>
    <row r="692" spans="13:23" ht="15" thickBot="1" x14ac:dyDescent="0.35">
      <c r="M692" s="10" t="s">
        <v>797</v>
      </c>
      <c r="N692" s="11">
        <v>0</v>
      </c>
      <c r="O692" s="11">
        <v>1.1000000000000001</v>
      </c>
      <c r="P692" s="11">
        <v>0</v>
      </c>
      <c r="Q692" s="11">
        <v>0</v>
      </c>
      <c r="R692" s="11">
        <v>1.1000000000000001</v>
      </c>
      <c r="S692" s="11">
        <v>0</v>
      </c>
      <c r="T692" s="11">
        <v>2.2000000000000002</v>
      </c>
      <c r="U692" s="11">
        <v>1</v>
      </c>
      <c r="V692" s="11">
        <v>-1.2</v>
      </c>
      <c r="W692" s="11">
        <v>-120</v>
      </c>
    </row>
    <row r="693" spans="13:23" ht="15" thickBot="1" x14ac:dyDescent="0.35">
      <c r="M693" s="10" t="s">
        <v>798</v>
      </c>
      <c r="N693" s="11">
        <v>0</v>
      </c>
      <c r="O693" s="11">
        <v>1.1000000000000001</v>
      </c>
      <c r="P693" s="11">
        <v>0</v>
      </c>
      <c r="Q693" s="11">
        <v>0</v>
      </c>
      <c r="R693" s="11">
        <v>1.1000000000000001</v>
      </c>
      <c r="S693" s="11">
        <v>0.6</v>
      </c>
      <c r="T693" s="11">
        <v>2.8</v>
      </c>
      <c r="U693" s="11">
        <v>1</v>
      </c>
      <c r="V693" s="11">
        <v>-1.8</v>
      </c>
      <c r="W693" s="11">
        <v>-180</v>
      </c>
    </row>
    <row r="694" spans="13:23" ht="15" thickBot="1" x14ac:dyDescent="0.35">
      <c r="M694" s="10" t="s">
        <v>799</v>
      </c>
      <c r="N694" s="11">
        <v>0</v>
      </c>
      <c r="O694" s="11">
        <v>1.1000000000000001</v>
      </c>
      <c r="P694" s="11">
        <v>0</v>
      </c>
      <c r="Q694" s="11">
        <v>0</v>
      </c>
      <c r="R694" s="11">
        <v>1.1000000000000001</v>
      </c>
      <c r="S694" s="11">
        <v>0</v>
      </c>
      <c r="T694" s="11">
        <v>2.2000000000000002</v>
      </c>
      <c r="U694" s="11">
        <v>2</v>
      </c>
      <c r="V694" s="11">
        <v>-0.2</v>
      </c>
      <c r="W694" s="11">
        <v>-10</v>
      </c>
    </row>
    <row r="695" spans="13:23" ht="15" thickBot="1" x14ac:dyDescent="0.35">
      <c r="M695" s="10" t="s">
        <v>800</v>
      </c>
      <c r="N695" s="11">
        <v>0</v>
      </c>
      <c r="O695" s="11">
        <v>1.1000000000000001</v>
      </c>
      <c r="P695" s="11">
        <v>0</v>
      </c>
      <c r="Q695" s="11">
        <v>0</v>
      </c>
      <c r="R695" s="11">
        <v>1.1000000000000001</v>
      </c>
      <c r="S695" s="11">
        <v>0.6</v>
      </c>
      <c r="T695" s="11">
        <v>2.8</v>
      </c>
      <c r="U695" s="11">
        <v>1</v>
      </c>
      <c r="V695" s="11">
        <v>-1.8</v>
      </c>
      <c r="W695" s="11">
        <v>-180</v>
      </c>
    </row>
    <row r="696" spans="13:23" ht="15" thickBot="1" x14ac:dyDescent="0.35">
      <c r="M696" s="10" t="s">
        <v>801</v>
      </c>
      <c r="N696" s="11">
        <v>0</v>
      </c>
      <c r="O696" s="11">
        <v>1.1000000000000001</v>
      </c>
      <c r="P696" s="11">
        <v>0</v>
      </c>
      <c r="Q696" s="11">
        <v>0</v>
      </c>
      <c r="R696" s="11">
        <v>1.1000000000000001</v>
      </c>
      <c r="S696" s="11">
        <v>0.6</v>
      </c>
      <c r="T696" s="11">
        <v>2.8</v>
      </c>
      <c r="U696" s="11">
        <v>4</v>
      </c>
      <c r="V696" s="11">
        <v>1.2</v>
      </c>
      <c r="W696" s="11">
        <v>30</v>
      </c>
    </row>
    <row r="697" spans="13:23" ht="15" thickBot="1" x14ac:dyDescent="0.35">
      <c r="M697" s="10" t="s">
        <v>802</v>
      </c>
      <c r="N697" s="11">
        <v>0</v>
      </c>
      <c r="O697" s="11">
        <v>1.1000000000000001</v>
      </c>
      <c r="P697" s="11">
        <v>0</v>
      </c>
      <c r="Q697" s="11">
        <v>0</v>
      </c>
      <c r="R697" s="11">
        <v>1.1000000000000001</v>
      </c>
      <c r="S697" s="11">
        <v>0</v>
      </c>
      <c r="T697" s="11">
        <v>2.2000000000000002</v>
      </c>
      <c r="U697" s="11">
        <v>3</v>
      </c>
      <c r="V697" s="11">
        <v>0.8</v>
      </c>
      <c r="W697" s="11">
        <v>26.67</v>
      </c>
    </row>
    <row r="698" spans="13:23" ht="15" thickBot="1" x14ac:dyDescent="0.35">
      <c r="M698" s="10" t="s">
        <v>803</v>
      </c>
      <c r="N698" s="11">
        <v>0</v>
      </c>
      <c r="O698" s="11">
        <v>1.1000000000000001</v>
      </c>
      <c r="P698" s="11">
        <v>0</v>
      </c>
      <c r="Q698" s="11">
        <v>0</v>
      </c>
      <c r="R698" s="11">
        <v>1.1000000000000001</v>
      </c>
      <c r="S698" s="11">
        <v>0</v>
      </c>
      <c r="T698" s="11">
        <v>2.2000000000000002</v>
      </c>
      <c r="U698" s="11">
        <v>1</v>
      </c>
      <c r="V698" s="11">
        <v>-1.2</v>
      </c>
      <c r="W698" s="11">
        <v>-120</v>
      </c>
    </row>
    <row r="699" spans="13:23" ht="15" thickBot="1" x14ac:dyDescent="0.35">
      <c r="M699" s="10" t="s">
        <v>804</v>
      </c>
      <c r="N699" s="11">
        <v>0</v>
      </c>
      <c r="O699" s="11">
        <v>1.1000000000000001</v>
      </c>
      <c r="P699" s="11">
        <v>0</v>
      </c>
      <c r="Q699" s="11">
        <v>0</v>
      </c>
      <c r="R699" s="11">
        <v>1.1000000000000001</v>
      </c>
      <c r="S699" s="11">
        <v>0</v>
      </c>
      <c r="T699" s="11">
        <v>2.2000000000000002</v>
      </c>
      <c r="U699" s="11">
        <v>2</v>
      </c>
      <c r="V699" s="11">
        <v>-0.2</v>
      </c>
      <c r="W699" s="11">
        <v>-10</v>
      </c>
    </row>
    <row r="700" spans="13:23" ht="15" thickBot="1" x14ac:dyDescent="0.35">
      <c r="M700" s="10" t="s">
        <v>805</v>
      </c>
      <c r="N700" s="11">
        <v>0</v>
      </c>
      <c r="O700" s="11">
        <v>1.1000000000000001</v>
      </c>
      <c r="P700" s="11">
        <v>0</v>
      </c>
      <c r="Q700" s="11">
        <v>0</v>
      </c>
      <c r="R700" s="11">
        <v>1.1000000000000001</v>
      </c>
      <c r="S700" s="11">
        <v>0.6</v>
      </c>
      <c r="T700" s="11">
        <v>2.8</v>
      </c>
      <c r="U700" s="11">
        <v>1</v>
      </c>
      <c r="V700" s="11">
        <v>-1.8</v>
      </c>
      <c r="W700" s="11">
        <v>-180</v>
      </c>
    </row>
    <row r="701" spans="13:23" ht="15" thickBot="1" x14ac:dyDescent="0.35">
      <c r="M701" s="10" t="s">
        <v>806</v>
      </c>
      <c r="N701" s="11">
        <v>0</v>
      </c>
      <c r="O701" s="11">
        <v>1.1000000000000001</v>
      </c>
      <c r="P701" s="11">
        <v>0</v>
      </c>
      <c r="Q701" s="11">
        <v>0</v>
      </c>
      <c r="R701" s="11">
        <v>1.1000000000000001</v>
      </c>
      <c r="S701" s="11">
        <v>0</v>
      </c>
      <c r="T701" s="11">
        <v>2.2000000000000002</v>
      </c>
      <c r="U701" s="11">
        <v>1</v>
      </c>
      <c r="V701" s="11">
        <v>-1.2</v>
      </c>
      <c r="W701" s="11">
        <v>-120</v>
      </c>
    </row>
    <row r="702" spans="13:23" ht="15" thickBot="1" x14ac:dyDescent="0.35">
      <c r="M702" s="10" t="s">
        <v>807</v>
      </c>
      <c r="N702" s="11">
        <v>0</v>
      </c>
      <c r="O702" s="11">
        <v>1.1000000000000001</v>
      </c>
      <c r="P702" s="11">
        <v>0</v>
      </c>
      <c r="Q702" s="11">
        <v>0</v>
      </c>
      <c r="R702" s="11">
        <v>1.1000000000000001</v>
      </c>
      <c r="S702" s="11">
        <v>0.6</v>
      </c>
      <c r="T702" s="11">
        <v>2.8</v>
      </c>
      <c r="U702" s="11">
        <v>4</v>
      </c>
      <c r="V702" s="11">
        <v>1.2</v>
      </c>
      <c r="W702" s="11">
        <v>30</v>
      </c>
    </row>
    <row r="703" spans="13:23" ht="15" thickBot="1" x14ac:dyDescent="0.35">
      <c r="M703" s="10" t="s">
        <v>808</v>
      </c>
      <c r="N703" s="11">
        <v>0</v>
      </c>
      <c r="O703" s="11">
        <v>1.7</v>
      </c>
      <c r="P703" s="11">
        <v>0</v>
      </c>
      <c r="Q703" s="11">
        <v>0</v>
      </c>
      <c r="R703" s="11">
        <v>0.6</v>
      </c>
      <c r="S703" s="11">
        <v>0</v>
      </c>
      <c r="T703" s="11">
        <v>2.2000000000000002</v>
      </c>
      <c r="U703" s="11">
        <v>2</v>
      </c>
      <c r="V703" s="11">
        <v>-0.2</v>
      </c>
      <c r="W703" s="11">
        <v>-10</v>
      </c>
    </row>
    <row r="704" spans="13:23" ht="15" thickBot="1" x14ac:dyDescent="0.35">
      <c r="M704" s="10" t="s">
        <v>809</v>
      </c>
      <c r="N704" s="11">
        <v>0</v>
      </c>
      <c r="O704" s="11">
        <v>1.7</v>
      </c>
      <c r="P704" s="11">
        <v>0</v>
      </c>
      <c r="Q704" s="11">
        <v>0</v>
      </c>
      <c r="R704" s="11">
        <v>0.6</v>
      </c>
      <c r="S704" s="11">
        <v>0</v>
      </c>
      <c r="T704" s="11">
        <v>2.2000000000000002</v>
      </c>
      <c r="U704" s="11">
        <v>2</v>
      </c>
      <c r="V704" s="11">
        <v>-0.2</v>
      </c>
      <c r="W704" s="11">
        <v>-10</v>
      </c>
    </row>
    <row r="705" spans="13:23" ht="15" thickBot="1" x14ac:dyDescent="0.35">
      <c r="M705" s="10" t="s">
        <v>810</v>
      </c>
      <c r="N705" s="11">
        <v>0</v>
      </c>
      <c r="O705" s="11">
        <v>1.1000000000000001</v>
      </c>
      <c r="P705" s="11">
        <v>0</v>
      </c>
      <c r="Q705" s="11">
        <v>0</v>
      </c>
      <c r="R705" s="11">
        <v>1.1000000000000001</v>
      </c>
      <c r="S705" s="11">
        <v>0.6</v>
      </c>
      <c r="T705" s="11">
        <v>2.8</v>
      </c>
      <c r="U705" s="11">
        <v>4</v>
      </c>
      <c r="V705" s="11">
        <v>1.2</v>
      </c>
      <c r="W705" s="11">
        <v>30</v>
      </c>
    </row>
    <row r="706" spans="13:23" ht="15" thickBot="1" x14ac:dyDescent="0.35">
      <c r="M706" s="10" t="s">
        <v>811</v>
      </c>
      <c r="N706" s="11">
        <v>0</v>
      </c>
      <c r="O706" s="11">
        <v>1.1000000000000001</v>
      </c>
      <c r="P706" s="11">
        <v>0</v>
      </c>
      <c r="Q706" s="11">
        <v>0</v>
      </c>
      <c r="R706" s="11">
        <v>1.1000000000000001</v>
      </c>
      <c r="S706" s="11">
        <v>0</v>
      </c>
      <c r="T706" s="11">
        <v>2.2000000000000002</v>
      </c>
      <c r="U706" s="11">
        <v>1</v>
      </c>
      <c r="V706" s="11">
        <v>-1.2</v>
      </c>
      <c r="W706" s="11">
        <v>-120</v>
      </c>
    </row>
    <row r="707" spans="13:23" ht="15" thickBot="1" x14ac:dyDescent="0.35">
      <c r="M707" s="10" t="s">
        <v>812</v>
      </c>
      <c r="N707" s="11">
        <v>0</v>
      </c>
      <c r="O707" s="11">
        <v>1.1000000000000001</v>
      </c>
      <c r="P707" s="11">
        <v>0</v>
      </c>
      <c r="Q707" s="11">
        <v>0</v>
      </c>
      <c r="R707" s="11">
        <v>1.1000000000000001</v>
      </c>
      <c r="S707" s="11">
        <v>0</v>
      </c>
      <c r="T707" s="11">
        <v>2.2000000000000002</v>
      </c>
      <c r="U707" s="11">
        <v>3</v>
      </c>
      <c r="V707" s="11">
        <v>0.8</v>
      </c>
      <c r="W707" s="11">
        <v>26.67</v>
      </c>
    </row>
    <row r="708" spans="13:23" ht="15" thickBot="1" x14ac:dyDescent="0.35">
      <c r="M708" s="10" t="s">
        <v>813</v>
      </c>
      <c r="N708" s="11">
        <v>0</v>
      </c>
      <c r="O708" s="11">
        <v>1.1000000000000001</v>
      </c>
      <c r="P708" s="11">
        <v>0</v>
      </c>
      <c r="Q708" s="11">
        <v>0</v>
      </c>
      <c r="R708" s="11">
        <v>1.1000000000000001</v>
      </c>
      <c r="S708" s="11">
        <v>0.6</v>
      </c>
      <c r="T708" s="11">
        <v>2.8</v>
      </c>
      <c r="U708" s="11">
        <v>1</v>
      </c>
      <c r="V708" s="11">
        <v>-1.8</v>
      </c>
      <c r="W708" s="11">
        <v>-180</v>
      </c>
    </row>
    <row r="709" spans="13:23" ht="15" thickBot="1" x14ac:dyDescent="0.35">
      <c r="M709" s="10" t="s">
        <v>814</v>
      </c>
      <c r="N709" s="11">
        <v>0</v>
      </c>
      <c r="O709" s="11">
        <v>1.1000000000000001</v>
      </c>
      <c r="P709" s="11">
        <v>0</v>
      </c>
      <c r="Q709" s="11">
        <v>0</v>
      </c>
      <c r="R709" s="11">
        <v>1.1000000000000001</v>
      </c>
      <c r="S709" s="11">
        <v>0.6</v>
      </c>
      <c r="T709" s="11">
        <v>2.8</v>
      </c>
      <c r="U709" s="11">
        <v>3</v>
      </c>
      <c r="V709" s="11">
        <v>0.2</v>
      </c>
      <c r="W709" s="11">
        <v>6.67</v>
      </c>
    </row>
    <row r="710" spans="13:23" ht="15" thickBot="1" x14ac:dyDescent="0.35">
      <c r="M710" s="10" t="s">
        <v>815</v>
      </c>
      <c r="N710" s="11">
        <v>0</v>
      </c>
      <c r="O710" s="11">
        <v>1.1000000000000001</v>
      </c>
      <c r="P710" s="11">
        <v>0</v>
      </c>
      <c r="Q710" s="11">
        <v>0</v>
      </c>
      <c r="R710" s="11">
        <v>1.1000000000000001</v>
      </c>
      <c r="S710" s="11">
        <v>0</v>
      </c>
      <c r="T710" s="11">
        <v>2.2000000000000002</v>
      </c>
      <c r="U710" s="11">
        <v>3</v>
      </c>
      <c r="V710" s="11">
        <v>0.8</v>
      </c>
      <c r="W710" s="11">
        <v>26.67</v>
      </c>
    </row>
    <row r="711" spans="13:23" ht="15" thickBot="1" x14ac:dyDescent="0.35">
      <c r="M711" s="10" t="s">
        <v>816</v>
      </c>
      <c r="N711" s="11">
        <v>0</v>
      </c>
      <c r="O711" s="11">
        <v>1.1000000000000001</v>
      </c>
      <c r="P711" s="11">
        <v>0</v>
      </c>
      <c r="Q711" s="11">
        <v>0</v>
      </c>
      <c r="R711" s="11">
        <v>1.1000000000000001</v>
      </c>
      <c r="S711" s="11">
        <v>0.6</v>
      </c>
      <c r="T711" s="11">
        <v>2.8</v>
      </c>
      <c r="U711" s="11">
        <v>3</v>
      </c>
      <c r="V711" s="11">
        <v>0.2</v>
      </c>
      <c r="W711" s="11">
        <v>6.67</v>
      </c>
    </row>
    <row r="712" spans="13:23" ht="15" thickBot="1" x14ac:dyDescent="0.35">
      <c r="M712" s="10" t="s">
        <v>817</v>
      </c>
      <c r="N712" s="11">
        <v>0</v>
      </c>
      <c r="O712" s="11">
        <v>1.1000000000000001</v>
      </c>
      <c r="P712" s="11">
        <v>0</v>
      </c>
      <c r="Q712" s="11">
        <v>0</v>
      </c>
      <c r="R712" s="11">
        <v>1.1000000000000001</v>
      </c>
      <c r="S712" s="11">
        <v>0</v>
      </c>
      <c r="T712" s="11">
        <v>2.2000000000000002</v>
      </c>
      <c r="U712" s="11">
        <v>1</v>
      </c>
      <c r="V712" s="11">
        <v>-1.2</v>
      </c>
      <c r="W712" s="11">
        <v>-120</v>
      </c>
    </row>
    <row r="713" spans="13:23" ht="15" thickBot="1" x14ac:dyDescent="0.35">
      <c r="M713" s="10" t="s">
        <v>818</v>
      </c>
      <c r="N713" s="11">
        <v>0</v>
      </c>
      <c r="O713" s="11">
        <v>1.1000000000000001</v>
      </c>
      <c r="P713" s="11">
        <v>0</v>
      </c>
      <c r="Q713" s="11">
        <v>0</v>
      </c>
      <c r="R713" s="11">
        <v>1.1000000000000001</v>
      </c>
      <c r="S713" s="11">
        <v>0.6</v>
      </c>
      <c r="T713" s="11">
        <v>2.8</v>
      </c>
      <c r="U713" s="11">
        <v>4</v>
      </c>
      <c r="V713" s="11">
        <v>1.2</v>
      </c>
      <c r="W713" s="11">
        <v>30</v>
      </c>
    </row>
    <row r="714" spans="13:23" ht="15" thickBot="1" x14ac:dyDescent="0.35">
      <c r="M714" s="10" t="s">
        <v>819</v>
      </c>
      <c r="N714" s="11">
        <v>0</v>
      </c>
      <c r="O714" s="11">
        <v>1.1000000000000001</v>
      </c>
      <c r="P714" s="11">
        <v>0</v>
      </c>
      <c r="Q714" s="11">
        <v>0</v>
      </c>
      <c r="R714" s="11">
        <v>1.1000000000000001</v>
      </c>
      <c r="S714" s="11">
        <v>0.6</v>
      </c>
      <c r="T714" s="11">
        <v>2.8</v>
      </c>
      <c r="U714" s="11">
        <v>2</v>
      </c>
      <c r="V714" s="11">
        <v>-0.8</v>
      </c>
      <c r="W714" s="11">
        <v>-40</v>
      </c>
    </row>
    <row r="715" spans="13:23" ht="15" thickBot="1" x14ac:dyDescent="0.35">
      <c r="M715" s="10" t="s">
        <v>820</v>
      </c>
      <c r="N715" s="11">
        <v>0</v>
      </c>
      <c r="O715" s="11">
        <v>1.1000000000000001</v>
      </c>
      <c r="P715" s="11">
        <v>0</v>
      </c>
      <c r="Q715" s="11">
        <v>0</v>
      </c>
      <c r="R715" s="11">
        <v>1.1000000000000001</v>
      </c>
      <c r="S715" s="11">
        <v>0</v>
      </c>
      <c r="T715" s="11">
        <v>2.2000000000000002</v>
      </c>
      <c r="U715" s="11">
        <v>3</v>
      </c>
      <c r="V715" s="11">
        <v>0.8</v>
      </c>
      <c r="W715" s="11">
        <v>26.67</v>
      </c>
    </row>
    <row r="716" spans="13:23" ht="15" thickBot="1" x14ac:dyDescent="0.35">
      <c r="M716" s="10" t="s">
        <v>821</v>
      </c>
      <c r="N716" s="11">
        <v>0</v>
      </c>
      <c r="O716" s="11">
        <v>1.1000000000000001</v>
      </c>
      <c r="P716" s="11">
        <v>0</v>
      </c>
      <c r="Q716" s="11">
        <v>0</v>
      </c>
      <c r="R716" s="11">
        <v>1.1000000000000001</v>
      </c>
      <c r="S716" s="11">
        <v>0</v>
      </c>
      <c r="T716" s="11">
        <v>2.2000000000000002</v>
      </c>
      <c r="U716" s="11">
        <v>2</v>
      </c>
      <c r="V716" s="11">
        <v>-0.2</v>
      </c>
      <c r="W716" s="11">
        <v>-10</v>
      </c>
    </row>
    <row r="717" spans="13:23" ht="15" thickBot="1" x14ac:dyDescent="0.35">
      <c r="M717" s="10" t="s">
        <v>822</v>
      </c>
      <c r="N717" s="11">
        <v>0</v>
      </c>
      <c r="O717" s="11">
        <v>1.1000000000000001</v>
      </c>
      <c r="P717" s="11">
        <v>0</v>
      </c>
      <c r="Q717" s="11">
        <v>0</v>
      </c>
      <c r="R717" s="11">
        <v>1.1000000000000001</v>
      </c>
      <c r="S717" s="11">
        <v>0</v>
      </c>
      <c r="T717" s="11">
        <v>2.2000000000000002</v>
      </c>
      <c r="U717" s="11">
        <v>1</v>
      </c>
      <c r="V717" s="11">
        <v>-1.2</v>
      </c>
      <c r="W717" s="11">
        <v>-120</v>
      </c>
    </row>
    <row r="718" spans="13:23" ht="15" thickBot="1" x14ac:dyDescent="0.35">
      <c r="M718" s="10" t="s">
        <v>823</v>
      </c>
      <c r="N718" s="11">
        <v>0</v>
      </c>
      <c r="O718" s="11">
        <v>1.1000000000000001</v>
      </c>
      <c r="P718" s="11">
        <v>0</v>
      </c>
      <c r="Q718" s="11">
        <v>0</v>
      </c>
      <c r="R718" s="11">
        <v>1.1000000000000001</v>
      </c>
      <c r="S718" s="11">
        <v>0</v>
      </c>
      <c r="T718" s="11">
        <v>2.2000000000000002</v>
      </c>
      <c r="U718" s="11">
        <v>3</v>
      </c>
      <c r="V718" s="11">
        <v>0.8</v>
      </c>
      <c r="W718" s="11">
        <v>26.67</v>
      </c>
    </row>
    <row r="719" spans="13:23" ht="15" thickBot="1" x14ac:dyDescent="0.35">
      <c r="M719" s="10" t="s">
        <v>824</v>
      </c>
      <c r="N719" s="11">
        <v>0</v>
      </c>
      <c r="O719" s="11">
        <v>1.1000000000000001</v>
      </c>
      <c r="P719" s="11">
        <v>0</v>
      </c>
      <c r="Q719" s="11">
        <v>0</v>
      </c>
      <c r="R719" s="11">
        <v>1.1000000000000001</v>
      </c>
      <c r="S719" s="11">
        <v>0</v>
      </c>
      <c r="T719" s="11">
        <v>2.2000000000000002</v>
      </c>
      <c r="U719" s="11">
        <v>1</v>
      </c>
      <c r="V719" s="11">
        <v>-1.2</v>
      </c>
      <c r="W719" s="11">
        <v>-120</v>
      </c>
    </row>
    <row r="720" spans="13:23" ht="15" thickBot="1" x14ac:dyDescent="0.35">
      <c r="M720" s="10" t="s">
        <v>825</v>
      </c>
      <c r="N720" s="11">
        <v>0</v>
      </c>
      <c r="O720" s="11">
        <v>1.1000000000000001</v>
      </c>
      <c r="P720" s="11">
        <v>0</v>
      </c>
      <c r="Q720" s="11">
        <v>0</v>
      </c>
      <c r="R720" s="11">
        <v>1.1000000000000001</v>
      </c>
      <c r="S720" s="11">
        <v>0</v>
      </c>
      <c r="T720" s="11">
        <v>2.2000000000000002</v>
      </c>
      <c r="U720" s="11">
        <v>1</v>
      </c>
      <c r="V720" s="11">
        <v>-1.2</v>
      </c>
      <c r="W720" s="11">
        <v>-120</v>
      </c>
    </row>
    <row r="721" spans="13:23" ht="15" thickBot="1" x14ac:dyDescent="0.35">
      <c r="M721" s="10" t="s">
        <v>826</v>
      </c>
      <c r="N721" s="11">
        <v>0</v>
      </c>
      <c r="O721" s="11">
        <v>1.1000000000000001</v>
      </c>
      <c r="P721" s="11">
        <v>0</v>
      </c>
      <c r="Q721" s="11">
        <v>0</v>
      </c>
      <c r="R721" s="11">
        <v>1.1000000000000001</v>
      </c>
      <c r="S721" s="11">
        <v>0</v>
      </c>
      <c r="T721" s="11">
        <v>2.2000000000000002</v>
      </c>
      <c r="U721" s="11">
        <v>1</v>
      </c>
      <c r="V721" s="11">
        <v>-1.2</v>
      </c>
      <c r="W721" s="11">
        <v>-120</v>
      </c>
    </row>
    <row r="722" spans="13:23" ht="15" thickBot="1" x14ac:dyDescent="0.35">
      <c r="M722" s="10" t="s">
        <v>827</v>
      </c>
      <c r="N722" s="11">
        <v>0</v>
      </c>
      <c r="O722" s="11">
        <v>1.1000000000000001</v>
      </c>
      <c r="P722" s="11">
        <v>0</v>
      </c>
      <c r="Q722" s="11">
        <v>0</v>
      </c>
      <c r="R722" s="11">
        <v>1.1000000000000001</v>
      </c>
      <c r="S722" s="11">
        <v>0.6</v>
      </c>
      <c r="T722" s="11">
        <v>2.8</v>
      </c>
      <c r="U722" s="11">
        <v>1</v>
      </c>
      <c r="V722" s="11">
        <v>-1.8</v>
      </c>
      <c r="W722" s="11">
        <v>-180</v>
      </c>
    </row>
    <row r="723" spans="13:23" ht="15" thickBot="1" x14ac:dyDescent="0.35">
      <c r="M723" s="10" t="s">
        <v>828</v>
      </c>
      <c r="N723" s="11">
        <v>0</v>
      </c>
      <c r="O723" s="11">
        <v>1.1000000000000001</v>
      </c>
      <c r="P723" s="11">
        <v>0</v>
      </c>
      <c r="Q723" s="11">
        <v>0</v>
      </c>
      <c r="R723" s="11">
        <v>1.1000000000000001</v>
      </c>
      <c r="S723" s="11">
        <v>0</v>
      </c>
      <c r="T723" s="11">
        <v>2.2000000000000002</v>
      </c>
      <c r="U723" s="11">
        <v>1</v>
      </c>
      <c r="V723" s="11">
        <v>-1.2</v>
      </c>
      <c r="W723" s="11">
        <v>-120</v>
      </c>
    </row>
    <row r="724" spans="13:23" ht="15" thickBot="1" x14ac:dyDescent="0.35">
      <c r="M724" s="10" t="s">
        <v>829</v>
      </c>
      <c r="N724" s="11">
        <v>0</v>
      </c>
      <c r="O724" s="11">
        <v>1.1000000000000001</v>
      </c>
      <c r="P724" s="11">
        <v>0</v>
      </c>
      <c r="Q724" s="11">
        <v>0</v>
      </c>
      <c r="R724" s="11">
        <v>1.1000000000000001</v>
      </c>
      <c r="S724" s="11">
        <v>0</v>
      </c>
      <c r="T724" s="11">
        <v>2.2000000000000002</v>
      </c>
      <c r="U724" s="11">
        <v>1</v>
      </c>
      <c r="V724" s="11">
        <v>-1.2</v>
      </c>
      <c r="W724" s="11">
        <v>-120</v>
      </c>
    </row>
    <row r="725" spans="13:23" ht="15" thickBot="1" x14ac:dyDescent="0.35">
      <c r="M725" s="10" t="s">
        <v>830</v>
      </c>
      <c r="N725" s="11">
        <v>0</v>
      </c>
      <c r="O725" s="11">
        <v>1.1000000000000001</v>
      </c>
      <c r="P725" s="11">
        <v>0</v>
      </c>
      <c r="Q725" s="11">
        <v>0</v>
      </c>
      <c r="R725" s="11">
        <v>1.1000000000000001</v>
      </c>
      <c r="S725" s="11">
        <v>0.6</v>
      </c>
      <c r="T725" s="11">
        <v>2.8</v>
      </c>
      <c r="U725" s="11">
        <v>4</v>
      </c>
      <c r="V725" s="11">
        <v>1.2</v>
      </c>
      <c r="W725" s="11">
        <v>30</v>
      </c>
    </row>
    <row r="726" spans="13:23" ht="15" thickBot="1" x14ac:dyDescent="0.35">
      <c r="M726" s="10" t="s">
        <v>831</v>
      </c>
      <c r="N726" s="11">
        <v>0</v>
      </c>
      <c r="O726" s="11">
        <v>1.1000000000000001</v>
      </c>
      <c r="P726" s="11">
        <v>0</v>
      </c>
      <c r="Q726" s="11">
        <v>0</v>
      </c>
      <c r="R726" s="11">
        <v>1.1000000000000001</v>
      </c>
      <c r="S726" s="11">
        <v>0</v>
      </c>
      <c r="T726" s="11">
        <v>2.2000000000000002</v>
      </c>
      <c r="U726" s="11">
        <v>1</v>
      </c>
      <c r="V726" s="11">
        <v>-1.2</v>
      </c>
      <c r="W726" s="11">
        <v>-120</v>
      </c>
    </row>
    <row r="727" spans="13:23" ht="15" thickBot="1" x14ac:dyDescent="0.35">
      <c r="M727" s="10" t="s">
        <v>832</v>
      </c>
      <c r="N727" s="11">
        <v>0</v>
      </c>
      <c r="O727" s="11">
        <v>1.1000000000000001</v>
      </c>
      <c r="P727" s="11">
        <v>0</v>
      </c>
      <c r="Q727" s="11">
        <v>0</v>
      </c>
      <c r="R727" s="11">
        <v>1.1000000000000001</v>
      </c>
      <c r="S727" s="11">
        <v>0</v>
      </c>
      <c r="T727" s="11">
        <v>2.2000000000000002</v>
      </c>
      <c r="U727" s="11">
        <v>1</v>
      </c>
      <c r="V727" s="11">
        <v>-1.2</v>
      </c>
      <c r="W727" s="11">
        <v>-120</v>
      </c>
    </row>
    <row r="728" spans="13:23" ht="15" thickBot="1" x14ac:dyDescent="0.35">
      <c r="M728" s="10" t="s">
        <v>833</v>
      </c>
      <c r="N728" s="11">
        <v>0</v>
      </c>
      <c r="O728" s="11">
        <v>1.1000000000000001</v>
      </c>
      <c r="P728" s="11">
        <v>0</v>
      </c>
      <c r="Q728" s="11">
        <v>0</v>
      </c>
      <c r="R728" s="11">
        <v>1.1000000000000001</v>
      </c>
      <c r="S728" s="11">
        <v>0.6</v>
      </c>
      <c r="T728" s="11">
        <v>2.8</v>
      </c>
      <c r="U728" s="11">
        <v>4</v>
      </c>
      <c r="V728" s="11">
        <v>1.2</v>
      </c>
      <c r="W728" s="11">
        <v>30</v>
      </c>
    </row>
    <row r="729" spans="13:23" ht="15" thickBot="1" x14ac:dyDescent="0.35">
      <c r="M729" s="10" t="s">
        <v>834</v>
      </c>
      <c r="N729" s="11">
        <v>0</v>
      </c>
      <c r="O729" s="11">
        <v>1.1000000000000001</v>
      </c>
      <c r="P729" s="11">
        <v>0</v>
      </c>
      <c r="Q729" s="11">
        <v>0</v>
      </c>
      <c r="R729" s="11">
        <v>1.1000000000000001</v>
      </c>
      <c r="S729" s="11">
        <v>0.6</v>
      </c>
      <c r="T729" s="11">
        <v>2.8</v>
      </c>
      <c r="U729" s="11">
        <v>4</v>
      </c>
      <c r="V729" s="11">
        <v>1.2</v>
      </c>
      <c r="W729" s="11">
        <v>30</v>
      </c>
    </row>
    <row r="730" spans="13:23" ht="15" thickBot="1" x14ac:dyDescent="0.35">
      <c r="M730" s="10" t="s">
        <v>835</v>
      </c>
      <c r="N730" s="11">
        <v>0</v>
      </c>
      <c r="O730" s="11">
        <v>1.1000000000000001</v>
      </c>
      <c r="P730" s="11">
        <v>0</v>
      </c>
      <c r="Q730" s="11">
        <v>0</v>
      </c>
      <c r="R730" s="11">
        <v>1.1000000000000001</v>
      </c>
      <c r="S730" s="11">
        <v>0</v>
      </c>
      <c r="T730" s="11">
        <v>2.2000000000000002</v>
      </c>
      <c r="U730" s="11">
        <v>2</v>
      </c>
      <c r="V730" s="11">
        <v>-0.2</v>
      </c>
      <c r="W730" s="11">
        <v>-10</v>
      </c>
    </row>
    <row r="731" spans="13:23" ht="15" thickBot="1" x14ac:dyDescent="0.35">
      <c r="M731" s="10" t="s">
        <v>836</v>
      </c>
      <c r="N731" s="11">
        <v>0</v>
      </c>
      <c r="O731" s="11">
        <v>1.1000000000000001</v>
      </c>
      <c r="P731" s="11">
        <v>0</v>
      </c>
      <c r="Q731" s="11">
        <v>0</v>
      </c>
      <c r="R731" s="11">
        <v>1.1000000000000001</v>
      </c>
      <c r="S731" s="11">
        <v>0</v>
      </c>
      <c r="T731" s="11">
        <v>2.2000000000000002</v>
      </c>
      <c r="U731" s="11">
        <v>1</v>
      </c>
      <c r="V731" s="11">
        <v>-1.2</v>
      </c>
      <c r="W731" s="11">
        <v>-120</v>
      </c>
    </row>
    <row r="732" spans="13:23" ht="15" thickBot="1" x14ac:dyDescent="0.35">
      <c r="M732" s="10" t="s">
        <v>837</v>
      </c>
      <c r="N732" s="11">
        <v>0</v>
      </c>
      <c r="O732" s="11">
        <v>1.1000000000000001</v>
      </c>
      <c r="P732" s="11">
        <v>0</v>
      </c>
      <c r="Q732" s="11">
        <v>0</v>
      </c>
      <c r="R732" s="11">
        <v>1.1000000000000001</v>
      </c>
      <c r="S732" s="11">
        <v>0</v>
      </c>
      <c r="T732" s="11">
        <v>2.2000000000000002</v>
      </c>
      <c r="U732" s="11">
        <v>2</v>
      </c>
      <c r="V732" s="11">
        <v>-0.2</v>
      </c>
      <c r="W732" s="11">
        <v>-10</v>
      </c>
    </row>
    <row r="733" spans="13:23" ht="15" thickBot="1" x14ac:dyDescent="0.35">
      <c r="M733" s="10" t="s">
        <v>838</v>
      </c>
      <c r="N733" s="11">
        <v>0</v>
      </c>
      <c r="O733" s="11">
        <v>1.7</v>
      </c>
      <c r="P733" s="11">
        <v>0</v>
      </c>
      <c r="Q733" s="11">
        <v>0</v>
      </c>
      <c r="R733" s="11">
        <v>0.6</v>
      </c>
      <c r="S733" s="11">
        <v>0</v>
      </c>
      <c r="T733" s="11">
        <v>2.2000000000000002</v>
      </c>
      <c r="U733" s="11">
        <v>2</v>
      </c>
      <c r="V733" s="11">
        <v>-0.2</v>
      </c>
      <c r="W733" s="11">
        <v>-10</v>
      </c>
    </row>
    <row r="734" spans="13:23" ht="15" thickBot="1" x14ac:dyDescent="0.35">
      <c r="M734" s="10" t="s">
        <v>839</v>
      </c>
      <c r="N734" s="11">
        <v>0</v>
      </c>
      <c r="O734" s="11">
        <v>1.1000000000000001</v>
      </c>
      <c r="P734" s="11">
        <v>0</v>
      </c>
      <c r="Q734" s="11">
        <v>0</v>
      </c>
      <c r="R734" s="11">
        <v>1.1000000000000001</v>
      </c>
      <c r="S734" s="11">
        <v>0.6</v>
      </c>
      <c r="T734" s="11">
        <v>2.8</v>
      </c>
      <c r="U734" s="11">
        <v>4</v>
      </c>
      <c r="V734" s="11">
        <v>1.2</v>
      </c>
      <c r="W734" s="11">
        <v>30</v>
      </c>
    </row>
    <row r="735" spans="13:23" ht="15" thickBot="1" x14ac:dyDescent="0.35">
      <c r="M735" s="10" t="s">
        <v>840</v>
      </c>
      <c r="N735" s="11">
        <v>0</v>
      </c>
      <c r="O735" s="11">
        <v>1.1000000000000001</v>
      </c>
      <c r="P735" s="11">
        <v>0</v>
      </c>
      <c r="Q735" s="11">
        <v>0</v>
      </c>
      <c r="R735" s="11">
        <v>1.1000000000000001</v>
      </c>
      <c r="S735" s="11">
        <v>0.6</v>
      </c>
      <c r="T735" s="11">
        <v>2.8</v>
      </c>
      <c r="U735" s="11">
        <v>4</v>
      </c>
      <c r="V735" s="11">
        <v>1.2</v>
      </c>
      <c r="W735" s="11">
        <v>30</v>
      </c>
    </row>
    <row r="736" spans="13:23" ht="15" thickBot="1" x14ac:dyDescent="0.35">
      <c r="M736" s="10" t="s">
        <v>841</v>
      </c>
      <c r="N736" s="11">
        <v>0</v>
      </c>
      <c r="O736" s="11">
        <v>1.1000000000000001</v>
      </c>
      <c r="P736" s="11">
        <v>0</v>
      </c>
      <c r="Q736" s="11">
        <v>0</v>
      </c>
      <c r="R736" s="11">
        <v>1.1000000000000001</v>
      </c>
      <c r="S736" s="11">
        <v>0</v>
      </c>
      <c r="T736" s="11">
        <v>2.2000000000000002</v>
      </c>
      <c r="U736" s="11">
        <v>3</v>
      </c>
      <c r="V736" s="11">
        <v>0.8</v>
      </c>
      <c r="W736" s="11">
        <v>26.67</v>
      </c>
    </row>
    <row r="737" spans="13:23" ht="15" thickBot="1" x14ac:dyDescent="0.35">
      <c r="M737" s="10" t="s">
        <v>842</v>
      </c>
      <c r="N737" s="11">
        <v>0</v>
      </c>
      <c r="O737" s="11">
        <v>1.1000000000000001</v>
      </c>
      <c r="P737" s="11">
        <v>0</v>
      </c>
      <c r="Q737" s="11">
        <v>0</v>
      </c>
      <c r="R737" s="11">
        <v>1.1000000000000001</v>
      </c>
      <c r="S737" s="11">
        <v>0</v>
      </c>
      <c r="T737" s="11">
        <v>2.2000000000000002</v>
      </c>
      <c r="U737" s="11">
        <v>1</v>
      </c>
      <c r="V737" s="11">
        <v>-1.2</v>
      </c>
      <c r="W737" s="11">
        <v>-120</v>
      </c>
    </row>
    <row r="738" spans="13:23" ht="15" thickBot="1" x14ac:dyDescent="0.35">
      <c r="M738" s="10" t="s">
        <v>843</v>
      </c>
      <c r="N738" s="11">
        <v>0</v>
      </c>
      <c r="O738" s="11">
        <v>1.1000000000000001</v>
      </c>
      <c r="P738" s="11">
        <v>0</v>
      </c>
      <c r="Q738" s="11">
        <v>0</v>
      </c>
      <c r="R738" s="11">
        <v>1.1000000000000001</v>
      </c>
      <c r="S738" s="11">
        <v>0</v>
      </c>
      <c r="T738" s="11">
        <v>2.2000000000000002</v>
      </c>
      <c r="U738" s="11">
        <v>2</v>
      </c>
      <c r="V738" s="11">
        <v>-0.2</v>
      </c>
      <c r="W738" s="11">
        <v>-10</v>
      </c>
    </row>
    <row r="739" spans="13:23" ht="15" thickBot="1" x14ac:dyDescent="0.35">
      <c r="M739" s="10" t="s">
        <v>844</v>
      </c>
      <c r="N739" s="11">
        <v>0</v>
      </c>
      <c r="O739" s="11">
        <v>1.1000000000000001</v>
      </c>
      <c r="P739" s="11">
        <v>0</v>
      </c>
      <c r="Q739" s="11">
        <v>0</v>
      </c>
      <c r="R739" s="11">
        <v>1.1000000000000001</v>
      </c>
      <c r="S739" s="11">
        <v>0.6</v>
      </c>
      <c r="T739" s="11">
        <v>2.8</v>
      </c>
      <c r="U739" s="11">
        <v>4</v>
      </c>
      <c r="V739" s="11">
        <v>1.2</v>
      </c>
      <c r="W739" s="11">
        <v>30</v>
      </c>
    </row>
    <row r="740" spans="13:23" ht="15" thickBot="1" x14ac:dyDescent="0.35">
      <c r="M740" s="10" t="s">
        <v>845</v>
      </c>
      <c r="N740" s="11">
        <v>0</v>
      </c>
      <c r="O740" s="11">
        <v>1.1000000000000001</v>
      </c>
      <c r="P740" s="11">
        <v>0</v>
      </c>
      <c r="Q740" s="11">
        <v>0</v>
      </c>
      <c r="R740" s="11">
        <v>1.1000000000000001</v>
      </c>
      <c r="S740" s="11">
        <v>0.6</v>
      </c>
      <c r="T740" s="11">
        <v>2.8</v>
      </c>
      <c r="U740" s="11">
        <v>4</v>
      </c>
      <c r="V740" s="11">
        <v>1.2</v>
      </c>
      <c r="W740" s="11">
        <v>30</v>
      </c>
    </row>
    <row r="741" spans="13:23" ht="15" thickBot="1" x14ac:dyDescent="0.35">
      <c r="M741" s="10" t="s">
        <v>846</v>
      </c>
      <c r="N741" s="11">
        <v>0</v>
      </c>
      <c r="O741" s="11">
        <v>1.1000000000000001</v>
      </c>
      <c r="P741" s="11">
        <v>0</v>
      </c>
      <c r="Q741" s="11">
        <v>0</v>
      </c>
      <c r="R741" s="11">
        <v>1.1000000000000001</v>
      </c>
      <c r="S741" s="11">
        <v>0</v>
      </c>
      <c r="T741" s="11">
        <v>2.2000000000000002</v>
      </c>
      <c r="U741" s="11">
        <v>2</v>
      </c>
      <c r="V741" s="11">
        <v>-0.2</v>
      </c>
      <c r="W741" s="11">
        <v>-10</v>
      </c>
    </row>
    <row r="742" spans="13:23" ht="15" thickBot="1" x14ac:dyDescent="0.35">
      <c r="M742" s="10" t="s">
        <v>847</v>
      </c>
      <c r="N742" s="11">
        <v>0</v>
      </c>
      <c r="O742" s="11">
        <v>1.1000000000000001</v>
      </c>
      <c r="P742" s="11">
        <v>0</v>
      </c>
      <c r="Q742" s="11">
        <v>0</v>
      </c>
      <c r="R742" s="11">
        <v>1.1000000000000001</v>
      </c>
      <c r="S742" s="11">
        <v>0.6</v>
      </c>
      <c r="T742" s="11">
        <v>2.8</v>
      </c>
      <c r="U742" s="11">
        <v>4</v>
      </c>
      <c r="V742" s="11">
        <v>1.2</v>
      </c>
      <c r="W742" s="11">
        <v>30</v>
      </c>
    </row>
    <row r="743" spans="13:23" ht="15" thickBot="1" x14ac:dyDescent="0.35">
      <c r="M743" s="10" t="s">
        <v>848</v>
      </c>
      <c r="N743" s="11">
        <v>0</v>
      </c>
      <c r="O743" s="11">
        <v>1.1000000000000001</v>
      </c>
      <c r="P743" s="11">
        <v>0</v>
      </c>
      <c r="Q743" s="11">
        <v>0</v>
      </c>
      <c r="R743" s="11">
        <v>1.1000000000000001</v>
      </c>
      <c r="S743" s="11">
        <v>0</v>
      </c>
      <c r="T743" s="11">
        <v>2.2000000000000002</v>
      </c>
      <c r="U743" s="11">
        <v>1</v>
      </c>
      <c r="V743" s="11">
        <v>-1.2</v>
      </c>
      <c r="W743" s="11">
        <v>-120</v>
      </c>
    </row>
    <row r="744" spans="13:23" ht="15" thickBot="1" x14ac:dyDescent="0.35">
      <c r="M744" s="10" t="s">
        <v>849</v>
      </c>
      <c r="N744" s="11">
        <v>0</v>
      </c>
      <c r="O744" s="11">
        <v>1.1000000000000001</v>
      </c>
      <c r="P744" s="11">
        <v>0</v>
      </c>
      <c r="Q744" s="11">
        <v>0</v>
      </c>
      <c r="R744" s="11">
        <v>1.1000000000000001</v>
      </c>
      <c r="S744" s="11">
        <v>0</v>
      </c>
      <c r="T744" s="11">
        <v>2.2000000000000002</v>
      </c>
      <c r="U744" s="11">
        <v>2</v>
      </c>
      <c r="V744" s="11">
        <v>-0.2</v>
      </c>
      <c r="W744" s="11">
        <v>-10</v>
      </c>
    </row>
    <row r="745" spans="13:23" ht="15" thickBot="1" x14ac:dyDescent="0.35">
      <c r="M745" s="10" t="s">
        <v>850</v>
      </c>
      <c r="N745" s="11">
        <v>0</v>
      </c>
      <c r="O745" s="11">
        <v>1.1000000000000001</v>
      </c>
      <c r="P745" s="11">
        <v>0</v>
      </c>
      <c r="Q745" s="11">
        <v>0</v>
      </c>
      <c r="R745" s="11">
        <v>1.1000000000000001</v>
      </c>
      <c r="S745" s="11">
        <v>0</v>
      </c>
      <c r="T745" s="11">
        <v>2.2000000000000002</v>
      </c>
      <c r="U745" s="11">
        <v>1</v>
      </c>
      <c r="V745" s="11">
        <v>-1.2</v>
      </c>
      <c r="W745" s="11">
        <v>-120</v>
      </c>
    </row>
    <row r="746" spans="13:23" ht="15" thickBot="1" x14ac:dyDescent="0.35">
      <c r="M746" s="10" t="s">
        <v>851</v>
      </c>
      <c r="N746" s="11">
        <v>0</v>
      </c>
      <c r="O746" s="11">
        <v>1.1000000000000001</v>
      </c>
      <c r="P746" s="11">
        <v>0</v>
      </c>
      <c r="Q746" s="11">
        <v>0</v>
      </c>
      <c r="R746" s="11">
        <v>1.1000000000000001</v>
      </c>
      <c r="S746" s="11">
        <v>0</v>
      </c>
      <c r="T746" s="11">
        <v>2.2000000000000002</v>
      </c>
      <c r="U746" s="11">
        <v>3</v>
      </c>
      <c r="V746" s="11">
        <v>0.8</v>
      </c>
      <c r="W746" s="11">
        <v>26.67</v>
      </c>
    </row>
    <row r="747" spans="13:23" ht="15" thickBot="1" x14ac:dyDescent="0.35">
      <c r="M747" s="10" t="s">
        <v>852</v>
      </c>
      <c r="N747" s="11">
        <v>0</v>
      </c>
      <c r="O747" s="11">
        <v>1.1000000000000001</v>
      </c>
      <c r="P747" s="11">
        <v>0</v>
      </c>
      <c r="Q747" s="11">
        <v>0</v>
      </c>
      <c r="R747" s="11">
        <v>1.1000000000000001</v>
      </c>
      <c r="S747" s="11">
        <v>0</v>
      </c>
      <c r="T747" s="11">
        <v>2.2000000000000002</v>
      </c>
      <c r="U747" s="11">
        <v>1</v>
      </c>
      <c r="V747" s="11">
        <v>-1.2</v>
      </c>
      <c r="W747" s="11">
        <v>-120</v>
      </c>
    </row>
    <row r="748" spans="13:23" ht="15" thickBot="1" x14ac:dyDescent="0.35">
      <c r="M748" s="10" t="s">
        <v>853</v>
      </c>
      <c r="N748" s="11">
        <v>0</v>
      </c>
      <c r="O748" s="11">
        <v>1.1000000000000001</v>
      </c>
      <c r="P748" s="11">
        <v>0</v>
      </c>
      <c r="Q748" s="11">
        <v>0</v>
      </c>
      <c r="R748" s="11">
        <v>1.1000000000000001</v>
      </c>
      <c r="S748" s="11">
        <v>0</v>
      </c>
      <c r="T748" s="11">
        <v>2.2000000000000002</v>
      </c>
      <c r="U748" s="11">
        <v>3</v>
      </c>
      <c r="V748" s="11">
        <v>0.8</v>
      </c>
      <c r="W748" s="11">
        <v>26.67</v>
      </c>
    </row>
    <row r="749" spans="13:23" ht="15" thickBot="1" x14ac:dyDescent="0.35">
      <c r="M749" s="10" t="s">
        <v>854</v>
      </c>
      <c r="N749" s="11">
        <v>0</v>
      </c>
      <c r="O749" s="11">
        <v>1.1000000000000001</v>
      </c>
      <c r="P749" s="11">
        <v>0</v>
      </c>
      <c r="Q749" s="11">
        <v>0</v>
      </c>
      <c r="R749" s="11">
        <v>1.1000000000000001</v>
      </c>
      <c r="S749" s="11">
        <v>0</v>
      </c>
      <c r="T749" s="11">
        <v>2.2000000000000002</v>
      </c>
      <c r="U749" s="11">
        <v>3</v>
      </c>
      <c r="V749" s="11">
        <v>0.8</v>
      </c>
      <c r="W749" s="11">
        <v>26.67</v>
      </c>
    </row>
    <row r="750" spans="13:23" ht="15" thickBot="1" x14ac:dyDescent="0.35">
      <c r="M750" s="10" t="s">
        <v>855</v>
      </c>
      <c r="N750" s="11">
        <v>0</v>
      </c>
      <c r="O750" s="11">
        <v>1.1000000000000001</v>
      </c>
      <c r="P750" s="11">
        <v>0</v>
      </c>
      <c r="Q750" s="11">
        <v>0</v>
      </c>
      <c r="R750" s="11">
        <v>1.1000000000000001</v>
      </c>
      <c r="S750" s="11">
        <v>0.6</v>
      </c>
      <c r="T750" s="11">
        <v>2.8</v>
      </c>
      <c r="U750" s="11">
        <v>4</v>
      </c>
      <c r="V750" s="11">
        <v>1.2</v>
      </c>
      <c r="W750" s="11">
        <v>30</v>
      </c>
    </row>
    <row r="751" spans="13:23" ht="15" thickBot="1" x14ac:dyDescent="0.35">
      <c r="M751" s="10" t="s">
        <v>856</v>
      </c>
      <c r="N751" s="11">
        <v>0</v>
      </c>
      <c r="O751" s="11">
        <v>1.1000000000000001</v>
      </c>
      <c r="P751" s="11">
        <v>0</v>
      </c>
      <c r="Q751" s="11">
        <v>0</v>
      </c>
      <c r="R751" s="11">
        <v>1.1000000000000001</v>
      </c>
      <c r="S751" s="11">
        <v>0</v>
      </c>
      <c r="T751" s="11">
        <v>2.2000000000000002</v>
      </c>
      <c r="U751" s="11">
        <v>3</v>
      </c>
      <c r="V751" s="11">
        <v>0.8</v>
      </c>
      <c r="W751" s="11">
        <v>26.67</v>
      </c>
    </row>
    <row r="752" spans="13:23" ht="15" thickBot="1" x14ac:dyDescent="0.35">
      <c r="M752" s="10" t="s">
        <v>857</v>
      </c>
      <c r="N752" s="11">
        <v>0</v>
      </c>
      <c r="O752" s="11">
        <v>1.1000000000000001</v>
      </c>
      <c r="P752" s="11">
        <v>0</v>
      </c>
      <c r="Q752" s="11">
        <v>0</v>
      </c>
      <c r="R752" s="11">
        <v>1.1000000000000001</v>
      </c>
      <c r="S752" s="11">
        <v>0</v>
      </c>
      <c r="T752" s="11">
        <v>2.2000000000000002</v>
      </c>
      <c r="U752" s="11">
        <v>3</v>
      </c>
      <c r="V752" s="11">
        <v>0.8</v>
      </c>
      <c r="W752" s="11">
        <v>26.67</v>
      </c>
    </row>
    <row r="753" spans="13:23" ht="15" thickBot="1" x14ac:dyDescent="0.35">
      <c r="M753" s="10" t="s">
        <v>858</v>
      </c>
      <c r="N753" s="11">
        <v>0</v>
      </c>
      <c r="O753" s="11">
        <v>1.1000000000000001</v>
      </c>
      <c r="P753" s="11">
        <v>0</v>
      </c>
      <c r="Q753" s="11">
        <v>0</v>
      </c>
      <c r="R753" s="11">
        <v>1.1000000000000001</v>
      </c>
      <c r="S753" s="11">
        <v>0</v>
      </c>
      <c r="T753" s="11">
        <v>2.2000000000000002</v>
      </c>
      <c r="U753" s="11">
        <v>1</v>
      </c>
      <c r="V753" s="11">
        <v>-1.2</v>
      </c>
      <c r="W753" s="11">
        <v>-120</v>
      </c>
    </row>
    <row r="754" spans="13:23" ht="15" thickBot="1" x14ac:dyDescent="0.35">
      <c r="M754" s="10" t="s">
        <v>859</v>
      </c>
      <c r="N754" s="11">
        <v>0</v>
      </c>
      <c r="O754" s="11">
        <v>1.1000000000000001</v>
      </c>
      <c r="P754" s="11">
        <v>0</v>
      </c>
      <c r="Q754" s="11">
        <v>0</v>
      </c>
      <c r="R754" s="11">
        <v>1.1000000000000001</v>
      </c>
      <c r="S754" s="11">
        <v>0</v>
      </c>
      <c r="T754" s="11">
        <v>2.2000000000000002</v>
      </c>
      <c r="U754" s="11">
        <v>1</v>
      </c>
      <c r="V754" s="11">
        <v>-1.2</v>
      </c>
      <c r="W754" s="11">
        <v>-120</v>
      </c>
    </row>
    <row r="755" spans="13:23" ht="15" thickBot="1" x14ac:dyDescent="0.35">
      <c r="M755" s="10" t="s">
        <v>860</v>
      </c>
      <c r="N755" s="11">
        <v>0</v>
      </c>
      <c r="O755" s="11">
        <v>1.1000000000000001</v>
      </c>
      <c r="P755" s="11">
        <v>0</v>
      </c>
      <c r="Q755" s="11">
        <v>0</v>
      </c>
      <c r="R755" s="11">
        <v>1.1000000000000001</v>
      </c>
      <c r="S755" s="11">
        <v>0</v>
      </c>
      <c r="T755" s="11">
        <v>2.2000000000000002</v>
      </c>
      <c r="U755" s="11">
        <v>1</v>
      </c>
      <c r="V755" s="11">
        <v>-1.2</v>
      </c>
      <c r="W755" s="11">
        <v>-120</v>
      </c>
    </row>
    <row r="756" spans="13:23" ht="15" thickBot="1" x14ac:dyDescent="0.35">
      <c r="M756" s="10" t="s">
        <v>861</v>
      </c>
      <c r="N756" s="11">
        <v>0</v>
      </c>
      <c r="O756" s="11">
        <v>1.1000000000000001</v>
      </c>
      <c r="P756" s="11">
        <v>0</v>
      </c>
      <c r="Q756" s="11">
        <v>0</v>
      </c>
      <c r="R756" s="11">
        <v>1.1000000000000001</v>
      </c>
      <c r="S756" s="11">
        <v>0.6</v>
      </c>
      <c r="T756" s="11">
        <v>2.8</v>
      </c>
      <c r="U756" s="11">
        <v>4</v>
      </c>
      <c r="V756" s="11">
        <v>1.2</v>
      </c>
      <c r="W756" s="11">
        <v>30</v>
      </c>
    </row>
    <row r="757" spans="13:23" ht="15" thickBot="1" x14ac:dyDescent="0.35">
      <c r="M757" s="10" t="s">
        <v>862</v>
      </c>
      <c r="N757" s="11">
        <v>0</v>
      </c>
      <c r="O757" s="11">
        <v>1.1000000000000001</v>
      </c>
      <c r="P757" s="11">
        <v>0</v>
      </c>
      <c r="Q757" s="11">
        <v>0</v>
      </c>
      <c r="R757" s="11">
        <v>1.1000000000000001</v>
      </c>
      <c r="S757" s="11">
        <v>0</v>
      </c>
      <c r="T757" s="11">
        <v>2.2000000000000002</v>
      </c>
      <c r="U757" s="11">
        <v>2</v>
      </c>
      <c r="V757" s="11">
        <v>-0.2</v>
      </c>
      <c r="W757" s="11">
        <v>-10</v>
      </c>
    </row>
    <row r="758" spans="13:23" ht="15" thickBot="1" x14ac:dyDescent="0.35">
      <c r="M758" s="10" t="s">
        <v>863</v>
      </c>
      <c r="N758" s="11">
        <v>0</v>
      </c>
      <c r="O758" s="11">
        <v>1.1000000000000001</v>
      </c>
      <c r="P758" s="11">
        <v>0</v>
      </c>
      <c r="Q758" s="11">
        <v>0</v>
      </c>
      <c r="R758" s="11">
        <v>1.1000000000000001</v>
      </c>
      <c r="S758" s="11">
        <v>0</v>
      </c>
      <c r="T758" s="11">
        <v>2.2000000000000002</v>
      </c>
      <c r="U758" s="11">
        <v>3</v>
      </c>
      <c r="V758" s="11">
        <v>0.8</v>
      </c>
      <c r="W758" s="11">
        <v>26.67</v>
      </c>
    </row>
    <row r="759" spans="13:23" ht="15" thickBot="1" x14ac:dyDescent="0.35">
      <c r="M759" s="10" t="s">
        <v>864</v>
      </c>
      <c r="N759" s="11">
        <v>0</v>
      </c>
      <c r="O759" s="11">
        <v>1.1000000000000001</v>
      </c>
      <c r="P759" s="11">
        <v>0</v>
      </c>
      <c r="Q759" s="11">
        <v>0</v>
      </c>
      <c r="R759" s="11">
        <v>1.1000000000000001</v>
      </c>
      <c r="S759" s="11">
        <v>0</v>
      </c>
      <c r="T759" s="11">
        <v>2.2000000000000002</v>
      </c>
      <c r="U759" s="11">
        <v>2</v>
      </c>
      <c r="V759" s="11">
        <v>-0.2</v>
      </c>
      <c r="W759" s="11">
        <v>-10</v>
      </c>
    </row>
    <row r="760" spans="13:23" ht="15" thickBot="1" x14ac:dyDescent="0.35">
      <c r="M760" s="10" t="s">
        <v>865</v>
      </c>
      <c r="N760" s="11">
        <v>0</v>
      </c>
      <c r="O760" s="11">
        <v>1.1000000000000001</v>
      </c>
      <c r="P760" s="11">
        <v>0</v>
      </c>
      <c r="Q760" s="11">
        <v>0</v>
      </c>
      <c r="R760" s="11">
        <v>1.1000000000000001</v>
      </c>
      <c r="S760" s="11">
        <v>0</v>
      </c>
      <c r="T760" s="11">
        <v>2.2000000000000002</v>
      </c>
      <c r="U760" s="11">
        <v>1</v>
      </c>
      <c r="V760" s="11">
        <v>-1.2</v>
      </c>
      <c r="W760" s="11">
        <v>-120</v>
      </c>
    </row>
    <row r="761" spans="13:23" ht="15" thickBot="1" x14ac:dyDescent="0.35">
      <c r="M761" s="10" t="s">
        <v>866</v>
      </c>
      <c r="N761" s="11">
        <v>0</v>
      </c>
      <c r="O761" s="11">
        <v>1.1000000000000001</v>
      </c>
      <c r="P761" s="11">
        <v>0</v>
      </c>
      <c r="Q761" s="11">
        <v>0</v>
      </c>
      <c r="R761" s="11">
        <v>1.1000000000000001</v>
      </c>
      <c r="S761" s="11">
        <v>0</v>
      </c>
      <c r="T761" s="11">
        <v>2.2000000000000002</v>
      </c>
      <c r="U761" s="11">
        <v>3</v>
      </c>
      <c r="V761" s="11">
        <v>0.8</v>
      </c>
      <c r="W761" s="11">
        <v>26.67</v>
      </c>
    </row>
    <row r="762" spans="13:23" ht="15" thickBot="1" x14ac:dyDescent="0.35">
      <c r="M762" s="10" t="s">
        <v>867</v>
      </c>
      <c r="N762" s="11">
        <v>0</v>
      </c>
      <c r="O762" s="11">
        <v>1.1000000000000001</v>
      </c>
      <c r="P762" s="11">
        <v>0</v>
      </c>
      <c r="Q762" s="11">
        <v>0</v>
      </c>
      <c r="R762" s="11">
        <v>1.1000000000000001</v>
      </c>
      <c r="S762" s="11">
        <v>0.6</v>
      </c>
      <c r="T762" s="11">
        <v>2.8</v>
      </c>
      <c r="U762" s="11">
        <v>4</v>
      </c>
      <c r="V762" s="11">
        <v>1.2</v>
      </c>
      <c r="W762" s="11">
        <v>30</v>
      </c>
    </row>
    <row r="763" spans="13:23" ht="15" thickBot="1" x14ac:dyDescent="0.35">
      <c r="M763" s="10" t="s">
        <v>868</v>
      </c>
      <c r="N763" s="11">
        <v>0</v>
      </c>
      <c r="O763" s="11">
        <v>1.1000000000000001</v>
      </c>
      <c r="P763" s="11">
        <v>0</v>
      </c>
      <c r="Q763" s="11">
        <v>0</v>
      </c>
      <c r="R763" s="11">
        <v>1.1000000000000001</v>
      </c>
      <c r="S763" s="11">
        <v>0.6</v>
      </c>
      <c r="T763" s="11">
        <v>2.8</v>
      </c>
      <c r="U763" s="11">
        <v>2</v>
      </c>
      <c r="V763" s="11">
        <v>-0.8</v>
      </c>
      <c r="W763" s="11">
        <v>-40</v>
      </c>
    </row>
    <row r="764" spans="13:23" ht="15" thickBot="1" x14ac:dyDescent="0.35">
      <c r="M764" s="10" t="s">
        <v>869</v>
      </c>
      <c r="N764" s="11">
        <v>0</v>
      </c>
      <c r="O764" s="11">
        <v>1.1000000000000001</v>
      </c>
      <c r="P764" s="11">
        <v>0</v>
      </c>
      <c r="Q764" s="11">
        <v>0</v>
      </c>
      <c r="R764" s="11">
        <v>1.1000000000000001</v>
      </c>
      <c r="S764" s="11">
        <v>0</v>
      </c>
      <c r="T764" s="11">
        <v>2.2000000000000002</v>
      </c>
      <c r="U764" s="11">
        <v>2</v>
      </c>
      <c r="V764" s="11">
        <v>-0.2</v>
      </c>
      <c r="W764" s="11">
        <v>-10</v>
      </c>
    </row>
    <row r="765" spans="13:23" ht="15" thickBot="1" x14ac:dyDescent="0.35">
      <c r="M765" s="10" t="s">
        <v>870</v>
      </c>
      <c r="N765" s="11">
        <v>0</v>
      </c>
      <c r="O765" s="11">
        <v>1.1000000000000001</v>
      </c>
      <c r="P765" s="11">
        <v>0</v>
      </c>
      <c r="Q765" s="11">
        <v>0</v>
      </c>
      <c r="R765" s="11">
        <v>1.1000000000000001</v>
      </c>
      <c r="S765" s="11">
        <v>0</v>
      </c>
      <c r="T765" s="11">
        <v>2.2000000000000002</v>
      </c>
      <c r="U765" s="11">
        <v>1</v>
      </c>
      <c r="V765" s="11">
        <v>-1.2</v>
      </c>
      <c r="W765" s="11">
        <v>-120</v>
      </c>
    </row>
    <row r="766" spans="13:23" ht="15" thickBot="1" x14ac:dyDescent="0.35">
      <c r="M766" s="10" t="s">
        <v>871</v>
      </c>
      <c r="N766" s="11">
        <v>0</v>
      </c>
      <c r="O766" s="11">
        <v>1.1000000000000001</v>
      </c>
      <c r="P766" s="11">
        <v>0</v>
      </c>
      <c r="Q766" s="11">
        <v>0</v>
      </c>
      <c r="R766" s="11">
        <v>1.1000000000000001</v>
      </c>
      <c r="S766" s="11">
        <v>0</v>
      </c>
      <c r="T766" s="11">
        <v>2.2000000000000002</v>
      </c>
      <c r="U766" s="11">
        <v>2</v>
      </c>
      <c r="V766" s="11">
        <v>-0.2</v>
      </c>
      <c r="W766" s="11">
        <v>-10</v>
      </c>
    </row>
    <row r="767" spans="13:23" ht="15" thickBot="1" x14ac:dyDescent="0.35">
      <c r="M767" s="10" t="s">
        <v>872</v>
      </c>
      <c r="N767" s="11">
        <v>0</v>
      </c>
      <c r="O767" s="11">
        <v>1.1000000000000001</v>
      </c>
      <c r="P767" s="11">
        <v>0</v>
      </c>
      <c r="Q767" s="11">
        <v>0</v>
      </c>
      <c r="R767" s="11">
        <v>1.1000000000000001</v>
      </c>
      <c r="S767" s="11">
        <v>0</v>
      </c>
      <c r="T767" s="11">
        <v>2.2000000000000002</v>
      </c>
      <c r="U767" s="11">
        <v>1</v>
      </c>
      <c r="V767" s="11">
        <v>-1.2</v>
      </c>
      <c r="W767" s="11">
        <v>-120</v>
      </c>
    </row>
    <row r="768" spans="13:23" ht="15" thickBot="1" x14ac:dyDescent="0.35">
      <c r="M768" s="10" t="s">
        <v>873</v>
      </c>
      <c r="N768" s="11">
        <v>0</v>
      </c>
      <c r="O768" s="11">
        <v>1.1000000000000001</v>
      </c>
      <c r="P768" s="11">
        <v>0</v>
      </c>
      <c r="Q768" s="11">
        <v>0</v>
      </c>
      <c r="R768" s="11">
        <v>1.1000000000000001</v>
      </c>
      <c r="S768" s="11">
        <v>0</v>
      </c>
      <c r="T768" s="11">
        <v>2.2000000000000002</v>
      </c>
      <c r="U768" s="11">
        <v>3</v>
      </c>
      <c r="V768" s="11">
        <v>0.8</v>
      </c>
      <c r="W768" s="11">
        <v>26.67</v>
      </c>
    </row>
    <row r="769" spans="13:23" ht="15" thickBot="1" x14ac:dyDescent="0.35">
      <c r="M769" s="10" t="s">
        <v>874</v>
      </c>
      <c r="N769" s="11">
        <v>0</v>
      </c>
      <c r="O769" s="11">
        <v>1.1000000000000001</v>
      </c>
      <c r="P769" s="11">
        <v>0</v>
      </c>
      <c r="Q769" s="11">
        <v>0</v>
      </c>
      <c r="R769" s="11">
        <v>1.1000000000000001</v>
      </c>
      <c r="S769" s="11">
        <v>0</v>
      </c>
      <c r="T769" s="11">
        <v>2.2000000000000002</v>
      </c>
      <c r="U769" s="11">
        <v>3</v>
      </c>
      <c r="V769" s="11">
        <v>0.8</v>
      </c>
      <c r="W769" s="11">
        <v>26.67</v>
      </c>
    </row>
    <row r="770" spans="13:23" ht="15" thickBot="1" x14ac:dyDescent="0.35">
      <c r="M770" s="10" t="s">
        <v>875</v>
      </c>
      <c r="N770" s="11">
        <v>0</v>
      </c>
      <c r="O770" s="11">
        <v>1.7</v>
      </c>
      <c r="P770" s="11">
        <v>0</v>
      </c>
      <c r="Q770" s="11">
        <v>0</v>
      </c>
      <c r="R770" s="11">
        <v>0.6</v>
      </c>
      <c r="S770" s="11">
        <v>0</v>
      </c>
      <c r="T770" s="11">
        <v>2.2000000000000002</v>
      </c>
      <c r="U770" s="11">
        <v>1</v>
      </c>
      <c r="V770" s="11">
        <v>-1.2</v>
      </c>
      <c r="W770" s="11">
        <v>-120</v>
      </c>
    </row>
    <row r="771" spans="13:23" ht="15" thickBot="1" x14ac:dyDescent="0.35">
      <c r="M771" s="10" t="s">
        <v>876</v>
      </c>
      <c r="N771" s="11">
        <v>0</v>
      </c>
      <c r="O771" s="11">
        <v>1.1000000000000001</v>
      </c>
      <c r="P771" s="11">
        <v>0</v>
      </c>
      <c r="Q771" s="11">
        <v>0</v>
      </c>
      <c r="R771" s="11">
        <v>1.1000000000000001</v>
      </c>
      <c r="S771" s="11">
        <v>0</v>
      </c>
      <c r="T771" s="11">
        <v>2.2000000000000002</v>
      </c>
      <c r="U771" s="11">
        <v>2</v>
      </c>
      <c r="V771" s="11">
        <v>-0.2</v>
      </c>
      <c r="W771" s="11">
        <v>-10</v>
      </c>
    </row>
    <row r="772" spans="13:23" ht="15" thickBot="1" x14ac:dyDescent="0.35">
      <c r="M772" s="10" t="s">
        <v>877</v>
      </c>
      <c r="N772" s="11">
        <v>0</v>
      </c>
      <c r="O772" s="11">
        <v>1.1000000000000001</v>
      </c>
      <c r="P772" s="11">
        <v>0</v>
      </c>
      <c r="Q772" s="11">
        <v>0</v>
      </c>
      <c r="R772" s="11">
        <v>1.1000000000000001</v>
      </c>
      <c r="S772" s="11">
        <v>0</v>
      </c>
      <c r="T772" s="11">
        <v>2.2000000000000002</v>
      </c>
      <c r="U772" s="11">
        <v>3</v>
      </c>
      <c r="V772" s="11">
        <v>0.8</v>
      </c>
      <c r="W772" s="11">
        <v>26.67</v>
      </c>
    </row>
    <row r="773" spans="13:23" ht="15" thickBot="1" x14ac:dyDescent="0.35">
      <c r="M773" s="10" t="s">
        <v>878</v>
      </c>
      <c r="N773" s="11">
        <v>0</v>
      </c>
      <c r="O773" s="11">
        <v>1.7</v>
      </c>
      <c r="P773" s="11">
        <v>0</v>
      </c>
      <c r="Q773" s="11">
        <v>0</v>
      </c>
      <c r="R773" s="11">
        <v>0.6</v>
      </c>
      <c r="S773" s="11">
        <v>0</v>
      </c>
      <c r="T773" s="11">
        <v>2.2000000000000002</v>
      </c>
      <c r="U773" s="11">
        <v>1</v>
      </c>
      <c r="V773" s="11">
        <v>-1.2</v>
      </c>
      <c r="W773" s="11">
        <v>-120</v>
      </c>
    </row>
    <row r="774" spans="13:23" ht="15" thickBot="1" x14ac:dyDescent="0.35">
      <c r="M774" s="10" t="s">
        <v>879</v>
      </c>
      <c r="N774" s="11">
        <v>0</v>
      </c>
      <c r="O774" s="11">
        <v>1.7</v>
      </c>
      <c r="P774" s="11">
        <v>0</v>
      </c>
      <c r="Q774" s="11">
        <v>0</v>
      </c>
      <c r="R774" s="11">
        <v>0.6</v>
      </c>
      <c r="S774" s="11">
        <v>0</v>
      </c>
      <c r="T774" s="11">
        <v>2.2000000000000002</v>
      </c>
      <c r="U774" s="11">
        <v>3</v>
      </c>
      <c r="V774" s="11">
        <v>0.8</v>
      </c>
      <c r="W774" s="11">
        <v>26.67</v>
      </c>
    </row>
    <row r="775" spans="13:23" ht="15" thickBot="1" x14ac:dyDescent="0.35">
      <c r="M775" s="10" t="s">
        <v>880</v>
      </c>
      <c r="N775" s="11">
        <v>0</v>
      </c>
      <c r="O775" s="11">
        <v>1.1000000000000001</v>
      </c>
      <c r="P775" s="11">
        <v>0</v>
      </c>
      <c r="Q775" s="11">
        <v>0</v>
      </c>
      <c r="R775" s="11">
        <v>1.1000000000000001</v>
      </c>
      <c r="S775" s="11">
        <v>0</v>
      </c>
      <c r="T775" s="11">
        <v>2.2000000000000002</v>
      </c>
      <c r="U775" s="11">
        <v>2</v>
      </c>
      <c r="V775" s="11">
        <v>-0.2</v>
      </c>
      <c r="W775" s="11">
        <v>-10</v>
      </c>
    </row>
    <row r="776" spans="13:23" ht="15" thickBot="1" x14ac:dyDescent="0.35">
      <c r="M776" s="10" t="s">
        <v>881</v>
      </c>
      <c r="N776" s="11">
        <v>0</v>
      </c>
      <c r="O776" s="11">
        <v>1.1000000000000001</v>
      </c>
      <c r="P776" s="11">
        <v>0</v>
      </c>
      <c r="Q776" s="11">
        <v>0</v>
      </c>
      <c r="R776" s="11">
        <v>1.1000000000000001</v>
      </c>
      <c r="S776" s="11">
        <v>0.6</v>
      </c>
      <c r="T776" s="11">
        <v>2.8</v>
      </c>
      <c r="U776" s="11">
        <v>1</v>
      </c>
      <c r="V776" s="11">
        <v>-1.8</v>
      </c>
      <c r="W776" s="11">
        <v>-180</v>
      </c>
    </row>
    <row r="777" spans="13:23" ht="15" thickBot="1" x14ac:dyDescent="0.35">
      <c r="M777" s="10" t="s">
        <v>882</v>
      </c>
      <c r="N777" s="11">
        <v>0</v>
      </c>
      <c r="O777" s="11">
        <v>1.1000000000000001</v>
      </c>
      <c r="P777" s="11">
        <v>0</v>
      </c>
      <c r="Q777" s="11">
        <v>0</v>
      </c>
      <c r="R777" s="11">
        <v>1.1000000000000001</v>
      </c>
      <c r="S777" s="11">
        <v>0.6</v>
      </c>
      <c r="T777" s="11">
        <v>2.8</v>
      </c>
      <c r="U777" s="11">
        <v>1</v>
      </c>
      <c r="V777" s="11">
        <v>-1.8</v>
      </c>
      <c r="W777" s="11">
        <v>-180</v>
      </c>
    </row>
    <row r="778" spans="13:23" ht="15" thickBot="1" x14ac:dyDescent="0.35">
      <c r="M778" s="10" t="s">
        <v>883</v>
      </c>
      <c r="N778" s="11">
        <v>0</v>
      </c>
      <c r="O778" s="11">
        <v>1.1000000000000001</v>
      </c>
      <c r="P778" s="11">
        <v>0</v>
      </c>
      <c r="Q778" s="11">
        <v>0</v>
      </c>
      <c r="R778" s="11">
        <v>1.1000000000000001</v>
      </c>
      <c r="S778" s="11">
        <v>0.6</v>
      </c>
      <c r="T778" s="11">
        <v>2.8</v>
      </c>
      <c r="U778" s="11">
        <v>4</v>
      </c>
      <c r="V778" s="11">
        <v>1.2</v>
      </c>
      <c r="W778" s="11">
        <v>30</v>
      </c>
    </row>
    <row r="779" spans="13:23" ht="15" thickBot="1" x14ac:dyDescent="0.35">
      <c r="M779" s="10" t="s">
        <v>884</v>
      </c>
      <c r="N779" s="11">
        <v>0</v>
      </c>
      <c r="O779" s="11">
        <v>1.1000000000000001</v>
      </c>
      <c r="P779" s="11">
        <v>0</v>
      </c>
      <c r="Q779" s="11">
        <v>0</v>
      </c>
      <c r="R779" s="11">
        <v>1.1000000000000001</v>
      </c>
      <c r="S779" s="11">
        <v>0.6</v>
      </c>
      <c r="T779" s="11">
        <v>2.8</v>
      </c>
      <c r="U779" s="11">
        <v>4</v>
      </c>
      <c r="V779" s="11">
        <v>1.2</v>
      </c>
      <c r="W779" s="11">
        <v>30</v>
      </c>
    </row>
    <row r="780" spans="13:23" ht="15" thickBot="1" x14ac:dyDescent="0.35">
      <c r="M780" s="10" t="s">
        <v>885</v>
      </c>
      <c r="N780" s="11">
        <v>0</v>
      </c>
      <c r="O780" s="11">
        <v>1.1000000000000001</v>
      </c>
      <c r="P780" s="11">
        <v>0</v>
      </c>
      <c r="Q780" s="11">
        <v>0</v>
      </c>
      <c r="R780" s="11">
        <v>1.1000000000000001</v>
      </c>
      <c r="S780" s="11">
        <v>0</v>
      </c>
      <c r="T780" s="11">
        <v>2.2000000000000002</v>
      </c>
      <c r="U780" s="11">
        <v>2</v>
      </c>
      <c r="V780" s="11">
        <v>-0.2</v>
      </c>
      <c r="W780" s="11">
        <v>-10</v>
      </c>
    </row>
    <row r="781" spans="13:23" ht="15" thickBot="1" x14ac:dyDescent="0.35">
      <c r="M781" s="10" t="s">
        <v>886</v>
      </c>
      <c r="N781" s="11">
        <v>0</v>
      </c>
      <c r="O781" s="11">
        <v>1.7</v>
      </c>
      <c r="P781" s="11">
        <v>0</v>
      </c>
      <c r="Q781" s="11">
        <v>0</v>
      </c>
      <c r="R781" s="11">
        <v>0.6</v>
      </c>
      <c r="S781" s="11">
        <v>0</v>
      </c>
      <c r="T781" s="11">
        <v>2.2000000000000002</v>
      </c>
      <c r="U781" s="11">
        <v>2</v>
      </c>
      <c r="V781" s="11">
        <v>-0.2</v>
      </c>
      <c r="W781" s="11">
        <v>-10</v>
      </c>
    </row>
    <row r="782" spans="13:23" ht="15" thickBot="1" x14ac:dyDescent="0.35">
      <c r="M782" s="10" t="s">
        <v>887</v>
      </c>
      <c r="N782" s="11">
        <v>0</v>
      </c>
      <c r="O782" s="11">
        <v>1.1000000000000001</v>
      </c>
      <c r="P782" s="11">
        <v>0</v>
      </c>
      <c r="Q782" s="11">
        <v>0</v>
      </c>
      <c r="R782" s="11">
        <v>1.1000000000000001</v>
      </c>
      <c r="S782" s="11">
        <v>0</v>
      </c>
      <c r="T782" s="11">
        <v>2.2000000000000002</v>
      </c>
      <c r="U782" s="11">
        <v>1</v>
      </c>
      <c r="V782" s="11">
        <v>-1.2</v>
      </c>
      <c r="W782" s="11">
        <v>-120</v>
      </c>
    </row>
    <row r="783" spans="13:23" ht="15" thickBot="1" x14ac:dyDescent="0.35">
      <c r="M783" s="10" t="s">
        <v>888</v>
      </c>
      <c r="N783" s="11">
        <v>0</v>
      </c>
      <c r="O783" s="11">
        <v>1.1000000000000001</v>
      </c>
      <c r="P783" s="11">
        <v>0</v>
      </c>
      <c r="Q783" s="11">
        <v>0</v>
      </c>
      <c r="R783" s="11">
        <v>1.1000000000000001</v>
      </c>
      <c r="S783" s="11">
        <v>0</v>
      </c>
      <c r="T783" s="11">
        <v>2.2000000000000002</v>
      </c>
      <c r="U783" s="11">
        <v>2</v>
      </c>
      <c r="V783" s="11">
        <v>-0.2</v>
      </c>
      <c r="W783" s="11">
        <v>-10</v>
      </c>
    </row>
    <row r="784" spans="13:23" ht="15" thickBot="1" x14ac:dyDescent="0.35">
      <c r="M784" s="10" t="s">
        <v>889</v>
      </c>
      <c r="N784" s="11">
        <v>0</v>
      </c>
      <c r="O784" s="11">
        <v>1.1000000000000001</v>
      </c>
      <c r="P784" s="11">
        <v>0</v>
      </c>
      <c r="Q784" s="11">
        <v>0</v>
      </c>
      <c r="R784" s="11">
        <v>1.1000000000000001</v>
      </c>
      <c r="S784" s="11">
        <v>0.6</v>
      </c>
      <c r="T784" s="11">
        <v>2.8</v>
      </c>
      <c r="U784" s="11">
        <v>1</v>
      </c>
      <c r="V784" s="11">
        <v>-1.8</v>
      </c>
      <c r="W784" s="11">
        <v>-180</v>
      </c>
    </row>
    <row r="785" spans="13:23" ht="15" thickBot="1" x14ac:dyDescent="0.35">
      <c r="M785" s="10" t="s">
        <v>890</v>
      </c>
      <c r="N785" s="11">
        <v>0</v>
      </c>
      <c r="O785" s="11">
        <v>1.1000000000000001</v>
      </c>
      <c r="P785" s="11">
        <v>0</v>
      </c>
      <c r="Q785" s="11">
        <v>0</v>
      </c>
      <c r="R785" s="11">
        <v>1.1000000000000001</v>
      </c>
      <c r="S785" s="11">
        <v>0</v>
      </c>
      <c r="T785" s="11">
        <v>2.2000000000000002</v>
      </c>
      <c r="U785" s="11">
        <v>1</v>
      </c>
      <c r="V785" s="11">
        <v>-1.2</v>
      </c>
      <c r="W785" s="11">
        <v>-120</v>
      </c>
    </row>
    <row r="786" spans="13:23" ht="15" thickBot="1" x14ac:dyDescent="0.35">
      <c r="M786" s="10" t="s">
        <v>891</v>
      </c>
      <c r="N786" s="11">
        <v>0</v>
      </c>
      <c r="O786" s="11">
        <v>1.1000000000000001</v>
      </c>
      <c r="P786" s="11">
        <v>0</v>
      </c>
      <c r="Q786" s="11">
        <v>0</v>
      </c>
      <c r="R786" s="11">
        <v>1.1000000000000001</v>
      </c>
      <c r="S786" s="11">
        <v>0</v>
      </c>
      <c r="T786" s="11">
        <v>2.2000000000000002</v>
      </c>
      <c r="U786" s="11">
        <v>3</v>
      </c>
      <c r="V786" s="11">
        <v>0.8</v>
      </c>
      <c r="W786" s="11">
        <v>26.67</v>
      </c>
    </row>
    <row r="787" spans="13:23" ht="15" thickBot="1" x14ac:dyDescent="0.35">
      <c r="M787" s="10" t="s">
        <v>892</v>
      </c>
      <c r="N787" s="11">
        <v>0</v>
      </c>
      <c r="O787" s="11">
        <v>1.1000000000000001</v>
      </c>
      <c r="P787" s="11">
        <v>0</v>
      </c>
      <c r="Q787" s="11">
        <v>0</v>
      </c>
      <c r="R787" s="11">
        <v>1.1000000000000001</v>
      </c>
      <c r="S787" s="11">
        <v>0</v>
      </c>
      <c r="T787" s="11">
        <v>2.2000000000000002</v>
      </c>
      <c r="U787" s="11">
        <v>3</v>
      </c>
      <c r="V787" s="11">
        <v>0.8</v>
      </c>
      <c r="W787" s="11">
        <v>26.67</v>
      </c>
    </row>
    <row r="788" spans="13:23" ht="15" thickBot="1" x14ac:dyDescent="0.35">
      <c r="M788" s="10" t="s">
        <v>893</v>
      </c>
      <c r="N788" s="11">
        <v>0</v>
      </c>
      <c r="O788" s="11">
        <v>1.1000000000000001</v>
      </c>
      <c r="P788" s="11">
        <v>0</v>
      </c>
      <c r="Q788" s="11">
        <v>0</v>
      </c>
      <c r="R788" s="11">
        <v>1.1000000000000001</v>
      </c>
      <c r="S788" s="11">
        <v>0</v>
      </c>
      <c r="T788" s="11">
        <v>2.2000000000000002</v>
      </c>
      <c r="U788" s="11">
        <v>2</v>
      </c>
      <c r="V788" s="11">
        <v>-0.2</v>
      </c>
      <c r="W788" s="11">
        <v>-10</v>
      </c>
    </row>
    <row r="789" spans="13:23" ht="15" thickBot="1" x14ac:dyDescent="0.35">
      <c r="M789" s="10" t="s">
        <v>894</v>
      </c>
      <c r="N789" s="11">
        <v>0</v>
      </c>
      <c r="O789" s="11">
        <v>1.1000000000000001</v>
      </c>
      <c r="P789" s="11">
        <v>0</v>
      </c>
      <c r="Q789" s="11">
        <v>0</v>
      </c>
      <c r="R789" s="11">
        <v>1.1000000000000001</v>
      </c>
      <c r="S789" s="11">
        <v>0</v>
      </c>
      <c r="T789" s="11">
        <v>2.2000000000000002</v>
      </c>
      <c r="U789" s="11">
        <v>2</v>
      </c>
      <c r="V789" s="11">
        <v>-0.2</v>
      </c>
      <c r="W789" s="11">
        <v>-10</v>
      </c>
    </row>
    <row r="790" spans="13:23" ht="15" thickBot="1" x14ac:dyDescent="0.35">
      <c r="M790" s="10" t="s">
        <v>895</v>
      </c>
      <c r="N790" s="11">
        <v>0</v>
      </c>
      <c r="O790" s="11">
        <v>1.1000000000000001</v>
      </c>
      <c r="P790" s="11">
        <v>0</v>
      </c>
      <c r="Q790" s="11">
        <v>0</v>
      </c>
      <c r="R790" s="11">
        <v>1.1000000000000001</v>
      </c>
      <c r="S790" s="11">
        <v>0</v>
      </c>
      <c r="T790" s="11">
        <v>2.2000000000000002</v>
      </c>
      <c r="U790" s="11">
        <v>1</v>
      </c>
      <c r="V790" s="11">
        <v>-1.2</v>
      </c>
      <c r="W790" s="11">
        <v>-120</v>
      </c>
    </row>
    <row r="791" spans="13:23" ht="15" thickBot="1" x14ac:dyDescent="0.35">
      <c r="M791" s="10" t="s">
        <v>896</v>
      </c>
      <c r="N791" s="11">
        <v>0</v>
      </c>
      <c r="O791" s="11">
        <v>1.1000000000000001</v>
      </c>
      <c r="P791" s="11">
        <v>0</v>
      </c>
      <c r="Q791" s="11">
        <v>0</v>
      </c>
      <c r="R791" s="11">
        <v>1.1000000000000001</v>
      </c>
      <c r="S791" s="11">
        <v>0</v>
      </c>
      <c r="T791" s="11">
        <v>2.2000000000000002</v>
      </c>
      <c r="U791" s="11">
        <v>1</v>
      </c>
      <c r="V791" s="11">
        <v>-1.2</v>
      </c>
      <c r="W791" s="11">
        <v>-120</v>
      </c>
    </row>
    <row r="792" spans="13:23" ht="15" thickBot="1" x14ac:dyDescent="0.35">
      <c r="M792" s="10" t="s">
        <v>897</v>
      </c>
      <c r="N792" s="11">
        <v>0</v>
      </c>
      <c r="O792" s="11">
        <v>1.1000000000000001</v>
      </c>
      <c r="P792" s="11">
        <v>0</v>
      </c>
      <c r="Q792" s="11">
        <v>0</v>
      </c>
      <c r="R792" s="11">
        <v>1.1000000000000001</v>
      </c>
      <c r="S792" s="11">
        <v>0</v>
      </c>
      <c r="T792" s="11">
        <v>2.2000000000000002</v>
      </c>
      <c r="U792" s="11">
        <v>3</v>
      </c>
      <c r="V792" s="11">
        <v>0.8</v>
      </c>
      <c r="W792" s="11">
        <v>26.67</v>
      </c>
    </row>
    <row r="793" spans="13:23" ht="15" thickBot="1" x14ac:dyDescent="0.35">
      <c r="M793" s="10" t="s">
        <v>898</v>
      </c>
      <c r="N793" s="11">
        <v>0</v>
      </c>
      <c r="O793" s="11">
        <v>1.1000000000000001</v>
      </c>
      <c r="P793" s="11">
        <v>0</v>
      </c>
      <c r="Q793" s="11">
        <v>0</v>
      </c>
      <c r="R793" s="11">
        <v>1.1000000000000001</v>
      </c>
      <c r="S793" s="11">
        <v>0</v>
      </c>
      <c r="T793" s="11">
        <v>2.2000000000000002</v>
      </c>
      <c r="U793" s="11">
        <v>3</v>
      </c>
      <c r="V793" s="11">
        <v>0.8</v>
      </c>
      <c r="W793" s="11">
        <v>26.67</v>
      </c>
    </row>
    <row r="794" spans="13:23" ht="15" thickBot="1" x14ac:dyDescent="0.35">
      <c r="M794" s="10" t="s">
        <v>899</v>
      </c>
      <c r="N794" s="11">
        <v>0</v>
      </c>
      <c r="O794" s="11">
        <v>1.7</v>
      </c>
      <c r="P794" s="11">
        <v>0</v>
      </c>
      <c r="Q794" s="11">
        <v>0</v>
      </c>
      <c r="R794" s="11">
        <v>0.6</v>
      </c>
      <c r="S794" s="11">
        <v>0</v>
      </c>
      <c r="T794" s="11">
        <v>2.2000000000000002</v>
      </c>
      <c r="U794" s="11">
        <v>2</v>
      </c>
      <c r="V794" s="11">
        <v>-0.2</v>
      </c>
      <c r="W794" s="11">
        <v>-10</v>
      </c>
    </row>
    <row r="795" spans="13:23" ht="15" thickBot="1" x14ac:dyDescent="0.35">
      <c r="M795" s="10" t="s">
        <v>900</v>
      </c>
      <c r="N795" s="11">
        <v>0</v>
      </c>
      <c r="O795" s="11">
        <v>1.1000000000000001</v>
      </c>
      <c r="P795" s="11">
        <v>0</v>
      </c>
      <c r="Q795" s="11">
        <v>0</v>
      </c>
      <c r="R795" s="11">
        <v>1.1000000000000001</v>
      </c>
      <c r="S795" s="11">
        <v>0</v>
      </c>
      <c r="T795" s="11">
        <v>2.2000000000000002</v>
      </c>
      <c r="U795" s="11">
        <v>3</v>
      </c>
      <c r="V795" s="11">
        <v>0.8</v>
      </c>
      <c r="W795" s="11">
        <v>26.67</v>
      </c>
    </row>
    <row r="796" spans="13:23" ht="15" thickBot="1" x14ac:dyDescent="0.35">
      <c r="M796" s="10" t="s">
        <v>901</v>
      </c>
      <c r="N796" s="11">
        <v>0</v>
      </c>
      <c r="O796" s="11">
        <v>1.1000000000000001</v>
      </c>
      <c r="P796" s="11">
        <v>0</v>
      </c>
      <c r="Q796" s="11">
        <v>0</v>
      </c>
      <c r="R796" s="11">
        <v>1.1000000000000001</v>
      </c>
      <c r="S796" s="11">
        <v>0.6</v>
      </c>
      <c r="T796" s="11">
        <v>2.8</v>
      </c>
      <c r="U796" s="11">
        <v>4</v>
      </c>
      <c r="V796" s="11">
        <v>1.2</v>
      </c>
      <c r="W796" s="11">
        <v>30</v>
      </c>
    </row>
    <row r="797" spans="13:23" ht="15" thickBot="1" x14ac:dyDescent="0.35">
      <c r="M797" s="10" t="s">
        <v>902</v>
      </c>
      <c r="N797" s="11">
        <v>0</v>
      </c>
      <c r="O797" s="11">
        <v>1.1000000000000001</v>
      </c>
      <c r="P797" s="11">
        <v>0</v>
      </c>
      <c r="Q797" s="11">
        <v>0</v>
      </c>
      <c r="R797" s="11">
        <v>1.1000000000000001</v>
      </c>
      <c r="S797" s="11">
        <v>0</v>
      </c>
      <c r="T797" s="11">
        <v>2.2000000000000002</v>
      </c>
      <c r="U797" s="11">
        <v>2</v>
      </c>
      <c r="V797" s="11">
        <v>-0.2</v>
      </c>
      <c r="W797" s="11">
        <v>-10</v>
      </c>
    </row>
    <row r="798" spans="13:23" ht="15" thickBot="1" x14ac:dyDescent="0.35">
      <c r="M798" s="10" t="s">
        <v>903</v>
      </c>
      <c r="N798" s="11">
        <v>0</v>
      </c>
      <c r="O798" s="11">
        <v>1.1000000000000001</v>
      </c>
      <c r="P798" s="11">
        <v>0</v>
      </c>
      <c r="Q798" s="11">
        <v>0</v>
      </c>
      <c r="R798" s="11">
        <v>1.1000000000000001</v>
      </c>
      <c r="S798" s="11">
        <v>0</v>
      </c>
      <c r="T798" s="11">
        <v>2.2000000000000002</v>
      </c>
      <c r="U798" s="11">
        <v>3</v>
      </c>
      <c r="V798" s="11">
        <v>0.8</v>
      </c>
      <c r="W798" s="11">
        <v>26.67</v>
      </c>
    </row>
    <row r="799" spans="13:23" ht="15" thickBot="1" x14ac:dyDescent="0.35">
      <c r="M799" s="10" t="s">
        <v>904</v>
      </c>
      <c r="N799" s="11">
        <v>0</v>
      </c>
      <c r="O799" s="11">
        <v>1.1000000000000001</v>
      </c>
      <c r="P799" s="11">
        <v>0</v>
      </c>
      <c r="Q799" s="11">
        <v>0</v>
      </c>
      <c r="R799" s="11">
        <v>1.1000000000000001</v>
      </c>
      <c r="S799" s="11">
        <v>0</v>
      </c>
      <c r="T799" s="11">
        <v>2.2000000000000002</v>
      </c>
      <c r="U799" s="11">
        <v>1</v>
      </c>
      <c r="V799" s="11">
        <v>-1.2</v>
      </c>
      <c r="W799" s="11">
        <v>-120</v>
      </c>
    </row>
    <row r="800" spans="13:23" ht="15" thickBot="1" x14ac:dyDescent="0.35">
      <c r="M800" s="10" t="s">
        <v>905</v>
      </c>
      <c r="N800" s="11">
        <v>0</v>
      </c>
      <c r="O800" s="11">
        <v>1.1000000000000001</v>
      </c>
      <c r="P800" s="11">
        <v>0</v>
      </c>
      <c r="Q800" s="11">
        <v>0</v>
      </c>
      <c r="R800" s="11">
        <v>1.1000000000000001</v>
      </c>
      <c r="S800" s="11">
        <v>0.6</v>
      </c>
      <c r="T800" s="11">
        <v>2.8</v>
      </c>
      <c r="U800" s="11">
        <v>4</v>
      </c>
      <c r="V800" s="11">
        <v>1.2</v>
      </c>
      <c r="W800" s="11">
        <v>30</v>
      </c>
    </row>
    <row r="801" spans="13:23" ht="15" thickBot="1" x14ac:dyDescent="0.35">
      <c r="M801" s="10" t="s">
        <v>906</v>
      </c>
      <c r="N801" s="11">
        <v>0</v>
      </c>
      <c r="O801" s="11">
        <v>1.1000000000000001</v>
      </c>
      <c r="P801" s="11">
        <v>0</v>
      </c>
      <c r="Q801" s="11">
        <v>0</v>
      </c>
      <c r="R801" s="11">
        <v>1.1000000000000001</v>
      </c>
      <c r="S801" s="11">
        <v>0.6</v>
      </c>
      <c r="T801" s="11">
        <v>2.8</v>
      </c>
      <c r="U801" s="11">
        <v>4</v>
      </c>
      <c r="V801" s="11">
        <v>1.2</v>
      </c>
      <c r="W801" s="11">
        <v>30</v>
      </c>
    </row>
    <row r="802" spans="13:23" ht="15" thickBot="1" x14ac:dyDescent="0.35">
      <c r="M802" s="10" t="s">
        <v>907</v>
      </c>
      <c r="N802" s="11">
        <v>0</v>
      </c>
      <c r="O802" s="11">
        <v>1.7</v>
      </c>
      <c r="P802" s="11">
        <v>0</v>
      </c>
      <c r="Q802" s="11">
        <v>0</v>
      </c>
      <c r="R802" s="11">
        <v>0.6</v>
      </c>
      <c r="S802" s="11">
        <v>0</v>
      </c>
      <c r="T802" s="11">
        <v>2.2000000000000002</v>
      </c>
      <c r="U802" s="11">
        <v>3</v>
      </c>
      <c r="V802" s="11">
        <v>0.8</v>
      </c>
      <c r="W802" s="11">
        <v>26.67</v>
      </c>
    </row>
    <row r="803" spans="13:23" ht="15" thickBot="1" x14ac:dyDescent="0.35">
      <c r="M803" s="10" t="s">
        <v>908</v>
      </c>
      <c r="N803" s="11">
        <v>0</v>
      </c>
      <c r="O803" s="11">
        <v>1.1000000000000001</v>
      </c>
      <c r="P803" s="11">
        <v>0</v>
      </c>
      <c r="Q803" s="11">
        <v>0</v>
      </c>
      <c r="R803" s="11">
        <v>1.1000000000000001</v>
      </c>
      <c r="S803" s="11">
        <v>0.6</v>
      </c>
      <c r="T803" s="11">
        <v>2.8</v>
      </c>
      <c r="U803" s="11">
        <v>4</v>
      </c>
      <c r="V803" s="11">
        <v>1.2</v>
      </c>
      <c r="W803" s="11">
        <v>30</v>
      </c>
    </row>
    <row r="804" spans="13:23" ht="15" thickBot="1" x14ac:dyDescent="0.35">
      <c r="M804" s="10" t="s">
        <v>909</v>
      </c>
      <c r="N804" s="11">
        <v>0</v>
      </c>
      <c r="O804" s="11">
        <v>1.1000000000000001</v>
      </c>
      <c r="P804" s="11">
        <v>0</v>
      </c>
      <c r="Q804" s="11">
        <v>0</v>
      </c>
      <c r="R804" s="11">
        <v>1.1000000000000001</v>
      </c>
      <c r="S804" s="11">
        <v>0</v>
      </c>
      <c r="T804" s="11">
        <v>2.2000000000000002</v>
      </c>
      <c r="U804" s="11">
        <v>2</v>
      </c>
      <c r="V804" s="11">
        <v>-0.2</v>
      </c>
      <c r="W804" s="11">
        <v>-10</v>
      </c>
    </row>
    <row r="805" spans="13:23" ht="15" thickBot="1" x14ac:dyDescent="0.35">
      <c r="M805" s="10" t="s">
        <v>910</v>
      </c>
      <c r="N805" s="11">
        <v>0</v>
      </c>
      <c r="O805" s="11">
        <v>1.1000000000000001</v>
      </c>
      <c r="P805" s="11">
        <v>0</v>
      </c>
      <c r="Q805" s="11">
        <v>0</v>
      </c>
      <c r="R805" s="11">
        <v>1.1000000000000001</v>
      </c>
      <c r="S805" s="11">
        <v>0.6</v>
      </c>
      <c r="T805" s="11">
        <v>2.8</v>
      </c>
      <c r="U805" s="11">
        <v>4</v>
      </c>
      <c r="V805" s="11">
        <v>1.2</v>
      </c>
      <c r="W805" s="11">
        <v>30</v>
      </c>
    </row>
    <row r="806" spans="13:23" ht="15" thickBot="1" x14ac:dyDescent="0.35">
      <c r="M806" s="10" t="s">
        <v>911</v>
      </c>
      <c r="N806" s="11">
        <v>0</v>
      </c>
      <c r="O806" s="11">
        <v>1.1000000000000001</v>
      </c>
      <c r="P806" s="11">
        <v>0</v>
      </c>
      <c r="Q806" s="11">
        <v>0</v>
      </c>
      <c r="R806" s="11">
        <v>1.1000000000000001</v>
      </c>
      <c r="S806" s="11">
        <v>0</v>
      </c>
      <c r="T806" s="11">
        <v>2.2000000000000002</v>
      </c>
      <c r="U806" s="11">
        <v>2</v>
      </c>
      <c r="V806" s="11">
        <v>-0.2</v>
      </c>
      <c r="W806" s="11">
        <v>-10</v>
      </c>
    </row>
    <row r="807" spans="13:23" ht="15" thickBot="1" x14ac:dyDescent="0.35">
      <c r="M807" s="10" t="s">
        <v>912</v>
      </c>
      <c r="N807" s="11">
        <v>0</v>
      </c>
      <c r="O807" s="11">
        <v>1.1000000000000001</v>
      </c>
      <c r="P807" s="11">
        <v>0</v>
      </c>
      <c r="Q807" s="11">
        <v>0</v>
      </c>
      <c r="R807" s="11">
        <v>1.1000000000000001</v>
      </c>
      <c r="S807" s="11">
        <v>0</v>
      </c>
      <c r="T807" s="11">
        <v>2.2000000000000002</v>
      </c>
      <c r="U807" s="11">
        <v>1</v>
      </c>
      <c r="V807" s="11">
        <v>-1.2</v>
      </c>
      <c r="W807" s="11">
        <v>-120</v>
      </c>
    </row>
    <row r="808" spans="13:23" ht="15" thickBot="1" x14ac:dyDescent="0.35">
      <c r="M808" s="10" t="s">
        <v>913</v>
      </c>
      <c r="N808" s="11">
        <v>0</v>
      </c>
      <c r="O808" s="11">
        <v>1.1000000000000001</v>
      </c>
      <c r="P808" s="11">
        <v>0</v>
      </c>
      <c r="Q808" s="11">
        <v>0</v>
      </c>
      <c r="R808" s="11">
        <v>1.1000000000000001</v>
      </c>
      <c r="S808" s="11">
        <v>0</v>
      </c>
      <c r="T808" s="11">
        <v>2.2000000000000002</v>
      </c>
      <c r="U808" s="11">
        <v>1</v>
      </c>
      <c r="V808" s="11">
        <v>-1.2</v>
      </c>
      <c r="W808" s="11">
        <v>-120</v>
      </c>
    </row>
    <row r="809" spans="13:23" ht="15" thickBot="1" x14ac:dyDescent="0.35">
      <c r="M809" s="10" t="s">
        <v>914</v>
      </c>
      <c r="N809" s="11">
        <v>0</v>
      </c>
      <c r="O809" s="11">
        <v>1.1000000000000001</v>
      </c>
      <c r="P809" s="11">
        <v>0</v>
      </c>
      <c r="Q809" s="11">
        <v>0</v>
      </c>
      <c r="R809" s="11">
        <v>1.1000000000000001</v>
      </c>
      <c r="S809" s="11">
        <v>0</v>
      </c>
      <c r="T809" s="11">
        <v>2.2000000000000002</v>
      </c>
      <c r="U809" s="11">
        <v>1</v>
      </c>
      <c r="V809" s="11">
        <v>-1.2</v>
      </c>
      <c r="W809" s="11">
        <v>-120</v>
      </c>
    </row>
    <row r="810" spans="13:23" ht="15" thickBot="1" x14ac:dyDescent="0.35">
      <c r="M810" s="10" t="s">
        <v>915</v>
      </c>
      <c r="N810" s="11">
        <v>0</v>
      </c>
      <c r="O810" s="11">
        <v>1.1000000000000001</v>
      </c>
      <c r="P810" s="11">
        <v>0</v>
      </c>
      <c r="Q810" s="11">
        <v>0</v>
      </c>
      <c r="R810" s="11">
        <v>1.1000000000000001</v>
      </c>
      <c r="S810" s="11">
        <v>0</v>
      </c>
      <c r="T810" s="11">
        <v>2.2000000000000002</v>
      </c>
      <c r="U810" s="11">
        <v>2</v>
      </c>
      <c r="V810" s="11">
        <v>-0.2</v>
      </c>
      <c r="W810" s="11">
        <v>-10</v>
      </c>
    </row>
    <row r="811" spans="13:23" ht="15" thickBot="1" x14ac:dyDescent="0.35">
      <c r="M811" s="10" t="s">
        <v>916</v>
      </c>
      <c r="N811" s="11">
        <v>0</v>
      </c>
      <c r="O811" s="11">
        <v>1.1000000000000001</v>
      </c>
      <c r="P811" s="11">
        <v>0</v>
      </c>
      <c r="Q811" s="11">
        <v>0</v>
      </c>
      <c r="R811" s="11">
        <v>1.1000000000000001</v>
      </c>
      <c r="S811" s="11">
        <v>0</v>
      </c>
      <c r="T811" s="11">
        <v>2.2000000000000002</v>
      </c>
      <c r="U811" s="11">
        <v>1</v>
      </c>
      <c r="V811" s="11">
        <v>-1.2</v>
      </c>
      <c r="W811" s="11">
        <v>-120</v>
      </c>
    </row>
    <row r="812" spans="13:23" ht="15" thickBot="1" x14ac:dyDescent="0.35">
      <c r="M812" s="10" t="s">
        <v>917</v>
      </c>
      <c r="N812" s="11">
        <v>0</v>
      </c>
      <c r="O812" s="11">
        <v>1.1000000000000001</v>
      </c>
      <c r="P812" s="11">
        <v>0</v>
      </c>
      <c r="Q812" s="11">
        <v>0</v>
      </c>
      <c r="R812" s="11">
        <v>1.1000000000000001</v>
      </c>
      <c r="S812" s="11">
        <v>0.6</v>
      </c>
      <c r="T812" s="11">
        <v>2.8</v>
      </c>
      <c r="U812" s="11">
        <v>4</v>
      </c>
      <c r="V812" s="11">
        <v>1.2</v>
      </c>
      <c r="W812" s="11">
        <v>30</v>
      </c>
    </row>
    <row r="813" spans="13:23" ht="15" thickBot="1" x14ac:dyDescent="0.35">
      <c r="M813" s="10" t="s">
        <v>918</v>
      </c>
      <c r="N813" s="11">
        <v>0</v>
      </c>
      <c r="O813" s="11">
        <v>1.1000000000000001</v>
      </c>
      <c r="P813" s="11">
        <v>0</v>
      </c>
      <c r="Q813" s="11">
        <v>0</v>
      </c>
      <c r="R813" s="11">
        <v>1.1000000000000001</v>
      </c>
      <c r="S813" s="11">
        <v>0</v>
      </c>
      <c r="T813" s="11">
        <v>2.2000000000000002</v>
      </c>
      <c r="U813" s="11">
        <v>1</v>
      </c>
      <c r="V813" s="11">
        <v>-1.2</v>
      </c>
      <c r="W813" s="11">
        <v>-120</v>
      </c>
    </row>
    <row r="814" spans="13:23" ht="15" thickBot="1" x14ac:dyDescent="0.35">
      <c r="M814" s="10" t="s">
        <v>919</v>
      </c>
      <c r="N814" s="11">
        <v>0</v>
      </c>
      <c r="O814" s="11">
        <v>1.7</v>
      </c>
      <c r="P814" s="11">
        <v>0</v>
      </c>
      <c r="Q814" s="11">
        <v>0</v>
      </c>
      <c r="R814" s="11">
        <v>0.6</v>
      </c>
      <c r="S814" s="11">
        <v>0</v>
      </c>
      <c r="T814" s="11">
        <v>2.2000000000000002</v>
      </c>
      <c r="U814" s="11">
        <v>3</v>
      </c>
      <c r="V814" s="11">
        <v>0.8</v>
      </c>
      <c r="W814" s="11">
        <v>26.67</v>
      </c>
    </row>
    <row r="815" spans="13:23" ht="15" thickBot="1" x14ac:dyDescent="0.35">
      <c r="M815" s="10" t="s">
        <v>920</v>
      </c>
      <c r="N815" s="11">
        <v>0</v>
      </c>
      <c r="O815" s="11">
        <v>1.1000000000000001</v>
      </c>
      <c r="P815" s="11">
        <v>0</v>
      </c>
      <c r="Q815" s="11">
        <v>0</v>
      </c>
      <c r="R815" s="11">
        <v>1.1000000000000001</v>
      </c>
      <c r="S815" s="11">
        <v>0.6</v>
      </c>
      <c r="T815" s="11">
        <v>2.8</v>
      </c>
      <c r="U815" s="11">
        <v>4</v>
      </c>
      <c r="V815" s="11">
        <v>1.2</v>
      </c>
      <c r="W815" s="11">
        <v>30</v>
      </c>
    </row>
    <row r="816" spans="13:23" ht="15" thickBot="1" x14ac:dyDescent="0.35">
      <c r="M816" s="10" t="s">
        <v>921</v>
      </c>
      <c r="N816" s="11">
        <v>0</v>
      </c>
      <c r="O816" s="11">
        <v>1.1000000000000001</v>
      </c>
      <c r="P816" s="11">
        <v>0</v>
      </c>
      <c r="Q816" s="11">
        <v>0</v>
      </c>
      <c r="R816" s="11">
        <v>1.1000000000000001</v>
      </c>
      <c r="S816" s="11">
        <v>0</v>
      </c>
      <c r="T816" s="11">
        <v>2.2000000000000002</v>
      </c>
      <c r="U816" s="11">
        <v>2</v>
      </c>
      <c r="V816" s="11">
        <v>-0.2</v>
      </c>
      <c r="W816" s="11">
        <v>-10</v>
      </c>
    </row>
    <row r="817" spans="13:23" ht="15" thickBot="1" x14ac:dyDescent="0.35">
      <c r="M817" s="10" t="s">
        <v>922</v>
      </c>
      <c r="N817" s="11">
        <v>0</v>
      </c>
      <c r="O817" s="11">
        <v>1.1000000000000001</v>
      </c>
      <c r="P817" s="11">
        <v>0</v>
      </c>
      <c r="Q817" s="11">
        <v>0</v>
      </c>
      <c r="R817" s="11">
        <v>1.1000000000000001</v>
      </c>
      <c r="S817" s="11">
        <v>0</v>
      </c>
      <c r="T817" s="11">
        <v>2.2000000000000002</v>
      </c>
      <c r="U817" s="11">
        <v>3</v>
      </c>
      <c r="V817" s="11">
        <v>0.8</v>
      </c>
      <c r="W817" s="11">
        <v>26.67</v>
      </c>
    </row>
    <row r="818" spans="13:23" ht="15" thickBot="1" x14ac:dyDescent="0.35">
      <c r="M818" s="10" t="s">
        <v>923</v>
      </c>
      <c r="N818" s="11">
        <v>0</v>
      </c>
      <c r="O818" s="11">
        <v>1.1000000000000001</v>
      </c>
      <c r="P818" s="11">
        <v>0</v>
      </c>
      <c r="Q818" s="11">
        <v>0</v>
      </c>
      <c r="R818" s="11">
        <v>1.1000000000000001</v>
      </c>
      <c r="S818" s="11">
        <v>0.6</v>
      </c>
      <c r="T818" s="11">
        <v>2.8</v>
      </c>
      <c r="U818" s="11">
        <v>4</v>
      </c>
      <c r="V818" s="11">
        <v>1.2</v>
      </c>
      <c r="W818" s="11">
        <v>30</v>
      </c>
    </row>
    <row r="819" spans="13:23" ht="15" thickBot="1" x14ac:dyDescent="0.35">
      <c r="M819" s="10" t="s">
        <v>924</v>
      </c>
      <c r="N819" s="11">
        <v>0</v>
      </c>
      <c r="O819" s="11">
        <v>1.1000000000000001</v>
      </c>
      <c r="P819" s="11">
        <v>0</v>
      </c>
      <c r="Q819" s="11">
        <v>0</v>
      </c>
      <c r="R819" s="11">
        <v>1.1000000000000001</v>
      </c>
      <c r="S819" s="11">
        <v>0</v>
      </c>
      <c r="T819" s="11">
        <v>2.2000000000000002</v>
      </c>
      <c r="U819" s="11">
        <v>1</v>
      </c>
      <c r="V819" s="11">
        <v>-1.2</v>
      </c>
      <c r="W819" s="11">
        <v>-120</v>
      </c>
    </row>
    <row r="820" spans="13:23" ht="15" thickBot="1" x14ac:dyDescent="0.35">
      <c r="M820" s="10" t="s">
        <v>925</v>
      </c>
      <c r="N820" s="11">
        <v>0</v>
      </c>
      <c r="O820" s="11">
        <v>1.1000000000000001</v>
      </c>
      <c r="P820" s="11">
        <v>0</v>
      </c>
      <c r="Q820" s="11">
        <v>0</v>
      </c>
      <c r="R820" s="11">
        <v>1.1000000000000001</v>
      </c>
      <c r="S820" s="11">
        <v>0.6</v>
      </c>
      <c r="T820" s="11">
        <v>2.8</v>
      </c>
      <c r="U820" s="11">
        <v>1</v>
      </c>
      <c r="V820" s="11">
        <v>-1.8</v>
      </c>
      <c r="W820" s="11">
        <v>-180</v>
      </c>
    </row>
    <row r="821" spans="13:23" ht="15" thickBot="1" x14ac:dyDescent="0.35">
      <c r="M821" s="10" t="s">
        <v>926</v>
      </c>
      <c r="N821" s="11">
        <v>0</v>
      </c>
      <c r="O821" s="11">
        <v>1.1000000000000001</v>
      </c>
      <c r="P821" s="11">
        <v>0</v>
      </c>
      <c r="Q821" s="11">
        <v>0</v>
      </c>
      <c r="R821" s="11">
        <v>1.1000000000000001</v>
      </c>
      <c r="S821" s="11">
        <v>0.6</v>
      </c>
      <c r="T821" s="11">
        <v>2.8</v>
      </c>
      <c r="U821" s="11">
        <v>3</v>
      </c>
      <c r="V821" s="11">
        <v>0.2</v>
      </c>
      <c r="W821" s="11">
        <v>6.67</v>
      </c>
    </row>
    <row r="822" spans="13:23" ht="15" thickBot="1" x14ac:dyDescent="0.35">
      <c r="M822" s="10" t="s">
        <v>927</v>
      </c>
      <c r="N822" s="11">
        <v>0</v>
      </c>
      <c r="O822" s="11">
        <v>1.1000000000000001</v>
      </c>
      <c r="P822" s="11">
        <v>0</v>
      </c>
      <c r="Q822" s="11">
        <v>0</v>
      </c>
      <c r="R822" s="11">
        <v>1.1000000000000001</v>
      </c>
      <c r="S822" s="11">
        <v>0</v>
      </c>
      <c r="T822" s="11">
        <v>2.2000000000000002</v>
      </c>
      <c r="U822" s="11">
        <v>1</v>
      </c>
      <c r="V822" s="11">
        <v>-1.2</v>
      </c>
      <c r="W822" s="11">
        <v>-120</v>
      </c>
    </row>
    <row r="823" spans="13:23" ht="15" thickBot="1" x14ac:dyDescent="0.35">
      <c r="M823" s="10" t="s">
        <v>928</v>
      </c>
      <c r="N823" s="11">
        <v>0</v>
      </c>
      <c r="O823" s="11">
        <v>1.1000000000000001</v>
      </c>
      <c r="P823" s="11">
        <v>0</v>
      </c>
      <c r="Q823" s="11">
        <v>0</v>
      </c>
      <c r="R823" s="11">
        <v>1.1000000000000001</v>
      </c>
      <c r="S823" s="11">
        <v>0.6</v>
      </c>
      <c r="T823" s="11">
        <v>2.8</v>
      </c>
      <c r="U823" s="11">
        <v>4</v>
      </c>
      <c r="V823" s="11">
        <v>1.2</v>
      </c>
      <c r="W823" s="11">
        <v>30</v>
      </c>
    </row>
    <row r="824" spans="13:23" ht="15" thickBot="1" x14ac:dyDescent="0.35">
      <c r="M824" s="10" t="s">
        <v>929</v>
      </c>
      <c r="N824" s="11">
        <v>0</v>
      </c>
      <c r="O824" s="11">
        <v>1.1000000000000001</v>
      </c>
      <c r="P824" s="11">
        <v>0</v>
      </c>
      <c r="Q824" s="11">
        <v>0</v>
      </c>
      <c r="R824" s="11">
        <v>1.1000000000000001</v>
      </c>
      <c r="S824" s="11">
        <v>0</v>
      </c>
      <c r="T824" s="11">
        <v>2.2000000000000002</v>
      </c>
      <c r="U824" s="11">
        <v>3</v>
      </c>
      <c r="V824" s="11">
        <v>0.8</v>
      </c>
      <c r="W824" s="11">
        <v>26.67</v>
      </c>
    </row>
    <row r="825" spans="13:23" ht="15" thickBot="1" x14ac:dyDescent="0.35">
      <c r="M825" s="10" t="s">
        <v>930</v>
      </c>
      <c r="N825" s="11">
        <v>0</v>
      </c>
      <c r="O825" s="11">
        <v>1.1000000000000001</v>
      </c>
      <c r="P825" s="11">
        <v>0</v>
      </c>
      <c r="Q825" s="11">
        <v>0</v>
      </c>
      <c r="R825" s="11">
        <v>1.1000000000000001</v>
      </c>
      <c r="S825" s="11">
        <v>0</v>
      </c>
      <c r="T825" s="11">
        <v>2.2000000000000002</v>
      </c>
      <c r="U825" s="11">
        <v>3</v>
      </c>
      <c r="V825" s="11">
        <v>0.8</v>
      </c>
      <c r="W825" s="11">
        <v>26.67</v>
      </c>
    </row>
    <row r="826" spans="13:23" ht="15" thickBot="1" x14ac:dyDescent="0.35">
      <c r="M826" s="10" t="s">
        <v>931</v>
      </c>
      <c r="N826" s="11">
        <v>0</v>
      </c>
      <c r="O826" s="11">
        <v>1.1000000000000001</v>
      </c>
      <c r="P826" s="11">
        <v>0</v>
      </c>
      <c r="Q826" s="11">
        <v>0</v>
      </c>
      <c r="R826" s="11">
        <v>1.1000000000000001</v>
      </c>
      <c r="S826" s="11">
        <v>0</v>
      </c>
      <c r="T826" s="11">
        <v>2.2000000000000002</v>
      </c>
      <c r="U826" s="11">
        <v>1</v>
      </c>
      <c r="V826" s="11">
        <v>-1.2</v>
      </c>
      <c r="W826" s="11">
        <v>-120</v>
      </c>
    </row>
    <row r="827" spans="13:23" ht="15" thickBot="1" x14ac:dyDescent="0.35">
      <c r="M827" s="10" t="s">
        <v>932</v>
      </c>
      <c r="N827" s="11">
        <v>0</v>
      </c>
      <c r="O827" s="11">
        <v>1.1000000000000001</v>
      </c>
      <c r="P827" s="11">
        <v>0</v>
      </c>
      <c r="Q827" s="11">
        <v>0</v>
      </c>
      <c r="R827" s="11">
        <v>1.1000000000000001</v>
      </c>
      <c r="S827" s="11">
        <v>0.6</v>
      </c>
      <c r="T827" s="11">
        <v>2.8</v>
      </c>
      <c r="U827" s="11">
        <v>4</v>
      </c>
      <c r="V827" s="11">
        <v>1.2</v>
      </c>
      <c r="W827" s="11">
        <v>30</v>
      </c>
    </row>
    <row r="828" spans="13:23" ht="15" thickBot="1" x14ac:dyDescent="0.35">
      <c r="M828" s="10" t="s">
        <v>933</v>
      </c>
      <c r="N828" s="11">
        <v>0</v>
      </c>
      <c r="O828" s="11">
        <v>1.1000000000000001</v>
      </c>
      <c r="P828" s="11">
        <v>0</v>
      </c>
      <c r="Q828" s="11">
        <v>0</v>
      </c>
      <c r="R828" s="11">
        <v>1.1000000000000001</v>
      </c>
      <c r="S828" s="11">
        <v>0.6</v>
      </c>
      <c r="T828" s="11">
        <v>2.8</v>
      </c>
      <c r="U828" s="11">
        <v>3</v>
      </c>
      <c r="V828" s="11">
        <v>0.2</v>
      </c>
      <c r="W828" s="11">
        <v>6.67</v>
      </c>
    </row>
    <row r="829" spans="13:23" ht="15" thickBot="1" x14ac:dyDescent="0.35">
      <c r="M829" s="10" t="s">
        <v>934</v>
      </c>
      <c r="N829" s="11">
        <v>0</v>
      </c>
      <c r="O829" s="11">
        <v>1.1000000000000001</v>
      </c>
      <c r="P829" s="11">
        <v>0</v>
      </c>
      <c r="Q829" s="11">
        <v>0</v>
      </c>
      <c r="R829" s="11">
        <v>1.1000000000000001</v>
      </c>
      <c r="S829" s="11">
        <v>0</v>
      </c>
      <c r="T829" s="11">
        <v>2.2000000000000002</v>
      </c>
      <c r="U829" s="11">
        <v>3</v>
      </c>
      <c r="V829" s="11">
        <v>0.8</v>
      </c>
      <c r="W829" s="11">
        <v>26.67</v>
      </c>
    </row>
    <row r="830" spans="13:23" ht="15" thickBot="1" x14ac:dyDescent="0.35">
      <c r="M830" s="10" t="s">
        <v>935</v>
      </c>
      <c r="N830" s="11">
        <v>0</v>
      </c>
      <c r="O830" s="11">
        <v>1.1000000000000001</v>
      </c>
      <c r="P830" s="11">
        <v>0</v>
      </c>
      <c r="Q830" s="11">
        <v>0</v>
      </c>
      <c r="R830" s="11">
        <v>1.1000000000000001</v>
      </c>
      <c r="S830" s="11">
        <v>0</v>
      </c>
      <c r="T830" s="11">
        <v>2.2000000000000002</v>
      </c>
      <c r="U830" s="11">
        <v>1</v>
      </c>
      <c r="V830" s="11">
        <v>-1.2</v>
      </c>
      <c r="W830" s="11">
        <v>-120</v>
      </c>
    </row>
    <row r="831" spans="13:23" ht="15" thickBot="1" x14ac:dyDescent="0.35">
      <c r="M831" s="10" t="s">
        <v>936</v>
      </c>
      <c r="N831" s="11">
        <v>0</v>
      </c>
      <c r="O831" s="11">
        <v>1.1000000000000001</v>
      </c>
      <c r="P831" s="11">
        <v>0</v>
      </c>
      <c r="Q831" s="11">
        <v>0</v>
      </c>
      <c r="R831" s="11">
        <v>1.1000000000000001</v>
      </c>
      <c r="S831" s="11">
        <v>0</v>
      </c>
      <c r="T831" s="11">
        <v>2.2000000000000002</v>
      </c>
      <c r="U831" s="11">
        <v>3</v>
      </c>
      <c r="V831" s="11">
        <v>0.8</v>
      </c>
      <c r="W831" s="11">
        <v>26.67</v>
      </c>
    </row>
    <row r="832" spans="13:23" ht="15" thickBot="1" x14ac:dyDescent="0.35">
      <c r="M832" s="10" t="s">
        <v>937</v>
      </c>
      <c r="N832" s="11">
        <v>0</v>
      </c>
      <c r="O832" s="11">
        <v>1.1000000000000001</v>
      </c>
      <c r="P832" s="11">
        <v>0</v>
      </c>
      <c r="Q832" s="11">
        <v>0</v>
      </c>
      <c r="R832" s="11">
        <v>1.1000000000000001</v>
      </c>
      <c r="S832" s="11">
        <v>0.6</v>
      </c>
      <c r="T832" s="11">
        <v>2.8</v>
      </c>
      <c r="U832" s="11">
        <v>3</v>
      </c>
      <c r="V832" s="11">
        <v>0.2</v>
      </c>
      <c r="W832" s="11">
        <v>6.67</v>
      </c>
    </row>
    <row r="833" spans="13:23" ht="15" thickBot="1" x14ac:dyDescent="0.35">
      <c r="M833" s="10" t="s">
        <v>938</v>
      </c>
      <c r="N833" s="11">
        <v>0</v>
      </c>
      <c r="O833" s="11">
        <v>1.1000000000000001</v>
      </c>
      <c r="P833" s="11">
        <v>0</v>
      </c>
      <c r="Q833" s="11">
        <v>0</v>
      </c>
      <c r="R833" s="11">
        <v>1.1000000000000001</v>
      </c>
      <c r="S833" s="11">
        <v>0.6</v>
      </c>
      <c r="T833" s="11">
        <v>2.8</v>
      </c>
      <c r="U833" s="11">
        <v>1</v>
      </c>
      <c r="V833" s="11">
        <v>-1.8</v>
      </c>
      <c r="W833" s="11">
        <v>-180</v>
      </c>
    </row>
    <row r="834" spans="13:23" ht="15" thickBot="1" x14ac:dyDescent="0.35">
      <c r="M834" s="10" t="s">
        <v>939</v>
      </c>
      <c r="N834" s="11">
        <v>0</v>
      </c>
      <c r="O834" s="11">
        <v>1.1000000000000001</v>
      </c>
      <c r="P834" s="11">
        <v>0</v>
      </c>
      <c r="Q834" s="11">
        <v>0</v>
      </c>
      <c r="R834" s="11">
        <v>1.1000000000000001</v>
      </c>
      <c r="S834" s="11">
        <v>0.6</v>
      </c>
      <c r="T834" s="11">
        <v>2.8</v>
      </c>
      <c r="U834" s="11">
        <v>2</v>
      </c>
      <c r="V834" s="11">
        <v>-0.8</v>
      </c>
      <c r="W834" s="11">
        <v>-40</v>
      </c>
    </row>
    <row r="835" spans="13:23" ht="15" thickBot="1" x14ac:dyDescent="0.35">
      <c r="M835" s="10" t="s">
        <v>940</v>
      </c>
      <c r="N835" s="11">
        <v>0</v>
      </c>
      <c r="O835" s="11">
        <v>1.1000000000000001</v>
      </c>
      <c r="P835" s="11">
        <v>0</v>
      </c>
      <c r="Q835" s="11">
        <v>0</v>
      </c>
      <c r="R835" s="11">
        <v>1.1000000000000001</v>
      </c>
      <c r="S835" s="11">
        <v>0.6</v>
      </c>
      <c r="T835" s="11">
        <v>2.8</v>
      </c>
      <c r="U835" s="11">
        <v>4</v>
      </c>
      <c r="V835" s="11">
        <v>1.2</v>
      </c>
      <c r="W835" s="11">
        <v>30</v>
      </c>
    </row>
    <row r="836" spans="13:23" ht="15" thickBot="1" x14ac:dyDescent="0.35">
      <c r="M836" s="10" t="s">
        <v>941</v>
      </c>
      <c r="N836" s="11">
        <v>0</v>
      </c>
      <c r="O836" s="11">
        <v>1.1000000000000001</v>
      </c>
      <c r="P836" s="11">
        <v>0</v>
      </c>
      <c r="Q836" s="11">
        <v>0</v>
      </c>
      <c r="R836" s="11">
        <v>1.1000000000000001</v>
      </c>
      <c r="S836" s="11">
        <v>0</v>
      </c>
      <c r="T836" s="11">
        <v>2.2000000000000002</v>
      </c>
      <c r="U836" s="11">
        <v>1</v>
      </c>
      <c r="V836" s="11">
        <v>-1.2</v>
      </c>
      <c r="W836" s="11">
        <v>-120</v>
      </c>
    </row>
    <row r="837" spans="13:23" ht="15" thickBot="1" x14ac:dyDescent="0.35">
      <c r="M837" s="10" t="s">
        <v>942</v>
      </c>
      <c r="N837" s="11">
        <v>0</v>
      </c>
      <c r="O837" s="11">
        <v>1.1000000000000001</v>
      </c>
      <c r="P837" s="11">
        <v>0</v>
      </c>
      <c r="Q837" s="11">
        <v>0</v>
      </c>
      <c r="R837" s="11">
        <v>1.1000000000000001</v>
      </c>
      <c r="S837" s="11">
        <v>0</v>
      </c>
      <c r="T837" s="11">
        <v>2.2000000000000002</v>
      </c>
      <c r="U837" s="11">
        <v>2</v>
      </c>
      <c r="V837" s="11">
        <v>-0.2</v>
      </c>
      <c r="W837" s="11">
        <v>-10</v>
      </c>
    </row>
    <row r="838" spans="13:23" ht="15" thickBot="1" x14ac:dyDescent="0.35">
      <c r="M838" s="10" t="s">
        <v>943</v>
      </c>
      <c r="N838" s="11">
        <v>0</v>
      </c>
      <c r="O838" s="11">
        <v>1.1000000000000001</v>
      </c>
      <c r="P838" s="11">
        <v>0</v>
      </c>
      <c r="Q838" s="11">
        <v>0</v>
      </c>
      <c r="R838" s="11">
        <v>1.1000000000000001</v>
      </c>
      <c r="S838" s="11">
        <v>0</v>
      </c>
      <c r="T838" s="11">
        <v>2.2000000000000002</v>
      </c>
      <c r="U838" s="11">
        <v>3</v>
      </c>
      <c r="V838" s="11">
        <v>0.8</v>
      </c>
      <c r="W838" s="11">
        <v>26.67</v>
      </c>
    </row>
    <row r="839" spans="13:23" ht="15" thickBot="1" x14ac:dyDescent="0.35">
      <c r="M839" s="10" t="s">
        <v>944</v>
      </c>
      <c r="N839" s="11">
        <v>0</v>
      </c>
      <c r="O839" s="11">
        <v>1.1000000000000001</v>
      </c>
      <c r="P839" s="11">
        <v>0</v>
      </c>
      <c r="Q839" s="11">
        <v>0</v>
      </c>
      <c r="R839" s="11">
        <v>1.1000000000000001</v>
      </c>
      <c r="S839" s="11">
        <v>0</v>
      </c>
      <c r="T839" s="11">
        <v>2.2000000000000002</v>
      </c>
      <c r="U839" s="11">
        <v>3</v>
      </c>
      <c r="V839" s="11">
        <v>0.8</v>
      </c>
      <c r="W839" s="11">
        <v>26.67</v>
      </c>
    </row>
    <row r="840" spans="13:23" ht="15" thickBot="1" x14ac:dyDescent="0.35">
      <c r="M840" s="10" t="s">
        <v>945</v>
      </c>
      <c r="N840" s="11">
        <v>0</v>
      </c>
      <c r="O840" s="11">
        <v>1.1000000000000001</v>
      </c>
      <c r="P840" s="11">
        <v>0</v>
      </c>
      <c r="Q840" s="11">
        <v>0</v>
      </c>
      <c r="R840" s="11">
        <v>1.1000000000000001</v>
      </c>
      <c r="S840" s="11">
        <v>0.6</v>
      </c>
      <c r="T840" s="11">
        <v>2.8</v>
      </c>
      <c r="U840" s="11">
        <v>3</v>
      </c>
      <c r="V840" s="11">
        <v>0.2</v>
      </c>
      <c r="W840" s="11">
        <v>6.67</v>
      </c>
    </row>
    <row r="841" spans="13:23" ht="15" thickBot="1" x14ac:dyDescent="0.35">
      <c r="M841" s="10" t="s">
        <v>946</v>
      </c>
      <c r="N841" s="11">
        <v>0</v>
      </c>
      <c r="O841" s="11">
        <v>1.1000000000000001</v>
      </c>
      <c r="P841" s="11">
        <v>0</v>
      </c>
      <c r="Q841" s="11">
        <v>0</v>
      </c>
      <c r="R841" s="11">
        <v>1.1000000000000001</v>
      </c>
      <c r="S841" s="11">
        <v>0</v>
      </c>
      <c r="T841" s="11">
        <v>2.2000000000000002</v>
      </c>
      <c r="U841" s="11">
        <v>2</v>
      </c>
      <c r="V841" s="11">
        <v>-0.2</v>
      </c>
      <c r="W841" s="11">
        <v>-10</v>
      </c>
    </row>
    <row r="842" spans="13:23" ht="15" thickBot="1" x14ac:dyDescent="0.35">
      <c r="M842" s="10" t="s">
        <v>947</v>
      </c>
      <c r="N842" s="11">
        <v>0</v>
      </c>
      <c r="O842" s="11">
        <v>1.1000000000000001</v>
      </c>
      <c r="P842" s="11">
        <v>0</v>
      </c>
      <c r="Q842" s="11">
        <v>0</v>
      </c>
      <c r="R842" s="11">
        <v>1.1000000000000001</v>
      </c>
      <c r="S842" s="11">
        <v>0</v>
      </c>
      <c r="T842" s="11">
        <v>2.2000000000000002</v>
      </c>
      <c r="U842" s="11">
        <v>2</v>
      </c>
      <c r="V842" s="11">
        <v>-0.2</v>
      </c>
      <c r="W842" s="11">
        <v>-10</v>
      </c>
    </row>
    <row r="843" spans="13:23" ht="15" thickBot="1" x14ac:dyDescent="0.35">
      <c r="M843" s="10" t="s">
        <v>948</v>
      </c>
      <c r="N843" s="11">
        <v>0</v>
      </c>
      <c r="O843" s="11">
        <v>1.1000000000000001</v>
      </c>
      <c r="P843" s="11">
        <v>0</v>
      </c>
      <c r="Q843" s="11">
        <v>0</v>
      </c>
      <c r="R843" s="11">
        <v>1.1000000000000001</v>
      </c>
      <c r="S843" s="11">
        <v>0</v>
      </c>
      <c r="T843" s="11">
        <v>2.2000000000000002</v>
      </c>
      <c r="U843" s="11">
        <v>1</v>
      </c>
      <c r="V843" s="11">
        <v>-1.2</v>
      </c>
      <c r="W843" s="11">
        <v>-120</v>
      </c>
    </row>
    <row r="844" spans="13:23" ht="15" thickBot="1" x14ac:dyDescent="0.35">
      <c r="M844" s="10" t="s">
        <v>949</v>
      </c>
      <c r="N844" s="11">
        <v>0</v>
      </c>
      <c r="O844" s="11">
        <v>1.1000000000000001</v>
      </c>
      <c r="P844" s="11">
        <v>0</v>
      </c>
      <c r="Q844" s="11">
        <v>0</v>
      </c>
      <c r="R844" s="11">
        <v>1.1000000000000001</v>
      </c>
      <c r="S844" s="11">
        <v>0.6</v>
      </c>
      <c r="T844" s="11">
        <v>2.8</v>
      </c>
      <c r="U844" s="11">
        <v>2</v>
      </c>
      <c r="V844" s="11">
        <v>-0.8</v>
      </c>
      <c r="W844" s="11">
        <v>-40</v>
      </c>
    </row>
    <row r="845" spans="13:23" ht="15" thickBot="1" x14ac:dyDescent="0.35">
      <c r="M845" s="10" t="s">
        <v>950</v>
      </c>
      <c r="N845" s="11">
        <v>0</v>
      </c>
      <c r="O845" s="11">
        <v>1.1000000000000001</v>
      </c>
      <c r="P845" s="11">
        <v>0</v>
      </c>
      <c r="Q845" s="11">
        <v>0</v>
      </c>
      <c r="R845" s="11">
        <v>1.1000000000000001</v>
      </c>
      <c r="S845" s="11">
        <v>0</v>
      </c>
      <c r="T845" s="11">
        <v>2.2000000000000002</v>
      </c>
      <c r="U845" s="11">
        <v>2</v>
      </c>
      <c r="V845" s="11">
        <v>-0.2</v>
      </c>
      <c r="W845" s="11">
        <v>-10</v>
      </c>
    </row>
    <row r="846" spans="13:23" ht="15" thickBot="1" x14ac:dyDescent="0.35">
      <c r="M846" s="10" t="s">
        <v>951</v>
      </c>
      <c r="N846" s="11">
        <v>0</v>
      </c>
      <c r="O846" s="11">
        <v>1.1000000000000001</v>
      </c>
      <c r="P846" s="11">
        <v>0</v>
      </c>
      <c r="Q846" s="11">
        <v>0</v>
      </c>
      <c r="R846" s="11">
        <v>1.1000000000000001</v>
      </c>
      <c r="S846" s="11">
        <v>0.6</v>
      </c>
      <c r="T846" s="11">
        <v>2.8</v>
      </c>
      <c r="U846" s="11">
        <v>4</v>
      </c>
      <c r="V846" s="11">
        <v>1.2</v>
      </c>
      <c r="W846" s="11">
        <v>30</v>
      </c>
    </row>
    <row r="847" spans="13:23" ht="15" thickBot="1" x14ac:dyDescent="0.35">
      <c r="M847" s="10" t="s">
        <v>952</v>
      </c>
      <c r="N847" s="11">
        <v>0</v>
      </c>
      <c r="O847" s="11">
        <v>1.1000000000000001</v>
      </c>
      <c r="P847" s="11">
        <v>0</v>
      </c>
      <c r="Q847" s="11">
        <v>0</v>
      </c>
      <c r="R847" s="11">
        <v>1.1000000000000001</v>
      </c>
      <c r="S847" s="11">
        <v>0</v>
      </c>
      <c r="T847" s="11">
        <v>2.2000000000000002</v>
      </c>
      <c r="U847" s="11">
        <v>1</v>
      </c>
      <c r="V847" s="11">
        <v>-1.2</v>
      </c>
      <c r="W847" s="11">
        <v>-120</v>
      </c>
    </row>
    <row r="848" spans="13:23" ht="15" thickBot="1" x14ac:dyDescent="0.35">
      <c r="M848" s="10" t="s">
        <v>953</v>
      </c>
      <c r="N848" s="11">
        <v>0</v>
      </c>
      <c r="O848" s="11">
        <v>1.1000000000000001</v>
      </c>
      <c r="P848" s="11">
        <v>0</v>
      </c>
      <c r="Q848" s="11">
        <v>0</v>
      </c>
      <c r="R848" s="11">
        <v>1.1000000000000001</v>
      </c>
      <c r="S848" s="11">
        <v>0.6</v>
      </c>
      <c r="T848" s="11">
        <v>2.8</v>
      </c>
      <c r="U848" s="11">
        <v>4</v>
      </c>
      <c r="V848" s="11">
        <v>1.2</v>
      </c>
      <c r="W848" s="11">
        <v>30</v>
      </c>
    </row>
    <row r="849" spans="13:23" ht="15" thickBot="1" x14ac:dyDescent="0.35">
      <c r="M849" s="10" t="s">
        <v>954</v>
      </c>
      <c r="N849" s="11">
        <v>0</v>
      </c>
      <c r="O849" s="11">
        <v>1.1000000000000001</v>
      </c>
      <c r="P849" s="11">
        <v>0</v>
      </c>
      <c r="Q849" s="11">
        <v>0</v>
      </c>
      <c r="R849" s="11">
        <v>1.1000000000000001</v>
      </c>
      <c r="S849" s="11">
        <v>0.6</v>
      </c>
      <c r="T849" s="11">
        <v>2.8</v>
      </c>
      <c r="U849" s="11">
        <v>3</v>
      </c>
      <c r="V849" s="11">
        <v>0.2</v>
      </c>
      <c r="W849" s="11">
        <v>6.67</v>
      </c>
    </row>
    <row r="850" spans="13:23" ht="15" thickBot="1" x14ac:dyDescent="0.35">
      <c r="M850" s="10" t="s">
        <v>955</v>
      </c>
      <c r="N850" s="11">
        <v>0</v>
      </c>
      <c r="O850" s="11">
        <v>1.7</v>
      </c>
      <c r="P850" s="11">
        <v>0</v>
      </c>
      <c r="Q850" s="11">
        <v>0</v>
      </c>
      <c r="R850" s="11">
        <v>0.6</v>
      </c>
      <c r="S850" s="11">
        <v>0</v>
      </c>
      <c r="T850" s="11">
        <v>2.2000000000000002</v>
      </c>
      <c r="U850" s="11">
        <v>1</v>
      </c>
      <c r="V850" s="11">
        <v>-1.2</v>
      </c>
      <c r="W850" s="11">
        <v>-120</v>
      </c>
    </row>
    <row r="851" spans="13:23" ht="15" thickBot="1" x14ac:dyDescent="0.35">
      <c r="M851" s="10" t="s">
        <v>956</v>
      </c>
      <c r="N851" s="11">
        <v>0</v>
      </c>
      <c r="O851" s="11">
        <v>1.1000000000000001</v>
      </c>
      <c r="P851" s="11">
        <v>0</v>
      </c>
      <c r="Q851" s="11">
        <v>0</v>
      </c>
      <c r="R851" s="11">
        <v>1.1000000000000001</v>
      </c>
      <c r="S851" s="11">
        <v>0</v>
      </c>
      <c r="T851" s="11">
        <v>2.2000000000000002</v>
      </c>
      <c r="U851" s="11">
        <v>2</v>
      </c>
      <c r="V851" s="11">
        <v>-0.2</v>
      </c>
      <c r="W851" s="11">
        <v>-10</v>
      </c>
    </row>
    <row r="852" spans="13:23" ht="15" thickBot="1" x14ac:dyDescent="0.35">
      <c r="M852" s="10" t="s">
        <v>957</v>
      </c>
      <c r="N852" s="11">
        <v>0</v>
      </c>
      <c r="O852" s="11">
        <v>1.1000000000000001</v>
      </c>
      <c r="P852" s="11">
        <v>0</v>
      </c>
      <c r="Q852" s="11">
        <v>0</v>
      </c>
      <c r="R852" s="11">
        <v>1.1000000000000001</v>
      </c>
      <c r="S852" s="11">
        <v>0</v>
      </c>
      <c r="T852" s="11">
        <v>2.2000000000000002</v>
      </c>
      <c r="U852" s="11">
        <v>1</v>
      </c>
      <c r="V852" s="11">
        <v>-1.2</v>
      </c>
      <c r="W852" s="11">
        <v>-120</v>
      </c>
    </row>
    <row r="853" spans="13:23" ht="15" thickBot="1" x14ac:dyDescent="0.35">
      <c r="M853" s="10" t="s">
        <v>958</v>
      </c>
      <c r="N853" s="11">
        <v>0</v>
      </c>
      <c r="O853" s="11">
        <v>1.7</v>
      </c>
      <c r="P853" s="11">
        <v>0</v>
      </c>
      <c r="Q853" s="11">
        <v>0</v>
      </c>
      <c r="R853" s="11">
        <v>0.6</v>
      </c>
      <c r="S853" s="11">
        <v>0</v>
      </c>
      <c r="T853" s="11">
        <v>2.2000000000000002</v>
      </c>
      <c r="U853" s="11">
        <v>1</v>
      </c>
      <c r="V853" s="11">
        <v>-1.2</v>
      </c>
      <c r="W853" s="11">
        <v>-120</v>
      </c>
    </row>
    <row r="854" spans="13:23" ht="15" thickBot="1" x14ac:dyDescent="0.35">
      <c r="M854" s="10" t="s">
        <v>959</v>
      </c>
      <c r="N854" s="11">
        <v>0</v>
      </c>
      <c r="O854" s="11">
        <v>1.1000000000000001</v>
      </c>
      <c r="P854" s="11">
        <v>0</v>
      </c>
      <c r="Q854" s="11">
        <v>0</v>
      </c>
      <c r="R854" s="11">
        <v>1.1000000000000001</v>
      </c>
      <c r="S854" s="11">
        <v>0</v>
      </c>
      <c r="T854" s="11">
        <v>2.2000000000000002</v>
      </c>
      <c r="U854" s="11">
        <v>3</v>
      </c>
      <c r="V854" s="11">
        <v>0.8</v>
      </c>
      <c r="W854" s="11">
        <v>26.67</v>
      </c>
    </row>
    <row r="855" spans="13:23" ht="15" thickBot="1" x14ac:dyDescent="0.35">
      <c r="M855" s="10" t="s">
        <v>960</v>
      </c>
      <c r="N855" s="11">
        <v>0</v>
      </c>
      <c r="O855" s="11">
        <v>1.1000000000000001</v>
      </c>
      <c r="P855" s="11">
        <v>0</v>
      </c>
      <c r="Q855" s="11">
        <v>0</v>
      </c>
      <c r="R855" s="11">
        <v>1.1000000000000001</v>
      </c>
      <c r="S855" s="11">
        <v>0</v>
      </c>
      <c r="T855" s="11">
        <v>2.2000000000000002</v>
      </c>
      <c r="U855" s="11">
        <v>1</v>
      </c>
      <c r="V855" s="11">
        <v>-1.2</v>
      </c>
      <c r="W855" s="11">
        <v>-120</v>
      </c>
    </row>
    <row r="856" spans="13:23" ht="15" thickBot="1" x14ac:dyDescent="0.35">
      <c r="M856" s="10" t="s">
        <v>961</v>
      </c>
      <c r="N856" s="11">
        <v>0</v>
      </c>
      <c r="O856" s="11">
        <v>1.7</v>
      </c>
      <c r="P856" s="11">
        <v>0</v>
      </c>
      <c r="Q856" s="11">
        <v>0</v>
      </c>
      <c r="R856" s="11">
        <v>0.6</v>
      </c>
      <c r="S856" s="11">
        <v>0</v>
      </c>
      <c r="T856" s="11">
        <v>2.2000000000000002</v>
      </c>
      <c r="U856" s="11">
        <v>3</v>
      </c>
      <c r="V856" s="11">
        <v>0.8</v>
      </c>
      <c r="W856" s="11">
        <v>26.67</v>
      </c>
    </row>
    <row r="857" spans="13:23" ht="15" thickBot="1" x14ac:dyDescent="0.35">
      <c r="M857" s="10" t="s">
        <v>962</v>
      </c>
      <c r="N857" s="11">
        <v>0</v>
      </c>
      <c r="O857" s="11">
        <v>1.1000000000000001</v>
      </c>
      <c r="P857" s="11">
        <v>0</v>
      </c>
      <c r="Q857" s="11">
        <v>0</v>
      </c>
      <c r="R857" s="11">
        <v>1.1000000000000001</v>
      </c>
      <c r="S857" s="11">
        <v>0</v>
      </c>
      <c r="T857" s="11">
        <v>2.2000000000000002</v>
      </c>
      <c r="U857" s="11">
        <v>1</v>
      </c>
      <c r="V857" s="11">
        <v>-1.2</v>
      </c>
      <c r="W857" s="11">
        <v>-120</v>
      </c>
    </row>
    <row r="858" spans="13:23" ht="15" thickBot="1" x14ac:dyDescent="0.35">
      <c r="M858" s="10" t="s">
        <v>963</v>
      </c>
      <c r="N858" s="11">
        <v>0</v>
      </c>
      <c r="O858" s="11">
        <v>1.1000000000000001</v>
      </c>
      <c r="P858" s="11">
        <v>0</v>
      </c>
      <c r="Q858" s="11">
        <v>0</v>
      </c>
      <c r="R858" s="11">
        <v>1.1000000000000001</v>
      </c>
      <c r="S858" s="11">
        <v>0.6</v>
      </c>
      <c r="T858" s="11">
        <v>2.8</v>
      </c>
      <c r="U858" s="11">
        <v>4</v>
      </c>
      <c r="V858" s="11">
        <v>1.2</v>
      </c>
      <c r="W858" s="11">
        <v>30</v>
      </c>
    </row>
    <row r="859" spans="13:23" ht="15" thickBot="1" x14ac:dyDescent="0.35">
      <c r="M859" s="10" t="s">
        <v>964</v>
      </c>
      <c r="N859" s="11">
        <v>0</v>
      </c>
      <c r="O859" s="11">
        <v>1.1000000000000001</v>
      </c>
      <c r="P859" s="11">
        <v>0</v>
      </c>
      <c r="Q859" s="11">
        <v>0</v>
      </c>
      <c r="R859" s="11">
        <v>1.1000000000000001</v>
      </c>
      <c r="S859" s="11">
        <v>0</v>
      </c>
      <c r="T859" s="11">
        <v>2.2000000000000002</v>
      </c>
      <c r="U859" s="11">
        <v>1</v>
      </c>
      <c r="V859" s="11">
        <v>-1.2</v>
      </c>
      <c r="W859" s="11">
        <v>-120</v>
      </c>
    </row>
    <row r="860" spans="13:23" ht="15" thickBot="1" x14ac:dyDescent="0.35">
      <c r="M860" s="10" t="s">
        <v>965</v>
      </c>
      <c r="N860" s="11">
        <v>0</v>
      </c>
      <c r="O860" s="11">
        <v>1.1000000000000001</v>
      </c>
      <c r="P860" s="11">
        <v>0</v>
      </c>
      <c r="Q860" s="11">
        <v>0</v>
      </c>
      <c r="R860" s="11">
        <v>1.1000000000000001</v>
      </c>
      <c r="S860" s="11">
        <v>0.6</v>
      </c>
      <c r="T860" s="11">
        <v>2.8</v>
      </c>
      <c r="U860" s="11">
        <v>1</v>
      </c>
      <c r="V860" s="11">
        <v>-1.8</v>
      </c>
      <c r="W860" s="11">
        <v>-180</v>
      </c>
    </row>
    <row r="861" spans="13:23" ht="15" thickBot="1" x14ac:dyDescent="0.35">
      <c r="M861" s="10" t="s">
        <v>966</v>
      </c>
      <c r="N861" s="11">
        <v>0</v>
      </c>
      <c r="O861" s="11">
        <v>1.1000000000000001</v>
      </c>
      <c r="P861" s="11">
        <v>0</v>
      </c>
      <c r="Q861" s="11">
        <v>0</v>
      </c>
      <c r="R861" s="11">
        <v>1.1000000000000001</v>
      </c>
      <c r="S861" s="11">
        <v>0</v>
      </c>
      <c r="T861" s="11">
        <v>2.2000000000000002</v>
      </c>
      <c r="U861" s="11">
        <v>3</v>
      </c>
      <c r="V861" s="11">
        <v>0.8</v>
      </c>
      <c r="W861" s="11">
        <v>26.67</v>
      </c>
    </row>
    <row r="862" spans="13:23" ht="15" thickBot="1" x14ac:dyDescent="0.35">
      <c r="M862" s="10" t="s">
        <v>967</v>
      </c>
      <c r="N862" s="11">
        <v>0</v>
      </c>
      <c r="O862" s="11">
        <v>1.1000000000000001</v>
      </c>
      <c r="P862" s="11">
        <v>0</v>
      </c>
      <c r="Q862" s="11">
        <v>0</v>
      </c>
      <c r="R862" s="11">
        <v>1.1000000000000001</v>
      </c>
      <c r="S862" s="11">
        <v>0</v>
      </c>
      <c r="T862" s="11">
        <v>2.2000000000000002</v>
      </c>
      <c r="U862" s="11">
        <v>2</v>
      </c>
      <c r="V862" s="11">
        <v>-0.2</v>
      </c>
      <c r="W862" s="11">
        <v>-10</v>
      </c>
    </row>
    <row r="863" spans="13:23" ht="15" thickBot="1" x14ac:dyDescent="0.35">
      <c r="M863" s="10" t="s">
        <v>968</v>
      </c>
      <c r="N863" s="11">
        <v>0</v>
      </c>
      <c r="O863" s="11">
        <v>1.1000000000000001</v>
      </c>
      <c r="P863" s="11">
        <v>0</v>
      </c>
      <c r="Q863" s="11">
        <v>0</v>
      </c>
      <c r="R863" s="11">
        <v>1.1000000000000001</v>
      </c>
      <c r="S863" s="11">
        <v>0.6</v>
      </c>
      <c r="T863" s="11">
        <v>2.8</v>
      </c>
      <c r="U863" s="11">
        <v>4</v>
      </c>
      <c r="V863" s="11">
        <v>1.2</v>
      </c>
      <c r="W863" s="11">
        <v>30</v>
      </c>
    </row>
    <row r="864" spans="13:23" ht="15" thickBot="1" x14ac:dyDescent="0.35">
      <c r="M864" s="10" t="s">
        <v>969</v>
      </c>
      <c r="N864" s="11">
        <v>0</v>
      </c>
      <c r="O864" s="11">
        <v>1.1000000000000001</v>
      </c>
      <c r="P864" s="11">
        <v>0</v>
      </c>
      <c r="Q864" s="11">
        <v>0</v>
      </c>
      <c r="R864" s="11">
        <v>1.1000000000000001</v>
      </c>
      <c r="S864" s="11">
        <v>0</v>
      </c>
      <c r="T864" s="11">
        <v>2.2000000000000002</v>
      </c>
      <c r="U864" s="11">
        <v>2</v>
      </c>
      <c r="V864" s="11">
        <v>-0.2</v>
      </c>
      <c r="W864" s="11">
        <v>-10</v>
      </c>
    </row>
    <row r="865" spans="13:23" ht="15" thickBot="1" x14ac:dyDescent="0.35">
      <c r="M865" s="10" t="s">
        <v>970</v>
      </c>
      <c r="N865" s="11">
        <v>0</v>
      </c>
      <c r="O865" s="11">
        <v>1.1000000000000001</v>
      </c>
      <c r="P865" s="11">
        <v>0</v>
      </c>
      <c r="Q865" s="11">
        <v>0</v>
      </c>
      <c r="R865" s="11">
        <v>1.1000000000000001</v>
      </c>
      <c r="S865" s="11">
        <v>0</v>
      </c>
      <c r="T865" s="11">
        <v>2.2000000000000002</v>
      </c>
      <c r="U865" s="11">
        <v>1</v>
      </c>
      <c r="V865" s="11">
        <v>-1.2</v>
      </c>
      <c r="W865" s="11">
        <v>-120</v>
      </c>
    </row>
    <row r="866" spans="13:23" ht="15" thickBot="1" x14ac:dyDescent="0.35">
      <c r="M866" s="10" t="s">
        <v>971</v>
      </c>
      <c r="N866" s="11">
        <v>0</v>
      </c>
      <c r="O866" s="11">
        <v>1.1000000000000001</v>
      </c>
      <c r="P866" s="11">
        <v>0</v>
      </c>
      <c r="Q866" s="11">
        <v>0</v>
      </c>
      <c r="R866" s="11">
        <v>1.1000000000000001</v>
      </c>
      <c r="S866" s="11">
        <v>0</v>
      </c>
      <c r="T866" s="11">
        <v>2.2000000000000002</v>
      </c>
      <c r="U866" s="11">
        <v>1</v>
      </c>
      <c r="V866" s="11">
        <v>-1.2</v>
      </c>
      <c r="W866" s="11">
        <v>-120</v>
      </c>
    </row>
    <row r="867" spans="13:23" ht="15" thickBot="1" x14ac:dyDescent="0.35">
      <c r="M867" s="10" t="s">
        <v>972</v>
      </c>
      <c r="N867" s="11">
        <v>0</v>
      </c>
      <c r="O867" s="11">
        <v>1.1000000000000001</v>
      </c>
      <c r="P867" s="11">
        <v>0</v>
      </c>
      <c r="Q867" s="11">
        <v>0</v>
      </c>
      <c r="R867" s="11">
        <v>1.1000000000000001</v>
      </c>
      <c r="S867" s="11">
        <v>0</v>
      </c>
      <c r="T867" s="11">
        <v>2.2000000000000002</v>
      </c>
      <c r="U867" s="11">
        <v>3</v>
      </c>
      <c r="V867" s="11">
        <v>0.8</v>
      </c>
      <c r="W867" s="11">
        <v>26.67</v>
      </c>
    </row>
    <row r="868" spans="13:23" ht="15" thickBot="1" x14ac:dyDescent="0.35">
      <c r="M868" s="10" t="s">
        <v>973</v>
      </c>
      <c r="N868" s="11">
        <v>0</v>
      </c>
      <c r="O868" s="11">
        <v>1.1000000000000001</v>
      </c>
      <c r="P868" s="11">
        <v>0</v>
      </c>
      <c r="Q868" s="11">
        <v>0</v>
      </c>
      <c r="R868" s="11">
        <v>1.1000000000000001</v>
      </c>
      <c r="S868" s="11">
        <v>0</v>
      </c>
      <c r="T868" s="11">
        <v>2.2000000000000002</v>
      </c>
      <c r="U868" s="11">
        <v>1</v>
      </c>
      <c r="V868" s="11">
        <v>-1.2</v>
      </c>
      <c r="W868" s="11">
        <v>-120</v>
      </c>
    </row>
    <row r="869" spans="13:23" ht="15" thickBot="1" x14ac:dyDescent="0.35">
      <c r="M869" s="10" t="s">
        <v>974</v>
      </c>
      <c r="N869" s="11">
        <v>0</v>
      </c>
      <c r="O869" s="11">
        <v>1.1000000000000001</v>
      </c>
      <c r="P869" s="11">
        <v>0</v>
      </c>
      <c r="Q869" s="11">
        <v>0</v>
      </c>
      <c r="R869" s="11">
        <v>1.1000000000000001</v>
      </c>
      <c r="S869" s="11">
        <v>0.6</v>
      </c>
      <c r="T869" s="11">
        <v>2.8</v>
      </c>
      <c r="U869" s="11">
        <v>4</v>
      </c>
      <c r="V869" s="11">
        <v>1.2</v>
      </c>
      <c r="W869" s="11">
        <v>30</v>
      </c>
    </row>
    <row r="870" spans="13:23" ht="15" thickBot="1" x14ac:dyDescent="0.35">
      <c r="M870" s="10" t="s">
        <v>975</v>
      </c>
      <c r="N870" s="11">
        <v>0</v>
      </c>
      <c r="O870" s="11">
        <v>1.1000000000000001</v>
      </c>
      <c r="P870" s="11">
        <v>0</v>
      </c>
      <c r="Q870" s="11">
        <v>0</v>
      </c>
      <c r="R870" s="11">
        <v>1.1000000000000001</v>
      </c>
      <c r="S870" s="11">
        <v>0</v>
      </c>
      <c r="T870" s="11">
        <v>2.2000000000000002</v>
      </c>
      <c r="U870" s="11">
        <v>3</v>
      </c>
      <c r="V870" s="11">
        <v>0.8</v>
      </c>
      <c r="W870" s="11">
        <v>26.67</v>
      </c>
    </row>
    <row r="871" spans="13:23" ht="15" thickBot="1" x14ac:dyDescent="0.35">
      <c r="M871" s="10" t="s">
        <v>976</v>
      </c>
      <c r="N871" s="11">
        <v>0</v>
      </c>
      <c r="O871" s="11">
        <v>1.1000000000000001</v>
      </c>
      <c r="P871" s="11">
        <v>0</v>
      </c>
      <c r="Q871" s="11">
        <v>0</v>
      </c>
      <c r="R871" s="11">
        <v>1.1000000000000001</v>
      </c>
      <c r="S871" s="11">
        <v>0.6</v>
      </c>
      <c r="T871" s="11">
        <v>2.8</v>
      </c>
      <c r="U871" s="11">
        <v>4</v>
      </c>
      <c r="V871" s="11">
        <v>1.2</v>
      </c>
      <c r="W871" s="11">
        <v>30</v>
      </c>
    </row>
    <row r="872" spans="13:23" ht="15" thickBot="1" x14ac:dyDescent="0.35">
      <c r="M872" s="10" t="s">
        <v>977</v>
      </c>
      <c r="N872" s="11">
        <v>0</v>
      </c>
      <c r="O872" s="11">
        <v>1.1000000000000001</v>
      </c>
      <c r="P872" s="11">
        <v>0</v>
      </c>
      <c r="Q872" s="11">
        <v>0</v>
      </c>
      <c r="R872" s="11">
        <v>1.1000000000000001</v>
      </c>
      <c r="S872" s="11">
        <v>0.6</v>
      </c>
      <c r="T872" s="11">
        <v>2.8</v>
      </c>
      <c r="U872" s="11">
        <v>3</v>
      </c>
      <c r="V872" s="11">
        <v>0.2</v>
      </c>
      <c r="W872" s="11">
        <v>6.67</v>
      </c>
    </row>
    <row r="873" spans="13:23" ht="15" thickBot="1" x14ac:dyDescent="0.35">
      <c r="M873" s="10" t="s">
        <v>978</v>
      </c>
      <c r="N873" s="11">
        <v>0</v>
      </c>
      <c r="O873" s="11">
        <v>1.1000000000000001</v>
      </c>
      <c r="P873" s="11">
        <v>0</v>
      </c>
      <c r="Q873" s="11">
        <v>0</v>
      </c>
      <c r="R873" s="11">
        <v>1.1000000000000001</v>
      </c>
      <c r="S873" s="11">
        <v>0</v>
      </c>
      <c r="T873" s="11">
        <v>2.2000000000000002</v>
      </c>
      <c r="U873" s="11">
        <v>3</v>
      </c>
      <c r="V873" s="11">
        <v>0.8</v>
      </c>
      <c r="W873" s="11">
        <v>26.67</v>
      </c>
    </row>
    <row r="874" spans="13:23" ht="15" thickBot="1" x14ac:dyDescent="0.35">
      <c r="M874" s="10" t="s">
        <v>979</v>
      </c>
      <c r="N874" s="11">
        <v>0</v>
      </c>
      <c r="O874" s="11">
        <v>1.1000000000000001</v>
      </c>
      <c r="P874" s="11">
        <v>0</v>
      </c>
      <c r="Q874" s="11">
        <v>0</v>
      </c>
      <c r="R874" s="11">
        <v>1.1000000000000001</v>
      </c>
      <c r="S874" s="11">
        <v>0</v>
      </c>
      <c r="T874" s="11">
        <v>2.2000000000000002</v>
      </c>
      <c r="U874" s="11">
        <v>3</v>
      </c>
      <c r="V874" s="11">
        <v>0.8</v>
      </c>
      <c r="W874" s="11">
        <v>26.67</v>
      </c>
    </row>
    <row r="875" spans="13:23" ht="15" thickBot="1" x14ac:dyDescent="0.35">
      <c r="M875" s="10" t="s">
        <v>980</v>
      </c>
      <c r="N875" s="11">
        <v>0</v>
      </c>
      <c r="O875" s="11">
        <v>1.1000000000000001</v>
      </c>
      <c r="P875" s="11">
        <v>0</v>
      </c>
      <c r="Q875" s="11">
        <v>0</v>
      </c>
      <c r="R875" s="11">
        <v>1.1000000000000001</v>
      </c>
      <c r="S875" s="11">
        <v>0</v>
      </c>
      <c r="T875" s="11">
        <v>2.2000000000000002</v>
      </c>
      <c r="U875" s="11">
        <v>1</v>
      </c>
      <c r="V875" s="11">
        <v>-1.2</v>
      </c>
      <c r="W875" s="11">
        <v>-120</v>
      </c>
    </row>
    <row r="876" spans="13:23" ht="15" thickBot="1" x14ac:dyDescent="0.35">
      <c r="M876" s="10" t="s">
        <v>981</v>
      </c>
      <c r="N876" s="11">
        <v>0</v>
      </c>
      <c r="O876" s="11">
        <v>1.1000000000000001</v>
      </c>
      <c r="P876" s="11">
        <v>0</v>
      </c>
      <c r="Q876" s="11">
        <v>0</v>
      </c>
      <c r="R876" s="11">
        <v>1.1000000000000001</v>
      </c>
      <c r="S876" s="11">
        <v>0.6</v>
      </c>
      <c r="T876" s="11">
        <v>2.8</v>
      </c>
      <c r="U876" s="11">
        <v>4</v>
      </c>
      <c r="V876" s="11">
        <v>1.2</v>
      </c>
      <c r="W876" s="11">
        <v>30</v>
      </c>
    </row>
    <row r="877" spans="13:23" ht="15" thickBot="1" x14ac:dyDescent="0.35">
      <c r="M877" s="10" t="s">
        <v>982</v>
      </c>
      <c r="N877" s="11">
        <v>0</v>
      </c>
      <c r="O877" s="11">
        <v>1.1000000000000001</v>
      </c>
      <c r="P877" s="11">
        <v>0</v>
      </c>
      <c r="Q877" s="11">
        <v>0</v>
      </c>
      <c r="R877" s="11">
        <v>1.1000000000000001</v>
      </c>
      <c r="S877" s="11">
        <v>0.6</v>
      </c>
      <c r="T877" s="11">
        <v>2.8</v>
      </c>
      <c r="U877" s="11">
        <v>4</v>
      </c>
      <c r="V877" s="11">
        <v>1.2</v>
      </c>
      <c r="W877" s="11">
        <v>30</v>
      </c>
    </row>
    <row r="878" spans="13:23" ht="15" thickBot="1" x14ac:dyDescent="0.35">
      <c r="M878" s="10" t="s">
        <v>983</v>
      </c>
      <c r="N878" s="11">
        <v>0</v>
      </c>
      <c r="O878" s="11">
        <v>1.1000000000000001</v>
      </c>
      <c r="P878" s="11">
        <v>0</v>
      </c>
      <c r="Q878" s="11">
        <v>0</v>
      </c>
      <c r="R878" s="11">
        <v>1.1000000000000001</v>
      </c>
      <c r="S878" s="11">
        <v>0.6</v>
      </c>
      <c r="T878" s="11">
        <v>2.8</v>
      </c>
      <c r="U878" s="11">
        <v>2</v>
      </c>
      <c r="V878" s="11">
        <v>-0.8</v>
      </c>
      <c r="W878" s="11">
        <v>-40</v>
      </c>
    </row>
    <row r="879" spans="13:23" ht="15" thickBot="1" x14ac:dyDescent="0.35">
      <c r="M879" s="10" t="s">
        <v>984</v>
      </c>
      <c r="N879" s="11">
        <v>0</v>
      </c>
      <c r="O879" s="11">
        <v>1.1000000000000001</v>
      </c>
      <c r="P879" s="11">
        <v>0</v>
      </c>
      <c r="Q879" s="11">
        <v>0</v>
      </c>
      <c r="R879" s="11">
        <v>1.1000000000000001</v>
      </c>
      <c r="S879" s="11">
        <v>0.6</v>
      </c>
      <c r="T879" s="11">
        <v>2.8</v>
      </c>
      <c r="U879" s="11">
        <v>1</v>
      </c>
      <c r="V879" s="11">
        <v>-1.8</v>
      </c>
      <c r="W879" s="11">
        <v>-180</v>
      </c>
    </row>
    <row r="880" spans="13:23" ht="15" thickBot="1" x14ac:dyDescent="0.35">
      <c r="M880" s="10" t="s">
        <v>985</v>
      </c>
      <c r="N880" s="11">
        <v>0</v>
      </c>
      <c r="O880" s="11">
        <v>1.1000000000000001</v>
      </c>
      <c r="P880" s="11">
        <v>0</v>
      </c>
      <c r="Q880" s="11">
        <v>0</v>
      </c>
      <c r="R880" s="11">
        <v>1.1000000000000001</v>
      </c>
      <c r="S880" s="11">
        <v>0</v>
      </c>
      <c r="T880" s="11">
        <v>2.2000000000000002</v>
      </c>
      <c r="U880" s="11">
        <v>2</v>
      </c>
      <c r="V880" s="11">
        <v>-0.2</v>
      </c>
      <c r="W880" s="11">
        <v>-10</v>
      </c>
    </row>
    <row r="881" spans="13:23" ht="15" thickBot="1" x14ac:dyDescent="0.35">
      <c r="M881" s="10" t="s">
        <v>986</v>
      </c>
      <c r="N881" s="11">
        <v>0</v>
      </c>
      <c r="O881" s="11">
        <v>1.1000000000000001</v>
      </c>
      <c r="P881" s="11">
        <v>0</v>
      </c>
      <c r="Q881" s="11">
        <v>0</v>
      </c>
      <c r="R881" s="11">
        <v>1.1000000000000001</v>
      </c>
      <c r="S881" s="11">
        <v>0.6</v>
      </c>
      <c r="T881" s="11">
        <v>2.8</v>
      </c>
      <c r="U881" s="11">
        <v>4</v>
      </c>
      <c r="V881" s="11">
        <v>1.2</v>
      </c>
      <c r="W881" s="11">
        <v>30</v>
      </c>
    </row>
    <row r="882" spans="13:23" ht="15" thickBot="1" x14ac:dyDescent="0.35">
      <c r="M882" s="10" t="s">
        <v>987</v>
      </c>
      <c r="N882" s="11">
        <v>0</v>
      </c>
      <c r="O882" s="11">
        <v>1.1000000000000001</v>
      </c>
      <c r="P882" s="11">
        <v>0</v>
      </c>
      <c r="Q882" s="11">
        <v>0</v>
      </c>
      <c r="R882" s="11">
        <v>1.1000000000000001</v>
      </c>
      <c r="S882" s="11">
        <v>0.6</v>
      </c>
      <c r="T882" s="11">
        <v>2.8</v>
      </c>
      <c r="U882" s="11">
        <v>4</v>
      </c>
      <c r="V882" s="11">
        <v>1.2</v>
      </c>
      <c r="W882" s="11">
        <v>30</v>
      </c>
    </row>
    <row r="883" spans="13:23" ht="15" thickBot="1" x14ac:dyDescent="0.35">
      <c r="M883" s="10" t="s">
        <v>988</v>
      </c>
      <c r="N883" s="11">
        <v>0</v>
      </c>
      <c r="O883" s="11">
        <v>1.1000000000000001</v>
      </c>
      <c r="P883" s="11">
        <v>0</v>
      </c>
      <c r="Q883" s="11">
        <v>0</v>
      </c>
      <c r="R883" s="11">
        <v>1.1000000000000001</v>
      </c>
      <c r="S883" s="11">
        <v>0.6</v>
      </c>
      <c r="T883" s="11">
        <v>2.8</v>
      </c>
      <c r="U883" s="11">
        <v>4</v>
      </c>
      <c r="V883" s="11">
        <v>1.2</v>
      </c>
      <c r="W883" s="11">
        <v>30</v>
      </c>
    </row>
    <row r="884" spans="13:23" ht="15" thickBot="1" x14ac:dyDescent="0.35">
      <c r="M884" s="10" t="s">
        <v>989</v>
      </c>
      <c r="N884" s="11">
        <v>0</v>
      </c>
      <c r="O884" s="11">
        <v>1.1000000000000001</v>
      </c>
      <c r="P884" s="11">
        <v>0</v>
      </c>
      <c r="Q884" s="11">
        <v>0</v>
      </c>
      <c r="R884" s="11">
        <v>1.1000000000000001</v>
      </c>
      <c r="S884" s="11">
        <v>0</v>
      </c>
      <c r="T884" s="11">
        <v>2.2000000000000002</v>
      </c>
      <c r="U884" s="11">
        <v>3</v>
      </c>
      <c r="V884" s="11">
        <v>0.8</v>
      </c>
      <c r="W884" s="11">
        <v>26.67</v>
      </c>
    </row>
    <row r="885" spans="13:23" ht="15" thickBot="1" x14ac:dyDescent="0.35">
      <c r="M885" s="10" t="s">
        <v>990</v>
      </c>
      <c r="N885" s="11">
        <v>0</v>
      </c>
      <c r="O885" s="11">
        <v>1.7</v>
      </c>
      <c r="P885" s="11">
        <v>0</v>
      </c>
      <c r="Q885" s="11">
        <v>0</v>
      </c>
      <c r="R885" s="11">
        <v>0.6</v>
      </c>
      <c r="S885" s="11">
        <v>0</v>
      </c>
      <c r="T885" s="11">
        <v>2.2000000000000002</v>
      </c>
      <c r="U885" s="11">
        <v>2</v>
      </c>
      <c r="V885" s="11">
        <v>-0.2</v>
      </c>
      <c r="W885" s="11">
        <v>-10</v>
      </c>
    </row>
    <row r="886" spans="13:23" ht="15" thickBot="1" x14ac:dyDescent="0.35">
      <c r="M886" s="10" t="s">
        <v>991</v>
      </c>
      <c r="N886" s="11">
        <v>0</v>
      </c>
      <c r="O886" s="11">
        <v>1.1000000000000001</v>
      </c>
      <c r="P886" s="11">
        <v>0</v>
      </c>
      <c r="Q886" s="11">
        <v>0</v>
      </c>
      <c r="R886" s="11">
        <v>1.1000000000000001</v>
      </c>
      <c r="S886" s="11">
        <v>0.6</v>
      </c>
      <c r="T886" s="11">
        <v>2.8</v>
      </c>
      <c r="U886" s="11">
        <v>3</v>
      </c>
      <c r="V886" s="11">
        <v>0.2</v>
      </c>
      <c r="W886" s="11">
        <v>6.67</v>
      </c>
    </row>
    <row r="887" spans="13:23" ht="15" thickBot="1" x14ac:dyDescent="0.35">
      <c r="M887" s="10" t="s">
        <v>992</v>
      </c>
      <c r="N887" s="11">
        <v>0</v>
      </c>
      <c r="O887" s="11">
        <v>1.1000000000000001</v>
      </c>
      <c r="P887" s="11">
        <v>0</v>
      </c>
      <c r="Q887" s="11">
        <v>0</v>
      </c>
      <c r="R887" s="11">
        <v>1.1000000000000001</v>
      </c>
      <c r="S887" s="11">
        <v>0</v>
      </c>
      <c r="T887" s="11">
        <v>2.2000000000000002</v>
      </c>
      <c r="U887" s="11">
        <v>1</v>
      </c>
      <c r="V887" s="11">
        <v>-1.2</v>
      </c>
      <c r="W887" s="11">
        <v>-120</v>
      </c>
    </row>
    <row r="888" spans="13:23" ht="15" thickBot="1" x14ac:dyDescent="0.35">
      <c r="M888" s="10" t="s">
        <v>993</v>
      </c>
      <c r="N888" s="11">
        <v>0</v>
      </c>
      <c r="O888" s="11">
        <v>1.1000000000000001</v>
      </c>
      <c r="P888" s="11">
        <v>0</v>
      </c>
      <c r="Q888" s="11">
        <v>0</v>
      </c>
      <c r="R888" s="11">
        <v>1.1000000000000001</v>
      </c>
      <c r="S888" s="11">
        <v>0</v>
      </c>
      <c r="T888" s="11">
        <v>2.2000000000000002</v>
      </c>
      <c r="U888" s="11">
        <v>1</v>
      </c>
      <c r="V888" s="11">
        <v>-1.2</v>
      </c>
      <c r="W888" s="11">
        <v>-120</v>
      </c>
    </row>
    <row r="889" spans="13:23" ht="15" thickBot="1" x14ac:dyDescent="0.35">
      <c r="M889" s="10" t="s">
        <v>994</v>
      </c>
      <c r="N889" s="11">
        <v>0</v>
      </c>
      <c r="O889" s="11">
        <v>1.1000000000000001</v>
      </c>
      <c r="P889" s="11">
        <v>0</v>
      </c>
      <c r="Q889" s="11">
        <v>0</v>
      </c>
      <c r="R889" s="11">
        <v>1.1000000000000001</v>
      </c>
      <c r="S889" s="11">
        <v>0.6</v>
      </c>
      <c r="T889" s="11">
        <v>2.8</v>
      </c>
      <c r="U889" s="11">
        <v>4</v>
      </c>
      <c r="V889" s="11">
        <v>1.2</v>
      </c>
      <c r="W889" s="11">
        <v>30</v>
      </c>
    </row>
    <row r="890" spans="13:23" ht="15" thickBot="1" x14ac:dyDescent="0.35">
      <c r="M890" s="10" t="s">
        <v>995</v>
      </c>
      <c r="N890" s="11">
        <v>0</v>
      </c>
      <c r="O890" s="11">
        <v>1.1000000000000001</v>
      </c>
      <c r="P890" s="11">
        <v>0</v>
      </c>
      <c r="Q890" s="11">
        <v>0</v>
      </c>
      <c r="R890" s="11">
        <v>1.1000000000000001</v>
      </c>
      <c r="S890" s="11">
        <v>0.6</v>
      </c>
      <c r="T890" s="11">
        <v>2.8</v>
      </c>
      <c r="U890" s="11">
        <v>4</v>
      </c>
      <c r="V890" s="11">
        <v>1.2</v>
      </c>
      <c r="W890" s="11">
        <v>30</v>
      </c>
    </row>
    <row r="891" spans="13:23" ht="15" thickBot="1" x14ac:dyDescent="0.35">
      <c r="M891" s="10" t="s">
        <v>996</v>
      </c>
      <c r="N891" s="11">
        <v>0</v>
      </c>
      <c r="O891" s="11">
        <v>1.1000000000000001</v>
      </c>
      <c r="P891" s="11">
        <v>0</v>
      </c>
      <c r="Q891" s="11">
        <v>0</v>
      </c>
      <c r="R891" s="11">
        <v>1.1000000000000001</v>
      </c>
      <c r="S891" s="11">
        <v>0</v>
      </c>
      <c r="T891" s="11">
        <v>2.2000000000000002</v>
      </c>
      <c r="U891" s="11">
        <v>1</v>
      </c>
      <c r="V891" s="11">
        <v>-1.2</v>
      </c>
      <c r="W891" s="11">
        <v>-120</v>
      </c>
    </row>
    <row r="892" spans="13:23" ht="15" thickBot="1" x14ac:dyDescent="0.35">
      <c r="M892" s="10" t="s">
        <v>997</v>
      </c>
      <c r="N892" s="11">
        <v>0</v>
      </c>
      <c r="O892" s="11">
        <v>1.1000000000000001</v>
      </c>
      <c r="P892" s="11">
        <v>0</v>
      </c>
      <c r="Q892" s="11">
        <v>0</v>
      </c>
      <c r="R892" s="11">
        <v>1.1000000000000001</v>
      </c>
      <c r="S892" s="11">
        <v>0.6</v>
      </c>
      <c r="T892" s="11">
        <v>2.8</v>
      </c>
      <c r="U892" s="11">
        <v>2</v>
      </c>
      <c r="V892" s="11">
        <v>-0.8</v>
      </c>
      <c r="W892" s="11">
        <v>-40</v>
      </c>
    </row>
    <row r="893" spans="13:23" ht="15" thickBot="1" x14ac:dyDescent="0.35">
      <c r="M893" s="10" t="s">
        <v>998</v>
      </c>
      <c r="N893" s="11">
        <v>0</v>
      </c>
      <c r="O893" s="11">
        <v>1.1000000000000001</v>
      </c>
      <c r="P893" s="11">
        <v>0</v>
      </c>
      <c r="Q893" s="11">
        <v>0</v>
      </c>
      <c r="R893" s="11">
        <v>1.1000000000000001</v>
      </c>
      <c r="S893" s="11">
        <v>0</v>
      </c>
      <c r="T893" s="11">
        <v>2.2000000000000002</v>
      </c>
      <c r="U893" s="11">
        <v>1</v>
      </c>
      <c r="V893" s="11">
        <v>-1.2</v>
      </c>
      <c r="W893" s="11">
        <v>-120</v>
      </c>
    </row>
    <row r="894" spans="13:23" ht="15" thickBot="1" x14ac:dyDescent="0.35">
      <c r="M894" s="10" t="s">
        <v>999</v>
      </c>
      <c r="N894" s="11">
        <v>0</v>
      </c>
      <c r="O894" s="11">
        <v>1.1000000000000001</v>
      </c>
      <c r="P894" s="11">
        <v>0</v>
      </c>
      <c r="Q894" s="11">
        <v>0</v>
      </c>
      <c r="R894" s="11">
        <v>1.1000000000000001</v>
      </c>
      <c r="S894" s="11">
        <v>0</v>
      </c>
      <c r="T894" s="11">
        <v>2.2000000000000002</v>
      </c>
      <c r="U894" s="11">
        <v>1</v>
      </c>
      <c r="V894" s="11">
        <v>-1.2</v>
      </c>
      <c r="W894" s="11">
        <v>-120</v>
      </c>
    </row>
    <row r="895" spans="13:23" ht="15" thickBot="1" x14ac:dyDescent="0.35">
      <c r="M895" s="10" t="s">
        <v>1000</v>
      </c>
      <c r="N895" s="11">
        <v>0</v>
      </c>
      <c r="O895" s="11">
        <v>1.1000000000000001</v>
      </c>
      <c r="P895" s="11">
        <v>0</v>
      </c>
      <c r="Q895" s="11">
        <v>0</v>
      </c>
      <c r="R895" s="11">
        <v>1.1000000000000001</v>
      </c>
      <c r="S895" s="11">
        <v>0.6</v>
      </c>
      <c r="T895" s="11">
        <v>2.8</v>
      </c>
      <c r="U895" s="11">
        <v>1</v>
      </c>
      <c r="V895" s="11">
        <v>-1.8</v>
      </c>
      <c r="W895" s="11">
        <v>-180</v>
      </c>
    </row>
    <row r="896" spans="13:23" ht="15" thickBot="1" x14ac:dyDescent="0.35">
      <c r="M896" s="10" t="s">
        <v>1001</v>
      </c>
      <c r="N896" s="11">
        <v>0</v>
      </c>
      <c r="O896" s="11">
        <v>1.1000000000000001</v>
      </c>
      <c r="P896" s="11">
        <v>0</v>
      </c>
      <c r="Q896" s="11">
        <v>0</v>
      </c>
      <c r="R896" s="11">
        <v>1.1000000000000001</v>
      </c>
      <c r="S896" s="11">
        <v>0</v>
      </c>
      <c r="T896" s="11">
        <v>2.2000000000000002</v>
      </c>
      <c r="U896" s="11">
        <v>3</v>
      </c>
      <c r="V896" s="11">
        <v>0.8</v>
      </c>
      <c r="W896" s="11">
        <v>26.67</v>
      </c>
    </row>
    <row r="897" spans="13:23" ht="15" thickBot="1" x14ac:dyDescent="0.35">
      <c r="M897" s="10" t="s">
        <v>1002</v>
      </c>
      <c r="N897" s="11">
        <v>0</v>
      </c>
      <c r="O897" s="11">
        <v>1.1000000000000001</v>
      </c>
      <c r="P897" s="11">
        <v>0</v>
      </c>
      <c r="Q897" s="11">
        <v>0</v>
      </c>
      <c r="R897" s="11">
        <v>1.1000000000000001</v>
      </c>
      <c r="S897" s="11">
        <v>0.6</v>
      </c>
      <c r="T897" s="11">
        <v>2.8</v>
      </c>
      <c r="U897" s="11">
        <v>1</v>
      </c>
      <c r="V897" s="11">
        <v>-1.8</v>
      </c>
      <c r="W897" s="11">
        <v>-180</v>
      </c>
    </row>
    <row r="898" spans="13:23" ht="15" thickBot="1" x14ac:dyDescent="0.35">
      <c r="M898" s="10" t="s">
        <v>1003</v>
      </c>
      <c r="N898" s="11">
        <v>0</v>
      </c>
      <c r="O898" s="11">
        <v>1.1000000000000001</v>
      </c>
      <c r="P898" s="11">
        <v>0</v>
      </c>
      <c r="Q898" s="11">
        <v>0</v>
      </c>
      <c r="R898" s="11">
        <v>1.1000000000000001</v>
      </c>
      <c r="S898" s="11">
        <v>0</v>
      </c>
      <c r="T898" s="11">
        <v>2.2000000000000002</v>
      </c>
      <c r="U898" s="11">
        <v>1</v>
      </c>
      <c r="V898" s="11">
        <v>-1.2</v>
      </c>
      <c r="W898" s="11">
        <v>-120</v>
      </c>
    </row>
    <row r="899" spans="13:23" ht="15" thickBot="1" x14ac:dyDescent="0.35">
      <c r="M899" s="10" t="s">
        <v>1004</v>
      </c>
      <c r="N899" s="11">
        <v>0</v>
      </c>
      <c r="O899" s="11">
        <v>1.1000000000000001</v>
      </c>
      <c r="P899" s="11">
        <v>0</v>
      </c>
      <c r="Q899" s="11">
        <v>0</v>
      </c>
      <c r="R899" s="11">
        <v>1.1000000000000001</v>
      </c>
      <c r="S899" s="11">
        <v>0</v>
      </c>
      <c r="T899" s="11">
        <v>2.2000000000000002</v>
      </c>
      <c r="U899" s="11">
        <v>1</v>
      </c>
      <c r="V899" s="11">
        <v>-1.2</v>
      </c>
      <c r="W899" s="11">
        <v>-120</v>
      </c>
    </row>
    <row r="900" spans="13:23" ht="15" thickBot="1" x14ac:dyDescent="0.35">
      <c r="M900" s="10" t="s">
        <v>1005</v>
      </c>
      <c r="N900" s="11">
        <v>0</v>
      </c>
      <c r="O900" s="11">
        <v>1.1000000000000001</v>
      </c>
      <c r="P900" s="11">
        <v>0</v>
      </c>
      <c r="Q900" s="11">
        <v>0</v>
      </c>
      <c r="R900" s="11">
        <v>1.1000000000000001</v>
      </c>
      <c r="S900" s="11">
        <v>0</v>
      </c>
      <c r="T900" s="11">
        <v>2.2000000000000002</v>
      </c>
      <c r="U900" s="11">
        <v>3</v>
      </c>
      <c r="V900" s="11">
        <v>0.8</v>
      </c>
      <c r="W900" s="11">
        <v>26.67</v>
      </c>
    </row>
    <row r="901" spans="13:23" ht="15" thickBot="1" x14ac:dyDescent="0.35">
      <c r="M901" s="10" t="s">
        <v>1006</v>
      </c>
      <c r="N901" s="11">
        <v>0</v>
      </c>
      <c r="O901" s="11">
        <v>1.1000000000000001</v>
      </c>
      <c r="P901" s="11">
        <v>0</v>
      </c>
      <c r="Q901" s="11">
        <v>0</v>
      </c>
      <c r="R901" s="11">
        <v>1.1000000000000001</v>
      </c>
      <c r="S901" s="11">
        <v>0</v>
      </c>
      <c r="T901" s="11">
        <v>2.2000000000000002</v>
      </c>
      <c r="U901" s="11">
        <v>1</v>
      </c>
      <c r="V901" s="11">
        <v>-1.2</v>
      </c>
      <c r="W901" s="11">
        <v>-120</v>
      </c>
    </row>
    <row r="902" spans="13:23" ht="15" thickBot="1" x14ac:dyDescent="0.35">
      <c r="M902" s="10" t="s">
        <v>1007</v>
      </c>
      <c r="N902" s="11">
        <v>0</v>
      </c>
      <c r="O902" s="11">
        <v>1.1000000000000001</v>
      </c>
      <c r="P902" s="11">
        <v>0</v>
      </c>
      <c r="Q902" s="11">
        <v>0</v>
      </c>
      <c r="R902" s="11">
        <v>1.1000000000000001</v>
      </c>
      <c r="S902" s="11">
        <v>0</v>
      </c>
      <c r="T902" s="11">
        <v>2.2000000000000002</v>
      </c>
      <c r="U902" s="11">
        <v>2</v>
      </c>
      <c r="V902" s="11">
        <v>-0.2</v>
      </c>
      <c r="W902" s="11">
        <v>-10</v>
      </c>
    </row>
    <row r="903" spans="13:23" ht="15" thickBot="1" x14ac:dyDescent="0.35">
      <c r="M903" s="10" t="s">
        <v>1008</v>
      </c>
      <c r="N903" s="11">
        <v>0</v>
      </c>
      <c r="O903" s="11">
        <v>1.1000000000000001</v>
      </c>
      <c r="P903" s="11">
        <v>0</v>
      </c>
      <c r="Q903" s="11">
        <v>0</v>
      </c>
      <c r="R903" s="11">
        <v>1.1000000000000001</v>
      </c>
      <c r="S903" s="11">
        <v>0.6</v>
      </c>
      <c r="T903" s="11">
        <v>2.8</v>
      </c>
      <c r="U903" s="11">
        <v>4</v>
      </c>
      <c r="V903" s="11">
        <v>1.2</v>
      </c>
      <c r="W903" s="11">
        <v>30</v>
      </c>
    </row>
    <row r="904" spans="13:23" ht="15" thickBot="1" x14ac:dyDescent="0.35">
      <c r="M904" s="10" t="s">
        <v>1009</v>
      </c>
      <c r="N904" s="11">
        <v>0</v>
      </c>
      <c r="O904" s="11">
        <v>1.7</v>
      </c>
      <c r="P904" s="11">
        <v>0</v>
      </c>
      <c r="Q904" s="11">
        <v>0</v>
      </c>
      <c r="R904" s="11">
        <v>0.6</v>
      </c>
      <c r="S904" s="11">
        <v>0</v>
      </c>
      <c r="T904" s="11">
        <v>2.2000000000000002</v>
      </c>
      <c r="U904" s="11">
        <v>2</v>
      </c>
      <c r="V904" s="11">
        <v>-0.2</v>
      </c>
      <c r="W904" s="11">
        <v>-10</v>
      </c>
    </row>
    <row r="905" spans="13:23" ht="15" thickBot="1" x14ac:dyDescent="0.35">
      <c r="M905" s="10" t="s">
        <v>1010</v>
      </c>
      <c r="N905" s="11">
        <v>0</v>
      </c>
      <c r="O905" s="11">
        <v>1.7</v>
      </c>
      <c r="P905" s="11">
        <v>0</v>
      </c>
      <c r="Q905" s="11">
        <v>0</v>
      </c>
      <c r="R905" s="11">
        <v>0.6</v>
      </c>
      <c r="S905" s="11">
        <v>0</v>
      </c>
      <c r="T905" s="11">
        <v>2.2000000000000002</v>
      </c>
      <c r="U905" s="11">
        <v>3</v>
      </c>
      <c r="V905" s="11">
        <v>0.8</v>
      </c>
      <c r="W905" s="11">
        <v>26.67</v>
      </c>
    </row>
    <row r="906" spans="13:23" ht="15" thickBot="1" x14ac:dyDescent="0.35">
      <c r="M906" s="10" t="s">
        <v>1011</v>
      </c>
      <c r="N906" s="11">
        <v>0</v>
      </c>
      <c r="O906" s="11">
        <v>1.1000000000000001</v>
      </c>
      <c r="P906" s="11">
        <v>0</v>
      </c>
      <c r="Q906" s="11">
        <v>0</v>
      </c>
      <c r="R906" s="11">
        <v>1.1000000000000001</v>
      </c>
      <c r="S906" s="11">
        <v>0</v>
      </c>
      <c r="T906" s="11">
        <v>2.2000000000000002</v>
      </c>
      <c r="U906" s="11">
        <v>3</v>
      </c>
      <c r="V906" s="11">
        <v>0.8</v>
      </c>
      <c r="W906" s="11">
        <v>26.67</v>
      </c>
    </row>
    <row r="907" spans="13:23" ht="15" thickBot="1" x14ac:dyDescent="0.35">
      <c r="M907" s="10" t="s">
        <v>1012</v>
      </c>
      <c r="N907" s="11">
        <v>0</v>
      </c>
      <c r="O907" s="11">
        <v>1.1000000000000001</v>
      </c>
      <c r="P907" s="11">
        <v>0</v>
      </c>
      <c r="Q907" s="11">
        <v>0</v>
      </c>
      <c r="R907" s="11">
        <v>1.1000000000000001</v>
      </c>
      <c r="S907" s="11">
        <v>0.6</v>
      </c>
      <c r="T907" s="11">
        <v>2.8</v>
      </c>
      <c r="U907" s="11">
        <v>4</v>
      </c>
      <c r="V907" s="11">
        <v>1.2</v>
      </c>
      <c r="W907" s="11">
        <v>30</v>
      </c>
    </row>
    <row r="908" spans="13:23" ht="15" thickBot="1" x14ac:dyDescent="0.35">
      <c r="M908" s="10" t="s">
        <v>1013</v>
      </c>
      <c r="N908" s="11">
        <v>0</v>
      </c>
      <c r="O908" s="11">
        <v>1.1000000000000001</v>
      </c>
      <c r="P908" s="11">
        <v>0</v>
      </c>
      <c r="Q908" s="11">
        <v>0</v>
      </c>
      <c r="R908" s="11">
        <v>1.1000000000000001</v>
      </c>
      <c r="S908" s="11">
        <v>0</v>
      </c>
      <c r="T908" s="11">
        <v>2.2000000000000002</v>
      </c>
      <c r="U908" s="11">
        <v>1</v>
      </c>
      <c r="V908" s="11">
        <v>-1.2</v>
      </c>
      <c r="W908" s="11">
        <v>-120</v>
      </c>
    </row>
    <row r="909" spans="13:23" ht="15" thickBot="1" x14ac:dyDescent="0.35">
      <c r="M909" s="10" t="s">
        <v>1014</v>
      </c>
      <c r="N909" s="11">
        <v>0</v>
      </c>
      <c r="O909" s="11">
        <v>1.1000000000000001</v>
      </c>
      <c r="P909" s="11">
        <v>0</v>
      </c>
      <c r="Q909" s="11">
        <v>0</v>
      </c>
      <c r="R909" s="11">
        <v>1.1000000000000001</v>
      </c>
      <c r="S909" s="11">
        <v>0</v>
      </c>
      <c r="T909" s="11">
        <v>2.2000000000000002</v>
      </c>
      <c r="U909" s="11">
        <v>3</v>
      </c>
      <c r="V909" s="11">
        <v>0.8</v>
      </c>
      <c r="W909" s="11">
        <v>26.67</v>
      </c>
    </row>
    <row r="910" spans="13:23" ht="15" thickBot="1" x14ac:dyDescent="0.35">
      <c r="M910" s="10" t="s">
        <v>1015</v>
      </c>
      <c r="N910" s="11">
        <v>0</v>
      </c>
      <c r="O910" s="11">
        <v>1.1000000000000001</v>
      </c>
      <c r="P910" s="11">
        <v>0</v>
      </c>
      <c r="Q910" s="11">
        <v>0</v>
      </c>
      <c r="R910" s="11">
        <v>1.1000000000000001</v>
      </c>
      <c r="S910" s="11">
        <v>0</v>
      </c>
      <c r="T910" s="11">
        <v>2.2000000000000002</v>
      </c>
      <c r="U910" s="11">
        <v>3</v>
      </c>
      <c r="V910" s="11">
        <v>0.8</v>
      </c>
      <c r="W910" s="11">
        <v>26.67</v>
      </c>
    </row>
    <row r="911" spans="13:23" ht="15" thickBot="1" x14ac:dyDescent="0.35">
      <c r="M911" s="10" t="s">
        <v>1016</v>
      </c>
      <c r="N911" s="11">
        <v>0</v>
      </c>
      <c r="O911" s="11">
        <v>1.7</v>
      </c>
      <c r="P911" s="11">
        <v>0</v>
      </c>
      <c r="Q911" s="11">
        <v>0</v>
      </c>
      <c r="R911" s="11">
        <v>0.6</v>
      </c>
      <c r="S911" s="11">
        <v>0</v>
      </c>
      <c r="T911" s="11">
        <v>2.2000000000000002</v>
      </c>
      <c r="U911" s="11">
        <v>3</v>
      </c>
      <c r="V911" s="11">
        <v>0.8</v>
      </c>
      <c r="W911" s="11">
        <v>26.67</v>
      </c>
    </row>
    <row r="912" spans="13:23" ht="15" thickBot="1" x14ac:dyDescent="0.35">
      <c r="M912" s="10" t="s">
        <v>1017</v>
      </c>
      <c r="N912" s="11">
        <v>0</v>
      </c>
      <c r="O912" s="11">
        <v>1.1000000000000001</v>
      </c>
      <c r="P912" s="11">
        <v>0</v>
      </c>
      <c r="Q912" s="11">
        <v>0</v>
      </c>
      <c r="R912" s="11">
        <v>1.1000000000000001</v>
      </c>
      <c r="S912" s="11">
        <v>0</v>
      </c>
      <c r="T912" s="11">
        <v>2.2000000000000002</v>
      </c>
      <c r="U912" s="11">
        <v>1</v>
      </c>
      <c r="V912" s="11">
        <v>-1.2</v>
      </c>
      <c r="W912" s="11">
        <v>-120</v>
      </c>
    </row>
    <row r="913" spans="13:23" ht="15" thickBot="1" x14ac:dyDescent="0.35">
      <c r="M913" s="10" t="s">
        <v>1018</v>
      </c>
      <c r="N913" s="11">
        <v>0</v>
      </c>
      <c r="O913" s="11">
        <v>1.1000000000000001</v>
      </c>
      <c r="P913" s="11">
        <v>0</v>
      </c>
      <c r="Q913" s="11">
        <v>0</v>
      </c>
      <c r="R913" s="11">
        <v>1.1000000000000001</v>
      </c>
      <c r="S913" s="11">
        <v>0</v>
      </c>
      <c r="T913" s="11">
        <v>2.2000000000000002</v>
      </c>
      <c r="U913" s="11">
        <v>1</v>
      </c>
      <c r="V913" s="11">
        <v>-1.2</v>
      </c>
      <c r="W913" s="11">
        <v>-120</v>
      </c>
    </row>
    <row r="914" spans="13:23" ht="15" thickBot="1" x14ac:dyDescent="0.35">
      <c r="M914" s="10" t="s">
        <v>1019</v>
      </c>
      <c r="N914" s="11">
        <v>0</v>
      </c>
      <c r="O914" s="11">
        <v>1.1000000000000001</v>
      </c>
      <c r="P914" s="11">
        <v>0</v>
      </c>
      <c r="Q914" s="11">
        <v>0</v>
      </c>
      <c r="R914" s="11">
        <v>1.1000000000000001</v>
      </c>
      <c r="S914" s="11">
        <v>0</v>
      </c>
      <c r="T914" s="11">
        <v>2.2000000000000002</v>
      </c>
      <c r="U914" s="11">
        <v>1</v>
      </c>
      <c r="V914" s="11">
        <v>-1.2</v>
      </c>
      <c r="W914" s="11">
        <v>-120</v>
      </c>
    </row>
    <row r="915" spans="13:23" ht="15" thickBot="1" x14ac:dyDescent="0.35">
      <c r="M915" s="10" t="s">
        <v>1020</v>
      </c>
      <c r="N915" s="11">
        <v>0</v>
      </c>
      <c r="O915" s="11">
        <v>1.1000000000000001</v>
      </c>
      <c r="P915" s="11">
        <v>0</v>
      </c>
      <c r="Q915" s="11">
        <v>0</v>
      </c>
      <c r="R915" s="11">
        <v>1.1000000000000001</v>
      </c>
      <c r="S915" s="11">
        <v>0</v>
      </c>
      <c r="T915" s="11">
        <v>2.2000000000000002</v>
      </c>
      <c r="U915" s="11">
        <v>3</v>
      </c>
      <c r="V915" s="11">
        <v>0.8</v>
      </c>
      <c r="W915" s="11">
        <v>26.67</v>
      </c>
    </row>
    <row r="916" spans="13:23" ht="15" thickBot="1" x14ac:dyDescent="0.35">
      <c r="M916" s="10" t="s">
        <v>1021</v>
      </c>
      <c r="N916" s="11">
        <v>0</v>
      </c>
      <c r="O916" s="11">
        <v>1.1000000000000001</v>
      </c>
      <c r="P916" s="11">
        <v>0</v>
      </c>
      <c r="Q916" s="11">
        <v>0</v>
      </c>
      <c r="R916" s="11">
        <v>1.1000000000000001</v>
      </c>
      <c r="S916" s="11">
        <v>0</v>
      </c>
      <c r="T916" s="11">
        <v>2.2000000000000002</v>
      </c>
      <c r="U916" s="11">
        <v>3</v>
      </c>
      <c r="V916" s="11">
        <v>0.8</v>
      </c>
      <c r="W916" s="11">
        <v>26.67</v>
      </c>
    </row>
    <row r="917" spans="13:23" ht="15" thickBot="1" x14ac:dyDescent="0.35">
      <c r="M917" s="10" t="s">
        <v>1022</v>
      </c>
      <c r="N917" s="11">
        <v>0</v>
      </c>
      <c r="O917" s="11">
        <v>1.1000000000000001</v>
      </c>
      <c r="P917" s="11">
        <v>0</v>
      </c>
      <c r="Q917" s="11">
        <v>0</v>
      </c>
      <c r="R917" s="11">
        <v>1.1000000000000001</v>
      </c>
      <c r="S917" s="11">
        <v>0</v>
      </c>
      <c r="T917" s="11">
        <v>2.2000000000000002</v>
      </c>
      <c r="U917" s="11">
        <v>1</v>
      </c>
      <c r="V917" s="11">
        <v>-1.2</v>
      </c>
      <c r="W917" s="11">
        <v>-120</v>
      </c>
    </row>
    <row r="918" spans="13:23" ht="15" thickBot="1" x14ac:dyDescent="0.35">
      <c r="M918" s="10" t="s">
        <v>1023</v>
      </c>
      <c r="N918" s="11">
        <v>0</v>
      </c>
      <c r="O918" s="11">
        <v>1.1000000000000001</v>
      </c>
      <c r="P918" s="11">
        <v>0</v>
      </c>
      <c r="Q918" s="11">
        <v>0</v>
      </c>
      <c r="R918" s="11">
        <v>1.1000000000000001</v>
      </c>
      <c r="S918" s="11">
        <v>0.6</v>
      </c>
      <c r="T918" s="11">
        <v>2.8</v>
      </c>
      <c r="U918" s="11">
        <v>2</v>
      </c>
      <c r="V918" s="11">
        <v>-0.8</v>
      </c>
      <c r="W918" s="11">
        <v>-40</v>
      </c>
    </row>
    <row r="919" spans="13:23" ht="15" thickBot="1" x14ac:dyDescent="0.35">
      <c r="M919" s="10" t="s">
        <v>1024</v>
      </c>
      <c r="N919" s="11">
        <v>0</v>
      </c>
      <c r="O919" s="11">
        <v>1.1000000000000001</v>
      </c>
      <c r="P919" s="11">
        <v>0</v>
      </c>
      <c r="Q919" s="11">
        <v>0</v>
      </c>
      <c r="R919" s="11">
        <v>1.1000000000000001</v>
      </c>
      <c r="S919" s="11">
        <v>0</v>
      </c>
      <c r="T919" s="11">
        <v>2.2000000000000002</v>
      </c>
      <c r="U919" s="11">
        <v>1</v>
      </c>
      <c r="V919" s="11">
        <v>-1.2</v>
      </c>
      <c r="W919" s="11">
        <v>-120</v>
      </c>
    </row>
    <row r="920" spans="13:23" ht="15" thickBot="1" x14ac:dyDescent="0.35">
      <c r="M920" s="10" t="s">
        <v>1025</v>
      </c>
      <c r="N920" s="11">
        <v>0</v>
      </c>
      <c r="O920" s="11">
        <v>1.1000000000000001</v>
      </c>
      <c r="P920" s="11">
        <v>0</v>
      </c>
      <c r="Q920" s="11">
        <v>0</v>
      </c>
      <c r="R920" s="11">
        <v>1.1000000000000001</v>
      </c>
      <c r="S920" s="11">
        <v>0.6</v>
      </c>
      <c r="T920" s="11">
        <v>2.8</v>
      </c>
      <c r="U920" s="11">
        <v>2</v>
      </c>
      <c r="V920" s="11">
        <v>-0.8</v>
      </c>
      <c r="W920" s="11">
        <v>-40</v>
      </c>
    </row>
    <row r="921" spans="13:23" ht="15" thickBot="1" x14ac:dyDescent="0.35">
      <c r="M921" s="10" t="s">
        <v>1026</v>
      </c>
      <c r="N921" s="11">
        <v>0</v>
      </c>
      <c r="O921" s="11">
        <v>1.1000000000000001</v>
      </c>
      <c r="P921" s="11">
        <v>0</v>
      </c>
      <c r="Q921" s="11">
        <v>0</v>
      </c>
      <c r="R921" s="11">
        <v>1.1000000000000001</v>
      </c>
      <c r="S921" s="11">
        <v>0.6</v>
      </c>
      <c r="T921" s="11">
        <v>2.8</v>
      </c>
      <c r="U921" s="11">
        <v>1</v>
      </c>
      <c r="V921" s="11">
        <v>-1.8</v>
      </c>
      <c r="W921" s="11">
        <v>-180</v>
      </c>
    </row>
    <row r="922" spans="13:23" ht="15" thickBot="1" x14ac:dyDescent="0.35">
      <c r="M922" s="10" t="s">
        <v>1027</v>
      </c>
      <c r="N922" s="11">
        <v>0</v>
      </c>
      <c r="O922" s="11">
        <v>1.1000000000000001</v>
      </c>
      <c r="P922" s="11">
        <v>0</v>
      </c>
      <c r="Q922" s="11">
        <v>0</v>
      </c>
      <c r="R922" s="11">
        <v>1.1000000000000001</v>
      </c>
      <c r="S922" s="11">
        <v>0</v>
      </c>
      <c r="T922" s="11">
        <v>2.2000000000000002</v>
      </c>
      <c r="U922" s="11">
        <v>2</v>
      </c>
      <c r="V922" s="11">
        <v>-0.2</v>
      </c>
      <c r="W922" s="11">
        <v>-10</v>
      </c>
    </row>
    <row r="923" spans="13:23" ht="15" thickBot="1" x14ac:dyDescent="0.35">
      <c r="M923" s="10" t="s">
        <v>1028</v>
      </c>
      <c r="N923" s="11">
        <v>0</v>
      </c>
      <c r="O923" s="11">
        <v>1.1000000000000001</v>
      </c>
      <c r="P923" s="11">
        <v>0</v>
      </c>
      <c r="Q923" s="11">
        <v>0</v>
      </c>
      <c r="R923" s="11">
        <v>1.1000000000000001</v>
      </c>
      <c r="S923" s="11">
        <v>0</v>
      </c>
      <c r="T923" s="11">
        <v>2.2000000000000002</v>
      </c>
      <c r="U923" s="11">
        <v>3</v>
      </c>
      <c r="V923" s="11">
        <v>0.8</v>
      </c>
      <c r="W923" s="11">
        <v>26.67</v>
      </c>
    </row>
    <row r="924" spans="13:23" ht="15" thickBot="1" x14ac:dyDescent="0.35">
      <c r="M924" s="10" t="s">
        <v>1029</v>
      </c>
      <c r="N924" s="11">
        <v>0</v>
      </c>
      <c r="O924" s="11">
        <v>1.1000000000000001</v>
      </c>
      <c r="P924" s="11">
        <v>0</v>
      </c>
      <c r="Q924" s="11">
        <v>0</v>
      </c>
      <c r="R924" s="11">
        <v>1.1000000000000001</v>
      </c>
      <c r="S924" s="11">
        <v>0.6</v>
      </c>
      <c r="T924" s="11">
        <v>2.8</v>
      </c>
      <c r="U924" s="11">
        <v>4</v>
      </c>
      <c r="V924" s="11">
        <v>1.2</v>
      </c>
      <c r="W924" s="11">
        <v>30</v>
      </c>
    </row>
    <row r="925" spans="13:23" ht="15" thickBot="1" x14ac:dyDescent="0.35">
      <c r="M925" s="10" t="s">
        <v>1030</v>
      </c>
      <c r="N925" s="11">
        <v>0</v>
      </c>
      <c r="O925" s="11">
        <v>1.1000000000000001</v>
      </c>
      <c r="P925" s="11">
        <v>0</v>
      </c>
      <c r="Q925" s="11">
        <v>0</v>
      </c>
      <c r="R925" s="11">
        <v>1.1000000000000001</v>
      </c>
      <c r="S925" s="11">
        <v>0</v>
      </c>
      <c r="T925" s="11">
        <v>2.2000000000000002</v>
      </c>
      <c r="U925" s="11">
        <v>3</v>
      </c>
      <c r="V925" s="11">
        <v>0.8</v>
      </c>
      <c r="W925" s="11">
        <v>26.67</v>
      </c>
    </row>
    <row r="926" spans="13:23" ht="15" thickBot="1" x14ac:dyDescent="0.35">
      <c r="M926" s="10" t="s">
        <v>1031</v>
      </c>
      <c r="N926" s="11">
        <v>0</v>
      </c>
      <c r="O926" s="11">
        <v>1.1000000000000001</v>
      </c>
      <c r="P926" s="11">
        <v>0</v>
      </c>
      <c r="Q926" s="11">
        <v>0</v>
      </c>
      <c r="R926" s="11">
        <v>1.1000000000000001</v>
      </c>
      <c r="S926" s="11">
        <v>0.6</v>
      </c>
      <c r="T926" s="11">
        <v>2.8</v>
      </c>
      <c r="U926" s="11">
        <v>4</v>
      </c>
      <c r="V926" s="11">
        <v>1.2</v>
      </c>
      <c r="W926" s="11">
        <v>30</v>
      </c>
    </row>
    <row r="927" spans="13:23" ht="15" thickBot="1" x14ac:dyDescent="0.35">
      <c r="M927" s="10" t="s">
        <v>1032</v>
      </c>
      <c r="N927" s="11">
        <v>0</v>
      </c>
      <c r="O927" s="11">
        <v>1.7</v>
      </c>
      <c r="P927" s="11">
        <v>0</v>
      </c>
      <c r="Q927" s="11">
        <v>0</v>
      </c>
      <c r="R927" s="11">
        <v>0.6</v>
      </c>
      <c r="S927" s="11">
        <v>0</v>
      </c>
      <c r="T927" s="11">
        <v>2.2000000000000002</v>
      </c>
      <c r="U927" s="11">
        <v>2</v>
      </c>
      <c r="V927" s="11">
        <v>-0.2</v>
      </c>
      <c r="W927" s="11">
        <v>-10</v>
      </c>
    </row>
    <row r="928" spans="13:23" ht="15" thickBot="1" x14ac:dyDescent="0.35">
      <c r="M928" s="10" t="s">
        <v>1033</v>
      </c>
      <c r="N928" s="11">
        <v>0</v>
      </c>
      <c r="O928" s="11">
        <v>1.1000000000000001</v>
      </c>
      <c r="P928" s="11">
        <v>0</v>
      </c>
      <c r="Q928" s="11">
        <v>0</v>
      </c>
      <c r="R928" s="11">
        <v>1.1000000000000001</v>
      </c>
      <c r="S928" s="11">
        <v>0.6</v>
      </c>
      <c r="T928" s="11">
        <v>2.8</v>
      </c>
      <c r="U928" s="11">
        <v>4</v>
      </c>
      <c r="V928" s="11">
        <v>1.2</v>
      </c>
      <c r="W928" s="11">
        <v>30</v>
      </c>
    </row>
    <row r="929" spans="13:23" ht="15" thickBot="1" x14ac:dyDescent="0.35">
      <c r="M929" s="10" t="s">
        <v>1034</v>
      </c>
      <c r="N929" s="11">
        <v>0</v>
      </c>
      <c r="O929" s="11">
        <v>1.1000000000000001</v>
      </c>
      <c r="P929" s="11">
        <v>0</v>
      </c>
      <c r="Q929" s="11">
        <v>0</v>
      </c>
      <c r="R929" s="11">
        <v>1.1000000000000001</v>
      </c>
      <c r="S929" s="11">
        <v>0.6</v>
      </c>
      <c r="T929" s="11">
        <v>2.8</v>
      </c>
      <c r="U929" s="11">
        <v>4</v>
      </c>
      <c r="V929" s="11">
        <v>1.2</v>
      </c>
      <c r="W929" s="11">
        <v>30</v>
      </c>
    </row>
    <row r="930" spans="13:23" ht="15" thickBot="1" x14ac:dyDescent="0.35">
      <c r="M930" s="10" t="s">
        <v>1035</v>
      </c>
      <c r="N930" s="11">
        <v>0</v>
      </c>
      <c r="O930" s="11">
        <v>1.1000000000000001</v>
      </c>
      <c r="P930" s="11">
        <v>0</v>
      </c>
      <c r="Q930" s="11">
        <v>0</v>
      </c>
      <c r="R930" s="11">
        <v>1.1000000000000001</v>
      </c>
      <c r="S930" s="11">
        <v>0.6</v>
      </c>
      <c r="T930" s="11">
        <v>2.8</v>
      </c>
      <c r="U930" s="11">
        <v>4</v>
      </c>
      <c r="V930" s="11">
        <v>1.2</v>
      </c>
      <c r="W930" s="11">
        <v>30</v>
      </c>
    </row>
    <row r="931" spans="13:23" ht="15" thickBot="1" x14ac:dyDescent="0.35">
      <c r="M931" s="10" t="s">
        <v>1036</v>
      </c>
      <c r="N931" s="11">
        <v>0</v>
      </c>
      <c r="O931" s="11">
        <v>1.1000000000000001</v>
      </c>
      <c r="P931" s="11">
        <v>0</v>
      </c>
      <c r="Q931" s="11">
        <v>0</v>
      </c>
      <c r="R931" s="11">
        <v>1.1000000000000001</v>
      </c>
      <c r="S931" s="11">
        <v>0</v>
      </c>
      <c r="T931" s="11">
        <v>2.2000000000000002</v>
      </c>
      <c r="U931" s="11">
        <v>2</v>
      </c>
      <c r="V931" s="11">
        <v>-0.2</v>
      </c>
      <c r="W931" s="11">
        <v>-10</v>
      </c>
    </row>
    <row r="932" spans="13:23" ht="15" thickBot="1" x14ac:dyDescent="0.35">
      <c r="M932" s="10" t="s">
        <v>1037</v>
      </c>
      <c r="N932" s="11">
        <v>0</v>
      </c>
      <c r="O932" s="11">
        <v>1.1000000000000001</v>
      </c>
      <c r="P932" s="11">
        <v>0</v>
      </c>
      <c r="Q932" s="11">
        <v>0</v>
      </c>
      <c r="R932" s="11">
        <v>1.1000000000000001</v>
      </c>
      <c r="S932" s="11">
        <v>0.6</v>
      </c>
      <c r="T932" s="11">
        <v>2.8</v>
      </c>
      <c r="U932" s="11">
        <v>4</v>
      </c>
      <c r="V932" s="11">
        <v>1.2</v>
      </c>
      <c r="W932" s="11">
        <v>30</v>
      </c>
    </row>
    <row r="933" spans="13:23" ht="15" thickBot="1" x14ac:dyDescent="0.35">
      <c r="M933" s="10" t="s">
        <v>1038</v>
      </c>
      <c r="N933" s="11">
        <v>0</v>
      </c>
      <c r="O933" s="11">
        <v>1.1000000000000001</v>
      </c>
      <c r="P933" s="11">
        <v>0</v>
      </c>
      <c r="Q933" s="11">
        <v>0</v>
      </c>
      <c r="R933" s="11">
        <v>1.1000000000000001</v>
      </c>
      <c r="S933" s="11">
        <v>0</v>
      </c>
      <c r="T933" s="11">
        <v>2.2000000000000002</v>
      </c>
      <c r="U933" s="11">
        <v>3</v>
      </c>
      <c r="V933" s="11">
        <v>0.8</v>
      </c>
      <c r="W933" s="11">
        <v>26.67</v>
      </c>
    </row>
    <row r="934" spans="13:23" ht="15" thickBot="1" x14ac:dyDescent="0.35">
      <c r="M934" s="10" t="s">
        <v>1039</v>
      </c>
      <c r="N934" s="11">
        <v>0</v>
      </c>
      <c r="O934" s="11">
        <v>1.1000000000000001</v>
      </c>
      <c r="P934" s="11">
        <v>0</v>
      </c>
      <c r="Q934" s="11">
        <v>0</v>
      </c>
      <c r="R934" s="11">
        <v>1.1000000000000001</v>
      </c>
      <c r="S934" s="11">
        <v>0.6</v>
      </c>
      <c r="T934" s="11">
        <v>2.8</v>
      </c>
      <c r="U934" s="11">
        <v>2</v>
      </c>
      <c r="V934" s="11">
        <v>-0.8</v>
      </c>
      <c r="W934" s="11">
        <v>-40</v>
      </c>
    </row>
    <row r="935" spans="13:23" ht="15" thickBot="1" x14ac:dyDescent="0.35">
      <c r="M935" s="10" t="s">
        <v>1040</v>
      </c>
      <c r="N935" s="11">
        <v>0</v>
      </c>
      <c r="O935" s="11">
        <v>1.1000000000000001</v>
      </c>
      <c r="P935" s="11">
        <v>0</v>
      </c>
      <c r="Q935" s="11">
        <v>0</v>
      </c>
      <c r="R935" s="11">
        <v>1.1000000000000001</v>
      </c>
      <c r="S935" s="11">
        <v>0.6</v>
      </c>
      <c r="T935" s="11">
        <v>2.8</v>
      </c>
      <c r="U935" s="11">
        <v>4</v>
      </c>
      <c r="V935" s="11">
        <v>1.2</v>
      </c>
      <c r="W935" s="11">
        <v>30</v>
      </c>
    </row>
    <row r="936" spans="13:23" ht="15" thickBot="1" x14ac:dyDescent="0.35">
      <c r="M936" s="10" t="s">
        <v>1041</v>
      </c>
      <c r="N936" s="11">
        <v>0</v>
      </c>
      <c r="O936" s="11">
        <v>1.1000000000000001</v>
      </c>
      <c r="P936" s="11">
        <v>0</v>
      </c>
      <c r="Q936" s="11">
        <v>0</v>
      </c>
      <c r="R936" s="11">
        <v>1.1000000000000001</v>
      </c>
      <c r="S936" s="11">
        <v>0</v>
      </c>
      <c r="T936" s="11">
        <v>2.2000000000000002</v>
      </c>
      <c r="U936" s="11">
        <v>2</v>
      </c>
      <c r="V936" s="11">
        <v>-0.2</v>
      </c>
      <c r="W936" s="11">
        <v>-10</v>
      </c>
    </row>
    <row r="937" spans="13:23" ht="15" thickBot="1" x14ac:dyDescent="0.35">
      <c r="M937" s="10" t="s">
        <v>1042</v>
      </c>
      <c r="N937" s="11">
        <v>0</v>
      </c>
      <c r="O937" s="11">
        <v>1.1000000000000001</v>
      </c>
      <c r="P937" s="11">
        <v>0</v>
      </c>
      <c r="Q937" s="11">
        <v>0</v>
      </c>
      <c r="R937" s="11">
        <v>1.1000000000000001</v>
      </c>
      <c r="S937" s="11">
        <v>0.6</v>
      </c>
      <c r="T937" s="11">
        <v>2.8</v>
      </c>
      <c r="U937" s="11">
        <v>4</v>
      </c>
      <c r="V937" s="11">
        <v>1.2</v>
      </c>
      <c r="W937" s="11">
        <v>30</v>
      </c>
    </row>
    <row r="938" spans="13:23" ht="15" thickBot="1" x14ac:dyDescent="0.35">
      <c r="M938" s="10" t="s">
        <v>1043</v>
      </c>
      <c r="N938" s="11">
        <v>0</v>
      </c>
      <c r="O938" s="11">
        <v>1.1000000000000001</v>
      </c>
      <c r="P938" s="11">
        <v>0</v>
      </c>
      <c r="Q938" s="11">
        <v>0</v>
      </c>
      <c r="R938" s="11">
        <v>1.1000000000000001</v>
      </c>
      <c r="S938" s="11">
        <v>0.6</v>
      </c>
      <c r="T938" s="11">
        <v>2.8</v>
      </c>
      <c r="U938" s="11">
        <v>2</v>
      </c>
      <c r="V938" s="11">
        <v>-0.8</v>
      </c>
      <c r="W938" s="11">
        <v>-40</v>
      </c>
    </row>
    <row r="939" spans="13:23" ht="15" thickBot="1" x14ac:dyDescent="0.35">
      <c r="M939" s="10" t="s">
        <v>1044</v>
      </c>
      <c r="N939" s="11">
        <v>0</v>
      </c>
      <c r="O939" s="11">
        <v>1.1000000000000001</v>
      </c>
      <c r="P939" s="11">
        <v>0</v>
      </c>
      <c r="Q939" s="11">
        <v>0</v>
      </c>
      <c r="R939" s="11">
        <v>1.1000000000000001</v>
      </c>
      <c r="S939" s="11">
        <v>0</v>
      </c>
      <c r="T939" s="11">
        <v>2.2000000000000002</v>
      </c>
      <c r="U939" s="11">
        <v>1</v>
      </c>
      <c r="V939" s="11">
        <v>-1.2</v>
      </c>
      <c r="W939" s="11">
        <v>-120</v>
      </c>
    </row>
    <row r="940" spans="13:23" ht="15" thickBot="1" x14ac:dyDescent="0.35">
      <c r="M940" s="10" t="s">
        <v>1045</v>
      </c>
      <c r="N940" s="11">
        <v>0</v>
      </c>
      <c r="O940" s="11">
        <v>1.1000000000000001</v>
      </c>
      <c r="P940" s="11">
        <v>0</v>
      </c>
      <c r="Q940" s="11">
        <v>0</v>
      </c>
      <c r="R940" s="11">
        <v>1.1000000000000001</v>
      </c>
      <c r="S940" s="11">
        <v>0.6</v>
      </c>
      <c r="T940" s="11">
        <v>2.8</v>
      </c>
      <c r="U940" s="11">
        <v>2</v>
      </c>
      <c r="V940" s="11">
        <v>-0.8</v>
      </c>
      <c r="W940" s="11">
        <v>-40</v>
      </c>
    </row>
    <row r="941" spans="13:23" ht="15" thickBot="1" x14ac:dyDescent="0.35">
      <c r="M941" s="10" t="s">
        <v>1046</v>
      </c>
      <c r="N941" s="11">
        <v>0</v>
      </c>
      <c r="O941" s="11">
        <v>1.7</v>
      </c>
      <c r="P941" s="11">
        <v>0</v>
      </c>
      <c r="Q941" s="11">
        <v>0</v>
      </c>
      <c r="R941" s="11">
        <v>0.6</v>
      </c>
      <c r="S941" s="11">
        <v>0</v>
      </c>
      <c r="T941" s="11">
        <v>2.2000000000000002</v>
      </c>
      <c r="U941" s="11">
        <v>1</v>
      </c>
      <c r="V941" s="11">
        <v>-1.2</v>
      </c>
      <c r="W941" s="11">
        <v>-120</v>
      </c>
    </row>
    <row r="942" spans="13:23" ht="15" thickBot="1" x14ac:dyDescent="0.35">
      <c r="M942" s="10" t="s">
        <v>1047</v>
      </c>
      <c r="N942" s="11">
        <v>0</v>
      </c>
      <c r="O942" s="11">
        <v>1.1000000000000001</v>
      </c>
      <c r="P942" s="11">
        <v>0</v>
      </c>
      <c r="Q942" s="11">
        <v>0</v>
      </c>
      <c r="R942" s="11">
        <v>1.1000000000000001</v>
      </c>
      <c r="S942" s="11">
        <v>0</v>
      </c>
      <c r="T942" s="11">
        <v>2.2000000000000002</v>
      </c>
      <c r="U942" s="11">
        <v>2</v>
      </c>
      <c r="V942" s="11">
        <v>-0.2</v>
      </c>
      <c r="W942" s="11">
        <v>-10</v>
      </c>
    </row>
    <row r="943" spans="13:23" ht="15" thickBot="1" x14ac:dyDescent="0.35">
      <c r="M943" s="10" t="s">
        <v>1048</v>
      </c>
      <c r="N943" s="11">
        <v>0</v>
      </c>
      <c r="O943" s="11">
        <v>1.1000000000000001</v>
      </c>
      <c r="P943" s="11">
        <v>0</v>
      </c>
      <c r="Q943" s="11">
        <v>0</v>
      </c>
      <c r="R943" s="11">
        <v>1.1000000000000001</v>
      </c>
      <c r="S943" s="11">
        <v>0.6</v>
      </c>
      <c r="T943" s="11">
        <v>2.8</v>
      </c>
      <c r="U943" s="11">
        <v>4</v>
      </c>
      <c r="V943" s="11">
        <v>1.2</v>
      </c>
      <c r="W943" s="11">
        <v>30</v>
      </c>
    </row>
    <row r="944" spans="13:23" ht="15" thickBot="1" x14ac:dyDescent="0.35">
      <c r="M944" s="10" t="s">
        <v>1049</v>
      </c>
      <c r="N944" s="11">
        <v>0</v>
      </c>
      <c r="O944" s="11">
        <v>1.1000000000000001</v>
      </c>
      <c r="P944" s="11">
        <v>0</v>
      </c>
      <c r="Q944" s="11">
        <v>0</v>
      </c>
      <c r="R944" s="11">
        <v>1.1000000000000001</v>
      </c>
      <c r="S944" s="11">
        <v>0.6</v>
      </c>
      <c r="T944" s="11">
        <v>2.8</v>
      </c>
      <c r="U944" s="11">
        <v>2</v>
      </c>
      <c r="V944" s="11">
        <v>-0.8</v>
      </c>
      <c r="W944" s="11">
        <v>-40</v>
      </c>
    </row>
    <row r="945" spans="13:23" ht="15" thickBot="1" x14ac:dyDescent="0.35">
      <c r="M945" s="10" t="s">
        <v>1050</v>
      </c>
      <c r="N945" s="11">
        <v>0</v>
      </c>
      <c r="O945" s="11">
        <v>1.1000000000000001</v>
      </c>
      <c r="P945" s="11">
        <v>0</v>
      </c>
      <c r="Q945" s="11">
        <v>0</v>
      </c>
      <c r="R945" s="11">
        <v>1.1000000000000001</v>
      </c>
      <c r="S945" s="11">
        <v>0.6</v>
      </c>
      <c r="T945" s="11">
        <v>2.8</v>
      </c>
      <c r="U945" s="11">
        <v>4</v>
      </c>
      <c r="V945" s="11">
        <v>1.2</v>
      </c>
      <c r="W945" s="11">
        <v>30</v>
      </c>
    </row>
    <row r="946" spans="13:23" ht="15" thickBot="1" x14ac:dyDescent="0.35">
      <c r="M946" s="10" t="s">
        <v>1051</v>
      </c>
      <c r="N946" s="11">
        <v>0</v>
      </c>
      <c r="O946" s="11">
        <v>1.1000000000000001</v>
      </c>
      <c r="P946" s="11">
        <v>0</v>
      </c>
      <c r="Q946" s="11">
        <v>0</v>
      </c>
      <c r="R946" s="11">
        <v>1.1000000000000001</v>
      </c>
      <c r="S946" s="11">
        <v>0.6</v>
      </c>
      <c r="T946" s="11">
        <v>2.8</v>
      </c>
      <c r="U946" s="11">
        <v>4</v>
      </c>
      <c r="V946" s="11">
        <v>1.2</v>
      </c>
      <c r="W946" s="11">
        <v>30</v>
      </c>
    </row>
    <row r="947" spans="13:23" ht="15" thickBot="1" x14ac:dyDescent="0.35">
      <c r="M947" s="10" t="s">
        <v>1052</v>
      </c>
      <c r="N947" s="11">
        <v>0</v>
      </c>
      <c r="O947" s="11">
        <v>1.1000000000000001</v>
      </c>
      <c r="P947" s="11">
        <v>0</v>
      </c>
      <c r="Q947" s="11">
        <v>0</v>
      </c>
      <c r="R947" s="11">
        <v>1.1000000000000001</v>
      </c>
      <c r="S947" s="11">
        <v>0</v>
      </c>
      <c r="T947" s="11">
        <v>2.2000000000000002</v>
      </c>
      <c r="U947" s="11">
        <v>3</v>
      </c>
      <c r="V947" s="11">
        <v>0.8</v>
      </c>
      <c r="W947" s="11">
        <v>26.67</v>
      </c>
    </row>
    <row r="948" spans="13:23" ht="15" thickBot="1" x14ac:dyDescent="0.35">
      <c r="M948" s="10" t="s">
        <v>1053</v>
      </c>
      <c r="N948" s="11">
        <v>0</v>
      </c>
      <c r="O948" s="11">
        <v>1.1000000000000001</v>
      </c>
      <c r="P948" s="11">
        <v>0</v>
      </c>
      <c r="Q948" s="11">
        <v>0</v>
      </c>
      <c r="R948" s="11">
        <v>1.1000000000000001</v>
      </c>
      <c r="S948" s="11">
        <v>0</v>
      </c>
      <c r="T948" s="11">
        <v>2.2000000000000002</v>
      </c>
      <c r="U948" s="11">
        <v>3</v>
      </c>
      <c r="V948" s="11">
        <v>0.8</v>
      </c>
      <c r="W948" s="11">
        <v>26.67</v>
      </c>
    </row>
    <row r="949" spans="13:23" ht="15" thickBot="1" x14ac:dyDescent="0.35">
      <c r="M949" s="10" t="s">
        <v>1054</v>
      </c>
      <c r="N949" s="11">
        <v>0</v>
      </c>
      <c r="O949" s="11">
        <v>1.1000000000000001</v>
      </c>
      <c r="P949" s="11">
        <v>0</v>
      </c>
      <c r="Q949" s="11">
        <v>0</v>
      </c>
      <c r="R949" s="11">
        <v>1.1000000000000001</v>
      </c>
      <c r="S949" s="11">
        <v>0</v>
      </c>
      <c r="T949" s="11">
        <v>2.2000000000000002</v>
      </c>
      <c r="U949" s="11">
        <v>1</v>
      </c>
      <c r="V949" s="11">
        <v>-1.2</v>
      </c>
      <c r="W949" s="11">
        <v>-120</v>
      </c>
    </row>
    <row r="950" spans="13:23" ht="15" thickBot="1" x14ac:dyDescent="0.35">
      <c r="M950" s="10" t="s">
        <v>1055</v>
      </c>
      <c r="N950" s="11">
        <v>0</v>
      </c>
      <c r="O950" s="11">
        <v>1.1000000000000001</v>
      </c>
      <c r="P950" s="11">
        <v>0</v>
      </c>
      <c r="Q950" s="11">
        <v>0</v>
      </c>
      <c r="R950" s="11">
        <v>1.1000000000000001</v>
      </c>
      <c r="S950" s="11">
        <v>0</v>
      </c>
      <c r="T950" s="11">
        <v>2.2000000000000002</v>
      </c>
      <c r="U950" s="11">
        <v>3</v>
      </c>
      <c r="V950" s="11">
        <v>0.8</v>
      </c>
      <c r="W950" s="11">
        <v>26.67</v>
      </c>
    </row>
    <row r="951" spans="13:23" ht="15" thickBot="1" x14ac:dyDescent="0.35">
      <c r="M951" s="10" t="s">
        <v>1056</v>
      </c>
      <c r="N951" s="11">
        <v>0</v>
      </c>
      <c r="O951" s="11">
        <v>1.1000000000000001</v>
      </c>
      <c r="P951" s="11">
        <v>0</v>
      </c>
      <c r="Q951" s="11">
        <v>0</v>
      </c>
      <c r="R951" s="11">
        <v>1.1000000000000001</v>
      </c>
      <c r="S951" s="11">
        <v>0</v>
      </c>
      <c r="T951" s="11">
        <v>2.2000000000000002</v>
      </c>
      <c r="U951" s="11">
        <v>1</v>
      </c>
      <c r="V951" s="11">
        <v>-1.2</v>
      </c>
      <c r="W951" s="11">
        <v>-120</v>
      </c>
    </row>
    <row r="952" spans="13:23" ht="15" thickBot="1" x14ac:dyDescent="0.35">
      <c r="M952" s="10" t="s">
        <v>1057</v>
      </c>
      <c r="N952" s="11">
        <v>0</v>
      </c>
      <c r="O952" s="11">
        <v>1.1000000000000001</v>
      </c>
      <c r="P952" s="11">
        <v>0</v>
      </c>
      <c r="Q952" s="11">
        <v>0</v>
      </c>
      <c r="R952" s="11">
        <v>1.1000000000000001</v>
      </c>
      <c r="S952" s="11">
        <v>0.6</v>
      </c>
      <c r="T952" s="11">
        <v>2.8</v>
      </c>
      <c r="U952" s="11">
        <v>4</v>
      </c>
      <c r="V952" s="11">
        <v>1.2</v>
      </c>
      <c r="W952" s="11">
        <v>30</v>
      </c>
    </row>
    <row r="953" spans="13:23" ht="15" thickBot="1" x14ac:dyDescent="0.35">
      <c r="M953" s="10" t="s">
        <v>1058</v>
      </c>
      <c r="N953" s="11">
        <v>0</v>
      </c>
      <c r="O953" s="11">
        <v>1.1000000000000001</v>
      </c>
      <c r="P953" s="11">
        <v>0</v>
      </c>
      <c r="Q953" s="11">
        <v>0</v>
      </c>
      <c r="R953" s="11">
        <v>1.1000000000000001</v>
      </c>
      <c r="S953" s="11">
        <v>0</v>
      </c>
      <c r="T953" s="11">
        <v>2.2000000000000002</v>
      </c>
      <c r="U953" s="11">
        <v>3</v>
      </c>
      <c r="V953" s="11">
        <v>0.8</v>
      </c>
      <c r="W953" s="11">
        <v>26.67</v>
      </c>
    </row>
    <row r="954" spans="13:23" ht="15" thickBot="1" x14ac:dyDescent="0.35">
      <c r="M954" s="10" t="s">
        <v>1059</v>
      </c>
      <c r="N954" s="11">
        <v>0</v>
      </c>
      <c r="O954" s="11">
        <v>1.1000000000000001</v>
      </c>
      <c r="P954" s="11">
        <v>0</v>
      </c>
      <c r="Q954" s="11">
        <v>0</v>
      </c>
      <c r="R954" s="11">
        <v>1.1000000000000001</v>
      </c>
      <c r="S954" s="11">
        <v>0</v>
      </c>
      <c r="T954" s="11">
        <v>2.2000000000000002</v>
      </c>
      <c r="U954" s="11">
        <v>3</v>
      </c>
      <c r="V954" s="11">
        <v>0.8</v>
      </c>
      <c r="W954" s="11">
        <v>26.67</v>
      </c>
    </row>
    <row r="955" spans="13:23" ht="15" thickBot="1" x14ac:dyDescent="0.35">
      <c r="M955" s="10" t="s">
        <v>1060</v>
      </c>
      <c r="N955" s="11">
        <v>0</v>
      </c>
      <c r="O955" s="11">
        <v>1.7</v>
      </c>
      <c r="P955" s="11">
        <v>0</v>
      </c>
      <c r="Q955" s="11">
        <v>0</v>
      </c>
      <c r="R955" s="11">
        <v>0.6</v>
      </c>
      <c r="S955" s="11">
        <v>0</v>
      </c>
      <c r="T955" s="11">
        <v>2.2000000000000002</v>
      </c>
      <c r="U955" s="11">
        <v>1</v>
      </c>
      <c r="V955" s="11">
        <v>-1.2</v>
      </c>
      <c r="W955" s="11">
        <v>-120</v>
      </c>
    </row>
    <row r="956" spans="13:23" ht="15" thickBot="1" x14ac:dyDescent="0.35">
      <c r="M956" s="10" t="s">
        <v>1061</v>
      </c>
      <c r="N956" s="11">
        <v>0</v>
      </c>
      <c r="O956" s="11">
        <v>1.1000000000000001</v>
      </c>
      <c r="P956" s="11">
        <v>0</v>
      </c>
      <c r="Q956" s="11">
        <v>0</v>
      </c>
      <c r="R956" s="11">
        <v>1.1000000000000001</v>
      </c>
      <c r="S956" s="11">
        <v>0.6</v>
      </c>
      <c r="T956" s="11">
        <v>2.8</v>
      </c>
      <c r="U956" s="11">
        <v>4</v>
      </c>
      <c r="V956" s="11">
        <v>1.2</v>
      </c>
      <c r="W956" s="11">
        <v>30</v>
      </c>
    </row>
    <row r="957" spans="13:23" ht="15" thickBot="1" x14ac:dyDescent="0.35">
      <c r="M957" s="10" t="s">
        <v>1062</v>
      </c>
      <c r="N957" s="11">
        <v>0</v>
      </c>
      <c r="O957" s="11">
        <v>1.1000000000000001</v>
      </c>
      <c r="P957" s="11">
        <v>0</v>
      </c>
      <c r="Q957" s="11">
        <v>0</v>
      </c>
      <c r="R957" s="11">
        <v>1.1000000000000001</v>
      </c>
      <c r="S957" s="11">
        <v>0</v>
      </c>
      <c r="T957" s="11">
        <v>2.2000000000000002</v>
      </c>
      <c r="U957" s="11">
        <v>1</v>
      </c>
      <c r="V957" s="11">
        <v>-1.2</v>
      </c>
      <c r="W957" s="11">
        <v>-120</v>
      </c>
    </row>
    <row r="958" spans="13:23" ht="15" thickBot="1" x14ac:dyDescent="0.35">
      <c r="M958" s="10" t="s">
        <v>1063</v>
      </c>
      <c r="N958" s="11">
        <v>0</v>
      </c>
      <c r="O958" s="11">
        <v>1.7</v>
      </c>
      <c r="P958" s="11">
        <v>0</v>
      </c>
      <c r="Q958" s="11">
        <v>0</v>
      </c>
      <c r="R958" s="11">
        <v>0.6</v>
      </c>
      <c r="S958" s="11">
        <v>0</v>
      </c>
      <c r="T958" s="11">
        <v>2.2000000000000002</v>
      </c>
      <c r="U958" s="11">
        <v>3</v>
      </c>
      <c r="V958" s="11">
        <v>0.8</v>
      </c>
      <c r="W958" s="11">
        <v>26.67</v>
      </c>
    </row>
    <row r="959" spans="13:23" ht="15" thickBot="1" x14ac:dyDescent="0.35">
      <c r="M959" s="10" t="s">
        <v>1064</v>
      </c>
      <c r="N959" s="11">
        <v>0</v>
      </c>
      <c r="O959" s="11">
        <v>1.1000000000000001</v>
      </c>
      <c r="P959" s="11">
        <v>0</v>
      </c>
      <c r="Q959" s="11">
        <v>0</v>
      </c>
      <c r="R959" s="11">
        <v>1.1000000000000001</v>
      </c>
      <c r="S959" s="11">
        <v>0.6</v>
      </c>
      <c r="T959" s="11">
        <v>2.8</v>
      </c>
      <c r="U959" s="11">
        <v>4</v>
      </c>
      <c r="V959" s="11">
        <v>1.2</v>
      </c>
      <c r="W959" s="11">
        <v>30</v>
      </c>
    </row>
    <row r="960" spans="13:23" ht="15" thickBot="1" x14ac:dyDescent="0.35">
      <c r="M960" s="10" t="s">
        <v>1065</v>
      </c>
      <c r="N960" s="11">
        <v>0</v>
      </c>
      <c r="O960" s="11">
        <v>1.1000000000000001</v>
      </c>
      <c r="P960" s="11">
        <v>0</v>
      </c>
      <c r="Q960" s="11">
        <v>0</v>
      </c>
      <c r="R960" s="11">
        <v>1.1000000000000001</v>
      </c>
      <c r="S960" s="11">
        <v>0.6</v>
      </c>
      <c r="T960" s="11">
        <v>2.8</v>
      </c>
      <c r="U960" s="11">
        <v>2</v>
      </c>
      <c r="V960" s="11">
        <v>-0.8</v>
      </c>
      <c r="W960" s="11">
        <v>-40</v>
      </c>
    </row>
    <row r="961" spans="13:23" ht="15" thickBot="1" x14ac:dyDescent="0.35">
      <c r="M961" s="10" t="s">
        <v>1066</v>
      </c>
      <c r="N961" s="11">
        <v>0</v>
      </c>
      <c r="O961" s="11">
        <v>1.1000000000000001</v>
      </c>
      <c r="P961" s="11">
        <v>0</v>
      </c>
      <c r="Q961" s="11">
        <v>0</v>
      </c>
      <c r="R961" s="11">
        <v>1.1000000000000001</v>
      </c>
      <c r="S961" s="11">
        <v>0</v>
      </c>
      <c r="T961" s="11">
        <v>2.2000000000000002</v>
      </c>
      <c r="U961" s="11">
        <v>3</v>
      </c>
      <c r="V961" s="11">
        <v>0.8</v>
      </c>
      <c r="W961" s="11">
        <v>26.67</v>
      </c>
    </row>
    <row r="962" spans="13:23" ht="15" thickBot="1" x14ac:dyDescent="0.35">
      <c r="M962" s="10" t="s">
        <v>1067</v>
      </c>
      <c r="N962" s="11">
        <v>0</v>
      </c>
      <c r="O962" s="11">
        <v>1.1000000000000001</v>
      </c>
      <c r="P962" s="11">
        <v>0</v>
      </c>
      <c r="Q962" s="11">
        <v>0</v>
      </c>
      <c r="R962" s="11">
        <v>1.1000000000000001</v>
      </c>
      <c r="S962" s="11">
        <v>0</v>
      </c>
      <c r="T962" s="11">
        <v>2.2000000000000002</v>
      </c>
      <c r="U962" s="11">
        <v>3</v>
      </c>
      <c r="V962" s="11">
        <v>0.8</v>
      </c>
      <c r="W962" s="11">
        <v>26.67</v>
      </c>
    </row>
    <row r="963" spans="13:23" ht="15" thickBot="1" x14ac:dyDescent="0.35">
      <c r="M963" s="10" t="s">
        <v>1068</v>
      </c>
      <c r="N963" s="11">
        <v>0</v>
      </c>
      <c r="O963" s="11">
        <v>1.1000000000000001</v>
      </c>
      <c r="P963" s="11">
        <v>0</v>
      </c>
      <c r="Q963" s="11">
        <v>0</v>
      </c>
      <c r="R963" s="11">
        <v>1.1000000000000001</v>
      </c>
      <c r="S963" s="11">
        <v>0</v>
      </c>
      <c r="T963" s="11">
        <v>2.2000000000000002</v>
      </c>
      <c r="U963" s="11">
        <v>3</v>
      </c>
      <c r="V963" s="11">
        <v>0.8</v>
      </c>
      <c r="W963" s="11">
        <v>26.67</v>
      </c>
    </row>
    <row r="964" spans="13:23" ht="15" thickBot="1" x14ac:dyDescent="0.35">
      <c r="M964" s="10" t="s">
        <v>1069</v>
      </c>
      <c r="N964" s="11">
        <v>0</v>
      </c>
      <c r="O964" s="11">
        <v>1.1000000000000001</v>
      </c>
      <c r="P964" s="11">
        <v>0</v>
      </c>
      <c r="Q964" s="11">
        <v>0</v>
      </c>
      <c r="R964" s="11">
        <v>1.1000000000000001</v>
      </c>
      <c r="S964" s="11">
        <v>0</v>
      </c>
      <c r="T964" s="11">
        <v>2.2000000000000002</v>
      </c>
      <c r="U964" s="11">
        <v>3</v>
      </c>
      <c r="V964" s="11">
        <v>0.8</v>
      </c>
      <c r="W964" s="11">
        <v>26.67</v>
      </c>
    </row>
    <row r="965" spans="13:23" ht="15" thickBot="1" x14ac:dyDescent="0.35">
      <c r="M965" s="10" t="s">
        <v>1070</v>
      </c>
      <c r="N965" s="11">
        <v>0</v>
      </c>
      <c r="O965" s="11">
        <v>1.1000000000000001</v>
      </c>
      <c r="P965" s="11">
        <v>0</v>
      </c>
      <c r="Q965" s="11">
        <v>0</v>
      </c>
      <c r="R965" s="11">
        <v>1.1000000000000001</v>
      </c>
      <c r="S965" s="11">
        <v>0.6</v>
      </c>
      <c r="T965" s="11">
        <v>2.8</v>
      </c>
      <c r="U965" s="11">
        <v>4</v>
      </c>
      <c r="V965" s="11">
        <v>1.2</v>
      </c>
      <c r="W965" s="11">
        <v>30</v>
      </c>
    </row>
    <row r="966" spans="13:23" ht="15" thickBot="1" x14ac:dyDescent="0.35">
      <c r="M966" s="10" t="s">
        <v>1071</v>
      </c>
      <c r="N966" s="11">
        <v>0</v>
      </c>
      <c r="O966" s="11">
        <v>1.1000000000000001</v>
      </c>
      <c r="P966" s="11">
        <v>0</v>
      </c>
      <c r="Q966" s="11">
        <v>0</v>
      </c>
      <c r="R966" s="11">
        <v>1.1000000000000001</v>
      </c>
      <c r="S966" s="11">
        <v>0.6</v>
      </c>
      <c r="T966" s="11">
        <v>2.8</v>
      </c>
      <c r="U966" s="11">
        <v>4</v>
      </c>
      <c r="V966" s="11">
        <v>1.2</v>
      </c>
      <c r="W966" s="11">
        <v>30</v>
      </c>
    </row>
    <row r="967" spans="13:23" ht="15" thickBot="1" x14ac:dyDescent="0.35">
      <c r="M967" s="10" t="s">
        <v>1072</v>
      </c>
      <c r="N967" s="11">
        <v>0</v>
      </c>
      <c r="O967" s="11">
        <v>1.1000000000000001</v>
      </c>
      <c r="P967" s="11">
        <v>0</v>
      </c>
      <c r="Q967" s="11">
        <v>0</v>
      </c>
      <c r="R967" s="11">
        <v>1.1000000000000001</v>
      </c>
      <c r="S967" s="11">
        <v>0</v>
      </c>
      <c r="T967" s="11">
        <v>2.2000000000000002</v>
      </c>
      <c r="U967" s="11">
        <v>3</v>
      </c>
      <c r="V967" s="11">
        <v>0.8</v>
      </c>
      <c r="W967" s="11">
        <v>26.67</v>
      </c>
    </row>
    <row r="968" spans="13:23" ht="15" thickBot="1" x14ac:dyDescent="0.35">
      <c r="M968" s="10" t="s">
        <v>1073</v>
      </c>
      <c r="N968" s="11">
        <v>0</v>
      </c>
      <c r="O968" s="11">
        <v>1.1000000000000001</v>
      </c>
      <c r="P968" s="11">
        <v>0</v>
      </c>
      <c r="Q968" s="11">
        <v>0</v>
      </c>
      <c r="R968" s="11">
        <v>1.1000000000000001</v>
      </c>
      <c r="S968" s="11">
        <v>0</v>
      </c>
      <c r="T968" s="11">
        <v>2.2000000000000002</v>
      </c>
      <c r="U968" s="11">
        <v>2</v>
      </c>
      <c r="V968" s="11">
        <v>-0.2</v>
      </c>
      <c r="W968" s="11">
        <v>-10</v>
      </c>
    </row>
    <row r="969" spans="13:23" ht="15" thickBot="1" x14ac:dyDescent="0.35">
      <c r="M969" s="10" t="s">
        <v>1074</v>
      </c>
      <c r="N969" s="11">
        <v>0</v>
      </c>
      <c r="O969" s="11">
        <v>1.1000000000000001</v>
      </c>
      <c r="P969" s="11">
        <v>0</v>
      </c>
      <c r="Q969" s="11">
        <v>0</v>
      </c>
      <c r="R969" s="11">
        <v>1.1000000000000001</v>
      </c>
      <c r="S969" s="11">
        <v>0.6</v>
      </c>
      <c r="T969" s="11">
        <v>2.8</v>
      </c>
      <c r="U969" s="11">
        <v>4</v>
      </c>
      <c r="V969" s="11">
        <v>1.2</v>
      </c>
      <c r="W969" s="11">
        <v>30</v>
      </c>
    </row>
    <row r="970" spans="13:23" ht="15" thickBot="1" x14ac:dyDescent="0.35">
      <c r="M970" s="10" t="s">
        <v>1075</v>
      </c>
      <c r="N970" s="11">
        <v>0</v>
      </c>
      <c r="O970" s="11">
        <v>1.1000000000000001</v>
      </c>
      <c r="P970" s="11">
        <v>0</v>
      </c>
      <c r="Q970" s="11">
        <v>0</v>
      </c>
      <c r="R970" s="11">
        <v>1.1000000000000001</v>
      </c>
      <c r="S970" s="11">
        <v>0</v>
      </c>
      <c r="T970" s="11">
        <v>2.2000000000000002</v>
      </c>
      <c r="U970" s="11">
        <v>3</v>
      </c>
      <c r="V970" s="11">
        <v>0.8</v>
      </c>
      <c r="W970" s="11">
        <v>26.67</v>
      </c>
    </row>
    <row r="971" spans="13:23" ht="15" thickBot="1" x14ac:dyDescent="0.35">
      <c r="M971" s="10" t="s">
        <v>1076</v>
      </c>
      <c r="N971" s="11">
        <v>0</v>
      </c>
      <c r="O971" s="11">
        <v>1.1000000000000001</v>
      </c>
      <c r="P971" s="11">
        <v>0</v>
      </c>
      <c r="Q971" s="11">
        <v>0</v>
      </c>
      <c r="R971" s="11">
        <v>1.1000000000000001</v>
      </c>
      <c r="S971" s="11">
        <v>0.6</v>
      </c>
      <c r="T971" s="11">
        <v>2.8</v>
      </c>
      <c r="U971" s="11">
        <v>4</v>
      </c>
      <c r="V971" s="11">
        <v>1.2</v>
      </c>
      <c r="W971" s="11">
        <v>30</v>
      </c>
    </row>
    <row r="972" spans="13:23" ht="15" thickBot="1" x14ac:dyDescent="0.35">
      <c r="M972" s="10" t="s">
        <v>1077</v>
      </c>
      <c r="N972" s="11">
        <v>0</v>
      </c>
      <c r="O972" s="11">
        <v>1.1000000000000001</v>
      </c>
      <c r="P972" s="11">
        <v>0</v>
      </c>
      <c r="Q972" s="11">
        <v>0</v>
      </c>
      <c r="R972" s="11">
        <v>1.1000000000000001</v>
      </c>
      <c r="S972" s="11">
        <v>0.6</v>
      </c>
      <c r="T972" s="11">
        <v>2.8</v>
      </c>
      <c r="U972" s="11">
        <v>4</v>
      </c>
      <c r="V972" s="11">
        <v>1.2</v>
      </c>
      <c r="W972" s="11">
        <v>30</v>
      </c>
    </row>
    <row r="973" spans="13:23" ht="15" thickBot="1" x14ac:dyDescent="0.35">
      <c r="M973" s="10" t="s">
        <v>1078</v>
      </c>
      <c r="N973" s="11">
        <v>0</v>
      </c>
      <c r="O973" s="11">
        <v>1.1000000000000001</v>
      </c>
      <c r="P973" s="11">
        <v>0</v>
      </c>
      <c r="Q973" s="11">
        <v>0</v>
      </c>
      <c r="R973" s="11">
        <v>1.1000000000000001</v>
      </c>
      <c r="S973" s="11">
        <v>0</v>
      </c>
      <c r="T973" s="11">
        <v>2.2000000000000002</v>
      </c>
      <c r="U973" s="11">
        <v>1</v>
      </c>
      <c r="V973" s="11">
        <v>-1.2</v>
      </c>
      <c r="W973" s="11">
        <v>-120</v>
      </c>
    </row>
    <row r="974" spans="13:23" ht="15" thickBot="1" x14ac:dyDescent="0.35">
      <c r="M974" s="10" t="s">
        <v>1079</v>
      </c>
      <c r="N974" s="11">
        <v>0</v>
      </c>
      <c r="O974" s="11">
        <v>1.1000000000000001</v>
      </c>
      <c r="P974" s="11">
        <v>0</v>
      </c>
      <c r="Q974" s="11">
        <v>0</v>
      </c>
      <c r="R974" s="11">
        <v>1.1000000000000001</v>
      </c>
      <c r="S974" s="11">
        <v>0</v>
      </c>
      <c r="T974" s="11">
        <v>2.2000000000000002</v>
      </c>
      <c r="U974" s="11">
        <v>3</v>
      </c>
      <c r="V974" s="11">
        <v>0.8</v>
      </c>
      <c r="W974" s="11">
        <v>26.67</v>
      </c>
    </row>
    <row r="975" spans="13:23" ht="15" thickBot="1" x14ac:dyDescent="0.35">
      <c r="M975" s="10" t="s">
        <v>1080</v>
      </c>
      <c r="N975" s="11">
        <v>0</v>
      </c>
      <c r="O975" s="11">
        <v>1.7</v>
      </c>
      <c r="P975" s="11">
        <v>0</v>
      </c>
      <c r="Q975" s="11">
        <v>0</v>
      </c>
      <c r="R975" s="11">
        <v>0.6</v>
      </c>
      <c r="S975" s="11">
        <v>0</v>
      </c>
      <c r="T975" s="11">
        <v>2.2000000000000002</v>
      </c>
      <c r="U975" s="11">
        <v>1</v>
      </c>
      <c r="V975" s="11">
        <v>-1.2</v>
      </c>
      <c r="W975" s="11">
        <v>-120</v>
      </c>
    </row>
    <row r="976" spans="13:23" ht="15" thickBot="1" x14ac:dyDescent="0.35">
      <c r="M976" s="10" t="s">
        <v>1081</v>
      </c>
      <c r="N976" s="11">
        <v>0</v>
      </c>
      <c r="O976" s="11">
        <v>1.1000000000000001</v>
      </c>
      <c r="P976" s="11">
        <v>0</v>
      </c>
      <c r="Q976" s="11">
        <v>0</v>
      </c>
      <c r="R976" s="11">
        <v>1.1000000000000001</v>
      </c>
      <c r="S976" s="11">
        <v>0</v>
      </c>
      <c r="T976" s="11">
        <v>2.2000000000000002</v>
      </c>
      <c r="U976" s="11">
        <v>1</v>
      </c>
      <c r="V976" s="11">
        <v>-1.2</v>
      </c>
      <c r="W976" s="11">
        <v>-120</v>
      </c>
    </row>
    <row r="977" spans="13:23" ht="15" thickBot="1" x14ac:dyDescent="0.35">
      <c r="M977" s="10" t="s">
        <v>1082</v>
      </c>
      <c r="N977" s="11">
        <v>0</v>
      </c>
      <c r="O977" s="11">
        <v>1.1000000000000001</v>
      </c>
      <c r="P977" s="11">
        <v>0</v>
      </c>
      <c r="Q977" s="11">
        <v>0</v>
      </c>
      <c r="R977" s="11">
        <v>1.1000000000000001</v>
      </c>
      <c r="S977" s="11">
        <v>0</v>
      </c>
      <c r="T977" s="11">
        <v>2.2000000000000002</v>
      </c>
      <c r="U977" s="11">
        <v>1</v>
      </c>
      <c r="V977" s="11">
        <v>-1.2</v>
      </c>
      <c r="W977" s="11">
        <v>-120</v>
      </c>
    </row>
    <row r="978" spans="13:23" ht="15" thickBot="1" x14ac:dyDescent="0.35">
      <c r="M978" s="10" t="s">
        <v>1083</v>
      </c>
      <c r="N978" s="11">
        <v>0</v>
      </c>
      <c r="O978" s="11">
        <v>1.1000000000000001</v>
      </c>
      <c r="P978" s="11">
        <v>0</v>
      </c>
      <c r="Q978" s="11">
        <v>0</v>
      </c>
      <c r="R978" s="11">
        <v>1.1000000000000001</v>
      </c>
      <c r="S978" s="11">
        <v>0</v>
      </c>
      <c r="T978" s="11">
        <v>2.2000000000000002</v>
      </c>
      <c r="U978" s="11">
        <v>1</v>
      </c>
      <c r="V978" s="11">
        <v>-1.2</v>
      </c>
      <c r="W978" s="11">
        <v>-120</v>
      </c>
    </row>
    <row r="979" spans="13:23" ht="15" thickBot="1" x14ac:dyDescent="0.35">
      <c r="M979" s="10" t="s">
        <v>1084</v>
      </c>
      <c r="N979" s="11">
        <v>0</v>
      </c>
      <c r="O979" s="11">
        <v>1.1000000000000001</v>
      </c>
      <c r="P979" s="11">
        <v>0</v>
      </c>
      <c r="Q979" s="11">
        <v>0</v>
      </c>
      <c r="R979" s="11">
        <v>1.1000000000000001</v>
      </c>
      <c r="S979" s="11">
        <v>0.6</v>
      </c>
      <c r="T979" s="11">
        <v>2.8</v>
      </c>
      <c r="U979" s="11">
        <v>1</v>
      </c>
      <c r="V979" s="11">
        <v>-1.8</v>
      </c>
      <c r="W979" s="11">
        <v>-180</v>
      </c>
    </row>
    <row r="980" spans="13:23" ht="15" thickBot="1" x14ac:dyDescent="0.35">
      <c r="M980" s="10" t="s">
        <v>1085</v>
      </c>
      <c r="N980" s="11">
        <v>0</v>
      </c>
      <c r="O980" s="11">
        <v>1.1000000000000001</v>
      </c>
      <c r="P980" s="11">
        <v>0</v>
      </c>
      <c r="Q980" s="11">
        <v>0</v>
      </c>
      <c r="R980" s="11">
        <v>1.1000000000000001</v>
      </c>
      <c r="S980" s="11">
        <v>0</v>
      </c>
      <c r="T980" s="11">
        <v>2.2000000000000002</v>
      </c>
      <c r="U980" s="11">
        <v>3</v>
      </c>
      <c r="V980" s="11">
        <v>0.8</v>
      </c>
      <c r="W980" s="11">
        <v>26.67</v>
      </c>
    </row>
    <row r="981" spans="13:23" ht="15" thickBot="1" x14ac:dyDescent="0.35">
      <c r="M981" s="10" t="s">
        <v>1086</v>
      </c>
      <c r="N981" s="11">
        <v>0</v>
      </c>
      <c r="O981" s="11">
        <v>1.1000000000000001</v>
      </c>
      <c r="P981" s="11">
        <v>0</v>
      </c>
      <c r="Q981" s="11">
        <v>0</v>
      </c>
      <c r="R981" s="11">
        <v>1.1000000000000001</v>
      </c>
      <c r="S981" s="11">
        <v>0</v>
      </c>
      <c r="T981" s="11">
        <v>2.2000000000000002</v>
      </c>
      <c r="U981" s="11">
        <v>3</v>
      </c>
      <c r="V981" s="11">
        <v>0.8</v>
      </c>
      <c r="W981" s="11">
        <v>26.67</v>
      </c>
    </row>
    <row r="982" spans="13:23" ht="15" thickBot="1" x14ac:dyDescent="0.35">
      <c r="M982" s="10" t="s">
        <v>1087</v>
      </c>
      <c r="N982" s="11">
        <v>0</v>
      </c>
      <c r="O982" s="11">
        <v>1.1000000000000001</v>
      </c>
      <c r="P982" s="11">
        <v>0</v>
      </c>
      <c r="Q982" s="11">
        <v>0</v>
      </c>
      <c r="R982" s="11">
        <v>1.1000000000000001</v>
      </c>
      <c r="S982" s="11">
        <v>0</v>
      </c>
      <c r="T982" s="11">
        <v>2.2000000000000002</v>
      </c>
      <c r="U982" s="11">
        <v>3</v>
      </c>
      <c r="V982" s="11">
        <v>0.8</v>
      </c>
      <c r="W982" s="11">
        <v>26.67</v>
      </c>
    </row>
    <row r="983" spans="13:23" ht="15" thickBot="1" x14ac:dyDescent="0.35">
      <c r="M983" s="10" t="s">
        <v>1088</v>
      </c>
      <c r="N983" s="11">
        <v>0</v>
      </c>
      <c r="O983" s="11">
        <v>1.1000000000000001</v>
      </c>
      <c r="P983" s="11">
        <v>0</v>
      </c>
      <c r="Q983" s="11">
        <v>0</v>
      </c>
      <c r="R983" s="11">
        <v>1.1000000000000001</v>
      </c>
      <c r="S983" s="11">
        <v>0</v>
      </c>
      <c r="T983" s="11">
        <v>2.2000000000000002</v>
      </c>
      <c r="U983" s="11">
        <v>1</v>
      </c>
      <c r="V983" s="11">
        <v>-1.2</v>
      </c>
      <c r="W983" s="11">
        <v>-120</v>
      </c>
    </row>
    <row r="984" spans="13:23" ht="15" thickBot="1" x14ac:dyDescent="0.35">
      <c r="M984" s="10" t="s">
        <v>1089</v>
      </c>
      <c r="N984" s="11">
        <v>0</v>
      </c>
      <c r="O984" s="11">
        <v>1.1000000000000001</v>
      </c>
      <c r="P984" s="11">
        <v>0</v>
      </c>
      <c r="Q984" s="11">
        <v>0</v>
      </c>
      <c r="R984" s="11">
        <v>1.1000000000000001</v>
      </c>
      <c r="S984" s="11">
        <v>0</v>
      </c>
      <c r="T984" s="11">
        <v>2.2000000000000002</v>
      </c>
      <c r="U984" s="11">
        <v>1</v>
      </c>
      <c r="V984" s="11">
        <v>-1.2</v>
      </c>
      <c r="W984" s="11">
        <v>-120</v>
      </c>
    </row>
    <row r="985" spans="13:23" ht="15" thickBot="1" x14ac:dyDescent="0.35">
      <c r="M985" s="10" t="s">
        <v>1090</v>
      </c>
      <c r="N985" s="11">
        <v>0</v>
      </c>
      <c r="O985" s="11">
        <v>1.1000000000000001</v>
      </c>
      <c r="P985" s="11">
        <v>0</v>
      </c>
      <c r="Q985" s="11">
        <v>0</v>
      </c>
      <c r="R985" s="11">
        <v>1.1000000000000001</v>
      </c>
      <c r="S985" s="11">
        <v>0</v>
      </c>
      <c r="T985" s="11">
        <v>2.2000000000000002</v>
      </c>
      <c r="U985" s="11">
        <v>1</v>
      </c>
      <c r="V985" s="11">
        <v>-1.2</v>
      </c>
      <c r="W985" s="11">
        <v>-120</v>
      </c>
    </row>
    <row r="986" spans="13:23" ht="15" thickBot="1" x14ac:dyDescent="0.35">
      <c r="M986" s="10" t="s">
        <v>1091</v>
      </c>
      <c r="N986" s="11">
        <v>0</v>
      </c>
      <c r="O986" s="11">
        <v>1.1000000000000001</v>
      </c>
      <c r="P986" s="11">
        <v>0</v>
      </c>
      <c r="Q986" s="11">
        <v>0</v>
      </c>
      <c r="R986" s="11">
        <v>1.1000000000000001</v>
      </c>
      <c r="S986" s="11">
        <v>0.6</v>
      </c>
      <c r="T986" s="11">
        <v>2.8</v>
      </c>
      <c r="U986" s="11">
        <v>4</v>
      </c>
      <c r="V986" s="11">
        <v>1.2</v>
      </c>
      <c r="W986" s="11">
        <v>30</v>
      </c>
    </row>
    <row r="987" spans="13:23" ht="15" thickBot="1" x14ac:dyDescent="0.35">
      <c r="M987" s="10" t="s">
        <v>1092</v>
      </c>
      <c r="N987" s="11">
        <v>0</v>
      </c>
      <c r="O987" s="11">
        <v>1.1000000000000001</v>
      </c>
      <c r="P987" s="11">
        <v>0</v>
      </c>
      <c r="Q987" s="11">
        <v>0</v>
      </c>
      <c r="R987" s="11">
        <v>1.1000000000000001</v>
      </c>
      <c r="S987" s="11">
        <v>0.6</v>
      </c>
      <c r="T987" s="11">
        <v>2.8</v>
      </c>
      <c r="U987" s="11">
        <v>4</v>
      </c>
      <c r="V987" s="11">
        <v>1.2</v>
      </c>
      <c r="W987" s="11">
        <v>30</v>
      </c>
    </row>
    <row r="988" spans="13:23" ht="15" thickBot="1" x14ac:dyDescent="0.35">
      <c r="M988" s="10" t="s">
        <v>1093</v>
      </c>
      <c r="N988" s="11">
        <v>0</v>
      </c>
      <c r="O988" s="11">
        <v>1.1000000000000001</v>
      </c>
      <c r="P988" s="11">
        <v>0</v>
      </c>
      <c r="Q988" s="11">
        <v>0</v>
      </c>
      <c r="R988" s="11">
        <v>1.1000000000000001</v>
      </c>
      <c r="S988" s="11">
        <v>0.6</v>
      </c>
      <c r="T988" s="11">
        <v>2.8</v>
      </c>
      <c r="U988" s="11">
        <v>4</v>
      </c>
      <c r="V988" s="11">
        <v>1.2</v>
      </c>
      <c r="W988" s="11">
        <v>30</v>
      </c>
    </row>
    <row r="989" spans="13:23" ht="15" thickBot="1" x14ac:dyDescent="0.35">
      <c r="M989" s="10" t="s">
        <v>1094</v>
      </c>
      <c r="N989" s="11">
        <v>0</v>
      </c>
      <c r="O989" s="11">
        <v>1.1000000000000001</v>
      </c>
      <c r="P989" s="11">
        <v>0</v>
      </c>
      <c r="Q989" s="11">
        <v>0</v>
      </c>
      <c r="R989" s="11">
        <v>1.1000000000000001</v>
      </c>
      <c r="S989" s="11">
        <v>0.6</v>
      </c>
      <c r="T989" s="11">
        <v>2.8</v>
      </c>
      <c r="U989" s="11">
        <v>4</v>
      </c>
      <c r="V989" s="11">
        <v>1.2</v>
      </c>
      <c r="W989" s="11">
        <v>30</v>
      </c>
    </row>
    <row r="990" spans="13:23" ht="15" thickBot="1" x14ac:dyDescent="0.35">
      <c r="M990" s="10" t="s">
        <v>1095</v>
      </c>
      <c r="N990" s="11">
        <v>0</v>
      </c>
      <c r="O990" s="11">
        <v>1.1000000000000001</v>
      </c>
      <c r="P990" s="11">
        <v>0</v>
      </c>
      <c r="Q990" s="11">
        <v>0</v>
      </c>
      <c r="R990" s="11">
        <v>1.1000000000000001</v>
      </c>
      <c r="S990" s="11">
        <v>0</v>
      </c>
      <c r="T990" s="11">
        <v>2.2000000000000002</v>
      </c>
      <c r="U990" s="11">
        <v>3</v>
      </c>
      <c r="V990" s="11">
        <v>0.8</v>
      </c>
      <c r="W990" s="11">
        <v>26.67</v>
      </c>
    </row>
    <row r="991" spans="13:23" ht="15" thickBot="1" x14ac:dyDescent="0.35">
      <c r="M991" s="10" t="s">
        <v>1096</v>
      </c>
      <c r="N991" s="11">
        <v>0</v>
      </c>
      <c r="O991" s="11">
        <v>1.1000000000000001</v>
      </c>
      <c r="P991" s="11">
        <v>0</v>
      </c>
      <c r="Q991" s="11">
        <v>0</v>
      </c>
      <c r="R991" s="11">
        <v>1.1000000000000001</v>
      </c>
      <c r="S991" s="11">
        <v>0</v>
      </c>
      <c r="T991" s="11">
        <v>2.2000000000000002</v>
      </c>
      <c r="U991" s="11">
        <v>3</v>
      </c>
      <c r="V991" s="11">
        <v>0.8</v>
      </c>
      <c r="W991" s="11">
        <v>26.67</v>
      </c>
    </row>
    <row r="992" spans="13:23" ht="15" thickBot="1" x14ac:dyDescent="0.35">
      <c r="M992" s="10" t="s">
        <v>1097</v>
      </c>
      <c r="N992" s="11">
        <v>0</v>
      </c>
      <c r="O992" s="11">
        <v>1.1000000000000001</v>
      </c>
      <c r="P992" s="11">
        <v>0</v>
      </c>
      <c r="Q992" s="11">
        <v>0</v>
      </c>
      <c r="R992" s="11">
        <v>1.1000000000000001</v>
      </c>
      <c r="S992" s="11">
        <v>0</v>
      </c>
      <c r="T992" s="11">
        <v>2.2000000000000002</v>
      </c>
      <c r="U992" s="11">
        <v>2</v>
      </c>
      <c r="V992" s="11">
        <v>-0.2</v>
      </c>
      <c r="W992" s="11">
        <v>-10</v>
      </c>
    </row>
    <row r="993" spans="13:23" ht="15" thickBot="1" x14ac:dyDescent="0.35">
      <c r="M993" s="10" t="s">
        <v>1098</v>
      </c>
      <c r="N993" s="11">
        <v>0</v>
      </c>
      <c r="O993" s="11">
        <v>1.7</v>
      </c>
      <c r="P993" s="11">
        <v>0</v>
      </c>
      <c r="Q993" s="11">
        <v>0</v>
      </c>
      <c r="R993" s="11">
        <v>0.6</v>
      </c>
      <c r="S993" s="11">
        <v>0</v>
      </c>
      <c r="T993" s="11">
        <v>2.2000000000000002</v>
      </c>
      <c r="U993" s="11">
        <v>3</v>
      </c>
      <c r="V993" s="11">
        <v>0.8</v>
      </c>
      <c r="W993" s="11">
        <v>26.67</v>
      </c>
    </row>
    <row r="994" spans="13:23" ht="15" thickBot="1" x14ac:dyDescent="0.35">
      <c r="M994" s="10" t="s">
        <v>1099</v>
      </c>
      <c r="N994" s="11">
        <v>0</v>
      </c>
      <c r="O994" s="11">
        <v>1.1000000000000001</v>
      </c>
      <c r="P994" s="11">
        <v>0</v>
      </c>
      <c r="Q994" s="11">
        <v>0</v>
      </c>
      <c r="R994" s="11">
        <v>1.1000000000000001</v>
      </c>
      <c r="S994" s="11">
        <v>0</v>
      </c>
      <c r="T994" s="11">
        <v>2.2000000000000002</v>
      </c>
      <c r="U994" s="11">
        <v>2</v>
      </c>
      <c r="V994" s="11">
        <v>-0.2</v>
      </c>
      <c r="W994" s="11">
        <v>-10</v>
      </c>
    </row>
    <row r="995" spans="13:23" ht="15" thickBot="1" x14ac:dyDescent="0.35">
      <c r="M995" s="10" t="s">
        <v>1100</v>
      </c>
      <c r="N995" s="11">
        <v>0</v>
      </c>
      <c r="O995" s="11">
        <v>1.1000000000000001</v>
      </c>
      <c r="P995" s="11">
        <v>0</v>
      </c>
      <c r="Q995" s="11">
        <v>0</v>
      </c>
      <c r="R995" s="11">
        <v>1.1000000000000001</v>
      </c>
      <c r="S995" s="11">
        <v>0.6</v>
      </c>
      <c r="T995" s="11">
        <v>2.8</v>
      </c>
      <c r="U995" s="11">
        <v>4</v>
      </c>
      <c r="V995" s="11">
        <v>1.2</v>
      </c>
      <c r="W995" s="11">
        <v>30</v>
      </c>
    </row>
    <row r="996" spans="13:23" ht="15" thickBot="1" x14ac:dyDescent="0.35">
      <c r="M996" s="10" t="s">
        <v>1101</v>
      </c>
      <c r="N996" s="11">
        <v>0</v>
      </c>
      <c r="O996" s="11">
        <v>1.1000000000000001</v>
      </c>
      <c r="P996" s="11">
        <v>0</v>
      </c>
      <c r="Q996" s="11">
        <v>0</v>
      </c>
      <c r="R996" s="11">
        <v>1.1000000000000001</v>
      </c>
      <c r="S996" s="11">
        <v>0</v>
      </c>
      <c r="T996" s="11">
        <v>2.2000000000000002</v>
      </c>
      <c r="U996" s="11">
        <v>3</v>
      </c>
      <c r="V996" s="11">
        <v>0.8</v>
      </c>
      <c r="W996" s="11">
        <v>26.67</v>
      </c>
    </row>
    <row r="997" spans="13:23" ht="15" thickBot="1" x14ac:dyDescent="0.35">
      <c r="M997" s="10" t="s">
        <v>1102</v>
      </c>
      <c r="N997" s="11">
        <v>0</v>
      </c>
      <c r="O997" s="11">
        <v>1.1000000000000001</v>
      </c>
      <c r="P997" s="11">
        <v>0</v>
      </c>
      <c r="Q997" s="11">
        <v>0</v>
      </c>
      <c r="R997" s="11">
        <v>1.1000000000000001</v>
      </c>
      <c r="S997" s="11">
        <v>0</v>
      </c>
      <c r="T997" s="11">
        <v>2.2000000000000002</v>
      </c>
      <c r="U997" s="11">
        <v>3</v>
      </c>
      <c r="V997" s="11">
        <v>0.8</v>
      </c>
      <c r="W997" s="11">
        <v>26.67</v>
      </c>
    </row>
    <row r="998" spans="13:23" ht="15" thickBot="1" x14ac:dyDescent="0.35">
      <c r="M998" s="10" t="s">
        <v>1103</v>
      </c>
      <c r="N998" s="11">
        <v>0</v>
      </c>
      <c r="O998" s="11">
        <v>1.1000000000000001</v>
      </c>
      <c r="P998" s="11">
        <v>0</v>
      </c>
      <c r="Q998" s="11">
        <v>0</v>
      </c>
      <c r="R998" s="11">
        <v>1.1000000000000001</v>
      </c>
      <c r="S998" s="11">
        <v>0.6</v>
      </c>
      <c r="T998" s="11">
        <v>2.8</v>
      </c>
      <c r="U998" s="11">
        <v>4</v>
      </c>
      <c r="V998" s="11">
        <v>1.2</v>
      </c>
      <c r="W998" s="11">
        <v>30</v>
      </c>
    </row>
    <row r="999" spans="13:23" ht="15" thickBot="1" x14ac:dyDescent="0.35">
      <c r="M999" s="10" t="s">
        <v>1104</v>
      </c>
      <c r="N999" s="11">
        <v>0</v>
      </c>
      <c r="O999" s="11">
        <v>1.1000000000000001</v>
      </c>
      <c r="P999" s="11">
        <v>0</v>
      </c>
      <c r="Q999" s="11">
        <v>0</v>
      </c>
      <c r="R999" s="11">
        <v>1.1000000000000001</v>
      </c>
      <c r="S999" s="11">
        <v>0.6</v>
      </c>
      <c r="T999" s="11">
        <v>2.8</v>
      </c>
      <c r="U999" s="11">
        <v>4</v>
      </c>
      <c r="V999" s="11">
        <v>1.2</v>
      </c>
      <c r="W999" s="11">
        <v>30</v>
      </c>
    </row>
    <row r="1000" spans="13:23" ht="15" thickBot="1" x14ac:dyDescent="0.35">
      <c r="M1000" s="10" t="s">
        <v>1105</v>
      </c>
      <c r="N1000" s="11">
        <v>0</v>
      </c>
      <c r="O1000" s="11">
        <v>1.1000000000000001</v>
      </c>
      <c r="P1000" s="11">
        <v>0</v>
      </c>
      <c r="Q1000" s="11">
        <v>0</v>
      </c>
      <c r="R1000" s="11">
        <v>1.1000000000000001</v>
      </c>
      <c r="S1000" s="11">
        <v>0</v>
      </c>
      <c r="T1000" s="11">
        <v>2.2000000000000002</v>
      </c>
      <c r="U1000" s="11">
        <v>2</v>
      </c>
      <c r="V1000" s="11">
        <v>-0.2</v>
      </c>
      <c r="W1000" s="11">
        <v>-10</v>
      </c>
    </row>
    <row r="1001" spans="13:23" ht="15" thickBot="1" x14ac:dyDescent="0.35">
      <c r="M1001" s="10" t="s">
        <v>1106</v>
      </c>
      <c r="N1001" s="11">
        <v>0</v>
      </c>
      <c r="O1001" s="11">
        <v>1.1000000000000001</v>
      </c>
      <c r="P1001" s="11">
        <v>0</v>
      </c>
      <c r="Q1001" s="11">
        <v>0</v>
      </c>
      <c r="R1001" s="11">
        <v>1.1000000000000001</v>
      </c>
      <c r="S1001" s="11">
        <v>0.6</v>
      </c>
      <c r="T1001" s="11">
        <v>2.8</v>
      </c>
      <c r="U1001" s="11">
        <v>4</v>
      </c>
      <c r="V1001" s="11">
        <v>1.2</v>
      </c>
      <c r="W1001" s="11">
        <v>30</v>
      </c>
    </row>
    <row r="1002" spans="13:23" ht="15" thickBot="1" x14ac:dyDescent="0.35">
      <c r="M1002" s="10" t="s">
        <v>1107</v>
      </c>
      <c r="N1002" s="11">
        <v>0</v>
      </c>
      <c r="O1002" s="11">
        <v>1.1000000000000001</v>
      </c>
      <c r="P1002" s="11">
        <v>0</v>
      </c>
      <c r="Q1002" s="11">
        <v>0</v>
      </c>
      <c r="R1002" s="11">
        <v>1.1000000000000001</v>
      </c>
      <c r="S1002" s="11">
        <v>0</v>
      </c>
      <c r="T1002" s="11">
        <v>2.2000000000000002</v>
      </c>
      <c r="U1002" s="11">
        <v>2</v>
      </c>
      <c r="V1002" s="11">
        <v>-0.2</v>
      </c>
      <c r="W1002" s="11">
        <v>-10</v>
      </c>
    </row>
    <row r="1003" spans="13:23" ht="15" thickBot="1" x14ac:dyDescent="0.35">
      <c r="M1003" s="10" t="s">
        <v>1108</v>
      </c>
      <c r="N1003" s="11">
        <v>0</v>
      </c>
      <c r="O1003" s="11">
        <v>1.1000000000000001</v>
      </c>
      <c r="P1003" s="11">
        <v>0</v>
      </c>
      <c r="Q1003" s="11">
        <v>0</v>
      </c>
      <c r="R1003" s="11">
        <v>1.1000000000000001</v>
      </c>
      <c r="S1003" s="11">
        <v>0.6</v>
      </c>
      <c r="T1003" s="11">
        <v>2.8</v>
      </c>
      <c r="U1003" s="11">
        <v>4</v>
      </c>
      <c r="V1003" s="11">
        <v>1.2</v>
      </c>
      <c r="W1003" s="11">
        <v>30</v>
      </c>
    </row>
    <row r="1004" spans="13:23" ht="15" thickBot="1" x14ac:dyDescent="0.35">
      <c r="M1004" s="10" t="s">
        <v>1109</v>
      </c>
      <c r="N1004" s="11">
        <v>0</v>
      </c>
      <c r="O1004" s="11">
        <v>1.1000000000000001</v>
      </c>
      <c r="P1004" s="11">
        <v>0</v>
      </c>
      <c r="Q1004" s="11">
        <v>0</v>
      </c>
      <c r="R1004" s="11">
        <v>1.1000000000000001</v>
      </c>
      <c r="S1004" s="11">
        <v>0</v>
      </c>
      <c r="T1004" s="11">
        <v>2.2000000000000002</v>
      </c>
      <c r="U1004" s="11">
        <v>1</v>
      </c>
      <c r="V1004" s="11">
        <v>-1.2</v>
      </c>
      <c r="W1004" s="11">
        <v>-120</v>
      </c>
    </row>
    <row r="1005" spans="13:23" ht="15" thickBot="1" x14ac:dyDescent="0.35">
      <c r="M1005" s="10" t="s">
        <v>1110</v>
      </c>
      <c r="N1005" s="11">
        <v>0</v>
      </c>
      <c r="O1005" s="11">
        <v>1.1000000000000001</v>
      </c>
      <c r="P1005" s="11">
        <v>0</v>
      </c>
      <c r="Q1005" s="11">
        <v>0</v>
      </c>
      <c r="R1005" s="11">
        <v>1.1000000000000001</v>
      </c>
      <c r="S1005" s="11">
        <v>0</v>
      </c>
      <c r="T1005" s="11">
        <v>2.2000000000000002</v>
      </c>
      <c r="U1005" s="11">
        <v>3</v>
      </c>
      <c r="V1005" s="11">
        <v>0.8</v>
      </c>
      <c r="W1005" s="11">
        <v>26.67</v>
      </c>
    </row>
    <row r="1006" spans="13:23" ht="15" thickBot="1" x14ac:dyDescent="0.35">
      <c r="M1006" s="10" t="s">
        <v>1111</v>
      </c>
      <c r="N1006" s="11">
        <v>0</v>
      </c>
      <c r="O1006" s="11">
        <v>1.1000000000000001</v>
      </c>
      <c r="P1006" s="11">
        <v>0</v>
      </c>
      <c r="Q1006" s="11">
        <v>0</v>
      </c>
      <c r="R1006" s="11">
        <v>1.1000000000000001</v>
      </c>
      <c r="S1006" s="11">
        <v>0.6</v>
      </c>
      <c r="T1006" s="11">
        <v>2.8</v>
      </c>
      <c r="U1006" s="11">
        <v>4</v>
      </c>
      <c r="V1006" s="11">
        <v>1.2</v>
      </c>
      <c r="W1006" s="11">
        <v>30</v>
      </c>
    </row>
    <row r="1007" spans="13:23" ht="15" thickBot="1" x14ac:dyDescent="0.35">
      <c r="M1007" s="10" t="s">
        <v>1112</v>
      </c>
      <c r="N1007" s="11">
        <v>0</v>
      </c>
      <c r="O1007" s="11">
        <v>1.1000000000000001</v>
      </c>
      <c r="P1007" s="11">
        <v>0</v>
      </c>
      <c r="Q1007" s="11">
        <v>0</v>
      </c>
      <c r="R1007" s="11">
        <v>1.1000000000000001</v>
      </c>
      <c r="S1007" s="11">
        <v>0</v>
      </c>
      <c r="T1007" s="11">
        <v>2.2000000000000002</v>
      </c>
      <c r="U1007" s="11">
        <v>3</v>
      </c>
      <c r="V1007" s="11">
        <v>0.8</v>
      </c>
      <c r="W1007" s="11">
        <v>26.67</v>
      </c>
    </row>
    <row r="1008" spans="13:23" ht="15" thickBot="1" x14ac:dyDescent="0.35">
      <c r="M1008" s="10" t="s">
        <v>1113</v>
      </c>
      <c r="N1008" s="11">
        <v>0</v>
      </c>
      <c r="O1008" s="11">
        <v>1.7</v>
      </c>
      <c r="P1008" s="11">
        <v>0</v>
      </c>
      <c r="Q1008" s="11">
        <v>0</v>
      </c>
      <c r="R1008" s="11">
        <v>0.6</v>
      </c>
      <c r="S1008" s="11">
        <v>0</v>
      </c>
      <c r="T1008" s="11">
        <v>2.2000000000000002</v>
      </c>
      <c r="U1008" s="11">
        <v>1</v>
      </c>
      <c r="V1008" s="11">
        <v>-1.2</v>
      </c>
      <c r="W1008" s="11">
        <v>-120</v>
      </c>
    </row>
    <row r="1009" spans="13:23" ht="15" thickBot="1" x14ac:dyDescent="0.35">
      <c r="M1009" s="10" t="s">
        <v>1114</v>
      </c>
      <c r="N1009" s="11">
        <v>0</v>
      </c>
      <c r="O1009" s="11">
        <v>1.1000000000000001</v>
      </c>
      <c r="P1009" s="11">
        <v>0</v>
      </c>
      <c r="Q1009" s="11">
        <v>0</v>
      </c>
      <c r="R1009" s="11">
        <v>1.1000000000000001</v>
      </c>
      <c r="S1009" s="11">
        <v>0</v>
      </c>
      <c r="T1009" s="11">
        <v>2.2000000000000002</v>
      </c>
      <c r="U1009" s="11">
        <v>1</v>
      </c>
      <c r="V1009" s="11">
        <v>-1.2</v>
      </c>
      <c r="W1009" s="11">
        <v>-120</v>
      </c>
    </row>
    <row r="1010" spans="13:23" ht="15" thickBot="1" x14ac:dyDescent="0.35">
      <c r="M1010" s="10" t="s">
        <v>1115</v>
      </c>
      <c r="N1010" s="11">
        <v>0</v>
      </c>
      <c r="O1010" s="11">
        <v>1.1000000000000001</v>
      </c>
      <c r="P1010" s="11">
        <v>0</v>
      </c>
      <c r="Q1010" s="11">
        <v>0</v>
      </c>
      <c r="R1010" s="11">
        <v>1.1000000000000001</v>
      </c>
      <c r="S1010" s="11">
        <v>0</v>
      </c>
      <c r="T1010" s="11">
        <v>2.2000000000000002</v>
      </c>
      <c r="U1010" s="11">
        <v>2</v>
      </c>
      <c r="V1010" s="11">
        <v>-0.2</v>
      </c>
      <c r="W1010" s="11">
        <v>-10</v>
      </c>
    </row>
    <row r="1011" spans="13:23" ht="15" thickBot="1" x14ac:dyDescent="0.35">
      <c r="M1011" s="10" t="s">
        <v>1116</v>
      </c>
      <c r="N1011" s="11">
        <v>0</v>
      </c>
      <c r="O1011" s="11">
        <v>1.1000000000000001</v>
      </c>
      <c r="P1011" s="11">
        <v>0</v>
      </c>
      <c r="Q1011" s="11">
        <v>0</v>
      </c>
      <c r="R1011" s="11">
        <v>1.1000000000000001</v>
      </c>
      <c r="S1011" s="11">
        <v>0</v>
      </c>
      <c r="T1011" s="11">
        <v>2.2000000000000002</v>
      </c>
      <c r="U1011" s="11">
        <v>3</v>
      </c>
      <c r="V1011" s="11">
        <v>0.8</v>
      </c>
      <c r="W1011" s="11">
        <v>26.67</v>
      </c>
    </row>
    <row r="1012" spans="13:23" ht="15" thickBot="1" x14ac:dyDescent="0.35">
      <c r="M1012" s="10" t="s">
        <v>1117</v>
      </c>
      <c r="N1012" s="11">
        <v>0</v>
      </c>
      <c r="O1012" s="11">
        <v>1.1000000000000001</v>
      </c>
      <c r="P1012" s="11">
        <v>0</v>
      </c>
      <c r="Q1012" s="11">
        <v>0</v>
      </c>
      <c r="R1012" s="11">
        <v>1.1000000000000001</v>
      </c>
      <c r="S1012" s="11">
        <v>0</v>
      </c>
      <c r="T1012" s="11">
        <v>2.2000000000000002</v>
      </c>
      <c r="U1012" s="11">
        <v>2</v>
      </c>
      <c r="V1012" s="11">
        <v>-0.2</v>
      </c>
      <c r="W1012" s="11">
        <v>-10</v>
      </c>
    </row>
    <row r="1013" spans="13:23" ht="15" thickBot="1" x14ac:dyDescent="0.35">
      <c r="M1013" s="10" t="s">
        <v>1118</v>
      </c>
      <c r="N1013" s="11">
        <v>0</v>
      </c>
      <c r="O1013" s="11">
        <v>1.1000000000000001</v>
      </c>
      <c r="P1013" s="11">
        <v>0</v>
      </c>
      <c r="Q1013" s="11">
        <v>0</v>
      </c>
      <c r="R1013" s="11">
        <v>1.1000000000000001</v>
      </c>
      <c r="S1013" s="11">
        <v>0</v>
      </c>
      <c r="T1013" s="11">
        <v>2.2000000000000002</v>
      </c>
      <c r="U1013" s="11">
        <v>3</v>
      </c>
      <c r="V1013" s="11">
        <v>0.8</v>
      </c>
      <c r="W1013" s="11">
        <v>26.67</v>
      </c>
    </row>
    <row r="1014" spans="13:23" ht="15" thickBot="1" x14ac:dyDescent="0.35">
      <c r="M1014" s="10" t="s">
        <v>1119</v>
      </c>
      <c r="N1014" s="11">
        <v>0</v>
      </c>
      <c r="O1014" s="11">
        <v>1.1000000000000001</v>
      </c>
      <c r="P1014" s="11">
        <v>0</v>
      </c>
      <c r="Q1014" s="11">
        <v>0</v>
      </c>
      <c r="R1014" s="11">
        <v>1.1000000000000001</v>
      </c>
      <c r="S1014" s="11">
        <v>0.6</v>
      </c>
      <c r="T1014" s="11">
        <v>2.8</v>
      </c>
      <c r="U1014" s="11">
        <v>3</v>
      </c>
      <c r="V1014" s="11">
        <v>0.2</v>
      </c>
      <c r="W1014" s="11">
        <v>6.67</v>
      </c>
    </row>
    <row r="1015" spans="13:23" ht="15" thickBot="1" x14ac:dyDescent="0.35">
      <c r="M1015" s="10" t="s">
        <v>1120</v>
      </c>
      <c r="N1015" s="11">
        <v>0</v>
      </c>
      <c r="O1015" s="11">
        <v>1.1000000000000001</v>
      </c>
      <c r="P1015" s="11">
        <v>0</v>
      </c>
      <c r="Q1015" s="11">
        <v>0</v>
      </c>
      <c r="R1015" s="11">
        <v>1.1000000000000001</v>
      </c>
      <c r="S1015" s="11">
        <v>0</v>
      </c>
      <c r="T1015" s="11">
        <v>2.2000000000000002</v>
      </c>
      <c r="U1015" s="11">
        <v>1</v>
      </c>
      <c r="V1015" s="11">
        <v>-1.2</v>
      </c>
      <c r="W1015" s="11">
        <v>-120</v>
      </c>
    </row>
    <row r="1016" spans="13:23" ht="15" thickBot="1" x14ac:dyDescent="0.35">
      <c r="M1016" s="10" t="s">
        <v>1121</v>
      </c>
      <c r="N1016" s="11">
        <v>0</v>
      </c>
      <c r="O1016" s="11">
        <v>1.1000000000000001</v>
      </c>
      <c r="P1016" s="11">
        <v>0</v>
      </c>
      <c r="Q1016" s="11">
        <v>0</v>
      </c>
      <c r="R1016" s="11">
        <v>1.1000000000000001</v>
      </c>
      <c r="S1016" s="11">
        <v>0</v>
      </c>
      <c r="T1016" s="11">
        <v>2.2000000000000002</v>
      </c>
      <c r="U1016" s="11">
        <v>1</v>
      </c>
      <c r="V1016" s="11">
        <v>-1.2</v>
      </c>
      <c r="W1016" s="11">
        <v>-120</v>
      </c>
    </row>
    <row r="1017" spans="13:23" ht="15" thickBot="1" x14ac:dyDescent="0.35">
      <c r="M1017" s="10" t="s">
        <v>1122</v>
      </c>
      <c r="N1017" s="11">
        <v>0</v>
      </c>
      <c r="O1017" s="11">
        <v>1.1000000000000001</v>
      </c>
      <c r="P1017" s="11">
        <v>0</v>
      </c>
      <c r="Q1017" s="11">
        <v>0</v>
      </c>
      <c r="R1017" s="11">
        <v>1.1000000000000001</v>
      </c>
      <c r="S1017" s="11">
        <v>0</v>
      </c>
      <c r="T1017" s="11">
        <v>2.2000000000000002</v>
      </c>
      <c r="U1017" s="11">
        <v>1</v>
      </c>
      <c r="V1017" s="11">
        <v>-1.2</v>
      </c>
      <c r="W1017" s="11">
        <v>-120</v>
      </c>
    </row>
    <row r="1018" spans="13:23" ht="15" thickBot="1" x14ac:dyDescent="0.35">
      <c r="M1018" s="10" t="s">
        <v>1123</v>
      </c>
      <c r="N1018" s="11">
        <v>0</v>
      </c>
      <c r="O1018" s="11">
        <v>1.1000000000000001</v>
      </c>
      <c r="P1018" s="11">
        <v>0</v>
      </c>
      <c r="Q1018" s="11">
        <v>0</v>
      </c>
      <c r="R1018" s="11">
        <v>1.1000000000000001</v>
      </c>
      <c r="S1018" s="11">
        <v>0.6</v>
      </c>
      <c r="T1018" s="11">
        <v>2.8</v>
      </c>
      <c r="U1018" s="11">
        <v>4</v>
      </c>
      <c r="V1018" s="11">
        <v>1.2</v>
      </c>
      <c r="W1018" s="11">
        <v>30</v>
      </c>
    </row>
    <row r="1019" spans="13:23" ht="15" thickBot="1" x14ac:dyDescent="0.35">
      <c r="M1019" s="10" t="s">
        <v>1124</v>
      </c>
      <c r="N1019" s="11">
        <v>0</v>
      </c>
      <c r="O1019" s="11">
        <v>1.1000000000000001</v>
      </c>
      <c r="P1019" s="11">
        <v>0</v>
      </c>
      <c r="Q1019" s="11">
        <v>0</v>
      </c>
      <c r="R1019" s="11">
        <v>1.1000000000000001</v>
      </c>
      <c r="S1019" s="11">
        <v>0</v>
      </c>
      <c r="T1019" s="11">
        <v>2.2000000000000002</v>
      </c>
      <c r="U1019" s="11">
        <v>3</v>
      </c>
      <c r="V1019" s="11">
        <v>0.8</v>
      </c>
      <c r="W1019" s="11">
        <v>26.67</v>
      </c>
    </row>
    <row r="1020" spans="13:23" ht="15" thickBot="1" x14ac:dyDescent="0.35">
      <c r="M1020" s="10" t="s">
        <v>1125</v>
      </c>
      <c r="N1020" s="11">
        <v>0</v>
      </c>
      <c r="O1020" s="11">
        <v>1.7</v>
      </c>
      <c r="P1020" s="11">
        <v>0</v>
      </c>
      <c r="Q1020" s="11">
        <v>0</v>
      </c>
      <c r="R1020" s="11">
        <v>0.6</v>
      </c>
      <c r="S1020" s="11">
        <v>0</v>
      </c>
      <c r="T1020" s="11">
        <v>2.2000000000000002</v>
      </c>
      <c r="U1020" s="11">
        <v>3</v>
      </c>
      <c r="V1020" s="11">
        <v>0.8</v>
      </c>
      <c r="W1020" s="11">
        <v>26.67</v>
      </c>
    </row>
    <row r="1021" spans="13:23" ht="15" thickBot="1" x14ac:dyDescent="0.35">
      <c r="M1021" s="10" t="s">
        <v>1126</v>
      </c>
      <c r="N1021" s="11">
        <v>0</v>
      </c>
      <c r="O1021" s="11">
        <v>1.1000000000000001</v>
      </c>
      <c r="P1021" s="11">
        <v>0</v>
      </c>
      <c r="Q1021" s="11">
        <v>0</v>
      </c>
      <c r="R1021" s="11">
        <v>1.1000000000000001</v>
      </c>
      <c r="S1021" s="11">
        <v>0</v>
      </c>
      <c r="T1021" s="11">
        <v>2.2000000000000002</v>
      </c>
      <c r="U1021" s="11">
        <v>3</v>
      </c>
      <c r="V1021" s="11">
        <v>0.8</v>
      </c>
      <c r="W1021" s="11">
        <v>26.67</v>
      </c>
    </row>
    <row r="1022" spans="13:23" ht="15" thickBot="1" x14ac:dyDescent="0.35">
      <c r="M1022" s="10" t="s">
        <v>1127</v>
      </c>
      <c r="N1022" s="11">
        <v>0</v>
      </c>
      <c r="O1022" s="11">
        <v>1.1000000000000001</v>
      </c>
      <c r="P1022" s="11">
        <v>0</v>
      </c>
      <c r="Q1022" s="11">
        <v>0</v>
      </c>
      <c r="R1022" s="11">
        <v>1.1000000000000001</v>
      </c>
      <c r="S1022" s="11">
        <v>0.6</v>
      </c>
      <c r="T1022" s="11">
        <v>2.8</v>
      </c>
      <c r="U1022" s="11">
        <v>4</v>
      </c>
      <c r="V1022" s="11">
        <v>1.2</v>
      </c>
      <c r="W1022" s="11">
        <v>30</v>
      </c>
    </row>
    <row r="1023" spans="13:23" ht="15" thickBot="1" x14ac:dyDescent="0.35">
      <c r="M1023" s="10" t="s">
        <v>1128</v>
      </c>
      <c r="N1023" s="11">
        <v>0</v>
      </c>
      <c r="O1023" s="11">
        <v>1.7</v>
      </c>
      <c r="P1023" s="11">
        <v>0</v>
      </c>
      <c r="Q1023" s="11">
        <v>0</v>
      </c>
      <c r="R1023" s="11">
        <v>0.6</v>
      </c>
      <c r="S1023" s="11">
        <v>0</v>
      </c>
      <c r="T1023" s="11">
        <v>2.2000000000000002</v>
      </c>
      <c r="U1023" s="11">
        <v>1</v>
      </c>
      <c r="V1023" s="11">
        <v>-1.2</v>
      </c>
      <c r="W1023" s="11">
        <v>-120</v>
      </c>
    </row>
    <row r="1024" spans="13:23" ht="15" thickBot="1" x14ac:dyDescent="0.35">
      <c r="M1024" s="10" t="s">
        <v>1129</v>
      </c>
      <c r="N1024" s="11">
        <v>0</v>
      </c>
      <c r="O1024" s="11">
        <v>1.1000000000000001</v>
      </c>
      <c r="P1024" s="11">
        <v>0</v>
      </c>
      <c r="Q1024" s="11">
        <v>0</v>
      </c>
      <c r="R1024" s="11">
        <v>1.1000000000000001</v>
      </c>
      <c r="S1024" s="11">
        <v>0</v>
      </c>
      <c r="T1024" s="11">
        <v>2.2000000000000002</v>
      </c>
      <c r="U1024" s="11">
        <v>2</v>
      </c>
      <c r="V1024" s="11">
        <v>-0.2</v>
      </c>
      <c r="W1024" s="11">
        <v>-10</v>
      </c>
    </row>
    <row r="1025" spans="13:23" ht="15" thickBot="1" x14ac:dyDescent="0.35">
      <c r="M1025" s="10" t="s">
        <v>1130</v>
      </c>
      <c r="N1025" s="11">
        <v>0</v>
      </c>
      <c r="O1025" s="11">
        <v>1.1000000000000001</v>
      </c>
      <c r="P1025" s="11">
        <v>0</v>
      </c>
      <c r="Q1025" s="11">
        <v>0</v>
      </c>
      <c r="R1025" s="11">
        <v>1.1000000000000001</v>
      </c>
      <c r="S1025" s="11">
        <v>0.6</v>
      </c>
      <c r="T1025" s="11">
        <v>2.8</v>
      </c>
      <c r="U1025" s="11">
        <v>1</v>
      </c>
      <c r="V1025" s="11">
        <v>-1.8</v>
      </c>
      <c r="W1025" s="11">
        <v>-180</v>
      </c>
    </row>
    <row r="1026" spans="13:23" ht="15" thickBot="1" x14ac:dyDescent="0.35">
      <c r="M1026" s="10" t="s">
        <v>1131</v>
      </c>
      <c r="N1026" s="11">
        <v>0</v>
      </c>
      <c r="O1026" s="11">
        <v>1.1000000000000001</v>
      </c>
      <c r="P1026" s="11">
        <v>0</v>
      </c>
      <c r="Q1026" s="11">
        <v>0</v>
      </c>
      <c r="R1026" s="11">
        <v>1.1000000000000001</v>
      </c>
      <c r="S1026" s="11">
        <v>0</v>
      </c>
      <c r="T1026" s="11">
        <v>2.2000000000000002</v>
      </c>
      <c r="U1026" s="11">
        <v>3</v>
      </c>
      <c r="V1026" s="11">
        <v>0.8</v>
      </c>
      <c r="W1026" s="11">
        <v>26.67</v>
      </c>
    </row>
    <row r="1027" spans="13:23" ht="15" thickBot="1" x14ac:dyDescent="0.35">
      <c r="M1027" s="10" t="s">
        <v>1132</v>
      </c>
      <c r="N1027" s="11">
        <v>0</v>
      </c>
      <c r="O1027" s="11">
        <v>1.7</v>
      </c>
      <c r="P1027" s="11">
        <v>0</v>
      </c>
      <c r="Q1027" s="11">
        <v>0</v>
      </c>
      <c r="R1027" s="11">
        <v>0.6</v>
      </c>
      <c r="S1027" s="11">
        <v>0</v>
      </c>
      <c r="T1027" s="11">
        <v>2.2000000000000002</v>
      </c>
      <c r="U1027" s="11">
        <v>2</v>
      </c>
      <c r="V1027" s="11">
        <v>-0.2</v>
      </c>
      <c r="W1027" s="11">
        <v>-10</v>
      </c>
    </row>
    <row r="1028" spans="13:23" ht="15" thickBot="1" x14ac:dyDescent="0.35">
      <c r="M1028" s="10" t="s">
        <v>1133</v>
      </c>
      <c r="N1028" s="11">
        <v>0</v>
      </c>
      <c r="O1028" s="11">
        <v>1.1000000000000001</v>
      </c>
      <c r="P1028" s="11">
        <v>0</v>
      </c>
      <c r="Q1028" s="11">
        <v>0</v>
      </c>
      <c r="R1028" s="11">
        <v>1.1000000000000001</v>
      </c>
      <c r="S1028" s="11">
        <v>0</v>
      </c>
      <c r="T1028" s="11">
        <v>2.2000000000000002</v>
      </c>
      <c r="U1028" s="11">
        <v>1</v>
      </c>
      <c r="V1028" s="11">
        <v>-1.2</v>
      </c>
      <c r="W1028" s="11">
        <v>-120</v>
      </c>
    </row>
    <row r="1029" spans="13:23" ht="15" thickBot="1" x14ac:dyDescent="0.35">
      <c r="M1029" s="10" t="s">
        <v>1134</v>
      </c>
      <c r="N1029" s="11">
        <v>0</v>
      </c>
      <c r="O1029" s="11">
        <v>1.1000000000000001</v>
      </c>
      <c r="P1029" s="11">
        <v>0</v>
      </c>
      <c r="Q1029" s="11">
        <v>0</v>
      </c>
      <c r="R1029" s="11">
        <v>1.1000000000000001</v>
      </c>
      <c r="S1029" s="11">
        <v>0.6</v>
      </c>
      <c r="T1029" s="11">
        <v>2.8</v>
      </c>
      <c r="U1029" s="11">
        <v>1</v>
      </c>
      <c r="V1029" s="11">
        <v>-1.8</v>
      </c>
      <c r="W1029" s="11">
        <v>-180</v>
      </c>
    </row>
    <row r="1030" spans="13:23" ht="15" thickBot="1" x14ac:dyDescent="0.35">
      <c r="M1030" s="10" t="s">
        <v>1135</v>
      </c>
      <c r="N1030" s="11">
        <v>0</v>
      </c>
      <c r="O1030" s="11">
        <v>1.1000000000000001</v>
      </c>
      <c r="P1030" s="11">
        <v>0</v>
      </c>
      <c r="Q1030" s="11">
        <v>0</v>
      </c>
      <c r="R1030" s="11">
        <v>1.1000000000000001</v>
      </c>
      <c r="S1030" s="11">
        <v>0.6</v>
      </c>
      <c r="T1030" s="11">
        <v>2.8</v>
      </c>
      <c r="U1030" s="11">
        <v>4</v>
      </c>
      <c r="V1030" s="11">
        <v>1.2</v>
      </c>
      <c r="W1030" s="11">
        <v>30</v>
      </c>
    </row>
    <row r="1031" spans="13:23" ht="15" thickBot="1" x14ac:dyDescent="0.35">
      <c r="M1031" s="10" t="s">
        <v>1136</v>
      </c>
      <c r="N1031" s="11">
        <v>0</v>
      </c>
      <c r="O1031" s="11">
        <v>1.1000000000000001</v>
      </c>
      <c r="P1031" s="11">
        <v>0</v>
      </c>
      <c r="Q1031" s="11">
        <v>0</v>
      </c>
      <c r="R1031" s="11">
        <v>1.1000000000000001</v>
      </c>
      <c r="S1031" s="11">
        <v>0.6</v>
      </c>
      <c r="T1031" s="11">
        <v>2.8</v>
      </c>
      <c r="U1031" s="11">
        <v>4</v>
      </c>
      <c r="V1031" s="11">
        <v>1.2</v>
      </c>
      <c r="W1031" s="11">
        <v>30</v>
      </c>
    </row>
    <row r="1032" spans="13:23" ht="15" thickBot="1" x14ac:dyDescent="0.35">
      <c r="M1032" s="10" t="s">
        <v>1137</v>
      </c>
      <c r="N1032" s="11">
        <v>0</v>
      </c>
      <c r="O1032" s="11">
        <v>1.1000000000000001</v>
      </c>
      <c r="P1032" s="11">
        <v>0</v>
      </c>
      <c r="Q1032" s="11">
        <v>0</v>
      </c>
      <c r="R1032" s="11">
        <v>1.1000000000000001</v>
      </c>
      <c r="S1032" s="11">
        <v>0.6</v>
      </c>
      <c r="T1032" s="11">
        <v>2.8</v>
      </c>
      <c r="U1032" s="11">
        <v>3</v>
      </c>
      <c r="V1032" s="11">
        <v>0.2</v>
      </c>
      <c r="W1032" s="11">
        <v>6.67</v>
      </c>
    </row>
    <row r="1033" spans="13:23" ht="15" thickBot="1" x14ac:dyDescent="0.35">
      <c r="M1033" s="10" t="s">
        <v>1138</v>
      </c>
      <c r="N1033" s="11">
        <v>0</v>
      </c>
      <c r="O1033" s="11">
        <v>1.1000000000000001</v>
      </c>
      <c r="P1033" s="11">
        <v>0</v>
      </c>
      <c r="Q1033" s="11">
        <v>0</v>
      </c>
      <c r="R1033" s="11">
        <v>1.1000000000000001</v>
      </c>
      <c r="S1033" s="11">
        <v>0</v>
      </c>
      <c r="T1033" s="11">
        <v>2.2000000000000002</v>
      </c>
      <c r="U1033" s="11">
        <v>2</v>
      </c>
      <c r="V1033" s="11">
        <v>-0.2</v>
      </c>
      <c r="W1033" s="11">
        <v>-10</v>
      </c>
    </row>
    <row r="1034" spans="13:23" ht="15" thickBot="1" x14ac:dyDescent="0.35">
      <c r="M1034" s="10" t="s">
        <v>1139</v>
      </c>
      <c r="N1034" s="11">
        <v>0</v>
      </c>
      <c r="O1034" s="11">
        <v>1.1000000000000001</v>
      </c>
      <c r="P1034" s="11">
        <v>0</v>
      </c>
      <c r="Q1034" s="11">
        <v>0</v>
      </c>
      <c r="R1034" s="11">
        <v>1.1000000000000001</v>
      </c>
      <c r="S1034" s="11">
        <v>0</v>
      </c>
      <c r="T1034" s="11">
        <v>2.2000000000000002</v>
      </c>
      <c r="U1034" s="11">
        <v>3</v>
      </c>
      <c r="V1034" s="11">
        <v>0.8</v>
      </c>
      <c r="W1034" s="11">
        <v>26.67</v>
      </c>
    </row>
    <row r="1035" spans="13:23" ht="15" thickBot="1" x14ac:dyDescent="0.35">
      <c r="M1035" s="10" t="s">
        <v>1140</v>
      </c>
      <c r="N1035" s="11">
        <v>0</v>
      </c>
      <c r="O1035" s="11">
        <v>1.1000000000000001</v>
      </c>
      <c r="P1035" s="11">
        <v>0</v>
      </c>
      <c r="Q1035" s="11">
        <v>0</v>
      </c>
      <c r="R1035" s="11">
        <v>1.1000000000000001</v>
      </c>
      <c r="S1035" s="11">
        <v>0</v>
      </c>
      <c r="T1035" s="11">
        <v>2.2000000000000002</v>
      </c>
      <c r="U1035" s="11">
        <v>1</v>
      </c>
      <c r="V1035" s="11">
        <v>-1.2</v>
      </c>
      <c r="W1035" s="11">
        <v>-120</v>
      </c>
    </row>
    <row r="1036" spans="13:23" ht="15" thickBot="1" x14ac:dyDescent="0.35">
      <c r="M1036" s="10" t="s">
        <v>1141</v>
      </c>
      <c r="N1036" s="11">
        <v>0</v>
      </c>
      <c r="O1036" s="11">
        <v>1.1000000000000001</v>
      </c>
      <c r="P1036" s="11">
        <v>0</v>
      </c>
      <c r="Q1036" s="11">
        <v>0</v>
      </c>
      <c r="R1036" s="11">
        <v>1.1000000000000001</v>
      </c>
      <c r="S1036" s="11">
        <v>0</v>
      </c>
      <c r="T1036" s="11">
        <v>2.2000000000000002</v>
      </c>
      <c r="U1036" s="11">
        <v>1</v>
      </c>
      <c r="V1036" s="11">
        <v>-1.2</v>
      </c>
      <c r="W1036" s="11">
        <v>-120</v>
      </c>
    </row>
    <row r="1037" spans="13:23" ht="15" thickBot="1" x14ac:dyDescent="0.35">
      <c r="M1037" s="10" t="s">
        <v>1142</v>
      </c>
      <c r="N1037" s="11">
        <v>0</v>
      </c>
      <c r="O1037" s="11">
        <v>1.1000000000000001</v>
      </c>
      <c r="P1037" s="11">
        <v>0</v>
      </c>
      <c r="Q1037" s="11">
        <v>0</v>
      </c>
      <c r="R1037" s="11">
        <v>1.1000000000000001</v>
      </c>
      <c r="S1037" s="11">
        <v>0</v>
      </c>
      <c r="T1037" s="11">
        <v>2.2000000000000002</v>
      </c>
      <c r="U1037" s="11">
        <v>1</v>
      </c>
      <c r="V1037" s="11">
        <v>-1.2</v>
      </c>
      <c r="W1037" s="11">
        <v>-120</v>
      </c>
    </row>
    <row r="1038" spans="13:23" ht="15" thickBot="1" x14ac:dyDescent="0.35">
      <c r="M1038" s="10" t="s">
        <v>1143</v>
      </c>
      <c r="N1038" s="11">
        <v>0</v>
      </c>
      <c r="O1038" s="11">
        <v>1.1000000000000001</v>
      </c>
      <c r="P1038" s="11">
        <v>0</v>
      </c>
      <c r="Q1038" s="11">
        <v>0</v>
      </c>
      <c r="R1038" s="11">
        <v>1.1000000000000001</v>
      </c>
      <c r="S1038" s="11">
        <v>0</v>
      </c>
      <c r="T1038" s="11">
        <v>2.2000000000000002</v>
      </c>
      <c r="U1038" s="11">
        <v>2</v>
      </c>
      <c r="V1038" s="11">
        <v>-0.2</v>
      </c>
      <c r="W1038" s="11">
        <v>-10</v>
      </c>
    </row>
    <row r="1039" spans="13:23" ht="15" thickBot="1" x14ac:dyDescent="0.35">
      <c r="M1039" s="10" t="s">
        <v>1144</v>
      </c>
      <c r="N1039" s="11">
        <v>0</v>
      </c>
      <c r="O1039" s="11">
        <v>1.1000000000000001</v>
      </c>
      <c r="P1039" s="11">
        <v>0</v>
      </c>
      <c r="Q1039" s="11">
        <v>0</v>
      </c>
      <c r="R1039" s="11">
        <v>1.1000000000000001</v>
      </c>
      <c r="S1039" s="11">
        <v>0.6</v>
      </c>
      <c r="T1039" s="11">
        <v>2.8</v>
      </c>
      <c r="U1039" s="11">
        <v>4</v>
      </c>
      <c r="V1039" s="11">
        <v>1.2</v>
      </c>
      <c r="W1039" s="11">
        <v>30</v>
      </c>
    </row>
    <row r="1040" spans="13:23" ht="15" thickBot="1" x14ac:dyDescent="0.35">
      <c r="M1040" s="10" t="s">
        <v>1145</v>
      </c>
      <c r="N1040" s="11">
        <v>0</v>
      </c>
      <c r="O1040" s="11">
        <v>1.1000000000000001</v>
      </c>
      <c r="P1040" s="11">
        <v>0</v>
      </c>
      <c r="Q1040" s="11">
        <v>0</v>
      </c>
      <c r="R1040" s="11">
        <v>1.1000000000000001</v>
      </c>
      <c r="S1040" s="11">
        <v>0</v>
      </c>
      <c r="T1040" s="11">
        <v>2.2000000000000002</v>
      </c>
      <c r="U1040" s="11">
        <v>1</v>
      </c>
      <c r="V1040" s="11">
        <v>-1.2</v>
      </c>
      <c r="W1040" s="11">
        <v>-120</v>
      </c>
    </row>
    <row r="1041" spans="13:23" ht="15" thickBot="1" x14ac:dyDescent="0.35">
      <c r="M1041" s="10" t="s">
        <v>1146</v>
      </c>
      <c r="N1041" s="11">
        <v>0</v>
      </c>
      <c r="O1041" s="11">
        <v>1.1000000000000001</v>
      </c>
      <c r="P1041" s="11">
        <v>0</v>
      </c>
      <c r="Q1041" s="11">
        <v>0</v>
      </c>
      <c r="R1041" s="11">
        <v>1.1000000000000001</v>
      </c>
      <c r="S1041" s="11">
        <v>0</v>
      </c>
      <c r="T1041" s="11">
        <v>2.2000000000000002</v>
      </c>
      <c r="U1041" s="11">
        <v>2</v>
      </c>
      <c r="V1041" s="11">
        <v>-0.2</v>
      </c>
      <c r="W1041" s="11">
        <v>-10</v>
      </c>
    </row>
    <row r="1042" spans="13:23" ht="15" thickBot="1" x14ac:dyDescent="0.35">
      <c r="M1042" s="10" t="s">
        <v>1147</v>
      </c>
      <c r="N1042" s="11">
        <v>0</v>
      </c>
      <c r="O1042" s="11">
        <v>1.1000000000000001</v>
      </c>
      <c r="P1042" s="11">
        <v>0</v>
      </c>
      <c r="Q1042" s="11">
        <v>0</v>
      </c>
      <c r="R1042" s="11">
        <v>1.1000000000000001</v>
      </c>
      <c r="S1042" s="11">
        <v>0</v>
      </c>
      <c r="T1042" s="11">
        <v>2.2000000000000002</v>
      </c>
      <c r="U1042" s="11">
        <v>3</v>
      </c>
      <c r="V1042" s="11">
        <v>0.8</v>
      </c>
      <c r="W1042" s="11">
        <v>26.67</v>
      </c>
    </row>
    <row r="1043" spans="13:23" ht="15" thickBot="1" x14ac:dyDescent="0.35">
      <c r="M1043" s="10" t="s">
        <v>1148</v>
      </c>
      <c r="N1043" s="11">
        <v>0</v>
      </c>
      <c r="O1043" s="11">
        <v>1.1000000000000001</v>
      </c>
      <c r="P1043" s="11">
        <v>0</v>
      </c>
      <c r="Q1043" s="11">
        <v>0</v>
      </c>
      <c r="R1043" s="11">
        <v>1.1000000000000001</v>
      </c>
      <c r="S1043" s="11">
        <v>0</v>
      </c>
      <c r="T1043" s="11">
        <v>2.2000000000000002</v>
      </c>
      <c r="U1043" s="11">
        <v>3</v>
      </c>
      <c r="V1043" s="11">
        <v>0.8</v>
      </c>
      <c r="W1043" s="11">
        <v>26.67</v>
      </c>
    </row>
    <row r="1044" spans="13:23" ht="15" thickBot="1" x14ac:dyDescent="0.35">
      <c r="M1044" s="10" t="s">
        <v>1149</v>
      </c>
      <c r="N1044" s="11">
        <v>0</v>
      </c>
      <c r="O1044" s="11">
        <v>1.1000000000000001</v>
      </c>
      <c r="P1044" s="11">
        <v>0</v>
      </c>
      <c r="Q1044" s="11">
        <v>0</v>
      </c>
      <c r="R1044" s="11">
        <v>1.1000000000000001</v>
      </c>
      <c r="S1044" s="11">
        <v>0.6</v>
      </c>
      <c r="T1044" s="11">
        <v>2.8</v>
      </c>
      <c r="U1044" s="11">
        <v>4</v>
      </c>
      <c r="V1044" s="11">
        <v>1.2</v>
      </c>
      <c r="W1044" s="11">
        <v>30</v>
      </c>
    </row>
    <row r="1045" spans="13:23" ht="15" thickBot="1" x14ac:dyDescent="0.35">
      <c r="M1045" s="10" t="s">
        <v>1150</v>
      </c>
      <c r="N1045" s="11">
        <v>0</v>
      </c>
      <c r="O1045" s="11">
        <v>1.1000000000000001</v>
      </c>
      <c r="P1045" s="11">
        <v>0</v>
      </c>
      <c r="Q1045" s="11">
        <v>0</v>
      </c>
      <c r="R1045" s="11">
        <v>1.1000000000000001</v>
      </c>
      <c r="S1045" s="11">
        <v>0.6</v>
      </c>
      <c r="T1045" s="11">
        <v>2.8</v>
      </c>
      <c r="U1045" s="11">
        <v>4</v>
      </c>
      <c r="V1045" s="11">
        <v>1.2</v>
      </c>
      <c r="W1045" s="11">
        <v>30</v>
      </c>
    </row>
    <row r="1046" spans="13:23" ht="15" thickBot="1" x14ac:dyDescent="0.35">
      <c r="M1046" s="10" t="s">
        <v>1151</v>
      </c>
      <c r="N1046" s="11">
        <v>0</v>
      </c>
      <c r="O1046" s="11">
        <v>1.1000000000000001</v>
      </c>
      <c r="P1046" s="11">
        <v>0</v>
      </c>
      <c r="Q1046" s="11">
        <v>0</v>
      </c>
      <c r="R1046" s="11">
        <v>1.1000000000000001</v>
      </c>
      <c r="S1046" s="11">
        <v>0.6</v>
      </c>
      <c r="T1046" s="11">
        <v>2.8</v>
      </c>
      <c r="U1046" s="11">
        <v>2</v>
      </c>
      <c r="V1046" s="11">
        <v>-0.8</v>
      </c>
      <c r="W1046" s="11">
        <v>-40</v>
      </c>
    </row>
    <row r="1047" spans="13:23" ht="15" thickBot="1" x14ac:dyDescent="0.35">
      <c r="M1047" s="10" t="s">
        <v>1152</v>
      </c>
      <c r="N1047" s="11">
        <v>0</v>
      </c>
      <c r="O1047" s="11">
        <v>1.1000000000000001</v>
      </c>
      <c r="P1047" s="11">
        <v>0</v>
      </c>
      <c r="Q1047" s="11">
        <v>0</v>
      </c>
      <c r="R1047" s="11">
        <v>1.1000000000000001</v>
      </c>
      <c r="S1047" s="11">
        <v>0</v>
      </c>
      <c r="T1047" s="11">
        <v>2.2000000000000002</v>
      </c>
      <c r="U1047" s="11">
        <v>2</v>
      </c>
      <c r="V1047" s="11">
        <v>-0.2</v>
      </c>
      <c r="W1047" s="11">
        <v>-10</v>
      </c>
    </row>
    <row r="1048" spans="13:23" ht="15" thickBot="1" x14ac:dyDescent="0.35">
      <c r="M1048" s="10" t="s">
        <v>1153</v>
      </c>
      <c r="N1048" s="11">
        <v>0</v>
      </c>
      <c r="O1048" s="11">
        <v>1.1000000000000001</v>
      </c>
      <c r="P1048" s="11">
        <v>0</v>
      </c>
      <c r="Q1048" s="11">
        <v>0</v>
      </c>
      <c r="R1048" s="11">
        <v>1.1000000000000001</v>
      </c>
      <c r="S1048" s="11">
        <v>0.6</v>
      </c>
      <c r="T1048" s="11">
        <v>2.8</v>
      </c>
      <c r="U1048" s="11">
        <v>4</v>
      </c>
      <c r="V1048" s="11">
        <v>1.2</v>
      </c>
      <c r="W1048" s="11">
        <v>30</v>
      </c>
    </row>
    <row r="1049" spans="13:23" ht="15" thickBot="1" x14ac:dyDescent="0.35">
      <c r="M1049" s="10" t="s">
        <v>1154</v>
      </c>
      <c r="N1049" s="11">
        <v>0</v>
      </c>
      <c r="O1049" s="11">
        <v>1.1000000000000001</v>
      </c>
      <c r="P1049" s="11">
        <v>0</v>
      </c>
      <c r="Q1049" s="11">
        <v>0</v>
      </c>
      <c r="R1049" s="11">
        <v>1.1000000000000001</v>
      </c>
      <c r="S1049" s="11">
        <v>0</v>
      </c>
      <c r="T1049" s="11">
        <v>2.2000000000000002</v>
      </c>
      <c r="U1049" s="11">
        <v>3</v>
      </c>
      <c r="V1049" s="11">
        <v>0.8</v>
      </c>
      <c r="W1049" s="11">
        <v>26.67</v>
      </c>
    </row>
    <row r="1050" spans="13:23" ht="15" thickBot="1" x14ac:dyDescent="0.35">
      <c r="M1050" s="10" t="s">
        <v>1155</v>
      </c>
      <c r="N1050" s="11">
        <v>0</v>
      </c>
      <c r="O1050" s="11">
        <v>1.1000000000000001</v>
      </c>
      <c r="P1050" s="11">
        <v>0</v>
      </c>
      <c r="Q1050" s="11">
        <v>0</v>
      </c>
      <c r="R1050" s="11">
        <v>1.1000000000000001</v>
      </c>
      <c r="S1050" s="11">
        <v>0</v>
      </c>
      <c r="T1050" s="11">
        <v>2.2000000000000002</v>
      </c>
      <c r="U1050" s="11">
        <v>3</v>
      </c>
      <c r="V1050" s="11">
        <v>0.8</v>
      </c>
      <c r="W1050" s="11">
        <v>26.67</v>
      </c>
    </row>
    <row r="1051" spans="13:23" ht="15" thickBot="1" x14ac:dyDescent="0.35">
      <c r="M1051" s="10" t="s">
        <v>1156</v>
      </c>
      <c r="N1051" s="11">
        <v>0</v>
      </c>
      <c r="O1051" s="11">
        <v>1.1000000000000001</v>
      </c>
      <c r="P1051" s="11">
        <v>0</v>
      </c>
      <c r="Q1051" s="11">
        <v>0</v>
      </c>
      <c r="R1051" s="11">
        <v>1.1000000000000001</v>
      </c>
      <c r="S1051" s="11">
        <v>0</v>
      </c>
      <c r="T1051" s="11">
        <v>2.2000000000000002</v>
      </c>
      <c r="U1051" s="11">
        <v>3</v>
      </c>
      <c r="V1051" s="11">
        <v>0.8</v>
      </c>
      <c r="W1051" s="11">
        <v>26.67</v>
      </c>
    </row>
    <row r="1052" spans="13:23" ht="15" thickBot="1" x14ac:dyDescent="0.35">
      <c r="M1052" s="10" t="s">
        <v>1157</v>
      </c>
      <c r="N1052" s="11">
        <v>0</v>
      </c>
      <c r="O1052" s="11">
        <v>1.1000000000000001</v>
      </c>
      <c r="P1052" s="11">
        <v>0</v>
      </c>
      <c r="Q1052" s="11">
        <v>0</v>
      </c>
      <c r="R1052" s="11">
        <v>1.1000000000000001</v>
      </c>
      <c r="S1052" s="11">
        <v>0</v>
      </c>
      <c r="T1052" s="11">
        <v>2.2000000000000002</v>
      </c>
      <c r="U1052" s="11">
        <v>1</v>
      </c>
      <c r="V1052" s="11">
        <v>-1.2</v>
      </c>
      <c r="W1052" s="11">
        <v>-120</v>
      </c>
    </row>
    <row r="1053" spans="13:23" ht="15" thickBot="1" x14ac:dyDescent="0.35">
      <c r="M1053" s="10" t="s">
        <v>1158</v>
      </c>
      <c r="N1053" s="11">
        <v>0</v>
      </c>
      <c r="O1053" s="11">
        <v>1.1000000000000001</v>
      </c>
      <c r="P1053" s="11">
        <v>0</v>
      </c>
      <c r="Q1053" s="11">
        <v>0</v>
      </c>
      <c r="R1053" s="11">
        <v>1.1000000000000001</v>
      </c>
      <c r="S1053" s="11">
        <v>0.6</v>
      </c>
      <c r="T1053" s="11">
        <v>2.8</v>
      </c>
      <c r="U1053" s="11">
        <v>4</v>
      </c>
      <c r="V1053" s="11">
        <v>1.2</v>
      </c>
      <c r="W1053" s="11">
        <v>30</v>
      </c>
    </row>
    <row r="1054" spans="13:23" ht="15" thickBot="1" x14ac:dyDescent="0.35">
      <c r="M1054" s="10" t="s">
        <v>1159</v>
      </c>
      <c r="N1054" s="11">
        <v>0</v>
      </c>
      <c r="O1054" s="11">
        <v>1.1000000000000001</v>
      </c>
      <c r="P1054" s="11">
        <v>0</v>
      </c>
      <c r="Q1054" s="11">
        <v>0</v>
      </c>
      <c r="R1054" s="11">
        <v>1.1000000000000001</v>
      </c>
      <c r="S1054" s="11">
        <v>0.6</v>
      </c>
      <c r="T1054" s="11">
        <v>2.8</v>
      </c>
      <c r="U1054" s="11">
        <v>4</v>
      </c>
      <c r="V1054" s="11">
        <v>1.2</v>
      </c>
      <c r="W1054" s="11">
        <v>30</v>
      </c>
    </row>
    <row r="1055" spans="13:23" ht="15" thickBot="1" x14ac:dyDescent="0.35">
      <c r="M1055" s="10" t="s">
        <v>1160</v>
      </c>
      <c r="N1055" s="11">
        <v>0</v>
      </c>
      <c r="O1055" s="11">
        <v>1.1000000000000001</v>
      </c>
      <c r="P1055" s="11">
        <v>0</v>
      </c>
      <c r="Q1055" s="11">
        <v>0</v>
      </c>
      <c r="R1055" s="11">
        <v>1.1000000000000001</v>
      </c>
      <c r="S1055" s="11">
        <v>0</v>
      </c>
      <c r="T1055" s="11">
        <v>2.2000000000000002</v>
      </c>
      <c r="U1055" s="11">
        <v>2</v>
      </c>
      <c r="V1055" s="11">
        <v>-0.2</v>
      </c>
      <c r="W1055" s="11">
        <v>-10</v>
      </c>
    </row>
    <row r="1056" spans="13:23" ht="15" thickBot="1" x14ac:dyDescent="0.35">
      <c r="M1056" s="10" t="s">
        <v>1161</v>
      </c>
      <c r="N1056" s="11">
        <v>0</v>
      </c>
      <c r="O1056" s="11">
        <v>1.7</v>
      </c>
      <c r="P1056" s="11">
        <v>0</v>
      </c>
      <c r="Q1056" s="11">
        <v>0</v>
      </c>
      <c r="R1056" s="11">
        <v>0.6</v>
      </c>
      <c r="S1056" s="11">
        <v>0</v>
      </c>
      <c r="T1056" s="11">
        <v>2.2000000000000002</v>
      </c>
      <c r="U1056" s="11">
        <v>1</v>
      </c>
      <c r="V1056" s="11">
        <v>-1.2</v>
      </c>
      <c r="W1056" s="11">
        <v>-120</v>
      </c>
    </row>
    <row r="1057" spans="13:23" ht="15" thickBot="1" x14ac:dyDescent="0.35">
      <c r="M1057" s="10" t="s">
        <v>1162</v>
      </c>
      <c r="N1057" s="11">
        <v>0</v>
      </c>
      <c r="O1057" s="11">
        <v>1.1000000000000001</v>
      </c>
      <c r="P1057" s="11">
        <v>0</v>
      </c>
      <c r="Q1057" s="11">
        <v>0</v>
      </c>
      <c r="R1057" s="11">
        <v>1.1000000000000001</v>
      </c>
      <c r="S1057" s="11">
        <v>0.6</v>
      </c>
      <c r="T1057" s="11">
        <v>2.8</v>
      </c>
      <c r="U1057" s="11">
        <v>4</v>
      </c>
      <c r="V1057" s="11">
        <v>1.2</v>
      </c>
      <c r="W1057" s="11">
        <v>30</v>
      </c>
    </row>
    <row r="1058" spans="13:23" ht="15" thickBot="1" x14ac:dyDescent="0.35">
      <c r="M1058" s="10" t="s">
        <v>1163</v>
      </c>
      <c r="N1058" s="11">
        <v>0</v>
      </c>
      <c r="O1058" s="11">
        <v>1.1000000000000001</v>
      </c>
      <c r="P1058" s="11">
        <v>0</v>
      </c>
      <c r="Q1058" s="11">
        <v>0</v>
      </c>
      <c r="R1058" s="11">
        <v>1.1000000000000001</v>
      </c>
      <c r="S1058" s="11">
        <v>0</v>
      </c>
      <c r="T1058" s="11">
        <v>2.2000000000000002</v>
      </c>
      <c r="U1058" s="11">
        <v>3</v>
      </c>
      <c r="V1058" s="11">
        <v>0.8</v>
      </c>
      <c r="W1058" s="11">
        <v>26.67</v>
      </c>
    </row>
    <row r="1059" spans="13:23" ht="15" thickBot="1" x14ac:dyDescent="0.35">
      <c r="M1059" s="10" t="s">
        <v>1164</v>
      </c>
      <c r="N1059" s="11">
        <v>0</v>
      </c>
      <c r="O1059" s="11">
        <v>1.1000000000000001</v>
      </c>
      <c r="P1059" s="11">
        <v>0</v>
      </c>
      <c r="Q1059" s="11">
        <v>0</v>
      </c>
      <c r="R1059" s="11">
        <v>1.1000000000000001</v>
      </c>
      <c r="S1059" s="11">
        <v>0.6</v>
      </c>
      <c r="T1059" s="11">
        <v>2.8</v>
      </c>
      <c r="U1059" s="11">
        <v>4</v>
      </c>
      <c r="V1059" s="11">
        <v>1.2</v>
      </c>
      <c r="W1059" s="11">
        <v>30</v>
      </c>
    </row>
    <row r="1060" spans="13:23" ht="15" thickBot="1" x14ac:dyDescent="0.35">
      <c r="M1060" s="10" t="s">
        <v>1165</v>
      </c>
      <c r="N1060" s="11">
        <v>0</v>
      </c>
      <c r="O1060" s="11">
        <v>1.1000000000000001</v>
      </c>
      <c r="P1060" s="11">
        <v>0</v>
      </c>
      <c r="Q1060" s="11">
        <v>0</v>
      </c>
      <c r="R1060" s="11">
        <v>1.1000000000000001</v>
      </c>
      <c r="S1060" s="11">
        <v>0</v>
      </c>
      <c r="T1060" s="11">
        <v>2.2000000000000002</v>
      </c>
      <c r="U1060" s="11">
        <v>2</v>
      </c>
      <c r="V1060" s="11">
        <v>-0.2</v>
      </c>
      <c r="W1060" s="11">
        <v>-10</v>
      </c>
    </row>
    <row r="1061" spans="13:23" ht="15" thickBot="1" x14ac:dyDescent="0.35">
      <c r="M1061" s="10" t="s">
        <v>1166</v>
      </c>
      <c r="N1061" s="11">
        <v>0</v>
      </c>
      <c r="O1061" s="11">
        <v>1.1000000000000001</v>
      </c>
      <c r="P1061" s="11">
        <v>0</v>
      </c>
      <c r="Q1061" s="11">
        <v>0</v>
      </c>
      <c r="R1061" s="11">
        <v>1.1000000000000001</v>
      </c>
      <c r="S1061" s="11">
        <v>0</v>
      </c>
      <c r="T1061" s="11">
        <v>2.2000000000000002</v>
      </c>
      <c r="U1061" s="11">
        <v>2</v>
      </c>
      <c r="V1061" s="11">
        <v>-0.2</v>
      </c>
      <c r="W1061" s="11">
        <v>-10</v>
      </c>
    </row>
    <row r="1062" spans="13:23" ht="15" thickBot="1" x14ac:dyDescent="0.35">
      <c r="M1062" s="10" t="s">
        <v>1167</v>
      </c>
      <c r="N1062" s="11">
        <v>0</v>
      </c>
      <c r="O1062" s="11">
        <v>1.1000000000000001</v>
      </c>
      <c r="P1062" s="11">
        <v>0</v>
      </c>
      <c r="Q1062" s="11">
        <v>0</v>
      </c>
      <c r="R1062" s="11">
        <v>1.1000000000000001</v>
      </c>
      <c r="S1062" s="11">
        <v>0.6</v>
      </c>
      <c r="T1062" s="11">
        <v>2.8</v>
      </c>
      <c r="U1062" s="11">
        <v>1</v>
      </c>
      <c r="V1062" s="11">
        <v>-1.8</v>
      </c>
      <c r="W1062" s="11">
        <v>-180</v>
      </c>
    </row>
    <row r="1063" spans="13:23" ht="15" thickBot="1" x14ac:dyDescent="0.35">
      <c r="M1063" s="10" t="s">
        <v>1168</v>
      </c>
      <c r="N1063" s="11">
        <v>0</v>
      </c>
      <c r="O1063" s="11">
        <v>1.1000000000000001</v>
      </c>
      <c r="P1063" s="11">
        <v>0</v>
      </c>
      <c r="Q1063" s="11">
        <v>0</v>
      </c>
      <c r="R1063" s="11">
        <v>1.1000000000000001</v>
      </c>
      <c r="S1063" s="11">
        <v>0.6</v>
      </c>
      <c r="T1063" s="11">
        <v>2.8</v>
      </c>
      <c r="U1063" s="11">
        <v>4</v>
      </c>
      <c r="V1063" s="11">
        <v>1.2</v>
      </c>
      <c r="W1063" s="11">
        <v>30</v>
      </c>
    </row>
    <row r="1064" spans="13:23" ht="15" thickBot="1" x14ac:dyDescent="0.35">
      <c r="M1064" s="10" t="s">
        <v>1169</v>
      </c>
      <c r="N1064" s="11">
        <v>0</v>
      </c>
      <c r="O1064" s="11">
        <v>1.1000000000000001</v>
      </c>
      <c r="P1064" s="11">
        <v>0</v>
      </c>
      <c r="Q1064" s="11">
        <v>0</v>
      </c>
      <c r="R1064" s="11">
        <v>1.1000000000000001</v>
      </c>
      <c r="S1064" s="11">
        <v>0.6</v>
      </c>
      <c r="T1064" s="11">
        <v>2.8</v>
      </c>
      <c r="U1064" s="11">
        <v>1</v>
      </c>
      <c r="V1064" s="11">
        <v>-1.8</v>
      </c>
      <c r="W1064" s="11">
        <v>-180</v>
      </c>
    </row>
    <row r="1065" spans="13:23" ht="15" thickBot="1" x14ac:dyDescent="0.35">
      <c r="M1065" s="10" t="s">
        <v>1170</v>
      </c>
      <c r="N1065" s="11">
        <v>0</v>
      </c>
      <c r="O1065" s="11">
        <v>1.1000000000000001</v>
      </c>
      <c r="P1065" s="11">
        <v>0</v>
      </c>
      <c r="Q1065" s="11">
        <v>0</v>
      </c>
      <c r="R1065" s="11">
        <v>1.1000000000000001</v>
      </c>
      <c r="S1065" s="11">
        <v>0</v>
      </c>
      <c r="T1065" s="11">
        <v>2.2000000000000002</v>
      </c>
      <c r="U1065" s="11">
        <v>1</v>
      </c>
      <c r="V1065" s="11">
        <v>-1.2</v>
      </c>
      <c r="W1065" s="11">
        <v>-120</v>
      </c>
    </row>
    <row r="1066" spans="13:23" ht="15" thickBot="1" x14ac:dyDescent="0.35">
      <c r="M1066" s="10" t="s">
        <v>1171</v>
      </c>
      <c r="N1066" s="11">
        <v>0</v>
      </c>
      <c r="O1066" s="11">
        <v>1.1000000000000001</v>
      </c>
      <c r="P1066" s="11">
        <v>0</v>
      </c>
      <c r="Q1066" s="11">
        <v>0</v>
      </c>
      <c r="R1066" s="11">
        <v>1.1000000000000001</v>
      </c>
      <c r="S1066" s="11">
        <v>0</v>
      </c>
      <c r="T1066" s="11">
        <v>2.2000000000000002</v>
      </c>
      <c r="U1066" s="11">
        <v>2</v>
      </c>
      <c r="V1066" s="11">
        <v>-0.2</v>
      </c>
      <c r="W1066" s="11">
        <v>-10</v>
      </c>
    </row>
    <row r="1067" spans="13:23" ht="15" thickBot="1" x14ac:dyDescent="0.35">
      <c r="M1067" s="10" t="s">
        <v>1172</v>
      </c>
      <c r="N1067" s="11">
        <v>0</v>
      </c>
      <c r="O1067" s="11">
        <v>1.7</v>
      </c>
      <c r="P1067" s="11">
        <v>0</v>
      </c>
      <c r="Q1067" s="11">
        <v>0</v>
      </c>
      <c r="R1067" s="11">
        <v>0.6</v>
      </c>
      <c r="S1067" s="11">
        <v>0</v>
      </c>
      <c r="T1067" s="11">
        <v>2.2000000000000002</v>
      </c>
      <c r="U1067" s="11">
        <v>3</v>
      </c>
      <c r="V1067" s="11">
        <v>0.8</v>
      </c>
      <c r="W1067" s="11">
        <v>26.67</v>
      </c>
    </row>
    <row r="1068" spans="13:23" ht="15" thickBot="1" x14ac:dyDescent="0.35">
      <c r="M1068" s="10" t="s">
        <v>1173</v>
      </c>
      <c r="N1068" s="11">
        <v>0</v>
      </c>
      <c r="O1068" s="11">
        <v>1.1000000000000001</v>
      </c>
      <c r="P1068" s="11">
        <v>0</v>
      </c>
      <c r="Q1068" s="11">
        <v>0</v>
      </c>
      <c r="R1068" s="11">
        <v>1.1000000000000001</v>
      </c>
      <c r="S1068" s="11">
        <v>0</v>
      </c>
      <c r="T1068" s="11">
        <v>2.2000000000000002</v>
      </c>
      <c r="U1068" s="11">
        <v>1</v>
      </c>
      <c r="V1068" s="11">
        <v>-1.2</v>
      </c>
      <c r="W1068" s="11">
        <v>-120</v>
      </c>
    </row>
    <row r="1069" spans="13:23" ht="15" thickBot="1" x14ac:dyDescent="0.35">
      <c r="M1069" s="10" t="s">
        <v>1174</v>
      </c>
      <c r="N1069" s="11">
        <v>0</v>
      </c>
      <c r="O1069" s="11">
        <v>1.1000000000000001</v>
      </c>
      <c r="P1069" s="11">
        <v>0</v>
      </c>
      <c r="Q1069" s="11">
        <v>0</v>
      </c>
      <c r="R1069" s="11">
        <v>1.1000000000000001</v>
      </c>
      <c r="S1069" s="11">
        <v>0</v>
      </c>
      <c r="T1069" s="11">
        <v>2.2000000000000002</v>
      </c>
      <c r="U1069" s="11">
        <v>2</v>
      </c>
      <c r="V1069" s="11">
        <v>-0.2</v>
      </c>
      <c r="W1069" s="11">
        <v>-10</v>
      </c>
    </row>
    <row r="1070" spans="13:23" ht="15" thickBot="1" x14ac:dyDescent="0.35">
      <c r="M1070" s="10" t="s">
        <v>1175</v>
      </c>
      <c r="N1070" s="11">
        <v>0</v>
      </c>
      <c r="O1070" s="11">
        <v>1.1000000000000001</v>
      </c>
      <c r="P1070" s="11">
        <v>0</v>
      </c>
      <c r="Q1070" s="11">
        <v>0</v>
      </c>
      <c r="R1070" s="11">
        <v>1.1000000000000001</v>
      </c>
      <c r="S1070" s="11">
        <v>0</v>
      </c>
      <c r="T1070" s="11">
        <v>2.2000000000000002</v>
      </c>
      <c r="U1070" s="11">
        <v>2</v>
      </c>
      <c r="V1070" s="11">
        <v>-0.2</v>
      </c>
      <c r="W1070" s="11">
        <v>-10</v>
      </c>
    </row>
    <row r="1071" spans="13:23" ht="15" thickBot="1" x14ac:dyDescent="0.35">
      <c r="M1071" s="10" t="s">
        <v>1176</v>
      </c>
      <c r="N1071" s="11">
        <v>0</v>
      </c>
      <c r="O1071" s="11">
        <v>1.1000000000000001</v>
      </c>
      <c r="P1071" s="11">
        <v>0</v>
      </c>
      <c r="Q1071" s="11">
        <v>0</v>
      </c>
      <c r="R1071" s="11">
        <v>1.1000000000000001</v>
      </c>
      <c r="S1071" s="11">
        <v>0.6</v>
      </c>
      <c r="T1071" s="11">
        <v>2.8</v>
      </c>
      <c r="U1071" s="11">
        <v>1</v>
      </c>
      <c r="V1071" s="11">
        <v>-1.8</v>
      </c>
      <c r="W1071" s="11">
        <v>-180</v>
      </c>
    </row>
    <row r="1072" spans="13:23" ht="15" thickBot="1" x14ac:dyDescent="0.35">
      <c r="M1072" s="10" t="s">
        <v>1177</v>
      </c>
      <c r="N1072" s="11">
        <v>0</v>
      </c>
      <c r="O1072" s="11">
        <v>1.1000000000000001</v>
      </c>
      <c r="P1072" s="11">
        <v>0</v>
      </c>
      <c r="Q1072" s="11">
        <v>0</v>
      </c>
      <c r="R1072" s="11">
        <v>1.1000000000000001</v>
      </c>
      <c r="S1072" s="11">
        <v>0</v>
      </c>
      <c r="T1072" s="11">
        <v>2.2000000000000002</v>
      </c>
      <c r="U1072" s="11">
        <v>1</v>
      </c>
      <c r="V1072" s="11">
        <v>-1.2</v>
      </c>
      <c r="W1072" s="11">
        <v>-120</v>
      </c>
    </row>
    <row r="1073" spans="13:23" ht="15" thickBot="1" x14ac:dyDescent="0.35">
      <c r="M1073" s="10" t="s">
        <v>1178</v>
      </c>
      <c r="N1073" s="11">
        <v>0</v>
      </c>
      <c r="O1073" s="11">
        <v>1.1000000000000001</v>
      </c>
      <c r="P1073" s="11">
        <v>0</v>
      </c>
      <c r="Q1073" s="11">
        <v>0</v>
      </c>
      <c r="R1073" s="11">
        <v>1.1000000000000001</v>
      </c>
      <c r="S1073" s="11">
        <v>0</v>
      </c>
      <c r="T1073" s="11">
        <v>2.2000000000000002</v>
      </c>
      <c r="U1073" s="11">
        <v>3</v>
      </c>
      <c r="V1073" s="11">
        <v>0.8</v>
      </c>
      <c r="W1073" s="11">
        <v>26.67</v>
      </c>
    </row>
    <row r="1074" spans="13:23" ht="15" thickBot="1" x14ac:dyDescent="0.35">
      <c r="M1074" s="10" t="s">
        <v>1179</v>
      </c>
      <c r="N1074" s="11">
        <v>0</v>
      </c>
      <c r="O1074" s="11">
        <v>1.1000000000000001</v>
      </c>
      <c r="P1074" s="11">
        <v>0</v>
      </c>
      <c r="Q1074" s="11">
        <v>0</v>
      </c>
      <c r="R1074" s="11">
        <v>1.1000000000000001</v>
      </c>
      <c r="S1074" s="11">
        <v>0</v>
      </c>
      <c r="T1074" s="11">
        <v>2.2000000000000002</v>
      </c>
      <c r="U1074" s="11">
        <v>3</v>
      </c>
      <c r="V1074" s="11">
        <v>0.8</v>
      </c>
      <c r="W1074" s="11">
        <v>26.67</v>
      </c>
    </row>
    <row r="1075" spans="13:23" ht="15" thickBot="1" x14ac:dyDescent="0.35">
      <c r="M1075" s="10" t="s">
        <v>1180</v>
      </c>
      <c r="N1075" s="11">
        <v>0</v>
      </c>
      <c r="O1075" s="11">
        <v>1.1000000000000001</v>
      </c>
      <c r="P1075" s="11">
        <v>0</v>
      </c>
      <c r="Q1075" s="11">
        <v>0</v>
      </c>
      <c r="R1075" s="11">
        <v>1.1000000000000001</v>
      </c>
      <c r="S1075" s="11">
        <v>0.6</v>
      </c>
      <c r="T1075" s="11">
        <v>2.8</v>
      </c>
      <c r="U1075" s="11">
        <v>4</v>
      </c>
      <c r="V1075" s="11">
        <v>1.2</v>
      </c>
      <c r="W1075" s="11">
        <v>30</v>
      </c>
    </row>
    <row r="1076" spans="13:23" ht="15" thickBot="1" x14ac:dyDescent="0.35">
      <c r="M1076" s="10" t="s">
        <v>1181</v>
      </c>
      <c r="N1076" s="11">
        <v>0</v>
      </c>
      <c r="O1076" s="11">
        <v>1.7</v>
      </c>
      <c r="P1076" s="11">
        <v>0</v>
      </c>
      <c r="Q1076" s="11">
        <v>0</v>
      </c>
      <c r="R1076" s="11">
        <v>0.6</v>
      </c>
      <c r="S1076" s="11">
        <v>0</v>
      </c>
      <c r="T1076" s="11">
        <v>2.2000000000000002</v>
      </c>
      <c r="U1076" s="11">
        <v>2</v>
      </c>
      <c r="V1076" s="11">
        <v>-0.2</v>
      </c>
      <c r="W1076" s="11">
        <v>-10</v>
      </c>
    </row>
    <row r="1077" spans="13:23" ht="15" thickBot="1" x14ac:dyDescent="0.35">
      <c r="M1077" s="10" t="s">
        <v>1182</v>
      </c>
      <c r="N1077" s="11">
        <v>0</v>
      </c>
      <c r="O1077" s="11">
        <v>1.1000000000000001</v>
      </c>
      <c r="P1077" s="11">
        <v>0</v>
      </c>
      <c r="Q1077" s="11">
        <v>0</v>
      </c>
      <c r="R1077" s="11">
        <v>1.1000000000000001</v>
      </c>
      <c r="S1077" s="11">
        <v>0</v>
      </c>
      <c r="T1077" s="11">
        <v>2.2000000000000002</v>
      </c>
      <c r="U1077" s="11">
        <v>1</v>
      </c>
      <c r="V1077" s="11">
        <v>-1.2</v>
      </c>
      <c r="W1077" s="11">
        <v>-120</v>
      </c>
    </row>
    <row r="1078" spans="13:23" ht="15" thickBot="1" x14ac:dyDescent="0.35">
      <c r="M1078" s="10" t="s">
        <v>1183</v>
      </c>
      <c r="N1078" s="11">
        <v>0</v>
      </c>
      <c r="O1078" s="11">
        <v>1.1000000000000001</v>
      </c>
      <c r="P1078" s="11">
        <v>0</v>
      </c>
      <c r="Q1078" s="11">
        <v>0</v>
      </c>
      <c r="R1078" s="11">
        <v>1.1000000000000001</v>
      </c>
      <c r="S1078" s="11">
        <v>0.6</v>
      </c>
      <c r="T1078" s="11">
        <v>2.8</v>
      </c>
      <c r="U1078" s="11">
        <v>4</v>
      </c>
      <c r="V1078" s="11">
        <v>1.2</v>
      </c>
      <c r="W1078" s="11">
        <v>30</v>
      </c>
    </row>
    <row r="1079" spans="13:23" ht="15" thickBot="1" x14ac:dyDescent="0.35">
      <c r="M1079" s="10" t="s">
        <v>1184</v>
      </c>
      <c r="N1079" s="11">
        <v>0</v>
      </c>
      <c r="O1079" s="11">
        <v>1.1000000000000001</v>
      </c>
      <c r="P1079" s="11">
        <v>0</v>
      </c>
      <c r="Q1079" s="11">
        <v>0</v>
      </c>
      <c r="R1079" s="11">
        <v>1.1000000000000001</v>
      </c>
      <c r="S1079" s="11">
        <v>0</v>
      </c>
      <c r="T1079" s="11">
        <v>2.2000000000000002</v>
      </c>
      <c r="U1079" s="11">
        <v>3</v>
      </c>
      <c r="V1079" s="11">
        <v>0.8</v>
      </c>
      <c r="W1079" s="11">
        <v>26.67</v>
      </c>
    </row>
    <row r="1080" spans="13:23" ht="15" thickBot="1" x14ac:dyDescent="0.35">
      <c r="M1080" s="10" t="s">
        <v>1185</v>
      </c>
      <c r="N1080" s="11">
        <v>0</v>
      </c>
      <c r="O1080" s="11">
        <v>1.1000000000000001</v>
      </c>
      <c r="P1080" s="11">
        <v>0</v>
      </c>
      <c r="Q1080" s="11">
        <v>0</v>
      </c>
      <c r="R1080" s="11">
        <v>1.1000000000000001</v>
      </c>
      <c r="S1080" s="11">
        <v>0</v>
      </c>
      <c r="T1080" s="11">
        <v>2.2000000000000002</v>
      </c>
      <c r="U1080" s="11">
        <v>3</v>
      </c>
      <c r="V1080" s="11">
        <v>0.8</v>
      </c>
      <c r="W1080" s="11">
        <v>26.67</v>
      </c>
    </row>
    <row r="1081" spans="13:23" ht="15" thickBot="1" x14ac:dyDescent="0.35">
      <c r="M1081" s="10" t="s">
        <v>1186</v>
      </c>
      <c r="N1081" s="11">
        <v>0</v>
      </c>
      <c r="O1081" s="11">
        <v>1.1000000000000001</v>
      </c>
      <c r="P1081" s="11">
        <v>0</v>
      </c>
      <c r="Q1081" s="11">
        <v>0</v>
      </c>
      <c r="R1081" s="11">
        <v>1.1000000000000001</v>
      </c>
      <c r="S1081" s="11">
        <v>0</v>
      </c>
      <c r="T1081" s="11">
        <v>2.2000000000000002</v>
      </c>
      <c r="U1081" s="11">
        <v>2</v>
      </c>
      <c r="V1081" s="11">
        <v>-0.2</v>
      </c>
      <c r="W1081" s="11">
        <v>-10</v>
      </c>
    </row>
    <row r="1082" spans="13:23" ht="15" thickBot="1" x14ac:dyDescent="0.35">
      <c r="M1082" s="10" t="s">
        <v>1187</v>
      </c>
      <c r="N1082" s="11">
        <v>0</v>
      </c>
      <c r="O1082" s="11">
        <v>1.7</v>
      </c>
      <c r="P1082" s="11">
        <v>0</v>
      </c>
      <c r="Q1082" s="11">
        <v>0</v>
      </c>
      <c r="R1082" s="11">
        <v>0.6</v>
      </c>
      <c r="S1082" s="11">
        <v>0</v>
      </c>
      <c r="T1082" s="11">
        <v>2.2000000000000002</v>
      </c>
      <c r="U1082" s="11">
        <v>3</v>
      </c>
      <c r="V1082" s="11">
        <v>0.8</v>
      </c>
      <c r="W1082" s="11">
        <v>26.67</v>
      </c>
    </row>
    <row r="1083" spans="13:23" ht="15" thickBot="1" x14ac:dyDescent="0.35">
      <c r="M1083" s="10" t="s">
        <v>1188</v>
      </c>
      <c r="N1083" s="11">
        <v>0</v>
      </c>
      <c r="O1083" s="11">
        <v>1.7</v>
      </c>
      <c r="P1083" s="11">
        <v>0</v>
      </c>
      <c r="Q1083" s="11">
        <v>0</v>
      </c>
      <c r="R1083" s="11">
        <v>0.6</v>
      </c>
      <c r="S1083" s="11">
        <v>0</v>
      </c>
      <c r="T1083" s="11">
        <v>2.2000000000000002</v>
      </c>
      <c r="U1083" s="11">
        <v>2</v>
      </c>
      <c r="V1083" s="11">
        <v>-0.2</v>
      </c>
      <c r="W1083" s="11">
        <v>-10</v>
      </c>
    </row>
    <row r="1084" spans="13:23" ht="15" thickBot="1" x14ac:dyDescent="0.35">
      <c r="M1084" s="10" t="s">
        <v>1189</v>
      </c>
      <c r="N1084" s="11">
        <v>0</v>
      </c>
      <c r="O1084" s="11">
        <v>1.1000000000000001</v>
      </c>
      <c r="P1084" s="11">
        <v>0</v>
      </c>
      <c r="Q1084" s="11">
        <v>0</v>
      </c>
      <c r="R1084" s="11">
        <v>1.1000000000000001</v>
      </c>
      <c r="S1084" s="11">
        <v>0</v>
      </c>
      <c r="T1084" s="11">
        <v>2.2000000000000002</v>
      </c>
      <c r="U1084" s="11">
        <v>3</v>
      </c>
      <c r="V1084" s="11">
        <v>0.8</v>
      </c>
      <c r="W1084" s="11">
        <v>26.67</v>
      </c>
    </row>
    <row r="1085" spans="13:23" ht="15" thickBot="1" x14ac:dyDescent="0.35">
      <c r="M1085" s="10" t="s">
        <v>1190</v>
      </c>
      <c r="N1085" s="11">
        <v>0</v>
      </c>
      <c r="O1085" s="11">
        <v>1.1000000000000001</v>
      </c>
      <c r="P1085" s="11">
        <v>0</v>
      </c>
      <c r="Q1085" s="11">
        <v>0</v>
      </c>
      <c r="R1085" s="11">
        <v>1.1000000000000001</v>
      </c>
      <c r="S1085" s="11">
        <v>0</v>
      </c>
      <c r="T1085" s="11">
        <v>2.2000000000000002</v>
      </c>
      <c r="U1085" s="11">
        <v>3</v>
      </c>
      <c r="V1085" s="11">
        <v>0.8</v>
      </c>
      <c r="W1085" s="11">
        <v>26.67</v>
      </c>
    </row>
    <row r="1086" spans="13:23" ht="15" thickBot="1" x14ac:dyDescent="0.35">
      <c r="M1086" s="10" t="s">
        <v>1191</v>
      </c>
      <c r="N1086" s="11">
        <v>0</v>
      </c>
      <c r="O1086" s="11">
        <v>1.1000000000000001</v>
      </c>
      <c r="P1086" s="11">
        <v>0</v>
      </c>
      <c r="Q1086" s="11">
        <v>0</v>
      </c>
      <c r="R1086" s="11">
        <v>1.1000000000000001</v>
      </c>
      <c r="S1086" s="11">
        <v>0.6</v>
      </c>
      <c r="T1086" s="11">
        <v>2.8</v>
      </c>
      <c r="U1086" s="11">
        <v>2</v>
      </c>
      <c r="V1086" s="11">
        <v>-0.8</v>
      </c>
      <c r="W1086" s="11">
        <v>-40</v>
      </c>
    </row>
    <row r="1087" spans="13:23" ht="15" thickBot="1" x14ac:dyDescent="0.35">
      <c r="M1087" s="10" t="s">
        <v>1192</v>
      </c>
      <c r="N1087" s="11">
        <v>0</v>
      </c>
      <c r="O1087" s="11">
        <v>1.1000000000000001</v>
      </c>
      <c r="P1087" s="11">
        <v>0</v>
      </c>
      <c r="Q1087" s="11">
        <v>0</v>
      </c>
      <c r="R1087" s="11">
        <v>1.1000000000000001</v>
      </c>
      <c r="S1087" s="11">
        <v>0</v>
      </c>
      <c r="T1087" s="11">
        <v>2.2000000000000002</v>
      </c>
      <c r="U1087" s="11">
        <v>1</v>
      </c>
      <c r="V1087" s="11">
        <v>-1.2</v>
      </c>
      <c r="W1087" s="11">
        <v>-120</v>
      </c>
    </row>
    <row r="1088" spans="13:23" ht="15" thickBot="1" x14ac:dyDescent="0.35">
      <c r="M1088" s="10" t="s">
        <v>1193</v>
      </c>
      <c r="N1088" s="11">
        <v>0</v>
      </c>
      <c r="O1088" s="11">
        <v>1.1000000000000001</v>
      </c>
      <c r="P1088" s="11">
        <v>0</v>
      </c>
      <c r="Q1088" s="11">
        <v>0</v>
      </c>
      <c r="R1088" s="11">
        <v>1.1000000000000001</v>
      </c>
      <c r="S1088" s="11">
        <v>0.6</v>
      </c>
      <c r="T1088" s="11">
        <v>2.8</v>
      </c>
      <c r="U1088" s="11">
        <v>4</v>
      </c>
      <c r="V1088" s="11">
        <v>1.2</v>
      </c>
      <c r="W1088" s="11">
        <v>30</v>
      </c>
    </row>
    <row r="1089" spans="13:23" ht="15" thickBot="1" x14ac:dyDescent="0.35">
      <c r="M1089" s="10" t="s">
        <v>1194</v>
      </c>
      <c r="N1089" s="11">
        <v>0</v>
      </c>
      <c r="O1089" s="11">
        <v>1.1000000000000001</v>
      </c>
      <c r="P1089" s="11">
        <v>0</v>
      </c>
      <c r="Q1089" s="11">
        <v>0</v>
      </c>
      <c r="R1089" s="11">
        <v>1.1000000000000001</v>
      </c>
      <c r="S1089" s="11">
        <v>0</v>
      </c>
      <c r="T1089" s="11">
        <v>2.2000000000000002</v>
      </c>
      <c r="U1089" s="11">
        <v>1</v>
      </c>
      <c r="V1089" s="11">
        <v>-1.2</v>
      </c>
      <c r="W1089" s="11">
        <v>-120</v>
      </c>
    </row>
    <row r="1090" spans="13:23" ht="15" thickBot="1" x14ac:dyDescent="0.35">
      <c r="M1090" s="10" t="s">
        <v>1195</v>
      </c>
      <c r="N1090" s="11">
        <v>0</v>
      </c>
      <c r="O1090" s="11">
        <v>1.1000000000000001</v>
      </c>
      <c r="P1090" s="11">
        <v>0</v>
      </c>
      <c r="Q1090" s="11">
        <v>0</v>
      </c>
      <c r="R1090" s="11">
        <v>1.1000000000000001</v>
      </c>
      <c r="S1090" s="11">
        <v>0.6</v>
      </c>
      <c r="T1090" s="11">
        <v>2.8</v>
      </c>
      <c r="U1090" s="11">
        <v>4</v>
      </c>
      <c r="V1090" s="11">
        <v>1.2</v>
      </c>
      <c r="W1090" s="11">
        <v>30</v>
      </c>
    </row>
    <row r="1091" spans="13:23" ht="15" thickBot="1" x14ac:dyDescent="0.35">
      <c r="M1091" s="10" t="s">
        <v>1196</v>
      </c>
      <c r="N1091" s="11">
        <v>0</v>
      </c>
      <c r="O1091" s="11">
        <v>1.1000000000000001</v>
      </c>
      <c r="P1091" s="11">
        <v>0</v>
      </c>
      <c r="Q1091" s="11">
        <v>0</v>
      </c>
      <c r="R1091" s="11">
        <v>1.1000000000000001</v>
      </c>
      <c r="S1091" s="11">
        <v>0.6</v>
      </c>
      <c r="T1091" s="11">
        <v>2.8</v>
      </c>
      <c r="U1091" s="11">
        <v>2</v>
      </c>
      <c r="V1091" s="11">
        <v>-0.8</v>
      </c>
      <c r="W1091" s="11">
        <v>-40</v>
      </c>
    </row>
    <row r="1092" spans="13:23" ht="15" thickBot="1" x14ac:dyDescent="0.35">
      <c r="M1092" s="10" t="s">
        <v>1197</v>
      </c>
      <c r="N1092" s="11">
        <v>0</v>
      </c>
      <c r="O1092" s="11">
        <v>1.1000000000000001</v>
      </c>
      <c r="P1092" s="11">
        <v>0</v>
      </c>
      <c r="Q1092" s="11">
        <v>0</v>
      </c>
      <c r="R1092" s="11">
        <v>1.1000000000000001</v>
      </c>
      <c r="S1092" s="11">
        <v>0.6</v>
      </c>
      <c r="T1092" s="11">
        <v>2.8</v>
      </c>
      <c r="U1092" s="11">
        <v>4</v>
      </c>
      <c r="V1092" s="11">
        <v>1.2</v>
      </c>
      <c r="W1092" s="11">
        <v>30</v>
      </c>
    </row>
    <row r="1093" spans="13:23" ht="15" thickBot="1" x14ac:dyDescent="0.35">
      <c r="M1093" s="10" t="s">
        <v>1198</v>
      </c>
      <c r="N1093" s="11">
        <v>0</v>
      </c>
      <c r="O1093" s="11">
        <v>1.1000000000000001</v>
      </c>
      <c r="P1093" s="11">
        <v>0</v>
      </c>
      <c r="Q1093" s="11">
        <v>0</v>
      </c>
      <c r="R1093" s="11">
        <v>1.1000000000000001</v>
      </c>
      <c r="S1093" s="11">
        <v>0</v>
      </c>
      <c r="T1093" s="11">
        <v>2.2000000000000002</v>
      </c>
      <c r="U1093" s="11">
        <v>2</v>
      </c>
      <c r="V1093" s="11">
        <v>-0.2</v>
      </c>
      <c r="W1093" s="11">
        <v>-10</v>
      </c>
    </row>
    <row r="1094" spans="13:23" ht="15" thickBot="1" x14ac:dyDescent="0.35">
      <c r="M1094" s="10" t="s">
        <v>1199</v>
      </c>
      <c r="N1094" s="11">
        <v>0</v>
      </c>
      <c r="O1094" s="11">
        <v>1.1000000000000001</v>
      </c>
      <c r="P1094" s="11">
        <v>0</v>
      </c>
      <c r="Q1094" s="11">
        <v>0</v>
      </c>
      <c r="R1094" s="11">
        <v>1.1000000000000001</v>
      </c>
      <c r="S1094" s="11">
        <v>0</v>
      </c>
      <c r="T1094" s="11">
        <v>2.2000000000000002</v>
      </c>
      <c r="U1094" s="11">
        <v>3</v>
      </c>
      <c r="V1094" s="11">
        <v>0.8</v>
      </c>
      <c r="W1094" s="11">
        <v>26.67</v>
      </c>
    </row>
    <row r="1095" spans="13:23" ht="15" thickBot="1" x14ac:dyDescent="0.35">
      <c r="M1095" s="10" t="s">
        <v>1200</v>
      </c>
      <c r="N1095" s="11">
        <v>0</v>
      </c>
      <c r="O1095" s="11">
        <v>1.1000000000000001</v>
      </c>
      <c r="P1095" s="11">
        <v>0</v>
      </c>
      <c r="Q1095" s="11">
        <v>0</v>
      </c>
      <c r="R1095" s="11">
        <v>1.1000000000000001</v>
      </c>
      <c r="S1095" s="11">
        <v>0.6</v>
      </c>
      <c r="T1095" s="11">
        <v>2.8</v>
      </c>
      <c r="U1095" s="11">
        <v>4</v>
      </c>
      <c r="V1095" s="11">
        <v>1.2</v>
      </c>
      <c r="W1095" s="11">
        <v>30</v>
      </c>
    </row>
    <row r="1096" spans="13:23" ht="15" thickBot="1" x14ac:dyDescent="0.35">
      <c r="M1096" s="10" t="s">
        <v>1201</v>
      </c>
      <c r="N1096" s="11">
        <v>0</v>
      </c>
      <c r="O1096" s="11">
        <v>1.1000000000000001</v>
      </c>
      <c r="P1096" s="11">
        <v>0</v>
      </c>
      <c r="Q1096" s="11">
        <v>0</v>
      </c>
      <c r="R1096" s="11">
        <v>1.1000000000000001</v>
      </c>
      <c r="S1096" s="11">
        <v>0.6</v>
      </c>
      <c r="T1096" s="11">
        <v>2.8</v>
      </c>
      <c r="U1096" s="11">
        <v>4</v>
      </c>
      <c r="V1096" s="11">
        <v>1.2</v>
      </c>
      <c r="W1096" s="11">
        <v>30</v>
      </c>
    </row>
    <row r="1097" spans="13:23" ht="15" thickBot="1" x14ac:dyDescent="0.35">
      <c r="M1097" s="10" t="s">
        <v>1202</v>
      </c>
      <c r="N1097" s="11">
        <v>0</v>
      </c>
      <c r="O1097" s="11">
        <v>1.1000000000000001</v>
      </c>
      <c r="P1097" s="11">
        <v>0</v>
      </c>
      <c r="Q1097" s="11">
        <v>0</v>
      </c>
      <c r="R1097" s="11">
        <v>1.1000000000000001</v>
      </c>
      <c r="S1097" s="11">
        <v>0</v>
      </c>
      <c r="T1097" s="11">
        <v>2.2000000000000002</v>
      </c>
      <c r="U1097" s="11">
        <v>3</v>
      </c>
      <c r="V1097" s="11">
        <v>0.8</v>
      </c>
      <c r="W1097" s="11">
        <v>26.67</v>
      </c>
    </row>
    <row r="1098" spans="13:23" ht="15" thickBot="1" x14ac:dyDescent="0.35">
      <c r="M1098" s="10" t="s">
        <v>1203</v>
      </c>
      <c r="N1098" s="11">
        <v>0</v>
      </c>
      <c r="O1098" s="11">
        <v>1.1000000000000001</v>
      </c>
      <c r="P1098" s="11">
        <v>0</v>
      </c>
      <c r="Q1098" s="11">
        <v>0</v>
      </c>
      <c r="R1098" s="11">
        <v>1.1000000000000001</v>
      </c>
      <c r="S1098" s="11">
        <v>0</v>
      </c>
      <c r="T1098" s="11">
        <v>2.2000000000000002</v>
      </c>
      <c r="U1098" s="11">
        <v>3</v>
      </c>
      <c r="V1098" s="11">
        <v>0.8</v>
      </c>
      <c r="W1098" s="11">
        <v>26.67</v>
      </c>
    </row>
    <row r="1099" spans="13:23" ht="15" thickBot="1" x14ac:dyDescent="0.35">
      <c r="M1099" s="10" t="s">
        <v>1204</v>
      </c>
      <c r="N1099" s="11">
        <v>0</v>
      </c>
      <c r="O1099" s="11">
        <v>1.7</v>
      </c>
      <c r="P1099" s="11">
        <v>0</v>
      </c>
      <c r="Q1099" s="11">
        <v>0</v>
      </c>
      <c r="R1099" s="11">
        <v>0.6</v>
      </c>
      <c r="S1099" s="11">
        <v>0</v>
      </c>
      <c r="T1099" s="11">
        <v>2.2000000000000002</v>
      </c>
      <c r="U1099" s="11">
        <v>3</v>
      </c>
      <c r="V1099" s="11">
        <v>0.8</v>
      </c>
      <c r="W1099" s="11">
        <v>26.67</v>
      </c>
    </row>
    <row r="1100" spans="13:23" ht="15" thickBot="1" x14ac:dyDescent="0.35">
      <c r="M1100" s="10" t="s">
        <v>1205</v>
      </c>
      <c r="N1100" s="11">
        <v>0</v>
      </c>
      <c r="O1100" s="11">
        <v>1.1000000000000001</v>
      </c>
      <c r="P1100" s="11">
        <v>0</v>
      </c>
      <c r="Q1100" s="11">
        <v>0</v>
      </c>
      <c r="R1100" s="11">
        <v>1.1000000000000001</v>
      </c>
      <c r="S1100" s="11">
        <v>0.6</v>
      </c>
      <c r="T1100" s="11">
        <v>2.8</v>
      </c>
      <c r="U1100" s="11">
        <v>4</v>
      </c>
      <c r="V1100" s="11">
        <v>1.2</v>
      </c>
      <c r="W1100" s="11">
        <v>30</v>
      </c>
    </row>
    <row r="1101" spans="13:23" ht="15" thickBot="1" x14ac:dyDescent="0.35">
      <c r="M1101" s="10" t="s">
        <v>1206</v>
      </c>
      <c r="N1101" s="11">
        <v>0</v>
      </c>
      <c r="O1101" s="11">
        <v>1.1000000000000001</v>
      </c>
      <c r="P1101" s="11">
        <v>0</v>
      </c>
      <c r="Q1101" s="11">
        <v>0</v>
      </c>
      <c r="R1101" s="11">
        <v>1.1000000000000001</v>
      </c>
      <c r="S1101" s="11">
        <v>0</v>
      </c>
      <c r="T1101" s="11">
        <v>2.2000000000000002</v>
      </c>
      <c r="U1101" s="11">
        <v>1</v>
      </c>
      <c r="V1101" s="11">
        <v>-1.2</v>
      </c>
      <c r="W1101" s="11">
        <v>-120</v>
      </c>
    </row>
    <row r="1102" spans="13:23" ht="15" thickBot="1" x14ac:dyDescent="0.35">
      <c r="M1102" s="10" t="s">
        <v>1207</v>
      </c>
      <c r="N1102" s="11">
        <v>0</v>
      </c>
      <c r="O1102" s="11">
        <v>1.1000000000000001</v>
      </c>
      <c r="P1102" s="11">
        <v>0</v>
      </c>
      <c r="Q1102" s="11">
        <v>0</v>
      </c>
      <c r="R1102" s="11">
        <v>1.1000000000000001</v>
      </c>
      <c r="S1102" s="11">
        <v>0</v>
      </c>
      <c r="T1102" s="11">
        <v>2.2000000000000002</v>
      </c>
      <c r="U1102" s="11">
        <v>3</v>
      </c>
      <c r="V1102" s="11">
        <v>0.8</v>
      </c>
      <c r="W1102" s="11">
        <v>26.67</v>
      </c>
    </row>
    <row r="1103" spans="13:23" ht="15" thickBot="1" x14ac:dyDescent="0.35"/>
    <row r="1104" spans="13:23" ht="15" thickBot="1" x14ac:dyDescent="0.35">
      <c r="M1104" s="12" t="s">
        <v>1271</v>
      </c>
      <c r="N1104" s="13">
        <v>4</v>
      </c>
    </row>
    <row r="1105" spans="13:14" ht="15" thickBot="1" x14ac:dyDescent="0.35">
      <c r="M1105" s="12" t="s">
        <v>1782</v>
      </c>
      <c r="N1105" s="13">
        <v>0</v>
      </c>
    </row>
    <row r="1106" spans="13:14" ht="15" thickBot="1" x14ac:dyDescent="0.35">
      <c r="M1106" s="12" t="s">
        <v>1273</v>
      </c>
      <c r="N1106" s="13">
        <v>1305</v>
      </c>
    </row>
    <row r="1107" spans="13:14" ht="15" thickBot="1" x14ac:dyDescent="0.35">
      <c r="M1107" s="12" t="s">
        <v>1274</v>
      </c>
      <c r="N1107" s="13">
        <v>1321</v>
      </c>
    </row>
    <row r="1108" spans="13:14" ht="15" thickBot="1" x14ac:dyDescent="0.35">
      <c r="M1108" s="12" t="s">
        <v>1275</v>
      </c>
      <c r="N1108" s="13">
        <v>-16</v>
      </c>
    </row>
    <row r="1109" spans="13:14" ht="15" thickBot="1" x14ac:dyDescent="0.35">
      <c r="M1109" s="12" t="s">
        <v>1276</v>
      </c>
      <c r="N1109" s="13"/>
    </row>
    <row r="1110" spans="13:14" ht="15" thickBot="1" x14ac:dyDescent="0.35">
      <c r="M1110" s="12" t="s">
        <v>1277</v>
      </c>
      <c r="N1110" s="13"/>
    </row>
    <row r="1111" spans="13:14" ht="15" thickBot="1" x14ac:dyDescent="0.35">
      <c r="M1111" s="12" t="s">
        <v>1278</v>
      </c>
      <c r="N1111" s="13">
        <v>0</v>
      </c>
    </row>
    <row r="1113" spans="13:14" x14ac:dyDescent="0.3">
      <c r="M1113" s="14" t="s">
        <v>1279</v>
      </c>
    </row>
    <row r="1115" spans="13:14" x14ac:dyDescent="0.3">
      <c r="M1115" s="15" t="s">
        <v>1783</v>
      </c>
    </row>
    <row r="1116" spans="13:14" x14ac:dyDescent="0.3">
      <c r="M1116" s="15" t="s">
        <v>1784</v>
      </c>
    </row>
  </sheetData>
  <phoneticPr fontId="4" type="noConversion"/>
  <hyperlinks>
    <hyperlink ref="M1113" r:id="rId1" display="https://miau.my-x.hu/myx-free/coco/test/880195320211121212404.html" xr:uid="{7443B10B-7925-4959-9853-CDAF3D028F23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C2CBC-0E10-4310-B05A-9E540C367A97}">
  <dimension ref="B3:I10"/>
  <sheetViews>
    <sheetView workbookViewId="0"/>
  </sheetViews>
  <sheetFormatPr defaultRowHeight="14.4" x14ac:dyDescent="0.3"/>
  <cols>
    <col min="2" max="2" width="13.109375" bestFit="1" customWidth="1"/>
    <col min="3" max="3" width="14.77734375" bestFit="1" customWidth="1"/>
    <col min="4" max="6" width="4" bestFit="1" customWidth="1"/>
    <col min="7" max="7" width="9.6640625" bestFit="1" customWidth="1"/>
  </cols>
  <sheetData>
    <row r="3" spans="2:9" x14ac:dyDescent="0.3">
      <c r="B3" s="16" t="s">
        <v>1786</v>
      </c>
      <c r="C3" s="16" t="s">
        <v>1281</v>
      </c>
    </row>
    <row r="4" spans="2:9" x14ac:dyDescent="0.3">
      <c r="B4" s="16" t="s">
        <v>1283</v>
      </c>
      <c r="C4">
        <v>1</v>
      </c>
      <c r="D4">
        <v>2</v>
      </c>
      <c r="E4">
        <v>3</v>
      </c>
      <c r="F4">
        <v>4</v>
      </c>
      <c r="G4" t="s">
        <v>1282</v>
      </c>
    </row>
    <row r="5" spans="2:9" x14ac:dyDescent="0.3">
      <c r="B5" s="17">
        <v>2.2000000000000002</v>
      </c>
      <c r="C5" s="43">
        <v>127</v>
      </c>
      <c r="D5" s="18">
        <v>85</v>
      </c>
      <c r="E5" s="18">
        <v>133</v>
      </c>
      <c r="F5" s="18"/>
      <c r="G5" s="18">
        <v>345</v>
      </c>
    </row>
    <row r="6" spans="2:9" x14ac:dyDescent="0.3">
      <c r="B6" s="17">
        <v>2.8</v>
      </c>
      <c r="C6" s="18">
        <v>32</v>
      </c>
      <c r="D6" s="18">
        <v>24</v>
      </c>
      <c r="E6" s="18">
        <v>11</v>
      </c>
      <c r="F6" s="43">
        <v>128</v>
      </c>
      <c r="G6" s="18">
        <v>195</v>
      </c>
    </row>
    <row r="7" spans="2:9" x14ac:dyDescent="0.3">
      <c r="B7" s="17" t="s">
        <v>1282</v>
      </c>
      <c r="C7" s="18">
        <v>159</v>
      </c>
      <c r="D7" s="18">
        <v>109</v>
      </c>
      <c r="E7" s="18">
        <v>144</v>
      </c>
      <c r="F7" s="18">
        <v>128</v>
      </c>
      <c r="G7" s="18">
        <v>540</v>
      </c>
    </row>
    <row r="9" spans="2:9" x14ac:dyDescent="0.3">
      <c r="H9">
        <f>GETPIVOTDATA("Y",$B$3,"Y",4,"est3",2.8)+GETPIVOTDATA("Y",$B$3,"Y",1,"est3",2.2)</f>
        <v>255</v>
      </c>
    </row>
    <row r="10" spans="2:9" x14ac:dyDescent="0.3">
      <c r="I10" s="22">
        <f>H9/GETPIVOTDATA("Y",$B$3)</f>
        <v>0.47222222222222221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07DBF-D32E-4874-9DBB-F06576947921}">
  <dimension ref="A3:H13"/>
  <sheetViews>
    <sheetView workbookViewId="0"/>
  </sheetViews>
  <sheetFormatPr defaultRowHeight="14.4" x14ac:dyDescent="0.3"/>
  <cols>
    <col min="1" max="1" width="15.33203125" bestFit="1" customWidth="1"/>
    <col min="2" max="2" width="14.77734375" bestFit="1" customWidth="1"/>
    <col min="3" max="5" width="3" bestFit="1" customWidth="1"/>
    <col min="6" max="6" width="9.6640625" bestFit="1" customWidth="1"/>
  </cols>
  <sheetData>
    <row r="3" spans="1:8" x14ac:dyDescent="0.3">
      <c r="A3" s="16" t="s">
        <v>1943</v>
      </c>
      <c r="B3" s="16" t="s">
        <v>1281</v>
      </c>
    </row>
    <row r="4" spans="1:8" x14ac:dyDescent="0.3">
      <c r="A4" s="16" t="s">
        <v>1283</v>
      </c>
      <c r="B4">
        <v>1</v>
      </c>
      <c r="C4">
        <v>2</v>
      </c>
      <c r="D4">
        <v>3</v>
      </c>
      <c r="E4">
        <v>4</v>
      </c>
      <c r="F4" t="s">
        <v>1282</v>
      </c>
    </row>
    <row r="5" spans="1:8" x14ac:dyDescent="0.3">
      <c r="A5" s="17">
        <v>1.7</v>
      </c>
      <c r="B5" s="43">
        <v>12</v>
      </c>
      <c r="C5" s="18"/>
      <c r="D5" s="18"/>
      <c r="E5" s="18">
        <v>12</v>
      </c>
      <c r="F5" s="18">
        <v>24</v>
      </c>
    </row>
    <row r="6" spans="1:8" x14ac:dyDescent="0.3">
      <c r="A6" s="17">
        <v>2.2000000000000002</v>
      </c>
      <c r="B6" s="43"/>
      <c r="C6" s="18"/>
      <c r="D6" s="18">
        <v>10</v>
      </c>
      <c r="E6" s="18"/>
      <c r="F6" s="18">
        <v>10</v>
      </c>
    </row>
    <row r="7" spans="1:8" x14ac:dyDescent="0.3">
      <c r="A7" s="17">
        <v>2.2999999999999998</v>
      </c>
      <c r="B7" s="18">
        <v>3</v>
      </c>
      <c r="C7" s="45">
        <v>8</v>
      </c>
      <c r="D7" s="18"/>
      <c r="E7" s="18">
        <v>5</v>
      </c>
      <c r="F7" s="18">
        <v>16</v>
      </c>
    </row>
    <row r="8" spans="1:8" x14ac:dyDescent="0.3">
      <c r="A8" s="17">
        <v>2.8000000000000003</v>
      </c>
      <c r="B8" s="18"/>
      <c r="C8" s="18"/>
      <c r="D8" s="43">
        <v>6</v>
      </c>
      <c r="E8" s="43"/>
      <c r="F8" s="18">
        <v>6</v>
      </c>
    </row>
    <row r="9" spans="1:8" x14ac:dyDescent="0.3">
      <c r="A9" s="17">
        <v>2.9</v>
      </c>
      <c r="B9" s="18"/>
      <c r="C9" s="18">
        <v>4</v>
      </c>
      <c r="D9" s="43"/>
      <c r="E9" s="43"/>
      <c r="F9" s="18">
        <v>4</v>
      </c>
    </row>
    <row r="10" spans="1:8" x14ac:dyDescent="0.3">
      <c r="A10" s="17" t="s">
        <v>1282</v>
      </c>
      <c r="B10" s="18">
        <v>15</v>
      </c>
      <c r="C10" s="18">
        <v>12</v>
      </c>
      <c r="D10" s="18">
        <v>16</v>
      </c>
      <c r="E10" s="18">
        <v>17</v>
      </c>
      <c r="F10" s="18">
        <v>60</v>
      </c>
    </row>
    <row r="11" spans="1:8" x14ac:dyDescent="0.3">
      <c r="G11">
        <f>B5+D8</f>
        <v>18</v>
      </c>
    </row>
    <row r="12" spans="1:8" x14ac:dyDescent="0.3">
      <c r="G12">
        <f>G11+GETPIVOTDATA("fact",$A$3,"fact",2,"est",2.3)</f>
        <v>26</v>
      </c>
      <c r="H12" s="44">
        <f>G11/GETPIVOTDATA("fact",$A$3)</f>
        <v>0.3</v>
      </c>
    </row>
    <row r="13" spans="1:8" x14ac:dyDescent="0.3">
      <c r="H13" s="44">
        <f>G12/GETPIVOTDATA("fact",$A$3)</f>
        <v>0.43333333333333335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12</vt:i4>
      </vt:variant>
    </vt:vector>
  </HeadingPairs>
  <TitlesOfParts>
    <vt:vector size="12" baseType="lpstr">
      <vt:lpstr>info</vt:lpstr>
      <vt:lpstr>fix1_same</vt:lpstr>
      <vt:lpstr>rnd_fix1</vt:lpstr>
      <vt:lpstr>rnd1_to_rnd2</vt:lpstr>
      <vt:lpstr>fix1_oam1</vt:lpstr>
      <vt:lpstr>fix1_fitt1</vt:lpstr>
      <vt:lpstr>fix1_oam2</vt:lpstr>
      <vt:lpstr>fix1_fitt2</vt:lpstr>
      <vt:lpstr>fitt2_test</vt:lpstr>
      <vt:lpstr>rnd1_rnd</vt:lpstr>
      <vt:lpstr>rnd2_rnd</vt:lpstr>
      <vt:lpstr>rnd_fix2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Lttd</dc:creator>
  <cp:lastModifiedBy>Lttd</cp:lastModifiedBy>
  <dcterms:created xsi:type="dcterms:W3CDTF">2021-11-20T10:48:07Z</dcterms:created>
  <dcterms:modified xsi:type="dcterms:W3CDTF">2021-12-10T16:13:57Z</dcterms:modified>
</cp:coreProperties>
</file>